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trlProps/ctrlProp1.xml" ContentType="application/vnd.ms-excel.control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parrillo\Desktop\Wildfire Mitigation Plan\2026-2028 WMP\Data Requests\Energy Safety\003\Liberty Response\"/>
    </mc:Choice>
  </mc:AlternateContent>
  <xr:revisionPtr revIDLastSave="0" documentId="8_{E7D90861-B168-4E99-BFCA-7C6A1F45666B}" xr6:coauthVersionLast="47" xr6:coauthVersionMax="47" xr10:uidLastSave="{00000000-0000-0000-0000-000000000000}"/>
  <bookViews>
    <workbookView xWindow="-110" yWindow="-110" windowWidth="19420" windowHeight="10420" tabRatio="762" xr2:uid="{00000000-000D-0000-FFFF-FFFF00000000}"/>
  </bookViews>
  <sheets>
    <sheet name="GSE Sum" sheetId="4" r:id="rId1"/>
    <sheet name="GSE Cht" sheetId="5" r:id="rId2"/>
    <sheet name="Cust Svd" sheetId="1" r:id="rId3"/>
    <sheet name="GSE Data" sheetId="2" r:id="rId4"/>
    <sheet name="SQL" sheetId="10" r:id="rId5"/>
    <sheet name="2025 Data" sheetId="25" r:id="rId6"/>
    <sheet name="2024 Data" sheetId="24" r:id="rId7"/>
    <sheet name="2023 data" sheetId="23" r:id="rId8"/>
    <sheet name="2022 data" sheetId="22" r:id="rId9"/>
    <sheet name="2021 data" sheetId="21" r:id="rId10"/>
    <sheet name="2020 data" sheetId="20" r:id="rId11"/>
    <sheet name="2019 data" sheetId="19" r:id="rId12"/>
    <sheet name="2018 data" sheetId="18" r:id="rId13"/>
    <sheet name="2017 data" sheetId="17" r:id="rId14"/>
    <sheet name="2016 data" sheetId="11" r:id="rId15"/>
    <sheet name="2015 data" sheetId="12" r:id="rId16"/>
    <sheet name="2014 data" sheetId="13" r:id="rId17"/>
    <sheet name="2013 data" sheetId="14" r:id="rId18"/>
    <sheet name="2012 data" sheetId="15" r:id="rId19"/>
    <sheet name="2011 data" sheetId="16" r:id="rId20"/>
  </sheets>
  <definedNames>
    <definedName name="_xlnm._FilterDatabase" localSheetId="14" hidden="1">'2016 data'!$A$1:$E$84</definedName>
    <definedName name="_xlnm._FilterDatabase" localSheetId="13" hidden="1">'2017 data'!$A$1:$E$145</definedName>
    <definedName name="_xlnm._FilterDatabase" localSheetId="6" hidden="1">'2024 Data'!$J$1:$S$251</definedName>
    <definedName name="_xlnm._FilterDatabase" localSheetId="5" hidden="1">'2025 Data'!$A$1:$L$251</definedName>
    <definedName name="_xlnm._FilterDatabase" localSheetId="3" hidden="1">'GSE Data'!$A$1:$K$2151</definedName>
  </definedNames>
  <calcPr calcId="191029"/>
  <pivotCaches>
    <pivotCache cacheId="0" r:id="rId21"/>
    <pivotCache cacheId="1" r:id="rId22"/>
    <pivotCache cacheId="2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53" i="2" l="1"/>
  <c r="L253" i="24" l="1"/>
  <c r="L2073" i="2" l="1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H2073" i="2"/>
  <c r="I2073" i="2"/>
  <c r="K2073" i="2"/>
  <c r="H2074" i="2"/>
  <c r="I2074" i="2"/>
  <c r="K2074" i="2"/>
  <c r="H2075" i="2"/>
  <c r="I2075" i="2"/>
  <c r="K2075" i="2"/>
  <c r="H2076" i="2"/>
  <c r="I2076" i="2"/>
  <c r="K2076" i="2"/>
  <c r="H2077" i="2"/>
  <c r="I2077" i="2"/>
  <c r="K2077" i="2"/>
  <c r="H2078" i="2"/>
  <c r="I2078" i="2"/>
  <c r="K2078" i="2"/>
  <c r="H2079" i="2"/>
  <c r="I2079" i="2"/>
  <c r="K2079" i="2"/>
  <c r="H2080" i="2"/>
  <c r="I2080" i="2"/>
  <c r="K2080" i="2"/>
  <c r="H2081" i="2"/>
  <c r="I2081" i="2"/>
  <c r="K2081" i="2"/>
  <c r="H2082" i="2"/>
  <c r="I2082" i="2"/>
  <c r="K2082" i="2"/>
  <c r="H2083" i="2"/>
  <c r="I2083" i="2"/>
  <c r="K2083" i="2"/>
  <c r="H2084" i="2"/>
  <c r="I2084" i="2"/>
  <c r="K2084" i="2"/>
  <c r="H2085" i="2"/>
  <c r="I2085" i="2"/>
  <c r="K2085" i="2"/>
  <c r="H2086" i="2"/>
  <c r="I2086" i="2"/>
  <c r="K2086" i="2"/>
  <c r="H2087" i="2"/>
  <c r="I2087" i="2"/>
  <c r="K2087" i="2"/>
  <c r="H2088" i="2"/>
  <c r="I2088" i="2"/>
  <c r="K2088" i="2"/>
  <c r="H2089" i="2"/>
  <c r="I2089" i="2"/>
  <c r="K2089" i="2"/>
  <c r="H2090" i="2"/>
  <c r="I2090" i="2"/>
  <c r="K2090" i="2"/>
  <c r="H2091" i="2"/>
  <c r="I2091" i="2"/>
  <c r="K2091" i="2"/>
  <c r="H2092" i="2"/>
  <c r="I2092" i="2"/>
  <c r="K2092" i="2"/>
  <c r="H2093" i="2"/>
  <c r="I2093" i="2"/>
  <c r="K2093" i="2"/>
  <c r="H2094" i="2"/>
  <c r="I2094" i="2"/>
  <c r="K2094" i="2"/>
  <c r="H2095" i="2"/>
  <c r="I2095" i="2"/>
  <c r="K2095" i="2"/>
  <c r="H2096" i="2"/>
  <c r="I2096" i="2"/>
  <c r="K2096" i="2"/>
  <c r="H2097" i="2"/>
  <c r="I2097" i="2"/>
  <c r="K2097" i="2"/>
  <c r="H2098" i="2"/>
  <c r="I2098" i="2"/>
  <c r="K2098" i="2"/>
  <c r="H2099" i="2"/>
  <c r="I2099" i="2"/>
  <c r="K2099" i="2"/>
  <c r="H2100" i="2"/>
  <c r="I2100" i="2"/>
  <c r="K2100" i="2"/>
  <c r="H2101" i="2"/>
  <c r="I2101" i="2"/>
  <c r="K2101" i="2"/>
  <c r="H2102" i="2"/>
  <c r="I2102" i="2"/>
  <c r="K2102" i="2"/>
  <c r="H2103" i="2"/>
  <c r="I2103" i="2"/>
  <c r="K2103" i="2"/>
  <c r="H2104" i="2"/>
  <c r="I2104" i="2"/>
  <c r="K2104" i="2"/>
  <c r="H2105" i="2"/>
  <c r="I2105" i="2"/>
  <c r="K2105" i="2"/>
  <c r="H2106" i="2"/>
  <c r="I2106" i="2"/>
  <c r="K2106" i="2"/>
  <c r="H2107" i="2"/>
  <c r="I2107" i="2"/>
  <c r="K2107" i="2"/>
  <c r="H2108" i="2"/>
  <c r="I2108" i="2"/>
  <c r="K2108" i="2"/>
  <c r="H2109" i="2"/>
  <c r="I2109" i="2"/>
  <c r="K2109" i="2"/>
  <c r="H2110" i="2"/>
  <c r="I2110" i="2"/>
  <c r="K2110" i="2"/>
  <c r="H2111" i="2"/>
  <c r="I2111" i="2"/>
  <c r="K2111" i="2"/>
  <c r="H2112" i="2"/>
  <c r="I2112" i="2"/>
  <c r="K2112" i="2"/>
  <c r="H2113" i="2"/>
  <c r="I2113" i="2"/>
  <c r="K2113" i="2"/>
  <c r="H2114" i="2"/>
  <c r="I2114" i="2"/>
  <c r="K2114" i="2"/>
  <c r="H2115" i="2"/>
  <c r="I2115" i="2"/>
  <c r="K2115" i="2"/>
  <c r="H2116" i="2"/>
  <c r="I2116" i="2"/>
  <c r="K2116" i="2"/>
  <c r="H2117" i="2"/>
  <c r="I2117" i="2"/>
  <c r="K2117" i="2"/>
  <c r="H2118" i="2"/>
  <c r="I2118" i="2"/>
  <c r="K2118" i="2"/>
  <c r="H2119" i="2"/>
  <c r="I2119" i="2"/>
  <c r="K2119" i="2"/>
  <c r="H2120" i="2"/>
  <c r="I2120" i="2"/>
  <c r="K2120" i="2"/>
  <c r="H2121" i="2"/>
  <c r="I2121" i="2"/>
  <c r="K2121" i="2"/>
  <c r="H2122" i="2"/>
  <c r="I2122" i="2"/>
  <c r="K2122" i="2"/>
  <c r="H2123" i="2"/>
  <c r="I2123" i="2"/>
  <c r="K2123" i="2"/>
  <c r="H2124" i="2"/>
  <c r="I2124" i="2"/>
  <c r="K2124" i="2"/>
  <c r="H2125" i="2"/>
  <c r="I2125" i="2"/>
  <c r="K2125" i="2"/>
  <c r="H2126" i="2"/>
  <c r="I2126" i="2"/>
  <c r="K2126" i="2"/>
  <c r="H2127" i="2"/>
  <c r="I2127" i="2"/>
  <c r="K2127" i="2"/>
  <c r="H2128" i="2"/>
  <c r="I2128" i="2"/>
  <c r="K2128" i="2"/>
  <c r="H2129" i="2"/>
  <c r="I2129" i="2"/>
  <c r="K2129" i="2"/>
  <c r="H2130" i="2"/>
  <c r="I2130" i="2"/>
  <c r="K2130" i="2"/>
  <c r="H2131" i="2"/>
  <c r="I2131" i="2"/>
  <c r="K2131" i="2"/>
  <c r="H2132" i="2"/>
  <c r="I2132" i="2"/>
  <c r="K2132" i="2"/>
  <c r="H2133" i="2"/>
  <c r="I2133" i="2"/>
  <c r="K2133" i="2"/>
  <c r="H2134" i="2"/>
  <c r="I2134" i="2"/>
  <c r="K2134" i="2"/>
  <c r="H2135" i="2"/>
  <c r="I2135" i="2"/>
  <c r="K2135" i="2"/>
  <c r="H2136" i="2"/>
  <c r="I2136" i="2"/>
  <c r="K2136" i="2"/>
  <c r="H2137" i="2"/>
  <c r="I2137" i="2"/>
  <c r="K2137" i="2"/>
  <c r="H2138" i="2"/>
  <c r="I2138" i="2"/>
  <c r="K2138" i="2"/>
  <c r="H2139" i="2"/>
  <c r="I2139" i="2"/>
  <c r="K2139" i="2"/>
  <c r="H2140" i="2"/>
  <c r="I2140" i="2"/>
  <c r="K2140" i="2"/>
  <c r="H2141" i="2"/>
  <c r="I2141" i="2"/>
  <c r="K2141" i="2"/>
  <c r="H2142" i="2"/>
  <c r="I2142" i="2"/>
  <c r="K2142" i="2"/>
  <c r="H2143" i="2"/>
  <c r="I2143" i="2"/>
  <c r="K2143" i="2"/>
  <c r="H2144" i="2"/>
  <c r="I2144" i="2"/>
  <c r="K2144" i="2"/>
  <c r="H2145" i="2"/>
  <c r="I2145" i="2"/>
  <c r="K2145" i="2"/>
  <c r="H2146" i="2"/>
  <c r="I2146" i="2"/>
  <c r="K2146" i="2"/>
  <c r="H2147" i="2"/>
  <c r="I2147" i="2"/>
  <c r="K2147" i="2"/>
  <c r="H2148" i="2"/>
  <c r="I2148" i="2"/>
  <c r="K2148" i="2"/>
  <c r="H2149" i="2"/>
  <c r="I2149" i="2"/>
  <c r="K2149" i="2"/>
  <c r="H2150" i="2"/>
  <c r="I2150" i="2"/>
  <c r="K2150" i="2"/>
  <c r="H2151" i="2"/>
  <c r="I2151" i="2"/>
  <c r="K2151" i="2"/>
  <c r="F2073" i="2"/>
  <c r="F2074" i="2"/>
  <c r="G2074" i="2" s="1"/>
  <c r="F2075" i="2"/>
  <c r="G2075" i="2" s="1"/>
  <c r="F2076" i="2"/>
  <c r="G2076" i="2" s="1"/>
  <c r="F2077" i="2"/>
  <c r="G2077" i="2" s="1"/>
  <c r="F2078" i="2"/>
  <c r="G2078" i="2" s="1"/>
  <c r="F2079" i="2"/>
  <c r="G2079" i="2" s="1"/>
  <c r="F2080" i="2"/>
  <c r="G2080" i="2" s="1"/>
  <c r="F2081" i="2"/>
  <c r="F2082" i="2"/>
  <c r="G2082" i="2" s="1"/>
  <c r="F2083" i="2"/>
  <c r="G2083" i="2" s="1"/>
  <c r="F2084" i="2"/>
  <c r="G2084" i="2" s="1"/>
  <c r="F2085" i="2"/>
  <c r="G2085" i="2" s="1"/>
  <c r="F2086" i="2"/>
  <c r="G2086" i="2" s="1"/>
  <c r="F2087" i="2"/>
  <c r="G2087" i="2" s="1"/>
  <c r="F2088" i="2"/>
  <c r="J2088" i="2" s="1"/>
  <c r="F2089" i="2"/>
  <c r="G2089" i="2" s="1"/>
  <c r="F2090" i="2"/>
  <c r="G2090" i="2" s="1"/>
  <c r="F2091" i="2"/>
  <c r="G2091" i="2" s="1"/>
  <c r="F2092" i="2"/>
  <c r="G2092" i="2" s="1"/>
  <c r="F2093" i="2"/>
  <c r="G2093" i="2" s="1"/>
  <c r="F2094" i="2"/>
  <c r="G2094" i="2" s="1"/>
  <c r="F2095" i="2"/>
  <c r="G2095" i="2" s="1"/>
  <c r="F2096" i="2"/>
  <c r="G2096" i="2" s="1"/>
  <c r="F2097" i="2"/>
  <c r="G2097" i="2" s="1"/>
  <c r="F2098" i="2"/>
  <c r="G2098" i="2" s="1"/>
  <c r="F2099" i="2"/>
  <c r="G2099" i="2" s="1"/>
  <c r="F2100" i="2"/>
  <c r="G2100" i="2" s="1"/>
  <c r="F2101" i="2"/>
  <c r="G2101" i="2" s="1"/>
  <c r="F2102" i="2"/>
  <c r="G2102" i="2" s="1"/>
  <c r="F2103" i="2"/>
  <c r="J2103" i="2" s="1"/>
  <c r="F2104" i="2"/>
  <c r="G2104" i="2" s="1"/>
  <c r="F2105" i="2"/>
  <c r="J2105" i="2" s="1"/>
  <c r="F2106" i="2"/>
  <c r="G2106" i="2" s="1"/>
  <c r="F2107" i="2"/>
  <c r="G2107" i="2" s="1"/>
  <c r="F2108" i="2"/>
  <c r="G2108" i="2" s="1"/>
  <c r="F2109" i="2"/>
  <c r="J2109" i="2" s="1"/>
  <c r="F2110" i="2"/>
  <c r="G2110" i="2" s="1"/>
  <c r="F2111" i="2"/>
  <c r="G2111" i="2" s="1"/>
  <c r="F2112" i="2"/>
  <c r="G2112" i="2" s="1"/>
  <c r="F2113" i="2"/>
  <c r="G2113" i="2" s="1"/>
  <c r="F2114" i="2"/>
  <c r="G2114" i="2" s="1"/>
  <c r="F2115" i="2"/>
  <c r="F2116" i="2"/>
  <c r="G2116" i="2" s="1"/>
  <c r="F2117" i="2"/>
  <c r="F2118" i="2"/>
  <c r="G2118" i="2" s="1"/>
  <c r="F2119" i="2"/>
  <c r="G2119" i="2" s="1"/>
  <c r="F2120" i="2"/>
  <c r="G2120" i="2" s="1"/>
  <c r="F2121" i="2"/>
  <c r="G2121" i="2" s="1"/>
  <c r="F2122" i="2"/>
  <c r="G2122" i="2" s="1"/>
  <c r="F2123" i="2"/>
  <c r="G2123" i="2" s="1"/>
  <c r="F2124" i="2"/>
  <c r="J2124" i="2" s="1"/>
  <c r="F2125" i="2"/>
  <c r="G2125" i="2" s="1"/>
  <c r="F2126" i="2"/>
  <c r="G2126" i="2" s="1"/>
  <c r="F2127" i="2"/>
  <c r="G2127" i="2" s="1"/>
  <c r="F2128" i="2"/>
  <c r="G2128" i="2" s="1"/>
  <c r="F2129" i="2"/>
  <c r="G2129" i="2" s="1"/>
  <c r="F2130" i="2"/>
  <c r="G2130" i="2" s="1"/>
  <c r="F2131" i="2"/>
  <c r="G2131" i="2" s="1"/>
  <c r="F2132" i="2"/>
  <c r="G2132" i="2" s="1"/>
  <c r="F2133" i="2"/>
  <c r="G2133" i="2" s="1"/>
  <c r="F2134" i="2"/>
  <c r="G2134" i="2" s="1"/>
  <c r="F2135" i="2"/>
  <c r="G2135" i="2" s="1"/>
  <c r="F2136" i="2"/>
  <c r="F2137" i="2"/>
  <c r="G2137" i="2" s="1"/>
  <c r="F2138" i="2"/>
  <c r="G2138" i="2" s="1"/>
  <c r="F2139" i="2"/>
  <c r="G2139" i="2" s="1"/>
  <c r="F2140" i="2"/>
  <c r="G2140" i="2" s="1"/>
  <c r="F2141" i="2"/>
  <c r="G2141" i="2" s="1"/>
  <c r="F2142" i="2"/>
  <c r="G2142" i="2" s="1"/>
  <c r="F2143" i="2"/>
  <c r="G2143" i="2" s="1"/>
  <c r="F2144" i="2"/>
  <c r="J2144" i="2" s="1"/>
  <c r="F2145" i="2"/>
  <c r="G2145" i="2" s="1"/>
  <c r="F2146" i="2"/>
  <c r="J2146" i="2" s="1"/>
  <c r="F2147" i="2"/>
  <c r="G2147" i="2" s="1"/>
  <c r="F2148" i="2"/>
  <c r="G2148" i="2" s="1"/>
  <c r="F2149" i="2"/>
  <c r="G2149" i="2" s="1"/>
  <c r="F2150" i="2"/>
  <c r="G2150" i="2" s="1"/>
  <c r="F2151" i="2"/>
  <c r="J2151" i="2" s="1"/>
  <c r="J2115" i="2" l="1"/>
  <c r="J2073" i="2"/>
  <c r="J2136" i="2"/>
  <c r="G2103" i="2"/>
  <c r="J2091" i="2"/>
  <c r="J2081" i="2"/>
  <c r="J2077" i="2"/>
  <c r="J2141" i="2"/>
  <c r="J2111" i="2"/>
  <c r="G2151" i="2"/>
  <c r="G2146" i="2"/>
  <c r="J2145" i="2"/>
  <c r="J2125" i="2"/>
  <c r="J2086" i="2"/>
  <c r="G2081" i="2"/>
  <c r="J2129" i="2"/>
  <c r="J2128" i="2"/>
  <c r="J2098" i="2"/>
  <c r="J2132" i="2"/>
  <c r="J2095" i="2"/>
  <c r="J2106" i="2"/>
  <c r="G2136" i="2"/>
  <c r="J2119" i="2"/>
  <c r="G2115" i="2"/>
  <c r="J2084" i="2"/>
  <c r="J2148" i="2"/>
  <c r="J2079" i="2"/>
  <c r="G2144" i="2"/>
  <c r="J2135" i="2"/>
  <c r="J2127" i="2"/>
  <c r="J2101" i="2"/>
  <c r="J2097" i="2"/>
  <c r="J2093" i="2"/>
  <c r="J2117" i="2"/>
  <c r="J2139" i="2"/>
  <c r="J2147" i="2"/>
  <c r="J2143" i="2"/>
  <c r="G2105" i="2"/>
  <c r="G2088" i="2"/>
  <c r="J2130" i="2"/>
  <c r="J2122" i="2"/>
  <c r="J2118" i="2"/>
  <c r="J2113" i="2"/>
  <c r="J2120" i="2"/>
  <c r="G2109" i="2"/>
  <c r="J2087" i="2"/>
  <c r="J2082" i="2"/>
  <c r="J2096" i="2"/>
  <c r="J2137" i="2"/>
  <c r="J2110" i="2"/>
  <c r="J2076" i="2"/>
  <c r="G2073" i="2"/>
  <c r="G2124" i="2"/>
  <c r="J2089" i="2"/>
  <c r="J2140" i="2"/>
  <c r="J2150" i="2"/>
  <c r="J2123" i="2"/>
  <c r="J2116" i="2"/>
  <c r="J2126" i="2"/>
  <c r="J2085" i="2"/>
  <c r="J2075" i="2"/>
  <c r="J2133" i="2"/>
  <c r="J2099" i="2"/>
  <c r="J2112" i="2"/>
  <c r="J2102" i="2"/>
  <c r="J2078" i="2"/>
  <c r="G2117" i="2"/>
  <c r="J2092" i="2"/>
  <c r="J2149" i="2"/>
  <c r="J2142" i="2"/>
  <c r="J2074" i="2"/>
  <c r="J2108" i="2"/>
  <c r="J2138" i="2"/>
  <c r="J2131" i="2"/>
  <c r="J2121" i="2"/>
  <c r="J2114" i="2"/>
  <c r="J2104" i="2"/>
  <c r="J2094" i="2"/>
  <c r="J2080" i="2"/>
  <c r="J2090" i="2"/>
  <c r="J2083" i="2"/>
  <c r="J2134" i="2"/>
  <c r="J2107" i="2"/>
  <c r="J2100" i="2"/>
  <c r="L3" i="2" l="1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" i="2"/>
  <c r="F2" i="2"/>
  <c r="M253" i="24"/>
  <c r="N253" i="24"/>
  <c r="R251" i="24"/>
  <c r="Q251" i="24"/>
  <c r="O251" i="24"/>
  <c r="R250" i="24"/>
  <c r="Q250" i="24"/>
  <c r="O250" i="24"/>
  <c r="R249" i="24"/>
  <c r="Q249" i="24"/>
  <c r="O249" i="24"/>
  <c r="R248" i="24"/>
  <c r="Q248" i="24"/>
  <c r="O248" i="24"/>
  <c r="P248" i="24" s="1"/>
  <c r="R247" i="24"/>
  <c r="Q247" i="24"/>
  <c r="O247" i="24"/>
  <c r="R246" i="24"/>
  <c r="Q246" i="24"/>
  <c r="O246" i="24"/>
  <c r="P246" i="24" s="1"/>
  <c r="R245" i="24"/>
  <c r="Q245" i="24"/>
  <c r="O245" i="24"/>
  <c r="P245" i="24" s="1"/>
  <c r="R244" i="24"/>
  <c r="Q244" i="24"/>
  <c r="O244" i="24"/>
  <c r="R243" i="24"/>
  <c r="Q243" i="24"/>
  <c r="O243" i="24"/>
  <c r="R242" i="24"/>
  <c r="Q242" i="24"/>
  <c r="O242" i="24"/>
  <c r="R241" i="24"/>
  <c r="Q241" i="24"/>
  <c r="O241" i="24"/>
  <c r="P241" i="24" s="1"/>
  <c r="R240" i="24"/>
  <c r="Q240" i="24"/>
  <c r="O240" i="24"/>
  <c r="P240" i="24" s="1"/>
  <c r="R239" i="24"/>
  <c r="Q239" i="24"/>
  <c r="O239" i="24"/>
  <c r="R238" i="24"/>
  <c r="Q238" i="24"/>
  <c r="O238" i="24"/>
  <c r="P238" i="24" s="1"/>
  <c r="R237" i="24"/>
  <c r="Q237" i="24"/>
  <c r="O237" i="24"/>
  <c r="P237" i="24" s="1"/>
  <c r="R236" i="24"/>
  <c r="Q236" i="24"/>
  <c r="O236" i="24"/>
  <c r="R235" i="24"/>
  <c r="Q235" i="24"/>
  <c r="O235" i="24"/>
  <c r="R234" i="24"/>
  <c r="Q234" i="24"/>
  <c r="O234" i="24"/>
  <c r="R233" i="24"/>
  <c r="Q233" i="24"/>
  <c r="O233" i="24"/>
  <c r="R232" i="24"/>
  <c r="Q232" i="24"/>
  <c r="O232" i="24"/>
  <c r="R231" i="24"/>
  <c r="Q231" i="24"/>
  <c r="O231" i="24"/>
  <c r="R230" i="24"/>
  <c r="Q230" i="24"/>
  <c r="O230" i="24"/>
  <c r="P230" i="24" s="1"/>
  <c r="R229" i="24"/>
  <c r="Q229" i="24"/>
  <c r="O229" i="24"/>
  <c r="P229" i="24" s="1"/>
  <c r="R228" i="24"/>
  <c r="Q228" i="24"/>
  <c r="O228" i="24"/>
  <c r="R227" i="24"/>
  <c r="Q227" i="24"/>
  <c r="O227" i="24"/>
  <c r="R226" i="24"/>
  <c r="Q226" i="24"/>
  <c r="O226" i="24"/>
  <c r="R225" i="24"/>
  <c r="Q225" i="24"/>
  <c r="O225" i="24"/>
  <c r="P225" i="24" s="1"/>
  <c r="R224" i="24"/>
  <c r="Q224" i="24"/>
  <c r="O224" i="24"/>
  <c r="R223" i="24"/>
  <c r="Q223" i="24"/>
  <c r="O223" i="24"/>
  <c r="R222" i="24"/>
  <c r="Q222" i="24"/>
  <c r="O222" i="24"/>
  <c r="P222" i="24" s="1"/>
  <c r="R221" i="24"/>
  <c r="Q221" i="24"/>
  <c r="O221" i="24"/>
  <c r="P221" i="24" s="1"/>
  <c r="R220" i="24"/>
  <c r="Q220" i="24"/>
  <c r="O220" i="24"/>
  <c r="P220" i="24" s="1"/>
  <c r="R219" i="24"/>
  <c r="Q219" i="24"/>
  <c r="O219" i="24"/>
  <c r="R218" i="24"/>
  <c r="Q218" i="24"/>
  <c r="O218" i="24"/>
  <c r="R217" i="24"/>
  <c r="Q217" i="24"/>
  <c r="O217" i="24"/>
  <c r="R216" i="24"/>
  <c r="Q216" i="24"/>
  <c r="O216" i="24"/>
  <c r="P216" i="24" s="1"/>
  <c r="R215" i="24"/>
  <c r="Q215" i="24"/>
  <c r="O215" i="24"/>
  <c r="R214" i="24"/>
  <c r="Q214" i="24"/>
  <c r="O214" i="24"/>
  <c r="P214" i="24" s="1"/>
  <c r="R213" i="24"/>
  <c r="Q213" i="24"/>
  <c r="O213" i="24"/>
  <c r="P213" i="24" s="1"/>
  <c r="R212" i="24"/>
  <c r="Q212" i="24"/>
  <c r="O212" i="24"/>
  <c r="R211" i="24"/>
  <c r="Q211" i="24"/>
  <c r="O211" i="24"/>
  <c r="P211" i="24" s="1"/>
  <c r="R210" i="24"/>
  <c r="Q210" i="24"/>
  <c r="O210" i="24"/>
  <c r="P210" i="24" s="1"/>
  <c r="R209" i="24"/>
  <c r="Q209" i="24"/>
  <c r="O209" i="24"/>
  <c r="P209" i="24" s="1"/>
  <c r="R208" i="24"/>
  <c r="Q208" i="24"/>
  <c r="O208" i="24"/>
  <c r="R207" i="24"/>
  <c r="Q207" i="24"/>
  <c r="O207" i="24"/>
  <c r="R206" i="24"/>
  <c r="Q206" i="24"/>
  <c r="O206" i="24"/>
  <c r="P206" i="24" s="1"/>
  <c r="R205" i="24"/>
  <c r="Q205" i="24"/>
  <c r="O205" i="24"/>
  <c r="P205" i="24" s="1"/>
  <c r="R204" i="24"/>
  <c r="Q204" i="24"/>
  <c r="O204" i="24"/>
  <c r="P204" i="24" s="1"/>
  <c r="R203" i="24"/>
  <c r="Q203" i="24"/>
  <c r="O203" i="24"/>
  <c r="R202" i="24"/>
  <c r="Q202" i="24"/>
  <c r="O202" i="24"/>
  <c r="R201" i="24"/>
  <c r="Q201" i="24"/>
  <c r="O201" i="24"/>
  <c r="R200" i="24"/>
  <c r="Q200" i="24"/>
  <c r="O200" i="24"/>
  <c r="R199" i="24"/>
  <c r="Q199" i="24"/>
  <c r="O199" i="24"/>
  <c r="R198" i="24"/>
  <c r="Q198" i="24"/>
  <c r="O198" i="24"/>
  <c r="P198" i="24" s="1"/>
  <c r="R197" i="24"/>
  <c r="Q197" i="24"/>
  <c r="O197" i="24"/>
  <c r="P197" i="24" s="1"/>
  <c r="R196" i="24"/>
  <c r="Q196" i="24"/>
  <c r="O196" i="24"/>
  <c r="R195" i="24"/>
  <c r="Q195" i="24"/>
  <c r="O195" i="24"/>
  <c r="R194" i="24"/>
  <c r="Q194" i="24"/>
  <c r="O194" i="24"/>
  <c r="P194" i="24" s="1"/>
  <c r="R193" i="24"/>
  <c r="Q193" i="24"/>
  <c r="O193" i="24"/>
  <c r="P193" i="24" s="1"/>
  <c r="R192" i="24"/>
  <c r="Q192" i="24"/>
  <c r="O192" i="24"/>
  <c r="R191" i="24"/>
  <c r="Q191" i="24"/>
  <c r="O191" i="24"/>
  <c r="R190" i="24"/>
  <c r="Q190" i="24"/>
  <c r="O190" i="24"/>
  <c r="P190" i="24" s="1"/>
  <c r="R189" i="24"/>
  <c r="Q189" i="24"/>
  <c r="O189" i="24"/>
  <c r="P189" i="24" s="1"/>
  <c r="R188" i="24"/>
  <c r="Q188" i="24"/>
  <c r="O188" i="24"/>
  <c r="P188" i="24" s="1"/>
  <c r="R187" i="24"/>
  <c r="Q187" i="24"/>
  <c r="O187" i="24"/>
  <c r="R186" i="24"/>
  <c r="Q186" i="24"/>
  <c r="O186" i="24"/>
  <c r="P186" i="24" s="1"/>
  <c r="R185" i="24"/>
  <c r="Q185" i="24"/>
  <c r="O185" i="24"/>
  <c r="R184" i="24"/>
  <c r="Q184" i="24"/>
  <c r="O184" i="24"/>
  <c r="R183" i="24"/>
  <c r="Q183" i="24"/>
  <c r="O183" i="24"/>
  <c r="R182" i="24"/>
  <c r="Q182" i="24"/>
  <c r="O182" i="24"/>
  <c r="P182" i="24" s="1"/>
  <c r="R181" i="24"/>
  <c r="Q181" i="24"/>
  <c r="O181" i="24"/>
  <c r="P181" i="24" s="1"/>
  <c r="R180" i="24"/>
  <c r="Q180" i="24"/>
  <c r="O180" i="24"/>
  <c r="R179" i="24"/>
  <c r="Q179" i="24"/>
  <c r="O179" i="24"/>
  <c r="R178" i="24"/>
  <c r="Q178" i="24"/>
  <c r="O178" i="24"/>
  <c r="R177" i="24"/>
  <c r="Q177" i="24"/>
  <c r="O177" i="24"/>
  <c r="P177" i="24" s="1"/>
  <c r="R176" i="24"/>
  <c r="Q176" i="24"/>
  <c r="O176" i="24"/>
  <c r="R175" i="24"/>
  <c r="Q175" i="24"/>
  <c r="O175" i="24"/>
  <c r="R174" i="24"/>
  <c r="Q174" i="24"/>
  <c r="O174" i="24"/>
  <c r="P174" i="24" s="1"/>
  <c r="R173" i="24"/>
  <c r="Q173" i="24"/>
  <c r="O173" i="24"/>
  <c r="P173" i="24" s="1"/>
  <c r="R172" i="24"/>
  <c r="Q172" i="24"/>
  <c r="O172" i="24"/>
  <c r="P172" i="24" s="1"/>
  <c r="R171" i="24"/>
  <c r="Q171" i="24"/>
  <c r="O171" i="24"/>
  <c r="R170" i="24"/>
  <c r="Q170" i="24"/>
  <c r="O170" i="24"/>
  <c r="P170" i="24" s="1"/>
  <c r="R169" i="24"/>
  <c r="Q169" i="24"/>
  <c r="O169" i="24"/>
  <c r="R168" i="24"/>
  <c r="Q168" i="24"/>
  <c r="O168" i="24"/>
  <c r="P168" i="24" s="1"/>
  <c r="R167" i="24"/>
  <c r="Q167" i="24"/>
  <c r="O167" i="24"/>
  <c r="R166" i="24"/>
  <c r="Q166" i="24"/>
  <c r="O166" i="24"/>
  <c r="P166" i="24" s="1"/>
  <c r="R165" i="24"/>
  <c r="Q165" i="24"/>
  <c r="O165" i="24"/>
  <c r="P165" i="24" s="1"/>
  <c r="R164" i="24"/>
  <c r="Q164" i="24"/>
  <c r="O164" i="24"/>
  <c r="R163" i="24"/>
  <c r="Q163" i="24"/>
  <c r="O163" i="24"/>
  <c r="R162" i="24"/>
  <c r="Q162" i="24"/>
  <c r="O162" i="24"/>
  <c r="P162" i="24" s="1"/>
  <c r="R161" i="24"/>
  <c r="Q161" i="24"/>
  <c r="O161" i="24"/>
  <c r="P161" i="24" s="1"/>
  <c r="R160" i="24"/>
  <c r="Q160" i="24"/>
  <c r="O160" i="24"/>
  <c r="R159" i="24"/>
  <c r="Q159" i="24"/>
  <c r="O159" i="24"/>
  <c r="R158" i="24"/>
  <c r="Q158" i="24"/>
  <c r="O158" i="24"/>
  <c r="P158" i="24" s="1"/>
  <c r="R157" i="24"/>
  <c r="Q157" i="24"/>
  <c r="O157" i="24"/>
  <c r="P157" i="24" s="1"/>
  <c r="R156" i="24"/>
  <c r="Q156" i="24"/>
  <c r="O156" i="24"/>
  <c r="P156" i="24" s="1"/>
  <c r="R155" i="24"/>
  <c r="Q155" i="24"/>
  <c r="O155" i="24"/>
  <c r="R154" i="24"/>
  <c r="Q154" i="24"/>
  <c r="O154" i="24"/>
  <c r="P154" i="24" s="1"/>
  <c r="R153" i="24"/>
  <c r="Q153" i="24"/>
  <c r="O153" i="24"/>
  <c r="R152" i="24"/>
  <c r="Q152" i="24"/>
  <c r="O152" i="24"/>
  <c r="R151" i="24"/>
  <c r="Q151" i="24"/>
  <c r="O151" i="24"/>
  <c r="R150" i="24"/>
  <c r="Q150" i="24"/>
  <c r="O150" i="24"/>
  <c r="R149" i="24"/>
  <c r="Q149" i="24"/>
  <c r="O149" i="24"/>
  <c r="P149" i="24" s="1"/>
  <c r="R148" i="24"/>
  <c r="Q148" i="24"/>
  <c r="O148" i="24"/>
  <c r="R147" i="24"/>
  <c r="Q147" i="24"/>
  <c r="O147" i="24"/>
  <c r="P147" i="24" s="1"/>
  <c r="R146" i="24"/>
  <c r="Q146" i="24"/>
  <c r="O146" i="24"/>
  <c r="P146" i="24" s="1"/>
  <c r="R145" i="24"/>
  <c r="Q145" i="24"/>
  <c r="O145" i="24"/>
  <c r="P145" i="24" s="1"/>
  <c r="R144" i="24"/>
  <c r="Q144" i="24"/>
  <c r="O144" i="24"/>
  <c r="R143" i="24"/>
  <c r="Q143" i="24"/>
  <c r="O143" i="24"/>
  <c r="R142" i="24"/>
  <c r="Q142" i="24"/>
  <c r="O142" i="24"/>
  <c r="R141" i="24"/>
  <c r="Q141" i="24"/>
  <c r="O141" i="24"/>
  <c r="P141" i="24" s="1"/>
  <c r="R140" i="24"/>
  <c r="Q140" i="24"/>
  <c r="O140" i="24"/>
  <c r="R139" i="24"/>
  <c r="Q139" i="24"/>
  <c r="O139" i="24"/>
  <c r="R138" i="24"/>
  <c r="Q138" i="24"/>
  <c r="O138" i="24"/>
  <c r="P138" i="24" s="1"/>
  <c r="R137" i="24"/>
  <c r="Q137" i="24"/>
  <c r="O137" i="24"/>
  <c r="R136" i="24"/>
  <c r="Q136" i="24"/>
  <c r="O136" i="24"/>
  <c r="P136" i="24" s="1"/>
  <c r="R135" i="24"/>
  <c r="Q135" i="24"/>
  <c r="O135" i="24"/>
  <c r="R134" i="24"/>
  <c r="Q134" i="24"/>
  <c r="O134" i="24"/>
  <c r="R133" i="24"/>
  <c r="Q133" i="24"/>
  <c r="O133" i="24"/>
  <c r="P133" i="24" s="1"/>
  <c r="R132" i="24"/>
  <c r="Q132" i="24"/>
  <c r="O132" i="24"/>
  <c r="R131" i="24"/>
  <c r="Q131" i="24"/>
  <c r="O131" i="24"/>
  <c r="R130" i="24"/>
  <c r="Q130" i="24"/>
  <c r="O130" i="24"/>
  <c r="P130" i="24" s="1"/>
  <c r="R129" i="24"/>
  <c r="Q129" i="24"/>
  <c r="O129" i="24"/>
  <c r="P129" i="24" s="1"/>
  <c r="R128" i="24"/>
  <c r="Q128" i="24"/>
  <c r="O128" i="24"/>
  <c r="R127" i="24"/>
  <c r="Q127" i="24"/>
  <c r="O127" i="24"/>
  <c r="R126" i="24"/>
  <c r="Q126" i="24"/>
  <c r="O126" i="24"/>
  <c r="R125" i="24"/>
  <c r="Q125" i="24"/>
  <c r="O125" i="24"/>
  <c r="P125" i="24" s="1"/>
  <c r="R124" i="24"/>
  <c r="Q124" i="24"/>
  <c r="O124" i="24"/>
  <c r="R123" i="24"/>
  <c r="Q123" i="24"/>
  <c r="O123" i="24"/>
  <c r="R122" i="24"/>
  <c r="Q122" i="24"/>
  <c r="O122" i="24"/>
  <c r="R121" i="24"/>
  <c r="Q121" i="24"/>
  <c r="O121" i="24"/>
  <c r="R120" i="24"/>
  <c r="Q120" i="24"/>
  <c r="O120" i="24"/>
  <c r="P120" i="24" s="1"/>
  <c r="R119" i="24"/>
  <c r="Q119" i="24"/>
  <c r="O119" i="24"/>
  <c r="R118" i="24"/>
  <c r="Q118" i="24"/>
  <c r="O118" i="24"/>
  <c r="R117" i="24"/>
  <c r="Q117" i="24"/>
  <c r="O117" i="24"/>
  <c r="P117" i="24" s="1"/>
  <c r="R116" i="24"/>
  <c r="Q116" i="24"/>
  <c r="O116" i="24"/>
  <c r="R115" i="24"/>
  <c r="Q115" i="24"/>
  <c r="O115" i="24"/>
  <c r="R114" i="24"/>
  <c r="Q114" i="24"/>
  <c r="O114" i="24"/>
  <c r="P114" i="24" s="1"/>
  <c r="R113" i="24"/>
  <c r="Q113" i="24"/>
  <c r="O113" i="24"/>
  <c r="P113" i="24" s="1"/>
  <c r="R112" i="24"/>
  <c r="Q112" i="24"/>
  <c r="O112" i="24"/>
  <c r="R111" i="24"/>
  <c r="Q111" i="24"/>
  <c r="O111" i="24"/>
  <c r="R110" i="24"/>
  <c r="Q110" i="24"/>
  <c r="O110" i="24"/>
  <c r="R109" i="24"/>
  <c r="Q109" i="24"/>
  <c r="O109" i="24"/>
  <c r="P109" i="24" s="1"/>
  <c r="R108" i="24"/>
  <c r="Q108" i="24"/>
  <c r="O108" i="24"/>
  <c r="P108" i="24" s="1"/>
  <c r="R107" i="24"/>
  <c r="Q107" i="24"/>
  <c r="O107" i="24"/>
  <c r="R106" i="24"/>
  <c r="Q106" i="24"/>
  <c r="O106" i="24"/>
  <c r="R105" i="24"/>
  <c r="Q105" i="24"/>
  <c r="O105" i="24"/>
  <c r="R104" i="24"/>
  <c r="Q104" i="24"/>
  <c r="O104" i="24"/>
  <c r="P104" i="24" s="1"/>
  <c r="R103" i="24"/>
  <c r="Q103" i="24"/>
  <c r="O103" i="24"/>
  <c r="R102" i="24"/>
  <c r="Q102" i="24"/>
  <c r="O102" i="24"/>
  <c r="R101" i="24"/>
  <c r="Q101" i="24"/>
  <c r="O101" i="24"/>
  <c r="P101" i="24" s="1"/>
  <c r="R100" i="24"/>
  <c r="Q100" i="24"/>
  <c r="O100" i="24"/>
  <c r="R99" i="24"/>
  <c r="Q99" i="24"/>
  <c r="O99" i="24"/>
  <c r="P99" i="24" s="1"/>
  <c r="R98" i="24"/>
  <c r="Q98" i="24"/>
  <c r="O98" i="24"/>
  <c r="P98" i="24" s="1"/>
  <c r="R97" i="24"/>
  <c r="Q97" i="24"/>
  <c r="O97" i="24"/>
  <c r="P97" i="24" s="1"/>
  <c r="R96" i="24"/>
  <c r="Q96" i="24"/>
  <c r="O96" i="24"/>
  <c r="R95" i="24"/>
  <c r="Q95" i="24"/>
  <c r="O95" i="24"/>
  <c r="P95" i="24" s="1"/>
  <c r="R94" i="24"/>
  <c r="Q94" i="24"/>
  <c r="O94" i="24"/>
  <c r="P94" i="24" s="1"/>
  <c r="R93" i="24"/>
  <c r="Q93" i="24"/>
  <c r="O93" i="24"/>
  <c r="P93" i="24" s="1"/>
  <c r="R92" i="24"/>
  <c r="Q92" i="24"/>
  <c r="O92" i="24"/>
  <c r="P92" i="24" s="1"/>
  <c r="R91" i="24"/>
  <c r="Q91" i="24"/>
  <c r="O91" i="24"/>
  <c r="R90" i="24"/>
  <c r="Q90" i="24"/>
  <c r="O90" i="24"/>
  <c r="R89" i="24"/>
  <c r="Q89" i="24"/>
  <c r="O89" i="24"/>
  <c r="R88" i="24"/>
  <c r="Q88" i="24"/>
  <c r="O88" i="24"/>
  <c r="R87" i="24"/>
  <c r="Q87" i="24"/>
  <c r="O87" i="24"/>
  <c r="R86" i="24"/>
  <c r="Q86" i="24"/>
  <c r="O86" i="24"/>
  <c r="R85" i="24"/>
  <c r="Q85" i="24"/>
  <c r="O85" i="24"/>
  <c r="P85" i="24" s="1"/>
  <c r="R84" i="24"/>
  <c r="Q84" i="24"/>
  <c r="O84" i="24"/>
  <c r="R83" i="24"/>
  <c r="Q83" i="24"/>
  <c r="O83" i="24"/>
  <c r="R82" i="24"/>
  <c r="Q82" i="24"/>
  <c r="O82" i="24"/>
  <c r="P82" i="24" s="1"/>
  <c r="R81" i="24"/>
  <c r="Q81" i="24"/>
  <c r="O81" i="24"/>
  <c r="P81" i="24" s="1"/>
  <c r="R80" i="24"/>
  <c r="Q80" i="24"/>
  <c r="O80" i="24"/>
  <c r="R79" i="24"/>
  <c r="Q79" i="24"/>
  <c r="O79" i="24"/>
  <c r="R78" i="24"/>
  <c r="Q78" i="24"/>
  <c r="O78" i="24"/>
  <c r="P78" i="24" s="1"/>
  <c r="R77" i="24"/>
  <c r="Q77" i="24"/>
  <c r="O77" i="24"/>
  <c r="R76" i="24"/>
  <c r="Q76" i="24"/>
  <c r="O76" i="24"/>
  <c r="R75" i="24"/>
  <c r="Q75" i="24"/>
  <c r="O75" i="24"/>
  <c r="R74" i="24"/>
  <c r="Q74" i="24"/>
  <c r="O74" i="24"/>
  <c r="R73" i="24"/>
  <c r="Q73" i="24"/>
  <c r="O73" i="24"/>
  <c r="R72" i="24"/>
  <c r="Q72" i="24"/>
  <c r="O72" i="24"/>
  <c r="P72" i="24" s="1"/>
  <c r="R71" i="24"/>
  <c r="Q71" i="24"/>
  <c r="O71" i="24"/>
  <c r="R70" i="24"/>
  <c r="Q70" i="24"/>
  <c r="O70" i="24"/>
  <c r="R69" i="24"/>
  <c r="Q69" i="24"/>
  <c r="O69" i="24"/>
  <c r="P69" i="24" s="1"/>
  <c r="R68" i="24"/>
  <c r="Q68" i="24"/>
  <c r="O68" i="24"/>
  <c r="R67" i="24"/>
  <c r="Q67" i="24"/>
  <c r="O67" i="24"/>
  <c r="R66" i="24"/>
  <c r="Q66" i="24"/>
  <c r="O66" i="24"/>
  <c r="P66" i="24" s="1"/>
  <c r="R65" i="24"/>
  <c r="Q65" i="24"/>
  <c r="O65" i="24"/>
  <c r="R64" i="24"/>
  <c r="Q64" i="24"/>
  <c r="O64" i="24"/>
  <c r="R63" i="24"/>
  <c r="Q63" i="24"/>
  <c r="O63" i="24"/>
  <c r="R62" i="24"/>
  <c r="Q62" i="24"/>
  <c r="O62" i="24"/>
  <c r="R61" i="24"/>
  <c r="Q61" i="24"/>
  <c r="O61" i="24"/>
  <c r="R60" i="24"/>
  <c r="Q60" i="24"/>
  <c r="O60" i="24"/>
  <c r="P60" i="24" s="1"/>
  <c r="R59" i="24"/>
  <c r="Q59" i="24"/>
  <c r="O59" i="24"/>
  <c r="R58" i="24"/>
  <c r="Q58" i="24"/>
  <c r="O58" i="24"/>
  <c r="R57" i="24"/>
  <c r="Q57" i="24"/>
  <c r="O57" i="24"/>
  <c r="R56" i="24"/>
  <c r="Q56" i="24"/>
  <c r="O56" i="24"/>
  <c r="R55" i="24"/>
  <c r="Q55" i="24"/>
  <c r="O55" i="24"/>
  <c r="R54" i="24"/>
  <c r="Q54" i="24"/>
  <c r="O54" i="24"/>
  <c r="R53" i="24"/>
  <c r="Q53" i="24"/>
  <c r="O53" i="24"/>
  <c r="P53" i="24" s="1"/>
  <c r="R52" i="24"/>
  <c r="Q52" i="24"/>
  <c r="O52" i="24"/>
  <c r="R51" i="24"/>
  <c r="Q51" i="24"/>
  <c r="O51" i="24"/>
  <c r="P51" i="24" s="1"/>
  <c r="R50" i="24"/>
  <c r="Q50" i="24"/>
  <c r="O50" i="24"/>
  <c r="R49" i="24"/>
  <c r="Q49" i="24"/>
  <c r="O49" i="24"/>
  <c r="P49" i="24" s="1"/>
  <c r="R48" i="24"/>
  <c r="Q48" i="24"/>
  <c r="O48" i="24"/>
  <c r="R47" i="24"/>
  <c r="Q47" i="24"/>
  <c r="O47" i="24"/>
  <c r="P47" i="24" s="1"/>
  <c r="R46" i="24"/>
  <c r="Q46" i="24"/>
  <c r="O46" i="24"/>
  <c r="R45" i="24"/>
  <c r="Q45" i="24"/>
  <c r="O45" i="24"/>
  <c r="R44" i="24"/>
  <c r="Q44" i="24"/>
  <c r="O44" i="24"/>
  <c r="R43" i="24"/>
  <c r="Q43" i="24"/>
  <c r="O43" i="24"/>
  <c r="R42" i="24"/>
  <c r="Q42" i="24"/>
  <c r="O42" i="24"/>
  <c r="P42" i="24" s="1"/>
  <c r="R41" i="24"/>
  <c r="Q41" i="24"/>
  <c r="O41" i="24"/>
  <c r="R40" i="24"/>
  <c r="Q40" i="24"/>
  <c r="O40" i="24"/>
  <c r="R39" i="24"/>
  <c r="Q39" i="24"/>
  <c r="O39" i="24"/>
  <c r="R38" i="24"/>
  <c r="Q38" i="24"/>
  <c r="O38" i="24"/>
  <c r="R37" i="24"/>
  <c r="Q37" i="24"/>
  <c r="O37" i="24"/>
  <c r="P37" i="24" s="1"/>
  <c r="R36" i="24"/>
  <c r="Q36" i="24"/>
  <c r="O36" i="24"/>
  <c r="R35" i="24"/>
  <c r="Q35" i="24"/>
  <c r="O35" i="24"/>
  <c r="R34" i="24"/>
  <c r="Q34" i="24"/>
  <c r="O34" i="24"/>
  <c r="P34" i="24" s="1"/>
  <c r="R33" i="24"/>
  <c r="Q33" i="24"/>
  <c r="O33" i="24"/>
  <c r="R32" i="24"/>
  <c r="Q32" i="24"/>
  <c r="O32" i="24"/>
  <c r="R31" i="24"/>
  <c r="Q31" i="24"/>
  <c r="O31" i="24"/>
  <c r="R30" i="24"/>
  <c r="Q30" i="24"/>
  <c r="O30" i="24"/>
  <c r="R29" i="24"/>
  <c r="Q29" i="24"/>
  <c r="O29" i="24"/>
  <c r="R28" i="24"/>
  <c r="Q28" i="24"/>
  <c r="O28" i="24"/>
  <c r="R27" i="24"/>
  <c r="Q27" i="24"/>
  <c r="O27" i="24"/>
  <c r="R26" i="24"/>
  <c r="Q26" i="24"/>
  <c r="O26" i="24"/>
  <c r="R25" i="24"/>
  <c r="Q25" i="24"/>
  <c r="O25" i="24"/>
  <c r="R24" i="24"/>
  <c r="Q24" i="24"/>
  <c r="O24" i="24"/>
  <c r="R23" i="24"/>
  <c r="Q23" i="24"/>
  <c r="O23" i="24"/>
  <c r="R22" i="24"/>
  <c r="Q22" i="24"/>
  <c r="O22" i="24"/>
  <c r="R21" i="24"/>
  <c r="Q21" i="24"/>
  <c r="O21" i="24"/>
  <c r="P21" i="24" s="1"/>
  <c r="R20" i="24"/>
  <c r="Q20" i="24"/>
  <c r="O20" i="24"/>
  <c r="R19" i="24"/>
  <c r="Q19" i="24"/>
  <c r="O19" i="24"/>
  <c r="P19" i="24" s="1"/>
  <c r="R18" i="24"/>
  <c r="Q18" i="24"/>
  <c r="O18" i="24"/>
  <c r="P18" i="24" s="1"/>
  <c r="R17" i="24"/>
  <c r="Q17" i="24"/>
  <c r="O17" i="24"/>
  <c r="P17" i="24" s="1"/>
  <c r="R16" i="24"/>
  <c r="Q16" i="24"/>
  <c r="O16" i="24"/>
  <c r="R15" i="24"/>
  <c r="Q15" i="24"/>
  <c r="O15" i="24"/>
  <c r="R14" i="24"/>
  <c r="Q14" i="24"/>
  <c r="O14" i="24"/>
  <c r="R13" i="24"/>
  <c r="Q13" i="24"/>
  <c r="O13" i="24"/>
  <c r="R12" i="24"/>
  <c r="Q12" i="24"/>
  <c r="O12" i="24"/>
  <c r="R11" i="24"/>
  <c r="Q11" i="24"/>
  <c r="O11" i="24"/>
  <c r="R10" i="24"/>
  <c r="Q10" i="24"/>
  <c r="O10" i="24"/>
  <c r="R9" i="24"/>
  <c r="Q9" i="24"/>
  <c r="O9" i="24"/>
  <c r="R8" i="24"/>
  <c r="Q8" i="24"/>
  <c r="O8" i="24"/>
  <c r="P8" i="24" s="1"/>
  <c r="R7" i="24"/>
  <c r="Q7" i="24"/>
  <c r="O7" i="24"/>
  <c r="R6" i="24"/>
  <c r="Q6" i="24"/>
  <c r="O6" i="24"/>
  <c r="R5" i="24"/>
  <c r="Q5" i="24"/>
  <c r="O5" i="24"/>
  <c r="P5" i="24" s="1"/>
  <c r="R4" i="24"/>
  <c r="Q4" i="24"/>
  <c r="O4" i="24"/>
  <c r="R3" i="24"/>
  <c r="Q3" i="24"/>
  <c r="O3" i="24"/>
  <c r="P3" i="24" s="1"/>
  <c r="R2" i="24"/>
  <c r="Q2" i="24"/>
  <c r="O2" i="24"/>
  <c r="P2" i="24" s="1"/>
  <c r="E254" i="24"/>
  <c r="G3" i="24" s="1"/>
  <c r="D254" i="24"/>
  <c r="H3" i="24" s="1"/>
  <c r="I1970" i="2"/>
  <c r="I2037" i="2"/>
  <c r="I1946" i="2"/>
  <c r="I2048" i="2"/>
  <c r="I2068" i="2"/>
  <c r="I1906" i="2"/>
  <c r="I1868" i="2"/>
  <c r="I2058" i="2"/>
  <c r="I1861" i="2"/>
  <c r="I1851" i="2"/>
  <c r="I1997" i="2"/>
  <c r="I2000" i="2"/>
  <c r="I2044" i="2"/>
  <c r="I2046" i="2"/>
  <c r="I2035" i="2"/>
  <c r="I2041" i="2"/>
  <c r="I2008" i="2"/>
  <c r="I2022" i="2"/>
  <c r="I2010" i="2"/>
  <c r="I1990" i="2"/>
  <c r="I2030" i="2"/>
  <c r="I1950" i="2"/>
  <c r="I2018" i="2"/>
  <c r="I1908" i="2"/>
  <c r="I2036" i="2"/>
  <c r="I1882" i="2"/>
  <c r="I1829" i="2"/>
  <c r="I1838" i="2"/>
  <c r="I2042" i="2"/>
  <c r="I1935" i="2"/>
  <c r="I2014" i="2"/>
  <c r="I2051" i="2"/>
  <c r="I2026" i="2"/>
  <c r="I2038" i="2"/>
  <c r="I1823" i="2"/>
  <c r="I1826" i="2"/>
  <c r="I1827" i="2"/>
  <c r="I1858" i="2"/>
  <c r="I1849" i="2"/>
  <c r="I1964" i="2"/>
  <c r="I1844" i="2"/>
  <c r="I2054" i="2"/>
  <c r="I1996" i="2"/>
  <c r="I1904" i="2"/>
  <c r="I1986" i="2"/>
  <c r="I1837" i="2"/>
  <c r="I1945" i="2"/>
  <c r="I1891" i="2"/>
  <c r="I2072" i="2"/>
  <c r="I2006" i="2"/>
  <c r="I1881" i="2"/>
  <c r="I1832" i="2"/>
  <c r="I1994" i="2"/>
  <c r="I1890" i="2"/>
  <c r="I1825" i="2"/>
  <c r="I2056" i="2"/>
  <c r="I1893" i="2"/>
  <c r="I1923" i="2"/>
  <c r="I2063" i="2"/>
  <c r="I2057" i="2"/>
  <c r="I1866" i="2"/>
  <c r="I1841" i="2"/>
  <c r="I1911" i="2"/>
  <c r="I1939" i="2"/>
  <c r="I1898" i="2"/>
  <c r="I1956" i="2"/>
  <c r="I2040" i="2"/>
  <c r="I1999" i="2"/>
  <c r="I2062" i="2"/>
  <c r="I1892" i="2"/>
  <c r="I1972" i="2"/>
  <c r="I1995" i="2"/>
  <c r="I1989" i="2"/>
  <c r="I1848" i="2"/>
  <c r="I2016" i="2"/>
  <c r="I1874" i="2"/>
  <c r="I2034" i="2"/>
  <c r="I2032" i="2"/>
  <c r="I1914" i="2"/>
  <c r="I1924" i="2"/>
  <c r="I1916" i="2"/>
  <c r="I2031" i="2"/>
  <c r="I2025" i="2"/>
  <c r="I2052" i="2"/>
  <c r="I2001" i="2"/>
  <c r="I2004" i="2"/>
  <c r="I1889" i="2"/>
  <c r="I1960" i="2"/>
  <c r="I2011" i="2"/>
  <c r="I1954" i="2"/>
  <c r="I1944" i="2"/>
  <c r="I1925" i="2"/>
  <c r="I1983" i="2"/>
  <c r="I1934" i="2"/>
  <c r="I1885" i="2"/>
  <c r="I2045" i="2"/>
  <c r="I1873" i="2"/>
  <c r="I1850" i="2"/>
  <c r="I1886" i="2"/>
  <c r="I1936" i="2"/>
  <c r="I1870" i="2"/>
  <c r="I1901" i="2"/>
  <c r="I1830" i="2"/>
  <c r="I1862" i="2"/>
  <c r="I1951" i="2"/>
  <c r="I2053" i="2"/>
  <c r="I1922" i="2"/>
  <c r="I1979" i="2"/>
  <c r="I1962" i="2"/>
  <c r="I1871" i="2"/>
  <c r="I2071" i="2"/>
  <c r="I1949" i="2"/>
  <c r="I1912" i="2"/>
  <c r="I1987" i="2"/>
  <c r="I2060" i="2"/>
  <c r="I1930" i="2"/>
  <c r="I2033" i="2"/>
  <c r="I2059" i="2"/>
  <c r="I1984" i="2"/>
  <c r="I1991" i="2"/>
  <c r="I1864" i="2"/>
  <c r="I2002" i="2"/>
  <c r="I1978" i="2"/>
  <c r="I2061" i="2"/>
  <c r="I1834" i="2"/>
  <c r="I1856" i="2"/>
  <c r="I1968" i="2"/>
  <c r="I1895" i="2"/>
  <c r="I1948" i="2"/>
  <c r="I1980" i="2"/>
  <c r="I1905" i="2"/>
  <c r="I1927" i="2"/>
  <c r="I1955" i="2"/>
  <c r="I1883" i="2"/>
  <c r="I1919" i="2"/>
  <c r="I2039" i="2"/>
  <c r="I2028" i="2"/>
  <c r="I2019" i="2"/>
  <c r="I1973" i="2"/>
  <c r="I1969" i="2"/>
  <c r="I2065" i="2"/>
  <c r="I2067" i="2"/>
  <c r="I1899" i="2"/>
  <c r="I1875" i="2"/>
  <c r="I2020" i="2"/>
  <c r="I1860" i="2"/>
  <c r="I1867" i="2"/>
  <c r="I1943" i="2"/>
  <c r="I1976" i="2"/>
  <c r="I1940" i="2"/>
  <c r="I1974" i="2"/>
  <c r="I1824" i="2"/>
  <c r="I2064" i="2"/>
  <c r="I1846" i="2"/>
  <c r="I2027" i="2"/>
  <c r="I2055" i="2"/>
  <c r="I1855" i="2"/>
  <c r="I1842" i="2"/>
  <c r="I1937" i="2"/>
  <c r="I1920" i="2"/>
  <c r="I1928" i="2"/>
  <c r="I1839" i="2"/>
  <c r="I1876" i="2"/>
  <c r="I1961" i="2"/>
  <c r="I1957" i="2"/>
  <c r="I1828" i="2"/>
  <c r="I1971" i="2"/>
  <c r="I1880" i="2"/>
  <c r="I1993" i="2"/>
  <c r="I1853" i="2"/>
  <c r="I1932" i="2"/>
  <c r="I1843" i="2"/>
  <c r="I1872" i="2"/>
  <c r="I2009" i="2"/>
  <c r="I1929" i="2"/>
  <c r="I2070" i="2"/>
  <c r="I1865" i="2"/>
  <c r="I1879" i="2"/>
  <c r="I1953" i="2"/>
  <c r="I2005" i="2"/>
  <c r="I2047" i="2"/>
  <c r="I1852" i="2"/>
  <c r="I2043" i="2"/>
  <c r="I1967" i="2"/>
  <c r="I1921" i="2"/>
  <c r="I1894" i="2"/>
  <c r="I1915" i="2"/>
  <c r="I1998" i="2"/>
  <c r="I2017" i="2"/>
  <c r="I1975" i="2"/>
  <c r="I1952" i="2"/>
  <c r="I1884" i="2"/>
  <c r="I2007" i="2"/>
  <c r="I1941" i="2"/>
  <c r="I2015" i="2"/>
  <c r="I1947" i="2"/>
  <c r="I1863" i="2"/>
  <c r="I1869" i="2"/>
  <c r="I1854" i="2"/>
  <c r="I2013" i="2"/>
  <c r="I2024" i="2"/>
  <c r="I2029" i="2"/>
  <c r="I1859" i="2"/>
  <c r="I1836" i="2"/>
  <c r="I1857" i="2"/>
  <c r="I1878" i="2"/>
  <c r="I2049" i="2"/>
  <c r="I1913" i="2"/>
  <c r="I1963" i="2"/>
  <c r="I1831" i="2"/>
  <c r="I1926" i="2"/>
  <c r="I1903" i="2"/>
  <c r="I2066" i="2"/>
  <c r="I1902" i="2"/>
  <c r="I1931" i="2"/>
  <c r="I1877" i="2"/>
  <c r="I1938" i="2"/>
  <c r="I1917" i="2"/>
  <c r="I1833" i="2"/>
  <c r="I1840" i="2"/>
  <c r="I1835" i="2"/>
  <c r="I1910" i="2"/>
  <c r="I1966" i="2"/>
  <c r="I1942" i="2"/>
  <c r="I1965" i="2"/>
  <c r="I2023" i="2"/>
  <c r="I2021" i="2"/>
  <c r="I1985" i="2"/>
  <c r="I1981" i="2"/>
  <c r="I1958" i="2"/>
  <c r="I1907" i="2"/>
  <c r="I1897" i="2"/>
  <c r="I2003" i="2"/>
  <c r="I1992" i="2"/>
  <c r="I1900" i="2"/>
  <c r="I2012" i="2"/>
  <c r="I1896" i="2"/>
  <c r="I1909" i="2"/>
  <c r="I1887" i="2"/>
  <c r="I1918" i="2"/>
  <c r="I1933" i="2"/>
  <c r="I1847" i="2"/>
  <c r="I1888" i="2"/>
  <c r="I1988" i="2"/>
  <c r="I1982" i="2"/>
  <c r="I2050" i="2"/>
  <c r="I1977" i="2"/>
  <c r="I1845" i="2"/>
  <c r="I1959" i="2"/>
  <c r="I2069" i="2"/>
  <c r="H1970" i="2"/>
  <c r="H2037" i="2"/>
  <c r="H1946" i="2"/>
  <c r="H2048" i="2"/>
  <c r="H2068" i="2"/>
  <c r="H1906" i="2"/>
  <c r="H1868" i="2"/>
  <c r="H2058" i="2"/>
  <c r="H1861" i="2"/>
  <c r="H1851" i="2"/>
  <c r="H1997" i="2"/>
  <c r="H2000" i="2"/>
  <c r="H2044" i="2"/>
  <c r="H2046" i="2"/>
  <c r="H2035" i="2"/>
  <c r="H2041" i="2"/>
  <c r="H2008" i="2"/>
  <c r="H2022" i="2"/>
  <c r="H2010" i="2"/>
  <c r="H1990" i="2"/>
  <c r="H2030" i="2"/>
  <c r="H1950" i="2"/>
  <c r="H2018" i="2"/>
  <c r="H1908" i="2"/>
  <c r="H2036" i="2"/>
  <c r="H1882" i="2"/>
  <c r="H1829" i="2"/>
  <c r="H1838" i="2"/>
  <c r="H2042" i="2"/>
  <c r="H1935" i="2"/>
  <c r="H2014" i="2"/>
  <c r="H2051" i="2"/>
  <c r="H2026" i="2"/>
  <c r="H2038" i="2"/>
  <c r="H1823" i="2"/>
  <c r="H1826" i="2"/>
  <c r="H1827" i="2"/>
  <c r="H1858" i="2"/>
  <c r="H1849" i="2"/>
  <c r="H1964" i="2"/>
  <c r="H1844" i="2"/>
  <c r="H2054" i="2"/>
  <c r="H1996" i="2"/>
  <c r="H1904" i="2"/>
  <c r="H1986" i="2"/>
  <c r="H1837" i="2"/>
  <c r="H1945" i="2"/>
  <c r="H1891" i="2"/>
  <c r="H2072" i="2"/>
  <c r="H2006" i="2"/>
  <c r="H1881" i="2"/>
  <c r="H1832" i="2"/>
  <c r="H1994" i="2"/>
  <c r="H1890" i="2"/>
  <c r="H1825" i="2"/>
  <c r="H2056" i="2"/>
  <c r="H1893" i="2"/>
  <c r="H1923" i="2"/>
  <c r="H2063" i="2"/>
  <c r="H2057" i="2"/>
  <c r="H1866" i="2"/>
  <c r="H1841" i="2"/>
  <c r="H1911" i="2"/>
  <c r="H1939" i="2"/>
  <c r="H1898" i="2"/>
  <c r="H1956" i="2"/>
  <c r="H2040" i="2"/>
  <c r="H1999" i="2"/>
  <c r="H2062" i="2"/>
  <c r="H1892" i="2"/>
  <c r="H1972" i="2"/>
  <c r="H1995" i="2"/>
  <c r="H1989" i="2"/>
  <c r="H1848" i="2"/>
  <c r="H2016" i="2"/>
  <c r="H1874" i="2"/>
  <c r="H2034" i="2"/>
  <c r="H2032" i="2"/>
  <c r="H1914" i="2"/>
  <c r="H1924" i="2"/>
  <c r="H1916" i="2"/>
  <c r="H2031" i="2"/>
  <c r="H2025" i="2"/>
  <c r="H2052" i="2"/>
  <c r="H2001" i="2"/>
  <c r="H2004" i="2"/>
  <c r="H1889" i="2"/>
  <c r="H1960" i="2"/>
  <c r="H2011" i="2"/>
  <c r="H1954" i="2"/>
  <c r="H1944" i="2"/>
  <c r="H1925" i="2"/>
  <c r="H1983" i="2"/>
  <c r="H1934" i="2"/>
  <c r="H1885" i="2"/>
  <c r="H2045" i="2"/>
  <c r="H1873" i="2"/>
  <c r="H1850" i="2"/>
  <c r="H1886" i="2"/>
  <c r="H1936" i="2"/>
  <c r="H1870" i="2"/>
  <c r="H1901" i="2"/>
  <c r="H1830" i="2"/>
  <c r="H1862" i="2"/>
  <c r="H1951" i="2"/>
  <c r="H2053" i="2"/>
  <c r="H1922" i="2"/>
  <c r="H1979" i="2"/>
  <c r="H1962" i="2"/>
  <c r="H1871" i="2"/>
  <c r="H2071" i="2"/>
  <c r="H1949" i="2"/>
  <c r="H1912" i="2"/>
  <c r="H1987" i="2"/>
  <c r="H2060" i="2"/>
  <c r="H1930" i="2"/>
  <c r="H2033" i="2"/>
  <c r="H2059" i="2"/>
  <c r="H1984" i="2"/>
  <c r="H1991" i="2"/>
  <c r="H1864" i="2"/>
  <c r="H2002" i="2"/>
  <c r="H1978" i="2"/>
  <c r="H2061" i="2"/>
  <c r="H1834" i="2"/>
  <c r="H1856" i="2"/>
  <c r="H1968" i="2"/>
  <c r="H1895" i="2"/>
  <c r="H1948" i="2"/>
  <c r="H1980" i="2"/>
  <c r="H1905" i="2"/>
  <c r="H1927" i="2"/>
  <c r="H1955" i="2"/>
  <c r="H1883" i="2"/>
  <c r="H1919" i="2"/>
  <c r="H2039" i="2"/>
  <c r="H2028" i="2"/>
  <c r="H2019" i="2"/>
  <c r="H1973" i="2"/>
  <c r="H1969" i="2"/>
  <c r="H2065" i="2"/>
  <c r="H2067" i="2"/>
  <c r="H1899" i="2"/>
  <c r="H1875" i="2"/>
  <c r="H2020" i="2"/>
  <c r="H1860" i="2"/>
  <c r="H1867" i="2"/>
  <c r="H1943" i="2"/>
  <c r="H1976" i="2"/>
  <c r="H1940" i="2"/>
  <c r="H1974" i="2"/>
  <c r="H1824" i="2"/>
  <c r="H2064" i="2"/>
  <c r="H1846" i="2"/>
  <c r="H2027" i="2"/>
  <c r="H2055" i="2"/>
  <c r="H1855" i="2"/>
  <c r="H1842" i="2"/>
  <c r="H1937" i="2"/>
  <c r="H1920" i="2"/>
  <c r="H1928" i="2"/>
  <c r="H1839" i="2"/>
  <c r="H1876" i="2"/>
  <c r="H1961" i="2"/>
  <c r="H1957" i="2"/>
  <c r="H1828" i="2"/>
  <c r="H1971" i="2"/>
  <c r="H1880" i="2"/>
  <c r="H1993" i="2"/>
  <c r="H1853" i="2"/>
  <c r="H1932" i="2"/>
  <c r="H1843" i="2"/>
  <c r="H1872" i="2"/>
  <c r="H2009" i="2"/>
  <c r="H1929" i="2"/>
  <c r="H2070" i="2"/>
  <c r="H1865" i="2"/>
  <c r="H1879" i="2"/>
  <c r="H1953" i="2"/>
  <c r="H2005" i="2"/>
  <c r="H2047" i="2"/>
  <c r="H1852" i="2"/>
  <c r="H2043" i="2"/>
  <c r="H1967" i="2"/>
  <c r="H1921" i="2"/>
  <c r="H1894" i="2"/>
  <c r="H1915" i="2"/>
  <c r="H1998" i="2"/>
  <c r="H2017" i="2"/>
  <c r="H1975" i="2"/>
  <c r="H1952" i="2"/>
  <c r="H1884" i="2"/>
  <c r="H2007" i="2"/>
  <c r="H1941" i="2"/>
  <c r="H2015" i="2"/>
  <c r="H1947" i="2"/>
  <c r="H1863" i="2"/>
  <c r="H1869" i="2"/>
  <c r="H1854" i="2"/>
  <c r="H2013" i="2"/>
  <c r="H2024" i="2"/>
  <c r="H2029" i="2"/>
  <c r="H1859" i="2"/>
  <c r="H1836" i="2"/>
  <c r="H1857" i="2"/>
  <c r="H1878" i="2"/>
  <c r="H2049" i="2"/>
  <c r="H1913" i="2"/>
  <c r="H1963" i="2"/>
  <c r="H1831" i="2"/>
  <c r="H1926" i="2"/>
  <c r="H1903" i="2"/>
  <c r="H2066" i="2"/>
  <c r="H1902" i="2"/>
  <c r="H1931" i="2"/>
  <c r="H1877" i="2"/>
  <c r="H1938" i="2"/>
  <c r="H1917" i="2"/>
  <c r="H1833" i="2"/>
  <c r="H1840" i="2"/>
  <c r="H1835" i="2"/>
  <c r="H1910" i="2"/>
  <c r="H1966" i="2"/>
  <c r="H1942" i="2"/>
  <c r="H1965" i="2"/>
  <c r="H2023" i="2"/>
  <c r="H2021" i="2"/>
  <c r="H1985" i="2"/>
  <c r="H1981" i="2"/>
  <c r="H1958" i="2"/>
  <c r="H1907" i="2"/>
  <c r="H1897" i="2"/>
  <c r="H2003" i="2"/>
  <c r="H1992" i="2"/>
  <c r="H1900" i="2"/>
  <c r="H2012" i="2"/>
  <c r="H1896" i="2"/>
  <c r="H1909" i="2"/>
  <c r="H1887" i="2"/>
  <c r="H1918" i="2"/>
  <c r="H1933" i="2"/>
  <c r="H1847" i="2"/>
  <c r="H1888" i="2"/>
  <c r="H1988" i="2"/>
  <c r="H1982" i="2"/>
  <c r="H2050" i="2"/>
  <c r="H1977" i="2"/>
  <c r="H1845" i="2"/>
  <c r="H1959" i="2"/>
  <c r="H2069" i="2"/>
  <c r="F1970" i="2"/>
  <c r="G1970" i="2" s="1"/>
  <c r="F2037" i="2"/>
  <c r="G2037" i="2" s="1"/>
  <c r="F1946" i="2"/>
  <c r="G1946" i="2" s="1"/>
  <c r="F2048" i="2"/>
  <c r="G2048" i="2" s="1"/>
  <c r="F2068" i="2"/>
  <c r="G2068" i="2" s="1"/>
  <c r="F1906" i="2"/>
  <c r="F1868" i="2"/>
  <c r="F2058" i="2"/>
  <c r="G2058" i="2" s="1"/>
  <c r="F1861" i="2"/>
  <c r="G1861" i="2" s="1"/>
  <c r="F1851" i="2"/>
  <c r="G1851" i="2" s="1"/>
  <c r="F1997" i="2"/>
  <c r="G1997" i="2" s="1"/>
  <c r="F2000" i="2"/>
  <c r="G2000" i="2" s="1"/>
  <c r="F2044" i="2"/>
  <c r="G2044" i="2" s="1"/>
  <c r="F2046" i="2"/>
  <c r="G2046" i="2" s="1"/>
  <c r="F2035" i="2"/>
  <c r="G2035" i="2" s="1"/>
  <c r="F2041" i="2"/>
  <c r="G2041" i="2" s="1"/>
  <c r="F2008" i="2"/>
  <c r="G2008" i="2" s="1"/>
  <c r="F2022" i="2"/>
  <c r="G2022" i="2" s="1"/>
  <c r="F2010" i="2"/>
  <c r="G2010" i="2" s="1"/>
  <c r="F1990" i="2"/>
  <c r="G1990" i="2" s="1"/>
  <c r="F2030" i="2"/>
  <c r="G2030" i="2" s="1"/>
  <c r="F1950" i="2"/>
  <c r="F2018" i="2"/>
  <c r="F1908" i="2"/>
  <c r="G1908" i="2" s="1"/>
  <c r="F2036" i="2"/>
  <c r="G2036" i="2" s="1"/>
  <c r="F1882" i="2"/>
  <c r="G1882" i="2" s="1"/>
  <c r="F1829" i="2"/>
  <c r="G1829" i="2" s="1"/>
  <c r="F1838" i="2"/>
  <c r="G1838" i="2" s="1"/>
  <c r="F2042" i="2"/>
  <c r="G2042" i="2" s="1"/>
  <c r="F1935" i="2"/>
  <c r="G1935" i="2" s="1"/>
  <c r="F2014" i="2"/>
  <c r="G2014" i="2" s="1"/>
  <c r="F2051" i="2"/>
  <c r="G2051" i="2" s="1"/>
  <c r="F2026" i="2"/>
  <c r="G2026" i="2" s="1"/>
  <c r="F2038" i="2"/>
  <c r="G2038" i="2" s="1"/>
  <c r="F1823" i="2"/>
  <c r="G1823" i="2" s="1"/>
  <c r="F1826" i="2"/>
  <c r="G1826" i="2" s="1"/>
  <c r="F1827" i="2"/>
  <c r="G1827" i="2" s="1"/>
  <c r="F1858" i="2"/>
  <c r="F1849" i="2"/>
  <c r="F1964" i="2"/>
  <c r="G1964" i="2" s="1"/>
  <c r="F1844" i="2"/>
  <c r="G1844" i="2" s="1"/>
  <c r="F2054" i="2"/>
  <c r="G2054" i="2" s="1"/>
  <c r="F1996" i="2"/>
  <c r="G1996" i="2" s="1"/>
  <c r="F1904" i="2"/>
  <c r="G1904" i="2" s="1"/>
  <c r="F1986" i="2"/>
  <c r="G1986" i="2" s="1"/>
  <c r="F1837" i="2"/>
  <c r="G1837" i="2" s="1"/>
  <c r="F1945" i="2"/>
  <c r="G1945" i="2" s="1"/>
  <c r="F1891" i="2"/>
  <c r="G1891" i="2" s="1"/>
  <c r="F2072" i="2"/>
  <c r="G2072" i="2" s="1"/>
  <c r="F2006" i="2"/>
  <c r="G2006" i="2" s="1"/>
  <c r="F1881" i="2"/>
  <c r="G1881" i="2" s="1"/>
  <c r="F1832" i="2"/>
  <c r="G1832" i="2" s="1"/>
  <c r="F1994" i="2"/>
  <c r="G1994" i="2" s="1"/>
  <c r="F1890" i="2"/>
  <c r="F1825" i="2"/>
  <c r="F2056" i="2"/>
  <c r="G2056" i="2" s="1"/>
  <c r="F1893" i="2"/>
  <c r="G1893" i="2" s="1"/>
  <c r="F1923" i="2"/>
  <c r="G1923" i="2" s="1"/>
  <c r="F2063" i="2"/>
  <c r="G2063" i="2" s="1"/>
  <c r="F2057" i="2"/>
  <c r="G2057" i="2" s="1"/>
  <c r="F1866" i="2"/>
  <c r="G1866" i="2" s="1"/>
  <c r="F1841" i="2"/>
  <c r="G1841" i="2" s="1"/>
  <c r="F1911" i="2"/>
  <c r="G1911" i="2" s="1"/>
  <c r="F1939" i="2"/>
  <c r="G1939" i="2" s="1"/>
  <c r="F1898" i="2"/>
  <c r="G1898" i="2" s="1"/>
  <c r="F1956" i="2"/>
  <c r="G1956" i="2" s="1"/>
  <c r="F2040" i="2"/>
  <c r="G2040" i="2" s="1"/>
  <c r="F1999" i="2"/>
  <c r="G1999" i="2" s="1"/>
  <c r="F2062" i="2"/>
  <c r="G2062" i="2" s="1"/>
  <c r="F1892" i="2"/>
  <c r="F1972" i="2"/>
  <c r="F1995" i="2"/>
  <c r="G1995" i="2" s="1"/>
  <c r="F1989" i="2"/>
  <c r="G1989" i="2" s="1"/>
  <c r="F1848" i="2"/>
  <c r="G1848" i="2" s="1"/>
  <c r="F2016" i="2"/>
  <c r="G2016" i="2" s="1"/>
  <c r="F1874" i="2"/>
  <c r="G1874" i="2" s="1"/>
  <c r="F2034" i="2"/>
  <c r="G2034" i="2" s="1"/>
  <c r="F2032" i="2"/>
  <c r="G2032" i="2" s="1"/>
  <c r="F1914" i="2"/>
  <c r="G1914" i="2" s="1"/>
  <c r="F1924" i="2"/>
  <c r="G1924" i="2" s="1"/>
  <c r="F1916" i="2"/>
  <c r="G1916" i="2" s="1"/>
  <c r="F2031" i="2"/>
  <c r="G2031" i="2" s="1"/>
  <c r="F2025" i="2"/>
  <c r="G2025" i="2" s="1"/>
  <c r="F2052" i="2"/>
  <c r="G2052" i="2" s="1"/>
  <c r="F2001" i="2"/>
  <c r="G2001" i="2" s="1"/>
  <c r="F2004" i="2"/>
  <c r="F1889" i="2"/>
  <c r="F1960" i="2"/>
  <c r="G1960" i="2" s="1"/>
  <c r="F2011" i="2"/>
  <c r="G2011" i="2" s="1"/>
  <c r="F1954" i="2"/>
  <c r="G1954" i="2" s="1"/>
  <c r="F1944" i="2"/>
  <c r="G1944" i="2" s="1"/>
  <c r="F1925" i="2"/>
  <c r="G1925" i="2" s="1"/>
  <c r="F1983" i="2"/>
  <c r="G1983" i="2" s="1"/>
  <c r="F1934" i="2"/>
  <c r="G1934" i="2" s="1"/>
  <c r="F1885" i="2"/>
  <c r="G1885" i="2" s="1"/>
  <c r="F2045" i="2"/>
  <c r="G2045" i="2" s="1"/>
  <c r="F1873" i="2"/>
  <c r="G1873" i="2" s="1"/>
  <c r="F1850" i="2"/>
  <c r="G1850" i="2" s="1"/>
  <c r="F1886" i="2"/>
  <c r="G1886" i="2" s="1"/>
  <c r="F1936" i="2"/>
  <c r="G1936" i="2" s="1"/>
  <c r="F1870" i="2"/>
  <c r="G1870" i="2" s="1"/>
  <c r="F1901" i="2"/>
  <c r="F1830" i="2"/>
  <c r="F1862" i="2"/>
  <c r="G1862" i="2" s="1"/>
  <c r="F1951" i="2"/>
  <c r="G1951" i="2" s="1"/>
  <c r="F2053" i="2"/>
  <c r="G2053" i="2" s="1"/>
  <c r="F1922" i="2"/>
  <c r="G1922" i="2" s="1"/>
  <c r="F1979" i="2"/>
  <c r="G1979" i="2" s="1"/>
  <c r="F1962" i="2"/>
  <c r="G1962" i="2" s="1"/>
  <c r="F1871" i="2"/>
  <c r="G1871" i="2" s="1"/>
  <c r="F2071" i="2"/>
  <c r="G2071" i="2" s="1"/>
  <c r="F1949" i="2"/>
  <c r="G1949" i="2" s="1"/>
  <c r="F1912" i="2"/>
  <c r="G1912" i="2" s="1"/>
  <c r="F1987" i="2"/>
  <c r="G1987" i="2" s="1"/>
  <c r="F2060" i="2"/>
  <c r="G2060" i="2" s="1"/>
  <c r="F1930" i="2"/>
  <c r="G1930" i="2" s="1"/>
  <c r="F2033" i="2"/>
  <c r="G2033" i="2" s="1"/>
  <c r="F2059" i="2"/>
  <c r="F1984" i="2"/>
  <c r="F1991" i="2"/>
  <c r="G1991" i="2" s="1"/>
  <c r="F1864" i="2"/>
  <c r="G1864" i="2" s="1"/>
  <c r="F2002" i="2"/>
  <c r="G2002" i="2" s="1"/>
  <c r="F1978" i="2"/>
  <c r="G1978" i="2" s="1"/>
  <c r="F2061" i="2"/>
  <c r="G2061" i="2" s="1"/>
  <c r="F1834" i="2"/>
  <c r="G1834" i="2" s="1"/>
  <c r="F1856" i="2"/>
  <c r="G1856" i="2" s="1"/>
  <c r="F1968" i="2"/>
  <c r="G1968" i="2" s="1"/>
  <c r="F1895" i="2"/>
  <c r="G1895" i="2" s="1"/>
  <c r="F1948" i="2"/>
  <c r="G1948" i="2" s="1"/>
  <c r="F1980" i="2"/>
  <c r="G1980" i="2" s="1"/>
  <c r="F1905" i="2"/>
  <c r="G1905" i="2" s="1"/>
  <c r="F1927" i="2"/>
  <c r="G1927" i="2" s="1"/>
  <c r="F1955" i="2"/>
  <c r="G1955" i="2" s="1"/>
  <c r="F1883" i="2"/>
  <c r="F1919" i="2"/>
  <c r="F2039" i="2"/>
  <c r="G2039" i="2" s="1"/>
  <c r="F2028" i="2"/>
  <c r="G2028" i="2" s="1"/>
  <c r="F2019" i="2"/>
  <c r="G2019" i="2" s="1"/>
  <c r="F1973" i="2"/>
  <c r="G1973" i="2" s="1"/>
  <c r="F1969" i="2"/>
  <c r="G1969" i="2" s="1"/>
  <c r="F2065" i="2"/>
  <c r="G2065" i="2" s="1"/>
  <c r="F2067" i="2"/>
  <c r="G2067" i="2" s="1"/>
  <c r="F1899" i="2"/>
  <c r="G1899" i="2" s="1"/>
  <c r="F1875" i="2"/>
  <c r="G1875" i="2" s="1"/>
  <c r="F2020" i="2"/>
  <c r="G2020" i="2" s="1"/>
  <c r="F1860" i="2"/>
  <c r="G1860" i="2" s="1"/>
  <c r="F1867" i="2"/>
  <c r="G1867" i="2" s="1"/>
  <c r="F1943" i="2"/>
  <c r="G1943" i="2" s="1"/>
  <c r="F1976" i="2"/>
  <c r="G1976" i="2" s="1"/>
  <c r="F1940" i="2"/>
  <c r="F1974" i="2"/>
  <c r="F1824" i="2"/>
  <c r="G1824" i="2" s="1"/>
  <c r="F2064" i="2"/>
  <c r="G2064" i="2" s="1"/>
  <c r="F1846" i="2"/>
  <c r="G1846" i="2" s="1"/>
  <c r="F2027" i="2"/>
  <c r="G2027" i="2" s="1"/>
  <c r="F2055" i="2"/>
  <c r="G2055" i="2" s="1"/>
  <c r="F1855" i="2"/>
  <c r="G1855" i="2" s="1"/>
  <c r="F1842" i="2"/>
  <c r="G1842" i="2" s="1"/>
  <c r="F1937" i="2"/>
  <c r="G1937" i="2" s="1"/>
  <c r="F1920" i="2"/>
  <c r="G1920" i="2" s="1"/>
  <c r="F1928" i="2"/>
  <c r="G1928" i="2" s="1"/>
  <c r="F1839" i="2"/>
  <c r="G1839" i="2" s="1"/>
  <c r="F1876" i="2"/>
  <c r="G1876" i="2" s="1"/>
  <c r="F1961" i="2"/>
  <c r="G1961" i="2" s="1"/>
  <c r="F1957" i="2"/>
  <c r="G1957" i="2" s="1"/>
  <c r="F1828" i="2"/>
  <c r="F1971" i="2"/>
  <c r="F1880" i="2"/>
  <c r="G1880" i="2" s="1"/>
  <c r="F1993" i="2"/>
  <c r="G1993" i="2" s="1"/>
  <c r="F1853" i="2"/>
  <c r="G1853" i="2" s="1"/>
  <c r="F1932" i="2"/>
  <c r="G1932" i="2" s="1"/>
  <c r="F1843" i="2"/>
  <c r="G1843" i="2" s="1"/>
  <c r="F1872" i="2"/>
  <c r="G1872" i="2" s="1"/>
  <c r="F2009" i="2"/>
  <c r="G2009" i="2" s="1"/>
  <c r="F1929" i="2"/>
  <c r="G1929" i="2" s="1"/>
  <c r="F2070" i="2"/>
  <c r="G2070" i="2" s="1"/>
  <c r="F1865" i="2"/>
  <c r="G1865" i="2" s="1"/>
  <c r="F1879" i="2"/>
  <c r="G1879" i="2" s="1"/>
  <c r="F1953" i="2"/>
  <c r="G1953" i="2" s="1"/>
  <c r="F2005" i="2"/>
  <c r="G2005" i="2" s="1"/>
  <c r="F2047" i="2"/>
  <c r="G2047" i="2" s="1"/>
  <c r="F1852" i="2"/>
  <c r="F2043" i="2"/>
  <c r="F1967" i="2"/>
  <c r="G1967" i="2" s="1"/>
  <c r="F1921" i="2"/>
  <c r="G1921" i="2" s="1"/>
  <c r="F1894" i="2"/>
  <c r="G1894" i="2" s="1"/>
  <c r="F1915" i="2"/>
  <c r="G1915" i="2" s="1"/>
  <c r="F1998" i="2"/>
  <c r="G1998" i="2" s="1"/>
  <c r="F2017" i="2"/>
  <c r="G2017" i="2" s="1"/>
  <c r="F1975" i="2"/>
  <c r="G1975" i="2" s="1"/>
  <c r="F1952" i="2"/>
  <c r="G1952" i="2" s="1"/>
  <c r="F1884" i="2"/>
  <c r="G1884" i="2" s="1"/>
  <c r="F2007" i="2"/>
  <c r="G2007" i="2" s="1"/>
  <c r="F1941" i="2"/>
  <c r="G1941" i="2" s="1"/>
  <c r="F2015" i="2"/>
  <c r="G2015" i="2" s="1"/>
  <c r="F1947" i="2"/>
  <c r="G1947" i="2" s="1"/>
  <c r="F1863" i="2"/>
  <c r="G1863" i="2" s="1"/>
  <c r="F1869" i="2"/>
  <c r="F1854" i="2"/>
  <c r="F2013" i="2"/>
  <c r="G2013" i="2" s="1"/>
  <c r="F2024" i="2"/>
  <c r="G2024" i="2" s="1"/>
  <c r="F2029" i="2"/>
  <c r="G2029" i="2" s="1"/>
  <c r="F1859" i="2"/>
  <c r="G1859" i="2" s="1"/>
  <c r="F1836" i="2"/>
  <c r="G1836" i="2" s="1"/>
  <c r="F1857" i="2"/>
  <c r="G1857" i="2" s="1"/>
  <c r="F1878" i="2"/>
  <c r="G1878" i="2" s="1"/>
  <c r="F2049" i="2"/>
  <c r="G2049" i="2" s="1"/>
  <c r="F1913" i="2"/>
  <c r="G1913" i="2" s="1"/>
  <c r="F1963" i="2"/>
  <c r="G1963" i="2" s="1"/>
  <c r="F1831" i="2"/>
  <c r="G1831" i="2" s="1"/>
  <c r="F1926" i="2"/>
  <c r="G1926" i="2" s="1"/>
  <c r="F1903" i="2"/>
  <c r="G1903" i="2" s="1"/>
  <c r="F2066" i="2"/>
  <c r="G2066" i="2" s="1"/>
  <c r="F1902" i="2"/>
  <c r="F1931" i="2"/>
  <c r="F1877" i="2"/>
  <c r="G1877" i="2" s="1"/>
  <c r="F1938" i="2"/>
  <c r="G1938" i="2" s="1"/>
  <c r="F1917" i="2"/>
  <c r="G1917" i="2" s="1"/>
  <c r="F1833" i="2"/>
  <c r="G1833" i="2" s="1"/>
  <c r="F1840" i="2"/>
  <c r="G1840" i="2" s="1"/>
  <c r="F1835" i="2"/>
  <c r="G1835" i="2" s="1"/>
  <c r="F1910" i="2"/>
  <c r="G1910" i="2" s="1"/>
  <c r="F1966" i="2"/>
  <c r="G1966" i="2" s="1"/>
  <c r="F1942" i="2"/>
  <c r="G1942" i="2" s="1"/>
  <c r="F1965" i="2"/>
  <c r="G1965" i="2" s="1"/>
  <c r="F2023" i="2"/>
  <c r="G2023" i="2" s="1"/>
  <c r="F2021" i="2"/>
  <c r="G2021" i="2" s="1"/>
  <c r="F1985" i="2"/>
  <c r="G1985" i="2" s="1"/>
  <c r="F1981" i="2"/>
  <c r="G1981" i="2" s="1"/>
  <c r="F1958" i="2"/>
  <c r="F1907" i="2"/>
  <c r="F1897" i="2"/>
  <c r="G1897" i="2" s="1"/>
  <c r="F2003" i="2"/>
  <c r="G2003" i="2" s="1"/>
  <c r="F1992" i="2"/>
  <c r="G1992" i="2" s="1"/>
  <c r="F1900" i="2"/>
  <c r="G1900" i="2" s="1"/>
  <c r="F2012" i="2"/>
  <c r="G2012" i="2" s="1"/>
  <c r="F1896" i="2"/>
  <c r="G1896" i="2" s="1"/>
  <c r="F1909" i="2"/>
  <c r="G1909" i="2" s="1"/>
  <c r="F1887" i="2"/>
  <c r="G1887" i="2" s="1"/>
  <c r="F1918" i="2"/>
  <c r="G1918" i="2" s="1"/>
  <c r="F1933" i="2"/>
  <c r="G1933" i="2" s="1"/>
  <c r="F1847" i="2"/>
  <c r="G1847" i="2" s="1"/>
  <c r="F1888" i="2"/>
  <c r="G1888" i="2" s="1"/>
  <c r="F1988" i="2"/>
  <c r="G1988" i="2" s="1"/>
  <c r="F1982" i="2"/>
  <c r="G1982" i="2" s="1"/>
  <c r="F2050" i="2"/>
  <c r="F1977" i="2"/>
  <c r="F1845" i="2"/>
  <c r="G1845" i="2" s="1"/>
  <c r="F1959" i="2"/>
  <c r="G1959" i="2" s="1"/>
  <c r="F2069" i="2"/>
  <c r="G2069" i="2" s="1"/>
  <c r="I1579" i="2"/>
  <c r="I1628" i="2"/>
  <c r="I1601" i="2"/>
  <c r="I1582" i="2"/>
  <c r="I1580" i="2"/>
  <c r="I1597" i="2"/>
  <c r="I1643" i="2"/>
  <c r="I1785" i="2"/>
  <c r="I1640" i="2"/>
  <c r="I1716" i="2"/>
  <c r="I1664" i="2"/>
  <c r="I1636" i="2"/>
  <c r="I1581" i="2"/>
  <c r="I1584" i="2"/>
  <c r="I1589" i="2"/>
  <c r="I1624" i="2"/>
  <c r="I1678" i="2"/>
  <c r="I1682" i="2"/>
  <c r="I1813" i="2"/>
  <c r="I1757" i="2"/>
  <c r="I1815" i="2"/>
  <c r="I1665" i="2"/>
  <c r="I1822" i="2"/>
  <c r="I1666" i="2"/>
  <c r="I1765" i="2"/>
  <c r="I1751" i="2"/>
  <c r="I1686" i="2"/>
  <c r="I1729" i="2"/>
  <c r="I1744" i="2"/>
  <c r="I1618" i="2"/>
  <c r="I1805" i="2"/>
  <c r="I1623" i="2"/>
  <c r="I1800" i="2"/>
  <c r="I1802" i="2"/>
  <c r="I1781" i="2"/>
  <c r="I1790" i="2"/>
  <c r="I1735" i="2"/>
  <c r="I1631" i="2"/>
  <c r="I1799" i="2"/>
  <c r="I1821" i="2"/>
  <c r="I1791" i="2"/>
  <c r="I1668" i="2"/>
  <c r="I1702" i="2"/>
  <c r="I1629" i="2"/>
  <c r="I1810" i="2"/>
  <c r="I1709" i="2"/>
  <c r="I1775" i="2"/>
  <c r="I1645" i="2"/>
  <c r="I1759" i="2"/>
  <c r="I1673" i="2"/>
  <c r="I1588" i="2"/>
  <c r="I1661" i="2"/>
  <c r="I1692" i="2"/>
  <c r="I1591" i="2"/>
  <c r="I1754" i="2"/>
  <c r="I1797" i="2"/>
  <c r="I1750" i="2"/>
  <c r="I1718" i="2"/>
  <c r="I1763" i="2"/>
  <c r="I1615" i="2"/>
  <c r="I1697" i="2"/>
  <c r="I1780" i="2"/>
  <c r="I1733" i="2"/>
  <c r="I1671" i="2"/>
  <c r="I1660" i="2"/>
  <c r="I1776" i="2"/>
  <c r="I1746" i="2"/>
  <c r="I1696" i="2"/>
  <c r="I1787" i="2"/>
  <c r="I1761" i="2"/>
  <c r="I1811" i="2"/>
  <c r="I1756" i="2"/>
  <c r="I1609" i="2"/>
  <c r="I1768" i="2"/>
  <c r="I1766" i="2"/>
  <c r="I1644" i="2"/>
  <c r="I1764" i="2"/>
  <c r="I1820" i="2"/>
  <c r="I1762" i="2"/>
  <c r="I1728" i="2"/>
  <c r="I1760" i="2"/>
  <c r="I1730" i="2"/>
  <c r="I1715" i="2"/>
  <c r="I1649" i="2"/>
  <c r="I1739" i="2"/>
  <c r="I1793" i="2"/>
  <c r="I1651" i="2"/>
  <c r="I1639" i="2"/>
  <c r="I1720" i="2"/>
  <c r="I1593" i="2"/>
  <c r="I1677" i="2"/>
  <c r="I1695" i="2"/>
  <c r="I1706" i="2"/>
  <c r="I1612" i="2"/>
  <c r="I1736" i="2"/>
  <c r="I1689" i="2"/>
  <c r="I1600" i="2"/>
  <c r="I1632" i="2"/>
  <c r="I1705" i="2"/>
  <c r="I1675" i="2"/>
  <c r="I1654" i="2"/>
  <c r="I1598" i="2"/>
  <c r="I1614" i="2"/>
  <c r="I1602" i="2"/>
  <c r="I1685" i="2"/>
  <c r="I1699" i="2"/>
  <c r="I1704" i="2"/>
  <c r="I1740" i="2"/>
  <c r="I1749" i="2"/>
  <c r="I1653" i="2"/>
  <c r="I1642" i="2"/>
  <c r="I1712" i="2"/>
  <c r="I1786" i="2"/>
  <c r="I1683" i="2"/>
  <c r="I1723" i="2"/>
  <c r="I1681" i="2"/>
  <c r="I1725" i="2"/>
  <c r="I1694" i="2"/>
  <c r="I1752" i="2"/>
  <c r="I1610" i="2"/>
  <c r="I1721" i="2"/>
  <c r="I1714" i="2"/>
  <c r="I1774" i="2"/>
  <c r="I1676" i="2"/>
  <c r="I1710" i="2"/>
  <c r="I1717" i="2"/>
  <c r="I1745" i="2"/>
  <c r="I1770" i="2"/>
  <c r="I1737" i="2"/>
  <c r="I1687" i="2"/>
  <c r="I1779" i="2"/>
  <c r="I1794" i="2"/>
  <c r="I1796" i="2"/>
  <c r="I1788" i="2"/>
  <c r="I1617" i="2"/>
  <c r="I1809" i="2"/>
  <c r="I1700" i="2"/>
  <c r="I1603" i="2"/>
  <c r="I1732" i="2"/>
  <c r="I1742" i="2"/>
  <c r="I1731" i="2"/>
  <c r="I1684" i="2"/>
  <c r="I1688" i="2"/>
  <c r="I1806" i="2"/>
  <c r="I1773" i="2"/>
  <c r="I1637" i="2"/>
  <c r="I1738" i="2"/>
  <c r="I1792" i="2"/>
  <c r="I1741" i="2"/>
  <c r="I1771" i="2"/>
  <c r="I1626" i="2"/>
  <c r="I1680" i="2"/>
  <c r="I1605" i="2"/>
  <c r="I1590" i="2"/>
  <c r="I1670" i="2"/>
  <c r="I1734" i="2"/>
  <c r="I1647" i="2"/>
  <c r="I1646" i="2"/>
  <c r="I1708" i="2"/>
  <c r="I1722" i="2"/>
  <c r="I1616" i="2"/>
  <c r="I1652" i="2"/>
  <c r="I1755" i="2"/>
  <c r="I1719" i="2"/>
  <c r="I1650" i="2"/>
  <c r="I1691" i="2"/>
  <c r="I1698" i="2"/>
  <c r="I1633" i="2"/>
  <c r="I1758" i="2"/>
  <c r="I1619" i="2"/>
  <c r="I1587" i="2"/>
  <c r="I1663" i="2"/>
  <c r="I1772" i="2"/>
  <c r="I1814" i="2"/>
  <c r="I1743" i="2"/>
  <c r="I1657" i="2"/>
  <c r="I1713" i="2"/>
  <c r="I1767" i="2"/>
  <c r="I1748" i="2"/>
  <c r="I1703" i="2"/>
  <c r="I1789" i="2"/>
  <c r="I1606" i="2"/>
  <c r="I1777" i="2"/>
  <c r="I1622" i="2"/>
  <c r="I1769" i="2"/>
  <c r="I1819" i="2"/>
  <c r="I1795" i="2"/>
  <c r="I1753" i="2"/>
  <c r="I1817" i="2"/>
  <c r="I1594" i="2"/>
  <c r="I1669" i="2"/>
  <c r="I1607" i="2"/>
  <c r="I1782" i="2"/>
  <c r="I1798" i="2"/>
  <c r="I1655" i="2"/>
  <c r="I1613" i="2"/>
  <c r="I1707" i="2"/>
  <c r="I1595" i="2"/>
  <c r="I1711" i="2"/>
  <c r="I1662" i="2"/>
  <c r="I1679" i="2"/>
  <c r="I1724" i="2"/>
  <c r="I1641" i="2"/>
  <c r="I1726" i="2"/>
  <c r="I1778" i="2"/>
  <c r="I1807" i="2"/>
  <c r="I1672" i="2"/>
  <c r="I1634" i="2"/>
  <c r="I1784" i="2"/>
  <c r="I1801" i="2"/>
  <c r="I1690" i="2"/>
  <c r="I1808" i="2"/>
  <c r="I1701" i="2"/>
  <c r="I1674" i="2"/>
  <c r="I1638" i="2"/>
  <c r="I1816" i="2"/>
  <c r="I1693" i="2"/>
  <c r="I1599" i="2"/>
  <c r="I1572" i="2"/>
  <c r="I1625" i="2"/>
  <c r="I1585" i="2"/>
  <c r="I1586" i="2"/>
  <c r="I1608" i="2"/>
  <c r="I1611" i="2"/>
  <c r="I1621" i="2"/>
  <c r="I1648" i="2"/>
  <c r="I1574" i="2"/>
  <c r="I1627" i="2"/>
  <c r="I1818" i="2"/>
  <c r="I1747" i="2"/>
  <c r="I1578" i="2"/>
  <c r="I1635" i="2"/>
  <c r="I1604" i="2"/>
  <c r="I1592" i="2"/>
  <c r="I1727" i="2"/>
  <c r="I1812" i="2"/>
  <c r="I1783" i="2"/>
  <c r="I1667" i="2"/>
  <c r="I1596" i="2"/>
  <c r="I1577" i="2"/>
  <c r="I1571" i="2"/>
  <c r="I1576" i="2"/>
  <c r="I1573" i="2"/>
  <c r="I1656" i="2"/>
  <c r="I1575" i="2"/>
  <c r="I1620" i="2"/>
  <c r="I1659" i="2"/>
  <c r="I1630" i="2"/>
  <c r="I1804" i="2"/>
  <c r="I1658" i="2"/>
  <c r="I1583" i="2"/>
  <c r="I1803" i="2"/>
  <c r="H1579" i="2"/>
  <c r="H1628" i="2"/>
  <c r="H1601" i="2"/>
  <c r="H1582" i="2"/>
  <c r="H1580" i="2"/>
  <c r="H1597" i="2"/>
  <c r="H1643" i="2"/>
  <c r="H1785" i="2"/>
  <c r="H1640" i="2"/>
  <c r="H1716" i="2"/>
  <c r="H1664" i="2"/>
  <c r="H1636" i="2"/>
  <c r="H1581" i="2"/>
  <c r="H1584" i="2"/>
  <c r="H1589" i="2"/>
  <c r="H1624" i="2"/>
  <c r="H1678" i="2"/>
  <c r="H1682" i="2"/>
  <c r="H1813" i="2"/>
  <c r="H1757" i="2"/>
  <c r="H1815" i="2"/>
  <c r="H1665" i="2"/>
  <c r="H1822" i="2"/>
  <c r="H1666" i="2"/>
  <c r="H1765" i="2"/>
  <c r="H1751" i="2"/>
  <c r="H1686" i="2"/>
  <c r="H1729" i="2"/>
  <c r="H1744" i="2"/>
  <c r="H1618" i="2"/>
  <c r="H1805" i="2"/>
  <c r="H1623" i="2"/>
  <c r="H1800" i="2"/>
  <c r="H1802" i="2"/>
  <c r="H1781" i="2"/>
  <c r="H1790" i="2"/>
  <c r="H1735" i="2"/>
  <c r="H1631" i="2"/>
  <c r="H1799" i="2"/>
  <c r="H1821" i="2"/>
  <c r="H1791" i="2"/>
  <c r="H1668" i="2"/>
  <c r="H1702" i="2"/>
  <c r="H1629" i="2"/>
  <c r="H1810" i="2"/>
  <c r="H1709" i="2"/>
  <c r="H1775" i="2"/>
  <c r="H1645" i="2"/>
  <c r="H1759" i="2"/>
  <c r="H1673" i="2"/>
  <c r="H1588" i="2"/>
  <c r="H1661" i="2"/>
  <c r="H1692" i="2"/>
  <c r="H1591" i="2"/>
  <c r="H1754" i="2"/>
  <c r="H1797" i="2"/>
  <c r="H1750" i="2"/>
  <c r="H1718" i="2"/>
  <c r="H1763" i="2"/>
  <c r="H1615" i="2"/>
  <c r="H1697" i="2"/>
  <c r="H1780" i="2"/>
  <c r="H1733" i="2"/>
  <c r="H1671" i="2"/>
  <c r="H1660" i="2"/>
  <c r="H1776" i="2"/>
  <c r="H1746" i="2"/>
  <c r="H1696" i="2"/>
  <c r="H1787" i="2"/>
  <c r="H1761" i="2"/>
  <c r="H1811" i="2"/>
  <c r="H1756" i="2"/>
  <c r="H1609" i="2"/>
  <c r="H1768" i="2"/>
  <c r="H1766" i="2"/>
  <c r="H1644" i="2"/>
  <c r="H1764" i="2"/>
  <c r="H1820" i="2"/>
  <c r="H1762" i="2"/>
  <c r="H1728" i="2"/>
  <c r="H1760" i="2"/>
  <c r="H1730" i="2"/>
  <c r="H1715" i="2"/>
  <c r="H1649" i="2"/>
  <c r="H1739" i="2"/>
  <c r="H1793" i="2"/>
  <c r="H1651" i="2"/>
  <c r="H1639" i="2"/>
  <c r="H1720" i="2"/>
  <c r="H1593" i="2"/>
  <c r="H1677" i="2"/>
  <c r="H1695" i="2"/>
  <c r="H1706" i="2"/>
  <c r="H1612" i="2"/>
  <c r="H1736" i="2"/>
  <c r="H1689" i="2"/>
  <c r="H1600" i="2"/>
  <c r="H1632" i="2"/>
  <c r="H1705" i="2"/>
  <c r="H1675" i="2"/>
  <c r="H1654" i="2"/>
  <c r="H1598" i="2"/>
  <c r="H1614" i="2"/>
  <c r="H1602" i="2"/>
  <c r="H1685" i="2"/>
  <c r="H1699" i="2"/>
  <c r="H1704" i="2"/>
  <c r="H1740" i="2"/>
  <c r="H1749" i="2"/>
  <c r="H1653" i="2"/>
  <c r="H1642" i="2"/>
  <c r="H1712" i="2"/>
  <c r="H1786" i="2"/>
  <c r="H1683" i="2"/>
  <c r="H1723" i="2"/>
  <c r="H1681" i="2"/>
  <c r="H1725" i="2"/>
  <c r="H1694" i="2"/>
  <c r="H1752" i="2"/>
  <c r="H1610" i="2"/>
  <c r="H1721" i="2"/>
  <c r="H1714" i="2"/>
  <c r="H1774" i="2"/>
  <c r="H1676" i="2"/>
  <c r="H1710" i="2"/>
  <c r="H1717" i="2"/>
  <c r="H1745" i="2"/>
  <c r="H1770" i="2"/>
  <c r="H1737" i="2"/>
  <c r="H1687" i="2"/>
  <c r="H1779" i="2"/>
  <c r="H1794" i="2"/>
  <c r="H1796" i="2"/>
  <c r="H1788" i="2"/>
  <c r="H1617" i="2"/>
  <c r="H1809" i="2"/>
  <c r="H1700" i="2"/>
  <c r="H1603" i="2"/>
  <c r="H1732" i="2"/>
  <c r="H1742" i="2"/>
  <c r="H1731" i="2"/>
  <c r="H1684" i="2"/>
  <c r="H1688" i="2"/>
  <c r="H1806" i="2"/>
  <c r="H1773" i="2"/>
  <c r="H1637" i="2"/>
  <c r="H1738" i="2"/>
  <c r="H1792" i="2"/>
  <c r="H1741" i="2"/>
  <c r="H1771" i="2"/>
  <c r="H1626" i="2"/>
  <c r="H1680" i="2"/>
  <c r="H1605" i="2"/>
  <c r="H1590" i="2"/>
  <c r="H1670" i="2"/>
  <c r="H1734" i="2"/>
  <c r="H1647" i="2"/>
  <c r="H1646" i="2"/>
  <c r="H1708" i="2"/>
  <c r="H1722" i="2"/>
  <c r="H1616" i="2"/>
  <c r="H1652" i="2"/>
  <c r="H1755" i="2"/>
  <c r="H1719" i="2"/>
  <c r="H1650" i="2"/>
  <c r="H1691" i="2"/>
  <c r="H1698" i="2"/>
  <c r="H1633" i="2"/>
  <c r="H1758" i="2"/>
  <c r="H1619" i="2"/>
  <c r="H1587" i="2"/>
  <c r="H1663" i="2"/>
  <c r="H1772" i="2"/>
  <c r="H1814" i="2"/>
  <c r="H1743" i="2"/>
  <c r="H1657" i="2"/>
  <c r="H1713" i="2"/>
  <c r="H1767" i="2"/>
  <c r="H1748" i="2"/>
  <c r="H1703" i="2"/>
  <c r="H1789" i="2"/>
  <c r="H1606" i="2"/>
  <c r="H1777" i="2"/>
  <c r="H1622" i="2"/>
  <c r="H1769" i="2"/>
  <c r="H1819" i="2"/>
  <c r="H1795" i="2"/>
  <c r="H1753" i="2"/>
  <c r="H1817" i="2"/>
  <c r="H1594" i="2"/>
  <c r="H1669" i="2"/>
  <c r="H1607" i="2"/>
  <c r="H1782" i="2"/>
  <c r="H1798" i="2"/>
  <c r="H1655" i="2"/>
  <c r="H1613" i="2"/>
  <c r="H1707" i="2"/>
  <c r="H1595" i="2"/>
  <c r="H1711" i="2"/>
  <c r="H1662" i="2"/>
  <c r="H1679" i="2"/>
  <c r="H1724" i="2"/>
  <c r="H1641" i="2"/>
  <c r="H1726" i="2"/>
  <c r="H1778" i="2"/>
  <c r="H1807" i="2"/>
  <c r="H1672" i="2"/>
  <c r="H1634" i="2"/>
  <c r="H1784" i="2"/>
  <c r="H1801" i="2"/>
  <c r="H1690" i="2"/>
  <c r="H1808" i="2"/>
  <c r="H1701" i="2"/>
  <c r="H1674" i="2"/>
  <c r="H1638" i="2"/>
  <c r="H1816" i="2"/>
  <c r="H1693" i="2"/>
  <c r="H1599" i="2"/>
  <c r="H1572" i="2"/>
  <c r="H1625" i="2"/>
  <c r="H1585" i="2"/>
  <c r="H1586" i="2"/>
  <c r="H1608" i="2"/>
  <c r="H1611" i="2"/>
  <c r="H1621" i="2"/>
  <c r="H1648" i="2"/>
  <c r="H1574" i="2"/>
  <c r="H1627" i="2"/>
  <c r="H1818" i="2"/>
  <c r="H1747" i="2"/>
  <c r="H1578" i="2"/>
  <c r="H1635" i="2"/>
  <c r="H1604" i="2"/>
  <c r="H1592" i="2"/>
  <c r="H1727" i="2"/>
  <c r="H1812" i="2"/>
  <c r="H1783" i="2"/>
  <c r="H1667" i="2"/>
  <c r="H1596" i="2"/>
  <c r="H1577" i="2"/>
  <c r="H1571" i="2"/>
  <c r="H1576" i="2"/>
  <c r="H1573" i="2"/>
  <c r="H1656" i="2"/>
  <c r="H1575" i="2"/>
  <c r="H1620" i="2"/>
  <c r="H1659" i="2"/>
  <c r="H1630" i="2"/>
  <c r="H1804" i="2"/>
  <c r="H1658" i="2"/>
  <c r="H1583" i="2"/>
  <c r="H1803" i="2"/>
  <c r="F1628" i="2"/>
  <c r="G1628" i="2" s="1"/>
  <c r="F1601" i="2"/>
  <c r="G1601" i="2" s="1"/>
  <c r="F1582" i="2"/>
  <c r="G1582" i="2" s="1"/>
  <c r="F1580" i="2"/>
  <c r="G1580" i="2" s="1"/>
  <c r="F1597" i="2"/>
  <c r="G1597" i="2" s="1"/>
  <c r="F1643" i="2"/>
  <c r="G1643" i="2" s="1"/>
  <c r="F1785" i="2"/>
  <c r="G1785" i="2" s="1"/>
  <c r="F1640" i="2"/>
  <c r="G1640" i="2" s="1"/>
  <c r="F1716" i="2"/>
  <c r="G1716" i="2" s="1"/>
  <c r="F1664" i="2"/>
  <c r="G1664" i="2" s="1"/>
  <c r="F1636" i="2"/>
  <c r="G1636" i="2" s="1"/>
  <c r="F1581" i="2"/>
  <c r="G1581" i="2" s="1"/>
  <c r="F1584" i="2"/>
  <c r="G1584" i="2" s="1"/>
  <c r="F1589" i="2"/>
  <c r="G1589" i="2" s="1"/>
  <c r="F1624" i="2"/>
  <c r="G1624" i="2" s="1"/>
  <c r="F1678" i="2"/>
  <c r="G1678" i="2" s="1"/>
  <c r="F1682" i="2"/>
  <c r="G1682" i="2" s="1"/>
  <c r="F1813" i="2"/>
  <c r="G1813" i="2" s="1"/>
  <c r="F1757" i="2"/>
  <c r="G1757" i="2" s="1"/>
  <c r="F1815" i="2"/>
  <c r="G1815" i="2" s="1"/>
  <c r="F1665" i="2"/>
  <c r="G1665" i="2" s="1"/>
  <c r="F1822" i="2"/>
  <c r="G1822" i="2" s="1"/>
  <c r="F1666" i="2"/>
  <c r="G1666" i="2" s="1"/>
  <c r="F1765" i="2"/>
  <c r="G1765" i="2" s="1"/>
  <c r="F1751" i="2"/>
  <c r="G1751" i="2" s="1"/>
  <c r="F1686" i="2"/>
  <c r="G1686" i="2" s="1"/>
  <c r="F1729" i="2"/>
  <c r="G1729" i="2" s="1"/>
  <c r="F1744" i="2"/>
  <c r="G1744" i="2" s="1"/>
  <c r="F1618" i="2"/>
  <c r="G1618" i="2" s="1"/>
  <c r="F1805" i="2"/>
  <c r="G1805" i="2" s="1"/>
  <c r="F1623" i="2"/>
  <c r="G1623" i="2" s="1"/>
  <c r="F1800" i="2"/>
  <c r="G1800" i="2" s="1"/>
  <c r="F1802" i="2"/>
  <c r="G1802" i="2" s="1"/>
  <c r="F1781" i="2"/>
  <c r="G1781" i="2" s="1"/>
  <c r="F1790" i="2"/>
  <c r="G1790" i="2" s="1"/>
  <c r="F1735" i="2"/>
  <c r="G1735" i="2" s="1"/>
  <c r="F1631" i="2"/>
  <c r="G1631" i="2" s="1"/>
  <c r="F1799" i="2"/>
  <c r="G1799" i="2" s="1"/>
  <c r="F1821" i="2"/>
  <c r="G1821" i="2" s="1"/>
  <c r="F1791" i="2"/>
  <c r="G1791" i="2" s="1"/>
  <c r="F1668" i="2"/>
  <c r="G1668" i="2" s="1"/>
  <c r="F1702" i="2"/>
  <c r="G1702" i="2" s="1"/>
  <c r="F1629" i="2"/>
  <c r="G1629" i="2" s="1"/>
  <c r="F1810" i="2"/>
  <c r="G1810" i="2" s="1"/>
  <c r="F1709" i="2"/>
  <c r="G1709" i="2" s="1"/>
  <c r="F1775" i="2"/>
  <c r="G1775" i="2" s="1"/>
  <c r="F1645" i="2"/>
  <c r="G1645" i="2" s="1"/>
  <c r="F1759" i="2"/>
  <c r="G1759" i="2" s="1"/>
  <c r="F1673" i="2"/>
  <c r="G1673" i="2" s="1"/>
  <c r="F1588" i="2"/>
  <c r="G1588" i="2" s="1"/>
  <c r="F1661" i="2"/>
  <c r="G1661" i="2" s="1"/>
  <c r="F1692" i="2"/>
  <c r="G1692" i="2" s="1"/>
  <c r="F1591" i="2"/>
  <c r="G1591" i="2" s="1"/>
  <c r="F1754" i="2"/>
  <c r="G1754" i="2" s="1"/>
  <c r="F1797" i="2"/>
  <c r="G1797" i="2" s="1"/>
  <c r="F1750" i="2"/>
  <c r="G1750" i="2" s="1"/>
  <c r="F1718" i="2"/>
  <c r="G1718" i="2" s="1"/>
  <c r="F1763" i="2"/>
  <c r="G1763" i="2" s="1"/>
  <c r="F1615" i="2"/>
  <c r="G1615" i="2" s="1"/>
  <c r="F1697" i="2"/>
  <c r="G1697" i="2" s="1"/>
  <c r="F1780" i="2"/>
  <c r="G1780" i="2" s="1"/>
  <c r="F1733" i="2"/>
  <c r="G1733" i="2" s="1"/>
  <c r="F1671" i="2"/>
  <c r="G1671" i="2" s="1"/>
  <c r="F1660" i="2"/>
  <c r="G1660" i="2" s="1"/>
  <c r="F1776" i="2"/>
  <c r="G1776" i="2" s="1"/>
  <c r="F1746" i="2"/>
  <c r="G1746" i="2" s="1"/>
  <c r="F1696" i="2"/>
  <c r="G1696" i="2" s="1"/>
  <c r="F1787" i="2"/>
  <c r="G1787" i="2" s="1"/>
  <c r="F1761" i="2"/>
  <c r="G1761" i="2" s="1"/>
  <c r="F1811" i="2"/>
  <c r="G1811" i="2" s="1"/>
  <c r="F1756" i="2"/>
  <c r="G1756" i="2" s="1"/>
  <c r="F1609" i="2"/>
  <c r="G1609" i="2" s="1"/>
  <c r="F1768" i="2"/>
  <c r="G1768" i="2" s="1"/>
  <c r="F1766" i="2"/>
  <c r="G1766" i="2" s="1"/>
  <c r="F1644" i="2"/>
  <c r="G1644" i="2" s="1"/>
  <c r="F1764" i="2"/>
  <c r="G1764" i="2" s="1"/>
  <c r="F1820" i="2"/>
  <c r="G1820" i="2" s="1"/>
  <c r="F1762" i="2"/>
  <c r="G1762" i="2" s="1"/>
  <c r="F1728" i="2"/>
  <c r="G1728" i="2" s="1"/>
  <c r="F1760" i="2"/>
  <c r="G1760" i="2" s="1"/>
  <c r="F1730" i="2"/>
  <c r="G1730" i="2" s="1"/>
  <c r="F1715" i="2"/>
  <c r="G1715" i="2" s="1"/>
  <c r="F1649" i="2"/>
  <c r="G1649" i="2" s="1"/>
  <c r="F1739" i="2"/>
  <c r="G1739" i="2" s="1"/>
  <c r="F1793" i="2"/>
  <c r="G1793" i="2" s="1"/>
  <c r="F1651" i="2"/>
  <c r="G1651" i="2" s="1"/>
  <c r="F1639" i="2"/>
  <c r="G1639" i="2" s="1"/>
  <c r="F1720" i="2"/>
  <c r="G1720" i="2" s="1"/>
  <c r="F1593" i="2"/>
  <c r="G1593" i="2" s="1"/>
  <c r="F1677" i="2"/>
  <c r="G1677" i="2" s="1"/>
  <c r="F1695" i="2"/>
  <c r="G1695" i="2" s="1"/>
  <c r="F1706" i="2"/>
  <c r="G1706" i="2" s="1"/>
  <c r="F1612" i="2"/>
  <c r="G1612" i="2" s="1"/>
  <c r="F1736" i="2"/>
  <c r="G1736" i="2" s="1"/>
  <c r="F1689" i="2"/>
  <c r="G1689" i="2" s="1"/>
  <c r="F1600" i="2"/>
  <c r="G1600" i="2" s="1"/>
  <c r="F1632" i="2"/>
  <c r="G1632" i="2" s="1"/>
  <c r="F1705" i="2"/>
  <c r="G1705" i="2" s="1"/>
  <c r="F1675" i="2"/>
  <c r="G1675" i="2" s="1"/>
  <c r="F1654" i="2"/>
  <c r="G1654" i="2" s="1"/>
  <c r="F1598" i="2"/>
  <c r="G1598" i="2" s="1"/>
  <c r="F1614" i="2"/>
  <c r="G1614" i="2" s="1"/>
  <c r="F1602" i="2"/>
  <c r="G1602" i="2" s="1"/>
  <c r="F1685" i="2"/>
  <c r="G1685" i="2" s="1"/>
  <c r="F1699" i="2"/>
  <c r="G1699" i="2" s="1"/>
  <c r="F1704" i="2"/>
  <c r="G1704" i="2" s="1"/>
  <c r="F1740" i="2"/>
  <c r="G1740" i="2" s="1"/>
  <c r="F1749" i="2"/>
  <c r="G1749" i="2" s="1"/>
  <c r="F1653" i="2"/>
  <c r="G1653" i="2" s="1"/>
  <c r="F1642" i="2"/>
  <c r="G1642" i="2" s="1"/>
  <c r="F1712" i="2"/>
  <c r="G1712" i="2" s="1"/>
  <c r="F1786" i="2"/>
  <c r="G1786" i="2" s="1"/>
  <c r="F1683" i="2"/>
  <c r="G1683" i="2" s="1"/>
  <c r="F1723" i="2"/>
  <c r="G1723" i="2" s="1"/>
  <c r="F1681" i="2"/>
  <c r="G1681" i="2" s="1"/>
  <c r="F1725" i="2"/>
  <c r="G1725" i="2" s="1"/>
  <c r="F1694" i="2"/>
  <c r="G1694" i="2" s="1"/>
  <c r="F1752" i="2"/>
  <c r="G1752" i="2" s="1"/>
  <c r="F1610" i="2"/>
  <c r="G1610" i="2" s="1"/>
  <c r="F1721" i="2"/>
  <c r="G1721" i="2" s="1"/>
  <c r="F1714" i="2"/>
  <c r="G1714" i="2" s="1"/>
  <c r="F1774" i="2"/>
  <c r="G1774" i="2" s="1"/>
  <c r="F1676" i="2"/>
  <c r="G1676" i="2" s="1"/>
  <c r="F1710" i="2"/>
  <c r="G1710" i="2" s="1"/>
  <c r="F1717" i="2"/>
  <c r="G1717" i="2" s="1"/>
  <c r="F1745" i="2"/>
  <c r="G1745" i="2" s="1"/>
  <c r="F1770" i="2"/>
  <c r="G1770" i="2" s="1"/>
  <c r="F1737" i="2"/>
  <c r="G1737" i="2" s="1"/>
  <c r="F1687" i="2"/>
  <c r="G1687" i="2" s="1"/>
  <c r="F1779" i="2"/>
  <c r="G1779" i="2" s="1"/>
  <c r="F1794" i="2"/>
  <c r="G1794" i="2" s="1"/>
  <c r="F1796" i="2"/>
  <c r="G1796" i="2" s="1"/>
  <c r="F1788" i="2"/>
  <c r="G1788" i="2" s="1"/>
  <c r="F1617" i="2"/>
  <c r="G1617" i="2" s="1"/>
  <c r="F1809" i="2"/>
  <c r="G1809" i="2" s="1"/>
  <c r="F1700" i="2"/>
  <c r="G1700" i="2" s="1"/>
  <c r="F1603" i="2"/>
  <c r="G1603" i="2" s="1"/>
  <c r="F1732" i="2"/>
  <c r="G1732" i="2" s="1"/>
  <c r="F1742" i="2"/>
  <c r="G1742" i="2" s="1"/>
  <c r="F1731" i="2"/>
  <c r="G1731" i="2" s="1"/>
  <c r="F1684" i="2"/>
  <c r="G1684" i="2" s="1"/>
  <c r="F1688" i="2"/>
  <c r="G1688" i="2" s="1"/>
  <c r="F1806" i="2"/>
  <c r="G1806" i="2" s="1"/>
  <c r="F1773" i="2"/>
  <c r="G1773" i="2" s="1"/>
  <c r="F1637" i="2"/>
  <c r="G1637" i="2" s="1"/>
  <c r="F1738" i="2"/>
  <c r="G1738" i="2" s="1"/>
  <c r="F1792" i="2"/>
  <c r="G1792" i="2" s="1"/>
  <c r="F1741" i="2"/>
  <c r="G1741" i="2" s="1"/>
  <c r="F1771" i="2"/>
  <c r="G1771" i="2" s="1"/>
  <c r="F1626" i="2"/>
  <c r="G1626" i="2" s="1"/>
  <c r="F1680" i="2"/>
  <c r="G1680" i="2" s="1"/>
  <c r="F1605" i="2"/>
  <c r="G1605" i="2" s="1"/>
  <c r="F1590" i="2"/>
  <c r="G1590" i="2" s="1"/>
  <c r="F1670" i="2"/>
  <c r="G1670" i="2" s="1"/>
  <c r="F1734" i="2"/>
  <c r="G1734" i="2" s="1"/>
  <c r="F1647" i="2"/>
  <c r="G1647" i="2" s="1"/>
  <c r="F1646" i="2"/>
  <c r="G1646" i="2" s="1"/>
  <c r="F1708" i="2"/>
  <c r="G1708" i="2" s="1"/>
  <c r="F1722" i="2"/>
  <c r="G1722" i="2" s="1"/>
  <c r="F1616" i="2"/>
  <c r="G1616" i="2" s="1"/>
  <c r="F1652" i="2"/>
  <c r="G1652" i="2" s="1"/>
  <c r="F1755" i="2"/>
  <c r="G1755" i="2" s="1"/>
  <c r="F1719" i="2"/>
  <c r="G1719" i="2" s="1"/>
  <c r="F1650" i="2"/>
  <c r="G1650" i="2" s="1"/>
  <c r="F1691" i="2"/>
  <c r="G1691" i="2" s="1"/>
  <c r="F1698" i="2"/>
  <c r="G1698" i="2" s="1"/>
  <c r="F1633" i="2"/>
  <c r="G1633" i="2" s="1"/>
  <c r="F1758" i="2"/>
  <c r="G1758" i="2" s="1"/>
  <c r="F1619" i="2"/>
  <c r="G1619" i="2" s="1"/>
  <c r="F1587" i="2"/>
  <c r="G1587" i="2" s="1"/>
  <c r="F1663" i="2"/>
  <c r="G1663" i="2" s="1"/>
  <c r="F1772" i="2"/>
  <c r="G1772" i="2" s="1"/>
  <c r="F1814" i="2"/>
  <c r="G1814" i="2" s="1"/>
  <c r="F1743" i="2"/>
  <c r="G1743" i="2" s="1"/>
  <c r="F1657" i="2"/>
  <c r="G1657" i="2" s="1"/>
  <c r="F1713" i="2"/>
  <c r="G1713" i="2" s="1"/>
  <c r="F1767" i="2"/>
  <c r="G1767" i="2" s="1"/>
  <c r="F1748" i="2"/>
  <c r="G1748" i="2" s="1"/>
  <c r="F1703" i="2"/>
  <c r="G1703" i="2" s="1"/>
  <c r="F1789" i="2"/>
  <c r="G1789" i="2" s="1"/>
  <c r="F1606" i="2"/>
  <c r="G1606" i="2" s="1"/>
  <c r="F1777" i="2"/>
  <c r="G1777" i="2" s="1"/>
  <c r="F1622" i="2"/>
  <c r="G1622" i="2" s="1"/>
  <c r="F1769" i="2"/>
  <c r="G1769" i="2" s="1"/>
  <c r="F1819" i="2"/>
  <c r="G1819" i="2" s="1"/>
  <c r="F1795" i="2"/>
  <c r="G1795" i="2" s="1"/>
  <c r="F1753" i="2"/>
  <c r="G1753" i="2" s="1"/>
  <c r="F1817" i="2"/>
  <c r="G1817" i="2" s="1"/>
  <c r="F1594" i="2"/>
  <c r="G1594" i="2" s="1"/>
  <c r="F1669" i="2"/>
  <c r="G1669" i="2" s="1"/>
  <c r="F1607" i="2"/>
  <c r="G1607" i="2" s="1"/>
  <c r="F1782" i="2"/>
  <c r="G1782" i="2" s="1"/>
  <c r="F1798" i="2"/>
  <c r="G1798" i="2" s="1"/>
  <c r="F1655" i="2"/>
  <c r="G1655" i="2" s="1"/>
  <c r="F1613" i="2"/>
  <c r="G1613" i="2" s="1"/>
  <c r="F1707" i="2"/>
  <c r="G1707" i="2" s="1"/>
  <c r="F1595" i="2"/>
  <c r="G1595" i="2" s="1"/>
  <c r="F1711" i="2"/>
  <c r="G1711" i="2" s="1"/>
  <c r="F1662" i="2"/>
  <c r="G1662" i="2" s="1"/>
  <c r="F1679" i="2"/>
  <c r="G1679" i="2" s="1"/>
  <c r="F1724" i="2"/>
  <c r="G1724" i="2" s="1"/>
  <c r="F1641" i="2"/>
  <c r="G1641" i="2" s="1"/>
  <c r="F1726" i="2"/>
  <c r="G1726" i="2" s="1"/>
  <c r="F1778" i="2"/>
  <c r="G1778" i="2" s="1"/>
  <c r="F1807" i="2"/>
  <c r="G1807" i="2" s="1"/>
  <c r="F1672" i="2"/>
  <c r="G1672" i="2" s="1"/>
  <c r="F1634" i="2"/>
  <c r="G1634" i="2" s="1"/>
  <c r="F1784" i="2"/>
  <c r="G1784" i="2" s="1"/>
  <c r="F1801" i="2"/>
  <c r="G1801" i="2" s="1"/>
  <c r="F1690" i="2"/>
  <c r="G1690" i="2" s="1"/>
  <c r="F1808" i="2"/>
  <c r="G1808" i="2" s="1"/>
  <c r="F1701" i="2"/>
  <c r="G1701" i="2" s="1"/>
  <c r="F1674" i="2"/>
  <c r="G1674" i="2" s="1"/>
  <c r="F1638" i="2"/>
  <c r="G1638" i="2" s="1"/>
  <c r="F1816" i="2"/>
  <c r="G1816" i="2" s="1"/>
  <c r="F1693" i="2"/>
  <c r="G1693" i="2" s="1"/>
  <c r="F1599" i="2"/>
  <c r="G1599" i="2" s="1"/>
  <c r="F1572" i="2"/>
  <c r="G1572" i="2" s="1"/>
  <c r="F1625" i="2"/>
  <c r="G1625" i="2" s="1"/>
  <c r="F1585" i="2"/>
  <c r="G1585" i="2" s="1"/>
  <c r="F1586" i="2"/>
  <c r="G1586" i="2" s="1"/>
  <c r="F1608" i="2"/>
  <c r="G1608" i="2" s="1"/>
  <c r="F1611" i="2"/>
  <c r="G1611" i="2" s="1"/>
  <c r="F1621" i="2"/>
  <c r="G1621" i="2" s="1"/>
  <c r="F1648" i="2"/>
  <c r="G1648" i="2" s="1"/>
  <c r="F1574" i="2"/>
  <c r="G1574" i="2" s="1"/>
  <c r="F1627" i="2"/>
  <c r="G1627" i="2" s="1"/>
  <c r="F1818" i="2"/>
  <c r="G1818" i="2" s="1"/>
  <c r="F1747" i="2"/>
  <c r="G1747" i="2" s="1"/>
  <c r="F1578" i="2"/>
  <c r="G1578" i="2" s="1"/>
  <c r="F1635" i="2"/>
  <c r="G1635" i="2" s="1"/>
  <c r="F1604" i="2"/>
  <c r="G1604" i="2" s="1"/>
  <c r="F1592" i="2"/>
  <c r="G1592" i="2" s="1"/>
  <c r="F1727" i="2"/>
  <c r="G1727" i="2" s="1"/>
  <c r="F1812" i="2"/>
  <c r="G1812" i="2" s="1"/>
  <c r="F1783" i="2"/>
  <c r="G1783" i="2" s="1"/>
  <c r="F1667" i="2"/>
  <c r="G1667" i="2" s="1"/>
  <c r="F1596" i="2"/>
  <c r="G1596" i="2" s="1"/>
  <c r="F1577" i="2"/>
  <c r="G1577" i="2" s="1"/>
  <c r="F1571" i="2"/>
  <c r="G1571" i="2" s="1"/>
  <c r="F1576" i="2"/>
  <c r="G1576" i="2" s="1"/>
  <c r="F1573" i="2"/>
  <c r="G1573" i="2" s="1"/>
  <c r="F1656" i="2"/>
  <c r="G1656" i="2" s="1"/>
  <c r="F1575" i="2"/>
  <c r="G1575" i="2" s="1"/>
  <c r="F1620" i="2"/>
  <c r="G1620" i="2" s="1"/>
  <c r="F1659" i="2"/>
  <c r="G1659" i="2" s="1"/>
  <c r="F1630" i="2"/>
  <c r="G1630" i="2" s="1"/>
  <c r="F1804" i="2"/>
  <c r="G1804" i="2" s="1"/>
  <c r="F1658" i="2"/>
  <c r="G1658" i="2" s="1"/>
  <c r="F1583" i="2"/>
  <c r="G1583" i="2" s="1"/>
  <c r="F1803" i="2"/>
  <c r="G1803" i="2" s="1"/>
  <c r="S82" i="24" l="1"/>
  <c r="S146" i="24"/>
  <c r="J1583" i="2"/>
  <c r="J1727" i="2"/>
  <c r="J1572" i="2"/>
  <c r="J1641" i="2"/>
  <c r="J1795" i="2"/>
  <c r="J1587" i="2"/>
  <c r="J1670" i="2"/>
  <c r="J1732" i="2"/>
  <c r="J1774" i="2"/>
  <c r="J1704" i="2"/>
  <c r="J1677" i="2"/>
  <c r="J1766" i="2"/>
  <c r="J1763" i="2"/>
  <c r="J1702" i="2"/>
  <c r="J1686" i="2"/>
  <c r="J1664" i="2"/>
  <c r="J1571" i="2"/>
  <c r="J1621" i="2"/>
  <c r="J1784" i="2"/>
  <c r="J1782" i="2"/>
  <c r="J1713" i="2"/>
  <c r="J1616" i="2"/>
  <c r="J1773" i="2"/>
  <c r="J1737" i="2"/>
  <c r="J1786" i="2"/>
  <c r="J1600" i="2"/>
  <c r="J1760" i="2"/>
  <c r="J1660" i="2"/>
  <c r="J1759" i="2"/>
  <c r="J1800" i="2"/>
  <c r="J1678" i="2"/>
  <c r="J1658" i="2"/>
  <c r="J1592" i="2"/>
  <c r="J1599" i="2"/>
  <c r="J1724" i="2"/>
  <c r="J1819" i="2"/>
  <c r="J1619" i="2"/>
  <c r="J1590" i="2"/>
  <c r="J1603" i="2"/>
  <c r="J1714" i="2"/>
  <c r="J1699" i="2"/>
  <c r="J1593" i="2"/>
  <c r="J1768" i="2"/>
  <c r="J1718" i="2"/>
  <c r="J1668" i="2"/>
  <c r="J1751" i="2"/>
  <c r="J1716" i="2"/>
  <c r="J1620" i="2"/>
  <c r="J1747" i="2"/>
  <c r="J1674" i="2"/>
  <c r="J1595" i="2"/>
  <c r="J1606" i="2"/>
  <c r="J1691" i="2"/>
  <c r="J1771" i="2"/>
  <c r="J1788" i="2"/>
  <c r="J1694" i="2"/>
  <c r="J1598" i="2"/>
  <c r="J1793" i="2"/>
  <c r="J1761" i="2"/>
  <c r="J1591" i="2"/>
  <c r="J1631" i="2"/>
  <c r="J1665" i="2"/>
  <c r="J1597" i="2"/>
  <c r="J1803" i="2"/>
  <c r="J1812" i="2"/>
  <c r="J1625" i="2"/>
  <c r="J1726" i="2"/>
  <c r="J1753" i="2"/>
  <c r="J1663" i="2"/>
  <c r="J1734" i="2"/>
  <c r="J1742" i="2"/>
  <c r="J1676" i="2"/>
  <c r="J1740" i="2"/>
  <c r="J1695" i="2"/>
  <c r="J1644" i="2"/>
  <c r="J1615" i="2"/>
  <c r="J1629" i="2"/>
  <c r="J1729" i="2"/>
  <c r="J1636" i="2"/>
  <c r="J1849" i="2"/>
  <c r="J1909" i="2"/>
  <c r="J1910" i="2"/>
  <c r="J1878" i="2"/>
  <c r="J1975" i="2"/>
  <c r="J2009" i="2"/>
  <c r="J1842" i="2"/>
  <c r="J2067" i="2"/>
  <c r="J1856" i="2"/>
  <c r="J1871" i="2"/>
  <c r="J1934" i="2"/>
  <c r="J2032" i="2"/>
  <c r="J1841" i="2"/>
  <c r="J1837" i="2"/>
  <c r="J1935" i="2"/>
  <c r="J2046" i="2"/>
  <c r="J1984" i="2"/>
  <c r="J1830" i="2"/>
  <c r="J1889" i="2"/>
  <c r="J1972" i="2"/>
  <c r="J1825" i="2"/>
  <c r="J2018" i="2"/>
  <c r="J1868" i="2"/>
  <c r="J2012" i="2"/>
  <c r="J1840" i="2"/>
  <c r="J1836" i="2"/>
  <c r="J1998" i="2"/>
  <c r="J1843" i="2"/>
  <c r="J2055" i="2"/>
  <c r="J1969" i="2"/>
  <c r="J2061" i="2"/>
  <c r="J1979" i="2"/>
  <c r="J1925" i="2"/>
  <c r="J1874" i="2"/>
  <c r="J2057" i="2"/>
  <c r="J1904" i="2"/>
  <c r="J1838" i="2"/>
  <c r="J2000" i="2"/>
  <c r="J2050" i="2"/>
  <c r="J1958" i="2"/>
  <c r="J1902" i="2"/>
  <c r="J1869" i="2"/>
  <c r="J1852" i="2"/>
  <c r="J1828" i="2"/>
  <c r="J1940" i="2"/>
  <c r="J1883" i="2"/>
  <c r="J2059" i="2"/>
  <c r="J1901" i="2"/>
  <c r="J2004" i="2"/>
  <c r="J1892" i="2"/>
  <c r="J1890" i="2"/>
  <c r="J1858" i="2"/>
  <c r="J1950" i="2"/>
  <c r="J1906" i="2"/>
  <c r="J2069" i="2"/>
  <c r="J1992" i="2"/>
  <c r="J1917" i="2"/>
  <c r="J2029" i="2"/>
  <c r="J1894" i="2"/>
  <c r="J1853" i="2"/>
  <c r="J1846" i="2"/>
  <c r="J2019" i="2"/>
  <c r="J2002" i="2"/>
  <c r="J2053" i="2"/>
  <c r="J1954" i="2"/>
  <c r="J1848" i="2"/>
  <c r="J1923" i="2"/>
  <c r="J2054" i="2"/>
  <c r="J1882" i="2"/>
  <c r="J1851" i="2"/>
  <c r="J1977" i="2"/>
  <c r="J1907" i="2"/>
  <c r="J1931" i="2"/>
  <c r="J1854" i="2"/>
  <c r="J2043" i="2"/>
  <c r="J1971" i="2"/>
  <c r="J1974" i="2"/>
  <c r="J1919" i="2"/>
  <c r="J1887" i="2"/>
  <c r="J1966" i="2"/>
  <c r="J2049" i="2"/>
  <c r="J1952" i="2"/>
  <c r="J1929" i="2"/>
  <c r="J1937" i="2"/>
  <c r="J1899" i="2"/>
  <c r="J1968" i="2"/>
  <c r="J2071" i="2"/>
  <c r="J1885" i="2"/>
  <c r="J1914" i="2"/>
  <c r="J1911" i="2"/>
  <c r="J1945" i="2"/>
  <c r="J2014" i="2"/>
  <c r="J2035" i="2"/>
  <c r="S40" i="24"/>
  <c r="S56" i="24"/>
  <c r="S152" i="24"/>
  <c r="S200" i="24"/>
  <c r="J1617" i="2"/>
  <c r="J1573" i="2"/>
  <c r="J1574" i="2"/>
  <c r="J1690" i="2"/>
  <c r="J1655" i="2"/>
  <c r="J1748" i="2"/>
  <c r="J1755" i="2"/>
  <c r="J1738" i="2"/>
  <c r="J1779" i="2"/>
  <c r="J1723" i="2"/>
  <c r="J1705" i="2"/>
  <c r="J1715" i="2"/>
  <c r="J1746" i="2"/>
  <c r="J1588" i="2"/>
  <c r="J1781" i="2"/>
  <c r="J1813" i="2"/>
  <c r="J1601" i="2"/>
  <c r="G1977" i="2"/>
  <c r="G1907" i="2"/>
  <c r="G1931" i="2"/>
  <c r="G1854" i="2"/>
  <c r="G2043" i="2"/>
  <c r="G1971" i="2"/>
  <c r="G1974" i="2"/>
  <c r="G1919" i="2"/>
  <c r="G1984" i="2"/>
  <c r="G1830" i="2"/>
  <c r="G1889" i="2"/>
  <c r="G1972" i="2"/>
  <c r="G1825" i="2"/>
  <c r="G1849" i="2"/>
  <c r="G2018" i="2"/>
  <c r="G1868" i="2"/>
  <c r="J1982" i="2"/>
  <c r="J1981" i="2"/>
  <c r="J2066" i="2"/>
  <c r="J1863" i="2"/>
  <c r="J2047" i="2"/>
  <c r="J1957" i="2"/>
  <c r="J1976" i="2"/>
  <c r="J1955" i="2"/>
  <c r="J2033" i="2"/>
  <c r="J1870" i="2"/>
  <c r="J2001" i="2"/>
  <c r="J2062" i="2"/>
  <c r="J1994" i="2"/>
  <c r="J1827" i="2"/>
  <c r="J2030" i="2"/>
  <c r="J2068" i="2"/>
  <c r="J1626" i="2"/>
  <c r="J1576" i="2"/>
  <c r="J1648" i="2"/>
  <c r="J1801" i="2"/>
  <c r="J1798" i="2"/>
  <c r="J1767" i="2"/>
  <c r="J1652" i="2"/>
  <c r="J1637" i="2"/>
  <c r="J1687" i="2"/>
  <c r="J1683" i="2"/>
  <c r="J1632" i="2"/>
  <c r="J1730" i="2"/>
  <c r="J1776" i="2"/>
  <c r="J1673" i="2"/>
  <c r="J1802" i="2"/>
  <c r="J1682" i="2"/>
  <c r="J1628" i="2"/>
  <c r="G2050" i="2"/>
  <c r="G1958" i="2"/>
  <c r="G1902" i="2"/>
  <c r="G1869" i="2"/>
  <c r="G1852" i="2"/>
  <c r="G1828" i="2"/>
  <c r="G1940" i="2"/>
  <c r="G1883" i="2"/>
  <c r="G2059" i="2"/>
  <c r="G1901" i="2"/>
  <c r="G2004" i="2"/>
  <c r="G1892" i="2"/>
  <c r="G1890" i="2"/>
  <c r="G1858" i="2"/>
  <c r="G1950" i="2"/>
  <c r="G1906" i="2"/>
  <c r="J1988" i="2"/>
  <c r="J1985" i="2"/>
  <c r="J1903" i="2"/>
  <c r="J1947" i="2"/>
  <c r="J2005" i="2"/>
  <c r="J1961" i="2"/>
  <c r="J1943" i="2"/>
  <c r="J1927" i="2"/>
  <c r="J1930" i="2"/>
  <c r="J1936" i="2"/>
  <c r="J2052" i="2"/>
  <c r="J1999" i="2"/>
  <c r="J1832" i="2"/>
  <c r="J1826" i="2"/>
  <c r="J1990" i="2"/>
  <c r="J2048" i="2"/>
  <c r="J1888" i="2"/>
  <c r="J2021" i="2"/>
  <c r="J1926" i="2"/>
  <c r="J2015" i="2"/>
  <c r="J1953" i="2"/>
  <c r="J1876" i="2"/>
  <c r="J1867" i="2"/>
  <c r="J1905" i="2"/>
  <c r="J2060" i="2"/>
  <c r="J1886" i="2"/>
  <c r="J2025" i="2"/>
  <c r="J2040" i="2"/>
  <c r="J1881" i="2"/>
  <c r="J1823" i="2"/>
  <c r="J2010" i="2"/>
  <c r="J1946" i="2"/>
  <c r="J1577" i="2"/>
  <c r="J1611" i="2"/>
  <c r="J1634" i="2"/>
  <c r="J1607" i="2"/>
  <c r="J1657" i="2"/>
  <c r="J1722" i="2"/>
  <c r="J1806" i="2"/>
  <c r="J1770" i="2"/>
  <c r="J1712" i="2"/>
  <c r="J1689" i="2"/>
  <c r="J1728" i="2"/>
  <c r="J1671" i="2"/>
  <c r="J1645" i="2"/>
  <c r="J1623" i="2"/>
  <c r="J1624" i="2"/>
  <c r="J1847" i="2"/>
  <c r="J2023" i="2"/>
  <c r="J1831" i="2"/>
  <c r="J1941" i="2"/>
  <c r="J1879" i="2"/>
  <c r="J1839" i="2"/>
  <c r="J1860" i="2"/>
  <c r="J1980" i="2"/>
  <c r="J1987" i="2"/>
  <c r="J1850" i="2"/>
  <c r="J2031" i="2"/>
  <c r="J1956" i="2"/>
  <c r="J2006" i="2"/>
  <c r="J2038" i="2"/>
  <c r="J2022" i="2"/>
  <c r="J2037" i="2"/>
  <c r="J1630" i="2"/>
  <c r="J1578" i="2"/>
  <c r="J1596" i="2"/>
  <c r="J1608" i="2"/>
  <c r="J1672" i="2"/>
  <c r="J1669" i="2"/>
  <c r="J1743" i="2"/>
  <c r="J1708" i="2"/>
  <c r="J1688" i="2"/>
  <c r="J1745" i="2"/>
  <c r="J1642" i="2"/>
  <c r="J1736" i="2"/>
  <c r="J1762" i="2"/>
  <c r="J1733" i="2"/>
  <c r="J1775" i="2"/>
  <c r="J1805" i="2"/>
  <c r="J1589" i="2"/>
  <c r="J1933" i="2"/>
  <c r="J1965" i="2"/>
  <c r="J1963" i="2"/>
  <c r="J2007" i="2"/>
  <c r="J1865" i="2"/>
  <c r="J1928" i="2"/>
  <c r="J2020" i="2"/>
  <c r="J1948" i="2"/>
  <c r="J1912" i="2"/>
  <c r="J1873" i="2"/>
  <c r="J1916" i="2"/>
  <c r="J1898" i="2"/>
  <c r="J2072" i="2"/>
  <c r="J2026" i="2"/>
  <c r="J2008" i="2"/>
  <c r="J1970" i="2"/>
  <c r="J1659" i="2"/>
  <c r="J1667" i="2"/>
  <c r="J1586" i="2"/>
  <c r="J1807" i="2"/>
  <c r="J1594" i="2"/>
  <c r="J1814" i="2"/>
  <c r="J1646" i="2"/>
  <c r="J1684" i="2"/>
  <c r="J1717" i="2"/>
  <c r="J1653" i="2"/>
  <c r="J1612" i="2"/>
  <c r="J1820" i="2"/>
  <c r="J1780" i="2"/>
  <c r="J1709" i="2"/>
  <c r="J1618" i="2"/>
  <c r="J1584" i="2"/>
  <c r="J1918" i="2"/>
  <c r="J1942" i="2"/>
  <c r="J1913" i="2"/>
  <c r="J1884" i="2"/>
  <c r="J2070" i="2"/>
  <c r="J1920" i="2"/>
  <c r="J1875" i="2"/>
  <c r="J1895" i="2"/>
  <c r="J1949" i="2"/>
  <c r="J2045" i="2"/>
  <c r="J1924" i="2"/>
  <c r="J1939" i="2"/>
  <c r="J1891" i="2"/>
  <c r="J2051" i="2"/>
  <c r="J2041" i="2"/>
  <c r="J1783" i="2"/>
  <c r="J1585" i="2"/>
  <c r="J1778" i="2"/>
  <c r="J1817" i="2"/>
  <c r="J1772" i="2"/>
  <c r="J1647" i="2"/>
  <c r="J1731" i="2"/>
  <c r="J1710" i="2"/>
  <c r="J1749" i="2"/>
  <c r="J1706" i="2"/>
  <c r="J1764" i="2"/>
  <c r="J1697" i="2"/>
  <c r="J1810" i="2"/>
  <c r="J1744" i="2"/>
  <c r="J1581" i="2"/>
  <c r="J1896" i="2"/>
  <c r="J1835" i="2"/>
  <c r="J1857" i="2"/>
  <c r="J2017" i="2"/>
  <c r="J1872" i="2"/>
  <c r="J1855" i="2"/>
  <c r="J2065" i="2"/>
  <c r="J1834" i="2"/>
  <c r="J1962" i="2"/>
  <c r="J1983" i="2"/>
  <c r="J2034" i="2"/>
  <c r="J1866" i="2"/>
  <c r="J1986" i="2"/>
  <c r="J2042" i="2"/>
  <c r="J2044" i="2"/>
  <c r="J1804" i="2"/>
  <c r="J1604" i="2"/>
  <c r="J1693" i="2"/>
  <c r="J1679" i="2"/>
  <c r="J1769" i="2"/>
  <c r="J1758" i="2"/>
  <c r="J1605" i="2"/>
  <c r="J1700" i="2"/>
  <c r="J1721" i="2"/>
  <c r="J1685" i="2"/>
  <c r="J1720" i="2"/>
  <c r="J1609" i="2"/>
  <c r="J1750" i="2"/>
  <c r="J1791" i="2"/>
  <c r="J1765" i="2"/>
  <c r="J1640" i="2"/>
  <c r="J1900" i="2"/>
  <c r="J1833" i="2"/>
  <c r="J1859" i="2"/>
  <c r="J1915" i="2"/>
  <c r="J1932" i="2"/>
  <c r="J2027" i="2"/>
  <c r="J1973" i="2"/>
  <c r="J1978" i="2"/>
  <c r="J1922" i="2"/>
  <c r="J1944" i="2"/>
  <c r="J2016" i="2"/>
  <c r="J2063" i="2"/>
  <c r="J1996" i="2"/>
  <c r="J1829" i="2"/>
  <c r="J1997" i="2"/>
  <c r="J1635" i="2"/>
  <c r="J1816" i="2"/>
  <c r="J1662" i="2"/>
  <c r="J1622" i="2"/>
  <c r="J1633" i="2"/>
  <c r="J1680" i="2"/>
  <c r="J1809" i="2"/>
  <c r="J1610" i="2"/>
  <c r="J1602" i="2"/>
  <c r="J1639" i="2"/>
  <c r="J1756" i="2"/>
  <c r="J1797" i="2"/>
  <c r="J1821" i="2"/>
  <c r="J1666" i="2"/>
  <c r="J1785" i="2"/>
  <c r="J1638" i="2"/>
  <c r="J1752" i="2"/>
  <c r="J1614" i="2"/>
  <c r="J1651" i="2"/>
  <c r="J1811" i="2"/>
  <c r="J1754" i="2"/>
  <c r="J1799" i="2"/>
  <c r="J1822" i="2"/>
  <c r="J1643" i="2"/>
  <c r="J1959" i="2"/>
  <c r="J2003" i="2"/>
  <c r="J1938" i="2"/>
  <c r="J2024" i="2"/>
  <c r="J1921" i="2"/>
  <c r="J1993" i="2"/>
  <c r="J2064" i="2"/>
  <c r="J2028" i="2"/>
  <c r="J1864" i="2"/>
  <c r="J1951" i="2"/>
  <c r="J2011" i="2"/>
  <c r="J1989" i="2"/>
  <c r="J1893" i="2"/>
  <c r="J1844" i="2"/>
  <c r="J2036" i="2"/>
  <c r="J1861" i="2"/>
  <c r="J1777" i="2"/>
  <c r="J1845" i="2"/>
  <c r="J1897" i="2"/>
  <c r="J1877" i="2"/>
  <c r="J2013" i="2"/>
  <c r="J1967" i="2"/>
  <c r="J1880" i="2"/>
  <c r="J1824" i="2"/>
  <c r="J2039" i="2"/>
  <c r="J1991" i="2"/>
  <c r="J1862" i="2"/>
  <c r="J1960" i="2"/>
  <c r="J1995" i="2"/>
  <c r="J2056" i="2"/>
  <c r="J1964" i="2"/>
  <c r="J1908" i="2"/>
  <c r="J2058" i="2"/>
  <c r="J1711" i="2"/>
  <c r="J1575" i="2"/>
  <c r="J1818" i="2"/>
  <c r="J1701" i="2"/>
  <c r="J1707" i="2"/>
  <c r="J1789" i="2"/>
  <c r="J1650" i="2"/>
  <c r="J1741" i="2"/>
  <c r="J1796" i="2"/>
  <c r="J1725" i="2"/>
  <c r="J1654" i="2"/>
  <c r="J1739" i="2"/>
  <c r="J1787" i="2"/>
  <c r="J1692" i="2"/>
  <c r="J1735" i="2"/>
  <c r="J1815" i="2"/>
  <c r="J1580" i="2"/>
  <c r="J1698" i="2"/>
  <c r="J1656" i="2"/>
  <c r="J1627" i="2"/>
  <c r="J1808" i="2"/>
  <c r="J1613" i="2"/>
  <c r="J1703" i="2"/>
  <c r="J1719" i="2"/>
  <c r="J1792" i="2"/>
  <c r="J1794" i="2"/>
  <c r="J1681" i="2"/>
  <c r="J1675" i="2"/>
  <c r="J1649" i="2"/>
  <c r="J1696" i="2"/>
  <c r="J1661" i="2"/>
  <c r="J1790" i="2"/>
  <c r="J1757" i="2"/>
  <c r="J1582" i="2"/>
  <c r="S62" i="24"/>
  <c r="S142" i="24"/>
  <c r="S250" i="24"/>
  <c r="S67" i="24"/>
  <c r="S83" i="24"/>
  <c r="S163" i="24"/>
  <c r="S195" i="24"/>
  <c r="S249" i="24"/>
  <c r="S112" i="24"/>
  <c r="S129" i="24"/>
  <c r="S177" i="24"/>
  <c r="S172" i="24"/>
  <c r="S141" i="24"/>
  <c r="S243" i="24"/>
  <c r="S74" i="24"/>
  <c r="S90" i="24"/>
  <c r="S38" i="24"/>
  <c r="S81" i="24"/>
  <c r="S247" i="24"/>
  <c r="S11" i="24"/>
  <c r="S33" i="24"/>
  <c r="S91" i="24"/>
  <c r="S107" i="24"/>
  <c r="S192" i="24"/>
  <c r="S244" i="24"/>
  <c r="S54" i="24"/>
  <c r="S223" i="24"/>
  <c r="S239" i="24"/>
  <c r="S23" i="24"/>
  <c r="S44" i="24"/>
  <c r="S76" i="24"/>
  <c r="S140" i="24"/>
  <c r="S135" i="24"/>
  <c r="S224" i="24"/>
  <c r="S35" i="24"/>
  <c r="P40" i="24"/>
  <c r="S210" i="24"/>
  <c r="S242" i="24"/>
  <c r="S10" i="24"/>
  <c r="S100" i="24"/>
  <c r="S174" i="24"/>
  <c r="S5" i="24"/>
  <c r="P56" i="24"/>
  <c r="S60" i="24"/>
  <c r="S139" i="24"/>
  <c r="S241" i="24"/>
  <c r="S246" i="24"/>
  <c r="S51" i="24"/>
  <c r="S176" i="24"/>
  <c r="S206" i="24"/>
  <c r="S181" i="24"/>
  <c r="S211" i="24"/>
  <c r="S12" i="24"/>
  <c r="S37" i="24"/>
  <c r="S114" i="24"/>
  <c r="P33" i="24"/>
  <c r="S109" i="24"/>
  <c r="S126" i="24"/>
  <c r="S63" i="24"/>
  <c r="S234" i="24"/>
  <c r="S24" i="24"/>
  <c r="P90" i="24"/>
  <c r="S127" i="24"/>
  <c r="P163" i="24"/>
  <c r="S198" i="24"/>
  <c r="P44" i="24"/>
  <c r="S122" i="24"/>
  <c r="P35" i="24"/>
  <c r="S214" i="24"/>
  <c r="S45" i="24"/>
  <c r="S123" i="24"/>
  <c r="S180" i="24"/>
  <c r="S133" i="24"/>
  <c r="S220" i="24"/>
  <c r="S14" i="24"/>
  <c r="S19" i="24"/>
  <c r="S42" i="24"/>
  <c r="P76" i="24"/>
  <c r="S85" i="24"/>
  <c r="S99" i="24"/>
  <c r="S110" i="24"/>
  <c r="S115" i="24"/>
  <c r="S150" i="24"/>
  <c r="S169" i="24"/>
  <c r="S178" i="24"/>
  <c r="S221" i="24"/>
  <c r="S227" i="24"/>
  <c r="S120" i="24"/>
  <c r="S125" i="24"/>
  <c r="S183" i="24"/>
  <c r="S237" i="24"/>
  <c r="P10" i="24"/>
  <c r="P67" i="24"/>
  <c r="S15" i="24"/>
  <c r="S77" i="24"/>
  <c r="S96" i="24"/>
  <c r="S106" i="24"/>
  <c r="S111" i="24"/>
  <c r="S116" i="24"/>
  <c r="S131" i="24"/>
  <c r="S151" i="24"/>
  <c r="S179" i="24"/>
  <c r="S218" i="24"/>
  <c r="S228" i="24"/>
  <c r="S6" i="24"/>
  <c r="S58" i="24"/>
  <c r="P179" i="24"/>
  <c r="S188" i="24"/>
  <c r="S72" i="24"/>
  <c r="S199" i="24"/>
  <c r="S219" i="24"/>
  <c r="S7" i="24"/>
  <c r="S26" i="24"/>
  <c r="P83" i="24"/>
  <c r="S88" i="24"/>
  <c r="S189" i="24"/>
  <c r="S204" i="24"/>
  <c r="P142" i="24"/>
  <c r="S157" i="24"/>
  <c r="S166" i="24"/>
  <c r="P12" i="24"/>
  <c r="S21" i="24"/>
  <c r="S27" i="24"/>
  <c r="S41" i="24"/>
  <c r="S79" i="24"/>
  <c r="S138" i="24"/>
  <c r="S186" i="24"/>
  <c r="S65" i="24"/>
  <c r="S98" i="24"/>
  <c r="S124" i="24"/>
  <c r="S143" i="24"/>
  <c r="S205" i="24"/>
  <c r="S251" i="24"/>
  <c r="S3" i="24"/>
  <c r="S17" i="24"/>
  <c r="S70" i="24"/>
  <c r="S108" i="24"/>
  <c r="S196" i="24"/>
  <c r="S216" i="24"/>
  <c r="S231" i="24"/>
  <c r="S4" i="24"/>
  <c r="S13" i="24"/>
  <c r="S28" i="24"/>
  <c r="S80" i="24"/>
  <c r="S226" i="24"/>
  <c r="P7" i="24"/>
  <c r="P11" i="24"/>
  <c r="P24" i="24"/>
  <c r="S49" i="24"/>
  <c r="S53" i="24"/>
  <c r="P58" i="24"/>
  <c r="S75" i="24"/>
  <c r="P79" i="24"/>
  <c r="P88" i="24"/>
  <c r="S104" i="24"/>
  <c r="P122" i="24"/>
  <c r="P126" i="24"/>
  <c r="S130" i="24"/>
  <c r="S147" i="24"/>
  <c r="S156" i="24"/>
  <c r="S173" i="24"/>
  <c r="P178" i="24"/>
  <c r="S190" i="24"/>
  <c r="P195" i="24"/>
  <c r="S208" i="24"/>
  <c r="S212" i="24"/>
  <c r="P234" i="24"/>
  <c r="P28" i="24"/>
  <c r="P152" i="24"/>
  <c r="S50" i="24"/>
  <c r="S66" i="24"/>
  <c r="S71" i="24"/>
  <c r="S105" i="24"/>
  <c r="S113" i="24"/>
  <c r="S117" i="24"/>
  <c r="S144" i="24"/>
  <c r="S148" i="24"/>
  <c r="S170" i="24"/>
  <c r="S187" i="24"/>
  <c r="S191" i="24"/>
  <c r="S217" i="24"/>
  <c r="S225" i="24"/>
  <c r="S238" i="24"/>
  <c r="P243" i="24"/>
  <c r="S16" i="24"/>
  <c r="S20" i="24"/>
  <c r="S46" i="24"/>
  <c r="P50" i="24"/>
  <c r="S84" i="24"/>
  <c r="S92" i="24"/>
  <c r="S118" i="24"/>
  <c r="P131" i="24"/>
  <c r="P140" i="24"/>
  <c r="S153" i="24"/>
  <c r="S161" i="24"/>
  <c r="S165" i="24"/>
  <c r="S182" i="24"/>
  <c r="S8" i="24"/>
  <c r="S25" i="24"/>
  <c r="S29" i="24"/>
  <c r="P63" i="24"/>
  <c r="S93" i="24"/>
  <c r="S136" i="24"/>
  <c r="S162" i="24"/>
  <c r="P200" i="24"/>
  <c r="P226" i="24"/>
  <c r="S235" i="24"/>
  <c r="S55" i="24"/>
  <c r="S59" i="24"/>
  <c r="S89" i="24"/>
  <c r="S230" i="24"/>
  <c r="S47" i="24"/>
  <c r="S97" i="24"/>
  <c r="S101" i="24"/>
  <c r="P106" i="24"/>
  <c r="P110" i="24"/>
  <c r="S119" i="24"/>
  <c r="S154" i="24"/>
  <c r="S158" i="24"/>
  <c r="S171" i="24"/>
  <c r="S175" i="24"/>
  <c r="P218" i="24"/>
  <c r="S30" i="24"/>
  <c r="S64" i="24"/>
  <c r="S102" i="24"/>
  <c r="S128" i="24"/>
  <c r="S132" i="24"/>
  <c r="S184" i="24"/>
  <c r="S201" i="24"/>
  <c r="S209" i="24"/>
  <c r="S236" i="24"/>
  <c r="S9" i="24"/>
  <c r="P26" i="24"/>
  <c r="S39" i="24"/>
  <c r="S43" i="24"/>
  <c r="S68" i="24"/>
  <c r="S94" i="24"/>
  <c r="P115" i="24"/>
  <c r="P124" i="24"/>
  <c r="S137" i="24"/>
  <c r="S145" i="24"/>
  <c r="S149" i="24"/>
  <c r="S167" i="24"/>
  <c r="P184" i="24"/>
  <c r="S222" i="24"/>
  <c r="P227" i="24"/>
  <c r="P236" i="24"/>
  <c r="S240" i="24"/>
  <c r="P15" i="24"/>
  <c r="S232" i="24"/>
  <c r="S22" i="24"/>
  <c r="S31" i="24"/>
  <c r="S48" i="24"/>
  <c r="S73" i="24"/>
  <c r="S86" i="24"/>
  <c r="S103" i="24"/>
  <c r="S155" i="24"/>
  <c r="S159" i="24"/>
  <c r="S202" i="24"/>
  <c r="P232" i="24"/>
  <c r="P31" i="24"/>
  <c r="S52" i="24"/>
  <c r="P65" i="24"/>
  <c r="S168" i="24"/>
  <c r="S185" i="24"/>
  <c r="S193" i="24"/>
  <c r="S197" i="24"/>
  <c r="P202" i="24"/>
  <c r="S215" i="24"/>
  <c r="S78" i="24"/>
  <c r="S95" i="24"/>
  <c r="S194" i="24"/>
  <c r="S57" i="24"/>
  <c r="S61" i="24"/>
  <c r="S87" i="24"/>
  <c r="S121" i="24"/>
  <c r="S160" i="24"/>
  <c r="S164" i="24"/>
  <c r="S233" i="24"/>
  <c r="S32" i="24"/>
  <c r="S36" i="24"/>
  <c r="S69" i="24"/>
  <c r="P74" i="24"/>
  <c r="S134" i="24"/>
  <c r="S203" i="24"/>
  <c r="S207" i="24"/>
  <c r="P242" i="24"/>
  <c r="P111" i="24"/>
  <c r="P127" i="24"/>
  <c r="P143" i="24"/>
  <c r="P159" i="24"/>
  <c r="P175" i="24"/>
  <c r="P191" i="24"/>
  <c r="P207" i="24"/>
  <c r="P223" i="24"/>
  <c r="P239" i="24"/>
  <c r="S248" i="24"/>
  <c r="S245" i="24"/>
  <c r="S229" i="24"/>
  <c r="S2" i="24"/>
  <c r="P9" i="24"/>
  <c r="S18" i="24"/>
  <c r="P25" i="24"/>
  <c r="S34" i="24"/>
  <c r="P41" i="24"/>
  <c r="P57" i="24"/>
  <c r="P73" i="24"/>
  <c r="P89" i="24"/>
  <c r="P105" i="24"/>
  <c r="P121" i="24"/>
  <c r="P137" i="24"/>
  <c r="P153" i="24"/>
  <c r="P169" i="24"/>
  <c r="P185" i="24"/>
  <c r="P201" i="24"/>
  <c r="P217" i="24"/>
  <c r="P233" i="24"/>
  <c r="P249" i="24"/>
  <c r="S213" i="24"/>
  <c r="P6" i="24"/>
  <c r="P22" i="24"/>
  <c r="P38" i="24"/>
  <c r="P54" i="24"/>
  <c r="P70" i="24"/>
  <c r="P86" i="24"/>
  <c r="P102" i="24"/>
  <c r="P118" i="24"/>
  <c r="P134" i="24"/>
  <c r="P150" i="24"/>
  <c r="P16" i="24"/>
  <c r="P32" i="24"/>
  <c r="P48" i="24"/>
  <c r="P64" i="24"/>
  <c r="P80" i="24"/>
  <c r="P96" i="24"/>
  <c r="P112" i="24"/>
  <c r="P128" i="24"/>
  <c r="P144" i="24"/>
  <c r="P160" i="24"/>
  <c r="P176" i="24"/>
  <c r="P192" i="24"/>
  <c r="P208" i="24"/>
  <c r="P224" i="24"/>
  <c r="P13" i="24"/>
  <c r="P29" i="24"/>
  <c r="P45" i="24"/>
  <c r="P61" i="24"/>
  <c r="P77" i="24"/>
  <c r="P250" i="24"/>
  <c r="P23" i="24"/>
  <c r="P39" i="24"/>
  <c r="P55" i="24"/>
  <c r="P71" i="24"/>
  <c r="P87" i="24"/>
  <c r="P103" i="24"/>
  <c r="P119" i="24"/>
  <c r="P135" i="24"/>
  <c r="P151" i="24"/>
  <c r="P167" i="24"/>
  <c r="P183" i="24"/>
  <c r="P199" i="24"/>
  <c r="P215" i="24"/>
  <c r="P231" i="24"/>
  <c r="P247" i="24"/>
  <c r="P4" i="24"/>
  <c r="P20" i="24"/>
  <c r="P36" i="24"/>
  <c r="P52" i="24"/>
  <c r="P68" i="24"/>
  <c r="P84" i="24"/>
  <c r="P100" i="24"/>
  <c r="P116" i="24"/>
  <c r="P132" i="24"/>
  <c r="P148" i="24"/>
  <c r="P164" i="24"/>
  <c r="P180" i="24"/>
  <c r="P196" i="24"/>
  <c r="P212" i="24"/>
  <c r="P228" i="24"/>
  <c r="P244" i="24"/>
  <c r="P14" i="24"/>
  <c r="P30" i="24"/>
  <c r="P46" i="24"/>
  <c r="P62" i="24"/>
  <c r="P27" i="24"/>
  <c r="P43" i="24"/>
  <c r="P59" i="24"/>
  <c r="P75" i="24"/>
  <c r="P91" i="24"/>
  <c r="P107" i="24"/>
  <c r="P123" i="24"/>
  <c r="P139" i="24"/>
  <c r="P155" i="24"/>
  <c r="P171" i="24"/>
  <c r="P187" i="24"/>
  <c r="P203" i="24"/>
  <c r="P219" i="24"/>
  <c r="P235" i="24"/>
  <c r="P251" i="24"/>
  <c r="F1579" i="2"/>
  <c r="G1579" i="2" s="1"/>
  <c r="F1379" i="2"/>
  <c r="J1579" i="2" l="1"/>
  <c r="F901" i="2"/>
  <c r="G901" i="2" s="1"/>
  <c r="H901" i="2"/>
  <c r="I901" i="2"/>
  <c r="F801" i="2"/>
  <c r="G801" i="2" s="1"/>
  <c r="H801" i="2"/>
  <c r="I801" i="2"/>
  <c r="F888" i="2"/>
  <c r="G888" i="2" s="1"/>
  <c r="H888" i="2"/>
  <c r="I888" i="2"/>
  <c r="F778" i="2"/>
  <c r="G778" i="2" s="1"/>
  <c r="H778" i="2"/>
  <c r="I778" i="2"/>
  <c r="F813" i="2"/>
  <c r="G813" i="2" s="1"/>
  <c r="H813" i="2"/>
  <c r="I813" i="2"/>
  <c r="F846" i="2"/>
  <c r="G846" i="2" s="1"/>
  <c r="H846" i="2"/>
  <c r="I846" i="2"/>
  <c r="F816" i="2"/>
  <c r="H816" i="2"/>
  <c r="I816" i="2"/>
  <c r="F845" i="2"/>
  <c r="G845" i="2" s="1"/>
  <c r="H845" i="2"/>
  <c r="I845" i="2"/>
  <c r="F787" i="2"/>
  <c r="G787" i="2" s="1"/>
  <c r="H787" i="2"/>
  <c r="I787" i="2"/>
  <c r="F858" i="2"/>
  <c r="G858" i="2" s="1"/>
  <c r="H858" i="2"/>
  <c r="I858" i="2"/>
  <c r="F835" i="2"/>
  <c r="G835" i="2" s="1"/>
  <c r="H835" i="2"/>
  <c r="I835" i="2"/>
  <c r="F826" i="2"/>
  <c r="G826" i="2" s="1"/>
  <c r="H826" i="2"/>
  <c r="I826" i="2"/>
  <c r="F840" i="2"/>
  <c r="H840" i="2"/>
  <c r="I840" i="2"/>
  <c r="F797" i="2"/>
  <c r="G797" i="2" s="1"/>
  <c r="H797" i="2"/>
  <c r="I797" i="2"/>
  <c r="F795" i="2"/>
  <c r="G795" i="2" s="1"/>
  <c r="H795" i="2"/>
  <c r="I795" i="2"/>
  <c r="F812" i="2"/>
  <c r="G812" i="2" s="1"/>
  <c r="H812" i="2"/>
  <c r="I812" i="2"/>
  <c r="F764" i="2"/>
  <c r="G764" i="2" s="1"/>
  <c r="H764" i="2"/>
  <c r="I764" i="2"/>
  <c r="F805" i="2"/>
  <c r="G805" i="2" s="1"/>
  <c r="H805" i="2"/>
  <c r="I805" i="2"/>
  <c r="F817" i="2"/>
  <c r="G817" i="2" s="1"/>
  <c r="H817" i="2"/>
  <c r="I817" i="2"/>
  <c r="F850" i="2"/>
  <c r="G850" i="2" s="1"/>
  <c r="H850" i="2"/>
  <c r="I850" i="2"/>
  <c r="F896" i="2"/>
  <c r="G896" i="2" s="1"/>
  <c r="H896" i="2"/>
  <c r="I896" i="2"/>
  <c r="F785" i="2"/>
  <c r="G785" i="2" s="1"/>
  <c r="H785" i="2"/>
  <c r="I785" i="2"/>
  <c r="F842" i="2"/>
  <c r="H842" i="2"/>
  <c r="I842" i="2"/>
  <c r="F802" i="2"/>
  <c r="G802" i="2" s="1"/>
  <c r="H802" i="2"/>
  <c r="I802" i="2"/>
  <c r="F786" i="2"/>
  <c r="G786" i="2" s="1"/>
  <c r="H786" i="2"/>
  <c r="I786" i="2"/>
  <c r="F863" i="2"/>
  <c r="G863" i="2" s="1"/>
  <c r="H863" i="2"/>
  <c r="I863" i="2"/>
  <c r="F827" i="2"/>
  <c r="G827" i="2" s="1"/>
  <c r="H827" i="2"/>
  <c r="I827" i="2"/>
  <c r="F774" i="2"/>
  <c r="G774" i="2" s="1"/>
  <c r="H774" i="2"/>
  <c r="I774" i="2"/>
  <c r="F874" i="2"/>
  <c r="H874" i="2"/>
  <c r="I874" i="2"/>
  <c r="F830" i="2"/>
  <c r="G830" i="2" s="1"/>
  <c r="H830" i="2"/>
  <c r="I830" i="2"/>
  <c r="F808" i="2"/>
  <c r="G808" i="2" s="1"/>
  <c r="H808" i="2"/>
  <c r="I808" i="2"/>
  <c r="F818" i="2"/>
  <c r="G818" i="2" s="1"/>
  <c r="H818" i="2"/>
  <c r="I818" i="2"/>
  <c r="F796" i="2"/>
  <c r="G796" i="2" s="1"/>
  <c r="H796" i="2"/>
  <c r="I796" i="2"/>
  <c r="F784" i="2"/>
  <c r="G784" i="2" s="1"/>
  <c r="H784" i="2"/>
  <c r="I784" i="2"/>
  <c r="F811" i="2"/>
  <c r="G811" i="2" s="1"/>
  <c r="H811" i="2"/>
  <c r="I811" i="2"/>
  <c r="F864" i="2"/>
  <c r="G864" i="2" s="1"/>
  <c r="H864" i="2"/>
  <c r="I864" i="2"/>
  <c r="F898" i="2"/>
  <c r="G898" i="2" s="1"/>
  <c r="H898" i="2"/>
  <c r="I898" i="2"/>
  <c r="F833" i="2"/>
  <c r="G833" i="2" s="1"/>
  <c r="H833" i="2"/>
  <c r="I833" i="2"/>
  <c r="F810" i="2"/>
  <c r="H810" i="2"/>
  <c r="I810" i="2"/>
  <c r="F831" i="2"/>
  <c r="G831" i="2" s="1"/>
  <c r="H831" i="2"/>
  <c r="I831" i="2"/>
  <c r="F782" i="2"/>
  <c r="G782" i="2" s="1"/>
  <c r="H782" i="2"/>
  <c r="I782" i="2"/>
  <c r="F873" i="2"/>
  <c r="G873" i="2" s="1"/>
  <c r="H873" i="2"/>
  <c r="I873" i="2"/>
  <c r="F824" i="2"/>
  <c r="G824" i="2" s="1"/>
  <c r="H824" i="2"/>
  <c r="I824" i="2"/>
  <c r="F792" i="2"/>
  <c r="G792" i="2" s="1"/>
  <c r="H792" i="2"/>
  <c r="I792" i="2"/>
  <c r="F760" i="2"/>
  <c r="H760" i="2"/>
  <c r="I760" i="2"/>
  <c r="F832" i="2"/>
  <c r="G832" i="2" s="1"/>
  <c r="H832" i="2"/>
  <c r="I832" i="2"/>
  <c r="F881" i="2"/>
  <c r="G881" i="2" s="1"/>
  <c r="H881" i="2"/>
  <c r="I881" i="2"/>
  <c r="F838" i="2"/>
  <c r="G838" i="2" s="1"/>
  <c r="H838" i="2"/>
  <c r="I838" i="2"/>
  <c r="F865" i="2"/>
  <c r="G865" i="2" s="1"/>
  <c r="H865" i="2"/>
  <c r="I865" i="2"/>
  <c r="F892" i="2"/>
  <c r="G892" i="2" s="1"/>
  <c r="H892" i="2"/>
  <c r="I892" i="2"/>
  <c r="F800" i="2"/>
  <c r="G800" i="2" s="1"/>
  <c r="H800" i="2"/>
  <c r="I800" i="2"/>
  <c r="F769" i="2"/>
  <c r="G769" i="2" s="1"/>
  <c r="H769" i="2"/>
  <c r="I769" i="2"/>
  <c r="F854" i="2"/>
  <c r="G854" i="2" s="1"/>
  <c r="H854" i="2"/>
  <c r="I854" i="2"/>
  <c r="F765" i="2"/>
  <c r="G765" i="2" s="1"/>
  <c r="H765" i="2"/>
  <c r="I765" i="2"/>
  <c r="F772" i="2"/>
  <c r="H772" i="2"/>
  <c r="I772" i="2"/>
  <c r="F770" i="2"/>
  <c r="G770" i="2" s="1"/>
  <c r="H770" i="2"/>
  <c r="I770" i="2"/>
  <c r="F791" i="2"/>
  <c r="G791" i="2" s="1"/>
  <c r="H791" i="2"/>
  <c r="I791" i="2"/>
  <c r="F885" i="2"/>
  <c r="G885" i="2" s="1"/>
  <c r="H885" i="2"/>
  <c r="I885" i="2"/>
  <c r="F870" i="2"/>
  <c r="G870" i="2" s="1"/>
  <c r="H870" i="2"/>
  <c r="I870" i="2"/>
  <c r="F783" i="2"/>
  <c r="G783" i="2" s="1"/>
  <c r="H783" i="2"/>
  <c r="I783" i="2"/>
  <c r="F804" i="2"/>
  <c r="H804" i="2"/>
  <c r="I804" i="2"/>
  <c r="F856" i="2"/>
  <c r="G856" i="2" s="1"/>
  <c r="H856" i="2"/>
  <c r="I856" i="2"/>
  <c r="F869" i="2"/>
  <c r="G869" i="2" s="1"/>
  <c r="H869" i="2"/>
  <c r="I869" i="2"/>
  <c r="F790" i="2"/>
  <c r="G790" i="2" s="1"/>
  <c r="H790" i="2"/>
  <c r="I790" i="2"/>
  <c r="F876" i="2"/>
  <c r="G876" i="2" s="1"/>
  <c r="H876" i="2"/>
  <c r="I876" i="2"/>
  <c r="F789" i="2"/>
  <c r="G789" i="2" s="1"/>
  <c r="H789" i="2"/>
  <c r="I789" i="2"/>
  <c r="F847" i="2"/>
  <c r="G847" i="2" s="1"/>
  <c r="H847" i="2"/>
  <c r="I847" i="2"/>
  <c r="F771" i="2"/>
  <c r="G771" i="2" s="1"/>
  <c r="H771" i="2"/>
  <c r="I771" i="2"/>
  <c r="F793" i="2"/>
  <c r="G793" i="2" s="1"/>
  <c r="H793" i="2"/>
  <c r="I793" i="2"/>
  <c r="F779" i="2"/>
  <c r="G779" i="2" s="1"/>
  <c r="H779" i="2"/>
  <c r="I779" i="2"/>
  <c r="F814" i="2"/>
  <c r="H814" i="2"/>
  <c r="I814" i="2"/>
  <c r="F803" i="2"/>
  <c r="G803" i="2" s="1"/>
  <c r="H803" i="2"/>
  <c r="I803" i="2"/>
  <c r="F781" i="2"/>
  <c r="G781" i="2" s="1"/>
  <c r="H781" i="2"/>
  <c r="I781" i="2"/>
  <c r="F895" i="2"/>
  <c r="G895" i="2" s="1"/>
  <c r="H895" i="2"/>
  <c r="I895" i="2"/>
  <c r="F794" i="2"/>
  <c r="G794" i="2" s="1"/>
  <c r="H794" i="2"/>
  <c r="I794" i="2"/>
  <c r="F844" i="2"/>
  <c r="G844" i="2" s="1"/>
  <c r="H844" i="2"/>
  <c r="I844" i="2"/>
  <c r="F848" i="2"/>
  <c r="H848" i="2"/>
  <c r="I848" i="2"/>
  <c r="F861" i="2"/>
  <c r="G861" i="2" s="1"/>
  <c r="H861" i="2"/>
  <c r="I861" i="2"/>
  <c r="F875" i="2"/>
  <c r="G875" i="2" s="1"/>
  <c r="H875" i="2"/>
  <c r="I875" i="2"/>
  <c r="F883" i="2"/>
  <c r="G883" i="2" s="1"/>
  <c r="H883" i="2"/>
  <c r="I883" i="2"/>
  <c r="F767" i="2"/>
  <c r="G767" i="2" s="1"/>
  <c r="H767" i="2"/>
  <c r="I767" i="2"/>
  <c r="F819" i="2"/>
  <c r="G819" i="2" s="1"/>
  <c r="H819" i="2"/>
  <c r="I819" i="2"/>
  <c r="F897" i="2"/>
  <c r="G897" i="2" s="1"/>
  <c r="H897" i="2"/>
  <c r="I897" i="2"/>
  <c r="F882" i="2"/>
  <c r="G882" i="2" s="1"/>
  <c r="H882" i="2"/>
  <c r="I882" i="2"/>
  <c r="F807" i="2"/>
  <c r="G807" i="2" s="1"/>
  <c r="H807" i="2"/>
  <c r="I807" i="2"/>
  <c r="F855" i="2"/>
  <c r="G855" i="2" s="1"/>
  <c r="H855" i="2"/>
  <c r="I855" i="2"/>
  <c r="F798" i="2"/>
  <c r="H798" i="2"/>
  <c r="I798" i="2"/>
  <c r="F891" i="2"/>
  <c r="G891" i="2" s="1"/>
  <c r="H891" i="2"/>
  <c r="I891" i="2"/>
  <c r="F829" i="2"/>
  <c r="G829" i="2" s="1"/>
  <c r="H829" i="2"/>
  <c r="I829" i="2"/>
  <c r="F899" i="2"/>
  <c r="G899" i="2" s="1"/>
  <c r="H899" i="2"/>
  <c r="I899" i="2"/>
  <c r="F852" i="2"/>
  <c r="G852" i="2" s="1"/>
  <c r="H852" i="2"/>
  <c r="I852" i="2"/>
  <c r="F866" i="2"/>
  <c r="G866" i="2" s="1"/>
  <c r="H866" i="2"/>
  <c r="I866" i="2"/>
  <c r="F871" i="2"/>
  <c r="H871" i="2"/>
  <c r="I871" i="2"/>
  <c r="F777" i="2"/>
  <c r="G777" i="2" s="1"/>
  <c r="H777" i="2"/>
  <c r="I777" i="2"/>
  <c r="F893" i="2"/>
  <c r="G893" i="2" s="1"/>
  <c r="H893" i="2"/>
  <c r="I893" i="2"/>
  <c r="F837" i="2"/>
  <c r="G837" i="2" s="1"/>
  <c r="H837" i="2"/>
  <c r="I837" i="2"/>
  <c r="F879" i="2"/>
  <c r="G879" i="2" s="1"/>
  <c r="H879" i="2"/>
  <c r="I879" i="2"/>
  <c r="F761" i="2"/>
  <c r="G761" i="2" s="1"/>
  <c r="H761" i="2"/>
  <c r="I761" i="2"/>
  <c r="F799" i="2"/>
  <c r="G799" i="2" s="1"/>
  <c r="H799" i="2"/>
  <c r="I799" i="2"/>
  <c r="F859" i="2"/>
  <c r="G859" i="2" s="1"/>
  <c r="H859" i="2"/>
  <c r="I859" i="2"/>
  <c r="F862" i="2"/>
  <c r="G862" i="2" s="1"/>
  <c r="H862" i="2"/>
  <c r="I862" i="2"/>
  <c r="F867" i="2"/>
  <c r="G867" i="2" s="1"/>
  <c r="H867" i="2"/>
  <c r="I867" i="2"/>
  <c r="F877" i="2"/>
  <c r="H877" i="2"/>
  <c r="I877" i="2"/>
  <c r="F851" i="2"/>
  <c r="G851" i="2" s="1"/>
  <c r="H851" i="2"/>
  <c r="I851" i="2"/>
  <c r="F886" i="2"/>
  <c r="G886" i="2" s="1"/>
  <c r="H886" i="2"/>
  <c r="I886" i="2"/>
  <c r="F768" i="2"/>
  <c r="G768" i="2" s="1"/>
  <c r="H768" i="2"/>
  <c r="I768" i="2"/>
  <c r="F762" i="2"/>
  <c r="G762" i="2" s="1"/>
  <c r="H762" i="2"/>
  <c r="I762" i="2"/>
  <c r="F788" i="2"/>
  <c r="G788" i="2" s="1"/>
  <c r="H788" i="2"/>
  <c r="I788" i="2"/>
  <c r="F815" i="2"/>
  <c r="H815" i="2"/>
  <c r="I815" i="2"/>
  <c r="F887" i="2"/>
  <c r="G887" i="2" s="1"/>
  <c r="H887" i="2"/>
  <c r="I887" i="2"/>
  <c r="F849" i="2"/>
  <c r="G849" i="2" s="1"/>
  <c r="H849" i="2"/>
  <c r="I849" i="2"/>
  <c r="F868" i="2"/>
  <c r="G868" i="2" s="1"/>
  <c r="H868" i="2"/>
  <c r="I868" i="2"/>
  <c r="F766" i="2"/>
  <c r="G766" i="2" s="1"/>
  <c r="H766" i="2"/>
  <c r="I766" i="2"/>
  <c r="F841" i="2"/>
  <c r="G841" i="2" s="1"/>
  <c r="H841" i="2"/>
  <c r="I841" i="2"/>
  <c r="F853" i="2"/>
  <c r="G853" i="2" s="1"/>
  <c r="H853" i="2"/>
  <c r="I853" i="2"/>
  <c r="F775" i="2"/>
  <c r="G775" i="2" s="1"/>
  <c r="H775" i="2"/>
  <c r="I775" i="2"/>
  <c r="F884" i="2"/>
  <c r="G884" i="2" s="1"/>
  <c r="H884" i="2"/>
  <c r="I884" i="2"/>
  <c r="F776" i="2"/>
  <c r="G776" i="2" s="1"/>
  <c r="H776" i="2"/>
  <c r="I776" i="2"/>
  <c r="F878" i="2"/>
  <c r="H878" i="2"/>
  <c r="I878" i="2"/>
  <c r="F828" i="2"/>
  <c r="G828" i="2" s="1"/>
  <c r="H828" i="2"/>
  <c r="I828" i="2"/>
  <c r="F763" i="2"/>
  <c r="G763" i="2" s="1"/>
  <c r="H763" i="2"/>
  <c r="I763" i="2"/>
  <c r="F900" i="2"/>
  <c r="G900" i="2" s="1"/>
  <c r="H900" i="2"/>
  <c r="I900" i="2"/>
  <c r="F809" i="2"/>
  <c r="G809" i="2" s="1"/>
  <c r="H809" i="2"/>
  <c r="I809" i="2"/>
  <c r="F780" i="2"/>
  <c r="G780" i="2" s="1"/>
  <c r="H780" i="2"/>
  <c r="I780" i="2"/>
  <c r="F839" i="2"/>
  <c r="H839" i="2"/>
  <c r="I839" i="2"/>
  <c r="F836" i="2"/>
  <c r="G836" i="2" s="1"/>
  <c r="H836" i="2"/>
  <c r="I836" i="2"/>
  <c r="F806" i="2"/>
  <c r="G806" i="2" s="1"/>
  <c r="H806" i="2"/>
  <c r="I806" i="2"/>
  <c r="F860" i="2"/>
  <c r="G860" i="2" s="1"/>
  <c r="H860" i="2"/>
  <c r="I860" i="2"/>
  <c r="F843" i="2"/>
  <c r="G843" i="2" s="1"/>
  <c r="H843" i="2"/>
  <c r="I843" i="2"/>
  <c r="F820" i="2"/>
  <c r="G820" i="2" s="1"/>
  <c r="H820" i="2"/>
  <c r="I820" i="2"/>
  <c r="F872" i="2"/>
  <c r="G872" i="2" s="1"/>
  <c r="H872" i="2"/>
  <c r="I872" i="2"/>
  <c r="F823" i="2"/>
  <c r="G823" i="2" s="1"/>
  <c r="H823" i="2"/>
  <c r="I823" i="2"/>
  <c r="F894" i="2"/>
  <c r="G894" i="2" s="1"/>
  <c r="H894" i="2"/>
  <c r="I894" i="2"/>
  <c r="F773" i="2"/>
  <c r="G773" i="2" s="1"/>
  <c r="H773" i="2"/>
  <c r="I773" i="2"/>
  <c r="F857" i="2"/>
  <c r="H857" i="2"/>
  <c r="I857" i="2"/>
  <c r="F890" i="2"/>
  <c r="G890" i="2" s="1"/>
  <c r="H890" i="2"/>
  <c r="I890" i="2"/>
  <c r="F889" i="2"/>
  <c r="G889" i="2" s="1"/>
  <c r="H889" i="2"/>
  <c r="I889" i="2"/>
  <c r="F821" i="2"/>
  <c r="G821" i="2" s="1"/>
  <c r="H821" i="2"/>
  <c r="I821" i="2"/>
  <c r="F834" i="2"/>
  <c r="G834" i="2" s="1"/>
  <c r="H834" i="2"/>
  <c r="I834" i="2"/>
  <c r="F880" i="2"/>
  <c r="G880" i="2" s="1"/>
  <c r="H880" i="2"/>
  <c r="I880" i="2"/>
  <c r="F822" i="2"/>
  <c r="H822" i="2"/>
  <c r="I822" i="2"/>
  <c r="F825" i="2"/>
  <c r="G825" i="2" s="1"/>
  <c r="H825" i="2"/>
  <c r="I825" i="2"/>
  <c r="F930" i="2"/>
  <c r="G930" i="2" s="1"/>
  <c r="H930" i="2"/>
  <c r="I930" i="2"/>
  <c r="F1030" i="2"/>
  <c r="G1030" i="2" s="1"/>
  <c r="H1030" i="2"/>
  <c r="I1030" i="2"/>
  <c r="F1053" i="2"/>
  <c r="G1053" i="2" s="1"/>
  <c r="H1053" i="2"/>
  <c r="I1053" i="2"/>
  <c r="F940" i="2"/>
  <c r="G940" i="2" s="1"/>
  <c r="H940" i="2"/>
  <c r="I940" i="2"/>
  <c r="F986" i="2"/>
  <c r="G986" i="2" s="1"/>
  <c r="H986" i="2"/>
  <c r="I986" i="2"/>
  <c r="F991" i="2"/>
  <c r="G991" i="2" s="1"/>
  <c r="H991" i="2"/>
  <c r="I991" i="2"/>
  <c r="F923" i="2"/>
  <c r="G923" i="2" s="1"/>
  <c r="H923" i="2"/>
  <c r="I923" i="2"/>
  <c r="F917" i="2"/>
  <c r="G917" i="2" s="1"/>
  <c r="H917" i="2"/>
  <c r="I917" i="2"/>
  <c r="F1044" i="2"/>
  <c r="G1044" i="2" s="1"/>
  <c r="H1044" i="2"/>
  <c r="I1044" i="2"/>
  <c r="F916" i="2"/>
  <c r="H916" i="2"/>
  <c r="I916" i="2"/>
  <c r="F1051" i="2"/>
  <c r="G1051" i="2" s="1"/>
  <c r="H1051" i="2"/>
  <c r="I1051" i="2"/>
  <c r="F1045" i="2"/>
  <c r="G1045" i="2" s="1"/>
  <c r="H1045" i="2"/>
  <c r="I1045" i="2"/>
  <c r="F1019" i="2"/>
  <c r="H1019" i="2"/>
  <c r="I1019" i="2"/>
  <c r="F1037" i="2"/>
  <c r="G1037" i="2" s="1"/>
  <c r="H1037" i="2"/>
  <c r="I1037" i="2"/>
  <c r="F952" i="2"/>
  <c r="G952" i="2" s="1"/>
  <c r="H952" i="2"/>
  <c r="I952" i="2"/>
  <c r="F913" i="2"/>
  <c r="G913" i="2" s="1"/>
  <c r="H913" i="2"/>
  <c r="I913" i="2"/>
  <c r="F914" i="2"/>
  <c r="G914" i="2" s="1"/>
  <c r="H914" i="2"/>
  <c r="I914" i="2"/>
  <c r="F1056" i="2"/>
  <c r="G1056" i="2" s="1"/>
  <c r="H1056" i="2"/>
  <c r="I1056" i="2"/>
  <c r="F995" i="2"/>
  <c r="G995" i="2" s="1"/>
  <c r="H995" i="2"/>
  <c r="I995" i="2"/>
  <c r="F1021" i="2"/>
  <c r="G1021" i="2" s="1"/>
  <c r="H1021" i="2"/>
  <c r="I1021" i="2"/>
  <c r="F920" i="2"/>
  <c r="G920" i="2" s="1"/>
  <c r="H920" i="2"/>
  <c r="I920" i="2"/>
  <c r="F921" i="2"/>
  <c r="G921" i="2" s="1"/>
  <c r="H921" i="2"/>
  <c r="I921" i="2"/>
  <c r="F922" i="2"/>
  <c r="G922" i="2" s="1"/>
  <c r="H922" i="2"/>
  <c r="I922" i="2"/>
  <c r="F910" i="2"/>
  <c r="G910" i="2" s="1"/>
  <c r="H910" i="2"/>
  <c r="I910" i="2"/>
  <c r="F926" i="2"/>
  <c r="G926" i="2" s="1"/>
  <c r="H926" i="2"/>
  <c r="I926" i="2"/>
  <c r="F928" i="2"/>
  <c r="H928" i="2"/>
  <c r="I928" i="2"/>
  <c r="F902" i="2"/>
  <c r="G902" i="2" s="1"/>
  <c r="H902" i="2"/>
  <c r="I902" i="2"/>
  <c r="F924" i="2"/>
  <c r="G924" i="2" s="1"/>
  <c r="H924" i="2"/>
  <c r="I924" i="2"/>
  <c r="F907" i="2"/>
  <c r="H907" i="2"/>
  <c r="I907" i="2"/>
  <c r="F981" i="2"/>
  <c r="G981" i="2" s="1"/>
  <c r="H981" i="2"/>
  <c r="I981" i="2"/>
  <c r="F1024" i="2"/>
  <c r="G1024" i="2" s="1"/>
  <c r="H1024" i="2"/>
  <c r="I1024" i="2"/>
  <c r="F948" i="2"/>
  <c r="G948" i="2" s="1"/>
  <c r="H948" i="2"/>
  <c r="I948" i="2"/>
  <c r="F947" i="2"/>
  <c r="G947" i="2" s="1"/>
  <c r="H947" i="2"/>
  <c r="I947" i="2"/>
  <c r="F925" i="2"/>
  <c r="G925" i="2" s="1"/>
  <c r="H925" i="2"/>
  <c r="I925" i="2"/>
  <c r="F1050" i="2"/>
  <c r="G1050" i="2" s="1"/>
  <c r="H1050" i="2"/>
  <c r="I1050" i="2"/>
  <c r="F1060" i="2"/>
  <c r="G1060" i="2" s="1"/>
  <c r="H1060" i="2"/>
  <c r="I1060" i="2"/>
  <c r="F1031" i="2"/>
  <c r="G1031" i="2" s="1"/>
  <c r="H1031" i="2"/>
  <c r="I1031" i="2"/>
  <c r="F935" i="2"/>
  <c r="G935" i="2" s="1"/>
  <c r="H935" i="2"/>
  <c r="I935" i="2"/>
  <c r="F983" i="2"/>
  <c r="G983" i="2" s="1"/>
  <c r="H983" i="2"/>
  <c r="I983" i="2"/>
  <c r="F903" i="2"/>
  <c r="G903" i="2" s="1"/>
  <c r="H903" i="2"/>
  <c r="I903" i="2"/>
  <c r="F970" i="2"/>
  <c r="G970" i="2" s="1"/>
  <c r="H970" i="2"/>
  <c r="I970" i="2"/>
  <c r="F980" i="2"/>
  <c r="H980" i="2"/>
  <c r="I980" i="2"/>
  <c r="F1061" i="2"/>
  <c r="G1061" i="2" s="1"/>
  <c r="H1061" i="2"/>
  <c r="I1061" i="2"/>
  <c r="F957" i="2"/>
  <c r="G957" i="2" s="1"/>
  <c r="H957" i="2"/>
  <c r="I957" i="2"/>
  <c r="F1062" i="2"/>
  <c r="H1062" i="2"/>
  <c r="I1062" i="2"/>
  <c r="F1055" i="2"/>
  <c r="G1055" i="2" s="1"/>
  <c r="H1055" i="2"/>
  <c r="I1055" i="2"/>
  <c r="F1048" i="2"/>
  <c r="G1048" i="2" s="1"/>
  <c r="H1048" i="2"/>
  <c r="I1048" i="2"/>
  <c r="F1032" i="2"/>
  <c r="G1032" i="2" s="1"/>
  <c r="H1032" i="2"/>
  <c r="I1032" i="2"/>
  <c r="F1028" i="2"/>
  <c r="G1028" i="2" s="1"/>
  <c r="H1028" i="2"/>
  <c r="I1028" i="2"/>
  <c r="F977" i="2"/>
  <c r="G977" i="2" s="1"/>
  <c r="H977" i="2"/>
  <c r="I977" i="2"/>
  <c r="F994" i="2"/>
  <c r="G994" i="2" s="1"/>
  <c r="H994" i="2"/>
  <c r="I994" i="2"/>
  <c r="F1023" i="2"/>
  <c r="G1023" i="2" s="1"/>
  <c r="H1023" i="2"/>
  <c r="I1023" i="2"/>
  <c r="F1042" i="2"/>
  <c r="G1042" i="2" s="1"/>
  <c r="H1042" i="2"/>
  <c r="I1042" i="2"/>
  <c r="F1018" i="2"/>
  <c r="G1018" i="2" s="1"/>
  <c r="H1018" i="2"/>
  <c r="I1018" i="2"/>
  <c r="F965" i="2"/>
  <c r="G965" i="2" s="1"/>
  <c r="H965" i="2"/>
  <c r="I965" i="2"/>
  <c r="F960" i="2"/>
  <c r="G960" i="2" s="1"/>
  <c r="H960" i="2"/>
  <c r="I960" i="2"/>
  <c r="F997" i="2"/>
  <c r="G997" i="2" s="1"/>
  <c r="H997" i="2"/>
  <c r="I997" i="2"/>
  <c r="F1009" i="2"/>
  <c r="H1009" i="2"/>
  <c r="I1009" i="2"/>
  <c r="F933" i="2"/>
  <c r="G933" i="2" s="1"/>
  <c r="H933" i="2"/>
  <c r="I933" i="2"/>
  <c r="F979" i="2"/>
  <c r="G979" i="2" s="1"/>
  <c r="H979" i="2"/>
  <c r="I979" i="2"/>
  <c r="F1026" i="2"/>
  <c r="H1026" i="2"/>
  <c r="I1026" i="2"/>
  <c r="F1017" i="2"/>
  <c r="G1017" i="2" s="1"/>
  <c r="H1017" i="2"/>
  <c r="I1017" i="2"/>
  <c r="F1003" i="2"/>
  <c r="G1003" i="2" s="1"/>
  <c r="H1003" i="2"/>
  <c r="I1003" i="2"/>
  <c r="F982" i="2"/>
  <c r="G982" i="2" s="1"/>
  <c r="H982" i="2"/>
  <c r="I982" i="2"/>
  <c r="F951" i="2"/>
  <c r="G951" i="2" s="1"/>
  <c r="H951" i="2"/>
  <c r="I951" i="2"/>
  <c r="F992" i="2"/>
  <c r="G992" i="2" s="1"/>
  <c r="H992" i="2"/>
  <c r="I992" i="2"/>
  <c r="F1052" i="2"/>
  <c r="G1052" i="2" s="1"/>
  <c r="H1052" i="2"/>
  <c r="I1052" i="2"/>
  <c r="F918" i="2"/>
  <c r="G918" i="2" s="1"/>
  <c r="H918" i="2"/>
  <c r="I918" i="2"/>
  <c r="F1035" i="2"/>
  <c r="G1035" i="2" s="1"/>
  <c r="H1035" i="2"/>
  <c r="I1035" i="2"/>
  <c r="F1004" i="2"/>
  <c r="G1004" i="2" s="1"/>
  <c r="H1004" i="2"/>
  <c r="I1004" i="2"/>
  <c r="F969" i="2"/>
  <c r="G969" i="2" s="1"/>
  <c r="H969" i="2"/>
  <c r="I969" i="2"/>
  <c r="F1000" i="2"/>
  <c r="G1000" i="2" s="1"/>
  <c r="H1000" i="2"/>
  <c r="I1000" i="2"/>
  <c r="F976" i="2"/>
  <c r="G976" i="2" s="1"/>
  <c r="H976" i="2"/>
  <c r="I976" i="2"/>
  <c r="F1027" i="2"/>
  <c r="G1027" i="2" s="1"/>
  <c r="H1027" i="2"/>
  <c r="I1027" i="2"/>
  <c r="F999" i="2"/>
  <c r="G999" i="2" s="1"/>
  <c r="H999" i="2"/>
  <c r="I999" i="2"/>
  <c r="F939" i="2"/>
  <c r="G939" i="2" s="1"/>
  <c r="H939" i="2"/>
  <c r="I939" i="2"/>
  <c r="F989" i="2"/>
  <c r="H989" i="2"/>
  <c r="I989" i="2"/>
  <c r="F1038" i="2"/>
  <c r="G1038" i="2" s="1"/>
  <c r="H1038" i="2"/>
  <c r="I1038" i="2"/>
  <c r="F968" i="2"/>
  <c r="G968" i="2" s="1"/>
  <c r="H968" i="2"/>
  <c r="I968" i="2"/>
  <c r="F1010" i="2"/>
  <c r="G1010" i="2" s="1"/>
  <c r="H1010" i="2"/>
  <c r="I1010" i="2"/>
  <c r="F1020" i="2"/>
  <c r="G1020" i="2" s="1"/>
  <c r="H1020" i="2"/>
  <c r="I1020" i="2"/>
  <c r="F967" i="2"/>
  <c r="G967" i="2" s="1"/>
  <c r="H967" i="2"/>
  <c r="I967" i="2"/>
  <c r="F1008" i="2"/>
  <c r="G1008" i="2" s="1"/>
  <c r="H1008" i="2"/>
  <c r="I1008" i="2"/>
  <c r="F1033" i="2"/>
  <c r="G1033" i="2" s="1"/>
  <c r="H1033" i="2"/>
  <c r="I1033" i="2"/>
  <c r="F984" i="2"/>
  <c r="G984" i="2" s="1"/>
  <c r="H984" i="2"/>
  <c r="I984" i="2"/>
  <c r="F941" i="2"/>
  <c r="G941" i="2" s="1"/>
  <c r="H941" i="2"/>
  <c r="I941" i="2"/>
  <c r="F1058" i="2"/>
  <c r="G1058" i="2" s="1"/>
  <c r="H1058" i="2"/>
  <c r="I1058" i="2"/>
  <c r="F1005" i="2"/>
  <c r="G1005" i="2" s="1"/>
  <c r="H1005" i="2"/>
  <c r="I1005" i="2"/>
  <c r="F956" i="2"/>
  <c r="G956" i="2" s="1"/>
  <c r="H956" i="2"/>
  <c r="I956" i="2"/>
  <c r="F975" i="2"/>
  <c r="G975" i="2" s="1"/>
  <c r="H975" i="2"/>
  <c r="I975" i="2"/>
  <c r="F1029" i="2"/>
  <c r="G1029" i="2" s="1"/>
  <c r="H1029" i="2"/>
  <c r="I1029" i="2"/>
  <c r="F1001" i="2"/>
  <c r="G1001" i="2" s="1"/>
  <c r="H1001" i="2"/>
  <c r="I1001" i="2"/>
  <c r="F1011" i="2"/>
  <c r="H1011" i="2"/>
  <c r="I1011" i="2"/>
  <c r="F945" i="2"/>
  <c r="G945" i="2" s="1"/>
  <c r="H945" i="2"/>
  <c r="I945" i="2"/>
  <c r="F996" i="2"/>
  <c r="G996" i="2" s="1"/>
  <c r="H996" i="2"/>
  <c r="I996" i="2"/>
  <c r="F971" i="2"/>
  <c r="G971" i="2" s="1"/>
  <c r="H971" i="2"/>
  <c r="I971" i="2"/>
  <c r="F961" i="2"/>
  <c r="G961" i="2" s="1"/>
  <c r="H961" i="2"/>
  <c r="I961" i="2"/>
  <c r="F963" i="2"/>
  <c r="G963" i="2" s="1"/>
  <c r="H963" i="2"/>
  <c r="I963" i="2"/>
  <c r="F942" i="2"/>
  <c r="G942" i="2" s="1"/>
  <c r="H942" i="2"/>
  <c r="I942" i="2"/>
  <c r="F908" i="2"/>
  <c r="G908" i="2" s="1"/>
  <c r="H908" i="2"/>
  <c r="I908" i="2"/>
  <c r="F1041" i="2"/>
  <c r="G1041" i="2" s="1"/>
  <c r="H1041" i="2"/>
  <c r="I1041" i="2"/>
  <c r="F988" i="2"/>
  <c r="G988" i="2" s="1"/>
  <c r="H988" i="2"/>
  <c r="I988" i="2"/>
  <c r="F931" i="2"/>
  <c r="G931" i="2" s="1"/>
  <c r="H931" i="2"/>
  <c r="I931" i="2"/>
  <c r="F1002" i="2"/>
  <c r="G1002" i="2" s="1"/>
  <c r="H1002" i="2"/>
  <c r="I1002" i="2"/>
  <c r="F1039" i="2"/>
  <c r="G1039" i="2" s="1"/>
  <c r="H1039" i="2"/>
  <c r="I1039" i="2"/>
  <c r="F911" i="2"/>
  <c r="G911" i="2" s="1"/>
  <c r="H911" i="2"/>
  <c r="I911" i="2"/>
  <c r="F1059" i="2"/>
  <c r="G1059" i="2" s="1"/>
  <c r="H1059" i="2"/>
  <c r="I1059" i="2"/>
  <c r="F1047" i="2"/>
  <c r="G1047" i="2" s="1"/>
  <c r="H1047" i="2"/>
  <c r="I1047" i="2"/>
  <c r="F1063" i="2"/>
  <c r="H1063" i="2"/>
  <c r="I1063" i="2"/>
  <c r="F906" i="2"/>
  <c r="G906" i="2" s="1"/>
  <c r="H906" i="2"/>
  <c r="I906" i="2"/>
  <c r="F1022" i="2"/>
  <c r="G1022" i="2" s="1"/>
  <c r="H1022" i="2"/>
  <c r="I1022" i="2"/>
  <c r="F904" i="2"/>
  <c r="G904" i="2" s="1"/>
  <c r="H904" i="2"/>
  <c r="I904" i="2"/>
  <c r="F993" i="2"/>
  <c r="G993" i="2" s="1"/>
  <c r="H993" i="2"/>
  <c r="I993" i="2"/>
  <c r="F1014" i="2"/>
  <c r="G1014" i="2" s="1"/>
  <c r="H1014" i="2"/>
  <c r="I1014" i="2"/>
  <c r="F1036" i="2"/>
  <c r="G1036" i="2" s="1"/>
  <c r="H1036" i="2"/>
  <c r="I1036" i="2"/>
  <c r="F972" i="2"/>
  <c r="G972" i="2" s="1"/>
  <c r="H972" i="2"/>
  <c r="I972" i="2"/>
  <c r="F950" i="2"/>
  <c r="G950" i="2" s="1"/>
  <c r="H950" i="2"/>
  <c r="I950" i="2"/>
  <c r="F915" i="2"/>
  <c r="G915" i="2" s="1"/>
  <c r="H915" i="2"/>
  <c r="I915" i="2"/>
  <c r="F1034" i="2"/>
  <c r="G1034" i="2" s="1"/>
  <c r="H1034" i="2"/>
  <c r="I1034" i="2"/>
  <c r="F998" i="2"/>
  <c r="G998" i="2" s="1"/>
  <c r="H998" i="2"/>
  <c r="I998" i="2"/>
  <c r="F955" i="2"/>
  <c r="G955" i="2" s="1"/>
  <c r="H955" i="2"/>
  <c r="I955" i="2"/>
  <c r="F936" i="2"/>
  <c r="G936" i="2" s="1"/>
  <c r="H936" i="2"/>
  <c r="I936" i="2"/>
  <c r="F985" i="2"/>
  <c r="G985" i="2" s="1"/>
  <c r="H985" i="2"/>
  <c r="I985" i="2"/>
  <c r="F905" i="2"/>
  <c r="G905" i="2" s="1"/>
  <c r="H905" i="2"/>
  <c r="I905" i="2"/>
  <c r="F1049" i="2"/>
  <c r="H1049" i="2"/>
  <c r="I1049" i="2"/>
  <c r="F953" i="2"/>
  <c r="G953" i="2" s="1"/>
  <c r="H953" i="2"/>
  <c r="I953" i="2"/>
  <c r="F919" i="2"/>
  <c r="G919" i="2" s="1"/>
  <c r="H919" i="2"/>
  <c r="I919" i="2"/>
  <c r="F909" i="2"/>
  <c r="G909" i="2" s="1"/>
  <c r="H909" i="2"/>
  <c r="I909" i="2"/>
  <c r="F1025" i="2"/>
  <c r="G1025" i="2" s="1"/>
  <c r="H1025" i="2"/>
  <c r="I1025" i="2"/>
  <c r="F1012" i="2"/>
  <c r="G1012" i="2" s="1"/>
  <c r="H1012" i="2"/>
  <c r="I1012" i="2"/>
  <c r="F1007" i="2"/>
  <c r="G1007" i="2" s="1"/>
  <c r="H1007" i="2"/>
  <c r="I1007" i="2"/>
  <c r="F1054" i="2"/>
  <c r="G1054" i="2" s="1"/>
  <c r="H1054" i="2"/>
  <c r="I1054" i="2"/>
  <c r="F966" i="2"/>
  <c r="G966" i="2" s="1"/>
  <c r="H966" i="2"/>
  <c r="I966" i="2"/>
  <c r="F959" i="2"/>
  <c r="G959" i="2" s="1"/>
  <c r="H959" i="2"/>
  <c r="I959" i="2"/>
  <c r="F1015" i="2"/>
  <c r="G1015" i="2" s="1"/>
  <c r="H1015" i="2"/>
  <c r="I1015" i="2"/>
  <c r="F929" i="2"/>
  <c r="G929" i="2" s="1"/>
  <c r="H929" i="2"/>
  <c r="I929" i="2"/>
  <c r="F978" i="2"/>
  <c r="G978" i="2" s="1"/>
  <c r="H978" i="2"/>
  <c r="I978" i="2"/>
  <c r="F962" i="2"/>
  <c r="G962" i="2" s="1"/>
  <c r="H962" i="2"/>
  <c r="I962" i="2"/>
  <c r="F990" i="2"/>
  <c r="G990" i="2" s="1"/>
  <c r="H990" i="2"/>
  <c r="I990" i="2"/>
  <c r="F937" i="2"/>
  <c r="G937" i="2" s="1"/>
  <c r="H937" i="2"/>
  <c r="I937" i="2"/>
  <c r="F954" i="2"/>
  <c r="H954" i="2"/>
  <c r="I954" i="2"/>
  <c r="F964" i="2"/>
  <c r="G964" i="2" s="1"/>
  <c r="H964" i="2"/>
  <c r="I964" i="2"/>
  <c r="F1040" i="2"/>
  <c r="G1040" i="2" s="1"/>
  <c r="H1040" i="2"/>
  <c r="I1040" i="2"/>
  <c r="F927" i="2"/>
  <c r="G927" i="2" s="1"/>
  <c r="H927" i="2"/>
  <c r="I927" i="2"/>
  <c r="F987" i="2"/>
  <c r="G987" i="2" s="1"/>
  <c r="H987" i="2"/>
  <c r="I987" i="2"/>
  <c r="F1006" i="2"/>
  <c r="G1006" i="2" s="1"/>
  <c r="H1006" i="2"/>
  <c r="I1006" i="2"/>
  <c r="F1046" i="2"/>
  <c r="G1046" i="2" s="1"/>
  <c r="H1046" i="2"/>
  <c r="I1046" i="2"/>
  <c r="F938" i="2"/>
  <c r="G938" i="2" s="1"/>
  <c r="H938" i="2"/>
  <c r="I938" i="2"/>
  <c r="F1057" i="2"/>
  <c r="G1057" i="2" s="1"/>
  <c r="H1057" i="2"/>
  <c r="I1057" i="2"/>
  <c r="F944" i="2"/>
  <c r="G944" i="2" s="1"/>
  <c r="H944" i="2"/>
  <c r="I944" i="2"/>
  <c r="F973" i="2"/>
  <c r="G973" i="2" s="1"/>
  <c r="H973" i="2"/>
  <c r="I973" i="2"/>
  <c r="F958" i="2"/>
  <c r="G958" i="2" s="1"/>
  <c r="H958" i="2"/>
  <c r="I958" i="2"/>
  <c r="F912" i="2"/>
  <c r="G912" i="2" s="1"/>
  <c r="H912" i="2"/>
  <c r="I912" i="2"/>
  <c r="F974" i="2"/>
  <c r="G974" i="2" s="1"/>
  <c r="H974" i="2"/>
  <c r="I974" i="2"/>
  <c r="F946" i="2"/>
  <c r="G946" i="2" s="1"/>
  <c r="H946" i="2"/>
  <c r="I946" i="2"/>
  <c r="F949" i="2"/>
  <c r="G949" i="2" s="1"/>
  <c r="H949" i="2"/>
  <c r="I949" i="2"/>
  <c r="F934" i="2"/>
  <c r="H934" i="2"/>
  <c r="I934" i="2"/>
  <c r="F1016" i="2"/>
  <c r="G1016" i="2" s="1"/>
  <c r="H1016" i="2"/>
  <c r="I1016" i="2"/>
  <c r="F943" i="2"/>
  <c r="G943" i="2" s="1"/>
  <c r="H943" i="2"/>
  <c r="I943" i="2"/>
  <c r="F1043" i="2"/>
  <c r="G1043" i="2" s="1"/>
  <c r="H1043" i="2"/>
  <c r="I1043" i="2"/>
  <c r="F1144" i="2"/>
  <c r="G1144" i="2" s="1"/>
  <c r="H1144" i="2"/>
  <c r="I1144" i="2"/>
  <c r="F1171" i="2"/>
  <c r="G1171" i="2" s="1"/>
  <c r="H1171" i="2"/>
  <c r="I1171" i="2"/>
  <c r="F1129" i="2"/>
  <c r="G1129" i="2" s="1"/>
  <c r="H1129" i="2"/>
  <c r="I1129" i="2"/>
  <c r="F1179" i="2"/>
  <c r="G1179" i="2" s="1"/>
  <c r="H1179" i="2"/>
  <c r="I1179" i="2"/>
  <c r="F1143" i="2"/>
  <c r="G1143" i="2" s="1"/>
  <c r="H1143" i="2"/>
  <c r="I1143" i="2"/>
  <c r="F1112" i="2"/>
  <c r="G1112" i="2" s="1"/>
  <c r="H1112" i="2"/>
  <c r="I1112" i="2"/>
  <c r="F1084" i="2"/>
  <c r="G1084" i="2" s="1"/>
  <c r="H1084" i="2"/>
  <c r="I1084" i="2"/>
  <c r="F1080" i="2"/>
  <c r="G1080" i="2" s="1"/>
  <c r="H1080" i="2"/>
  <c r="I1080" i="2"/>
  <c r="F1175" i="2"/>
  <c r="G1175" i="2" s="1"/>
  <c r="H1175" i="2"/>
  <c r="I1175" i="2"/>
  <c r="F1125" i="2"/>
  <c r="G1125" i="2" s="1"/>
  <c r="H1125" i="2"/>
  <c r="I1125" i="2"/>
  <c r="F1131" i="2"/>
  <c r="G1131" i="2" s="1"/>
  <c r="H1131" i="2"/>
  <c r="I1131" i="2"/>
  <c r="F1113" i="2"/>
  <c r="G1113" i="2" s="1"/>
  <c r="H1113" i="2"/>
  <c r="I1113" i="2"/>
  <c r="F1151" i="2"/>
  <c r="H1151" i="2"/>
  <c r="I1151" i="2"/>
  <c r="F1153" i="2"/>
  <c r="G1153" i="2" s="1"/>
  <c r="H1153" i="2"/>
  <c r="I1153" i="2"/>
  <c r="F1127" i="2"/>
  <c r="G1127" i="2" s="1"/>
  <c r="H1127" i="2"/>
  <c r="I1127" i="2"/>
  <c r="F1178" i="2"/>
  <c r="G1178" i="2" s="1"/>
  <c r="H1178" i="2"/>
  <c r="I1178" i="2"/>
  <c r="F1137" i="2"/>
  <c r="G1137" i="2" s="1"/>
  <c r="H1137" i="2"/>
  <c r="I1137" i="2"/>
  <c r="F1083" i="2"/>
  <c r="G1083" i="2" s="1"/>
  <c r="H1083" i="2"/>
  <c r="I1083" i="2"/>
  <c r="F1114" i="2"/>
  <c r="G1114" i="2" s="1"/>
  <c r="H1114" i="2"/>
  <c r="I1114" i="2"/>
  <c r="F1102" i="2"/>
  <c r="G1102" i="2" s="1"/>
  <c r="H1102" i="2"/>
  <c r="I1102" i="2"/>
  <c r="F1192" i="2"/>
  <c r="G1192" i="2" s="1"/>
  <c r="H1192" i="2"/>
  <c r="I1192" i="2"/>
  <c r="F1134" i="2"/>
  <c r="G1134" i="2" s="1"/>
  <c r="H1134" i="2"/>
  <c r="I1134" i="2"/>
  <c r="F1156" i="2"/>
  <c r="G1156" i="2" s="1"/>
  <c r="H1156" i="2"/>
  <c r="I1156" i="2"/>
  <c r="F1197" i="2"/>
  <c r="G1197" i="2" s="1"/>
  <c r="H1197" i="2"/>
  <c r="I1197" i="2"/>
  <c r="F1116" i="2"/>
  <c r="G1116" i="2" s="1"/>
  <c r="H1116" i="2"/>
  <c r="I1116" i="2"/>
  <c r="F1158" i="2"/>
  <c r="G1158" i="2" s="1"/>
  <c r="H1158" i="2"/>
  <c r="I1158" i="2"/>
  <c r="F1163" i="2"/>
  <c r="G1163" i="2" s="1"/>
  <c r="H1163" i="2"/>
  <c r="I1163" i="2"/>
  <c r="F1199" i="2"/>
  <c r="G1199" i="2" s="1"/>
  <c r="H1199" i="2"/>
  <c r="I1199" i="2"/>
  <c r="F1159" i="2"/>
  <c r="H1159" i="2"/>
  <c r="I1159" i="2"/>
  <c r="F1182" i="2"/>
  <c r="G1182" i="2" s="1"/>
  <c r="H1182" i="2"/>
  <c r="I1182" i="2"/>
  <c r="F1111" i="2"/>
  <c r="G1111" i="2" s="1"/>
  <c r="H1111" i="2"/>
  <c r="I1111" i="2"/>
  <c r="F1189" i="2"/>
  <c r="G1189" i="2" s="1"/>
  <c r="H1189" i="2"/>
  <c r="I1189" i="2"/>
  <c r="F1188" i="2"/>
  <c r="G1188" i="2" s="1"/>
  <c r="H1188" i="2"/>
  <c r="I1188" i="2"/>
  <c r="F1133" i="2"/>
  <c r="G1133" i="2" s="1"/>
  <c r="H1133" i="2"/>
  <c r="I1133" i="2"/>
  <c r="F1167" i="2"/>
  <c r="G1167" i="2" s="1"/>
  <c r="H1167" i="2"/>
  <c r="I1167" i="2"/>
  <c r="F1172" i="2"/>
  <c r="G1172" i="2" s="1"/>
  <c r="H1172" i="2"/>
  <c r="I1172" i="2"/>
  <c r="F1139" i="2"/>
  <c r="G1139" i="2" s="1"/>
  <c r="H1139" i="2"/>
  <c r="I1139" i="2"/>
  <c r="F1180" i="2"/>
  <c r="G1180" i="2" s="1"/>
  <c r="H1180" i="2"/>
  <c r="I1180" i="2"/>
  <c r="F1096" i="2"/>
  <c r="G1096" i="2" s="1"/>
  <c r="H1096" i="2"/>
  <c r="I1096" i="2"/>
  <c r="F1145" i="2"/>
  <c r="G1145" i="2" s="1"/>
  <c r="H1145" i="2"/>
  <c r="I1145" i="2"/>
  <c r="F1187" i="2"/>
  <c r="G1187" i="2" s="1"/>
  <c r="H1187" i="2"/>
  <c r="I1187" i="2"/>
  <c r="F1075" i="2"/>
  <c r="G1075" i="2" s="1"/>
  <c r="H1075" i="2"/>
  <c r="I1075" i="2"/>
  <c r="F1166" i="2"/>
  <c r="G1166" i="2" s="1"/>
  <c r="H1166" i="2"/>
  <c r="I1166" i="2"/>
  <c r="F1105" i="2"/>
  <c r="G1105" i="2" s="1"/>
  <c r="H1105" i="2"/>
  <c r="I1105" i="2"/>
  <c r="F1173" i="2"/>
  <c r="H1173" i="2"/>
  <c r="I1173" i="2"/>
  <c r="F1152" i="2"/>
  <c r="G1152" i="2" s="1"/>
  <c r="H1152" i="2"/>
  <c r="I1152" i="2"/>
  <c r="F1142" i="2"/>
  <c r="G1142" i="2" s="1"/>
  <c r="H1142" i="2"/>
  <c r="I1142" i="2"/>
  <c r="F1089" i="2"/>
  <c r="G1089" i="2" s="1"/>
  <c r="H1089" i="2"/>
  <c r="I1089" i="2"/>
  <c r="F1123" i="2"/>
  <c r="G1123" i="2" s="1"/>
  <c r="H1123" i="2"/>
  <c r="I1123" i="2"/>
  <c r="F1099" i="2"/>
  <c r="G1099" i="2" s="1"/>
  <c r="H1099" i="2"/>
  <c r="I1099" i="2"/>
  <c r="F1160" i="2"/>
  <c r="G1160" i="2" s="1"/>
  <c r="H1160" i="2"/>
  <c r="I1160" i="2"/>
  <c r="F1164" i="2"/>
  <c r="G1164" i="2" s="1"/>
  <c r="H1164" i="2"/>
  <c r="I1164" i="2"/>
  <c r="F1101" i="2"/>
  <c r="G1101" i="2" s="1"/>
  <c r="H1101" i="2"/>
  <c r="I1101" i="2"/>
  <c r="F1140" i="2"/>
  <c r="G1140" i="2" s="1"/>
  <c r="H1140" i="2"/>
  <c r="I1140" i="2"/>
  <c r="F1169" i="2"/>
  <c r="G1169" i="2" s="1"/>
  <c r="H1169" i="2"/>
  <c r="I1169" i="2"/>
  <c r="F1092" i="2"/>
  <c r="G1092" i="2" s="1"/>
  <c r="H1092" i="2"/>
  <c r="I1092" i="2"/>
  <c r="F1068" i="2"/>
  <c r="G1068" i="2" s="1"/>
  <c r="H1068" i="2"/>
  <c r="I1068" i="2"/>
  <c r="F1148" i="2"/>
  <c r="G1148" i="2" s="1"/>
  <c r="H1148" i="2"/>
  <c r="I1148" i="2"/>
  <c r="F1109" i="2"/>
  <c r="G1109" i="2" s="1"/>
  <c r="H1109" i="2"/>
  <c r="I1109" i="2"/>
  <c r="F1103" i="2"/>
  <c r="G1103" i="2" s="1"/>
  <c r="H1103" i="2"/>
  <c r="I1103" i="2"/>
  <c r="F1117" i="2"/>
  <c r="H1117" i="2"/>
  <c r="I1117" i="2"/>
  <c r="F1155" i="2"/>
  <c r="G1155" i="2" s="1"/>
  <c r="H1155" i="2"/>
  <c r="I1155" i="2"/>
  <c r="F1195" i="2"/>
  <c r="G1195" i="2" s="1"/>
  <c r="H1195" i="2"/>
  <c r="I1195" i="2"/>
  <c r="F1067" i="2"/>
  <c r="G1067" i="2" s="1"/>
  <c r="H1067" i="2"/>
  <c r="I1067" i="2"/>
  <c r="F1107" i="2"/>
  <c r="G1107" i="2" s="1"/>
  <c r="H1107" i="2"/>
  <c r="I1107" i="2"/>
  <c r="F1079" i="2"/>
  <c r="G1079" i="2" s="1"/>
  <c r="H1079" i="2"/>
  <c r="I1079" i="2"/>
  <c r="F1076" i="2"/>
  <c r="G1076" i="2" s="1"/>
  <c r="H1076" i="2"/>
  <c r="I1076" i="2"/>
  <c r="F1072" i="2"/>
  <c r="G1072" i="2" s="1"/>
  <c r="H1072" i="2"/>
  <c r="I1072" i="2"/>
  <c r="F1147" i="2"/>
  <c r="G1147" i="2" s="1"/>
  <c r="H1147" i="2"/>
  <c r="I1147" i="2"/>
  <c r="F1088" i="2"/>
  <c r="G1088" i="2" s="1"/>
  <c r="H1088" i="2"/>
  <c r="I1088" i="2"/>
  <c r="F1097" i="2"/>
  <c r="G1097" i="2" s="1"/>
  <c r="H1097" i="2"/>
  <c r="I1097" i="2"/>
  <c r="F1130" i="2"/>
  <c r="G1130" i="2" s="1"/>
  <c r="H1130" i="2"/>
  <c r="I1130" i="2"/>
  <c r="F1162" i="2"/>
  <c r="G1162" i="2" s="1"/>
  <c r="H1162" i="2"/>
  <c r="I1162" i="2"/>
  <c r="F1081" i="2"/>
  <c r="G1081" i="2" s="1"/>
  <c r="H1081" i="2"/>
  <c r="I1081" i="2"/>
  <c r="F1100" i="2"/>
  <c r="G1100" i="2" s="1"/>
  <c r="H1100" i="2"/>
  <c r="I1100" i="2"/>
  <c r="F1200" i="2"/>
  <c r="G1200" i="2" s="1"/>
  <c r="H1200" i="2"/>
  <c r="I1200" i="2"/>
  <c r="F1174" i="2"/>
  <c r="H1174" i="2"/>
  <c r="I1174" i="2"/>
  <c r="F1070" i="2"/>
  <c r="G1070" i="2" s="1"/>
  <c r="H1070" i="2"/>
  <c r="I1070" i="2"/>
  <c r="F1132" i="2"/>
  <c r="G1132" i="2" s="1"/>
  <c r="H1132" i="2"/>
  <c r="I1132" i="2"/>
  <c r="F1183" i="2"/>
  <c r="G1183" i="2" s="1"/>
  <c r="H1183" i="2"/>
  <c r="I1183" i="2"/>
  <c r="F1098" i="2"/>
  <c r="G1098" i="2" s="1"/>
  <c r="H1098" i="2"/>
  <c r="I1098" i="2"/>
  <c r="F1118" i="2"/>
  <c r="G1118" i="2" s="1"/>
  <c r="H1118" i="2"/>
  <c r="I1118" i="2"/>
  <c r="F1077" i="2"/>
  <c r="G1077" i="2" s="1"/>
  <c r="H1077" i="2"/>
  <c r="I1077" i="2"/>
  <c r="F1090" i="2"/>
  <c r="G1090" i="2" s="1"/>
  <c r="H1090" i="2"/>
  <c r="I1090" i="2"/>
  <c r="F1157" i="2"/>
  <c r="G1157" i="2" s="1"/>
  <c r="H1157" i="2"/>
  <c r="I1157" i="2"/>
  <c r="F1136" i="2"/>
  <c r="G1136" i="2" s="1"/>
  <c r="H1136" i="2"/>
  <c r="I1136" i="2"/>
  <c r="F1191" i="2"/>
  <c r="G1191" i="2" s="1"/>
  <c r="H1191" i="2"/>
  <c r="I1191" i="2"/>
  <c r="F1108" i="2"/>
  <c r="G1108" i="2" s="1"/>
  <c r="H1108" i="2"/>
  <c r="I1108" i="2"/>
  <c r="F1124" i="2"/>
  <c r="G1124" i="2" s="1"/>
  <c r="H1124" i="2"/>
  <c r="I1124" i="2"/>
  <c r="F1194" i="2"/>
  <c r="G1194" i="2" s="1"/>
  <c r="H1194" i="2"/>
  <c r="I1194" i="2"/>
  <c r="F1185" i="2"/>
  <c r="G1185" i="2" s="1"/>
  <c r="H1185" i="2"/>
  <c r="I1185" i="2"/>
  <c r="F1119" i="2"/>
  <c r="G1119" i="2" s="1"/>
  <c r="H1119" i="2"/>
  <c r="I1119" i="2"/>
  <c r="F1078" i="2"/>
  <c r="H1078" i="2"/>
  <c r="I1078" i="2"/>
  <c r="F1120" i="2"/>
  <c r="G1120" i="2" s="1"/>
  <c r="H1120" i="2"/>
  <c r="I1120" i="2"/>
  <c r="F1121" i="2"/>
  <c r="G1121" i="2" s="1"/>
  <c r="H1121" i="2"/>
  <c r="I1121" i="2"/>
  <c r="F1069" i="2"/>
  <c r="G1069" i="2" s="1"/>
  <c r="H1069" i="2"/>
  <c r="I1069" i="2"/>
  <c r="F1154" i="2"/>
  <c r="G1154" i="2" s="1"/>
  <c r="H1154" i="2"/>
  <c r="I1154" i="2"/>
  <c r="F1168" i="2"/>
  <c r="G1168" i="2" s="1"/>
  <c r="H1168" i="2"/>
  <c r="I1168" i="2"/>
  <c r="F1091" i="2"/>
  <c r="G1091" i="2" s="1"/>
  <c r="H1091" i="2"/>
  <c r="I1091" i="2"/>
  <c r="F1161" i="2"/>
  <c r="G1161" i="2" s="1"/>
  <c r="H1161" i="2"/>
  <c r="I1161" i="2"/>
  <c r="F1146" i="2"/>
  <c r="G1146" i="2" s="1"/>
  <c r="H1146" i="2"/>
  <c r="I1146" i="2"/>
  <c r="F1198" i="2"/>
  <c r="G1198" i="2" s="1"/>
  <c r="H1198" i="2"/>
  <c r="I1198" i="2"/>
  <c r="F1126" i="2"/>
  <c r="G1126" i="2" s="1"/>
  <c r="H1126" i="2"/>
  <c r="I1126" i="2"/>
  <c r="F1184" i="2"/>
  <c r="G1184" i="2" s="1"/>
  <c r="H1184" i="2"/>
  <c r="I1184" i="2"/>
  <c r="F1093" i="2"/>
  <c r="G1093" i="2" s="1"/>
  <c r="H1093" i="2"/>
  <c r="I1093" i="2"/>
  <c r="F1066" i="2"/>
  <c r="G1066" i="2" s="1"/>
  <c r="H1066" i="2"/>
  <c r="I1066" i="2"/>
  <c r="F1065" i="2"/>
  <c r="G1065" i="2" s="1"/>
  <c r="H1065" i="2"/>
  <c r="I1065" i="2"/>
  <c r="F1177" i="2"/>
  <c r="G1177" i="2" s="1"/>
  <c r="H1177" i="2"/>
  <c r="I1177" i="2"/>
  <c r="F1138" i="2"/>
  <c r="H1138" i="2"/>
  <c r="I1138" i="2"/>
  <c r="F1086" i="2"/>
  <c r="G1086" i="2" s="1"/>
  <c r="H1086" i="2"/>
  <c r="I1086" i="2"/>
  <c r="F1087" i="2"/>
  <c r="G1087" i="2" s="1"/>
  <c r="H1087" i="2"/>
  <c r="I1087" i="2"/>
  <c r="F1095" i="2"/>
  <c r="G1095" i="2" s="1"/>
  <c r="H1095" i="2"/>
  <c r="I1095" i="2"/>
  <c r="F1073" i="2"/>
  <c r="G1073" i="2" s="1"/>
  <c r="H1073" i="2"/>
  <c r="I1073" i="2"/>
  <c r="F1176" i="2"/>
  <c r="G1176" i="2" s="1"/>
  <c r="H1176" i="2"/>
  <c r="I1176" i="2"/>
  <c r="F1110" i="2"/>
  <c r="G1110" i="2" s="1"/>
  <c r="H1110" i="2"/>
  <c r="I1110" i="2"/>
  <c r="F1149" i="2"/>
  <c r="G1149" i="2" s="1"/>
  <c r="H1149" i="2"/>
  <c r="I1149" i="2"/>
  <c r="F1104" i="2"/>
  <c r="G1104" i="2" s="1"/>
  <c r="H1104" i="2"/>
  <c r="I1104" i="2"/>
  <c r="F1202" i="2"/>
  <c r="G1202" i="2" s="1"/>
  <c r="H1202" i="2"/>
  <c r="I1202" i="2"/>
  <c r="F1064" i="2"/>
  <c r="G1064" i="2" s="1"/>
  <c r="H1064" i="2"/>
  <c r="I1064" i="2"/>
  <c r="F1085" i="2"/>
  <c r="G1085" i="2" s="1"/>
  <c r="H1085" i="2"/>
  <c r="I1085" i="2"/>
  <c r="F1082" i="2"/>
  <c r="G1082" i="2" s="1"/>
  <c r="H1082" i="2"/>
  <c r="I1082" i="2"/>
  <c r="F1190" i="2"/>
  <c r="G1190" i="2" s="1"/>
  <c r="H1190" i="2"/>
  <c r="I1190" i="2"/>
  <c r="F1193" i="2"/>
  <c r="G1193" i="2" s="1"/>
  <c r="H1193" i="2"/>
  <c r="I1193" i="2"/>
  <c r="F1150" i="2"/>
  <c r="G1150" i="2" s="1"/>
  <c r="H1150" i="2"/>
  <c r="I1150" i="2"/>
  <c r="F1106" i="2"/>
  <c r="H1106" i="2"/>
  <c r="I1106" i="2"/>
  <c r="F1141" i="2"/>
  <c r="G1141" i="2" s="1"/>
  <c r="H1141" i="2"/>
  <c r="I1141" i="2"/>
  <c r="F1115" i="2"/>
  <c r="G1115" i="2" s="1"/>
  <c r="H1115" i="2"/>
  <c r="I1115" i="2"/>
  <c r="F1071" i="2"/>
  <c r="G1071" i="2" s="1"/>
  <c r="H1071" i="2"/>
  <c r="I1071" i="2"/>
  <c r="F1165" i="2"/>
  <c r="G1165" i="2" s="1"/>
  <c r="H1165" i="2"/>
  <c r="I1165" i="2"/>
  <c r="F1122" i="2"/>
  <c r="G1122" i="2" s="1"/>
  <c r="H1122" i="2"/>
  <c r="I1122" i="2"/>
  <c r="F1094" i="2"/>
  <c r="G1094" i="2" s="1"/>
  <c r="H1094" i="2"/>
  <c r="I1094" i="2"/>
  <c r="F1128" i="2"/>
  <c r="G1128" i="2" s="1"/>
  <c r="H1128" i="2"/>
  <c r="I1128" i="2"/>
  <c r="F1186" i="2"/>
  <c r="G1186" i="2" s="1"/>
  <c r="H1186" i="2"/>
  <c r="I1186" i="2"/>
  <c r="F1201" i="2"/>
  <c r="G1201" i="2" s="1"/>
  <c r="H1201" i="2"/>
  <c r="I1201" i="2"/>
  <c r="F1170" i="2"/>
  <c r="G1170" i="2" s="1"/>
  <c r="H1170" i="2"/>
  <c r="I1170" i="2"/>
  <c r="F1181" i="2"/>
  <c r="G1181" i="2" s="1"/>
  <c r="H1181" i="2"/>
  <c r="I1181" i="2"/>
  <c r="F1196" i="2"/>
  <c r="G1196" i="2" s="1"/>
  <c r="H1196" i="2"/>
  <c r="I1196" i="2"/>
  <c r="F1074" i="2"/>
  <c r="G1074" i="2" s="1"/>
  <c r="H1074" i="2"/>
  <c r="I1074" i="2"/>
  <c r="F1135" i="2"/>
  <c r="G1135" i="2" s="1"/>
  <c r="H1135" i="2"/>
  <c r="I1135" i="2"/>
  <c r="F1217" i="2"/>
  <c r="G1217" i="2" s="1"/>
  <c r="H1217" i="2"/>
  <c r="I1217" i="2"/>
  <c r="F1282" i="2"/>
  <c r="H1282" i="2"/>
  <c r="I1282" i="2"/>
  <c r="F1370" i="2"/>
  <c r="G1370" i="2" s="1"/>
  <c r="H1370" i="2"/>
  <c r="I1370" i="2"/>
  <c r="F1358" i="2"/>
  <c r="G1358" i="2" s="1"/>
  <c r="H1358" i="2"/>
  <c r="I1358" i="2"/>
  <c r="F1326" i="2"/>
  <c r="G1326" i="2" s="1"/>
  <c r="H1326" i="2"/>
  <c r="I1326" i="2"/>
  <c r="F1234" i="2"/>
  <c r="G1234" i="2" s="1"/>
  <c r="H1234" i="2"/>
  <c r="I1234" i="2"/>
  <c r="F1264" i="2"/>
  <c r="G1264" i="2" s="1"/>
  <c r="H1264" i="2"/>
  <c r="I1264" i="2"/>
  <c r="F1265" i="2"/>
  <c r="G1265" i="2" s="1"/>
  <c r="H1265" i="2"/>
  <c r="I1265" i="2"/>
  <c r="F1341" i="2"/>
  <c r="G1341" i="2" s="1"/>
  <c r="H1341" i="2"/>
  <c r="I1341" i="2"/>
  <c r="F1253" i="2"/>
  <c r="G1253" i="2" s="1"/>
  <c r="H1253" i="2"/>
  <c r="I1253" i="2"/>
  <c r="F1297" i="2"/>
  <c r="G1297" i="2" s="1"/>
  <c r="H1297" i="2"/>
  <c r="I1297" i="2"/>
  <c r="F1334" i="2"/>
  <c r="G1334" i="2" s="1"/>
  <c r="H1334" i="2"/>
  <c r="I1334" i="2"/>
  <c r="F1359" i="2"/>
  <c r="G1359" i="2" s="1"/>
  <c r="H1359" i="2"/>
  <c r="I1359" i="2"/>
  <c r="F1365" i="2"/>
  <c r="G1365" i="2" s="1"/>
  <c r="H1365" i="2"/>
  <c r="I1365" i="2"/>
  <c r="F1366" i="2"/>
  <c r="G1366" i="2" s="1"/>
  <c r="H1366" i="2"/>
  <c r="I1366" i="2"/>
  <c r="F1244" i="2"/>
  <c r="G1244" i="2" s="1"/>
  <c r="H1244" i="2"/>
  <c r="I1244" i="2"/>
  <c r="F1339" i="2"/>
  <c r="G1339" i="2" s="1"/>
  <c r="H1339" i="2"/>
  <c r="I1339" i="2"/>
  <c r="F1323" i="2"/>
  <c r="H1323" i="2"/>
  <c r="I1323" i="2"/>
  <c r="F1332" i="2"/>
  <c r="G1332" i="2" s="1"/>
  <c r="H1332" i="2"/>
  <c r="I1332" i="2"/>
  <c r="F1210" i="2"/>
  <c r="G1210" i="2" s="1"/>
  <c r="H1210" i="2"/>
  <c r="I1210" i="2"/>
  <c r="F1330" i="2"/>
  <c r="G1330" i="2" s="1"/>
  <c r="H1330" i="2"/>
  <c r="I1330" i="2"/>
  <c r="F1373" i="2"/>
  <c r="G1373" i="2" s="1"/>
  <c r="H1373" i="2"/>
  <c r="I1373" i="2"/>
  <c r="F1295" i="2"/>
  <c r="G1295" i="2" s="1"/>
  <c r="H1295" i="2"/>
  <c r="I1295" i="2"/>
  <c r="F1333" i="2"/>
  <c r="G1333" i="2" s="1"/>
  <c r="H1333" i="2"/>
  <c r="I1333" i="2"/>
  <c r="F1216" i="2"/>
  <c r="G1216" i="2" s="1"/>
  <c r="H1216" i="2"/>
  <c r="I1216" i="2"/>
  <c r="F1337" i="2"/>
  <c r="G1337" i="2" s="1"/>
  <c r="H1337" i="2"/>
  <c r="I1337" i="2"/>
  <c r="F1350" i="2"/>
  <c r="G1350" i="2" s="1"/>
  <c r="H1350" i="2"/>
  <c r="I1350" i="2"/>
  <c r="F1322" i="2"/>
  <c r="G1322" i="2" s="1"/>
  <c r="H1322" i="2"/>
  <c r="I1322" i="2"/>
  <c r="F1351" i="2"/>
  <c r="G1351" i="2" s="1"/>
  <c r="H1351" i="2"/>
  <c r="I1351" i="2"/>
  <c r="F1364" i="2"/>
  <c r="G1364" i="2" s="1"/>
  <c r="H1364" i="2"/>
  <c r="I1364" i="2"/>
  <c r="F1240" i="2"/>
  <c r="G1240" i="2" s="1"/>
  <c r="H1240" i="2"/>
  <c r="I1240" i="2"/>
  <c r="F1226" i="2"/>
  <c r="G1226" i="2" s="1"/>
  <c r="H1226" i="2"/>
  <c r="I1226" i="2"/>
  <c r="F1353" i="2"/>
  <c r="G1353" i="2" s="1"/>
  <c r="H1353" i="2"/>
  <c r="I1353" i="2"/>
  <c r="F1274" i="2"/>
  <c r="H1274" i="2"/>
  <c r="I1274" i="2"/>
  <c r="F1321" i="2"/>
  <c r="G1321" i="2" s="1"/>
  <c r="H1321" i="2"/>
  <c r="I1321" i="2"/>
  <c r="F1374" i="2"/>
  <c r="G1374" i="2" s="1"/>
  <c r="H1374" i="2"/>
  <c r="I1374" i="2"/>
  <c r="F1348" i="2"/>
  <c r="G1348" i="2" s="1"/>
  <c r="H1348" i="2"/>
  <c r="I1348" i="2"/>
  <c r="F1357" i="2"/>
  <c r="G1357" i="2" s="1"/>
  <c r="H1357" i="2"/>
  <c r="I1357" i="2"/>
  <c r="F1273" i="2"/>
  <c r="G1273" i="2" s="1"/>
  <c r="H1273" i="2"/>
  <c r="I1273" i="2"/>
  <c r="F1344" i="2"/>
  <c r="G1344" i="2" s="1"/>
  <c r="H1344" i="2"/>
  <c r="I1344" i="2"/>
  <c r="F1367" i="2"/>
  <c r="G1367" i="2" s="1"/>
  <c r="H1367" i="2"/>
  <c r="I1367" i="2"/>
  <c r="F1335" i="2"/>
  <c r="G1335" i="2" s="1"/>
  <c r="H1335" i="2"/>
  <c r="I1335" i="2"/>
  <c r="F1320" i="2"/>
  <c r="G1320" i="2" s="1"/>
  <c r="H1320" i="2"/>
  <c r="I1320" i="2"/>
  <c r="F1346" i="2"/>
  <c r="G1346" i="2" s="1"/>
  <c r="H1346" i="2"/>
  <c r="I1346" i="2"/>
  <c r="F1289" i="2"/>
  <c r="G1289" i="2" s="1"/>
  <c r="H1289" i="2"/>
  <c r="I1289" i="2"/>
  <c r="F1258" i="2"/>
  <c r="G1258" i="2" s="1"/>
  <c r="H1258" i="2"/>
  <c r="I1258" i="2"/>
  <c r="F1355" i="2"/>
  <c r="G1355" i="2" s="1"/>
  <c r="H1355" i="2"/>
  <c r="I1355" i="2"/>
  <c r="F1311" i="2"/>
  <c r="G1311" i="2" s="1"/>
  <c r="H1311" i="2"/>
  <c r="I1311" i="2"/>
  <c r="F1329" i="2"/>
  <c r="G1329" i="2" s="1"/>
  <c r="H1329" i="2"/>
  <c r="I1329" i="2"/>
  <c r="F1362" i="2"/>
  <c r="H1362" i="2"/>
  <c r="I1362" i="2"/>
  <c r="F1280" i="2"/>
  <c r="G1280" i="2" s="1"/>
  <c r="H1280" i="2"/>
  <c r="I1280" i="2"/>
  <c r="F1261" i="2"/>
  <c r="G1261" i="2" s="1"/>
  <c r="H1261" i="2"/>
  <c r="I1261" i="2"/>
  <c r="F1256" i="2"/>
  <c r="G1256" i="2" s="1"/>
  <c r="H1256" i="2"/>
  <c r="I1256" i="2"/>
  <c r="F1284" i="2"/>
  <c r="G1284" i="2" s="1"/>
  <c r="H1284" i="2"/>
  <c r="I1284" i="2"/>
  <c r="F1313" i="2"/>
  <c r="G1313" i="2" s="1"/>
  <c r="H1313" i="2"/>
  <c r="I1313" i="2"/>
  <c r="F1375" i="2"/>
  <c r="G1375" i="2" s="1"/>
  <c r="H1375" i="2"/>
  <c r="I1375" i="2"/>
  <c r="F1299" i="2"/>
  <c r="G1299" i="2" s="1"/>
  <c r="H1299" i="2"/>
  <c r="I1299" i="2"/>
  <c r="F1271" i="2"/>
  <c r="G1271" i="2" s="1"/>
  <c r="H1271" i="2"/>
  <c r="I1271" i="2"/>
  <c r="F1255" i="2"/>
  <c r="G1255" i="2" s="1"/>
  <c r="H1255" i="2"/>
  <c r="I1255" i="2"/>
  <c r="F1276" i="2"/>
  <c r="G1276" i="2" s="1"/>
  <c r="H1276" i="2"/>
  <c r="I1276" i="2"/>
  <c r="F1368" i="2"/>
  <c r="G1368" i="2" s="1"/>
  <c r="H1368" i="2"/>
  <c r="I1368" i="2"/>
  <c r="F1246" i="2"/>
  <c r="G1246" i="2" s="1"/>
  <c r="H1246" i="2"/>
  <c r="I1246" i="2"/>
  <c r="F1303" i="2"/>
  <c r="G1303" i="2" s="1"/>
  <c r="H1303" i="2"/>
  <c r="I1303" i="2"/>
  <c r="F1314" i="2"/>
  <c r="G1314" i="2" s="1"/>
  <c r="H1314" i="2"/>
  <c r="I1314" i="2"/>
  <c r="F1252" i="2"/>
  <c r="G1252" i="2" s="1"/>
  <c r="H1252" i="2"/>
  <c r="I1252" i="2"/>
  <c r="F1222" i="2"/>
  <c r="H1222" i="2"/>
  <c r="I1222" i="2"/>
  <c r="F1345" i="2"/>
  <c r="G1345" i="2" s="1"/>
  <c r="H1345" i="2"/>
  <c r="I1345" i="2"/>
  <c r="F1238" i="2"/>
  <c r="G1238" i="2" s="1"/>
  <c r="H1238" i="2"/>
  <c r="I1238" i="2"/>
  <c r="F1300" i="2"/>
  <c r="G1300" i="2" s="1"/>
  <c r="H1300" i="2"/>
  <c r="I1300" i="2"/>
  <c r="F1262" i="2"/>
  <c r="G1262" i="2" s="1"/>
  <c r="H1262" i="2"/>
  <c r="I1262" i="2"/>
  <c r="F1309" i="2"/>
  <c r="G1309" i="2" s="1"/>
  <c r="H1309" i="2"/>
  <c r="I1309" i="2"/>
  <c r="F1349" i="2"/>
  <c r="G1349" i="2" s="1"/>
  <c r="H1349" i="2"/>
  <c r="I1349" i="2"/>
  <c r="F1243" i="2"/>
  <c r="G1243" i="2" s="1"/>
  <c r="H1243" i="2"/>
  <c r="I1243" i="2"/>
  <c r="F1287" i="2"/>
  <c r="G1287" i="2" s="1"/>
  <c r="H1287" i="2"/>
  <c r="I1287" i="2"/>
  <c r="F1306" i="2"/>
  <c r="G1306" i="2" s="1"/>
  <c r="H1306" i="2"/>
  <c r="I1306" i="2"/>
  <c r="F1363" i="2"/>
  <c r="G1363" i="2" s="1"/>
  <c r="H1363" i="2"/>
  <c r="I1363" i="2"/>
  <c r="F1236" i="2"/>
  <c r="G1236" i="2" s="1"/>
  <c r="H1236" i="2"/>
  <c r="I1236" i="2"/>
  <c r="F1342" i="2"/>
  <c r="G1342" i="2" s="1"/>
  <c r="H1342" i="2"/>
  <c r="I1342" i="2"/>
  <c r="F1291" i="2"/>
  <c r="G1291" i="2" s="1"/>
  <c r="H1291" i="2"/>
  <c r="I1291" i="2"/>
  <c r="F1263" i="2"/>
  <c r="G1263" i="2" s="1"/>
  <c r="H1263" i="2"/>
  <c r="I1263" i="2"/>
  <c r="F1205" i="2"/>
  <c r="G1205" i="2" s="1"/>
  <c r="H1205" i="2"/>
  <c r="I1205" i="2"/>
  <c r="F1239" i="2"/>
  <c r="H1239" i="2"/>
  <c r="I1239" i="2"/>
  <c r="F1212" i="2"/>
  <c r="G1212" i="2" s="1"/>
  <c r="H1212" i="2"/>
  <c r="I1212" i="2"/>
  <c r="F1338" i="2"/>
  <c r="G1338" i="2" s="1"/>
  <c r="H1338" i="2"/>
  <c r="I1338" i="2"/>
  <c r="F1377" i="2"/>
  <c r="G1377" i="2" s="1"/>
  <c r="H1377" i="2"/>
  <c r="I1377" i="2"/>
  <c r="F1219" i="2"/>
  <c r="G1219" i="2" s="1"/>
  <c r="H1219" i="2"/>
  <c r="I1219" i="2"/>
  <c r="F1215" i="2"/>
  <c r="G1215" i="2" s="1"/>
  <c r="H1215" i="2"/>
  <c r="I1215" i="2"/>
  <c r="F1224" i="2"/>
  <c r="G1224" i="2" s="1"/>
  <c r="H1224" i="2"/>
  <c r="I1224" i="2"/>
  <c r="F1369" i="2"/>
  <c r="G1369" i="2" s="1"/>
  <c r="H1369" i="2"/>
  <c r="I1369" i="2"/>
  <c r="F1249" i="2"/>
  <c r="G1249" i="2" s="1"/>
  <c r="H1249" i="2"/>
  <c r="I1249" i="2"/>
  <c r="F1354" i="2"/>
  <c r="G1354" i="2" s="1"/>
  <c r="H1354" i="2"/>
  <c r="I1354" i="2"/>
  <c r="F1269" i="2"/>
  <c r="G1269" i="2" s="1"/>
  <c r="H1269" i="2"/>
  <c r="I1269" i="2"/>
  <c r="F1235" i="2"/>
  <c r="G1235" i="2" s="1"/>
  <c r="H1235" i="2"/>
  <c r="I1235" i="2"/>
  <c r="F1266" i="2"/>
  <c r="G1266" i="2" s="1"/>
  <c r="H1266" i="2"/>
  <c r="I1266" i="2"/>
  <c r="F1347" i="2"/>
  <c r="G1347" i="2" s="1"/>
  <c r="H1347" i="2"/>
  <c r="I1347" i="2"/>
  <c r="F1214" i="2"/>
  <c r="G1214" i="2" s="1"/>
  <c r="H1214" i="2"/>
  <c r="I1214" i="2"/>
  <c r="F1318" i="2"/>
  <c r="G1318" i="2" s="1"/>
  <c r="H1318" i="2"/>
  <c r="I1318" i="2"/>
  <c r="F1268" i="2"/>
  <c r="H1268" i="2"/>
  <c r="I1268" i="2"/>
  <c r="F1316" i="2"/>
  <c r="G1316" i="2" s="1"/>
  <c r="H1316" i="2"/>
  <c r="I1316" i="2"/>
  <c r="F1292" i="2"/>
  <c r="G1292" i="2" s="1"/>
  <c r="H1292" i="2"/>
  <c r="I1292" i="2"/>
  <c r="F1248" i="2"/>
  <c r="G1248" i="2" s="1"/>
  <c r="H1248" i="2"/>
  <c r="I1248" i="2"/>
  <c r="F1257" i="2"/>
  <c r="G1257" i="2" s="1"/>
  <c r="H1257" i="2"/>
  <c r="I1257" i="2"/>
  <c r="F1250" i="2"/>
  <c r="G1250" i="2" s="1"/>
  <c r="H1250" i="2"/>
  <c r="I1250" i="2"/>
  <c r="F1371" i="2"/>
  <c r="G1371" i="2" s="1"/>
  <c r="H1371" i="2"/>
  <c r="I1371" i="2"/>
  <c r="F1325" i="2"/>
  <c r="G1325" i="2" s="1"/>
  <c r="H1325" i="2"/>
  <c r="I1325" i="2"/>
  <c r="F1221" i="2"/>
  <c r="G1221" i="2" s="1"/>
  <c r="H1221" i="2"/>
  <c r="I1221" i="2"/>
  <c r="F1267" i="2"/>
  <c r="G1267" i="2" s="1"/>
  <c r="H1267" i="2"/>
  <c r="I1267" i="2"/>
  <c r="F1307" i="2"/>
  <c r="G1307" i="2" s="1"/>
  <c r="H1307" i="2"/>
  <c r="I1307" i="2"/>
  <c r="F1241" i="2"/>
  <c r="G1241" i="2" s="1"/>
  <c r="H1241" i="2"/>
  <c r="I1241" i="2"/>
  <c r="F1281" i="2"/>
  <c r="G1281" i="2" s="1"/>
  <c r="H1281" i="2"/>
  <c r="I1281" i="2"/>
  <c r="F1312" i="2"/>
  <c r="G1312" i="2" s="1"/>
  <c r="H1312" i="2"/>
  <c r="I1312" i="2"/>
  <c r="F1360" i="2"/>
  <c r="G1360" i="2" s="1"/>
  <c r="H1360" i="2"/>
  <c r="I1360" i="2"/>
  <c r="F1279" i="2"/>
  <c r="G1279" i="2" s="1"/>
  <c r="H1279" i="2"/>
  <c r="I1279" i="2"/>
  <c r="F1218" i="2"/>
  <c r="H1218" i="2"/>
  <c r="I1218" i="2"/>
  <c r="F1254" i="2"/>
  <c r="G1254" i="2" s="1"/>
  <c r="H1254" i="2"/>
  <c r="I1254" i="2"/>
  <c r="F1324" i="2"/>
  <c r="G1324" i="2" s="1"/>
  <c r="H1324" i="2"/>
  <c r="I1324" i="2"/>
  <c r="F1237" i="2"/>
  <c r="G1237" i="2" s="1"/>
  <c r="H1237" i="2"/>
  <c r="I1237" i="2"/>
  <c r="F1372" i="2"/>
  <c r="G1372" i="2" s="1"/>
  <c r="H1372" i="2"/>
  <c r="I1372" i="2"/>
  <c r="F1225" i="2"/>
  <c r="G1225" i="2" s="1"/>
  <c r="H1225" i="2"/>
  <c r="I1225" i="2"/>
  <c r="F1283" i="2"/>
  <c r="G1283" i="2" s="1"/>
  <c r="H1283" i="2"/>
  <c r="I1283" i="2"/>
  <c r="F1343" i="2"/>
  <c r="G1343" i="2" s="1"/>
  <c r="H1343" i="2"/>
  <c r="I1343" i="2"/>
  <c r="F1340" i="2"/>
  <c r="G1340" i="2" s="1"/>
  <c r="H1340" i="2"/>
  <c r="I1340" i="2"/>
  <c r="F1278" i="2"/>
  <c r="G1278" i="2" s="1"/>
  <c r="H1278" i="2"/>
  <c r="I1278" i="2"/>
  <c r="F1251" i="2"/>
  <c r="G1251" i="2" s="1"/>
  <c r="H1251" i="2"/>
  <c r="I1251" i="2"/>
  <c r="F1376" i="2"/>
  <c r="G1376" i="2" s="1"/>
  <c r="H1376" i="2"/>
  <c r="I1376" i="2"/>
  <c r="F1229" i="2"/>
  <c r="G1229" i="2" s="1"/>
  <c r="H1229" i="2"/>
  <c r="I1229" i="2"/>
  <c r="F1204" i="2"/>
  <c r="G1204" i="2" s="1"/>
  <c r="H1204" i="2"/>
  <c r="I1204" i="2"/>
  <c r="F1270" i="2"/>
  <c r="G1270" i="2" s="1"/>
  <c r="H1270" i="2"/>
  <c r="I1270" i="2"/>
  <c r="F1327" i="2"/>
  <c r="G1327" i="2" s="1"/>
  <c r="H1327" i="2"/>
  <c r="I1327" i="2"/>
  <c r="F1272" i="2"/>
  <c r="H1272" i="2"/>
  <c r="I1272" i="2"/>
  <c r="F1331" i="2"/>
  <c r="G1331" i="2" s="1"/>
  <c r="H1331" i="2"/>
  <c r="I1331" i="2"/>
  <c r="F1277" i="2"/>
  <c r="G1277" i="2" s="1"/>
  <c r="H1277" i="2"/>
  <c r="I1277" i="2"/>
  <c r="F1247" i="2"/>
  <c r="G1247" i="2" s="1"/>
  <c r="H1247" i="2"/>
  <c r="I1247" i="2"/>
  <c r="F1294" i="2"/>
  <c r="G1294" i="2" s="1"/>
  <c r="H1294" i="2"/>
  <c r="I1294" i="2"/>
  <c r="F1304" i="2"/>
  <c r="G1304" i="2" s="1"/>
  <c r="H1304" i="2"/>
  <c r="I1304" i="2"/>
  <c r="F1220" i="2"/>
  <c r="G1220" i="2" s="1"/>
  <c r="H1220" i="2"/>
  <c r="I1220" i="2"/>
  <c r="F1207" i="2"/>
  <c r="G1207" i="2" s="1"/>
  <c r="H1207" i="2"/>
  <c r="I1207" i="2"/>
  <c r="F1242" i="2"/>
  <c r="G1242" i="2" s="1"/>
  <c r="H1242" i="2"/>
  <c r="I1242" i="2"/>
  <c r="F1361" i="2"/>
  <c r="G1361" i="2" s="1"/>
  <c r="H1361" i="2"/>
  <c r="I1361" i="2"/>
  <c r="F1233" i="2"/>
  <c r="G1233" i="2" s="1"/>
  <c r="H1233" i="2"/>
  <c r="I1233" i="2"/>
  <c r="F1288" i="2"/>
  <c r="G1288" i="2" s="1"/>
  <c r="H1288" i="2"/>
  <c r="I1288" i="2"/>
  <c r="F1211" i="2"/>
  <c r="G1211" i="2" s="1"/>
  <c r="H1211" i="2"/>
  <c r="I1211" i="2"/>
  <c r="F1245" i="2"/>
  <c r="G1245" i="2" s="1"/>
  <c r="H1245" i="2"/>
  <c r="I1245" i="2"/>
  <c r="F1305" i="2"/>
  <c r="G1305" i="2" s="1"/>
  <c r="H1305" i="2"/>
  <c r="I1305" i="2"/>
  <c r="F1319" i="2"/>
  <c r="G1319" i="2" s="1"/>
  <c r="H1319" i="2"/>
  <c r="I1319" i="2"/>
  <c r="F1310" i="2"/>
  <c r="H1310" i="2"/>
  <c r="I1310" i="2"/>
  <c r="F1308" i="2"/>
  <c r="G1308" i="2" s="1"/>
  <c r="H1308" i="2"/>
  <c r="I1308" i="2"/>
  <c r="F1336" i="2"/>
  <c r="G1336" i="2" s="1"/>
  <c r="H1336" i="2"/>
  <c r="I1336" i="2"/>
  <c r="F1356" i="2"/>
  <c r="G1356" i="2" s="1"/>
  <c r="H1356" i="2"/>
  <c r="I1356" i="2"/>
  <c r="F1301" i="2"/>
  <c r="G1301" i="2" s="1"/>
  <c r="H1301" i="2"/>
  <c r="I1301" i="2"/>
  <c r="F1302" i="2"/>
  <c r="G1302" i="2" s="1"/>
  <c r="H1302" i="2"/>
  <c r="I1302" i="2"/>
  <c r="F1328" i="2"/>
  <c r="G1328" i="2" s="1"/>
  <c r="H1328" i="2"/>
  <c r="I1328" i="2"/>
  <c r="F1232" i="2"/>
  <c r="G1232" i="2" s="1"/>
  <c r="H1232" i="2"/>
  <c r="I1232" i="2"/>
  <c r="F1315" i="2"/>
  <c r="G1315" i="2" s="1"/>
  <c r="H1315" i="2"/>
  <c r="I1315" i="2"/>
  <c r="F1275" i="2"/>
  <c r="G1275" i="2" s="1"/>
  <c r="H1275" i="2"/>
  <c r="I1275" i="2"/>
  <c r="F1298" i="2"/>
  <c r="G1298" i="2" s="1"/>
  <c r="H1298" i="2"/>
  <c r="I1298" i="2"/>
  <c r="F1260" i="2"/>
  <c r="G1260" i="2" s="1"/>
  <c r="H1260" i="2"/>
  <c r="I1260" i="2"/>
  <c r="F1290" i="2"/>
  <c r="G1290" i="2" s="1"/>
  <c r="H1290" i="2"/>
  <c r="I1290" i="2"/>
  <c r="F1231" i="2"/>
  <c r="G1231" i="2" s="1"/>
  <c r="H1231" i="2"/>
  <c r="I1231" i="2"/>
  <c r="F1317" i="2"/>
  <c r="G1317" i="2" s="1"/>
  <c r="H1317" i="2"/>
  <c r="I1317" i="2"/>
  <c r="F1208" i="2"/>
  <c r="G1208" i="2" s="1"/>
  <c r="H1208" i="2"/>
  <c r="I1208" i="2"/>
  <c r="F1203" i="2"/>
  <c r="H1203" i="2"/>
  <c r="I1203" i="2"/>
  <c r="F1213" i="2"/>
  <c r="G1213" i="2" s="1"/>
  <c r="H1213" i="2"/>
  <c r="I1213" i="2"/>
  <c r="F1230" i="2"/>
  <c r="G1230" i="2" s="1"/>
  <c r="H1230" i="2"/>
  <c r="I1230" i="2"/>
  <c r="F1286" i="2"/>
  <c r="G1286" i="2" s="1"/>
  <c r="H1286" i="2"/>
  <c r="I1286" i="2"/>
  <c r="F1228" i="2"/>
  <c r="G1228" i="2" s="1"/>
  <c r="H1228" i="2"/>
  <c r="I1228" i="2"/>
  <c r="F1296" i="2"/>
  <c r="G1296" i="2" s="1"/>
  <c r="H1296" i="2"/>
  <c r="I1296" i="2"/>
  <c r="F1352" i="2"/>
  <c r="G1352" i="2" s="1"/>
  <c r="H1352" i="2"/>
  <c r="I1352" i="2"/>
  <c r="F1259" i="2"/>
  <c r="G1259" i="2" s="1"/>
  <c r="H1259" i="2"/>
  <c r="I1259" i="2"/>
  <c r="F1227" i="2"/>
  <c r="G1227" i="2" s="1"/>
  <c r="H1227" i="2"/>
  <c r="I1227" i="2"/>
  <c r="F1206" i="2"/>
  <c r="G1206" i="2" s="1"/>
  <c r="H1206" i="2"/>
  <c r="I1206" i="2"/>
  <c r="F1223" i="2"/>
  <c r="G1223" i="2" s="1"/>
  <c r="H1223" i="2"/>
  <c r="I1223" i="2"/>
  <c r="F1209" i="2"/>
  <c r="G1209" i="2" s="1"/>
  <c r="H1209" i="2"/>
  <c r="I1209" i="2"/>
  <c r="F1293" i="2"/>
  <c r="G1293" i="2" s="1"/>
  <c r="H1293" i="2"/>
  <c r="I1293" i="2"/>
  <c r="F1285" i="2"/>
  <c r="G1285" i="2" s="1"/>
  <c r="H1285" i="2"/>
  <c r="I1285" i="2"/>
  <c r="F1479" i="2"/>
  <c r="G1479" i="2" s="1"/>
  <c r="H1479" i="2"/>
  <c r="I1479" i="2"/>
  <c r="F1526" i="2"/>
  <c r="G1526" i="2" s="1"/>
  <c r="H1526" i="2"/>
  <c r="I1526" i="2"/>
  <c r="F1383" i="2"/>
  <c r="H1383" i="2"/>
  <c r="I1383" i="2"/>
  <c r="F1431" i="2"/>
  <c r="G1431" i="2" s="1"/>
  <c r="H1431" i="2"/>
  <c r="I1431" i="2"/>
  <c r="F1547" i="2"/>
  <c r="G1547" i="2" s="1"/>
  <c r="H1547" i="2"/>
  <c r="I1547" i="2"/>
  <c r="F1465" i="2"/>
  <c r="G1465" i="2" s="1"/>
  <c r="H1465" i="2"/>
  <c r="I1465" i="2"/>
  <c r="F1535" i="2"/>
  <c r="G1535" i="2" s="1"/>
  <c r="H1535" i="2"/>
  <c r="I1535" i="2"/>
  <c r="F1519" i="2"/>
  <c r="G1519" i="2" s="1"/>
  <c r="H1519" i="2"/>
  <c r="I1519" i="2"/>
  <c r="F1498" i="2"/>
  <c r="G1498" i="2" s="1"/>
  <c r="H1498" i="2"/>
  <c r="I1498" i="2"/>
  <c r="F1473" i="2"/>
  <c r="G1473" i="2" s="1"/>
  <c r="H1473" i="2"/>
  <c r="I1473" i="2"/>
  <c r="F1453" i="2"/>
  <c r="G1453" i="2" s="1"/>
  <c r="H1453" i="2"/>
  <c r="I1453" i="2"/>
  <c r="F1508" i="2"/>
  <c r="G1508" i="2" s="1"/>
  <c r="H1508" i="2"/>
  <c r="I1508" i="2"/>
  <c r="F1407" i="2"/>
  <c r="G1407" i="2" s="1"/>
  <c r="H1407" i="2"/>
  <c r="I1407" i="2"/>
  <c r="F1527" i="2"/>
  <c r="G1527" i="2" s="1"/>
  <c r="H1527" i="2"/>
  <c r="I1527" i="2"/>
  <c r="F1534" i="2"/>
  <c r="G1534" i="2" s="1"/>
  <c r="H1534" i="2"/>
  <c r="I1534" i="2"/>
  <c r="F1512" i="2"/>
  <c r="G1512" i="2" s="1"/>
  <c r="H1512" i="2"/>
  <c r="I1512" i="2"/>
  <c r="F1497" i="2"/>
  <c r="G1497" i="2" s="1"/>
  <c r="H1497" i="2"/>
  <c r="I1497" i="2"/>
  <c r="F1417" i="2"/>
  <c r="G1417" i="2" s="1"/>
  <c r="H1417" i="2"/>
  <c r="I1417" i="2"/>
  <c r="F1438" i="2"/>
  <c r="H1438" i="2"/>
  <c r="I1438" i="2"/>
  <c r="F1502" i="2"/>
  <c r="G1502" i="2" s="1"/>
  <c r="H1502" i="2"/>
  <c r="I1502" i="2"/>
  <c r="F1560" i="2"/>
  <c r="G1560" i="2" s="1"/>
  <c r="H1560" i="2"/>
  <c r="I1560" i="2"/>
  <c r="F1416" i="2"/>
  <c r="G1416" i="2" s="1"/>
  <c r="H1416" i="2"/>
  <c r="I1416" i="2"/>
  <c r="F1522" i="2"/>
  <c r="G1522" i="2" s="1"/>
  <c r="H1522" i="2"/>
  <c r="I1522" i="2"/>
  <c r="F1557" i="2"/>
  <c r="G1557" i="2" s="1"/>
  <c r="H1557" i="2"/>
  <c r="I1557" i="2"/>
  <c r="F1552" i="2"/>
  <c r="G1552" i="2" s="1"/>
  <c r="H1552" i="2"/>
  <c r="I1552" i="2"/>
  <c r="F1486" i="2"/>
  <c r="G1486" i="2" s="1"/>
  <c r="H1486" i="2"/>
  <c r="I1486" i="2"/>
  <c r="F1434" i="2"/>
  <c r="G1434" i="2" s="1"/>
  <c r="H1434" i="2"/>
  <c r="I1434" i="2"/>
  <c r="F1462" i="2"/>
  <c r="G1462" i="2" s="1"/>
  <c r="H1462" i="2"/>
  <c r="I1462" i="2"/>
  <c r="F1488" i="2"/>
  <c r="G1488" i="2" s="1"/>
  <c r="H1488" i="2"/>
  <c r="I1488" i="2"/>
  <c r="F1437" i="2"/>
  <c r="G1437" i="2" s="1"/>
  <c r="H1437" i="2"/>
  <c r="I1437" i="2"/>
  <c r="F1445" i="2"/>
  <c r="G1445" i="2" s="1"/>
  <c r="H1445" i="2"/>
  <c r="I1445" i="2"/>
  <c r="F1455" i="2"/>
  <c r="G1455" i="2" s="1"/>
  <c r="H1455" i="2"/>
  <c r="I1455" i="2"/>
  <c r="F1555" i="2"/>
  <c r="G1555" i="2" s="1"/>
  <c r="H1555" i="2"/>
  <c r="I1555" i="2"/>
  <c r="F1546" i="2"/>
  <c r="G1546" i="2" s="1"/>
  <c r="H1546" i="2"/>
  <c r="I1546" i="2"/>
  <c r="F1466" i="2"/>
  <c r="H1466" i="2"/>
  <c r="I1466" i="2"/>
  <c r="F1542" i="2"/>
  <c r="G1542" i="2" s="1"/>
  <c r="H1542" i="2"/>
  <c r="I1542" i="2"/>
  <c r="F1449" i="2"/>
  <c r="G1449" i="2" s="1"/>
  <c r="H1449" i="2"/>
  <c r="I1449" i="2"/>
  <c r="F1525" i="2"/>
  <c r="G1525" i="2" s="1"/>
  <c r="H1525" i="2"/>
  <c r="I1525" i="2"/>
  <c r="F1418" i="2"/>
  <c r="G1418" i="2" s="1"/>
  <c r="H1418" i="2"/>
  <c r="I1418" i="2"/>
  <c r="F1426" i="2"/>
  <c r="G1426" i="2" s="1"/>
  <c r="H1426" i="2"/>
  <c r="I1426" i="2"/>
  <c r="F1494" i="2"/>
  <c r="G1494" i="2" s="1"/>
  <c r="H1494" i="2"/>
  <c r="I1494" i="2"/>
  <c r="F1401" i="2"/>
  <c r="G1401" i="2" s="1"/>
  <c r="H1401" i="2"/>
  <c r="I1401" i="2"/>
  <c r="F1553" i="2"/>
  <c r="G1553" i="2" s="1"/>
  <c r="H1553" i="2"/>
  <c r="I1553" i="2"/>
  <c r="F1461" i="2"/>
  <c r="G1461" i="2" s="1"/>
  <c r="H1461" i="2"/>
  <c r="I1461" i="2"/>
  <c r="F1559" i="2"/>
  <c r="G1559" i="2" s="1"/>
  <c r="H1559" i="2"/>
  <c r="I1559" i="2"/>
  <c r="F1523" i="2"/>
  <c r="G1523" i="2" s="1"/>
  <c r="H1523" i="2"/>
  <c r="I1523" i="2"/>
  <c r="F1554" i="2"/>
  <c r="G1554" i="2" s="1"/>
  <c r="H1554" i="2"/>
  <c r="I1554" i="2"/>
  <c r="F1444" i="2"/>
  <c r="G1444" i="2" s="1"/>
  <c r="H1444" i="2"/>
  <c r="I1444" i="2"/>
  <c r="F1517" i="2"/>
  <c r="G1517" i="2" s="1"/>
  <c r="H1517" i="2"/>
  <c r="I1517" i="2"/>
  <c r="F1384" i="2"/>
  <c r="G1384" i="2" s="1"/>
  <c r="H1384" i="2"/>
  <c r="I1384" i="2"/>
  <c r="F1556" i="2"/>
  <c r="H1556" i="2"/>
  <c r="I1556" i="2"/>
  <c r="F1483" i="2"/>
  <c r="G1483" i="2" s="1"/>
  <c r="H1483" i="2"/>
  <c r="I1483" i="2"/>
  <c r="F1492" i="2"/>
  <c r="G1492" i="2" s="1"/>
  <c r="H1492" i="2"/>
  <c r="I1492" i="2"/>
  <c r="F1403" i="2"/>
  <c r="G1403" i="2" s="1"/>
  <c r="H1403" i="2"/>
  <c r="I1403" i="2"/>
  <c r="F1500" i="2"/>
  <c r="G1500" i="2" s="1"/>
  <c r="H1500" i="2"/>
  <c r="I1500" i="2"/>
  <c r="F1536" i="2"/>
  <c r="G1536" i="2" s="1"/>
  <c r="H1536" i="2"/>
  <c r="I1536" i="2"/>
  <c r="F1389" i="2"/>
  <c r="G1389" i="2" s="1"/>
  <c r="H1389" i="2"/>
  <c r="I1389" i="2"/>
  <c r="F1545" i="2"/>
  <c r="G1545" i="2" s="1"/>
  <c r="H1545" i="2"/>
  <c r="I1545" i="2"/>
  <c r="F1390" i="2"/>
  <c r="G1390" i="2" s="1"/>
  <c r="H1390" i="2"/>
  <c r="I1390" i="2"/>
  <c r="F1464" i="2"/>
  <c r="G1464" i="2" s="1"/>
  <c r="H1464" i="2"/>
  <c r="I1464" i="2"/>
  <c r="F1484" i="2"/>
  <c r="G1484" i="2" s="1"/>
  <c r="H1484" i="2"/>
  <c r="I1484" i="2"/>
  <c r="F1511" i="2"/>
  <c r="G1511" i="2" s="1"/>
  <c r="H1511" i="2"/>
  <c r="I1511" i="2"/>
  <c r="F1460" i="2"/>
  <c r="G1460" i="2" s="1"/>
  <c r="H1460" i="2"/>
  <c r="I1460" i="2"/>
  <c r="F1456" i="2"/>
  <c r="G1456" i="2" s="1"/>
  <c r="H1456" i="2"/>
  <c r="I1456" i="2"/>
  <c r="F1570" i="2"/>
  <c r="G1570" i="2" s="1"/>
  <c r="H1570" i="2"/>
  <c r="I1570" i="2"/>
  <c r="F1459" i="2"/>
  <c r="G1459" i="2" s="1"/>
  <c r="H1459" i="2"/>
  <c r="I1459" i="2"/>
  <c r="F1565" i="2"/>
  <c r="H1565" i="2"/>
  <c r="I1565" i="2"/>
  <c r="F1504" i="2"/>
  <c r="G1504" i="2" s="1"/>
  <c r="H1504" i="2"/>
  <c r="I1504" i="2"/>
  <c r="F1404" i="2"/>
  <c r="G1404" i="2" s="1"/>
  <c r="H1404" i="2"/>
  <c r="I1404" i="2"/>
  <c r="F1435" i="2"/>
  <c r="G1435" i="2" s="1"/>
  <c r="H1435" i="2"/>
  <c r="I1435" i="2"/>
  <c r="F1428" i="2"/>
  <c r="G1428" i="2" s="1"/>
  <c r="H1428" i="2"/>
  <c r="I1428" i="2"/>
  <c r="F1429" i="2"/>
  <c r="G1429" i="2" s="1"/>
  <c r="H1429" i="2"/>
  <c r="I1429" i="2"/>
  <c r="F1439" i="2"/>
  <c r="G1439" i="2" s="1"/>
  <c r="H1439" i="2"/>
  <c r="I1439" i="2"/>
  <c r="F1430" i="2"/>
  <c r="G1430" i="2" s="1"/>
  <c r="H1430" i="2"/>
  <c r="I1430" i="2"/>
  <c r="F1481" i="2"/>
  <c r="G1481" i="2" s="1"/>
  <c r="H1481" i="2"/>
  <c r="I1481" i="2"/>
  <c r="F1388" i="2"/>
  <c r="G1388" i="2" s="1"/>
  <c r="H1388" i="2"/>
  <c r="I1388" i="2"/>
  <c r="F1533" i="2"/>
  <c r="G1533" i="2" s="1"/>
  <c r="H1533" i="2"/>
  <c r="I1533" i="2"/>
  <c r="F1463" i="2"/>
  <c r="G1463" i="2" s="1"/>
  <c r="H1463" i="2"/>
  <c r="I1463" i="2"/>
  <c r="F1405" i="2"/>
  <c r="G1405" i="2" s="1"/>
  <c r="H1405" i="2"/>
  <c r="I1405" i="2"/>
  <c r="F1425" i="2"/>
  <c r="G1425" i="2" s="1"/>
  <c r="H1425" i="2"/>
  <c r="I1425" i="2"/>
  <c r="F1406" i="2"/>
  <c r="G1406" i="2" s="1"/>
  <c r="H1406" i="2"/>
  <c r="I1406" i="2"/>
  <c r="F1385" i="2"/>
  <c r="G1385" i="2" s="1"/>
  <c r="H1385" i="2"/>
  <c r="I1385" i="2"/>
  <c r="F1415" i="2"/>
  <c r="H1415" i="2"/>
  <c r="I1415" i="2"/>
  <c r="F1447" i="2"/>
  <c r="G1447" i="2" s="1"/>
  <c r="H1447" i="2"/>
  <c r="I1447" i="2"/>
  <c r="F1457" i="2"/>
  <c r="G1457" i="2" s="1"/>
  <c r="H1457" i="2"/>
  <c r="I1457" i="2"/>
  <c r="F1424" i="2"/>
  <c r="G1424" i="2" s="1"/>
  <c r="H1424" i="2"/>
  <c r="I1424" i="2"/>
  <c r="F1506" i="2"/>
  <c r="G1506" i="2" s="1"/>
  <c r="H1506" i="2"/>
  <c r="I1506" i="2"/>
  <c r="F1452" i="2"/>
  <c r="G1452" i="2" s="1"/>
  <c r="H1452" i="2"/>
  <c r="I1452" i="2"/>
  <c r="F1408" i="2"/>
  <c r="G1408" i="2" s="1"/>
  <c r="H1408" i="2"/>
  <c r="I1408" i="2"/>
  <c r="F1467" i="2"/>
  <c r="G1467" i="2" s="1"/>
  <c r="H1467" i="2"/>
  <c r="I1467" i="2"/>
  <c r="F1412" i="2"/>
  <c r="G1412" i="2" s="1"/>
  <c r="H1412" i="2"/>
  <c r="I1412" i="2"/>
  <c r="F1544" i="2"/>
  <c r="G1544" i="2" s="1"/>
  <c r="H1544" i="2"/>
  <c r="I1544" i="2"/>
  <c r="F1489" i="2"/>
  <c r="G1489" i="2" s="1"/>
  <c r="H1489" i="2"/>
  <c r="I1489" i="2"/>
  <c r="F1537" i="2"/>
  <c r="G1537" i="2" s="1"/>
  <c r="H1537" i="2"/>
  <c r="I1537" i="2"/>
  <c r="F1493" i="2"/>
  <c r="G1493" i="2" s="1"/>
  <c r="H1493" i="2"/>
  <c r="I1493" i="2"/>
  <c r="F1386" i="2"/>
  <c r="G1386" i="2" s="1"/>
  <c r="H1386" i="2"/>
  <c r="I1386" i="2"/>
  <c r="F1399" i="2"/>
  <c r="G1399" i="2" s="1"/>
  <c r="H1399" i="2"/>
  <c r="I1399" i="2"/>
  <c r="F1422" i="2"/>
  <c r="G1422" i="2" s="1"/>
  <c r="H1422" i="2"/>
  <c r="I1422" i="2"/>
  <c r="F1514" i="2"/>
  <c r="H1514" i="2"/>
  <c r="I1514" i="2"/>
  <c r="F1541" i="2"/>
  <c r="G1541" i="2" s="1"/>
  <c r="H1541" i="2"/>
  <c r="I1541" i="2"/>
  <c r="F1515" i="2"/>
  <c r="G1515" i="2" s="1"/>
  <c r="H1515" i="2"/>
  <c r="I1515" i="2"/>
  <c r="F1454" i="2"/>
  <c r="G1454" i="2" s="1"/>
  <c r="H1454" i="2"/>
  <c r="I1454" i="2"/>
  <c r="F1394" i="2"/>
  <c r="G1394" i="2" s="1"/>
  <c r="H1394" i="2"/>
  <c r="I1394" i="2"/>
  <c r="F1441" i="2"/>
  <c r="G1441" i="2" s="1"/>
  <c r="H1441" i="2"/>
  <c r="I1441" i="2"/>
  <c r="F1567" i="2"/>
  <c r="G1567" i="2" s="1"/>
  <c r="H1567" i="2"/>
  <c r="I1567" i="2"/>
  <c r="F1518" i="2"/>
  <c r="G1518" i="2" s="1"/>
  <c r="H1518" i="2"/>
  <c r="I1518" i="2"/>
  <c r="F1510" i="2"/>
  <c r="G1510" i="2" s="1"/>
  <c r="H1510" i="2"/>
  <c r="I1510" i="2"/>
  <c r="F1531" i="2"/>
  <c r="G1531" i="2" s="1"/>
  <c r="H1531" i="2"/>
  <c r="I1531" i="2"/>
  <c r="F1397" i="2"/>
  <c r="G1397" i="2" s="1"/>
  <c r="H1397" i="2"/>
  <c r="I1397" i="2"/>
  <c r="F1566" i="2"/>
  <c r="G1566" i="2" s="1"/>
  <c r="H1566" i="2"/>
  <c r="I1566" i="2"/>
  <c r="F1490" i="2"/>
  <c r="G1490" i="2" s="1"/>
  <c r="H1490" i="2"/>
  <c r="I1490" i="2"/>
  <c r="F1480" i="2"/>
  <c r="G1480" i="2" s="1"/>
  <c r="H1480" i="2"/>
  <c r="I1480" i="2"/>
  <c r="F1503" i="2"/>
  <c r="G1503" i="2" s="1"/>
  <c r="H1503" i="2"/>
  <c r="I1503" i="2"/>
  <c r="F1558" i="2"/>
  <c r="G1558" i="2" s="1"/>
  <c r="H1558" i="2"/>
  <c r="I1558" i="2"/>
  <c r="F1550" i="2"/>
  <c r="H1550" i="2"/>
  <c r="I1550" i="2"/>
  <c r="F1433" i="2"/>
  <c r="G1433" i="2" s="1"/>
  <c r="H1433" i="2"/>
  <c r="I1433" i="2"/>
  <c r="F1400" i="2"/>
  <c r="G1400" i="2" s="1"/>
  <c r="H1400" i="2"/>
  <c r="I1400" i="2"/>
  <c r="F1564" i="2"/>
  <c r="G1564" i="2" s="1"/>
  <c r="H1564" i="2"/>
  <c r="I1564" i="2"/>
  <c r="F1396" i="2"/>
  <c r="G1396" i="2" s="1"/>
  <c r="H1396" i="2"/>
  <c r="I1396" i="2"/>
  <c r="F1562" i="2"/>
  <c r="G1562" i="2" s="1"/>
  <c r="H1562" i="2"/>
  <c r="I1562" i="2"/>
  <c r="F1419" i="2"/>
  <c r="G1419" i="2" s="1"/>
  <c r="H1419" i="2"/>
  <c r="I1419" i="2"/>
  <c r="F1496" i="2"/>
  <c r="G1496" i="2" s="1"/>
  <c r="H1496" i="2"/>
  <c r="I1496" i="2"/>
  <c r="F1476" i="2"/>
  <c r="G1476" i="2" s="1"/>
  <c r="H1476" i="2"/>
  <c r="I1476" i="2"/>
  <c r="F1410" i="2"/>
  <c r="G1410" i="2" s="1"/>
  <c r="H1410" i="2"/>
  <c r="I1410" i="2"/>
  <c r="F1398" i="2"/>
  <c r="G1398" i="2" s="1"/>
  <c r="H1398" i="2"/>
  <c r="I1398" i="2"/>
  <c r="F1501" i="2"/>
  <c r="G1501" i="2" s="1"/>
  <c r="H1501" i="2"/>
  <c r="I1501" i="2"/>
  <c r="F1495" i="2"/>
  <c r="G1495" i="2" s="1"/>
  <c r="H1495" i="2"/>
  <c r="I1495" i="2"/>
  <c r="F1549" i="2"/>
  <c r="G1549" i="2" s="1"/>
  <c r="H1549" i="2"/>
  <c r="I1549" i="2"/>
  <c r="F1528" i="2"/>
  <c r="G1528" i="2" s="1"/>
  <c r="H1528" i="2"/>
  <c r="I1528" i="2"/>
  <c r="F1420" i="2"/>
  <c r="G1420" i="2" s="1"/>
  <c r="H1420" i="2"/>
  <c r="I1420" i="2"/>
  <c r="F1505" i="2"/>
  <c r="H1505" i="2"/>
  <c r="I1505" i="2"/>
  <c r="F1458" i="2"/>
  <c r="G1458" i="2" s="1"/>
  <c r="H1458" i="2"/>
  <c r="I1458" i="2"/>
  <c r="F1475" i="2"/>
  <c r="G1475" i="2" s="1"/>
  <c r="H1475" i="2"/>
  <c r="I1475" i="2"/>
  <c r="F1551" i="2"/>
  <c r="G1551" i="2" s="1"/>
  <c r="H1551" i="2"/>
  <c r="I1551" i="2"/>
  <c r="F1413" i="2"/>
  <c r="G1413" i="2" s="1"/>
  <c r="H1413" i="2"/>
  <c r="I1413" i="2"/>
  <c r="F1402" i="2"/>
  <c r="G1402" i="2" s="1"/>
  <c r="H1402" i="2"/>
  <c r="I1402" i="2"/>
  <c r="F1563" i="2"/>
  <c r="G1563" i="2" s="1"/>
  <c r="H1563" i="2"/>
  <c r="I1563" i="2"/>
  <c r="F1569" i="2"/>
  <c r="G1569" i="2" s="1"/>
  <c r="H1569" i="2"/>
  <c r="I1569" i="2"/>
  <c r="F1414" i="2"/>
  <c r="G1414" i="2" s="1"/>
  <c r="H1414" i="2"/>
  <c r="I1414" i="2"/>
  <c r="F1513" i="2"/>
  <c r="G1513" i="2" s="1"/>
  <c r="H1513" i="2"/>
  <c r="I1513" i="2"/>
  <c r="F1530" i="2"/>
  <c r="G1530" i="2" s="1"/>
  <c r="H1530" i="2"/>
  <c r="I1530" i="2"/>
  <c r="F1471" i="2"/>
  <c r="G1471" i="2" s="1"/>
  <c r="H1471" i="2"/>
  <c r="I1471" i="2"/>
  <c r="F1521" i="2"/>
  <c r="G1521" i="2" s="1"/>
  <c r="H1521" i="2"/>
  <c r="I1521" i="2"/>
  <c r="F1393" i="2"/>
  <c r="G1393" i="2" s="1"/>
  <c r="H1393" i="2"/>
  <c r="I1393" i="2"/>
  <c r="F1477" i="2"/>
  <c r="G1477" i="2" s="1"/>
  <c r="H1477" i="2"/>
  <c r="I1477" i="2"/>
  <c r="F1499" i="2"/>
  <c r="G1499" i="2" s="1"/>
  <c r="H1499" i="2"/>
  <c r="I1499" i="2"/>
  <c r="F1509" i="2"/>
  <c r="H1509" i="2"/>
  <c r="I1509" i="2"/>
  <c r="F1485" i="2"/>
  <c r="G1485" i="2" s="1"/>
  <c r="H1485" i="2"/>
  <c r="I1485" i="2"/>
  <c r="F1538" i="2"/>
  <c r="G1538" i="2" s="1"/>
  <c r="H1538" i="2"/>
  <c r="I1538" i="2"/>
  <c r="F1532" i="2"/>
  <c r="G1532" i="2" s="1"/>
  <c r="H1532" i="2"/>
  <c r="I1532" i="2"/>
  <c r="F1548" i="2"/>
  <c r="G1548" i="2" s="1"/>
  <c r="H1548" i="2"/>
  <c r="I1548" i="2"/>
  <c r="F1507" i="2"/>
  <c r="G1507" i="2" s="1"/>
  <c r="H1507" i="2"/>
  <c r="I1507" i="2"/>
  <c r="F1395" i="2"/>
  <c r="G1395" i="2" s="1"/>
  <c r="H1395" i="2"/>
  <c r="I1395" i="2"/>
  <c r="F1468" i="2"/>
  <c r="G1468" i="2" s="1"/>
  <c r="H1468" i="2"/>
  <c r="I1468" i="2"/>
  <c r="F1540" i="2"/>
  <c r="G1540" i="2" s="1"/>
  <c r="H1540" i="2"/>
  <c r="I1540" i="2"/>
  <c r="F1432" i="2"/>
  <c r="G1432" i="2" s="1"/>
  <c r="H1432" i="2"/>
  <c r="I1432" i="2"/>
  <c r="F1450" i="2"/>
  <c r="G1450" i="2" s="1"/>
  <c r="H1450" i="2"/>
  <c r="I1450" i="2"/>
  <c r="F1520" i="2"/>
  <c r="G1520" i="2" s="1"/>
  <c r="H1520" i="2"/>
  <c r="I1520" i="2"/>
  <c r="F1539" i="2"/>
  <c r="G1539" i="2" s="1"/>
  <c r="H1539" i="2"/>
  <c r="I1539" i="2"/>
  <c r="F1427" i="2"/>
  <c r="G1427" i="2" s="1"/>
  <c r="H1427" i="2"/>
  <c r="I1427" i="2"/>
  <c r="F1448" i="2"/>
  <c r="G1448" i="2" s="1"/>
  <c r="H1448" i="2"/>
  <c r="I1448" i="2"/>
  <c r="F1524" i="2"/>
  <c r="G1524" i="2" s="1"/>
  <c r="H1524" i="2"/>
  <c r="I1524" i="2"/>
  <c r="F1440" i="2"/>
  <c r="H1440" i="2"/>
  <c r="I1440" i="2"/>
  <c r="F1469" i="2"/>
  <c r="G1469" i="2" s="1"/>
  <c r="H1469" i="2"/>
  <c r="I1469" i="2"/>
  <c r="F1421" i="2"/>
  <c r="G1421" i="2" s="1"/>
  <c r="H1421" i="2"/>
  <c r="I1421" i="2"/>
  <c r="F1529" i="2"/>
  <c r="G1529" i="2" s="1"/>
  <c r="H1529" i="2"/>
  <c r="I1529" i="2"/>
  <c r="F1474" i="2"/>
  <c r="G1474" i="2" s="1"/>
  <c r="H1474" i="2"/>
  <c r="I1474" i="2"/>
  <c r="F1478" i="2"/>
  <c r="G1478" i="2" s="1"/>
  <c r="H1478" i="2"/>
  <c r="I1478" i="2"/>
  <c r="F1482" i="2"/>
  <c r="G1482" i="2" s="1"/>
  <c r="H1482" i="2"/>
  <c r="I1482" i="2"/>
  <c r="F1472" i="2"/>
  <c r="G1472" i="2" s="1"/>
  <c r="H1472" i="2"/>
  <c r="I1472" i="2"/>
  <c r="F1442" i="2"/>
  <c r="G1442" i="2" s="1"/>
  <c r="H1442" i="2"/>
  <c r="I1442" i="2"/>
  <c r="F1409" i="2"/>
  <c r="G1409" i="2" s="1"/>
  <c r="H1409" i="2"/>
  <c r="I1409" i="2"/>
  <c r="F1451" i="2"/>
  <c r="G1451" i="2" s="1"/>
  <c r="H1451" i="2"/>
  <c r="I1451" i="2"/>
  <c r="F1382" i="2"/>
  <c r="G1382" i="2" s="1"/>
  <c r="H1382" i="2"/>
  <c r="I1382" i="2"/>
  <c r="F1487" i="2"/>
  <c r="G1487" i="2" s="1"/>
  <c r="H1487" i="2"/>
  <c r="I1487" i="2"/>
  <c r="F1568" i="2"/>
  <c r="G1568" i="2" s="1"/>
  <c r="H1568" i="2"/>
  <c r="I1568" i="2"/>
  <c r="F1387" i="2"/>
  <c r="G1387" i="2" s="1"/>
  <c r="H1387" i="2"/>
  <c r="I1387" i="2"/>
  <c r="F1443" i="2"/>
  <c r="G1443" i="2" s="1"/>
  <c r="H1443" i="2"/>
  <c r="I1443" i="2"/>
  <c r="F1446" i="2"/>
  <c r="H1446" i="2"/>
  <c r="I1446" i="2"/>
  <c r="F1543" i="2"/>
  <c r="G1543" i="2" s="1"/>
  <c r="H1543" i="2"/>
  <c r="I1543" i="2"/>
  <c r="F1561" i="2"/>
  <c r="G1561" i="2" s="1"/>
  <c r="H1561" i="2"/>
  <c r="I1561" i="2"/>
  <c r="F1491" i="2"/>
  <c r="G1491" i="2" s="1"/>
  <c r="H1491" i="2"/>
  <c r="I1491" i="2"/>
  <c r="F1381" i="2"/>
  <c r="G1381" i="2" s="1"/>
  <c r="H1381" i="2"/>
  <c r="I1381" i="2"/>
  <c r="F1378" i="2"/>
  <c r="G1378" i="2" s="1"/>
  <c r="H1378" i="2"/>
  <c r="I1378" i="2"/>
  <c r="F1380" i="2"/>
  <c r="G1380" i="2" s="1"/>
  <c r="H1380" i="2"/>
  <c r="I1380" i="2"/>
  <c r="F1392" i="2"/>
  <c r="G1392" i="2" s="1"/>
  <c r="H1392" i="2"/>
  <c r="I1392" i="2"/>
  <c r="F1391" i="2"/>
  <c r="G1391" i="2" s="1"/>
  <c r="H1391" i="2"/>
  <c r="I1391" i="2"/>
  <c r="F1436" i="2"/>
  <c r="G1436" i="2" s="1"/>
  <c r="H1436" i="2"/>
  <c r="I1436" i="2"/>
  <c r="F1423" i="2"/>
  <c r="G1423" i="2" s="1"/>
  <c r="H1423" i="2"/>
  <c r="I1423" i="2"/>
  <c r="F1411" i="2"/>
  <c r="G1411" i="2" s="1"/>
  <c r="H1411" i="2"/>
  <c r="I1411" i="2"/>
  <c r="F1470" i="2"/>
  <c r="G1470" i="2" s="1"/>
  <c r="H1470" i="2"/>
  <c r="I1470" i="2"/>
  <c r="F1516" i="2"/>
  <c r="G1516" i="2" s="1"/>
  <c r="H1516" i="2"/>
  <c r="I1516" i="2"/>
  <c r="G1379" i="2"/>
  <c r="H1379" i="2"/>
  <c r="I1379" i="2"/>
  <c r="F932" i="2"/>
  <c r="G932" i="2" s="1"/>
  <c r="H932" i="2"/>
  <c r="I932" i="2"/>
  <c r="F1013" i="2"/>
  <c r="G1013" i="2" s="1"/>
  <c r="H1013" i="2"/>
  <c r="I1013" i="2"/>
  <c r="J865" i="2" l="1"/>
  <c r="J792" i="2"/>
  <c r="J788" i="2"/>
  <c r="J844" i="2"/>
  <c r="J847" i="2"/>
  <c r="J786" i="2"/>
  <c r="J880" i="2"/>
  <c r="J783" i="2"/>
  <c r="J868" i="2"/>
  <c r="J1294" i="2"/>
  <c r="J853" i="2"/>
  <c r="J811" i="2"/>
  <c r="J817" i="2"/>
  <c r="J888" i="2"/>
  <c r="J767" i="2"/>
  <c r="J899" i="2"/>
  <c r="J895" i="2"/>
  <c r="J827" i="2"/>
  <c r="J800" i="2"/>
  <c r="J872" i="2"/>
  <c r="J763" i="2"/>
  <c r="J768" i="2"/>
  <c r="J876" i="2"/>
  <c r="J774" i="2"/>
  <c r="J780" i="2"/>
  <c r="J829" i="2"/>
  <c r="J796" i="2"/>
  <c r="J843" i="2"/>
  <c r="J799" i="2"/>
  <c r="J885" i="2"/>
  <c r="J897" i="2"/>
  <c r="J791" i="2"/>
  <c r="J873" i="2"/>
  <c r="J764" i="2"/>
  <c r="J821" i="2"/>
  <c r="J766" i="2"/>
  <c r="J866" i="2"/>
  <c r="J863" i="2"/>
  <c r="J900" i="2"/>
  <c r="J879" i="2"/>
  <c r="J889" i="2"/>
  <c r="J860" i="2"/>
  <c r="J886" i="2"/>
  <c r="J837" i="2"/>
  <c r="J781" i="2"/>
  <c r="J790" i="2"/>
  <c r="J782" i="2"/>
  <c r="J818" i="2"/>
  <c r="J787" i="2"/>
  <c r="J809" i="2"/>
  <c r="J852" i="2"/>
  <c r="J870" i="2"/>
  <c r="J883" i="2"/>
  <c r="J838" i="2"/>
  <c r="J812" i="2"/>
  <c r="J1304" i="2"/>
  <c r="J1225" i="2"/>
  <c r="J834" i="2"/>
  <c r="J762" i="2"/>
  <c r="J794" i="2"/>
  <c r="J824" i="2"/>
  <c r="J835" i="2"/>
  <c r="J1126" i="2"/>
  <c r="J846" i="2"/>
  <c r="J858" i="2"/>
  <c r="J813" i="2"/>
  <c r="J776" i="2"/>
  <c r="J803" i="2"/>
  <c r="J833" i="2"/>
  <c r="J859" i="2"/>
  <c r="J820" i="2"/>
  <c r="J761" i="2"/>
  <c r="J831" i="2"/>
  <c r="J814" i="2"/>
  <c r="J810" i="2"/>
  <c r="J882" i="2"/>
  <c r="J878" i="2"/>
  <c r="J823" i="2"/>
  <c r="J890" i="2"/>
  <c r="J822" i="2"/>
  <c r="J828" i="2"/>
  <c r="J867" i="2"/>
  <c r="J864" i="2"/>
  <c r="J805" i="2"/>
  <c r="J804" i="2"/>
  <c r="J779" i="2"/>
  <c r="J769" i="2"/>
  <c r="J826" i="2"/>
  <c r="J770" i="2"/>
  <c r="J784" i="2"/>
  <c r="J819" i="2"/>
  <c r="J848" i="2"/>
  <c r="J772" i="2"/>
  <c r="J801" i="2"/>
  <c r="J877" i="2"/>
  <c r="J855" i="2"/>
  <c r="J802" i="2"/>
  <c r="J775" i="2"/>
  <c r="J815" i="2"/>
  <c r="J874" i="2"/>
  <c r="J839" i="2"/>
  <c r="J765" i="2"/>
  <c r="J845" i="2"/>
  <c r="J773" i="2"/>
  <c r="J778" i="2"/>
  <c r="J760" i="2"/>
  <c r="J850" i="2"/>
  <c r="J891" i="2"/>
  <c r="J892" i="2"/>
  <c r="J851" i="2"/>
  <c r="J798" i="2"/>
  <c r="J789" i="2"/>
  <c r="J816" i="2"/>
  <c r="J842" i="2"/>
  <c r="J871" i="2"/>
  <c r="J771" i="2"/>
  <c r="J785" i="2"/>
  <c r="J857" i="2"/>
  <c r="J841" i="2"/>
  <c r="J840" i="2"/>
  <c r="J901" i="2"/>
  <c r="G857" i="2"/>
  <c r="G878" i="2"/>
  <c r="G877" i="2"/>
  <c r="G798" i="2"/>
  <c r="G814" i="2"/>
  <c r="G772" i="2"/>
  <c r="G810" i="2"/>
  <c r="G842" i="2"/>
  <c r="G816" i="2"/>
  <c r="G822" i="2"/>
  <c r="G839" i="2"/>
  <c r="G815" i="2"/>
  <c r="G871" i="2"/>
  <c r="G848" i="2"/>
  <c r="G804" i="2"/>
  <c r="G760" i="2"/>
  <c r="G874" i="2"/>
  <c r="G840" i="2"/>
  <c r="J893" i="2"/>
  <c r="J875" i="2"/>
  <c r="J869" i="2"/>
  <c r="J881" i="2"/>
  <c r="J808" i="2"/>
  <c r="J795" i="2"/>
  <c r="J806" i="2"/>
  <c r="J849" i="2"/>
  <c r="J884" i="2"/>
  <c r="J862" i="2"/>
  <c r="J807" i="2"/>
  <c r="J793" i="2"/>
  <c r="J854" i="2"/>
  <c r="J898" i="2"/>
  <c r="J896" i="2"/>
  <c r="J894" i="2"/>
  <c r="J825" i="2"/>
  <c r="J836" i="2"/>
  <c r="J887" i="2"/>
  <c r="J777" i="2"/>
  <c r="J861" i="2"/>
  <c r="J856" i="2"/>
  <c r="J832" i="2"/>
  <c r="J830" i="2"/>
  <c r="J797" i="2"/>
  <c r="J1082" i="2"/>
  <c r="J1171" i="2"/>
  <c r="J1209" i="2"/>
  <c r="J1148" i="2"/>
  <c r="J943" i="2"/>
  <c r="J1071" i="2"/>
  <c r="J1233" i="2"/>
  <c r="J1521" i="2"/>
  <c r="J1334" i="2"/>
  <c r="J1441" i="2"/>
  <c r="J1154" i="2"/>
  <c r="J1426" i="2"/>
  <c r="J1559" i="2"/>
  <c r="J1235" i="2"/>
  <c r="J1184" i="2"/>
  <c r="J919" i="2"/>
  <c r="J1355" i="2"/>
  <c r="J1155" i="2"/>
  <c r="J1439" i="2"/>
  <c r="J1238" i="2"/>
  <c r="J1560" i="2"/>
  <c r="J1114" i="2"/>
  <c r="J1523" i="2"/>
  <c r="J1231" i="2"/>
  <c r="J1429" i="2"/>
  <c r="J1169" i="2"/>
  <c r="J1501" i="2"/>
  <c r="J1418" i="2"/>
  <c r="J1538" i="2"/>
  <c r="J1549" i="2"/>
  <c r="J1246" i="2"/>
  <c r="J1234" i="2"/>
  <c r="J1170" i="2"/>
  <c r="J1122" i="2"/>
  <c r="J1086" i="2"/>
  <c r="J964" i="2"/>
  <c r="J956" i="2"/>
  <c r="J1204" i="2"/>
  <c r="J1269" i="2"/>
  <c r="J906" i="2"/>
  <c r="J1378" i="2"/>
  <c r="J1564" i="2"/>
  <c r="J1480" i="2"/>
  <c r="J1219" i="2"/>
  <c r="J1132" i="2"/>
  <c r="J1089" i="2"/>
  <c r="J1137" i="2"/>
  <c r="J1084" i="2"/>
  <c r="J1451" i="2"/>
  <c r="J1506" i="2"/>
  <c r="J1483" i="2"/>
  <c r="J1455" i="2"/>
  <c r="J1091" i="2"/>
  <c r="J1511" i="2"/>
  <c r="J1302" i="2"/>
  <c r="J1312" i="2"/>
  <c r="J1289" i="2"/>
  <c r="J1365" i="2"/>
  <c r="J1074" i="2"/>
  <c r="J1124" i="2"/>
  <c r="J1283" i="2"/>
  <c r="J1168" i="2"/>
  <c r="J1076" i="2"/>
  <c r="J1111" i="2"/>
  <c r="J1285" i="2"/>
  <c r="J1359" i="2"/>
  <c r="J1130" i="2"/>
  <c r="J1493" i="2"/>
  <c r="J1425" i="2"/>
  <c r="J1534" i="2"/>
  <c r="J1286" i="2"/>
  <c r="J1291" i="2"/>
  <c r="J1160" i="2"/>
  <c r="J1187" i="2"/>
  <c r="J931" i="2"/>
  <c r="J992" i="2"/>
  <c r="J1020" i="2"/>
  <c r="J971" i="2"/>
  <c r="J925" i="2"/>
  <c r="J920" i="2"/>
  <c r="J1288" i="2"/>
  <c r="J1224" i="2"/>
  <c r="J1344" i="2"/>
  <c r="J1364" i="2"/>
  <c r="J1210" i="2"/>
  <c r="J1156" i="2"/>
  <c r="J1025" i="2"/>
  <c r="J994" i="2"/>
  <c r="J1382" i="2"/>
  <c r="J1419" i="2"/>
  <c r="J1460" i="2"/>
  <c r="J1490" i="2"/>
  <c r="J1515" i="2"/>
  <c r="J1557" i="2"/>
  <c r="J1220" i="2"/>
  <c r="J1237" i="2"/>
  <c r="J1342" i="2"/>
  <c r="J1085" i="2"/>
  <c r="J1194" i="2"/>
  <c r="J1075" i="2"/>
  <c r="J1083" i="2"/>
  <c r="J1034" i="2"/>
  <c r="J952" i="2"/>
  <c r="J1488" i="2"/>
  <c r="J1533" i="2"/>
  <c r="J1469" i="2"/>
  <c r="J1393" i="2"/>
  <c r="J1398" i="2"/>
  <c r="J1527" i="2"/>
  <c r="J1498" i="2"/>
  <c r="J1431" i="2"/>
  <c r="J1346" i="2"/>
  <c r="J1079" i="2"/>
  <c r="J1092" i="2"/>
  <c r="J1129" i="2"/>
  <c r="J1002" i="2"/>
  <c r="J965" i="2"/>
  <c r="J1050" i="2"/>
  <c r="J977" i="2"/>
  <c r="J1215" i="2"/>
  <c r="J942" i="2"/>
  <c r="J910" i="2"/>
  <c r="J1395" i="2"/>
  <c r="J1519" i="2"/>
  <c r="J1520" i="2"/>
  <c r="J963" i="2"/>
  <c r="J917" i="2"/>
  <c r="J1363" i="2"/>
  <c r="J1265" i="2"/>
  <c r="J1116" i="2"/>
  <c r="J973" i="2"/>
  <c r="J1494" i="2"/>
  <c r="J1435" i="2"/>
  <c r="J1445" i="2"/>
  <c r="J1290" i="2"/>
  <c r="J1336" i="2"/>
  <c r="J1251" i="2"/>
  <c r="J1309" i="2"/>
  <c r="J1190" i="2"/>
  <c r="J1182" i="2"/>
  <c r="J1006" i="2"/>
  <c r="J929" i="2"/>
  <c r="J1008" i="2"/>
  <c r="J1038" i="2"/>
  <c r="J1003" i="2"/>
  <c r="J1042" i="2"/>
  <c r="J1032" i="2"/>
  <c r="J1537" i="2"/>
  <c r="J1352" i="2"/>
  <c r="J1281" i="2"/>
  <c r="J1507" i="2"/>
  <c r="J1408" i="2"/>
  <c r="J1529" i="2"/>
  <c r="J1471" i="2"/>
  <c r="J1563" i="2"/>
  <c r="J1458" i="2"/>
  <c r="J1223" i="2"/>
  <c r="J1368" i="2"/>
  <c r="J1375" i="2"/>
  <c r="J1280" i="2"/>
  <c r="J1348" i="2"/>
  <c r="J1162" i="2"/>
  <c r="J1125" i="2"/>
  <c r="J961" i="2"/>
  <c r="J923" i="2"/>
  <c r="J953" i="2"/>
  <c r="J1031" i="2"/>
  <c r="J948" i="2"/>
  <c r="J1411" i="2"/>
  <c r="J1487" i="2"/>
  <c r="J1489" i="2"/>
  <c r="J1456" i="2"/>
  <c r="J1211" i="2"/>
  <c r="J1241" i="2"/>
  <c r="J1316" i="2"/>
  <c r="J1240" i="2"/>
  <c r="J1264" i="2"/>
  <c r="J1094" i="2"/>
  <c r="J1191" i="2"/>
  <c r="J1197" i="2"/>
  <c r="J1043" i="2"/>
  <c r="J987" i="2"/>
  <c r="J967" i="2"/>
  <c r="J1118" i="2"/>
  <c r="J1015" i="2"/>
  <c r="J1000" i="2"/>
  <c r="J1052" i="2"/>
  <c r="J1048" i="2"/>
  <c r="J1380" i="2"/>
  <c r="J1452" i="2"/>
  <c r="J1402" i="2"/>
  <c r="J1313" i="2"/>
  <c r="J1017" i="2"/>
  <c r="J997" i="2"/>
  <c r="J986" i="2"/>
  <c r="J1427" i="2"/>
  <c r="J1548" i="2"/>
  <c r="J1433" i="2"/>
  <c r="J1403" i="2"/>
  <c r="J1522" i="2"/>
  <c r="J1213" i="2"/>
  <c r="J1277" i="2"/>
  <c r="J1248" i="2"/>
  <c r="J1262" i="2"/>
  <c r="J1321" i="2"/>
  <c r="J1095" i="2"/>
  <c r="J1098" i="2"/>
  <c r="J1152" i="2"/>
  <c r="J1127" i="2"/>
  <c r="J1012" i="2"/>
  <c r="J955" i="2"/>
  <c r="J904" i="2"/>
  <c r="J945" i="2"/>
  <c r="J1010" i="2"/>
  <c r="J969" i="2"/>
  <c r="J995" i="2"/>
  <c r="J1482" i="2"/>
  <c r="J1562" i="2"/>
  <c r="J1296" i="2"/>
  <c r="J1273" i="2"/>
  <c r="J1099" i="2"/>
  <c r="J1037" i="2"/>
  <c r="J1044" i="2"/>
  <c r="J1470" i="2"/>
  <c r="J1491" i="2"/>
  <c r="J1475" i="2"/>
  <c r="J1454" i="2"/>
  <c r="J1428" i="2"/>
  <c r="J1542" i="2"/>
  <c r="J1547" i="2"/>
  <c r="J1356" i="2"/>
  <c r="J1372" i="2"/>
  <c r="J1212" i="2"/>
  <c r="J1261" i="2"/>
  <c r="J1330" i="2"/>
  <c r="J1165" i="2"/>
  <c r="J1120" i="2"/>
  <c r="J1195" i="2"/>
  <c r="J1189" i="2"/>
  <c r="J1144" i="2"/>
  <c r="J958" i="2"/>
  <c r="J1040" i="2"/>
  <c r="J922" i="2"/>
  <c r="J960" i="2"/>
  <c r="J1056" i="2"/>
  <c r="J1478" i="2"/>
  <c r="J1539" i="2"/>
  <c r="J1532" i="2"/>
  <c r="J1396" i="2"/>
  <c r="J1447" i="2"/>
  <c r="J1416" i="2"/>
  <c r="J1228" i="2"/>
  <c r="J1331" i="2"/>
  <c r="J1292" i="2"/>
  <c r="J1300" i="2"/>
  <c r="J1357" i="2"/>
  <c r="J1370" i="2"/>
  <c r="J1087" i="2"/>
  <c r="J1183" i="2"/>
  <c r="J1123" i="2"/>
  <c r="J1153" i="2"/>
  <c r="J1046" i="2"/>
  <c r="J998" i="2"/>
  <c r="J1022" i="2"/>
  <c r="J968" i="2"/>
  <c r="J1530" i="2"/>
  <c r="J1566" i="2"/>
  <c r="J1405" i="2"/>
  <c r="J1389" i="2"/>
  <c r="J1444" i="2"/>
  <c r="J1407" i="2"/>
  <c r="J1260" i="2"/>
  <c r="J1229" i="2"/>
  <c r="J1371" i="2"/>
  <c r="J1347" i="2"/>
  <c r="J1276" i="2"/>
  <c r="J1351" i="2"/>
  <c r="J1196" i="2"/>
  <c r="J1110" i="2"/>
  <c r="J1066" i="2"/>
  <c r="J1097" i="2"/>
  <c r="J1145" i="2"/>
  <c r="J1175" i="2"/>
  <c r="J1005" i="2"/>
  <c r="J1055" i="2"/>
  <c r="J970" i="2"/>
  <c r="J1036" i="2"/>
  <c r="J1053" i="2"/>
  <c r="J1568" i="2"/>
  <c r="J1474" i="2"/>
  <c r="J1495" i="2"/>
  <c r="J1567" i="2"/>
  <c r="J1386" i="2"/>
  <c r="J1484" i="2"/>
  <c r="J1437" i="2"/>
  <c r="J1293" i="2"/>
  <c r="J1328" i="2"/>
  <c r="J1245" i="2"/>
  <c r="J1307" i="2"/>
  <c r="J1236" i="2"/>
  <c r="J1258" i="2"/>
  <c r="J1333" i="2"/>
  <c r="J1366" i="2"/>
  <c r="J1064" i="2"/>
  <c r="J1108" i="2"/>
  <c r="J1068" i="2"/>
  <c r="J1167" i="2"/>
  <c r="J1158" i="2"/>
  <c r="J978" i="2"/>
  <c r="J909" i="2"/>
  <c r="J1035" i="2"/>
  <c r="J982" i="2"/>
  <c r="J1024" i="2"/>
  <c r="J1397" i="2"/>
  <c r="J1463" i="2"/>
  <c r="J1536" i="2"/>
  <c r="J1554" i="2"/>
  <c r="J1552" i="2"/>
  <c r="J1512" i="2"/>
  <c r="J1298" i="2"/>
  <c r="J1376" i="2"/>
  <c r="J1250" i="2"/>
  <c r="J1266" i="2"/>
  <c r="J1349" i="2"/>
  <c r="J1303" i="2"/>
  <c r="J1322" i="2"/>
  <c r="J1181" i="2"/>
  <c r="J1176" i="2"/>
  <c r="J1093" i="2"/>
  <c r="J1077" i="2"/>
  <c r="J1081" i="2"/>
  <c r="J1096" i="2"/>
  <c r="J1080" i="2"/>
  <c r="J1014" i="2"/>
  <c r="J1039" i="2"/>
  <c r="J1058" i="2"/>
  <c r="J976" i="2"/>
  <c r="J903" i="2"/>
  <c r="J913" i="2"/>
  <c r="J1030" i="2"/>
  <c r="J1423" i="2"/>
  <c r="J1543" i="2"/>
  <c r="J1413" i="2"/>
  <c r="J1541" i="2"/>
  <c r="J1525" i="2"/>
  <c r="J1535" i="2"/>
  <c r="J1308" i="2"/>
  <c r="J1324" i="2"/>
  <c r="J1377" i="2"/>
  <c r="J1284" i="2"/>
  <c r="J1332" i="2"/>
  <c r="J1115" i="2"/>
  <c r="J1069" i="2"/>
  <c r="J1107" i="2"/>
  <c r="J1295" i="2"/>
  <c r="J1133" i="2"/>
  <c r="J974" i="2"/>
  <c r="J981" i="2"/>
  <c r="J926" i="2"/>
  <c r="J1450" i="2"/>
  <c r="J1485" i="2"/>
  <c r="J1400" i="2"/>
  <c r="J1424" i="2"/>
  <c r="J1500" i="2"/>
  <c r="J1502" i="2"/>
  <c r="J1247" i="2"/>
  <c r="J1257" i="2"/>
  <c r="J1345" i="2"/>
  <c r="J1374" i="2"/>
  <c r="J1326" i="2"/>
  <c r="J1073" i="2"/>
  <c r="J1070" i="2"/>
  <c r="J1142" i="2"/>
  <c r="J1178" i="2"/>
  <c r="J993" i="2"/>
  <c r="J996" i="2"/>
  <c r="J983" i="2"/>
  <c r="J1007" i="2"/>
  <c r="J1516" i="2"/>
  <c r="J1381" i="2"/>
  <c r="J1551" i="2"/>
  <c r="J1394" i="2"/>
  <c r="J1504" i="2"/>
  <c r="J1449" i="2"/>
  <c r="J1465" i="2"/>
  <c r="J1301" i="2"/>
  <c r="J1254" i="2"/>
  <c r="J1338" i="2"/>
  <c r="J1256" i="2"/>
  <c r="J1373" i="2"/>
  <c r="J1141" i="2"/>
  <c r="J1121" i="2"/>
  <c r="J1067" i="2"/>
  <c r="J1188" i="2"/>
  <c r="J1016" i="2"/>
  <c r="J912" i="2"/>
  <c r="J927" i="2"/>
  <c r="J1438" i="2"/>
  <c r="J1049" i="2"/>
  <c r="J1041" i="2"/>
  <c r="J1492" i="2"/>
  <c r="J936" i="2"/>
  <c r="J1440" i="2"/>
  <c r="J1362" i="2"/>
  <c r="J1239" i="2"/>
  <c r="J1335" i="2"/>
  <c r="J1222" i="2"/>
  <c r="J1242" i="2"/>
  <c r="J1561" i="2"/>
  <c r="J1218" i="2"/>
  <c r="J1026" i="2"/>
  <c r="J1442" i="2"/>
  <c r="J1174" i="2"/>
  <c r="J1553" i="2"/>
  <c r="J1203" i="2"/>
  <c r="J1146" i="2"/>
  <c r="J966" i="2"/>
  <c r="J928" i="2"/>
  <c r="J1481" i="2"/>
  <c r="J1221" i="2"/>
  <c r="J1358" i="2"/>
  <c r="J1412" i="2"/>
  <c r="J911" i="2"/>
  <c r="J1514" i="2"/>
  <c r="J1505" i="2"/>
  <c r="J1476" i="2"/>
  <c r="J1404" i="2"/>
  <c r="J1453" i="2"/>
  <c r="J1147" i="2"/>
  <c r="J1457" i="2"/>
  <c r="J950" i="2"/>
  <c r="J1027" i="2"/>
  <c r="J1272" i="2"/>
  <c r="J954" i="2"/>
  <c r="J975" i="2"/>
  <c r="J980" i="2"/>
  <c r="J1186" i="2"/>
  <c r="J1253" i="2"/>
  <c r="J1323" i="2"/>
  <c r="J1151" i="2"/>
  <c r="J934" i="2"/>
  <c r="J984" i="2"/>
  <c r="J1268" i="2"/>
  <c r="J1063" i="2"/>
  <c r="J1011" i="2"/>
  <c r="J989" i="2"/>
  <c r="J1391" i="2"/>
  <c r="J1383" i="2"/>
  <c r="J1249" i="2"/>
  <c r="J1117" i="2"/>
  <c r="J1446" i="2"/>
  <c r="J1415" i="2"/>
  <c r="J1227" i="2"/>
  <c r="J1282" i="2"/>
  <c r="J1101" i="2"/>
  <c r="J1019" i="2"/>
  <c r="J1287" i="2"/>
  <c r="J1173" i="2"/>
  <c r="J1540" i="2"/>
  <c r="J1565" i="2"/>
  <c r="J1315" i="2"/>
  <c r="J1106" i="2"/>
  <c r="J1139" i="2"/>
  <c r="J1509" i="2"/>
  <c r="J1390" i="2"/>
  <c r="J1104" i="2"/>
  <c r="J907" i="2"/>
  <c r="J1414" i="2"/>
  <c r="J1310" i="2"/>
  <c r="J1271" i="2"/>
  <c r="J1159" i="2"/>
  <c r="J1009" i="2"/>
  <c r="J1556" i="2"/>
  <c r="J1138" i="2"/>
  <c r="J1192" i="2"/>
  <c r="J962" i="2"/>
  <c r="J1062" i="2"/>
  <c r="J1466" i="2"/>
  <c r="J1340" i="2"/>
  <c r="J1078" i="2"/>
  <c r="J1143" i="2"/>
  <c r="J916" i="2"/>
  <c r="J1421" i="2"/>
  <c r="J1550" i="2"/>
  <c r="J1434" i="2"/>
  <c r="J1230" i="2"/>
  <c r="J1274" i="2"/>
  <c r="J1157" i="2"/>
  <c r="J1510" i="2"/>
  <c r="J1337" i="2"/>
  <c r="J1057" i="2"/>
  <c r="G1009" i="2"/>
  <c r="G980" i="2"/>
  <c r="G928" i="2"/>
  <c r="G916" i="2"/>
  <c r="J1436" i="2"/>
  <c r="G1446" i="2"/>
  <c r="J1409" i="2"/>
  <c r="G1440" i="2"/>
  <c r="J1432" i="2"/>
  <c r="G1509" i="2"/>
  <c r="J1513" i="2"/>
  <c r="G1505" i="2"/>
  <c r="J1410" i="2"/>
  <c r="G1550" i="2"/>
  <c r="J1531" i="2"/>
  <c r="G1514" i="2"/>
  <c r="J1544" i="2"/>
  <c r="G1415" i="2"/>
  <c r="J1388" i="2"/>
  <c r="G1565" i="2"/>
  <c r="J1464" i="2"/>
  <c r="G1556" i="2"/>
  <c r="J1461" i="2"/>
  <c r="G1466" i="2"/>
  <c r="J1462" i="2"/>
  <c r="G1438" i="2"/>
  <c r="J1508" i="2"/>
  <c r="G1383" i="2"/>
  <c r="J1206" i="2"/>
  <c r="G1203" i="2"/>
  <c r="J1275" i="2"/>
  <c r="G1310" i="2"/>
  <c r="J1361" i="2"/>
  <c r="G1272" i="2"/>
  <c r="J1278" i="2"/>
  <c r="G1218" i="2"/>
  <c r="J1267" i="2"/>
  <c r="G1268" i="2"/>
  <c r="J1354" i="2"/>
  <c r="G1239" i="2"/>
  <c r="J1306" i="2"/>
  <c r="G1222" i="2"/>
  <c r="J1255" i="2"/>
  <c r="G1362" i="2"/>
  <c r="J1320" i="2"/>
  <c r="G1274" i="2"/>
  <c r="J1350" i="2"/>
  <c r="G1323" i="2"/>
  <c r="J1297" i="2"/>
  <c r="G1282" i="2"/>
  <c r="J1201" i="2"/>
  <c r="G1106" i="2"/>
  <c r="J1202" i="2"/>
  <c r="G1138" i="2"/>
  <c r="J1198" i="2"/>
  <c r="G1078" i="2"/>
  <c r="J1136" i="2"/>
  <c r="G1174" i="2"/>
  <c r="J1088" i="2"/>
  <c r="G1117" i="2"/>
  <c r="J1140" i="2"/>
  <c r="G1173" i="2"/>
  <c r="J1180" i="2"/>
  <c r="G1159" i="2"/>
  <c r="J1134" i="2"/>
  <c r="G1151" i="2"/>
  <c r="J1112" i="2"/>
  <c r="G934" i="2"/>
  <c r="J944" i="2"/>
  <c r="G954" i="2"/>
  <c r="J959" i="2"/>
  <c r="G1049" i="2"/>
  <c r="J915" i="2"/>
  <c r="G1063" i="2"/>
  <c r="J988" i="2"/>
  <c r="G1011" i="2"/>
  <c r="J941" i="2"/>
  <c r="G989" i="2"/>
  <c r="J1004" i="2"/>
  <c r="G1026" i="2"/>
  <c r="J1018" i="2"/>
  <c r="G1062" i="2"/>
  <c r="J935" i="2"/>
  <c r="G907" i="2"/>
  <c r="J921" i="2"/>
  <c r="G1019" i="2"/>
  <c r="J991" i="2"/>
  <c r="J1443" i="2"/>
  <c r="J1524" i="2"/>
  <c r="J1499" i="2"/>
  <c r="J1420" i="2"/>
  <c r="J1558" i="2"/>
  <c r="J1422" i="2"/>
  <c r="J1385" i="2"/>
  <c r="J1459" i="2"/>
  <c r="J1384" i="2"/>
  <c r="J1546" i="2"/>
  <c r="J1417" i="2"/>
  <c r="J1526" i="2"/>
  <c r="J1208" i="2"/>
  <c r="J1319" i="2"/>
  <c r="J1327" i="2"/>
  <c r="J1279" i="2"/>
  <c r="J1318" i="2"/>
  <c r="J1205" i="2"/>
  <c r="J1252" i="2"/>
  <c r="J1329" i="2"/>
  <c r="J1353" i="2"/>
  <c r="J1339" i="2"/>
  <c r="J1217" i="2"/>
  <c r="J1150" i="2"/>
  <c r="J1177" i="2"/>
  <c r="J1119" i="2"/>
  <c r="J1200" i="2"/>
  <c r="J1103" i="2"/>
  <c r="J1105" i="2"/>
  <c r="J1199" i="2"/>
  <c r="J1113" i="2"/>
  <c r="J949" i="2"/>
  <c r="J937" i="2"/>
  <c r="J905" i="2"/>
  <c r="J1047" i="2"/>
  <c r="J1001" i="2"/>
  <c r="J939" i="2"/>
  <c r="J979" i="2"/>
  <c r="J957" i="2"/>
  <c r="J924" i="2"/>
  <c r="J1045" i="2"/>
  <c r="J1379" i="2"/>
  <c r="J1387" i="2"/>
  <c r="J1448" i="2"/>
  <c r="J1477" i="2"/>
  <c r="J1528" i="2"/>
  <c r="J1503" i="2"/>
  <c r="J1399" i="2"/>
  <c r="J1406" i="2"/>
  <c r="J1570" i="2"/>
  <c r="J1517" i="2"/>
  <c r="J1555" i="2"/>
  <c r="J1497" i="2"/>
  <c r="J1479" i="2"/>
  <c r="J1317" i="2"/>
  <c r="J1305" i="2"/>
  <c r="J1270" i="2"/>
  <c r="J1360" i="2"/>
  <c r="J1214" i="2"/>
  <c r="J1263" i="2"/>
  <c r="J1314" i="2"/>
  <c r="J1311" i="2"/>
  <c r="J1226" i="2"/>
  <c r="J1244" i="2"/>
  <c r="J1135" i="2"/>
  <c r="J1193" i="2"/>
  <c r="J1065" i="2"/>
  <c r="J1185" i="2"/>
  <c r="J1100" i="2"/>
  <c r="J1109" i="2"/>
  <c r="J1166" i="2"/>
  <c r="J1163" i="2"/>
  <c r="J1131" i="2"/>
  <c r="J946" i="2"/>
  <c r="J990" i="2"/>
  <c r="J985" i="2"/>
  <c r="J1059" i="2"/>
  <c r="J1029" i="2"/>
  <c r="J999" i="2"/>
  <c r="J933" i="2"/>
  <c r="J1061" i="2"/>
  <c r="J902" i="2"/>
  <c r="J1051" i="2"/>
  <c r="J951" i="2"/>
  <c r="J1028" i="2"/>
  <c r="J947" i="2"/>
  <c r="J914" i="2"/>
  <c r="J930" i="2"/>
  <c r="J1392" i="2"/>
  <c r="J1472" i="2"/>
  <c r="J1468" i="2"/>
  <c r="J1569" i="2"/>
  <c r="J1496" i="2"/>
  <c r="J1518" i="2"/>
  <c r="J1467" i="2"/>
  <c r="J1430" i="2"/>
  <c r="J1545" i="2"/>
  <c r="J1401" i="2"/>
  <c r="J1486" i="2"/>
  <c r="J1473" i="2"/>
  <c r="J1259" i="2"/>
  <c r="J1232" i="2"/>
  <c r="J1207" i="2"/>
  <c r="J1343" i="2"/>
  <c r="J1325" i="2"/>
  <c r="J1369" i="2"/>
  <c r="J1243" i="2"/>
  <c r="J1299" i="2"/>
  <c r="J1367" i="2"/>
  <c r="J1216" i="2"/>
  <c r="J1341" i="2"/>
  <c r="J1128" i="2"/>
  <c r="J1149" i="2"/>
  <c r="J1161" i="2"/>
  <c r="J1090" i="2"/>
  <c r="J1072" i="2"/>
  <c r="J1164" i="2"/>
  <c r="J1172" i="2"/>
  <c r="J1102" i="2"/>
  <c r="J1179" i="2"/>
  <c r="J938" i="2"/>
  <c r="J1054" i="2"/>
  <c r="J972" i="2"/>
  <c r="J908" i="2"/>
  <c r="J1033" i="2"/>
  <c r="J918" i="2"/>
  <c r="J1023" i="2"/>
  <c r="J1060" i="2"/>
  <c r="J1021" i="2"/>
  <c r="J940" i="2"/>
  <c r="J1013" i="2"/>
  <c r="J932" i="2"/>
  <c r="I616" i="2" l="1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F616" i="2"/>
  <c r="G616" i="2" s="1"/>
  <c r="F617" i="2"/>
  <c r="G617" i="2" s="1"/>
  <c r="F618" i="2"/>
  <c r="G618" i="2" s="1"/>
  <c r="F619" i="2"/>
  <c r="G619" i="2" s="1"/>
  <c r="F620" i="2"/>
  <c r="G620" i="2" s="1"/>
  <c r="F621" i="2"/>
  <c r="G621" i="2" s="1"/>
  <c r="F622" i="2"/>
  <c r="G622" i="2" s="1"/>
  <c r="F623" i="2"/>
  <c r="G623" i="2" s="1"/>
  <c r="F624" i="2"/>
  <c r="G624" i="2" s="1"/>
  <c r="F625" i="2"/>
  <c r="G625" i="2" s="1"/>
  <c r="F626" i="2"/>
  <c r="G626" i="2" s="1"/>
  <c r="F627" i="2"/>
  <c r="G627" i="2" s="1"/>
  <c r="F628" i="2"/>
  <c r="G628" i="2" s="1"/>
  <c r="F629" i="2"/>
  <c r="G629" i="2" s="1"/>
  <c r="F630" i="2"/>
  <c r="G630" i="2" s="1"/>
  <c r="F631" i="2"/>
  <c r="G631" i="2" s="1"/>
  <c r="F632" i="2"/>
  <c r="G632" i="2" s="1"/>
  <c r="F633" i="2"/>
  <c r="G633" i="2" s="1"/>
  <c r="F634" i="2"/>
  <c r="G634" i="2" s="1"/>
  <c r="F635" i="2"/>
  <c r="G635" i="2" s="1"/>
  <c r="F636" i="2"/>
  <c r="G636" i="2" s="1"/>
  <c r="F637" i="2"/>
  <c r="G637" i="2" s="1"/>
  <c r="F638" i="2"/>
  <c r="G638" i="2" s="1"/>
  <c r="F639" i="2"/>
  <c r="G639" i="2" s="1"/>
  <c r="F640" i="2"/>
  <c r="G640" i="2" s="1"/>
  <c r="F641" i="2"/>
  <c r="G641" i="2" s="1"/>
  <c r="F642" i="2"/>
  <c r="G642" i="2" s="1"/>
  <c r="F643" i="2"/>
  <c r="G643" i="2" s="1"/>
  <c r="F644" i="2"/>
  <c r="G644" i="2" s="1"/>
  <c r="F645" i="2"/>
  <c r="G645" i="2" s="1"/>
  <c r="F646" i="2"/>
  <c r="G646" i="2" s="1"/>
  <c r="F647" i="2"/>
  <c r="G647" i="2" s="1"/>
  <c r="F648" i="2"/>
  <c r="G648" i="2" s="1"/>
  <c r="F649" i="2"/>
  <c r="G649" i="2" s="1"/>
  <c r="F650" i="2"/>
  <c r="G650" i="2" s="1"/>
  <c r="F651" i="2"/>
  <c r="G651" i="2" s="1"/>
  <c r="F652" i="2"/>
  <c r="G652" i="2" s="1"/>
  <c r="F653" i="2"/>
  <c r="G653" i="2" s="1"/>
  <c r="F654" i="2"/>
  <c r="G654" i="2" s="1"/>
  <c r="F655" i="2"/>
  <c r="G655" i="2" s="1"/>
  <c r="F656" i="2"/>
  <c r="G656" i="2" s="1"/>
  <c r="F657" i="2"/>
  <c r="G657" i="2" s="1"/>
  <c r="F658" i="2"/>
  <c r="G658" i="2" s="1"/>
  <c r="F659" i="2"/>
  <c r="G659" i="2" s="1"/>
  <c r="F660" i="2"/>
  <c r="G660" i="2" s="1"/>
  <c r="F661" i="2"/>
  <c r="G661" i="2" s="1"/>
  <c r="F662" i="2"/>
  <c r="G662" i="2" s="1"/>
  <c r="F663" i="2"/>
  <c r="G663" i="2" s="1"/>
  <c r="F664" i="2"/>
  <c r="G664" i="2" s="1"/>
  <c r="F665" i="2"/>
  <c r="G665" i="2" s="1"/>
  <c r="F666" i="2"/>
  <c r="G666" i="2" s="1"/>
  <c r="F667" i="2"/>
  <c r="G667" i="2" s="1"/>
  <c r="F668" i="2"/>
  <c r="G668" i="2" s="1"/>
  <c r="F669" i="2"/>
  <c r="G669" i="2" s="1"/>
  <c r="F670" i="2"/>
  <c r="G670" i="2" s="1"/>
  <c r="F671" i="2"/>
  <c r="G671" i="2" s="1"/>
  <c r="F672" i="2"/>
  <c r="G672" i="2" s="1"/>
  <c r="F673" i="2"/>
  <c r="G673" i="2" s="1"/>
  <c r="F674" i="2"/>
  <c r="G674" i="2" s="1"/>
  <c r="F675" i="2"/>
  <c r="G675" i="2" s="1"/>
  <c r="F676" i="2"/>
  <c r="G676" i="2" s="1"/>
  <c r="F677" i="2"/>
  <c r="G677" i="2" s="1"/>
  <c r="F678" i="2"/>
  <c r="G678" i="2" s="1"/>
  <c r="F679" i="2"/>
  <c r="G679" i="2" s="1"/>
  <c r="F680" i="2"/>
  <c r="G680" i="2" s="1"/>
  <c r="F681" i="2"/>
  <c r="G681" i="2" s="1"/>
  <c r="F682" i="2"/>
  <c r="G682" i="2" s="1"/>
  <c r="F683" i="2"/>
  <c r="G683" i="2" s="1"/>
  <c r="F684" i="2"/>
  <c r="G684" i="2" s="1"/>
  <c r="F685" i="2"/>
  <c r="G685" i="2" s="1"/>
  <c r="F686" i="2"/>
  <c r="G686" i="2" s="1"/>
  <c r="F687" i="2"/>
  <c r="G687" i="2" s="1"/>
  <c r="F688" i="2"/>
  <c r="G688" i="2" s="1"/>
  <c r="F689" i="2"/>
  <c r="G689" i="2" s="1"/>
  <c r="F690" i="2"/>
  <c r="G690" i="2" s="1"/>
  <c r="F691" i="2"/>
  <c r="G691" i="2" s="1"/>
  <c r="F692" i="2"/>
  <c r="G692" i="2" s="1"/>
  <c r="F693" i="2"/>
  <c r="G693" i="2" s="1"/>
  <c r="F694" i="2"/>
  <c r="G694" i="2" s="1"/>
  <c r="F695" i="2"/>
  <c r="G695" i="2" s="1"/>
  <c r="F696" i="2"/>
  <c r="G696" i="2" s="1"/>
  <c r="F697" i="2"/>
  <c r="G697" i="2" s="1"/>
  <c r="F698" i="2"/>
  <c r="G698" i="2" s="1"/>
  <c r="F699" i="2"/>
  <c r="G699" i="2" s="1"/>
  <c r="F700" i="2"/>
  <c r="G700" i="2" s="1"/>
  <c r="F701" i="2"/>
  <c r="G701" i="2" s="1"/>
  <c r="F702" i="2"/>
  <c r="G702" i="2" s="1"/>
  <c r="F703" i="2"/>
  <c r="G703" i="2" s="1"/>
  <c r="F704" i="2"/>
  <c r="G704" i="2" s="1"/>
  <c r="F705" i="2"/>
  <c r="G705" i="2" s="1"/>
  <c r="F706" i="2"/>
  <c r="G706" i="2" s="1"/>
  <c r="F707" i="2"/>
  <c r="G707" i="2" s="1"/>
  <c r="F708" i="2"/>
  <c r="G708" i="2" s="1"/>
  <c r="F709" i="2"/>
  <c r="G709" i="2" s="1"/>
  <c r="F710" i="2"/>
  <c r="G710" i="2" s="1"/>
  <c r="F711" i="2"/>
  <c r="G711" i="2" s="1"/>
  <c r="F712" i="2"/>
  <c r="G712" i="2" s="1"/>
  <c r="F713" i="2"/>
  <c r="G713" i="2" s="1"/>
  <c r="F714" i="2"/>
  <c r="G714" i="2" s="1"/>
  <c r="F715" i="2"/>
  <c r="G715" i="2" s="1"/>
  <c r="F716" i="2"/>
  <c r="G716" i="2" s="1"/>
  <c r="F717" i="2"/>
  <c r="G717" i="2" s="1"/>
  <c r="F718" i="2"/>
  <c r="G718" i="2" s="1"/>
  <c r="F719" i="2"/>
  <c r="G719" i="2" s="1"/>
  <c r="F720" i="2"/>
  <c r="G720" i="2" s="1"/>
  <c r="F721" i="2"/>
  <c r="G721" i="2" s="1"/>
  <c r="F722" i="2"/>
  <c r="G722" i="2" s="1"/>
  <c r="F723" i="2"/>
  <c r="G723" i="2" s="1"/>
  <c r="F724" i="2"/>
  <c r="G724" i="2" s="1"/>
  <c r="F725" i="2"/>
  <c r="G725" i="2" s="1"/>
  <c r="F726" i="2"/>
  <c r="G726" i="2" s="1"/>
  <c r="F727" i="2"/>
  <c r="G727" i="2" s="1"/>
  <c r="F728" i="2"/>
  <c r="G728" i="2" s="1"/>
  <c r="F729" i="2"/>
  <c r="G729" i="2" s="1"/>
  <c r="F730" i="2"/>
  <c r="G730" i="2" s="1"/>
  <c r="F731" i="2"/>
  <c r="G731" i="2" s="1"/>
  <c r="F732" i="2"/>
  <c r="G732" i="2" s="1"/>
  <c r="F733" i="2"/>
  <c r="G733" i="2" s="1"/>
  <c r="F734" i="2"/>
  <c r="G734" i="2" s="1"/>
  <c r="F735" i="2"/>
  <c r="G735" i="2" s="1"/>
  <c r="F736" i="2"/>
  <c r="G736" i="2" s="1"/>
  <c r="F737" i="2"/>
  <c r="G737" i="2" s="1"/>
  <c r="F738" i="2"/>
  <c r="G738" i="2" s="1"/>
  <c r="F739" i="2"/>
  <c r="G739" i="2" s="1"/>
  <c r="F740" i="2"/>
  <c r="G740" i="2" s="1"/>
  <c r="F741" i="2"/>
  <c r="G741" i="2" s="1"/>
  <c r="F742" i="2"/>
  <c r="G742" i="2" s="1"/>
  <c r="F743" i="2"/>
  <c r="G743" i="2" s="1"/>
  <c r="F744" i="2"/>
  <c r="G744" i="2" s="1"/>
  <c r="F745" i="2"/>
  <c r="G745" i="2" s="1"/>
  <c r="F746" i="2"/>
  <c r="G746" i="2" s="1"/>
  <c r="F747" i="2"/>
  <c r="G747" i="2" s="1"/>
  <c r="F748" i="2"/>
  <c r="G748" i="2" s="1"/>
  <c r="F749" i="2"/>
  <c r="G749" i="2" s="1"/>
  <c r="F750" i="2"/>
  <c r="G750" i="2" s="1"/>
  <c r="F751" i="2"/>
  <c r="G751" i="2" s="1"/>
  <c r="F752" i="2"/>
  <c r="G752" i="2" s="1"/>
  <c r="F753" i="2"/>
  <c r="G753" i="2" s="1"/>
  <c r="F754" i="2"/>
  <c r="G754" i="2" s="1"/>
  <c r="F755" i="2"/>
  <c r="G755" i="2" s="1"/>
  <c r="F756" i="2"/>
  <c r="G756" i="2" s="1"/>
  <c r="F757" i="2"/>
  <c r="G757" i="2" s="1"/>
  <c r="F758" i="2"/>
  <c r="G758" i="2" s="1"/>
  <c r="F759" i="2"/>
  <c r="G759" i="2" s="1"/>
  <c r="J759" i="2" l="1"/>
  <c r="J755" i="2"/>
  <c r="J751" i="2"/>
  <c r="J747" i="2"/>
  <c r="J743" i="2"/>
  <c r="J739" i="2"/>
  <c r="J735" i="2"/>
  <c r="J731" i="2"/>
  <c r="J727" i="2"/>
  <c r="J723" i="2"/>
  <c r="J719" i="2"/>
  <c r="J715" i="2"/>
  <c r="J711" i="2"/>
  <c r="J707" i="2"/>
  <c r="J703" i="2"/>
  <c r="J699" i="2"/>
  <c r="J695" i="2"/>
  <c r="J691" i="2"/>
  <c r="J687" i="2"/>
  <c r="J683" i="2"/>
  <c r="J679" i="2"/>
  <c r="J675" i="2"/>
  <c r="J671" i="2"/>
  <c r="J667" i="2"/>
  <c r="J663" i="2"/>
  <c r="J659" i="2"/>
  <c r="J655" i="2"/>
  <c r="J651" i="2"/>
  <c r="J647" i="2"/>
  <c r="J643" i="2"/>
  <c r="J639" i="2"/>
  <c r="J635" i="2"/>
  <c r="J631" i="2"/>
  <c r="J627" i="2"/>
  <c r="J623" i="2"/>
  <c r="J619" i="2"/>
  <c r="J758" i="2"/>
  <c r="J754" i="2"/>
  <c r="J750" i="2"/>
  <c r="J746" i="2"/>
  <c r="J742" i="2"/>
  <c r="J738" i="2"/>
  <c r="J734" i="2"/>
  <c r="J730" i="2"/>
  <c r="J726" i="2"/>
  <c r="J722" i="2"/>
  <c r="J718" i="2"/>
  <c r="J714" i="2"/>
  <c r="J710" i="2"/>
  <c r="J706" i="2"/>
  <c r="J702" i="2"/>
  <c r="J698" i="2"/>
  <c r="J694" i="2"/>
  <c r="J690" i="2"/>
  <c r="J686" i="2"/>
  <c r="J682" i="2"/>
  <c r="J678" i="2"/>
  <c r="J674" i="2"/>
  <c r="J670" i="2"/>
  <c r="J666" i="2"/>
  <c r="J662" i="2"/>
  <c r="J658" i="2"/>
  <c r="J654" i="2"/>
  <c r="J650" i="2"/>
  <c r="J646" i="2"/>
  <c r="J642" i="2"/>
  <c r="J638" i="2"/>
  <c r="J634" i="2"/>
  <c r="J630" i="2"/>
  <c r="J626" i="2"/>
  <c r="J622" i="2"/>
  <c r="J618" i="2"/>
  <c r="J757" i="2"/>
  <c r="J753" i="2"/>
  <c r="J749" i="2"/>
  <c r="J745" i="2"/>
  <c r="J741" i="2"/>
  <c r="J737" i="2"/>
  <c r="J733" i="2"/>
  <c r="J729" i="2"/>
  <c r="J725" i="2"/>
  <c r="J721" i="2"/>
  <c r="J717" i="2"/>
  <c r="J713" i="2"/>
  <c r="J709" i="2"/>
  <c r="J705" i="2"/>
  <c r="J701" i="2"/>
  <c r="J697" i="2"/>
  <c r="J693" i="2"/>
  <c r="J689" i="2"/>
  <c r="J685" i="2"/>
  <c r="J681" i="2"/>
  <c r="J677" i="2"/>
  <c r="J673" i="2"/>
  <c r="J669" i="2"/>
  <c r="J665" i="2"/>
  <c r="J661" i="2"/>
  <c r="J657" i="2"/>
  <c r="J653" i="2"/>
  <c r="J649" i="2"/>
  <c r="J645" i="2"/>
  <c r="J641" i="2"/>
  <c r="J637" i="2"/>
  <c r="J633" i="2"/>
  <c r="J629" i="2"/>
  <c r="J625" i="2"/>
  <c r="J621" i="2"/>
  <c r="J617" i="2"/>
  <c r="J756" i="2"/>
  <c r="J752" i="2"/>
  <c r="J748" i="2"/>
  <c r="J744" i="2"/>
  <c r="J740" i="2"/>
  <c r="J736" i="2"/>
  <c r="J732" i="2"/>
  <c r="J728" i="2"/>
  <c r="J724" i="2"/>
  <c r="J720" i="2"/>
  <c r="J716" i="2"/>
  <c r="J712" i="2"/>
  <c r="J708" i="2"/>
  <c r="J704" i="2"/>
  <c r="J700" i="2"/>
  <c r="J696" i="2"/>
  <c r="J692" i="2"/>
  <c r="J688" i="2"/>
  <c r="J684" i="2"/>
  <c r="J680" i="2"/>
  <c r="J676" i="2"/>
  <c r="J672" i="2"/>
  <c r="J668" i="2"/>
  <c r="J664" i="2"/>
  <c r="J660" i="2"/>
  <c r="J656" i="2"/>
  <c r="J652" i="2"/>
  <c r="J648" i="2"/>
  <c r="J644" i="2"/>
  <c r="J640" i="2"/>
  <c r="J636" i="2"/>
  <c r="J632" i="2"/>
  <c r="J628" i="2"/>
  <c r="J624" i="2"/>
  <c r="J620" i="2"/>
  <c r="J616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I34" i="2" l="1"/>
  <c r="I55" i="2"/>
  <c r="I92" i="2"/>
  <c r="I10" i="2"/>
  <c r="I25" i="2"/>
  <c r="I93" i="2"/>
  <c r="I105" i="2"/>
  <c r="I45" i="2"/>
  <c r="I36" i="2"/>
  <c r="I7" i="2"/>
  <c r="I42" i="2"/>
  <c r="I35" i="2"/>
  <c r="I81" i="2"/>
  <c r="I67" i="2"/>
  <c r="I90" i="2"/>
  <c r="I14" i="2"/>
  <c r="I108" i="2"/>
  <c r="I96" i="2"/>
  <c r="I27" i="2"/>
  <c r="I30" i="2"/>
  <c r="I39" i="2"/>
  <c r="I115" i="2"/>
  <c r="I116" i="2"/>
  <c r="I57" i="2"/>
  <c r="I51" i="2"/>
  <c r="I50" i="2"/>
  <c r="I84" i="2"/>
  <c r="I43" i="2"/>
  <c r="I20" i="2"/>
  <c r="I6" i="2"/>
  <c r="I110" i="2"/>
  <c r="I107" i="2"/>
  <c r="I112" i="2"/>
  <c r="I9" i="2"/>
  <c r="I24" i="2"/>
  <c r="I38" i="2"/>
  <c r="I89" i="2"/>
  <c r="I41" i="2"/>
  <c r="I17" i="2"/>
  <c r="I75" i="2"/>
  <c r="I113" i="2"/>
  <c r="I114" i="2"/>
  <c r="I100" i="2"/>
  <c r="I83" i="2"/>
  <c r="I104" i="2"/>
  <c r="I74" i="2"/>
  <c r="I72" i="2"/>
  <c r="I95" i="2"/>
  <c r="I102" i="2"/>
  <c r="I106" i="2"/>
  <c r="I12" i="2"/>
  <c r="I40" i="2"/>
  <c r="I71" i="2"/>
  <c r="I94" i="2"/>
  <c r="I29" i="2"/>
  <c r="I2" i="2"/>
  <c r="I98" i="2"/>
  <c r="I101" i="2"/>
  <c r="I59" i="2"/>
  <c r="I3" i="2"/>
  <c r="I54" i="2"/>
  <c r="I56" i="2"/>
  <c r="I109" i="2"/>
  <c r="I87" i="2"/>
  <c r="I80" i="2"/>
  <c r="I22" i="2"/>
  <c r="I8" i="2"/>
  <c r="I21" i="2"/>
  <c r="I46" i="2"/>
  <c r="I103" i="2"/>
  <c r="I62" i="2"/>
  <c r="I85" i="2"/>
  <c r="I47" i="2"/>
  <c r="I111" i="2"/>
  <c r="I60" i="2"/>
  <c r="I15" i="2"/>
  <c r="I31" i="2"/>
  <c r="I79" i="2"/>
  <c r="I66" i="2"/>
  <c r="I99" i="2"/>
  <c r="I97" i="2"/>
  <c r="I73" i="2"/>
  <c r="I61" i="2"/>
  <c r="I11" i="2"/>
  <c r="I52" i="2"/>
  <c r="I58" i="2"/>
  <c r="I13" i="2"/>
  <c r="I76" i="2"/>
  <c r="I48" i="2"/>
  <c r="I18" i="2"/>
  <c r="I33" i="2"/>
  <c r="I77" i="2"/>
  <c r="I44" i="2"/>
  <c r="I63" i="2"/>
  <c r="I32" i="2"/>
  <c r="I78" i="2"/>
  <c r="I23" i="2"/>
  <c r="I16" i="2"/>
  <c r="I64" i="2"/>
  <c r="I68" i="2"/>
  <c r="I65" i="2"/>
  <c r="I4" i="2"/>
  <c r="I19" i="2"/>
  <c r="I88" i="2"/>
  <c r="I49" i="2"/>
  <c r="I69" i="2"/>
  <c r="I37" i="2"/>
  <c r="I5" i="2"/>
  <c r="I28" i="2"/>
  <c r="I82" i="2"/>
  <c r="I86" i="2"/>
  <c r="I70" i="2"/>
  <c r="I53" i="2"/>
  <c r="I91" i="2"/>
  <c r="I221" i="2"/>
  <c r="I151" i="2"/>
  <c r="I175" i="2"/>
  <c r="I190" i="2"/>
  <c r="I159" i="2"/>
  <c r="I162" i="2"/>
  <c r="I174" i="2"/>
  <c r="I121" i="2"/>
  <c r="I157" i="2"/>
  <c r="I127" i="2"/>
  <c r="I201" i="2"/>
  <c r="I199" i="2"/>
  <c r="I136" i="2"/>
  <c r="I135" i="2"/>
  <c r="I187" i="2"/>
  <c r="I214" i="2"/>
  <c r="I164" i="2"/>
  <c r="I153" i="2"/>
  <c r="I138" i="2"/>
  <c r="I137" i="2"/>
  <c r="I203" i="2"/>
  <c r="I206" i="2"/>
  <c r="I213" i="2"/>
  <c r="I117" i="2"/>
  <c r="I140" i="2"/>
  <c r="I180" i="2"/>
  <c r="I122" i="2"/>
  <c r="I186" i="2"/>
  <c r="I149" i="2"/>
  <c r="I192" i="2"/>
  <c r="I185" i="2"/>
  <c r="I204" i="2"/>
  <c r="I220" i="2"/>
  <c r="I119" i="2"/>
  <c r="I191" i="2"/>
  <c r="I184" i="2"/>
  <c r="I197" i="2"/>
  <c r="I223" i="2"/>
  <c r="I143" i="2"/>
  <c r="I170" i="2"/>
  <c r="I215" i="2"/>
  <c r="I152" i="2"/>
  <c r="I194" i="2"/>
  <c r="I130" i="2"/>
  <c r="I169" i="2"/>
  <c r="I195" i="2"/>
  <c r="I217" i="2"/>
  <c r="I139" i="2"/>
  <c r="I224" i="2"/>
  <c r="I154" i="2"/>
  <c r="I209" i="2"/>
  <c r="I165" i="2"/>
  <c r="I171" i="2"/>
  <c r="I120" i="2"/>
  <c r="I134" i="2"/>
  <c r="I161" i="2"/>
  <c r="I141" i="2"/>
  <c r="I172" i="2"/>
  <c r="I146" i="2"/>
  <c r="I128" i="2"/>
  <c r="I198" i="2"/>
  <c r="I182" i="2"/>
  <c r="I147" i="2"/>
  <c r="I129" i="2"/>
  <c r="I131" i="2"/>
  <c r="I196" i="2"/>
  <c r="I211" i="2"/>
  <c r="I160" i="2"/>
  <c r="I205" i="2"/>
  <c r="I163" i="2"/>
  <c r="I176" i="2"/>
  <c r="I118" i="2"/>
  <c r="I193" i="2"/>
  <c r="I148" i="2"/>
  <c r="I158" i="2"/>
  <c r="I155" i="2"/>
  <c r="I183" i="2"/>
  <c r="I132" i="2"/>
  <c r="I144" i="2"/>
  <c r="I156" i="2"/>
  <c r="I218" i="2"/>
  <c r="I168" i="2"/>
  <c r="I222" i="2"/>
  <c r="I133" i="2"/>
  <c r="I212" i="2"/>
  <c r="I150" i="2"/>
  <c r="I208" i="2"/>
  <c r="I202" i="2"/>
  <c r="I179" i="2"/>
  <c r="I219" i="2"/>
  <c r="I177" i="2"/>
  <c r="I207" i="2"/>
  <c r="I145" i="2"/>
  <c r="I200" i="2"/>
  <c r="I181" i="2"/>
  <c r="I124" i="2"/>
  <c r="I123" i="2"/>
  <c r="I166" i="2"/>
  <c r="I142" i="2"/>
  <c r="I125" i="2"/>
  <c r="I167" i="2"/>
  <c r="I173" i="2"/>
  <c r="I216" i="2"/>
  <c r="I126" i="2"/>
  <c r="I210" i="2"/>
  <c r="I189" i="2"/>
  <c r="I178" i="2"/>
  <c r="I188" i="2"/>
  <c r="I327" i="2"/>
  <c r="I313" i="2"/>
  <c r="I305" i="2"/>
  <c r="I295" i="2"/>
  <c r="I319" i="2"/>
  <c r="I261" i="2"/>
  <c r="I296" i="2"/>
  <c r="I229" i="2"/>
  <c r="I297" i="2"/>
  <c r="I311" i="2"/>
  <c r="I292" i="2"/>
  <c r="I266" i="2"/>
  <c r="I320" i="2"/>
  <c r="I290" i="2"/>
  <c r="I225" i="2"/>
  <c r="I310" i="2"/>
  <c r="I318" i="2"/>
  <c r="I244" i="2"/>
  <c r="I264" i="2"/>
  <c r="I303" i="2"/>
  <c r="I325" i="2"/>
  <c r="I291" i="2"/>
  <c r="I324" i="2"/>
  <c r="I233" i="2"/>
  <c r="I251" i="2"/>
  <c r="I245" i="2"/>
  <c r="I246" i="2"/>
  <c r="I316" i="2"/>
  <c r="I321" i="2"/>
  <c r="I314" i="2"/>
  <c r="I322" i="2"/>
  <c r="I323" i="2"/>
  <c r="I326" i="2"/>
  <c r="I315" i="2"/>
  <c r="I317" i="2"/>
  <c r="I307" i="2"/>
  <c r="I267" i="2"/>
  <c r="I271" i="2"/>
  <c r="I302" i="2"/>
  <c r="I273" i="2"/>
  <c r="I309" i="2"/>
  <c r="I240" i="2"/>
  <c r="I228" i="2"/>
  <c r="I226" i="2"/>
  <c r="I281" i="2"/>
  <c r="I249" i="2"/>
  <c r="I252" i="2"/>
  <c r="I279" i="2"/>
  <c r="I282" i="2"/>
  <c r="I262" i="2"/>
  <c r="I280" i="2"/>
  <c r="I294" i="2"/>
  <c r="I247" i="2"/>
  <c r="I298" i="2"/>
  <c r="I293" i="2"/>
  <c r="I237" i="2"/>
  <c r="I230" i="2"/>
  <c r="I306" i="2"/>
  <c r="I236" i="2"/>
  <c r="I227" i="2"/>
  <c r="I242" i="2"/>
  <c r="I304" i="2"/>
  <c r="I256" i="2"/>
  <c r="I239" i="2"/>
  <c r="I243" i="2"/>
  <c r="I255" i="2"/>
  <c r="I276" i="2"/>
  <c r="I265" i="2"/>
  <c r="I277" i="2"/>
  <c r="I301" i="2"/>
  <c r="I257" i="2"/>
  <c r="I235" i="2"/>
  <c r="I300" i="2"/>
  <c r="I288" i="2"/>
  <c r="I258" i="2"/>
  <c r="I286" i="2"/>
  <c r="I270" i="2"/>
  <c r="I231" i="2"/>
  <c r="I234" i="2"/>
  <c r="I254" i="2"/>
  <c r="I263" i="2"/>
  <c r="I272" i="2"/>
  <c r="I287" i="2"/>
  <c r="I253" i="2"/>
  <c r="I248" i="2"/>
  <c r="I241" i="2"/>
  <c r="I232" i="2"/>
  <c r="I259" i="2"/>
  <c r="I312" i="2"/>
  <c r="I283" i="2"/>
  <c r="I275" i="2"/>
  <c r="I260" i="2"/>
  <c r="I284" i="2"/>
  <c r="I250" i="2"/>
  <c r="I274" i="2"/>
  <c r="I299" i="2"/>
  <c r="I278" i="2"/>
  <c r="I238" i="2"/>
  <c r="I269" i="2"/>
  <c r="I268" i="2"/>
  <c r="I289" i="2"/>
  <c r="I308" i="2"/>
  <c r="I285" i="2"/>
  <c r="I359" i="2"/>
  <c r="I375" i="2"/>
  <c r="I374" i="2"/>
  <c r="I414" i="2"/>
  <c r="I430" i="2"/>
  <c r="I392" i="2"/>
  <c r="I343" i="2"/>
  <c r="I397" i="2"/>
  <c r="I332" i="2"/>
  <c r="I331" i="2"/>
  <c r="I344" i="2"/>
  <c r="I400" i="2"/>
  <c r="I339" i="2"/>
  <c r="I437" i="2"/>
  <c r="I395" i="2"/>
  <c r="I363" i="2"/>
  <c r="I334" i="2"/>
  <c r="I410" i="2"/>
  <c r="I408" i="2"/>
  <c r="I355" i="2"/>
  <c r="I394" i="2"/>
  <c r="I417" i="2"/>
  <c r="I413" i="2"/>
  <c r="I415" i="2"/>
  <c r="I425" i="2"/>
  <c r="I362" i="2"/>
  <c r="I422" i="2"/>
  <c r="I366" i="2"/>
  <c r="I382" i="2"/>
  <c r="I406" i="2"/>
  <c r="I373" i="2"/>
  <c r="I434" i="2"/>
  <c r="I438" i="2"/>
  <c r="I401" i="2"/>
  <c r="I427" i="2"/>
  <c r="I380" i="2"/>
  <c r="I409" i="2"/>
  <c r="I333" i="2"/>
  <c r="I357" i="2"/>
  <c r="I421" i="2"/>
  <c r="I369" i="2"/>
  <c r="I436" i="2"/>
  <c r="I393" i="2"/>
  <c r="I337" i="2"/>
  <c r="I364" i="2"/>
  <c r="I350" i="2"/>
  <c r="I379" i="2"/>
  <c r="I402" i="2"/>
  <c r="I365" i="2"/>
  <c r="I407" i="2"/>
  <c r="I432" i="2"/>
  <c r="I381" i="2"/>
  <c r="I352" i="2"/>
  <c r="I346" i="2"/>
  <c r="I390" i="2"/>
  <c r="I377" i="2"/>
  <c r="I336" i="2"/>
  <c r="I328" i="2"/>
  <c r="I399" i="2"/>
  <c r="I356" i="2"/>
  <c r="I384" i="2"/>
  <c r="I361" i="2"/>
  <c r="I429" i="2"/>
  <c r="I387" i="2"/>
  <c r="I383" i="2"/>
  <c r="I335" i="2"/>
  <c r="I378" i="2"/>
  <c r="I411" i="2"/>
  <c r="I367" i="2"/>
  <c r="I351" i="2"/>
  <c r="I405" i="2"/>
  <c r="I389" i="2"/>
  <c r="I419" i="2"/>
  <c r="I431" i="2"/>
  <c r="I349" i="2"/>
  <c r="I342" i="2"/>
  <c r="I404" i="2"/>
  <c r="I360" i="2"/>
  <c r="I354" i="2"/>
  <c r="I388" i="2"/>
  <c r="I338" i="2"/>
  <c r="I341" i="2"/>
  <c r="I348" i="2"/>
  <c r="I385" i="2"/>
  <c r="I345" i="2"/>
  <c r="I353" i="2"/>
  <c r="I418" i="2"/>
  <c r="I329" i="2"/>
  <c r="I386" i="2"/>
  <c r="I428" i="2"/>
  <c r="I340" i="2"/>
  <c r="I358" i="2"/>
  <c r="I423" i="2"/>
  <c r="I372" i="2"/>
  <c r="I347" i="2"/>
  <c r="I370" i="2"/>
  <c r="I396" i="2"/>
  <c r="I416" i="2"/>
  <c r="I412" i="2"/>
  <c r="I433" i="2"/>
  <c r="I424" i="2"/>
  <c r="I420" i="2"/>
  <c r="I330" i="2"/>
  <c r="I376" i="2"/>
  <c r="I403" i="2"/>
  <c r="I368" i="2"/>
  <c r="I391" i="2"/>
  <c r="I371" i="2"/>
  <c r="I426" i="2"/>
  <c r="I398" i="2"/>
  <c r="I435" i="2"/>
  <c r="I531" i="2"/>
  <c r="I511" i="2"/>
  <c r="I477" i="2"/>
  <c r="I503" i="2"/>
  <c r="I485" i="2"/>
  <c r="I439" i="2"/>
  <c r="I470" i="2"/>
  <c r="I524" i="2"/>
  <c r="I454" i="2"/>
  <c r="I453" i="2"/>
  <c r="I471" i="2"/>
  <c r="I458" i="2"/>
  <c r="I502" i="2"/>
  <c r="I494" i="2"/>
  <c r="I447" i="2"/>
  <c r="I529" i="2"/>
  <c r="I462" i="2"/>
  <c r="I526" i="2"/>
  <c r="I442" i="2"/>
  <c r="I491" i="2"/>
  <c r="I525" i="2"/>
  <c r="I452" i="2"/>
  <c r="I490" i="2"/>
  <c r="I506" i="2"/>
  <c r="I517" i="2"/>
  <c r="I510" i="2"/>
  <c r="I443" i="2"/>
  <c r="I518" i="2"/>
  <c r="I512" i="2"/>
  <c r="I528" i="2"/>
  <c r="I463" i="2"/>
  <c r="I498" i="2"/>
  <c r="I495" i="2"/>
  <c r="I480" i="2"/>
  <c r="I499" i="2"/>
  <c r="I444" i="2"/>
  <c r="I472" i="2"/>
  <c r="I515" i="2"/>
  <c r="I530" i="2"/>
  <c r="I445" i="2"/>
  <c r="I532" i="2"/>
  <c r="I489" i="2"/>
  <c r="I450" i="2"/>
  <c r="I509" i="2"/>
  <c r="I467" i="2"/>
  <c r="I469" i="2"/>
  <c r="I461" i="2"/>
  <c r="I504" i="2"/>
  <c r="I523" i="2"/>
  <c r="I478" i="2"/>
  <c r="I479" i="2"/>
  <c r="I446" i="2"/>
  <c r="I475" i="2"/>
  <c r="I514" i="2"/>
  <c r="I460" i="2"/>
  <c r="I481" i="2"/>
  <c r="I522" i="2"/>
  <c r="I507" i="2"/>
  <c r="I516" i="2"/>
  <c r="I449" i="2"/>
  <c r="I520" i="2"/>
  <c r="I466" i="2"/>
  <c r="I441" i="2"/>
  <c r="I513" i="2"/>
  <c r="I527" i="2"/>
  <c r="I519" i="2"/>
  <c r="I476" i="2"/>
  <c r="I464" i="2"/>
  <c r="I486" i="2"/>
  <c r="I482" i="2"/>
  <c r="I455" i="2"/>
  <c r="I459" i="2"/>
  <c r="I468" i="2"/>
  <c r="I497" i="2"/>
  <c r="I451" i="2"/>
  <c r="I483" i="2"/>
  <c r="I465" i="2"/>
  <c r="I473" i="2"/>
  <c r="I500" i="2"/>
  <c r="I488" i="2"/>
  <c r="I484" i="2"/>
  <c r="I487" i="2"/>
  <c r="I492" i="2"/>
  <c r="I508" i="2"/>
  <c r="I456" i="2"/>
  <c r="I501" i="2"/>
  <c r="I521" i="2"/>
  <c r="I493" i="2"/>
  <c r="I440" i="2"/>
  <c r="I457" i="2"/>
  <c r="I474" i="2"/>
  <c r="I505" i="2"/>
  <c r="I496" i="2"/>
  <c r="I448" i="2"/>
  <c r="I540" i="2"/>
  <c r="I566" i="2"/>
  <c r="I570" i="2"/>
  <c r="I550" i="2"/>
  <c r="I578" i="2"/>
  <c r="I583" i="2"/>
  <c r="I572" i="2"/>
  <c r="I604" i="2"/>
  <c r="I584" i="2"/>
  <c r="I612" i="2"/>
  <c r="I593" i="2"/>
  <c r="I613" i="2"/>
  <c r="I582" i="2"/>
  <c r="I567" i="2"/>
  <c r="I552" i="2"/>
  <c r="I608" i="2"/>
  <c r="I609" i="2"/>
  <c r="I576" i="2"/>
  <c r="I603" i="2"/>
  <c r="I537" i="2"/>
  <c r="I563" i="2"/>
  <c r="I541" i="2"/>
  <c r="I581" i="2"/>
  <c r="I590" i="2"/>
  <c r="I571" i="2"/>
  <c r="I588" i="2"/>
  <c r="I592" i="2"/>
  <c r="I589" i="2"/>
  <c r="I600" i="2"/>
  <c r="I543" i="2"/>
  <c r="I597" i="2"/>
  <c r="I546" i="2"/>
  <c r="I542" i="2"/>
  <c r="I545" i="2"/>
  <c r="I615" i="2"/>
  <c r="I574" i="2"/>
  <c r="I573" i="2"/>
  <c r="I587" i="2"/>
  <c r="I596" i="2"/>
  <c r="I547" i="2"/>
  <c r="I579" i="2"/>
  <c r="I607" i="2"/>
  <c r="I534" i="2"/>
  <c r="I533" i="2"/>
  <c r="I575" i="2"/>
  <c r="I599" i="2"/>
  <c r="I549" i="2"/>
  <c r="I591" i="2"/>
  <c r="I610" i="2"/>
  <c r="I569" i="2"/>
  <c r="I556" i="2"/>
  <c r="I555" i="2"/>
  <c r="I544" i="2"/>
  <c r="I535" i="2"/>
  <c r="I539" i="2"/>
  <c r="I559" i="2"/>
  <c r="I536" i="2"/>
  <c r="I561" i="2"/>
  <c r="I553" i="2"/>
  <c r="I605" i="2"/>
  <c r="I594" i="2"/>
  <c r="I602" i="2"/>
  <c r="I606" i="2"/>
  <c r="I560" i="2"/>
  <c r="I614" i="2"/>
  <c r="I554" i="2"/>
  <c r="I564" i="2"/>
  <c r="I565" i="2"/>
  <c r="I586" i="2"/>
  <c r="I538" i="2"/>
  <c r="I568" i="2"/>
  <c r="I577" i="2"/>
  <c r="I562" i="2"/>
  <c r="I557" i="2"/>
  <c r="I558" i="2"/>
  <c r="I580" i="2"/>
  <c r="I611" i="2"/>
  <c r="I551" i="2"/>
  <c r="I598" i="2"/>
  <c r="I585" i="2"/>
  <c r="I548" i="2"/>
  <c r="I595" i="2"/>
  <c r="I601" i="2"/>
  <c r="I26" i="2"/>
  <c r="H34" i="2"/>
  <c r="H55" i="2"/>
  <c r="H92" i="2"/>
  <c r="H10" i="2"/>
  <c r="H25" i="2"/>
  <c r="H93" i="2"/>
  <c r="H105" i="2"/>
  <c r="H45" i="2"/>
  <c r="H36" i="2"/>
  <c r="H7" i="2"/>
  <c r="H42" i="2"/>
  <c r="H35" i="2"/>
  <c r="H81" i="2"/>
  <c r="H67" i="2"/>
  <c r="H90" i="2"/>
  <c r="H14" i="2"/>
  <c r="H108" i="2"/>
  <c r="H96" i="2"/>
  <c r="H27" i="2"/>
  <c r="H30" i="2"/>
  <c r="H39" i="2"/>
  <c r="H115" i="2"/>
  <c r="H116" i="2"/>
  <c r="H57" i="2"/>
  <c r="H51" i="2"/>
  <c r="H50" i="2"/>
  <c r="H84" i="2"/>
  <c r="H43" i="2"/>
  <c r="H20" i="2"/>
  <c r="H6" i="2"/>
  <c r="H110" i="2"/>
  <c r="H107" i="2"/>
  <c r="H112" i="2"/>
  <c r="H9" i="2"/>
  <c r="H24" i="2"/>
  <c r="H38" i="2"/>
  <c r="H89" i="2"/>
  <c r="H41" i="2"/>
  <c r="H17" i="2"/>
  <c r="H75" i="2"/>
  <c r="H113" i="2"/>
  <c r="H114" i="2"/>
  <c r="H100" i="2"/>
  <c r="H83" i="2"/>
  <c r="H104" i="2"/>
  <c r="H74" i="2"/>
  <c r="H72" i="2"/>
  <c r="H95" i="2"/>
  <c r="H102" i="2"/>
  <c r="H106" i="2"/>
  <c r="H12" i="2"/>
  <c r="H40" i="2"/>
  <c r="H71" i="2"/>
  <c r="H94" i="2"/>
  <c r="H29" i="2"/>
  <c r="H2" i="2"/>
  <c r="H98" i="2"/>
  <c r="H101" i="2"/>
  <c r="H59" i="2"/>
  <c r="H3" i="2"/>
  <c r="H54" i="2"/>
  <c r="H56" i="2"/>
  <c r="H109" i="2"/>
  <c r="H87" i="2"/>
  <c r="H80" i="2"/>
  <c r="H22" i="2"/>
  <c r="H8" i="2"/>
  <c r="H21" i="2"/>
  <c r="H46" i="2"/>
  <c r="H103" i="2"/>
  <c r="H62" i="2"/>
  <c r="H85" i="2"/>
  <c r="H47" i="2"/>
  <c r="H111" i="2"/>
  <c r="H60" i="2"/>
  <c r="H15" i="2"/>
  <c r="H31" i="2"/>
  <c r="H79" i="2"/>
  <c r="H66" i="2"/>
  <c r="H99" i="2"/>
  <c r="H97" i="2"/>
  <c r="H73" i="2"/>
  <c r="H61" i="2"/>
  <c r="H11" i="2"/>
  <c r="H52" i="2"/>
  <c r="H58" i="2"/>
  <c r="H13" i="2"/>
  <c r="H76" i="2"/>
  <c r="H48" i="2"/>
  <c r="H18" i="2"/>
  <c r="H33" i="2"/>
  <c r="H77" i="2"/>
  <c r="H44" i="2"/>
  <c r="H63" i="2"/>
  <c r="H32" i="2"/>
  <c r="H78" i="2"/>
  <c r="H23" i="2"/>
  <c r="H16" i="2"/>
  <c r="H64" i="2"/>
  <c r="H68" i="2"/>
  <c r="H65" i="2"/>
  <c r="H4" i="2"/>
  <c r="H19" i="2"/>
  <c r="H88" i="2"/>
  <c r="H49" i="2"/>
  <c r="H69" i="2"/>
  <c r="H37" i="2"/>
  <c r="H5" i="2"/>
  <c r="H28" i="2"/>
  <c r="H82" i="2"/>
  <c r="H86" i="2"/>
  <c r="H70" i="2"/>
  <c r="H53" i="2"/>
  <c r="H91" i="2"/>
  <c r="H221" i="2"/>
  <c r="H151" i="2"/>
  <c r="H175" i="2"/>
  <c r="H190" i="2"/>
  <c r="H159" i="2"/>
  <c r="H162" i="2"/>
  <c r="H174" i="2"/>
  <c r="H121" i="2"/>
  <c r="H157" i="2"/>
  <c r="H127" i="2"/>
  <c r="H201" i="2"/>
  <c r="H199" i="2"/>
  <c r="H136" i="2"/>
  <c r="H135" i="2"/>
  <c r="H187" i="2"/>
  <c r="H214" i="2"/>
  <c r="H164" i="2"/>
  <c r="H153" i="2"/>
  <c r="H138" i="2"/>
  <c r="H137" i="2"/>
  <c r="H203" i="2"/>
  <c r="H206" i="2"/>
  <c r="H213" i="2"/>
  <c r="H117" i="2"/>
  <c r="H140" i="2"/>
  <c r="H180" i="2"/>
  <c r="H122" i="2"/>
  <c r="H186" i="2"/>
  <c r="H149" i="2"/>
  <c r="H192" i="2"/>
  <c r="H185" i="2"/>
  <c r="H204" i="2"/>
  <c r="H220" i="2"/>
  <c r="H119" i="2"/>
  <c r="H191" i="2"/>
  <c r="H184" i="2"/>
  <c r="H197" i="2"/>
  <c r="H223" i="2"/>
  <c r="H143" i="2"/>
  <c r="H170" i="2"/>
  <c r="H215" i="2"/>
  <c r="H152" i="2"/>
  <c r="H194" i="2"/>
  <c r="H130" i="2"/>
  <c r="H169" i="2"/>
  <c r="H195" i="2"/>
  <c r="H217" i="2"/>
  <c r="H139" i="2"/>
  <c r="H224" i="2"/>
  <c r="H154" i="2"/>
  <c r="H209" i="2"/>
  <c r="H165" i="2"/>
  <c r="H171" i="2"/>
  <c r="H120" i="2"/>
  <c r="H134" i="2"/>
  <c r="H161" i="2"/>
  <c r="H141" i="2"/>
  <c r="H172" i="2"/>
  <c r="H146" i="2"/>
  <c r="H128" i="2"/>
  <c r="H198" i="2"/>
  <c r="H182" i="2"/>
  <c r="H147" i="2"/>
  <c r="H129" i="2"/>
  <c r="H131" i="2"/>
  <c r="H196" i="2"/>
  <c r="H211" i="2"/>
  <c r="H160" i="2"/>
  <c r="H205" i="2"/>
  <c r="H163" i="2"/>
  <c r="H176" i="2"/>
  <c r="H118" i="2"/>
  <c r="H193" i="2"/>
  <c r="H148" i="2"/>
  <c r="H158" i="2"/>
  <c r="H155" i="2"/>
  <c r="H183" i="2"/>
  <c r="H132" i="2"/>
  <c r="H144" i="2"/>
  <c r="H156" i="2"/>
  <c r="H218" i="2"/>
  <c r="H168" i="2"/>
  <c r="H222" i="2"/>
  <c r="H133" i="2"/>
  <c r="H212" i="2"/>
  <c r="H150" i="2"/>
  <c r="H208" i="2"/>
  <c r="H202" i="2"/>
  <c r="H179" i="2"/>
  <c r="H219" i="2"/>
  <c r="H177" i="2"/>
  <c r="H207" i="2"/>
  <c r="H145" i="2"/>
  <c r="H200" i="2"/>
  <c r="H181" i="2"/>
  <c r="H124" i="2"/>
  <c r="H123" i="2"/>
  <c r="H166" i="2"/>
  <c r="H142" i="2"/>
  <c r="H125" i="2"/>
  <c r="H167" i="2"/>
  <c r="H173" i="2"/>
  <c r="H216" i="2"/>
  <c r="H126" i="2"/>
  <c r="H210" i="2"/>
  <c r="H189" i="2"/>
  <c r="H178" i="2"/>
  <c r="H188" i="2"/>
  <c r="H327" i="2"/>
  <c r="H313" i="2"/>
  <c r="H305" i="2"/>
  <c r="H295" i="2"/>
  <c r="H319" i="2"/>
  <c r="H261" i="2"/>
  <c r="H296" i="2"/>
  <c r="H229" i="2"/>
  <c r="H297" i="2"/>
  <c r="H311" i="2"/>
  <c r="H292" i="2"/>
  <c r="H266" i="2"/>
  <c r="H320" i="2"/>
  <c r="H290" i="2"/>
  <c r="H225" i="2"/>
  <c r="H310" i="2"/>
  <c r="H318" i="2"/>
  <c r="H244" i="2"/>
  <c r="H264" i="2"/>
  <c r="H303" i="2"/>
  <c r="H325" i="2"/>
  <c r="H291" i="2"/>
  <c r="H324" i="2"/>
  <c r="H233" i="2"/>
  <c r="H251" i="2"/>
  <c r="H245" i="2"/>
  <c r="H246" i="2"/>
  <c r="H316" i="2"/>
  <c r="H321" i="2"/>
  <c r="H314" i="2"/>
  <c r="H322" i="2"/>
  <c r="H323" i="2"/>
  <c r="H326" i="2"/>
  <c r="H315" i="2"/>
  <c r="H317" i="2"/>
  <c r="H307" i="2"/>
  <c r="H267" i="2"/>
  <c r="H271" i="2"/>
  <c r="H302" i="2"/>
  <c r="H273" i="2"/>
  <c r="H309" i="2"/>
  <c r="H240" i="2"/>
  <c r="H228" i="2"/>
  <c r="H226" i="2"/>
  <c r="H281" i="2"/>
  <c r="H249" i="2"/>
  <c r="H252" i="2"/>
  <c r="H279" i="2"/>
  <c r="H282" i="2"/>
  <c r="H262" i="2"/>
  <c r="H280" i="2"/>
  <c r="H294" i="2"/>
  <c r="H247" i="2"/>
  <c r="H298" i="2"/>
  <c r="H293" i="2"/>
  <c r="H237" i="2"/>
  <c r="H230" i="2"/>
  <c r="H306" i="2"/>
  <c r="H236" i="2"/>
  <c r="H227" i="2"/>
  <c r="H242" i="2"/>
  <c r="H304" i="2"/>
  <c r="H256" i="2"/>
  <c r="H239" i="2"/>
  <c r="H243" i="2"/>
  <c r="H255" i="2"/>
  <c r="H276" i="2"/>
  <c r="H265" i="2"/>
  <c r="H277" i="2"/>
  <c r="H301" i="2"/>
  <c r="H257" i="2"/>
  <c r="H235" i="2"/>
  <c r="H300" i="2"/>
  <c r="H288" i="2"/>
  <c r="H258" i="2"/>
  <c r="H286" i="2"/>
  <c r="H270" i="2"/>
  <c r="H231" i="2"/>
  <c r="H234" i="2"/>
  <c r="H254" i="2"/>
  <c r="H263" i="2"/>
  <c r="H272" i="2"/>
  <c r="H287" i="2"/>
  <c r="H253" i="2"/>
  <c r="H248" i="2"/>
  <c r="H241" i="2"/>
  <c r="H232" i="2"/>
  <c r="H259" i="2"/>
  <c r="H312" i="2"/>
  <c r="H283" i="2"/>
  <c r="H275" i="2"/>
  <c r="H260" i="2"/>
  <c r="H284" i="2"/>
  <c r="H250" i="2"/>
  <c r="H274" i="2"/>
  <c r="H299" i="2"/>
  <c r="H278" i="2"/>
  <c r="H238" i="2"/>
  <c r="H269" i="2"/>
  <c r="H268" i="2"/>
  <c r="H289" i="2"/>
  <c r="H308" i="2"/>
  <c r="H285" i="2"/>
  <c r="H359" i="2"/>
  <c r="H375" i="2"/>
  <c r="H374" i="2"/>
  <c r="H414" i="2"/>
  <c r="H430" i="2"/>
  <c r="H392" i="2"/>
  <c r="H343" i="2"/>
  <c r="H397" i="2"/>
  <c r="H332" i="2"/>
  <c r="H331" i="2"/>
  <c r="H344" i="2"/>
  <c r="H400" i="2"/>
  <c r="H339" i="2"/>
  <c r="H437" i="2"/>
  <c r="H395" i="2"/>
  <c r="H363" i="2"/>
  <c r="H334" i="2"/>
  <c r="H410" i="2"/>
  <c r="H408" i="2"/>
  <c r="H355" i="2"/>
  <c r="H394" i="2"/>
  <c r="H417" i="2"/>
  <c r="H413" i="2"/>
  <c r="H415" i="2"/>
  <c r="H425" i="2"/>
  <c r="H362" i="2"/>
  <c r="H422" i="2"/>
  <c r="H366" i="2"/>
  <c r="H382" i="2"/>
  <c r="H406" i="2"/>
  <c r="H373" i="2"/>
  <c r="H434" i="2"/>
  <c r="H438" i="2"/>
  <c r="H401" i="2"/>
  <c r="H427" i="2"/>
  <c r="H380" i="2"/>
  <c r="H409" i="2"/>
  <c r="H333" i="2"/>
  <c r="H357" i="2"/>
  <c r="H421" i="2"/>
  <c r="H369" i="2"/>
  <c r="H436" i="2"/>
  <c r="H393" i="2"/>
  <c r="H337" i="2"/>
  <c r="H364" i="2"/>
  <c r="H350" i="2"/>
  <c r="H379" i="2"/>
  <c r="H402" i="2"/>
  <c r="H365" i="2"/>
  <c r="H407" i="2"/>
  <c r="H432" i="2"/>
  <c r="H381" i="2"/>
  <c r="H352" i="2"/>
  <c r="H346" i="2"/>
  <c r="H390" i="2"/>
  <c r="H377" i="2"/>
  <c r="H336" i="2"/>
  <c r="H328" i="2"/>
  <c r="H399" i="2"/>
  <c r="H356" i="2"/>
  <c r="H384" i="2"/>
  <c r="H361" i="2"/>
  <c r="H429" i="2"/>
  <c r="H387" i="2"/>
  <c r="H383" i="2"/>
  <c r="H335" i="2"/>
  <c r="H378" i="2"/>
  <c r="H411" i="2"/>
  <c r="H367" i="2"/>
  <c r="H351" i="2"/>
  <c r="H405" i="2"/>
  <c r="H389" i="2"/>
  <c r="H419" i="2"/>
  <c r="H431" i="2"/>
  <c r="H349" i="2"/>
  <c r="H342" i="2"/>
  <c r="H404" i="2"/>
  <c r="H360" i="2"/>
  <c r="H354" i="2"/>
  <c r="H388" i="2"/>
  <c r="H338" i="2"/>
  <c r="H341" i="2"/>
  <c r="H348" i="2"/>
  <c r="H385" i="2"/>
  <c r="H345" i="2"/>
  <c r="H353" i="2"/>
  <c r="H418" i="2"/>
  <c r="H329" i="2"/>
  <c r="H386" i="2"/>
  <c r="H428" i="2"/>
  <c r="H340" i="2"/>
  <c r="H358" i="2"/>
  <c r="H423" i="2"/>
  <c r="H372" i="2"/>
  <c r="H347" i="2"/>
  <c r="H370" i="2"/>
  <c r="H396" i="2"/>
  <c r="H416" i="2"/>
  <c r="H412" i="2"/>
  <c r="H433" i="2"/>
  <c r="H424" i="2"/>
  <c r="H420" i="2"/>
  <c r="H330" i="2"/>
  <c r="H376" i="2"/>
  <c r="H403" i="2"/>
  <c r="H368" i="2"/>
  <c r="H391" i="2"/>
  <c r="H371" i="2"/>
  <c r="H426" i="2"/>
  <c r="H398" i="2"/>
  <c r="H435" i="2"/>
  <c r="H531" i="2"/>
  <c r="H511" i="2"/>
  <c r="H477" i="2"/>
  <c r="H503" i="2"/>
  <c r="H485" i="2"/>
  <c r="H439" i="2"/>
  <c r="H470" i="2"/>
  <c r="H524" i="2"/>
  <c r="H454" i="2"/>
  <c r="H453" i="2"/>
  <c r="H471" i="2"/>
  <c r="H458" i="2"/>
  <c r="H502" i="2"/>
  <c r="H494" i="2"/>
  <c r="H447" i="2"/>
  <c r="H529" i="2"/>
  <c r="H462" i="2"/>
  <c r="H526" i="2"/>
  <c r="H442" i="2"/>
  <c r="H491" i="2"/>
  <c r="H525" i="2"/>
  <c r="H452" i="2"/>
  <c r="H490" i="2"/>
  <c r="H506" i="2"/>
  <c r="H517" i="2"/>
  <c r="H510" i="2"/>
  <c r="H443" i="2"/>
  <c r="H518" i="2"/>
  <c r="H512" i="2"/>
  <c r="H528" i="2"/>
  <c r="H463" i="2"/>
  <c r="H498" i="2"/>
  <c r="H495" i="2"/>
  <c r="H480" i="2"/>
  <c r="H499" i="2"/>
  <c r="H444" i="2"/>
  <c r="H472" i="2"/>
  <c r="H515" i="2"/>
  <c r="H530" i="2"/>
  <c r="H445" i="2"/>
  <c r="H532" i="2"/>
  <c r="H489" i="2"/>
  <c r="H450" i="2"/>
  <c r="H509" i="2"/>
  <c r="H467" i="2"/>
  <c r="H469" i="2"/>
  <c r="H461" i="2"/>
  <c r="H504" i="2"/>
  <c r="H523" i="2"/>
  <c r="H478" i="2"/>
  <c r="H479" i="2"/>
  <c r="H446" i="2"/>
  <c r="H475" i="2"/>
  <c r="H514" i="2"/>
  <c r="H460" i="2"/>
  <c r="H481" i="2"/>
  <c r="H522" i="2"/>
  <c r="H507" i="2"/>
  <c r="H516" i="2"/>
  <c r="H449" i="2"/>
  <c r="H520" i="2"/>
  <c r="H466" i="2"/>
  <c r="H441" i="2"/>
  <c r="H513" i="2"/>
  <c r="H527" i="2"/>
  <c r="H519" i="2"/>
  <c r="H476" i="2"/>
  <c r="H464" i="2"/>
  <c r="H486" i="2"/>
  <c r="H482" i="2"/>
  <c r="H455" i="2"/>
  <c r="H459" i="2"/>
  <c r="H468" i="2"/>
  <c r="H497" i="2"/>
  <c r="H451" i="2"/>
  <c r="H483" i="2"/>
  <c r="H465" i="2"/>
  <c r="H473" i="2"/>
  <c r="H500" i="2"/>
  <c r="H488" i="2"/>
  <c r="H484" i="2"/>
  <c r="H487" i="2"/>
  <c r="H492" i="2"/>
  <c r="H508" i="2"/>
  <c r="H456" i="2"/>
  <c r="H501" i="2"/>
  <c r="H521" i="2"/>
  <c r="H493" i="2"/>
  <c r="H440" i="2"/>
  <c r="H457" i="2"/>
  <c r="H474" i="2"/>
  <c r="H505" i="2"/>
  <c r="H496" i="2"/>
  <c r="H448" i="2"/>
  <c r="H540" i="2"/>
  <c r="H566" i="2"/>
  <c r="H570" i="2"/>
  <c r="H550" i="2"/>
  <c r="H578" i="2"/>
  <c r="H583" i="2"/>
  <c r="H572" i="2"/>
  <c r="H604" i="2"/>
  <c r="H584" i="2"/>
  <c r="H612" i="2"/>
  <c r="H593" i="2"/>
  <c r="H613" i="2"/>
  <c r="H582" i="2"/>
  <c r="H567" i="2"/>
  <c r="H552" i="2"/>
  <c r="H608" i="2"/>
  <c r="H609" i="2"/>
  <c r="H576" i="2"/>
  <c r="H603" i="2"/>
  <c r="H537" i="2"/>
  <c r="H563" i="2"/>
  <c r="H541" i="2"/>
  <c r="H581" i="2"/>
  <c r="H590" i="2"/>
  <c r="H571" i="2"/>
  <c r="H588" i="2"/>
  <c r="H592" i="2"/>
  <c r="H589" i="2"/>
  <c r="H600" i="2"/>
  <c r="H543" i="2"/>
  <c r="H597" i="2"/>
  <c r="H546" i="2"/>
  <c r="H542" i="2"/>
  <c r="H545" i="2"/>
  <c r="H615" i="2"/>
  <c r="H574" i="2"/>
  <c r="H573" i="2"/>
  <c r="H587" i="2"/>
  <c r="H596" i="2"/>
  <c r="H547" i="2"/>
  <c r="H579" i="2"/>
  <c r="H607" i="2"/>
  <c r="H534" i="2"/>
  <c r="H533" i="2"/>
  <c r="H575" i="2"/>
  <c r="H599" i="2"/>
  <c r="H549" i="2"/>
  <c r="H591" i="2"/>
  <c r="H610" i="2"/>
  <c r="H569" i="2"/>
  <c r="H556" i="2"/>
  <c r="H555" i="2"/>
  <c r="H544" i="2"/>
  <c r="H535" i="2"/>
  <c r="H539" i="2"/>
  <c r="H559" i="2"/>
  <c r="H536" i="2"/>
  <c r="H561" i="2"/>
  <c r="H553" i="2"/>
  <c r="H605" i="2"/>
  <c r="H594" i="2"/>
  <c r="H602" i="2"/>
  <c r="H606" i="2"/>
  <c r="H560" i="2"/>
  <c r="H614" i="2"/>
  <c r="H554" i="2"/>
  <c r="H564" i="2"/>
  <c r="H565" i="2"/>
  <c r="H586" i="2"/>
  <c r="H538" i="2"/>
  <c r="H568" i="2"/>
  <c r="H577" i="2"/>
  <c r="H562" i="2"/>
  <c r="H557" i="2"/>
  <c r="H558" i="2"/>
  <c r="H580" i="2"/>
  <c r="H611" i="2"/>
  <c r="H551" i="2"/>
  <c r="H598" i="2"/>
  <c r="H585" i="2"/>
  <c r="H548" i="2"/>
  <c r="H595" i="2"/>
  <c r="H601" i="2"/>
  <c r="H26" i="2"/>
  <c r="F34" i="2"/>
  <c r="F55" i="2"/>
  <c r="F92" i="2"/>
  <c r="F10" i="2"/>
  <c r="F25" i="2"/>
  <c r="F93" i="2"/>
  <c r="F105" i="2"/>
  <c r="F45" i="2"/>
  <c r="F36" i="2"/>
  <c r="F7" i="2"/>
  <c r="F42" i="2"/>
  <c r="F35" i="2"/>
  <c r="F81" i="2"/>
  <c r="F67" i="2"/>
  <c r="F90" i="2"/>
  <c r="F14" i="2"/>
  <c r="F108" i="2"/>
  <c r="F96" i="2"/>
  <c r="F27" i="2"/>
  <c r="F30" i="2"/>
  <c r="F39" i="2"/>
  <c r="F115" i="2"/>
  <c r="F116" i="2"/>
  <c r="F57" i="2"/>
  <c r="F51" i="2"/>
  <c r="F50" i="2"/>
  <c r="F84" i="2"/>
  <c r="F43" i="2"/>
  <c r="F20" i="2"/>
  <c r="F6" i="2"/>
  <c r="F110" i="2"/>
  <c r="F107" i="2"/>
  <c r="F112" i="2"/>
  <c r="F9" i="2"/>
  <c r="F24" i="2"/>
  <c r="F38" i="2"/>
  <c r="F89" i="2"/>
  <c r="F41" i="2"/>
  <c r="F17" i="2"/>
  <c r="F75" i="2"/>
  <c r="F113" i="2"/>
  <c r="F114" i="2"/>
  <c r="F100" i="2"/>
  <c r="F83" i="2"/>
  <c r="F104" i="2"/>
  <c r="F74" i="2"/>
  <c r="F72" i="2"/>
  <c r="F95" i="2"/>
  <c r="F102" i="2"/>
  <c r="F106" i="2"/>
  <c r="F12" i="2"/>
  <c r="F40" i="2"/>
  <c r="F71" i="2"/>
  <c r="F94" i="2"/>
  <c r="F29" i="2"/>
  <c r="F98" i="2"/>
  <c r="F101" i="2"/>
  <c r="F59" i="2"/>
  <c r="F3" i="2"/>
  <c r="F54" i="2"/>
  <c r="F56" i="2"/>
  <c r="F109" i="2"/>
  <c r="F87" i="2"/>
  <c r="F80" i="2"/>
  <c r="F22" i="2"/>
  <c r="F8" i="2"/>
  <c r="J8" i="2" s="1"/>
  <c r="F21" i="2"/>
  <c r="F46" i="2"/>
  <c r="F103" i="2"/>
  <c r="F62" i="2"/>
  <c r="F85" i="2"/>
  <c r="F47" i="2"/>
  <c r="F111" i="2"/>
  <c r="F60" i="2"/>
  <c r="F15" i="2"/>
  <c r="F31" i="2"/>
  <c r="F79" i="2"/>
  <c r="F66" i="2"/>
  <c r="F99" i="2"/>
  <c r="F97" i="2"/>
  <c r="F73" i="2"/>
  <c r="F61" i="2"/>
  <c r="F11" i="2"/>
  <c r="F52" i="2"/>
  <c r="F58" i="2"/>
  <c r="F13" i="2"/>
  <c r="F76" i="2"/>
  <c r="F48" i="2"/>
  <c r="F18" i="2"/>
  <c r="F33" i="2"/>
  <c r="F77" i="2"/>
  <c r="F44" i="2"/>
  <c r="F63" i="2"/>
  <c r="F32" i="2"/>
  <c r="F78" i="2"/>
  <c r="F23" i="2"/>
  <c r="F16" i="2"/>
  <c r="F64" i="2"/>
  <c r="F68" i="2"/>
  <c r="F65" i="2"/>
  <c r="F4" i="2"/>
  <c r="F19" i="2"/>
  <c r="F88" i="2"/>
  <c r="F49" i="2"/>
  <c r="F69" i="2"/>
  <c r="F37" i="2"/>
  <c r="F5" i="2"/>
  <c r="F28" i="2"/>
  <c r="F82" i="2"/>
  <c r="F86" i="2"/>
  <c r="F70" i="2"/>
  <c r="F53" i="2"/>
  <c r="F91" i="2"/>
  <c r="F221" i="2"/>
  <c r="F151" i="2"/>
  <c r="F175" i="2"/>
  <c r="F190" i="2"/>
  <c r="F159" i="2"/>
  <c r="F162" i="2"/>
  <c r="F174" i="2"/>
  <c r="F121" i="2"/>
  <c r="F157" i="2"/>
  <c r="F127" i="2"/>
  <c r="F201" i="2"/>
  <c r="F199" i="2"/>
  <c r="F136" i="2"/>
  <c r="F135" i="2"/>
  <c r="F187" i="2"/>
  <c r="F214" i="2"/>
  <c r="F164" i="2"/>
  <c r="F153" i="2"/>
  <c r="F138" i="2"/>
  <c r="F137" i="2"/>
  <c r="J137" i="2" s="1"/>
  <c r="F203" i="2"/>
  <c r="F206" i="2"/>
  <c r="F213" i="2"/>
  <c r="F117" i="2"/>
  <c r="F140" i="2"/>
  <c r="F180" i="2"/>
  <c r="F122" i="2"/>
  <c r="F186" i="2"/>
  <c r="F149" i="2"/>
  <c r="F192" i="2"/>
  <c r="F185" i="2"/>
  <c r="F204" i="2"/>
  <c r="F220" i="2"/>
  <c r="F119" i="2"/>
  <c r="F191" i="2"/>
  <c r="F184" i="2"/>
  <c r="F197" i="2"/>
  <c r="F223" i="2"/>
  <c r="F143" i="2"/>
  <c r="F170" i="2"/>
  <c r="F215" i="2"/>
  <c r="F152" i="2"/>
  <c r="F194" i="2"/>
  <c r="F130" i="2"/>
  <c r="F169" i="2"/>
  <c r="F195" i="2"/>
  <c r="F217" i="2"/>
  <c r="F139" i="2"/>
  <c r="F224" i="2"/>
  <c r="F154" i="2"/>
  <c r="F209" i="2"/>
  <c r="F165" i="2"/>
  <c r="F171" i="2"/>
  <c r="F120" i="2"/>
  <c r="F134" i="2"/>
  <c r="F161" i="2"/>
  <c r="F141" i="2"/>
  <c r="F172" i="2"/>
  <c r="F146" i="2"/>
  <c r="F128" i="2"/>
  <c r="F198" i="2"/>
  <c r="F182" i="2"/>
  <c r="F147" i="2"/>
  <c r="F129" i="2"/>
  <c r="F131" i="2"/>
  <c r="F196" i="2"/>
  <c r="F211" i="2"/>
  <c r="F160" i="2"/>
  <c r="F205" i="2"/>
  <c r="F163" i="2"/>
  <c r="F176" i="2"/>
  <c r="F118" i="2"/>
  <c r="J118" i="2" s="1"/>
  <c r="F193" i="2"/>
  <c r="F148" i="2"/>
  <c r="F158" i="2"/>
  <c r="F155" i="2"/>
  <c r="F183" i="2"/>
  <c r="F132" i="2"/>
  <c r="F144" i="2"/>
  <c r="F156" i="2"/>
  <c r="F218" i="2"/>
  <c r="F168" i="2"/>
  <c r="F222" i="2"/>
  <c r="F133" i="2"/>
  <c r="F212" i="2"/>
  <c r="F150" i="2"/>
  <c r="F208" i="2"/>
  <c r="F202" i="2"/>
  <c r="F179" i="2"/>
  <c r="F219" i="2"/>
  <c r="F177" i="2"/>
  <c r="F207" i="2"/>
  <c r="F145" i="2"/>
  <c r="F200" i="2"/>
  <c r="F181" i="2"/>
  <c r="F124" i="2"/>
  <c r="F123" i="2"/>
  <c r="F166" i="2"/>
  <c r="F142" i="2"/>
  <c r="F125" i="2"/>
  <c r="F167" i="2"/>
  <c r="F173" i="2"/>
  <c r="F216" i="2"/>
  <c r="F126" i="2"/>
  <c r="F210" i="2"/>
  <c r="F189" i="2"/>
  <c r="F178" i="2"/>
  <c r="F188" i="2"/>
  <c r="F327" i="2"/>
  <c r="F313" i="2"/>
  <c r="F305" i="2"/>
  <c r="F295" i="2"/>
  <c r="F319" i="2"/>
  <c r="F261" i="2"/>
  <c r="F296" i="2"/>
  <c r="F229" i="2"/>
  <c r="F297" i="2"/>
  <c r="F311" i="2"/>
  <c r="F292" i="2"/>
  <c r="F266" i="2"/>
  <c r="F320" i="2"/>
  <c r="F290" i="2"/>
  <c r="F225" i="2"/>
  <c r="F310" i="2"/>
  <c r="F318" i="2"/>
  <c r="F244" i="2"/>
  <c r="F264" i="2"/>
  <c r="F303" i="2"/>
  <c r="F325" i="2"/>
  <c r="F291" i="2"/>
  <c r="F324" i="2"/>
  <c r="F233" i="2"/>
  <c r="F251" i="2"/>
  <c r="F245" i="2"/>
  <c r="F246" i="2"/>
  <c r="F316" i="2"/>
  <c r="F321" i="2"/>
  <c r="F314" i="2"/>
  <c r="F322" i="2"/>
  <c r="F323" i="2"/>
  <c r="F326" i="2"/>
  <c r="F315" i="2"/>
  <c r="F317" i="2"/>
  <c r="F307" i="2"/>
  <c r="F267" i="2"/>
  <c r="F271" i="2"/>
  <c r="F302" i="2"/>
  <c r="F273" i="2"/>
  <c r="F309" i="2"/>
  <c r="F240" i="2"/>
  <c r="F228" i="2"/>
  <c r="F226" i="2"/>
  <c r="F281" i="2"/>
  <c r="F249" i="2"/>
  <c r="F252" i="2"/>
  <c r="F279" i="2"/>
  <c r="F282" i="2"/>
  <c r="F262" i="2"/>
  <c r="F280" i="2"/>
  <c r="F294" i="2"/>
  <c r="F247" i="2"/>
  <c r="F298" i="2"/>
  <c r="F293" i="2"/>
  <c r="F237" i="2"/>
  <c r="F230" i="2"/>
  <c r="F306" i="2"/>
  <c r="F236" i="2"/>
  <c r="F227" i="2"/>
  <c r="F242" i="2"/>
  <c r="F304" i="2"/>
  <c r="F256" i="2"/>
  <c r="F239" i="2"/>
  <c r="F243" i="2"/>
  <c r="F255" i="2"/>
  <c r="F276" i="2"/>
  <c r="F265" i="2"/>
  <c r="F277" i="2"/>
  <c r="F301" i="2"/>
  <c r="F257" i="2"/>
  <c r="F235" i="2"/>
  <c r="F300" i="2"/>
  <c r="F288" i="2"/>
  <c r="F258" i="2"/>
  <c r="F286" i="2"/>
  <c r="F270" i="2"/>
  <c r="F231" i="2"/>
  <c r="F234" i="2"/>
  <c r="F254" i="2"/>
  <c r="F263" i="2"/>
  <c r="F272" i="2"/>
  <c r="F287" i="2"/>
  <c r="F253" i="2"/>
  <c r="F248" i="2"/>
  <c r="F241" i="2"/>
  <c r="F232" i="2"/>
  <c r="F259" i="2"/>
  <c r="F312" i="2"/>
  <c r="F283" i="2"/>
  <c r="F275" i="2"/>
  <c r="F260" i="2"/>
  <c r="F284" i="2"/>
  <c r="F250" i="2"/>
  <c r="F274" i="2"/>
  <c r="F299" i="2"/>
  <c r="F278" i="2"/>
  <c r="F238" i="2"/>
  <c r="F269" i="2"/>
  <c r="F268" i="2"/>
  <c r="F289" i="2"/>
  <c r="F308" i="2"/>
  <c r="F285" i="2"/>
  <c r="F359" i="2"/>
  <c r="F375" i="2"/>
  <c r="F374" i="2"/>
  <c r="F414" i="2"/>
  <c r="F430" i="2"/>
  <c r="F392" i="2"/>
  <c r="F343" i="2"/>
  <c r="F397" i="2"/>
  <c r="F332" i="2"/>
  <c r="F331" i="2"/>
  <c r="F344" i="2"/>
  <c r="F400" i="2"/>
  <c r="F339" i="2"/>
  <c r="F437" i="2"/>
  <c r="F395" i="2"/>
  <c r="F363" i="2"/>
  <c r="F334" i="2"/>
  <c r="F410" i="2"/>
  <c r="F408" i="2"/>
  <c r="F355" i="2"/>
  <c r="F394" i="2"/>
  <c r="F417" i="2"/>
  <c r="F413" i="2"/>
  <c r="F415" i="2"/>
  <c r="F425" i="2"/>
  <c r="F362" i="2"/>
  <c r="F422" i="2"/>
  <c r="F366" i="2"/>
  <c r="F382" i="2"/>
  <c r="F406" i="2"/>
  <c r="F373" i="2"/>
  <c r="F434" i="2"/>
  <c r="F438" i="2"/>
  <c r="F401" i="2"/>
  <c r="F427" i="2"/>
  <c r="F380" i="2"/>
  <c r="F409" i="2"/>
  <c r="F333" i="2"/>
  <c r="F357" i="2"/>
  <c r="F421" i="2"/>
  <c r="F369" i="2"/>
  <c r="F436" i="2"/>
  <c r="F393" i="2"/>
  <c r="F337" i="2"/>
  <c r="F364" i="2"/>
  <c r="F350" i="2"/>
  <c r="F379" i="2"/>
  <c r="F402" i="2"/>
  <c r="F365" i="2"/>
  <c r="F407" i="2"/>
  <c r="F432" i="2"/>
  <c r="F381" i="2"/>
  <c r="F352" i="2"/>
  <c r="F346" i="2"/>
  <c r="F390" i="2"/>
  <c r="F377" i="2"/>
  <c r="F336" i="2"/>
  <c r="F328" i="2"/>
  <c r="F399" i="2"/>
  <c r="F356" i="2"/>
  <c r="F384" i="2"/>
  <c r="F361" i="2"/>
  <c r="F429" i="2"/>
  <c r="F387" i="2"/>
  <c r="F383" i="2"/>
  <c r="F335" i="2"/>
  <c r="F378" i="2"/>
  <c r="F411" i="2"/>
  <c r="F367" i="2"/>
  <c r="F351" i="2"/>
  <c r="F405" i="2"/>
  <c r="F389" i="2"/>
  <c r="F419" i="2"/>
  <c r="F431" i="2"/>
  <c r="F349" i="2"/>
  <c r="F342" i="2"/>
  <c r="F404" i="2"/>
  <c r="F360" i="2"/>
  <c r="F354" i="2"/>
  <c r="F388" i="2"/>
  <c r="F338" i="2"/>
  <c r="F341" i="2"/>
  <c r="F348" i="2"/>
  <c r="F385" i="2"/>
  <c r="F345" i="2"/>
  <c r="F353" i="2"/>
  <c r="F418" i="2"/>
  <c r="F329" i="2"/>
  <c r="F386" i="2"/>
  <c r="F428" i="2"/>
  <c r="F340" i="2"/>
  <c r="F358" i="2"/>
  <c r="F423" i="2"/>
  <c r="F372" i="2"/>
  <c r="F347" i="2"/>
  <c r="F370" i="2"/>
  <c r="F396" i="2"/>
  <c r="F416" i="2"/>
  <c r="F412" i="2"/>
  <c r="F433" i="2"/>
  <c r="F424" i="2"/>
  <c r="F420" i="2"/>
  <c r="F330" i="2"/>
  <c r="F376" i="2"/>
  <c r="F403" i="2"/>
  <c r="F368" i="2"/>
  <c r="F391" i="2"/>
  <c r="F371" i="2"/>
  <c r="F426" i="2"/>
  <c r="F398" i="2"/>
  <c r="F435" i="2"/>
  <c r="F531" i="2"/>
  <c r="F511" i="2"/>
  <c r="F477" i="2"/>
  <c r="F503" i="2"/>
  <c r="F485" i="2"/>
  <c r="F439" i="2"/>
  <c r="F470" i="2"/>
  <c r="F524" i="2"/>
  <c r="F454" i="2"/>
  <c r="F453" i="2"/>
  <c r="F471" i="2"/>
  <c r="F458" i="2"/>
  <c r="F502" i="2"/>
  <c r="F494" i="2"/>
  <c r="F447" i="2"/>
  <c r="F529" i="2"/>
  <c r="F462" i="2"/>
  <c r="F526" i="2"/>
  <c r="F442" i="2"/>
  <c r="F491" i="2"/>
  <c r="F525" i="2"/>
  <c r="F452" i="2"/>
  <c r="F490" i="2"/>
  <c r="F506" i="2"/>
  <c r="F517" i="2"/>
  <c r="F510" i="2"/>
  <c r="F443" i="2"/>
  <c r="F518" i="2"/>
  <c r="F512" i="2"/>
  <c r="F528" i="2"/>
  <c r="F463" i="2"/>
  <c r="F498" i="2"/>
  <c r="F495" i="2"/>
  <c r="F480" i="2"/>
  <c r="F499" i="2"/>
  <c r="F444" i="2"/>
  <c r="F472" i="2"/>
  <c r="F515" i="2"/>
  <c r="F530" i="2"/>
  <c r="F445" i="2"/>
  <c r="F532" i="2"/>
  <c r="F489" i="2"/>
  <c r="F450" i="2"/>
  <c r="F509" i="2"/>
  <c r="F467" i="2"/>
  <c r="F469" i="2"/>
  <c r="F461" i="2"/>
  <c r="F504" i="2"/>
  <c r="F523" i="2"/>
  <c r="F478" i="2"/>
  <c r="F479" i="2"/>
  <c r="F446" i="2"/>
  <c r="F475" i="2"/>
  <c r="F514" i="2"/>
  <c r="F460" i="2"/>
  <c r="F481" i="2"/>
  <c r="F522" i="2"/>
  <c r="F507" i="2"/>
  <c r="F516" i="2"/>
  <c r="F449" i="2"/>
  <c r="F520" i="2"/>
  <c r="F466" i="2"/>
  <c r="F441" i="2"/>
  <c r="F513" i="2"/>
  <c r="F527" i="2"/>
  <c r="F519" i="2"/>
  <c r="F476" i="2"/>
  <c r="F464" i="2"/>
  <c r="F486" i="2"/>
  <c r="F482" i="2"/>
  <c r="F455" i="2"/>
  <c r="F459" i="2"/>
  <c r="F468" i="2"/>
  <c r="F497" i="2"/>
  <c r="F451" i="2"/>
  <c r="F483" i="2"/>
  <c r="F465" i="2"/>
  <c r="F473" i="2"/>
  <c r="F500" i="2"/>
  <c r="F488" i="2"/>
  <c r="F484" i="2"/>
  <c r="F487" i="2"/>
  <c r="F492" i="2"/>
  <c r="F508" i="2"/>
  <c r="F456" i="2"/>
  <c r="F501" i="2"/>
  <c r="F521" i="2"/>
  <c r="F493" i="2"/>
  <c r="F440" i="2"/>
  <c r="F457" i="2"/>
  <c r="F474" i="2"/>
  <c r="F505" i="2"/>
  <c r="F496" i="2"/>
  <c r="F448" i="2"/>
  <c r="F540" i="2"/>
  <c r="F566" i="2"/>
  <c r="F570" i="2"/>
  <c r="F550" i="2"/>
  <c r="F578" i="2"/>
  <c r="F583" i="2"/>
  <c r="F572" i="2"/>
  <c r="F604" i="2"/>
  <c r="F584" i="2"/>
  <c r="F612" i="2"/>
  <c r="F593" i="2"/>
  <c r="F613" i="2"/>
  <c r="F582" i="2"/>
  <c r="F567" i="2"/>
  <c r="F552" i="2"/>
  <c r="F608" i="2"/>
  <c r="F609" i="2"/>
  <c r="F576" i="2"/>
  <c r="F603" i="2"/>
  <c r="F537" i="2"/>
  <c r="F563" i="2"/>
  <c r="F541" i="2"/>
  <c r="F581" i="2"/>
  <c r="F590" i="2"/>
  <c r="F571" i="2"/>
  <c r="F588" i="2"/>
  <c r="F592" i="2"/>
  <c r="F589" i="2"/>
  <c r="F600" i="2"/>
  <c r="F543" i="2"/>
  <c r="F597" i="2"/>
  <c r="F546" i="2"/>
  <c r="F542" i="2"/>
  <c r="F545" i="2"/>
  <c r="F615" i="2"/>
  <c r="G615" i="2" s="1"/>
  <c r="F574" i="2"/>
  <c r="F573" i="2"/>
  <c r="F587" i="2"/>
  <c r="F596" i="2"/>
  <c r="F547" i="2"/>
  <c r="F579" i="2"/>
  <c r="F607" i="2"/>
  <c r="F534" i="2"/>
  <c r="F533" i="2"/>
  <c r="F575" i="2"/>
  <c r="F599" i="2"/>
  <c r="F549" i="2"/>
  <c r="F591" i="2"/>
  <c r="F610" i="2"/>
  <c r="F569" i="2"/>
  <c r="F556" i="2"/>
  <c r="F555" i="2"/>
  <c r="F544" i="2"/>
  <c r="F535" i="2"/>
  <c r="F539" i="2"/>
  <c r="F559" i="2"/>
  <c r="F536" i="2"/>
  <c r="F561" i="2"/>
  <c r="F553" i="2"/>
  <c r="F605" i="2"/>
  <c r="F594" i="2"/>
  <c r="F602" i="2"/>
  <c r="F606" i="2"/>
  <c r="F560" i="2"/>
  <c r="F614" i="2"/>
  <c r="F554" i="2"/>
  <c r="F564" i="2"/>
  <c r="F565" i="2"/>
  <c r="F586" i="2"/>
  <c r="F538" i="2"/>
  <c r="F568" i="2"/>
  <c r="F577" i="2"/>
  <c r="F562" i="2"/>
  <c r="F557" i="2"/>
  <c r="F558" i="2"/>
  <c r="F580" i="2"/>
  <c r="F611" i="2"/>
  <c r="F551" i="2"/>
  <c r="F598" i="2"/>
  <c r="F585" i="2"/>
  <c r="F548" i="2"/>
  <c r="F595" i="2"/>
  <c r="F601" i="2"/>
  <c r="F26" i="2"/>
  <c r="J585" i="2" l="1"/>
  <c r="J580" i="2"/>
  <c r="J577" i="2"/>
  <c r="J565" i="2"/>
  <c r="J560" i="2"/>
  <c r="J605" i="2"/>
  <c r="J559" i="2"/>
  <c r="J555" i="2"/>
  <c r="J591" i="2"/>
  <c r="J533" i="2"/>
  <c r="J547" i="2"/>
  <c r="J574" i="2"/>
  <c r="J546" i="2"/>
  <c r="J589" i="2"/>
  <c r="J590" i="2"/>
  <c r="J537" i="2"/>
  <c r="J608" i="2"/>
  <c r="J613" i="2"/>
  <c r="J604" i="2"/>
  <c r="J550" i="2"/>
  <c r="J448" i="2"/>
  <c r="J457" i="2"/>
  <c r="J501" i="2"/>
  <c r="J487" i="2"/>
  <c r="J473" i="2"/>
  <c r="J497" i="2"/>
  <c r="J482" i="2"/>
  <c r="J519" i="2"/>
  <c r="J466" i="2"/>
  <c r="J507" i="2"/>
  <c r="J514" i="2"/>
  <c r="J478" i="2"/>
  <c r="J469" i="2"/>
  <c r="J489" i="2"/>
  <c r="J515" i="2"/>
  <c r="J480" i="2"/>
  <c r="J528" i="2"/>
  <c r="J510" i="2"/>
  <c r="J452" i="2"/>
  <c r="J526" i="2"/>
  <c r="J494" i="2"/>
  <c r="J453" i="2"/>
  <c r="J439" i="2"/>
  <c r="J511" i="2"/>
  <c r="J426" i="2"/>
  <c r="J403" i="2"/>
  <c r="J424" i="2"/>
  <c r="J396" i="2"/>
  <c r="J423" i="2"/>
  <c r="J386" i="2"/>
  <c r="J345" i="2"/>
  <c r="J338" i="2"/>
  <c r="J404" i="2"/>
  <c r="J419" i="2"/>
  <c r="J367" i="2"/>
  <c r="J383" i="2"/>
  <c r="J384" i="2"/>
  <c r="J336" i="2"/>
  <c r="J352" i="2"/>
  <c r="J365" i="2"/>
  <c r="J364" i="2"/>
  <c r="J369" i="2"/>
  <c r="J409" i="2"/>
  <c r="J438" i="2"/>
  <c r="J382" i="2"/>
  <c r="J425" i="2"/>
  <c r="J394" i="2"/>
  <c r="J334" i="2"/>
  <c r="J339" i="2"/>
  <c r="J332" i="2"/>
  <c r="J430" i="2"/>
  <c r="J359" i="2"/>
  <c r="J268" i="2"/>
  <c r="J299" i="2"/>
  <c r="J260" i="2"/>
  <c r="J259" i="2"/>
  <c r="J253" i="2"/>
  <c r="J254" i="2"/>
  <c r="J286" i="2"/>
  <c r="J235" i="2"/>
  <c r="J265" i="2"/>
  <c r="J239" i="2"/>
  <c r="J227" i="2"/>
  <c r="J237" i="2"/>
  <c r="J294" i="2"/>
  <c r="J279" i="2"/>
  <c r="J226" i="2"/>
  <c r="J273" i="2"/>
  <c r="J307" i="2"/>
  <c r="J323" i="2"/>
  <c r="J316" i="2"/>
  <c r="J233" i="2"/>
  <c r="J303" i="2"/>
  <c r="J310" i="2"/>
  <c r="J266" i="2"/>
  <c r="J229" i="2"/>
  <c r="J295" i="2"/>
  <c r="J188" i="2"/>
  <c r="J126" i="2"/>
  <c r="J125" i="2"/>
  <c r="J124" i="2"/>
  <c r="J207" i="2"/>
  <c r="J202" i="2"/>
  <c r="J133" i="2"/>
  <c r="J156" i="2"/>
  <c r="J155" i="2"/>
  <c r="J160" i="2"/>
  <c r="J129" i="2"/>
  <c r="J128" i="2"/>
  <c r="J161" i="2"/>
  <c r="J165" i="2"/>
  <c r="J139" i="2"/>
  <c r="J130" i="2"/>
  <c r="J170" i="2"/>
  <c r="J184" i="2"/>
  <c r="J204" i="2"/>
  <c r="J186" i="2"/>
  <c r="J117" i="2"/>
  <c r="J214" i="2"/>
  <c r="J199" i="2"/>
  <c r="J121" i="2"/>
  <c r="J190" i="2"/>
  <c r="J91" i="2"/>
  <c r="J82" i="2"/>
  <c r="J69" i="2"/>
  <c r="J4" i="2"/>
  <c r="J16" i="2"/>
  <c r="J63" i="2"/>
  <c r="J18" i="2"/>
  <c r="J58" i="2"/>
  <c r="J73" i="2"/>
  <c r="J79" i="2"/>
  <c r="J111" i="2"/>
  <c r="J103" i="2"/>
  <c r="J22" i="2"/>
  <c r="J56" i="2"/>
  <c r="J101" i="2"/>
  <c r="J94" i="2"/>
  <c r="J106" i="2"/>
  <c r="J74" i="2"/>
  <c r="J114" i="2"/>
  <c r="J41" i="2"/>
  <c r="J9" i="2"/>
  <c r="J6" i="2"/>
  <c r="J50" i="2"/>
  <c r="J115" i="2"/>
  <c r="J96" i="2"/>
  <c r="J67" i="2"/>
  <c r="J26" i="2"/>
  <c r="J595" i="2"/>
  <c r="J551" i="2"/>
  <c r="J557" i="2"/>
  <c r="J538" i="2"/>
  <c r="J554" i="2"/>
  <c r="J602" i="2"/>
  <c r="J561" i="2"/>
  <c r="J535" i="2"/>
  <c r="J569" i="2"/>
  <c r="J599" i="2"/>
  <c r="J607" i="2"/>
  <c r="J587" i="2"/>
  <c r="J545" i="2"/>
  <c r="J543" i="2"/>
  <c r="J588" i="2"/>
  <c r="J541" i="2"/>
  <c r="J576" i="2"/>
  <c r="J567" i="2"/>
  <c r="J612" i="2"/>
  <c r="J583" i="2"/>
  <c r="J566" i="2"/>
  <c r="J505" i="2"/>
  <c r="J493" i="2"/>
  <c r="J508" i="2"/>
  <c r="J488" i="2"/>
  <c r="J483" i="2"/>
  <c r="J459" i="2"/>
  <c r="J464" i="2"/>
  <c r="J513" i="2"/>
  <c r="J449" i="2"/>
  <c r="J481" i="2"/>
  <c r="J446" i="2"/>
  <c r="J504" i="2"/>
  <c r="J509" i="2"/>
  <c r="J445" i="2"/>
  <c r="J444" i="2"/>
  <c r="J498" i="2"/>
  <c r="J518" i="2"/>
  <c r="J506" i="2"/>
  <c r="J491" i="2"/>
  <c r="J529" i="2"/>
  <c r="J458" i="2"/>
  <c r="J524" i="2"/>
  <c r="J503" i="2"/>
  <c r="J435" i="2"/>
  <c r="J391" i="2"/>
  <c r="J330" i="2"/>
  <c r="J412" i="2"/>
  <c r="J347" i="2"/>
  <c r="J340" i="2"/>
  <c r="J418" i="2"/>
  <c r="J348" i="2"/>
  <c r="J354" i="2"/>
  <c r="J349" i="2"/>
  <c r="J405" i="2"/>
  <c r="J378" i="2"/>
  <c r="J429" i="2"/>
  <c r="J399" i="2"/>
  <c r="J390" i="2"/>
  <c r="J432" i="2"/>
  <c r="J379" i="2"/>
  <c r="J393" i="2"/>
  <c r="J357" i="2"/>
  <c r="J427" i="2"/>
  <c r="J373" i="2"/>
  <c r="J422" i="2"/>
  <c r="J7" i="2"/>
  <c r="J413" i="2"/>
  <c r="J408" i="2"/>
  <c r="J395" i="2"/>
  <c r="J344" i="2"/>
  <c r="J343" i="2"/>
  <c r="J374" i="2"/>
  <c r="J308" i="2"/>
  <c r="J238" i="2"/>
  <c r="J250" i="2"/>
  <c r="J283" i="2"/>
  <c r="J241" i="2"/>
  <c r="J272" i="2"/>
  <c r="J231" i="2"/>
  <c r="J288" i="2"/>
  <c r="J301" i="2"/>
  <c r="J255" i="2"/>
  <c r="J304" i="2"/>
  <c r="J306" i="2"/>
  <c r="J298" i="2"/>
  <c r="J262" i="2"/>
  <c r="J249" i="2"/>
  <c r="J240" i="2"/>
  <c r="J271" i="2"/>
  <c r="J315" i="2"/>
  <c r="J314" i="2"/>
  <c r="J245" i="2"/>
  <c r="J291" i="2"/>
  <c r="J244" i="2"/>
  <c r="J290" i="2"/>
  <c r="J311" i="2"/>
  <c r="J261" i="2"/>
  <c r="J313" i="2"/>
  <c r="J189" i="2"/>
  <c r="J173" i="2"/>
  <c r="J166" i="2"/>
  <c r="J200" i="2"/>
  <c r="J219" i="2"/>
  <c r="J150" i="2"/>
  <c r="J168" i="2"/>
  <c r="J132" i="2"/>
  <c r="J148" i="2"/>
  <c r="J163" i="2"/>
  <c r="J196" i="2"/>
  <c r="J182" i="2"/>
  <c r="J172" i="2"/>
  <c r="J120" i="2"/>
  <c r="J154" i="2"/>
  <c r="J195" i="2"/>
  <c r="J152" i="2"/>
  <c r="J223" i="2"/>
  <c r="J119" i="2"/>
  <c r="J192" i="2"/>
  <c r="J180" i="2"/>
  <c r="J206" i="2"/>
  <c r="J153" i="2"/>
  <c r="J135" i="2"/>
  <c r="J127" i="2"/>
  <c r="J162" i="2"/>
  <c r="J151" i="2"/>
  <c r="J70" i="2"/>
  <c r="J5" i="2"/>
  <c r="J88" i="2"/>
  <c r="J68" i="2"/>
  <c r="J78" i="2"/>
  <c r="J77" i="2"/>
  <c r="J76" i="2"/>
  <c r="J11" i="2"/>
  <c r="J99" i="2"/>
  <c r="J15" i="2"/>
  <c r="J85" i="2"/>
  <c r="J21" i="2"/>
  <c r="J87" i="2"/>
  <c r="J3" i="2"/>
  <c r="J2" i="2"/>
  <c r="J40" i="2"/>
  <c r="J95" i="2"/>
  <c r="J83" i="2"/>
  <c r="J75" i="2"/>
  <c r="J38" i="2"/>
  <c r="J107" i="2"/>
  <c r="J43" i="2"/>
  <c r="J57" i="2"/>
  <c r="J30" i="2"/>
  <c r="J14" i="2"/>
  <c r="J35" i="2"/>
  <c r="J45" i="2"/>
  <c r="J93" i="2"/>
  <c r="J10" i="2"/>
  <c r="J55" i="2"/>
  <c r="J548" i="2"/>
  <c r="J611" i="2"/>
  <c r="J562" i="2"/>
  <c r="J586" i="2"/>
  <c r="J614" i="2"/>
  <c r="J594" i="2"/>
  <c r="J536" i="2"/>
  <c r="J544" i="2"/>
  <c r="J610" i="2"/>
  <c r="J575" i="2"/>
  <c r="J579" i="2"/>
  <c r="J573" i="2"/>
  <c r="J542" i="2"/>
  <c r="J600" i="2"/>
  <c r="J571" i="2"/>
  <c r="J563" i="2"/>
  <c r="J609" i="2"/>
  <c r="J582" i="2"/>
  <c r="J584" i="2"/>
  <c r="J578" i="2"/>
  <c r="J540" i="2"/>
  <c r="J474" i="2"/>
  <c r="J521" i="2"/>
  <c r="J492" i="2"/>
  <c r="J500" i="2"/>
  <c r="J451" i="2"/>
  <c r="J455" i="2"/>
  <c r="J476" i="2"/>
  <c r="J441" i="2"/>
  <c r="J516" i="2"/>
  <c r="J460" i="2"/>
  <c r="J479" i="2"/>
  <c r="J461" i="2"/>
  <c r="J450" i="2"/>
  <c r="J530" i="2"/>
  <c r="J499" i="2"/>
  <c r="J463" i="2"/>
  <c r="J443" i="2"/>
  <c r="J490" i="2"/>
  <c r="J442" i="2"/>
  <c r="J447" i="2"/>
  <c r="J471" i="2"/>
  <c r="J470" i="2"/>
  <c r="J477" i="2"/>
  <c r="J398" i="2"/>
  <c r="J368" i="2"/>
  <c r="J420" i="2"/>
  <c r="J416" i="2"/>
  <c r="J372" i="2"/>
  <c r="J428" i="2"/>
  <c r="J353" i="2"/>
  <c r="J341" i="2"/>
  <c r="J360" i="2"/>
  <c r="J431" i="2"/>
  <c r="J351" i="2"/>
  <c r="J335" i="2"/>
  <c r="J361" i="2"/>
  <c r="J328" i="2"/>
  <c r="J346" i="2"/>
  <c r="J407" i="2"/>
  <c r="J350" i="2"/>
  <c r="J436" i="2"/>
  <c r="J333" i="2"/>
  <c r="J401" i="2"/>
  <c r="J406" i="2"/>
  <c r="J362" i="2"/>
  <c r="J417" i="2"/>
  <c r="J410" i="2"/>
  <c r="J601" i="2"/>
  <c r="J598" i="2"/>
  <c r="J558" i="2"/>
  <c r="J568" i="2"/>
  <c r="J564" i="2"/>
  <c r="J606" i="2"/>
  <c r="J553" i="2"/>
  <c r="J539" i="2"/>
  <c r="J556" i="2"/>
  <c r="J549" i="2"/>
  <c r="J534" i="2"/>
  <c r="J596" i="2"/>
  <c r="J615" i="2"/>
  <c r="J597" i="2"/>
  <c r="J592" i="2"/>
  <c r="J581" i="2"/>
  <c r="J603" i="2"/>
  <c r="J552" i="2"/>
  <c r="J593" i="2"/>
  <c r="J572" i="2"/>
  <c r="J570" i="2"/>
  <c r="J496" i="2"/>
  <c r="J440" i="2"/>
  <c r="J456" i="2"/>
  <c r="J484" i="2"/>
  <c r="J465" i="2"/>
  <c r="J468" i="2"/>
  <c r="J486" i="2"/>
  <c r="J527" i="2"/>
  <c r="J520" i="2"/>
  <c r="J522" i="2"/>
  <c r="J475" i="2"/>
  <c r="J523" i="2"/>
  <c r="J467" i="2"/>
  <c r="J532" i="2"/>
  <c r="J472" i="2"/>
  <c r="J495" i="2"/>
  <c r="J512" i="2"/>
  <c r="J517" i="2"/>
  <c r="J525" i="2"/>
  <c r="J462" i="2"/>
  <c r="J502" i="2"/>
  <c r="J454" i="2"/>
  <c r="J485" i="2"/>
  <c r="J531" i="2"/>
  <c r="J371" i="2"/>
  <c r="J376" i="2"/>
  <c r="J433" i="2"/>
  <c r="J370" i="2"/>
  <c r="J358" i="2"/>
  <c r="J329" i="2"/>
  <c r="J385" i="2"/>
  <c r="J388" i="2"/>
  <c r="J342" i="2"/>
  <c r="J389" i="2"/>
  <c r="J411" i="2"/>
  <c r="J387" i="2"/>
  <c r="J356" i="2"/>
  <c r="J377" i="2"/>
  <c r="J381" i="2"/>
  <c r="J402" i="2"/>
  <c r="J337" i="2"/>
  <c r="J421" i="2"/>
  <c r="J380" i="2"/>
  <c r="J434" i="2"/>
  <c r="J366" i="2"/>
  <c r="J415" i="2"/>
  <c r="J355" i="2"/>
  <c r="J363" i="2"/>
  <c r="J437" i="2"/>
  <c r="J331" i="2"/>
  <c r="J392" i="2"/>
  <c r="J375" i="2"/>
  <c r="J289" i="2"/>
  <c r="J278" i="2"/>
  <c r="J284" i="2"/>
  <c r="J312" i="2"/>
  <c r="J248" i="2"/>
  <c r="J263" i="2"/>
  <c r="J270" i="2"/>
  <c r="J300" i="2"/>
  <c r="J277" i="2"/>
  <c r="J243" i="2"/>
  <c r="J242" i="2"/>
  <c r="J230" i="2"/>
  <c r="J247" i="2"/>
  <c r="J282" i="2"/>
  <c r="J281" i="2"/>
  <c r="J309" i="2"/>
  <c r="J267" i="2"/>
  <c r="J326" i="2"/>
  <c r="J321" i="2"/>
  <c r="J251" i="2"/>
  <c r="J325" i="2"/>
  <c r="J318" i="2"/>
  <c r="J320" i="2"/>
  <c r="J297" i="2"/>
  <c r="J319" i="2"/>
  <c r="J327" i="2"/>
  <c r="J210" i="2"/>
  <c r="J167" i="2"/>
  <c r="J123" i="2"/>
  <c r="J145" i="2"/>
  <c r="J179" i="2"/>
  <c r="J212" i="2"/>
  <c r="J218" i="2"/>
  <c r="J183" i="2"/>
  <c r="J193" i="2"/>
  <c r="J205" i="2"/>
  <c r="J131" i="2"/>
  <c r="J198" i="2"/>
  <c r="J141" i="2"/>
  <c r="J171" i="2"/>
  <c r="J224" i="2"/>
  <c r="J169" i="2"/>
  <c r="J215" i="2"/>
  <c r="J197" i="2"/>
  <c r="J220" i="2"/>
  <c r="J149" i="2"/>
  <c r="J140" i="2"/>
  <c r="J203" i="2"/>
  <c r="J164" i="2"/>
  <c r="J136" i="2"/>
  <c r="J157" i="2"/>
  <c r="J159" i="2"/>
  <c r="J221" i="2"/>
  <c r="J86" i="2"/>
  <c r="J37" i="2"/>
  <c r="J19" i="2"/>
  <c r="J64" i="2"/>
  <c r="J32" i="2"/>
  <c r="J33" i="2"/>
  <c r="J13" i="2"/>
  <c r="J61" i="2"/>
  <c r="J66" i="2"/>
  <c r="J60" i="2"/>
  <c r="J62" i="2"/>
  <c r="J109" i="2"/>
  <c r="J59" i="2"/>
  <c r="J29" i="2"/>
  <c r="J12" i="2"/>
  <c r="J72" i="2"/>
  <c r="J100" i="2"/>
  <c r="J17" i="2"/>
  <c r="J24" i="2"/>
  <c r="J110" i="2"/>
  <c r="J84" i="2"/>
  <c r="J116" i="2"/>
  <c r="J27" i="2"/>
  <c r="J90" i="2"/>
  <c r="J42" i="2"/>
  <c r="J105" i="2"/>
  <c r="J92" i="2"/>
  <c r="J400" i="2"/>
  <c r="J397" i="2"/>
  <c r="J414" i="2"/>
  <c r="J285" i="2"/>
  <c r="J269" i="2"/>
  <c r="J274" i="2"/>
  <c r="J275" i="2"/>
  <c r="J232" i="2"/>
  <c r="J287" i="2"/>
  <c r="J234" i="2"/>
  <c r="J258" i="2"/>
  <c r="J257" i="2"/>
  <c r="J276" i="2"/>
  <c r="J256" i="2"/>
  <c r="J236" i="2"/>
  <c r="J293" i="2"/>
  <c r="J280" i="2"/>
  <c r="J252" i="2"/>
  <c r="J228" i="2"/>
  <c r="J302" i="2"/>
  <c r="J317" i="2"/>
  <c r="J322" i="2"/>
  <c r="J246" i="2"/>
  <c r="J324" i="2"/>
  <c r="J264" i="2"/>
  <c r="J225" i="2"/>
  <c r="J292" i="2"/>
  <c r="J296" i="2"/>
  <c r="J305" i="2"/>
  <c r="J178" i="2"/>
  <c r="J216" i="2"/>
  <c r="J142" i="2"/>
  <c r="J181" i="2"/>
  <c r="J177" i="2"/>
  <c r="J208" i="2"/>
  <c r="J222" i="2"/>
  <c r="J144" i="2"/>
  <c r="J158" i="2"/>
  <c r="J176" i="2"/>
  <c r="J211" i="2"/>
  <c r="J147" i="2"/>
  <c r="J146" i="2"/>
  <c r="J134" i="2"/>
  <c r="J209" i="2"/>
  <c r="J217" i="2"/>
  <c r="J194" i="2"/>
  <c r="J143" i="2"/>
  <c r="J191" i="2"/>
  <c r="J185" i="2"/>
  <c r="J122" i="2"/>
  <c r="J213" i="2"/>
  <c r="J138" i="2"/>
  <c r="J187" i="2"/>
  <c r="J201" i="2"/>
  <c r="J174" i="2"/>
  <c r="J175" i="2"/>
  <c r="J53" i="2"/>
  <c r="J28" i="2"/>
  <c r="J49" i="2"/>
  <c r="J65" i="2"/>
  <c r="J23" i="2"/>
  <c r="J44" i="2"/>
  <c r="J48" i="2"/>
  <c r="J52" i="2"/>
  <c r="J97" i="2"/>
  <c r="J31" i="2"/>
  <c r="J47" i="2"/>
  <c r="J46" i="2"/>
  <c r="J80" i="2"/>
  <c r="J54" i="2"/>
  <c r="J98" i="2"/>
  <c r="J71" i="2"/>
  <c r="J102" i="2"/>
  <c r="J104" i="2"/>
  <c r="J113" i="2"/>
  <c r="J89" i="2"/>
  <c r="J112" i="2"/>
  <c r="J20" i="2"/>
  <c r="J51" i="2"/>
  <c r="J39" i="2"/>
  <c r="J108" i="2"/>
  <c r="J81" i="2"/>
  <c r="J36" i="2"/>
  <c r="J25" i="2"/>
  <c r="J34" i="2"/>
  <c r="G34" i="2" l="1"/>
  <c r="G10" i="2"/>
  <c r="G25" i="2"/>
  <c r="G45" i="2"/>
  <c r="G36" i="2"/>
  <c r="G35" i="2"/>
  <c r="G81" i="2"/>
  <c r="G14" i="2"/>
  <c r="G108" i="2"/>
  <c r="G27" i="2"/>
  <c r="G30" i="2"/>
  <c r="G39" i="2"/>
  <c r="G116" i="2"/>
  <c r="G51" i="2"/>
  <c r="G43" i="2"/>
  <c r="G20" i="2"/>
  <c r="G6" i="2"/>
  <c r="G107" i="2"/>
  <c r="G112" i="2"/>
  <c r="G9" i="2"/>
  <c r="G38" i="2"/>
  <c r="G89" i="2"/>
  <c r="G41" i="2"/>
  <c r="G17" i="2"/>
  <c r="G75" i="2"/>
  <c r="G114" i="2"/>
  <c r="G83" i="2"/>
  <c r="G104" i="2"/>
  <c r="G74" i="2"/>
  <c r="G72" i="2"/>
  <c r="G95" i="2"/>
  <c r="G102" i="2"/>
  <c r="G40" i="2"/>
  <c r="G71" i="2"/>
  <c r="G29" i="2"/>
  <c r="G2" i="2"/>
  <c r="G98" i="2"/>
  <c r="G3" i="2"/>
  <c r="G54" i="2"/>
  <c r="G87" i="2"/>
  <c r="G80" i="2"/>
  <c r="G21" i="2"/>
  <c r="G46" i="2"/>
  <c r="G103" i="2"/>
  <c r="G47" i="2"/>
  <c r="G111" i="2"/>
  <c r="G60" i="2"/>
  <c r="G15" i="2"/>
  <c r="G31" i="2"/>
  <c r="G99" i="2"/>
  <c r="G73" i="2"/>
  <c r="G11" i="2"/>
  <c r="G52" i="2"/>
  <c r="G76" i="2"/>
  <c r="G48" i="2"/>
  <c r="G33" i="2"/>
  <c r="G77" i="2"/>
  <c r="G44" i="2"/>
  <c r="G32" i="2"/>
  <c r="G64" i="2"/>
  <c r="G68" i="2"/>
  <c r="G65" i="2"/>
  <c r="G19" i="2"/>
  <c r="G49" i="2"/>
  <c r="G5" i="2"/>
  <c r="G28" i="2"/>
  <c r="G86" i="2"/>
  <c r="G70" i="2"/>
  <c r="G53" i="2"/>
  <c r="G151" i="2"/>
  <c r="G175" i="2"/>
  <c r="G162" i="2"/>
  <c r="G174" i="2"/>
  <c r="G157" i="2"/>
  <c r="G127" i="2"/>
  <c r="G201" i="2"/>
  <c r="G199" i="2"/>
  <c r="G136" i="2"/>
  <c r="G135" i="2"/>
  <c r="G214" i="2"/>
  <c r="G153" i="2"/>
  <c r="G138" i="2"/>
  <c r="G213" i="2"/>
  <c r="G140" i="2"/>
  <c r="G180" i="2"/>
  <c r="G122" i="2"/>
  <c r="G149" i="2"/>
  <c r="G185" i="2"/>
  <c r="G204" i="2"/>
  <c r="G220" i="2"/>
  <c r="G119" i="2"/>
  <c r="G191" i="2"/>
  <c r="G197" i="2"/>
  <c r="G223" i="2"/>
  <c r="G215" i="2"/>
  <c r="G152" i="2"/>
  <c r="G194" i="2"/>
  <c r="G130" i="2"/>
  <c r="G195" i="2"/>
  <c r="G139" i="2"/>
  <c r="G224" i="2"/>
  <c r="G154" i="2"/>
  <c r="G209" i="2"/>
  <c r="G171" i="2"/>
  <c r="G134" i="2"/>
  <c r="G161" i="2"/>
  <c r="G172" i="2"/>
  <c r="G146" i="2"/>
  <c r="G128" i="2"/>
  <c r="G182" i="2"/>
  <c r="G129" i="2"/>
  <c r="G196" i="2"/>
  <c r="G211" i="2"/>
  <c r="G160" i="2"/>
  <c r="G163" i="2"/>
  <c r="G158" i="2"/>
  <c r="G132" i="2"/>
  <c r="G144" i="2"/>
  <c r="G218" i="2"/>
  <c r="G168" i="2"/>
  <c r="G222" i="2"/>
  <c r="G150" i="2"/>
  <c r="G219" i="2"/>
  <c r="G177" i="2"/>
  <c r="G145" i="2"/>
  <c r="G166" i="2"/>
  <c r="G142" i="2"/>
  <c r="G173" i="2"/>
  <c r="G189" i="2"/>
  <c r="G178" i="2"/>
  <c r="G313" i="2"/>
  <c r="G305" i="2"/>
  <c r="G261" i="2"/>
  <c r="G296" i="2"/>
  <c r="G297" i="2"/>
  <c r="G311" i="2"/>
  <c r="G292" i="2"/>
  <c r="G290" i="2"/>
  <c r="G225" i="2"/>
  <c r="G318" i="2"/>
  <c r="G244" i="2"/>
  <c r="G264" i="2"/>
  <c r="G291" i="2"/>
  <c r="G324" i="2"/>
  <c r="G251" i="2"/>
  <c r="G246" i="2"/>
  <c r="G321" i="2"/>
  <c r="G314" i="2"/>
  <c r="G322" i="2"/>
  <c r="G323" i="2"/>
  <c r="G326" i="2"/>
  <c r="G315" i="2"/>
  <c r="G317" i="2"/>
  <c r="G271" i="2"/>
  <c r="G302" i="2"/>
  <c r="G240" i="2"/>
  <c r="G228" i="2"/>
  <c r="G281" i="2"/>
  <c r="G249" i="2"/>
  <c r="G252" i="2"/>
  <c r="G282" i="2"/>
  <c r="G262" i="2"/>
  <c r="G280" i="2"/>
  <c r="G298" i="2"/>
  <c r="G293" i="2"/>
  <c r="G230" i="2"/>
  <c r="G236" i="2"/>
  <c r="G304" i="2"/>
  <c r="G256" i="2"/>
  <c r="G243" i="2"/>
  <c r="G255" i="2"/>
  <c r="G276" i="2"/>
  <c r="G277" i="2"/>
  <c r="G301" i="2"/>
  <c r="G257" i="2"/>
  <c r="G288" i="2"/>
  <c r="G258" i="2"/>
  <c r="G270" i="2"/>
  <c r="G231" i="2"/>
  <c r="G234" i="2"/>
  <c r="G263" i="2"/>
  <c r="G287" i="2"/>
  <c r="G241" i="2"/>
  <c r="G232" i="2"/>
  <c r="G259" i="2"/>
  <c r="G283" i="2"/>
  <c r="G275" i="2"/>
  <c r="G250" i="2"/>
  <c r="G274" i="2"/>
  <c r="G269" i="2"/>
  <c r="G285" i="2"/>
  <c r="G414" i="2"/>
  <c r="G430" i="2"/>
  <c r="G343" i="2"/>
  <c r="G397" i="2"/>
  <c r="G331" i="2"/>
  <c r="G344" i="2"/>
  <c r="G400" i="2"/>
  <c r="G363" i="2"/>
  <c r="G410" i="2"/>
  <c r="G408" i="2"/>
  <c r="G355" i="2"/>
  <c r="G413" i="2"/>
  <c r="G415" i="2"/>
  <c r="G422" i="2"/>
  <c r="G366" i="2"/>
  <c r="G434" i="2"/>
  <c r="G401" i="2"/>
  <c r="G380" i="2"/>
  <c r="G409" i="2"/>
  <c r="G421" i="2"/>
  <c r="G436" i="2"/>
  <c r="G337" i="2"/>
  <c r="G379" i="2"/>
  <c r="G402" i="2"/>
  <c r="G407" i="2"/>
  <c r="G432" i="2"/>
  <c r="G381" i="2"/>
  <c r="G390" i="2"/>
  <c r="G377" i="2"/>
  <c r="G328" i="2"/>
  <c r="G399" i="2"/>
  <c r="G356" i="2"/>
  <c r="G361" i="2"/>
  <c r="G387" i="2"/>
  <c r="G383" i="2"/>
  <c r="G335" i="2"/>
  <c r="G378" i="2"/>
  <c r="G411" i="2"/>
  <c r="G389" i="2"/>
  <c r="G431" i="2"/>
  <c r="G349" i="2"/>
  <c r="G342" i="2"/>
  <c r="G388" i="2"/>
  <c r="G341" i="2"/>
  <c r="G348" i="2"/>
  <c r="G385" i="2"/>
  <c r="G329" i="2"/>
  <c r="G340" i="2"/>
  <c r="G423" i="2"/>
  <c r="G347" i="2"/>
  <c r="G370" i="2"/>
  <c r="G416" i="2"/>
  <c r="G412" i="2"/>
  <c r="G433" i="2"/>
  <c r="G376" i="2"/>
  <c r="G368" i="2"/>
  <c r="G391" i="2"/>
  <c r="G371" i="2"/>
  <c r="G398" i="2"/>
  <c r="G435" i="2"/>
  <c r="G531" i="2"/>
  <c r="G477" i="2"/>
  <c r="G503" i="2"/>
  <c r="G485" i="2"/>
  <c r="G439" i="2"/>
  <c r="G470" i="2"/>
  <c r="G524" i="2"/>
  <c r="G454" i="2"/>
  <c r="G471" i="2"/>
  <c r="G458" i="2"/>
  <c r="G502" i="2"/>
  <c r="G447" i="2"/>
  <c r="G462" i="2"/>
  <c r="G442" i="2"/>
  <c r="G491" i="2"/>
  <c r="G525" i="2"/>
  <c r="G506" i="2"/>
  <c r="G517" i="2"/>
  <c r="G443" i="2"/>
  <c r="G518" i="2"/>
  <c r="G512" i="2"/>
  <c r="G498" i="2"/>
  <c r="G495" i="2"/>
  <c r="G480" i="2"/>
  <c r="G499" i="2"/>
  <c r="G444" i="2"/>
  <c r="G530" i="2"/>
  <c r="G532" i="2"/>
  <c r="G509" i="2"/>
  <c r="G467" i="2"/>
  <c r="G523" i="2"/>
  <c r="G479" i="2"/>
  <c r="G446" i="2"/>
  <c r="G475" i="2"/>
  <c r="G481" i="2"/>
  <c r="G522" i="2"/>
  <c r="G449" i="2"/>
  <c r="G520" i="2"/>
  <c r="G527" i="2"/>
  <c r="G519" i="2"/>
  <c r="G486" i="2"/>
  <c r="G468" i="2"/>
  <c r="G497" i="2"/>
  <c r="G473" i="2"/>
  <c r="G484" i="2"/>
  <c r="G487" i="2"/>
  <c r="G456" i="2"/>
  <c r="G501" i="2"/>
  <c r="G493" i="2"/>
  <c r="G440" i="2"/>
  <c r="G457" i="2"/>
  <c r="G474" i="2"/>
  <c r="G496" i="2"/>
  <c r="G448" i="2"/>
  <c r="G570" i="2"/>
  <c r="G550" i="2"/>
  <c r="G583" i="2"/>
  <c r="G572" i="2"/>
  <c r="G604" i="2"/>
  <c r="G584" i="2"/>
  <c r="G593" i="2"/>
  <c r="G613" i="2"/>
  <c r="G552" i="2"/>
  <c r="G608" i="2"/>
  <c r="G576" i="2"/>
  <c r="G603" i="2"/>
  <c r="G537" i="2"/>
  <c r="G563" i="2"/>
  <c r="G541" i="2"/>
  <c r="G581" i="2"/>
  <c r="G592" i="2"/>
  <c r="G589" i="2"/>
  <c r="G597" i="2"/>
  <c r="G546" i="2"/>
  <c r="G574" i="2"/>
  <c r="G596" i="2"/>
  <c r="G547" i="2"/>
  <c r="G607" i="2"/>
  <c r="G534" i="2"/>
  <c r="G533" i="2"/>
  <c r="G575" i="2"/>
  <c r="G591" i="2"/>
  <c r="G610" i="2"/>
  <c r="G569" i="2"/>
  <c r="G556" i="2"/>
  <c r="G555" i="2"/>
  <c r="G536" i="2"/>
  <c r="G605" i="2"/>
  <c r="G594" i="2"/>
  <c r="G560" i="2"/>
  <c r="G554" i="2"/>
  <c r="G565" i="2"/>
  <c r="G586" i="2"/>
  <c r="G577" i="2"/>
  <c r="G558" i="2"/>
  <c r="G580" i="2"/>
  <c r="G611" i="2"/>
  <c r="G585" i="2"/>
  <c r="G548" i="2"/>
  <c r="G601" i="2"/>
  <c r="G26" i="2"/>
  <c r="G529" i="2"/>
  <c r="G148" i="2"/>
  <c r="G37" i="2" l="1"/>
  <c r="G332" i="2"/>
  <c r="G453" i="2"/>
  <c r="G66" i="2"/>
  <c r="G92" i="2"/>
  <c r="G212" i="2"/>
  <c r="G210" i="2"/>
  <c r="G62" i="2"/>
  <c r="G159" i="2"/>
  <c r="G535" i="2"/>
  <c r="G599" i="2"/>
  <c r="G573" i="2"/>
  <c r="G600" i="2"/>
  <c r="G582" i="2"/>
  <c r="G578" i="2"/>
  <c r="G451" i="2"/>
  <c r="G476" i="2"/>
  <c r="G507" i="2"/>
  <c r="G478" i="2"/>
  <c r="G489" i="2"/>
  <c r="G510" i="2"/>
  <c r="G526" i="2"/>
  <c r="G511" i="2"/>
  <c r="G403" i="2"/>
  <c r="G396" i="2"/>
  <c r="G338" i="2"/>
  <c r="G419" i="2"/>
  <c r="G336" i="2"/>
  <c r="G365" i="2"/>
  <c r="G438" i="2"/>
  <c r="G425" i="2"/>
  <c r="G359" i="2"/>
  <c r="G254" i="2"/>
  <c r="G235" i="2"/>
  <c r="G239" i="2"/>
  <c r="G237" i="2"/>
  <c r="G279" i="2"/>
  <c r="G273" i="2"/>
  <c r="G233" i="2"/>
  <c r="G125" i="2"/>
  <c r="G133" i="2"/>
  <c r="G155" i="2"/>
  <c r="G186" i="2"/>
  <c r="G137" i="2"/>
  <c r="G82" i="2"/>
  <c r="G4" i="2"/>
  <c r="G63" i="2"/>
  <c r="G58" i="2"/>
  <c r="G79" i="2"/>
  <c r="G56" i="2"/>
  <c r="G94" i="2"/>
  <c r="G115" i="2"/>
  <c r="G67" i="2"/>
  <c r="G93" i="2"/>
  <c r="G386" i="2"/>
  <c r="G598" i="2"/>
  <c r="G568" i="2"/>
  <c r="G564" i="2"/>
  <c r="G606" i="2"/>
  <c r="G567" i="2"/>
  <c r="G459" i="2"/>
  <c r="G464" i="2"/>
  <c r="G441" i="2"/>
  <c r="G516" i="2"/>
  <c r="G450" i="2"/>
  <c r="G428" i="2"/>
  <c r="G353" i="2"/>
  <c r="G351" i="2"/>
  <c r="G362" i="2"/>
  <c r="G278" i="2"/>
  <c r="G319" i="2"/>
  <c r="G327" i="2"/>
  <c r="G167" i="2"/>
  <c r="G123" i="2"/>
  <c r="G179" i="2"/>
  <c r="G183" i="2"/>
  <c r="G193" i="2"/>
  <c r="G205" i="2"/>
  <c r="G131" i="2"/>
  <c r="G198" i="2"/>
  <c r="G141" i="2"/>
  <c r="G169" i="2"/>
  <c r="G203" i="2"/>
  <c r="G164" i="2"/>
  <c r="G221" i="2"/>
  <c r="G61" i="2"/>
  <c r="G8" i="2"/>
  <c r="G109" i="2"/>
  <c r="G59" i="2"/>
  <c r="G12" i="2"/>
  <c r="G100" i="2"/>
  <c r="G24" i="2"/>
  <c r="G110" i="2"/>
  <c r="G84" i="2"/>
  <c r="G90" i="2"/>
  <c r="G42" i="2"/>
  <c r="G542" i="2"/>
  <c r="G571" i="2"/>
  <c r="G540" i="2"/>
  <c r="G521" i="2"/>
  <c r="G500" i="2"/>
  <c r="G466" i="2"/>
  <c r="G514" i="2"/>
  <c r="G515" i="2"/>
  <c r="G528" i="2"/>
  <c r="G452" i="2"/>
  <c r="G426" i="2"/>
  <c r="G345" i="2"/>
  <c r="G352" i="2"/>
  <c r="G364" i="2"/>
  <c r="G382" i="2"/>
  <c r="G339" i="2"/>
  <c r="G299" i="2"/>
  <c r="G260" i="2"/>
  <c r="G253" i="2"/>
  <c r="G286" i="2"/>
  <c r="G265" i="2"/>
  <c r="G227" i="2"/>
  <c r="G294" i="2"/>
  <c r="G226" i="2"/>
  <c r="G316" i="2"/>
  <c r="G295" i="2"/>
  <c r="G126" i="2"/>
  <c r="G124" i="2"/>
  <c r="G118" i="2"/>
  <c r="G170" i="2"/>
  <c r="G184" i="2"/>
  <c r="G117" i="2"/>
  <c r="G121" i="2"/>
  <c r="G69" i="2"/>
  <c r="G16" i="2"/>
  <c r="G18" i="2"/>
  <c r="G22" i="2"/>
  <c r="G101" i="2"/>
  <c r="G106" i="2"/>
  <c r="G50" i="2"/>
  <c r="G96" i="2"/>
  <c r="G7" i="2"/>
  <c r="G190" i="2"/>
  <c r="G156" i="2"/>
  <c r="G310" i="2"/>
  <c r="G369" i="2"/>
  <c r="G551" i="2"/>
  <c r="G91" i="2"/>
  <c r="G165" i="2"/>
  <c r="G334" i="2"/>
  <c r="G553" i="2"/>
  <c r="G461" i="2"/>
  <c r="G105" i="2"/>
  <c r="G320" i="2"/>
  <c r="G483" i="2"/>
  <c r="G238" i="2"/>
  <c r="G88" i="2"/>
  <c r="G57" i="2"/>
  <c r="G488" i="2"/>
  <c r="G463" i="2"/>
  <c r="G490" i="2"/>
  <c r="G420" i="2"/>
  <c r="G350" i="2"/>
  <c r="G289" i="2"/>
  <c r="G242" i="2"/>
  <c r="G309" i="2"/>
  <c r="G612" i="2"/>
  <c r="G505" i="2"/>
  <c r="G333" i="2"/>
  <c r="G539" i="2"/>
  <c r="G549" i="2"/>
  <c r="G372" i="2"/>
  <c r="G375" i="2"/>
  <c r="G325" i="2"/>
  <c r="G284" i="2"/>
  <c r="G543" i="2"/>
  <c r="G595" i="2"/>
  <c r="G557" i="2"/>
  <c r="G424" i="2"/>
  <c r="G404" i="2"/>
  <c r="G394" i="2"/>
  <c r="G268" i="2"/>
  <c r="G303" i="2"/>
  <c r="G266" i="2"/>
  <c r="G229" i="2"/>
  <c r="G559" i="2"/>
  <c r="G465" i="2"/>
  <c r="G445" i="2"/>
  <c r="G13" i="2"/>
  <c r="G562" i="2"/>
  <c r="G482" i="2"/>
  <c r="G176" i="2"/>
  <c r="G147" i="2"/>
  <c r="G472" i="2"/>
  <c r="G272" i="2"/>
  <c r="G306" i="2"/>
  <c r="G245" i="2"/>
  <c r="G202" i="2"/>
  <c r="G579" i="2"/>
  <c r="G492" i="2"/>
  <c r="G455" i="2"/>
  <c r="G469" i="2"/>
  <c r="G330" i="2"/>
  <c r="G418" i="2"/>
  <c r="G354" i="2"/>
  <c r="G393" i="2"/>
  <c r="G357" i="2"/>
  <c r="G427" i="2"/>
  <c r="G373" i="2"/>
  <c r="G395" i="2"/>
  <c r="G374" i="2"/>
  <c r="G308" i="2"/>
  <c r="G312" i="2"/>
  <c r="G248" i="2"/>
  <c r="G300" i="2"/>
  <c r="G247" i="2"/>
  <c r="G267" i="2"/>
  <c r="G216" i="2"/>
  <c r="G181" i="2"/>
  <c r="G120" i="2"/>
  <c r="G206" i="2"/>
  <c r="G97" i="2"/>
  <c r="G406" i="2"/>
  <c r="G437" i="2"/>
  <c r="G392" i="2"/>
  <c r="G307" i="2"/>
  <c r="G358" i="2"/>
  <c r="G188" i="2"/>
  <c r="G207" i="2"/>
  <c r="G217" i="2"/>
  <c r="G367" i="2"/>
  <c r="G614" i="2"/>
  <c r="G504" i="2"/>
  <c r="G494" i="2"/>
  <c r="G429" i="2"/>
  <c r="G360" i="2"/>
  <c r="G346" i="2"/>
  <c r="G208" i="2"/>
  <c r="G602" i="2"/>
  <c r="G538" i="2"/>
  <c r="G587" i="2"/>
  <c r="G544" i="2"/>
  <c r="G588" i="2"/>
  <c r="G200" i="2"/>
  <c r="G143" i="2"/>
  <c r="G192" i="2"/>
  <c r="G545" i="2"/>
  <c r="G590" i="2"/>
  <c r="G187" i="2"/>
  <c r="G513" i="2"/>
  <c r="G113" i="2"/>
  <c r="G384" i="2"/>
  <c r="G609" i="2"/>
  <c r="G23" i="2"/>
  <c r="G561" i="2"/>
  <c r="G460" i="2"/>
  <c r="G78" i="2"/>
  <c r="G417" i="2"/>
  <c r="G85" i="2"/>
  <c r="G566" i="2"/>
  <c r="G508" i="2"/>
  <c r="G55" i="2"/>
  <c r="G405" i="2"/>
</calcChain>
</file>

<file path=xl/sharedStrings.xml><?xml version="1.0" encoding="utf-8"?>
<sst xmlns="http://schemas.openxmlformats.org/spreadsheetml/2006/main" count="373" uniqueCount="100">
  <si>
    <t>Date</t>
  </si>
  <si>
    <t>Year</t>
  </si>
  <si>
    <t>SELECT TO_CHAR(time_off,'mm/dd/yyyy') "Date",</t>
  </si>
  <si>
    <t>TO_CHAR(time_off,'yyyy') "Year",</t>
  </si>
  <si>
    <t>COUNT(DISTINCT t.evnt_id)"Events",</t>
  </si>
  <si>
    <t xml:space="preserve">       SUM(t.no_custs_afctd_totl)"CI",</t>
  </si>
  <si>
    <t xml:space="preserve">   SUM(t.cmi_totl)"CMI"</t>
  </si>
  <si>
    <t>FROM dstrbtn_intrptn t</t>
  </si>
  <si>
    <t>WHERE t.NO_CUSTS_AFCTD_TOTL &gt;= 1 AND</t>
  </si>
  <si>
    <t xml:space="preserve">  t.DURTN_TOTL &gt; 5 AND</t>
  </si>
  <si>
    <t xml:space="preserve">     t.co = '41'</t>
  </si>
  <si>
    <t>AND</t>
  </si>
  <si>
    <t>GROUP BY TO_CHAR(t.time_off,'mm/dd/yyyy') ,TO_CHAR(time_off,'yyyy')</t>
  </si>
  <si>
    <t>Events</t>
  </si>
  <si>
    <t>Evts</t>
  </si>
  <si>
    <t>CI</t>
  </si>
  <si>
    <t>CMI</t>
  </si>
  <si>
    <t>SAIDI</t>
  </si>
  <si>
    <t>ln(SAIDI)</t>
  </si>
  <si>
    <t>Put each day of data for as many years as you have into the spreadsheet.</t>
  </si>
  <si>
    <t>I will calculate the SAIDI and ln(SAIDI)</t>
  </si>
  <si>
    <t>Overwrite the first data that I put in as an example (3/30/97…)</t>
  </si>
  <si>
    <t>I will provide the results to you after the IEEE 2.5 beta method is applied.</t>
  </si>
  <si>
    <t>CI = customers interrupted</t>
  </si>
  <si>
    <t>CMI = customer minutes interrupted</t>
  </si>
  <si>
    <t>Events is not critical if you don't have it.</t>
  </si>
  <si>
    <t>I can calculate the year from the date if it is tough for you to get.</t>
  </si>
  <si>
    <t>Start Year</t>
  </si>
  <si>
    <t>Stop Year</t>
  </si>
  <si>
    <t>Be sure to include all data (planned, transmission, etc…)</t>
  </si>
  <si>
    <t>SAIDI All</t>
  </si>
  <si>
    <t>SAIFI All</t>
  </si>
  <si>
    <t>CAIDI All</t>
  </si>
  <si>
    <t>SAIDI IEEE</t>
  </si>
  <si>
    <t>SAIFI IEEE</t>
  </si>
  <si>
    <t>CAIDI IEEE</t>
  </si>
  <si>
    <t>alpha</t>
  </si>
  <si>
    <t>beta</t>
  </si>
  <si>
    <t>e(a+2.5b) = Tmed</t>
  </si>
  <si>
    <t>Number of MEDs</t>
  </si>
  <si>
    <t>Number of Zero Days</t>
  </si>
  <si>
    <t>mo</t>
  </si>
  <si>
    <t>CMI_All</t>
  </si>
  <si>
    <t>CI_All</t>
  </si>
  <si>
    <t>CMI_IEEE</t>
  </si>
  <si>
    <t>CI_IEEE</t>
  </si>
  <si>
    <t>TMED</t>
  </si>
  <si>
    <t>MEDS</t>
  </si>
  <si>
    <t>CY AVE CS FROM IDS</t>
  </si>
  <si>
    <t xml:space="preserve">     t.time_off &lt; TO_DATE('01/01/2012','mm/dd/yyyy')</t>
  </si>
  <si>
    <t>Yr</t>
  </si>
  <si>
    <t>Cust Svd</t>
  </si>
  <si>
    <t>old data for verification</t>
  </si>
  <si>
    <t>1) Add Customers Served to Chart at the Left</t>
  </si>
  <si>
    <t>2) Add Data to GSE Data Tab for new year(s)</t>
  </si>
  <si>
    <t>3) Click Run Sum Button</t>
  </si>
  <si>
    <t>4) Go to View, Macros, View Macros, select MED_pickyrs_Determination, Hit Run</t>
  </si>
  <si>
    <t xml:space="preserve">    (Data must be sorted by SAIDI)</t>
  </si>
  <si>
    <t xml:space="preserve"> t.time_off &gt;= TO_DATE('01/01/2011','mm/dd/yyyy') AND</t>
  </si>
  <si>
    <t>SAIFI</t>
  </si>
  <si>
    <t>2a) Run Macro1</t>
  </si>
  <si>
    <t>Month by month</t>
  </si>
  <si>
    <t>Row Labels</t>
  </si>
  <si>
    <t>Grand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</si>
  <si>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</si>
  <si>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</si>
  <si>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</si>
  <si>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</si>
  <si>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</si>
  <si>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</si>
  <si>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</si>
  <si>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</si>
  <si>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</si>
  <si>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</si>
  <si>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</si>
  <si>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</si>
  <si>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Sum of CI</t>
  </si>
  <si>
    <t>Sum of CMI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</si>
  <si>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</si>
  <si>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</si>
  <si>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</si>
  <si>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</si>
  <si>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</si>
  <si>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</si>
  <si>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</si>
  <si>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</si>
  <si>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</si>
  <si>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</si>
  <si>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</si>
  <si>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</si>
  <si>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</si>
  <si>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Sum of SAIDI</t>
  </si>
  <si>
    <t>FALSE</t>
  </si>
  <si>
    <t>Sum of SAIFI</t>
  </si>
  <si>
    <t>Nt</t>
  </si>
  <si>
    <t>Total Customers</t>
  </si>
  <si>
    <t>(blank)</t>
  </si>
  <si>
    <t>ID</t>
  </si>
  <si>
    <t>Count of ID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</si>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</sst>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0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i/>
      <sz val="9"/>
      <name val="Arial"/>
      <family val="2"/>
    </font>
    <font>
      <b/>
      <i/>
      <sz val="9"/>
      <color indexed="12"/>
      <name val="Arial"/>
      <family val="2"/>
    </font>
    <font>
      <sz val="9"/>
      <name val="Arial"/>
      <family val="2"/>
    </font>
    <font>
      <b/>
      <i/>
      <sz val="9"/>
      <color indexed="10"/>
      <name val="Arial"/>
      <family val="2"/>
    </font>
    <font>
      <i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rgb="FF000000"/>
      <name val="Arial"/>
      <family val="2"/>
    </font>
    <font>
      <sz val="11"/>
      <color rgb="FF1F497D"/>
      <name val="Calibri"/>
      <family val="2"/>
    </font>
    <font>
      <i/>
      <sz val="11"/>
      <name val="Arial"/>
      <family val="2"/>
    </font>
    <font>
      <sz val="11"/>
      <name val="Arial"/>
      <family val="2"/>
    </font>
    <font>
      <sz val="11"/>
      <color indexed="12"/>
      <name val="Arial"/>
      <family val="2"/>
    </font>
    <font>
      <sz val="11"/>
      <color indexed="10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3" fillId="0" borderId="1" xfId="0" applyFont="1" applyBorder="1"/>
    <xf numFmtId="0" fontId="0" fillId="0" borderId="1" xfId="0" applyBorder="1"/>
    <xf numFmtId="0" fontId="4" fillId="0" borderId="0" xfId="0" applyFont="1"/>
    <xf numFmtId="0" fontId="5" fillId="2" borderId="0" xfId="0" applyFont="1" applyFill="1"/>
    <xf numFmtId="0" fontId="0" fillId="0" borderId="2" xfId="0" applyBorder="1"/>
    <xf numFmtId="0" fontId="0" fillId="0" borderId="3" xfId="0" applyBorder="1"/>
    <xf numFmtId="0" fontId="3" fillId="0" borderId="0" xfId="0" applyFont="1" applyFill="1"/>
    <xf numFmtId="0" fontId="3" fillId="3" borderId="1" xfId="0" applyFont="1" applyFill="1" applyBorder="1"/>
    <xf numFmtId="0" fontId="6" fillId="3" borderId="1" xfId="0" applyFont="1" applyFill="1" applyBorder="1"/>
    <xf numFmtId="0" fontId="6" fillId="0" borderId="1" xfId="0" applyFont="1" applyBorder="1"/>
    <xf numFmtId="0" fontId="3" fillId="0" borderId="0" xfId="0" applyFont="1"/>
    <xf numFmtId="0" fontId="3" fillId="0" borderId="0" xfId="0" applyFont="1" applyFill="1" applyAlignment="1">
      <alignment horizontal="center"/>
    </xf>
    <xf numFmtId="43" fontId="7" fillId="4" borderId="1" xfId="1" applyFont="1" applyFill="1" applyBorder="1"/>
    <xf numFmtId="0" fontId="9" fillId="0" borderId="0" xfId="0" applyFont="1"/>
    <xf numFmtId="0" fontId="10" fillId="0" borderId="0" xfId="0" applyFont="1"/>
    <xf numFmtId="14" fontId="10" fillId="0" borderId="0" xfId="0" applyNumberFormat="1" applyFont="1"/>
    <xf numFmtId="0" fontId="11" fillId="0" borderId="0" xfId="0" applyFont="1"/>
    <xf numFmtId="43" fontId="10" fillId="0" borderId="0" xfId="1" applyFont="1"/>
    <xf numFmtId="0" fontId="0" fillId="0" borderId="0" xfId="0" applyBorder="1"/>
    <xf numFmtId="0" fontId="10" fillId="0" borderId="0" xfId="0" applyNumberFormat="1" applyFont="1"/>
    <xf numFmtId="0" fontId="2" fillId="5" borderId="0" xfId="0" applyFont="1" applyFill="1"/>
    <xf numFmtId="43" fontId="2" fillId="5" borderId="0" xfId="1" applyFont="1" applyFill="1"/>
    <xf numFmtId="0" fontId="0" fillId="5" borderId="0" xfId="0" applyFill="1"/>
    <xf numFmtId="43" fontId="0" fillId="5" borderId="0" xfId="1" applyFont="1" applyFill="1"/>
    <xf numFmtId="43" fontId="0" fillId="0" borderId="0" xfId="0" applyNumberFormat="1"/>
    <xf numFmtId="0" fontId="0" fillId="0" borderId="0" xfId="0" applyNumberFormat="1"/>
    <xf numFmtId="164" fontId="0" fillId="0" borderId="1" xfId="1" applyNumberFormat="1" applyFont="1" applyBorder="1"/>
    <xf numFmtId="0" fontId="0" fillId="0" borderId="1" xfId="0" applyFill="1" applyBorder="1"/>
    <xf numFmtId="43" fontId="5" fillId="4" borderId="1" xfId="1" applyFont="1" applyFill="1" applyBorder="1"/>
    <xf numFmtId="43" fontId="0" fillId="0" borderId="0" xfId="1" applyFont="1"/>
    <xf numFmtId="164" fontId="0" fillId="0" borderId="0" xfId="0" applyNumberFormat="1"/>
    <xf numFmtId="164" fontId="6" fillId="0" borderId="1" xfId="1" applyNumberFormat="1" applyFont="1" applyBorder="1" applyAlignment="1">
      <alignment wrapText="1"/>
    </xf>
    <xf numFmtId="164" fontId="6" fillId="0" borderId="1" xfId="1" applyNumberFormat="1" applyFont="1" applyBorder="1"/>
    <xf numFmtId="0" fontId="12" fillId="0" borderId="0" xfId="0" applyFont="1" applyBorder="1"/>
    <xf numFmtId="0" fontId="0" fillId="3" borderId="1" xfId="0" applyFill="1" applyBorder="1"/>
    <xf numFmtId="43" fontId="13" fillId="4" borderId="1" xfId="1" applyFont="1" applyFill="1" applyBorder="1"/>
    <xf numFmtId="14" fontId="0" fillId="0" borderId="0" xfId="0" applyNumberFormat="1"/>
    <xf numFmtId="164" fontId="0" fillId="0" borderId="1" xfId="1" applyNumberFormat="1" applyFont="1" applyFill="1" applyBorder="1"/>
    <xf numFmtId="3" fontId="0" fillId="0" borderId="1" xfId="0" applyNumberFormat="1" applyBorder="1"/>
    <xf numFmtId="43" fontId="13" fillId="4" borderId="0" xfId="1" applyFont="1" applyFill="1"/>
    <xf numFmtId="0" fontId="6" fillId="0" borderId="0" xfId="0" applyFont="1" applyBorder="1"/>
    <xf numFmtId="0" fontId="4" fillId="0" borderId="0" xfId="0" applyFont="1" applyBorder="1" applyAlignment="1">
      <alignment horizontal="center"/>
    </xf>
    <xf numFmtId="0" fontId="6" fillId="0" borderId="0" xfId="0" applyFont="1"/>
    <xf numFmtId="14" fontId="1" fillId="0" borderId="0" xfId="0" applyNumberFormat="1" applyFont="1"/>
    <xf numFmtId="0" fontId="1" fillId="0" borderId="0" xfId="0" applyFont="1"/>
    <xf numFmtId="0" fontId="15" fillId="0" borderId="0" xfId="0" applyFont="1" applyAlignment="1">
      <alignment vertical="center"/>
    </xf>
    <xf numFmtId="0" fontId="16" fillId="0" borderId="0" xfId="0" applyFont="1"/>
    <xf numFmtId="43" fontId="16" fillId="0" borderId="0" xfId="1" applyFont="1"/>
    <xf numFmtId="14" fontId="17" fillId="0" borderId="0" xfId="0" applyNumberFormat="1" applyFont="1"/>
    <xf numFmtId="0" fontId="17" fillId="0" borderId="0" xfId="0" applyFont="1"/>
    <xf numFmtId="14" fontId="16" fillId="0" borderId="0" xfId="0" applyNumberFormat="1" applyFont="1"/>
    <xf numFmtId="0" fontId="17" fillId="0" borderId="0" xfId="0" applyNumberFormat="1" applyFont="1"/>
    <xf numFmtId="14" fontId="18" fillId="0" borderId="0" xfId="0" applyNumberFormat="1" applyFont="1"/>
    <xf numFmtId="0" fontId="18" fillId="0" borderId="0" xfId="0" applyNumberFormat="1" applyFont="1"/>
    <xf numFmtId="0" fontId="18" fillId="0" borderId="0" xfId="0" applyFont="1"/>
    <xf numFmtId="0" fontId="19" fillId="0" borderId="0" xfId="0" applyFont="1"/>
    <xf numFmtId="1" fontId="0" fillId="0" borderId="0" xfId="0" applyNumberFormat="1"/>
    <xf numFmtId="0" fontId="1" fillId="0" borderId="0" xfId="0" applyNumberFormat="1" applyFont="1"/>
    <xf numFmtId="0" fontId="0" fillId="0" borderId="0" xfId="0" applyNumberFormat="1" applyAlignment="1">
      <alignment horizontal="left"/>
    </xf>
    <xf numFmtId="1" fontId="0" fillId="0" borderId="0" xfId="0" applyNumberFormat="1" applyAlignment="1">
      <alignment horizontal="right"/>
    </xf>
    <xf numFmtId="14" fontId="0" fillId="0" borderId="0" xfId="0" applyNumberFormat="1" applyAlignment="1">
      <alignment horizontal="left"/>
    </xf>
    <xf numFmtId="14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165" fontId="0" fillId="0" borderId="1" xfId="0" applyNumberFormat="1" applyBorder="1"/>
    <xf numFmtId="165" fontId="6" fillId="3" borderId="1" xfId="0" applyNumberFormat="1" applyFont="1" applyFill="1" applyBorder="1"/>
    <xf numFmtId="165" fontId="6" fillId="0" borderId="1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16" fillId="0" borderId="0" xfId="0" applyNumberFormat="1" applyFont="1"/>
    <xf numFmtId="0" fontId="8" fillId="0" borderId="0" xfId="0" applyNumberFormat="1" applyFont="1"/>
    <xf numFmtId="0" fontId="20" fillId="0" borderId="4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0" fillId="6" borderId="0" xfId="0" applyFill="1"/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0" fillId="0" borderId="1" xfId="0" pivotButton="1" applyBorder="1"/>
    <xf numFmtId="0" fontId="10" fillId="0" borderId="1" xfId="0" applyFont="1" applyBorder="1"/>
    <xf numFmtId="0" fontId="0" fillId="0" borderId="1" xfId="0" applyBorder="1" applyAlignment="1">
      <alignment horizontal="left"/>
    </xf>
    <xf numFmtId="164" fontId="0" fillId="0" borderId="1" xfId="0" applyNumberFormat="1" applyBorder="1"/>
    <xf numFmtId="0" fontId="0" fillId="0" borderId="1" xfId="0" applyNumberFormat="1" applyBorder="1"/>
    <xf numFmtId="0" fontId="0" fillId="0" borderId="1" xfId="0" applyBorder="1" applyAlignment="1">
      <alignment horizontal="left" indent="1"/>
    </xf>
  </cellXfs>
  <cellStyles count="2">
    <cellStyle name="Comma" xfId="1" builtinId="3"/>
    <cellStyle name="Normal" xfId="0" builtinId="0"/>
  </cellStyles>
  <dxfs count="2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24" Type="http://schemas.openxmlformats.org/officeDocument/2006/relationships/theme" Target="theme/theme1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pivotCacheDefinition" Target="pivotCache/pivotCacheDefinition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pivotCacheDefinition" Target="pivotCache/pivotCacheDefinition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
IEEE CY</a:t>
            </a:r>
          </a:p>
        </c:rich>
      </c:tx>
      <c:layout>
        <c:manualLayout>
          <c:xMode val="edge"/>
          <c:yMode val="edge"/>
          <c:x val="0.451720335851239"/>
          <c:y val="1.9575916450722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10876803551609"/>
          <c:y val="0.18270799347471453"/>
          <c:w val="0.81132075471698117"/>
          <c:h val="0.626427406199021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'GSE Sum'!$A$2</c:f>
              <c:strCache>
                <c:ptCount val="1"/>
                <c:pt idx="0">
                  <c:v>SAIDI All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'GSE Sum'!$B$1:$BB$1</c:f>
              <c:numCache>
                <c:formatCode>General</c:formatCode>
                <c:ptCount val="5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xVal>
          <c:yVal>
            <c:numRef>
              <c:f>'GSE Sum'!$B$2:$BB$2</c:f>
              <c:numCache>
                <c:formatCode>General</c:formatCode>
                <c:ptCount val="53"/>
                <c:pt idx="0">
                  <c:v>308.54000000000002</c:v>
                </c:pt>
                <c:pt idx="1">
                  <c:v>193.06</c:v>
                </c:pt>
                <c:pt idx="2">
                  <c:v>119.13</c:v>
                </c:pt>
                <c:pt idx="3">
                  <c:v>698.27</c:v>
                </c:pt>
                <c:pt idx="4">
                  <c:v>357.53</c:v>
                </c:pt>
                <c:pt idx="5">
                  <c:v>213.63</c:v>
                </c:pt>
                <c:pt idx="6">
                  <c:v>1597.37</c:v>
                </c:pt>
                <c:pt idx="7">
                  <c:v>205.71</c:v>
                </c:pt>
                <c:pt idx="8">
                  <c:v>342.52</c:v>
                </c:pt>
                <c:pt idx="9" formatCode="0.0000">
                  <c:v>247.31</c:v>
                </c:pt>
                <c:pt idx="10">
                  <c:v>1321.9</c:v>
                </c:pt>
                <c:pt idx="11">
                  <c:v>1591.25</c:v>
                </c:pt>
                <c:pt idx="12">
                  <c:v>11077.1</c:v>
                </c:pt>
                <c:pt idx="13">
                  <c:v>870.22</c:v>
                </c:pt>
                <c:pt idx="14">
                  <c:v>203.27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F5-4A34-AA66-7C82E05344B3}"/>
            </c:ext>
          </c:extLst>
        </c:ser>
        <c:ser>
          <c:idx val="2"/>
          <c:order val="2"/>
          <c:tx>
            <c:strRef>
              <c:f>'GSE Sum'!$A$4</c:f>
              <c:strCache>
                <c:ptCount val="1"/>
                <c:pt idx="0">
                  <c:v>CAIDI All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'GSE Sum'!$B$1:$BB$1</c:f>
              <c:numCache>
                <c:formatCode>General</c:formatCode>
                <c:ptCount val="5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xVal>
          <c:yVal>
            <c:numRef>
              <c:f>'GSE Sum'!$B$4:$BB$4</c:f>
              <c:numCache>
                <c:formatCode>General</c:formatCode>
                <c:ptCount val="53"/>
                <c:pt idx="0">
                  <c:v>132.82</c:v>
                </c:pt>
                <c:pt idx="1">
                  <c:v>85.04</c:v>
                </c:pt>
                <c:pt idx="2">
                  <c:v>89.41</c:v>
                </c:pt>
                <c:pt idx="3">
                  <c:v>192.44</c:v>
                </c:pt>
                <c:pt idx="4">
                  <c:v>177.68</c:v>
                </c:pt>
                <c:pt idx="5">
                  <c:v>144.97999999999999</c:v>
                </c:pt>
                <c:pt idx="6">
                  <c:v>402.01</c:v>
                </c:pt>
                <c:pt idx="7">
                  <c:v>99.71</c:v>
                </c:pt>
                <c:pt idx="8">
                  <c:v>119.15</c:v>
                </c:pt>
                <c:pt idx="9" formatCode="0.0000">
                  <c:v>135.76</c:v>
                </c:pt>
                <c:pt idx="10">
                  <c:v>244.13</c:v>
                </c:pt>
                <c:pt idx="11">
                  <c:v>286.73</c:v>
                </c:pt>
                <c:pt idx="12">
                  <c:v>3900</c:v>
                </c:pt>
                <c:pt idx="13">
                  <c:v>275.23</c:v>
                </c:pt>
                <c:pt idx="14">
                  <c:v>228.55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F5-4A34-AA66-7C82E05344B3}"/>
            </c:ext>
          </c:extLst>
        </c:ser>
        <c:ser>
          <c:idx val="3"/>
          <c:order val="3"/>
          <c:tx>
            <c:strRef>
              <c:f>'GSE Sum'!$A$5</c:f>
              <c:strCache>
                <c:ptCount val="1"/>
                <c:pt idx="0">
                  <c:v>SAIDI IEEE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ysDash"/>
            </a:ln>
          </c:spPr>
          <c:marker>
            <c:symbol val="x"/>
            <c:size val="9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'GSE Sum'!$B$1:$BB$1</c:f>
              <c:numCache>
                <c:formatCode>General</c:formatCode>
                <c:ptCount val="5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xVal>
          <c:yVal>
            <c:numRef>
              <c:f>'GSE Sum'!$B$5:$BB$5</c:f>
              <c:numCache>
                <c:formatCode>General</c:formatCode>
                <c:ptCount val="53"/>
                <c:pt idx="1">
                  <c:v>193.06</c:v>
                </c:pt>
                <c:pt idx="2">
                  <c:v>119.13</c:v>
                </c:pt>
                <c:pt idx="3">
                  <c:v>177.77</c:v>
                </c:pt>
                <c:pt idx="4">
                  <c:v>207.86</c:v>
                </c:pt>
                <c:pt idx="5">
                  <c:v>213.63</c:v>
                </c:pt>
                <c:pt idx="6">
                  <c:v>772.83</c:v>
                </c:pt>
                <c:pt idx="7">
                  <c:v>205.71</c:v>
                </c:pt>
                <c:pt idx="8">
                  <c:v>342.51</c:v>
                </c:pt>
                <c:pt idx="9" formatCode="0.0000">
                  <c:v>247.31</c:v>
                </c:pt>
                <c:pt idx="10">
                  <c:v>668.74</c:v>
                </c:pt>
                <c:pt idx="11">
                  <c:v>534.88</c:v>
                </c:pt>
                <c:pt idx="12">
                  <c:v>489.33</c:v>
                </c:pt>
                <c:pt idx="13">
                  <c:v>430.74</c:v>
                </c:pt>
                <c:pt idx="14">
                  <c:v>203.27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F5-4A34-AA66-7C82E05344B3}"/>
            </c:ext>
          </c:extLst>
        </c:ser>
        <c:ser>
          <c:idx val="5"/>
          <c:order val="5"/>
          <c:tx>
            <c:strRef>
              <c:f>'GSE Sum'!$A$7</c:f>
              <c:strCache>
                <c:ptCount val="1"/>
                <c:pt idx="0">
                  <c:v>CAIDI IEEE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ysDash"/>
            </a:ln>
          </c:spPr>
          <c:marker>
            <c:symbol val="circle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'GSE Sum'!$B$1:$BB$1</c:f>
              <c:numCache>
                <c:formatCode>General</c:formatCode>
                <c:ptCount val="5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xVal>
          <c:yVal>
            <c:numRef>
              <c:f>'GSE Sum'!$B$7:$BB$7</c:f>
              <c:numCache>
                <c:formatCode>General</c:formatCode>
                <c:ptCount val="53"/>
                <c:pt idx="1">
                  <c:v>85.04</c:v>
                </c:pt>
                <c:pt idx="2">
                  <c:v>89.42</c:v>
                </c:pt>
                <c:pt idx="3">
                  <c:v>101.21</c:v>
                </c:pt>
                <c:pt idx="4">
                  <c:v>119.4</c:v>
                </c:pt>
                <c:pt idx="5">
                  <c:v>144.99</c:v>
                </c:pt>
                <c:pt idx="6">
                  <c:v>270.23</c:v>
                </c:pt>
                <c:pt idx="7">
                  <c:v>99.72</c:v>
                </c:pt>
                <c:pt idx="8">
                  <c:v>119.15</c:v>
                </c:pt>
                <c:pt idx="9" formatCode="0.0000">
                  <c:v>135.76</c:v>
                </c:pt>
                <c:pt idx="10">
                  <c:v>173.77</c:v>
                </c:pt>
                <c:pt idx="11">
                  <c:v>136.72</c:v>
                </c:pt>
                <c:pt idx="12">
                  <c:v>182.01</c:v>
                </c:pt>
                <c:pt idx="13">
                  <c:v>174.09</c:v>
                </c:pt>
                <c:pt idx="14">
                  <c:v>228.55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F5-4A34-AA66-7C82E053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080464"/>
        <c:axId val="1032103312"/>
      </c:scatterChart>
      <c:scatterChart>
        <c:scatterStyle val="lineMarker"/>
        <c:varyColors val="0"/>
        <c:ser>
          <c:idx val="1"/>
          <c:order val="1"/>
          <c:tx>
            <c:strRef>
              <c:f>'GSE Sum'!$A$3</c:f>
              <c:strCache>
                <c:ptCount val="1"/>
                <c:pt idx="0">
                  <c:v>SAIFI All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'GSE Sum'!$B$1:$BB$1</c:f>
              <c:numCache>
                <c:formatCode>General</c:formatCode>
                <c:ptCount val="5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xVal>
          <c:yVal>
            <c:numRef>
              <c:f>'GSE Sum'!$B$3:$BB$3</c:f>
              <c:numCache>
                <c:formatCode>General</c:formatCode>
                <c:ptCount val="53"/>
                <c:pt idx="0">
                  <c:v>2.323</c:v>
                </c:pt>
                <c:pt idx="1">
                  <c:v>2.27</c:v>
                </c:pt>
                <c:pt idx="2">
                  <c:v>1.3320000000000001</c:v>
                </c:pt>
                <c:pt idx="3">
                  <c:v>3.6280000000000001</c:v>
                </c:pt>
                <c:pt idx="4">
                  <c:v>2.012</c:v>
                </c:pt>
                <c:pt idx="5">
                  <c:v>1.474</c:v>
                </c:pt>
                <c:pt idx="6">
                  <c:v>3.9729999999999999</c:v>
                </c:pt>
                <c:pt idx="7">
                  <c:v>2.0630000000000002</c:v>
                </c:pt>
                <c:pt idx="8">
                  <c:v>2.875</c:v>
                </c:pt>
                <c:pt idx="9" formatCode="0.0000">
                  <c:v>1.8220000000000001</c:v>
                </c:pt>
                <c:pt idx="10">
                  <c:v>5.415</c:v>
                </c:pt>
                <c:pt idx="11">
                  <c:v>5.55</c:v>
                </c:pt>
                <c:pt idx="12">
                  <c:v>2.84</c:v>
                </c:pt>
                <c:pt idx="13">
                  <c:v>3.1619999999999999</c:v>
                </c:pt>
                <c:pt idx="14">
                  <c:v>0.88900000000000001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F5-4A34-AA66-7C82E05344B3}"/>
            </c:ext>
          </c:extLst>
        </c:ser>
        <c:ser>
          <c:idx val="4"/>
          <c:order val="4"/>
          <c:tx>
            <c:strRef>
              <c:f>'GSE Sum'!$A$6</c:f>
              <c:strCache>
                <c:ptCount val="1"/>
                <c:pt idx="0">
                  <c:v>SAIFI IEEE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star"/>
            <c:size val="9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'GSE Sum'!$B$1:$BB$1</c:f>
              <c:numCache>
                <c:formatCode>General</c:formatCode>
                <c:ptCount val="5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xVal>
          <c:yVal>
            <c:numRef>
              <c:f>'GSE Sum'!$B$6:$BB$6</c:f>
              <c:numCache>
                <c:formatCode>General</c:formatCode>
                <c:ptCount val="53"/>
                <c:pt idx="1">
                  <c:v>2.27</c:v>
                </c:pt>
                <c:pt idx="2">
                  <c:v>1.3320000000000001</c:v>
                </c:pt>
                <c:pt idx="3">
                  <c:v>1.756</c:v>
                </c:pt>
                <c:pt idx="4">
                  <c:v>1.7410000000000001</c:v>
                </c:pt>
                <c:pt idx="5">
                  <c:v>1.4730000000000001</c:v>
                </c:pt>
                <c:pt idx="6">
                  <c:v>2.86</c:v>
                </c:pt>
                <c:pt idx="7">
                  <c:v>2.0630000000000002</c:v>
                </c:pt>
                <c:pt idx="8">
                  <c:v>2.875</c:v>
                </c:pt>
                <c:pt idx="9" formatCode="0.0000">
                  <c:v>1.8220000000000001</c:v>
                </c:pt>
                <c:pt idx="10">
                  <c:v>3.8479999999999999</c:v>
                </c:pt>
                <c:pt idx="11">
                  <c:v>3.9119999999999999</c:v>
                </c:pt>
                <c:pt idx="12">
                  <c:v>2.6880000000000002</c:v>
                </c:pt>
                <c:pt idx="13">
                  <c:v>2.4740000000000002</c:v>
                </c:pt>
                <c:pt idx="14">
                  <c:v>0.88900000000000001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F5-4A34-AA66-7C82E053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100048"/>
        <c:axId val="1032101136"/>
      </c:scatterChart>
      <c:valAx>
        <c:axId val="1032080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8945618270963559"/>
              <c:y val="0.893964056783998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103312"/>
        <c:crosses val="autoZero"/>
        <c:crossBetween val="midCat"/>
        <c:majorUnit val="1"/>
      </c:valAx>
      <c:valAx>
        <c:axId val="103210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Minutes</a:t>
                </a:r>
              </a:p>
            </c:rich>
          </c:tx>
          <c:layout>
            <c:manualLayout>
              <c:xMode val="edge"/>
              <c:yMode val="edge"/>
              <c:x val="1.2208673469625522E-2"/>
              <c:y val="0.442088006506884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080464"/>
        <c:crosses val="autoZero"/>
        <c:crossBetween val="midCat"/>
      </c:valAx>
      <c:valAx>
        <c:axId val="103210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2101136"/>
        <c:crosses val="autoZero"/>
        <c:crossBetween val="midCat"/>
      </c:valAx>
      <c:valAx>
        <c:axId val="10321011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Interruptions per Year</a:t>
                </a:r>
              </a:p>
            </c:rich>
          </c:tx>
          <c:layout>
            <c:manualLayout>
              <c:xMode val="edge"/>
              <c:yMode val="edge"/>
              <c:x val="0.95560484492954012"/>
              <c:y val="0.357259320369978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100048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6581520166313199E-2"/>
          <c:y val="0.9510602944180605"/>
          <c:w val="0.84572701671287254"/>
          <c:h val="4.40456836968249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1"/>
  <sheetViews>
    <sheetView zoomScale="8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5899006" cy="42321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0.506</cdr:x>
      <cdr:y>0.508</cdr:y>
    </cdr:from>
    <cdr:to>
      <cdr:x>0.51575</cdr:x>
      <cdr:y>0.536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42505" y="2966123"/>
          <a:ext cx="83674" cy="1634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603250</xdr:colOff>
          <xdr:row>4</xdr:row>
          <xdr:rowOff>19050</xdr:rowOff>
        </xdr:from>
        <xdr:to>
          <xdr:col>10</xdr:col>
          <xdr:colOff>469900</xdr:colOff>
          <xdr:row>5</xdr:row>
          <xdr:rowOff>69850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2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Run Sum</a:t>
              </a:r>
            </a:p>
          </xdr:txBody>
        </xdr:sp>
        <xdr:clientData fPrintsWithSheet="0"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ilyn Shih" refreshedDate="45810.611484259258" createdVersion="8" refreshedVersion="8" minRefreshableVersion="3" recordCount="139" xr:uid="{AE9317C2-C543-44E1-AE9A-0D740C11803F}">
  <cacheSource type="worksheet">
    <worksheetSource ref="A1:E140" sheet="2020 data"/>
  </cacheSource>
  <cacheFields count="7">
    <cacheField name="Date" numFmtId="14">
      <sharedItems containsSemiMixedTypes="0" containsNonDate="0" containsDate="1" containsString="0" minDate="2020-01-13T00:00:00" maxDate="2020-12-24T00:00:00" count="139">
        <d v="2020-01-13T00:00:00"/>
        <d v="2020-01-16T00:00:00"/>
        <d v="2020-01-17T00:00:00"/>
        <d v="2020-01-18T00:00:00"/>
        <d v="2020-01-21T00:00:00"/>
        <d v="2020-01-26T00:00:00"/>
        <d v="2020-02-02T00:00:00"/>
        <d v="2020-02-09T00:00:00"/>
        <d v="2020-02-13T00:00:00"/>
        <d v="2020-02-18T00:00:00"/>
        <d v="2020-02-29T00:00:00"/>
        <d v="2020-03-04T00:00:00"/>
        <d v="2020-03-09T00:00:00"/>
        <d v="2020-03-10T00:00:00"/>
        <d v="2020-03-12T00:00:00"/>
        <d v="2020-03-13T00:00:00"/>
        <d v="2020-03-14T00:00:00"/>
        <d v="2020-03-15T00:00:00"/>
        <d v="2020-03-16T00:00:00"/>
        <d v="2020-03-17T00:00:00"/>
        <d v="2020-03-19T00:00:00"/>
        <d v="2020-03-20T00:00:00"/>
        <d v="2020-03-24T00:00:00"/>
        <d v="2020-03-26T00:00:00"/>
        <d v="2020-04-05T00:00:00"/>
        <d v="2020-04-08T00:00:00"/>
        <d v="2020-04-09T00:00:00"/>
        <d v="2020-04-10T00:00:00"/>
        <d v="2020-04-13T00:00:00"/>
        <d v="2020-04-16T00:00:00"/>
        <d v="2020-04-17T00:00:00"/>
        <d v="2020-04-23T00:00:00"/>
        <d v="2020-05-04T00:00:00"/>
        <d v="2020-05-05T00:00:00"/>
        <d v="2020-05-06T00:00:00"/>
        <d v="2020-05-11T00:00:00"/>
        <d v="2020-05-15T00:00:00"/>
        <d v="2020-05-19T00:00:00"/>
        <d v="2020-05-20T00:00:00"/>
        <d v="2020-05-21T00:00:00"/>
        <d v="2020-05-28T00:00:00"/>
        <d v="2020-06-02T00:00:00"/>
        <d v="2020-06-03T00:00:00"/>
        <d v="2020-06-05T00:00:00"/>
        <d v="2020-06-06T00:00:00"/>
        <d v="2020-06-08T00:00:00"/>
        <d v="2020-06-10T00:00:00"/>
        <d v="2020-06-12T00:00:00"/>
        <d v="2020-06-14T00:00:00"/>
        <d v="2020-06-16T00:00:00"/>
        <d v="2020-06-17T00:00:00"/>
        <d v="2020-06-19T00:00:00"/>
        <d v="2020-06-23T00:00:00"/>
        <d v="2020-06-24T00:00:00"/>
        <d v="2020-06-29T00:00:00"/>
        <d v="2020-07-01T00:00:00"/>
        <d v="2020-07-02T00:00:00"/>
        <d v="2020-07-03T00:00:00"/>
        <d v="2020-07-04T00:00:00"/>
        <d v="2020-07-08T00:00:00"/>
        <d v="2020-07-15T00:00:00"/>
        <d v="2020-07-20T00:00:00"/>
        <d v="2020-07-26T00:00:00"/>
        <d v="2020-07-28T00:00:00"/>
        <d v="2020-07-29T00:00:00"/>
        <d v="2020-07-30T00:00:00"/>
        <d v="2020-07-31T00:00:00"/>
        <d v="2020-08-12T00:00:00"/>
        <d v="2020-08-03T00:00:00"/>
        <d v="2020-08-05T00:00:00"/>
        <d v="2020-08-07T00:00:00"/>
        <d v="2020-08-08T00:00:00"/>
        <d v="2020-08-10T00:00:00"/>
        <d v="2020-08-11T00:00:00"/>
        <d v="2020-08-14T00:00:00"/>
        <d v="2020-08-15T00:00:00"/>
        <d v="2020-08-17T00:00:00"/>
        <d v="2020-08-24T00:00:00"/>
        <d v="2020-08-26T00:00:00"/>
        <d v="2020-08-28T00:00:00"/>
        <d v="2020-09-01T00:00:00"/>
        <d v="2020-09-02T00:00:00"/>
        <d v="2020-09-06T00:00:00"/>
        <d v="2020-09-10T00:00:00"/>
        <d v="2020-09-12T00:00:00"/>
        <d v="2020-09-13T00:00:00"/>
        <d v="2020-09-14T00:00:00"/>
        <d v="2020-09-16T00:00:00"/>
        <d v="2020-09-18T00:00:00"/>
        <d v="2020-09-19T00:00:00"/>
        <d v="2020-09-21T00:00:00"/>
        <d v="2020-09-22T00:00:00"/>
        <d v="2020-09-27T00:00:00"/>
        <d v="2020-09-30T00:00:00"/>
        <d v="2020-10-01T00:00:00"/>
        <d v="2020-10-02T00:00:00"/>
        <d v="2020-10-06T00:00:00"/>
        <d v="2020-10-07T00:00:00"/>
        <d v="2020-10-09T00:00:00"/>
        <d v="2020-10-11T00:00:00"/>
        <d v="2020-10-17T00:00:00"/>
        <d v="2020-10-18T00:00:00"/>
        <d v="2020-10-21T00:00:00"/>
        <d v="2020-10-22T00:00:00"/>
        <d v="2020-10-23T00:00:00"/>
        <d v="2020-10-27T00:00:00"/>
        <d v="2020-10-28T00:00:00"/>
        <d v="2020-10-29T00:00:00"/>
        <d v="2020-10-30T00:00:00"/>
        <d v="2020-11-03T00:00:00"/>
        <d v="2020-11-04T00:00:00"/>
        <d v="2020-11-05T00:00:00"/>
        <d v="2020-11-06T00:00:00"/>
        <d v="2020-11-08T00:00:00"/>
        <d v="2020-11-11T00:00:00"/>
        <d v="2020-11-12T00:00:00"/>
        <d v="2020-11-13T00:00:00"/>
        <d v="2020-11-14T00:00:00"/>
        <d v="2020-11-17T00:00:00"/>
        <d v="2020-11-18T00:00:00"/>
        <d v="2020-11-19T00:00:00"/>
        <d v="2020-11-20T00:00:00"/>
        <d v="2020-11-21T00:00:00"/>
        <d v="2020-11-30T00:00:00"/>
        <d v="2020-12-01T00:00:00"/>
        <d v="2020-12-03T00:00:00"/>
        <d v="2020-12-06T00:00:00"/>
        <d v="2020-12-07T00:00:00"/>
        <d v="2020-12-08T00:00:00"/>
        <d v="2020-12-09T00:00:00"/>
        <d v="2020-12-10T00:00:00"/>
        <d v="2020-12-11T00:00:00"/>
        <d v="2020-12-14T00:00:00"/>
        <d v="2020-12-16T00:00:00"/>
        <d v="2020-12-18T00:00:00"/>
        <d v="2020-12-19T00:00:00"/>
        <d v="2020-12-20T00:00:00"/>
        <d v="2020-12-22T00:00:00"/>
        <d v="2020-12-23T00:00:00"/>
      </sharedItems>
      <fieldGroup par="6"/>
    </cacheField>
    <cacheField name="Year" numFmtId="0">
      <sharedItems containsSemiMixedTypes="0" containsString="0" containsNumber="1" containsInteger="1" minValue="2020" maxValue="2020"/>
    </cacheField>
    <cacheField name="Events" numFmtId="0">
      <sharedItems containsSemiMixedTypes="0" containsString="0" containsNumber="1" containsInteger="1" minValue="1" maxValue="37"/>
    </cacheField>
    <cacheField name="CI" numFmtId="0">
      <sharedItems containsSemiMixedTypes="0" containsString="0" containsNumber="1" containsInteger="1" minValue="2" maxValue="15849"/>
    </cacheField>
    <cacheField name="CMI" numFmtId="0">
      <sharedItems containsSemiMixedTypes="0" containsString="0" containsNumber="1" containsInteger="1" minValue="40" maxValue="4130901"/>
    </cacheField>
    <cacheField name="Days (Date)" numFmtId="0" databaseField="0">
      <fieldGroup base="0">
        <rangePr groupBy="days" startDate="2020-01-13T00:00:00" endDate="2020-12-24T00:00:00"/>
        <groupItems count="368">
          <s v="&lt;1/13/202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24/2020"/>
        </groupItems>
      </fieldGroup>
    </cacheField>
    <cacheField name="Months (Date)" numFmtId="0" databaseField="0">
      <fieldGroup base="0">
        <rangePr groupBy="months" startDate="2020-01-13T00:00:00" endDate="2020-12-24T00:00:00"/>
        <groupItems count="14">
          <s v="&lt;1/13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4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ilyn Shih" refreshedDate="45810.650982175925" createdVersion="8" refreshedVersion="8" minRefreshableVersion="3" recordCount="649" xr:uid="{B2FF8B15-9680-426F-A6A8-F1BDD6D970FF}">
  <cacheSource type="worksheet">
    <worksheetSource ref="M1:P650" sheet="2025 Data"/>
  </cacheSource>
  <cacheFields count="6">
    <cacheField name="ID" numFmtId="0">
      <sharedItems containsString="0" containsBlank="1" containsNumber="1" containsInteger="1" minValue="120036038" maxValue="232005021"/>
    </cacheField>
    <cacheField name="Date" numFmtId="14">
      <sharedItems containsNonDate="0" containsDate="1" containsString="0" containsBlank="1" minDate="2025-01-01T00:00:00" maxDate="2025-05-01T00:00:00" count="80">
        <d v="2025-01-31T00:00:00"/>
        <d v="2025-01-30T00:00:00"/>
        <d v="2025-01-29T00:00:00"/>
        <d v="2025-01-24T00:00:00"/>
        <d v="2025-01-23T00:00:00"/>
        <d v="2025-01-22T00:00:00"/>
        <d v="2025-01-21T00:00:00"/>
        <d v="2025-01-20T00:00:00"/>
        <d v="2025-01-17T00:00:00"/>
        <d v="2025-01-16T00:00:00"/>
        <d v="2025-01-15T00:00:00"/>
        <d v="2025-01-09T00:00:00"/>
        <d v="2025-01-08T00:00:00"/>
        <d v="2025-01-07T00:00:00"/>
        <d v="2025-01-06T00:00:00"/>
        <d v="2025-01-03T00:00:00"/>
        <d v="2025-01-02T00:00:00"/>
        <d v="2025-01-01T00:00:00"/>
        <d v="2025-02-02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7T00:00:00"/>
        <d v="2025-02-28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4T00:00:00"/>
        <d v="2025-03-26T00:00:00"/>
        <d v="2025-03-27T00:00:00"/>
        <d v="2025-03-28T00:00:00"/>
        <d v="2025-03-30T00:00:00"/>
        <d v="2025-03-31T00:00:00"/>
        <d v="2025-04-17T00:00:00"/>
        <d v="2025-04-09T00:00:00"/>
        <d v="2025-04-24T00:00:00"/>
        <d v="2025-04-01T00:00:00"/>
        <d v="2025-04-03T00:00:00"/>
        <d v="2025-04-07T00:00:00"/>
        <d v="2025-04-08T00:00:00"/>
        <d v="2025-04-10T00:00:00"/>
        <d v="2025-04-16T00:00:00"/>
        <d v="2025-04-21T00:00:00"/>
        <d v="2025-04-25T00:00:00"/>
        <d v="2025-04-30T00:00:00"/>
        <d v="2025-04-11T00:00:00"/>
        <d v="2025-04-05T00:00:00"/>
        <d v="2025-04-14T00:00:00"/>
        <d v="2025-04-15T00:00:00"/>
        <d v="2025-04-18T00:00:00"/>
        <d v="2025-04-22T00:00:00"/>
        <d v="2025-04-23T00:00:00"/>
        <d v="2025-04-29T00:00:00"/>
        <m/>
      </sharedItems>
      <fieldGroup par="5"/>
    </cacheField>
    <cacheField name="CI" numFmtId="0">
      <sharedItems containsString="0" containsBlank="1" containsNumber="1" containsInteger="1" minValue="0" maxValue="4297"/>
    </cacheField>
    <cacheField name="CMI" numFmtId="0">
      <sharedItems containsSemiMixedTypes="0" containsString="0" containsNumber="1" minValue="0" maxValue="1501348.8"/>
    </cacheField>
    <cacheField name="Days (Date)" numFmtId="0" databaseField="0">
      <fieldGroup base="1">
        <rangePr groupBy="days" startDate="2025-01-01T00:00:00" endDate="2025-05-01T00:00:00"/>
        <groupItems count="368">
          <s v="&lt;1/1/2025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5/1/2025"/>
        </groupItems>
      </fieldGroup>
    </cacheField>
    <cacheField name="Months (Date)" numFmtId="0" databaseField="0">
      <fieldGroup base="1">
        <rangePr groupBy="months" startDate="2025-01-01T00:00:00" endDate="2025-05-01T00:00:00"/>
        <groupItems count="14">
          <s v="&lt;1/1/202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5/1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ilyn Shih" refreshedDate="45810.655007291665" createdVersion="8" refreshedVersion="8" minRefreshableVersion="3" recordCount="2150" xr:uid="{0BC49651-1554-413B-838E-CF8AB02455CC}">
  <cacheSource type="worksheet">
    <worksheetSource ref="A1:L2151" sheet="GSE Data"/>
  </cacheSource>
  <cacheFields count="15">
    <cacheField name="Date" numFmtId="14">
      <sharedItems containsSemiMixedTypes="0" containsNonDate="0" containsDate="1" containsString="0" minDate="2011-01-01T00:00:00" maxDate="2025-05-01T00:00:00" count="2150">
        <d v="2011-05-09T00:00:00"/>
        <d v="2011-05-25T00:00:00"/>
        <d v="2011-11-18T00:00:00"/>
        <d v="2011-12-01T00:00:00"/>
        <d v="2011-03-16T00:00:00"/>
        <d v="2011-02-17T00:00:00"/>
        <d v="2011-06-29T00:00:00"/>
        <d v="2011-03-20T00:00:00"/>
        <d v="2011-01-25T00:00:00"/>
        <d v="2011-09-02T00:00:00"/>
        <d v="2011-04-23T00:00:00"/>
        <d v="2011-09-12T00:00:00"/>
        <d v="2011-02-26T00:00:00"/>
        <d v="2011-07-22T00:00:00"/>
        <d v="2011-11-04T00:00:00"/>
        <d v="2011-03-26T00:00:00"/>
        <d v="2011-09-24T00:00:00"/>
        <d v="2011-11-19T00:00:00"/>
        <d v="2011-03-15T00:00:00"/>
        <d v="2011-06-30T00:00:00"/>
        <d v="2011-06-24T00:00:00"/>
        <d v="2011-11-03T00:00:00"/>
        <d v="2011-03-21T00:00:00"/>
        <d v="2011-01-29T00:00:00"/>
        <d v="2011-01-01T00:00:00"/>
        <d v="2011-03-02T00:00:00"/>
        <d v="2011-12-03T00:00:00"/>
        <d v="2011-05-05T00:00:00"/>
        <d v="2011-03-03T00:00:00"/>
        <d v="2011-07-23T00:00:00"/>
        <d v="2011-10-29T00:00:00"/>
        <d v="2011-10-03T00:00:00"/>
        <d v="2011-01-02T00:00:00"/>
        <d v="2011-02-19T00:00:00"/>
        <d v="2011-02-16T00:00:00"/>
        <d v="2011-11-27T00:00:00"/>
        <d v="2011-03-22T00:00:00"/>
        <d v="2011-03-05T00:00:00"/>
        <d v="2011-04-24T00:00:00"/>
        <d v="2011-03-24T00:00:00"/>
        <d v="2011-02-18T00:00:00"/>
        <d v="2011-03-14T00:00:00"/>
        <d v="2011-10-05T00:00:00"/>
        <d v="2011-02-14T00:00:00"/>
        <d v="2011-07-01T00:00:00"/>
        <d v="2011-07-06T00:00:00"/>
        <d v="2011-09-19T00:00:00"/>
        <d v="2011-11-24T00:00:00"/>
        <d v="2011-03-12T00:00:00"/>
        <d v="2011-03-10T00:00:00"/>
        <d v="2011-09-07T00:00:00"/>
        <d v="2011-12-30T00:00:00"/>
        <d v="2011-05-26T00:00:00"/>
        <d v="2011-01-07T00:00:00"/>
        <d v="2011-06-03T00:00:00"/>
        <d v="2011-03-09T00:00:00"/>
        <d v="2011-09-11T00:00:00"/>
        <d v="2011-05-15T00:00:00"/>
        <d v="2011-07-14T00:00:00"/>
        <d v="2011-09-01T00:00:00"/>
        <d v="2011-07-03T00:00:00"/>
        <d v="2011-10-07T00:00:00"/>
        <d v="2011-11-05T00:00:00"/>
        <d v="2011-11-16T00:00:00"/>
        <d v="2011-08-11T00:00:00"/>
        <d v="2011-02-22T00:00:00"/>
        <d v="2011-11-11T00:00:00"/>
        <d v="2011-11-25T00:00:00"/>
        <d v="2011-12-23T00:00:00"/>
        <d v="2011-04-25T00:00:00"/>
        <d v="2011-04-06T00:00:00"/>
        <d v="2011-08-27T00:00:00"/>
        <d v="2011-04-05T00:00:00"/>
        <d v="2011-03-27T00:00:00"/>
        <d v="2011-09-14T00:00:00"/>
        <d v="2011-10-04T00:00:00"/>
        <d v="2011-10-30T00:00:00"/>
        <d v="2011-07-28T00:00:00"/>
        <d v="2011-06-20T00:00:00"/>
        <d v="2011-02-20T00:00:00"/>
        <d v="2011-12-10T00:00:00"/>
        <d v="2011-03-31T00:00:00"/>
        <d v="2011-03-13T00:00:00"/>
        <d v="2011-07-05T00:00:00"/>
        <d v="2011-12-22T00:00:00"/>
        <d v="2011-06-16T00:00:00"/>
        <d v="2011-11-21T00:00:00"/>
        <d v="2011-03-23T00:00:00"/>
        <d v="2011-02-23T00:00:00"/>
        <d v="2011-12-31T00:00:00"/>
        <d v="2011-01-09T00:00:00"/>
        <d v="2011-02-10T00:00:00"/>
        <d v="2011-04-28T00:00:00"/>
        <d v="2011-04-09T00:00:00"/>
        <d v="2011-03-01T00:00:00"/>
        <d v="2011-08-22T00:00:00"/>
        <d v="2011-05-10T00:00:00"/>
        <d v="2011-08-15T00:00:00"/>
        <d v="2011-03-30T00:00:00"/>
        <d v="2011-05-14T00:00:00"/>
        <d v="2011-04-10T00:00:00"/>
        <d v="2011-07-02T00:00:00"/>
        <d v="2011-04-02T00:00:00"/>
        <d v="2011-02-12T00:00:00"/>
        <d v="2011-04-18T00:00:00"/>
        <d v="2011-03-18T00:00:00"/>
        <d v="2011-02-28T00:00:00"/>
        <d v="2011-06-12T00:00:00"/>
        <d v="2011-03-17T00:00:00"/>
        <d v="2011-07-13T00:00:00"/>
        <d v="2011-03-19T00:00:00"/>
        <d v="2011-03-28T00:00:00"/>
        <d v="2011-03-29T00:00:00"/>
        <d v="2011-03-07T00:00:00"/>
        <d v="2011-03-08T00:00:00"/>
        <d v="2012-04-01T00:00:00"/>
        <d v="2012-08-19T00:00:00"/>
        <d v="2012-05-11T00:00:00"/>
        <d v="2012-06-25T00:00:00"/>
        <d v="2012-01-21T00:00:00"/>
        <d v="2012-04-13T00:00:00"/>
        <d v="2012-11-30T00:00:00"/>
        <d v="2012-11-29T00:00:00"/>
        <d v="2012-12-17T00:00:00"/>
        <d v="2012-12-26T00:00:00"/>
        <d v="2012-01-24T00:00:00"/>
        <d v="2012-07-16T00:00:00"/>
        <d v="2012-07-26T00:00:00"/>
        <d v="2012-06-06T00:00:00"/>
        <d v="2012-07-27T00:00:00"/>
        <d v="2012-09-11T00:00:00"/>
        <d v="2012-10-02T00:00:00"/>
        <d v="2012-06-28T00:00:00"/>
        <d v="2012-03-01T00:00:00"/>
        <d v="2012-02-29T00:00:00"/>
        <d v="2012-03-17T00:00:00"/>
        <d v="2012-03-16T00:00:00"/>
        <d v="2012-06-17T00:00:00"/>
        <d v="2012-04-10T00:00:00"/>
        <d v="2012-07-05T00:00:00"/>
        <d v="2012-12-04T00:00:00"/>
        <d v="2012-05-24T00:00:00"/>
        <d v="2012-09-15T00:00:00"/>
        <d v="2012-11-19T00:00:00"/>
        <d v="2012-07-15T00:00:00"/>
        <d v="2012-07-23T00:00:00"/>
        <d v="2012-08-27T00:00:00"/>
        <d v="2012-04-28T00:00:00"/>
        <d v="2012-10-15T00:00:00"/>
        <d v="2012-01-08T00:00:00"/>
        <d v="2012-06-03T00:00:00"/>
        <d v="2012-03-13T00:00:00"/>
        <d v="2012-06-19T00:00:00"/>
        <d v="2012-09-08T00:00:00"/>
        <d v="2012-09-17T00:00:00"/>
        <d v="2012-01-23T00:00:00"/>
        <d v="2012-09-02T00:00:00"/>
        <d v="2012-01-18T00:00:00"/>
        <d v="2012-08-09T00:00:00"/>
        <d v="2012-06-30T00:00:00"/>
        <d v="2012-01-19T00:00:00"/>
        <d v="2012-08-12T00:00:00"/>
        <d v="2012-03-07T00:00:00"/>
        <d v="2012-06-23T00:00:00"/>
        <d v="2012-12-01T00:00:00"/>
        <d v="2012-12-21T00:00:00"/>
        <d v="2012-09-26T00:00:00"/>
        <d v="2012-06-12T00:00:00"/>
        <d v="2012-05-26T00:00:00"/>
        <d v="2012-06-24T00:00:00"/>
        <d v="2012-07-14T00:00:00"/>
        <d v="2012-12-22T00:00:00"/>
        <d v="2012-01-20T00:00:00"/>
        <d v="2012-01-10T00:00:00"/>
        <d v="2012-08-14T00:00:00"/>
        <d v="2012-10-29T00:00:00"/>
        <d v="2012-12-29T00:00:00"/>
        <d v="2012-10-23T00:00:00"/>
        <d v="2012-04-12T00:00:00"/>
        <d v="2012-11-21T00:00:00"/>
        <d v="2012-07-21T00:00:00"/>
        <d v="2012-09-09T00:00:00"/>
        <d v="2012-05-13T00:00:00"/>
        <d v="2012-05-03T00:00:00"/>
        <d v="2012-04-20T00:00:00"/>
        <d v="2012-03-02T00:00:00"/>
        <d v="2012-12-31T00:00:00"/>
        <d v="2012-12-28T00:00:00"/>
        <d v="2012-01-15T00:00:00"/>
        <d v="2012-05-12T00:00:00"/>
        <d v="2012-04-29T00:00:00"/>
        <d v="2012-08-21T00:00:00"/>
        <d v="2012-06-05T00:00:00"/>
        <d v="2012-06-14T00:00:00"/>
        <d v="2012-07-28T00:00:00"/>
        <d v="2012-05-19T00:00:00"/>
        <d v="2012-07-19T00:00:00"/>
        <d v="2012-02-27T00:00:00"/>
        <d v="2012-11-20T00:00:00"/>
        <d v="2012-02-26T00:00:00"/>
        <d v="2012-10-20T00:00:00"/>
        <d v="2012-03-18T00:00:00"/>
        <d v="2012-05-04T00:00:00"/>
        <d v="2012-08-10T00:00:00"/>
        <d v="2012-03-23T00:00:00"/>
        <d v="2012-11-07T00:00:00"/>
        <d v="2012-10-16T00:00:00"/>
        <d v="2012-06-22T00:00:00"/>
        <d v="2012-12-27T00:00:00"/>
        <d v="2012-07-29T00:00:00"/>
        <d v="2012-10-07T00:00:00"/>
        <d v="2012-03-27T00:00:00"/>
        <d v="2012-03-05T00:00:00"/>
        <d v="2012-06-01T00:00:00"/>
        <d v="2012-12-23T00:00:00"/>
        <d v="2012-06-15T00:00:00"/>
        <d v="2012-09-18T00:00:00"/>
        <d v="2012-10-24T00:00:00"/>
        <d v="2012-05-05T00:00:00"/>
        <d v="2012-01-02T00:00:00"/>
        <d v="2012-09-28T00:00:00"/>
        <d v="2012-05-21T00:00:00"/>
        <d v="2012-06-18T00:00:00"/>
        <d v="2013-03-06T00:00:00"/>
        <d v="2013-07-04T00:00:00"/>
        <d v="2013-08-21T00:00:00"/>
        <d v="2013-07-02T00:00:00"/>
        <d v="2013-02-13T00:00:00"/>
        <d v="2013-08-07T00:00:00"/>
        <d v="2013-10-05T00:00:00"/>
        <d v="2013-10-27T00:00:00"/>
        <d v="2013-04-21T00:00:00"/>
        <d v="2013-10-06T00:00:00"/>
        <d v="2013-09-20T00:00:00"/>
        <d v="2013-08-20T00:00:00"/>
        <d v="2013-08-04T00:00:00"/>
        <d v="2013-12-01T00:00:00"/>
        <d v="2013-09-05T00:00:00"/>
        <d v="2013-06-30T00:00:00"/>
        <d v="2013-10-25T00:00:00"/>
        <d v="2013-08-23T00:00:00"/>
        <d v="2013-09-08T00:00:00"/>
        <d v="2013-03-14T00:00:00"/>
        <d v="2013-05-05T00:00:00"/>
        <d v="2013-05-06T00:00:00"/>
        <d v="2013-07-25T00:00:00"/>
        <d v="2013-10-24T00:00:00"/>
        <d v="2013-07-12T00:00:00"/>
        <d v="2013-11-11T00:00:00"/>
        <d v="2013-04-27T00:00:00"/>
        <d v="2013-07-14T00:00:00"/>
        <d v="2013-10-20T00:00:00"/>
        <d v="2013-10-07T00:00:00"/>
        <d v="2013-09-10T00:00:00"/>
        <d v="2013-09-01T00:00:00"/>
        <d v="2013-09-18T00:00:00"/>
        <d v="2013-09-28T00:00:00"/>
        <d v="2013-10-28T00:00:00"/>
        <d v="2013-11-07T00:00:00"/>
        <d v="2013-01-18T00:00:00"/>
        <d v="2013-07-20T00:00:00"/>
        <d v="2013-10-09T00:00:00"/>
        <d v="2013-03-20T00:00:00"/>
        <d v="2013-09-13T00:00:00"/>
        <d v="2013-02-23T00:00:00"/>
        <d v="2013-06-16T00:00:00"/>
        <d v="2013-12-12T00:00:00"/>
        <d v="2013-12-11T00:00:00"/>
        <d v="2013-10-04T00:00:00"/>
        <d v="2013-06-18T00:00:00"/>
        <d v="2013-10-15T00:00:00"/>
        <d v="2013-06-22T00:00:00"/>
        <d v="2013-11-12T00:00:00"/>
        <d v="2013-11-03T00:00:00"/>
        <d v="2013-09-11T00:00:00"/>
        <d v="2013-09-14T00:00:00"/>
        <d v="2013-11-20T00:00:00"/>
        <d v="2013-07-16T00:00:00"/>
        <d v="2013-07-22T00:00:00"/>
        <d v="2013-07-10T00:00:00"/>
        <d v="2013-07-18T00:00:00"/>
        <d v="2013-11-02T00:00:00"/>
        <d v="2013-11-09T00:00:00"/>
        <d v="2013-12-30T00:00:00"/>
        <d v="2013-10-02T00:00:00"/>
        <d v="2013-10-16T00:00:00"/>
        <d v="2013-09-22T00:00:00"/>
        <d v="2013-12-15T00:00:00"/>
        <d v="2013-03-05T00:00:00"/>
        <d v="2013-04-14T00:00:00"/>
        <d v="2013-02-21T00:00:00"/>
        <d v="2013-07-31T00:00:00"/>
        <d v="2013-07-24T00:00:00"/>
        <d v="2013-01-08T00:00:00"/>
        <d v="2013-02-07T00:00:00"/>
        <d v="2013-02-16T00:00:00"/>
        <d v="2013-07-27T00:00:00"/>
        <d v="2013-11-13T00:00:00"/>
        <d v="2013-09-21T00:00:00"/>
        <d v="2013-09-17T00:00:00"/>
        <d v="2013-06-21T00:00:00"/>
        <d v="2013-03-21T00:00:00"/>
        <d v="2013-08-24T00:00:00"/>
        <d v="2013-01-07T00:00:00"/>
        <d v="2013-08-14T00:00:00"/>
        <d v="2013-06-15T00:00:00"/>
        <d v="2013-12-16T00:00:00"/>
        <d v="2013-06-25T00:00:00"/>
        <d v="2013-03-07T00:00:00"/>
        <d v="2013-02-19T00:00:00"/>
        <d v="2013-10-30T00:00:00"/>
        <d v="2013-01-03T00:00:00"/>
        <d v="2013-05-18T00:00:00"/>
        <d v="2013-06-08T00:00:00"/>
        <d v="2013-05-08T00:00:00"/>
        <d v="2013-06-13T00:00:00"/>
        <d v="2013-03-10T00:00:00"/>
        <d v="2013-01-14T00:00:00"/>
        <d v="2013-03-01T00:00:00"/>
        <d v="2013-05-14T00:00:00"/>
        <d v="2013-05-21T00:00:00"/>
        <d v="2013-05-25T00:00:00"/>
        <d v="2013-04-19T00:00:00"/>
        <d v="2013-04-12T00:00:00"/>
        <d v="2013-05-27T00:00:00"/>
        <d v="2013-01-01T00:00:00"/>
        <d v="2014-07-20T00:00:00"/>
        <d v="2014-09-27T00:00:00"/>
        <d v="2014-12-11T00:00:00"/>
        <d v="2014-02-08T00:00:00"/>
        <d v="2014-01-30T00:00:00"/>
        <d v="2014-06-09T00:00:00"/>
        <d v="2014-03-11T00:00:00"/>
        <d v="2014-08-06T00:00:00"/>
        <d v="2014-07-19T00:00:00"/>
        <d v="2014-06-27T00:00:00"/>
        <d v="2014-09-11T00:00:00"/>
        <d v="2014-02-15T00:00:00"/>
        <d v="2014-10-15T00:00:00"/>
        <d v="2014-09-16T00:00:00"/>
        <d v="2014-08-26T00:00:00"/>
        <d v="2014-01-28T00:00:00"/>
        <d v="2014-02-09T00:00:00"/>
        <d v="2014-09-21T00:00:00"/>
        <d v="2014-07-13T00:00:00"/>
        <d v="2014-11-01T00:00:00"/>
        <d v="2014-09-17T00:00:00"/>
        <d v="2014-08-25T00:00:00"/>
        <d v="2014-07-01T00:00:00"/>
        <d v="2014-08-12T00:00:00"/>
        <d v="2014-07-10T00:00:00"/>
        <d v="2014-09-23T00:00:00"/>
        <d v="2014-08-31T00:00:00"/>
        <d v="2014-03-26T00:00:00"/>
        <d v="2014-07-26T00:00:00"/>
        <d v="2014-06-11T00:00:00"/>
        <d v="2014-10-21T00:00:00"/>
        <d v="2014-01-15T00:00:00"/>
        <d v="2014-08-30T00:00:00"/>
        <d v="2014-07-30T00:00:00"/>
        <d v="2014-04-22T00:00:00"/>
        <d v="2014-03-05T00:00:00"/>
        <d v="2014-06-29T00:00:00"/>
        <d v="2014-07-04T00:00:00"/>
        <d v="2014-05-03T00:00:00"/>
        <d v="2014-08-10T00:00:00"/>
        <d v="2014-12-20T00:00:00"/>
        <d v="2014-06-19T00:00:00"/>
        <d v="2014-11-19T00:00:00"/>
        <d v="2014-12-26T00:00:00"/>
        <d v="2014-10-26T00:00:00"/>
        <d v="2014-05-12T00:00:00"/>
        <d v="2014-01-18T00:00:00"/>
        <d v="2014-01-17T00:00:00"/>
        <d v="2014-12-12T00:00:00"/>
        <d v="2014-07-17T00:00:00"/>
        <d v="2014-08-07T00:00:00"/>
        <d v="2014-07-02T00:00:00"/>
        <d v="2014-06-04T00:00:00"/>
        <d v="2014-07-07T00:00:00"/>
        <d v="2014-05-05T00:00:00"/>
        <d v="2014-08-04T00:00:00"/>
        <d v="2014-07-29T00:00:00"/>
        <d v="2014-09-20T00:00:00"/>
        <d v="2014-09-28T00:00:00"/>
        <d v="2014-08-02T00:00:00"/>
        <d v="2014-09-09T00:00:00"/>
        <d v="2014-08-19T00:00:00"/>
        <d v="2014-07-16T00:00:00"/>
        <d v="2014-12-24T00:00:00"/>
        <d v="2014-01-25T00:00:00"/>
        <d v="2014-06-24T00:00:00"/>
        <d v="2014-03-29T00:00:00"/>
        <d v="2014-02-19T00:00:00"/>
        <d v="2014-11-23T00:00:00"/>
        <d v="2014-01-29T00:00:00"/>
        <d v="2014-12-28T00:00:00"/>
        <d v="2014-07-24T00:00:00"/>
        <d v="2014-02-12T00:00:00"/>
        <d v="2014-05-28T00:00:00"/>
        <d v="2014-07-03T00:00:00"/>
        <d v="2014-12-16T00:00:00"/>
        <d v="2014-08-27T00:00:00"/>
        <d v="2014-08-18T00:00:00"/>
        <d v="2014-05-11T00:00:00"/>
        <d v="2014-07-05T00:00:00"/>
        <d v="2014-03-25T00:00:00"/>
        <d v="2014-06-06T00:00:00"/>
        <d v="2014-03-14T00:00:00"/>
        <d v="2014-08-09T00:00:00"/>
        <d v="2014-12-05T00:00:00"/>
        <d v="2014-04-13T00:00:00"/>
        <d v="2014-01-23T00:00:00"/>
        <d v="2014-04-16T00:00:00"/>
        <d v="2014-12-03T00:00:00"/>
        <d v="2014-04-02T00:00:00"/>
        <d v="2014-09-25T00:00:00"/>
        <d v="2014-08-21T00:00:00"/>
        <d v="2014-12-10T00:00:00"/>
        <d v="2014-06-18T00:00:00"/>
        <d v="2014-04-24T00:00:00"/>
        <d v="2014-10-25T00:00:00"/>
        <d v="2014-12-09T00:00:00"/>
        <d v="2014-04-21T00:00:00"/>
        <d v="2014-12-27T00:00:00"/>
        <d v="2014-05-29T00:00:00"/>
        <d v="2014-10-03T00:00:00"/>
        <d v="2014-07-31T00:00:00"/>
        <d v="2014-01-24T00:00:00"/>
        <d v="2014-08-23T00:00:00"/>
        <d v="2014-07-06T00:00:00"/>
        <d v="2014-12-06T00:00:00"/>
        <d v="2014-05-15T00:00:00"/>
        <d v="2014-12-29T00:00:00"/>
        <d v="2014-06-23T00:00:00"/>
        <d v="2014-02-16T00:00:00"/>
        <d v="2014-05-21T00:00:00"/>
        <d v="2015-02-06T00:00:00"/>
        <d v="2015-12-11T00:00:00"/>
        <d v="2015-09-03T00:00:00"/>
        <d v="2015-04-25T00:00:00"/>
        <d v="2015-05-24T00:00:00"/>
        <d v="2015-06-27T00:00:00"/>
        <d v="2015-07-04T00:00:00"/>
        <d v="2015-08-07T00:00:00"/>
        <d v="2015-03-31T00:00:00"/>
        <d v="2015-12-29T00:00:00"/>
        <d v="2015-08-28T00:00:00"/>
        <d v="2015-07-07T00:00:00"/>
        <d v="2015-10-08T00:00:00"/>
        <d v="2015-05-07T00:00:00"/>
        <d v="2015-02-20T00:00:00"/>
        <d v="2015-02-14T00:00:00"/>
        <d v="2015-10-01T00:00:00"/>
        <d v="2015-11-26T00:00:00"/>
        <d v="2015-12-21T00:00:00"/>
        <d v="2015-03-07T00:00:00"/>
        <d v="2015-10-02T00:00:00"/>
        <d v="2015-08-20T00:00:00"/>
        <d v="2015-07-17T00:00:00"/>
        <d v="2015-04-17T00:00:00"/>
        <d v="2015-05-31T00:00:00"/>
        <d v="2015-09-27T00:00:00"/>
        <d v="2015-10-17T00:00:00"/>
        <d v="2015-08-31T00:00:00"/>
        <d v="2015-07-09T00:00:00"/>
        <d v="2015-10-05T00:00:00"/>
        <d v="2015-07-14T00:00:00"/>
        <d v="2015-02-07T00:00:00"/>
        <d v="2015-02-28T00:00:00"/>
        <d v="2015-06-29T00:00:00"/>
        <d v="2015-10-18T00:00:00"/>
        <d v="2015-12-22T00:00:00"/>
        <d v="2015-08-11T00:00:00"/>
        <d v="2015-09-23T00:00:00"/>
        <d v="2015-01-09T00:00:00"/>
        <d v="2015-07-25T00:00:00"/>
        <d v="2015-08-03T00:00:00"/>
        <d v="2015-06-18T00:00:00"/>
        <d v="2015-08-22T00:00:00"/>
        <d v="2015-09-29T00:00:00"/>
        <d v="2015-10-09T00:00:00"/>
        <d v="2015-11-06T00:00:00"/>
        <d v="2015-02-05T00:00:00"/>
        <d v="2015-09-28T00:00:00"/>
        <d v="2015-11-10T00:00:00"/>
        <d v="2015-11-02T00:00:00"/>
        <d v="2015-07-06T00:00:00"/>
        <d v="2015-05-13T00:00:00"/>
        <d v="2015-04-26T00:00:00"/>
        <d v="2015-11-24T00:00:00"/>
        <d v="2015-12-10T00:00:00"/>
        <d v="2015-03-23T00:00:00"/>
        <d v="2015-06-14T00:00:00"/>
        <d v="2015-12-28T00:00:00"/>
        <d v="2015-10-07T00:00:00"/>
        <d v="2015-06-07T00:00:00"/>
        <d v="2015-06-22T00:00:00"/>
        <d v="2015-10-31T00:00:00"/>
        <d v="2015-11-29T00:00:00"/>
        <d v="2015-03-20T00:00:00"/>
        <d v="2015-02-04T00:00:00"/>
        <d v="2015-07-19T00:00:00"/>
        <d v="2015-12-26T00:00:00"/>
        <d v="2015-05-15T00:00:00"/>
        <d v="2015-08-26T00:00:00"/>
        <d v="2015-11-25T00:00:00"/>
        <d v="2015-07-08T00:00:00"/>
        <d v="2015-05-23T00:00:00"/>
        <d v="2015-01-04T00:00:00"/>
        <d v="2015-05-26T00:00:00"/>
        <d v="2015-09-06T00:00:00"/>
        <d v="2015-08-17T00:00:00"/>
        <d v="2015-07-01T00:00:00"/>
        <d v="2015-08-27T00:00:00"/>
        <d v="2015-05-22T00:00:00"/>
        <d v="2015-05-25T00:00:00"/>
        <d v="2015-09-14T00:00:00"/>
        <d v="2015-08-29T00:00:00"/>
        <d v="2015-12-07T00:00:00"/>
        <d v="2015-08-24T00:00:00"/>
        <d v="2015-07-22T00:00:00"/>
        <d v="2015-02-08T00:00:00"/>
        <d v="2015-05-02T00:00:00"/>
        <d v="2015-04-21T00:00:00"/>
        <d v="2015-09-12T00:00:00"/>
        <d v="2015-05-27T00:00:00"/>
        <d v="2015-04-10T00:00:00"/>
        <d v="2015-07-03T00:00:00"/>
        <d v="2015-01-01T00:00:00"/>
        <d v="2015-07-05T00:00:00"/>
        <d v="2016-08-17T00:00:00"/>
        <d v="2016-08-09T00:00:00"/>
        <d v="2016-10-04T00:00:00"/>
        <d v="2016-10-16T00:00:00"/>
        <d v="2016-03-13T00:00:00"/>
        <d v="2016-11-27T00:00:00"/>
        <d v="2016-10-14T00:00:00"/>
        <d v="2016-01-01T00:00:00"/>
        <d v="2016-03-22T00:00:00"/>
        <d v="2016-06-17T00:00:00"/>
        <d v="2016-05-25T00:00:00"/>
        <d v="2016-09-18T00:00:00"/>
        <d v="2016-06-29T00:00:00"/>
        <d v="2016-06-15T00:00:00"/>
        <d v="2016-07-29T00:00:00"/>
        <d v="2016-12-27T00:00:00"/>
        <d v="2016-08-23T00:00:00"/>
        <d v="2016-01-13T00:00:00"/>
        <d v="2016-12-23T00:00:00"/>
        <d v="2016-03-01T00:00:00"/>
        <d v="2016-10-29T00:00:00"/>
        <d v="2016-11-19T00:00:00"/>
        <d v="2016-09-13T00:00:00"/>
        <d v="2016-09-10T00:00:00"/>
        <d v="2016-12-14T00:00:00"/>
        <d v="2016-12-15T00:00:00"/>
        <d v="2016-10-15T00:00:00"/>
        <d v="2016-11-16T00:00:00"/>
        <d v="2016-10-17T00:00:00"/>
        <d v="2016-12-10T00:00:00"/>
        <d v="2016-03-18T00:00:00"/>
        <d v="2016-11-20T00:00:00"/>
        <d v="2016-11-23T00:00:00"/>
        <d v="2016-01-05T00:00:00"/>
        <d v="2016-02-18T00:00:00"/>
        <d v="2016-12-02T00:00:00"/>
        <d v="2016-09-09T00:00:00"/>
        <d v="2016-01-07T00:00:00"/>
        <d v="2016-04-22T00:00:00"/>
        <d v="2016-01-21T00:00:00"/>
        <d v="2016-07-18T00:00:00"/>
        <d v="2016-07-16T00:00:00"/>
        <d v="2016-08-21T00:00:00"/>
        <d v="2016-03-07T00:00:00"/>
        <d v="2016-12-06T00:00:00"/>
        <d v="2016-01-15T00:00:00"/>
        <d v="2016-07-30T00:00:00"/>
        <d v="2016-12-19T00:00:00"/>
        <d v="2016-04-09T00:00:00"/>
        <d v="2016-02-03T00:00:00"/>
        <d v="2016-01-18T00:00:00"/>
        <d v="2016-01-23T00:00:00"/>
        <d v="2016-12-26T00:00:00"/>
        <d v="2016-11-24T00:00:00"/>
        <d v="2016-07-23T00:00:00"/>
        <d v="2016-04-23T00:00:00"/>
        <d v="2016-05-10T00:00:00"/>
        <d v="2016-04-14T00:00:00"/>
        <d v="2016-09-05T00:00:00"/>
        <d v="2016-05-05T00:00:00"/>
        <d v="2016-01-29T00:00:00"/>
        <d v="2016-11-10T00:00:00"/>
        <d v="2016-12-28T00:00:00"/>
        <d v="2016-07-28T00:00:00"/>
        <d v="2016-05-31T00:00:00"/>
        <d v="2016-12-24T00:00:00"/>
        <d v="2016-08-22T00:00:00"/>
        <d v="2016-05-17T00:00:00"/>
        <d v="2016-12-29T00:00:00"/>
        <d v="2016-11-12T00:00:00"/>
        <d v="2016-03-10T00:00:00"/>
        <d v="2016-01-22T00:00:00"/>
        <d v="2016-11-05T00:00:00"/>
        <d v="2016-11-15T00:00:00"/>
        <d v="2016-07-31T00:00:00"/>
        <d v="2016-03-04T00:00:00"/>
        <d v="2016-03-06T00:00:00"/>
        <d v="2016-09-06T00:00:00"/>
        <d v="2016-12-22T00:00:00"/>
        <d v="2016-01-25T00:00:00"/>
        <d v="2016-01-31T00:00:00"/>
        <d v="2016-11-17T00:00:00"/>
        <d v="2016-07-02T00:00:00"/>
        <d v="2017-01-11T00:00:00"/>
        <d v="2017-01-10T00:00:00"/>
        <d v="2017-01-08T00:00:00"/>
        <d v="2017-01-13T00:00:00"/>
        <d v="2017-01-05T00:00:00"/>
        <d v="2017-02-20T00:00:00"/>
        <d v="2017-02-22T00:00:00"/>
        <d v="2017-02-21T00:00:00"/>
        <d v="2017-06-21T00:00:00"/>
        <d v="2017-06-06T00:00:00"/>
        <d v="2017-02-05T00:00:00"/>
        <d v="2017-01-12T00:00:00"/>
        <d v="2017-02-09T00:00:00"/>
        <d v="2017-08-31T00:00:00"/>
        <d v="2017-01-07T00:00:00"/>
        <d v="2017-06-24T00:00:00"/>
        <d v="2017-02-08T00:00:00"/>
        <d v="2017-01-16T00:00:00"/>
        <d v="2017-05-30T00:00:00"/>
        <d v="2017-02-10T00:00:00"/>
        <d v="2017-04-08T00:00:00"/>
        <d v="2017-08-28T00:00:00"/>
        <d v="2017-01-04T00:00:00"/>
        <d v="2017-04-07T00:00:00"/>
        <d v="2017-02-07T00:00:00"/>
        <d v="2017-08-02T00:00:00"/>
        <d v="2017-03-05T00:00:00"/>
        <d v="2017-01-09T00:00:00"/>
        <d v="2017-02-06T00:00:00"/>
        <d v="2017-08-09T00:00:00"/>
        <d v="2017-07-26T00:00:00"/>
        <d v="2017-01-06T00:00:00"/>
        <d v="2017-05-19T00:00:00"/>
        <d v="2017-08-13T00:00:00"/>
        <d v="2017-07-17T00:00:00"/>
        <d v="2017-05-16T00:00:00"/>
        <d v="2017-10-04T00:00:00"/>
        <d v="2017-07-10T00:00:00"/>
        <d v="2017-11-26T00:00:00"/>
        <d v="2017-02-24T00:00:00"/>
        <d v="2017-08-10T00:00:00"/>
        <d v="2017-02-11T00:00:00"/>
        <d v="2017-09-11T00:00:00"/>
        <d v="2017-09-15T00:00:00"/>
        <d v="2017-09-12T00:00:00"/>
        <d v="2017-02-23T00:00:00"/>
        <d v="2017-07-23T00:00:00"/>
        <d v="2017-02-12T00:00:00"/>
        <d v="2017-02-16T00:00:00"/>
        <d v="2017-12-04T00:00:00"/>
        <d v="2017-11-09T00:00:00"/>
        <d v="2017-06-08T00:00:00"/>
        <d v="2017-06-28T00:00:00"/>
        <d v="2017-06-27T00:00:00"/>
        <d v="2017-07-14T00:00:00"/>
        <d v="2017-01-23T00:00:00"/>
        <d v="2017-02-13T00:00:00"/>
        <d v="2017-01-14T00:00:00"/>
        <d v="2017-03-04T00:00:00"/>
        <d v="2017-03-17T00:00:00"/>
        <d v="2017-06-18T00:00:00"/>
        <d v="2017-08-11T00:00:00"/>
        <d v="2017-08-15T00:00:00"/>
        <d v="2017-02-01T00:00:00"/>
        <d v="2017-04-27T00:00:00"/>
        <d v="2017-12-22T00:00:00"/>
        <d v="2017-06-10T00:00:00"/>
        <d v="2017-11-18T00:00:00"/>
        <d v="2017-06-07T00:00:00"/>
        <d v="2017-07-11T00:00:00"/>
        <d v="2017-12-16T00:00:00"/>
        <d v="2017-09-13T00:00:00"/>
        <d v="2017-01-21T00:00:00"/>
        <d v="2017-08-20T00:00:00"/>
        <d v="2017-07-15T00:00:00"/>
        <d v="2017-06-11T00:00:00"/>
        <d v="2017-01-22T00:00:00"/>
        <d v="2017-01-29T00:00:00"/>
        <d v="2017-08-06T00:00:00"/>
        <d v="2017-11-10T00:00:00"/>
        <d v="2017-04-20T00:00:00"/>
        <d v="2017-11-08T00:00:00"/>
        <d v="2017-11-30T00:00:00"/>
        <d v="2017-04-17T00:00:00"/>
        <d v="2017-08-27T00:00:00"/>
        <d v="2017-01-18T00:00:00"/>
        <d v="2017-09-14T00:00:00"/>
        <d v="2017-02-15T00:00:00"/>
        <d v="2017-11-04T00:00:00"/>
        <d v="2017-08-07T00:00:00"/>
        <d v="2017-04-12T00:00:00"/>
        <d v="2017-10-03T00:00:00"/>
        <d v="2017-09-21T00:00:00"/>
        <d v="2017-07-13T00:00:00"/>
        <d v="2017-07-18T00:00:00"/>
        <d v="2017-04-09T00:00:00"/>
        <d v="2017-06-22T00:00:00"/>
        <d v="2017-01-01T00:00:00"/>
        <d v="2017-03-12T00:00:00"/>
        <d v="2017-08-08T00:00:00"/>
        <d v="2017-11-02T00:00:00"/>
        <d v="2017-05-01T00:00:00"/>
        <d v="2017-02-27T00:00:00"/>
        <d v="2017-12-10T00:00:00"/>
        <d v="2017-03-09T00:00:00"/>
        <d v="2017-02-26T00:00:00"/>
        <d v="2017-10-01T00:00:00"/>
        <d v="2017-04-06T00:00:00"/>
        <d v="2017-05-15T00:00:00"/>
        <d v="2017-04-28T00:00:00"/>
        <d v="2017-07-25T00:00:00"/>
        <d v="2017-07-07T00:00:00"/>
        <d v="2017-01-20T00:00:00"/>
        <d v="2017-10-19T00:00:00"/>
        <d v="2017-09-27T00:00:00"/>
        <d v="2017-11-16T00:00:00"/>
        <d v="2017-11-17T00:00:00"/>
        <d v="2017-05-22T00:00:00"/>
        <d v="2017-07-06T00:00:00"/>
        <d v="2017-12-09T00:00:00"/>
        <d v="2017-07-02T00:00:00"/>
        <d v="2017-10-20T00:00:00"/>
        <d v="2017-07-03T00:00:00"/>
        <d v="2017-05-21T00:00:00"/>
        <d v="2017-02-03T00:00:00"/>
        <d v="2017-11-03T00:00:00"/>
        <d v="2017-11-20T00:00:00"/>
        <d v="2017-02-18T00:00:00"/>
        <d v="2017-07-05T00:00:00"/>
        <d v="2017-05-05T00:00:00"/>
        <d v="2017-08-21T00:00:00"/>
        <d v="2017-02-04T00:00:00"/>
        <d v="2017-10-11T00:00:00"/>
        <d v="2017-12-17T00:00:00"/>
        <d v="2017-09-25T00:00:00"/>
        <d v="2017-12-19T00:00:00"/>
        <d v="2017-01-24T00:00:00"/>
        <d v="2017-04-22T00:00:00"/>
        <d v="2017-07-29T00:00:00"/>
        <d v="2017-07-20T00:00:00"/>
        <d v="2017-05-17T00:00:00"/>
        <d v="2017-03-16T00:00:00"/>
        <d v="2017-07-04T00:00:00"/>
        <d v="2017-11-15T00:00:00"/>
        <d v="2018-05-17T00:00:00"/>
        <d v="2018-09-11T00:00:00"/>
        <d v="2018-10-03T00:00:00"/>
        <d v="2018-11-12T00:00:00"/>
        <d v="2018-03-01T00:00:00"/>
        <d v="2018-06-09T00:00:00"/>
        <d v="2018-10-18T00:00:00"/>
        <d v="2018-08-04T00:00:00"/>
        <d v="2018-10-02T00:00:00"/>
        <d v="2018-06-05T00:00:00"/>
        <d v="2018-06-17T00:00:00"/>
        <d v="2018-07-13T00:00:00"/>
        <d v="2018-06-14T00:00:00"/>
        <d v="2018-12-12T00:00:00"/>
        <d v="2018-03-29T00:00:00"/>
        <d v="2018-10-27T00:00:00"/>
        <d v="2018-11-06T00:00:00"/>
        <d v="2018-08-28T00:00:00"/>
        <d v="2018-01-11T00:00:00"/>
        <d v="2018-07-17T00:00:00"/>
        <d v="2018-11-22T00:00:00"/>
        <d v="2018-07-25T00:00:00"/>
        <d v="2018-05-10T00:00:00"/>
        <d v="2018-06-23T00:00:00"/>
        <d v="2018-04-17T00:00:00"/>
        <d v="2018-03-17T00:00:00"/>
        <d v="2018-03-22T00:00:00"/>
        <d v="2018-01-31T00:00:00"/>
        <d v="2018-10-04T00:00:00"/>
        <d v="2018-07-08T00:00:00"/>
        <d v="2018-07-02T00:00:00"/>
        <d v="2018-06-20T00:00:00"/>
        <d v="2018-05-16T00:00:00"/>
        <d v="2018-07-14T00:00:00"/>
        <d v="2018-07-29T00:00:00"/>
        <d v="2018-02-23T00:00:00"/>
        <d v="2018-04-13T00:00:00"/>
        <d v="2018-02-21T00:00:00"/>
        <d v="2018-08-16T00:00:00"/>
        <d v="2018-09-12T00:00:00"/>
        <d v="2018-05-31T00:00:00"/>
        <d v="2018-01-04T00:00:00"/>
        <d v="2018-03-21T00:00:00"/>
        <d v="2018-07-23T00:00:00"/>
        <d v="2018-06-26T00:00:00"/>
        <d v="2018-03-02T00:00:00"/>
        <d v="2018-11-29T00:00:00"/>
        <d v="2018-08-10T00:00:00"/>
        <d v="2018-04-09T00:00:00"/>
        <d v="2018-11-21T00:00:00"/>
        <d v="2018-05-02T00:00:00"/>
        <d v="2018-04-18T00:00:00"/>
        <d v="2018-02-26T00:00:00"/>
        <d v="2018-01-22T00:00:00"/>
        <d v="2018-07-20T00:00:00"/>
        <d v="2018-10-05T00:00:00"/>
        <d v="2018-01-25T00:00:00"/>
        <d v="2018-03-08T00:00:00"/>
        <d v="2018-04-10T00:00:00"/>
        <d v="2018-08-06T00:00:00"/>
        <d v="2018-12-03T00:00:00"/>
        <d v="2018-12-24T00:00:00"/>
        <d v="2018-12-29T00:00:00"/>
        <d v="2018-12-06T00:00:00"/>
        <d v="2018-05-14T00:00:00"/>
        <d v="2018-12-31T00:00:00"/>
        <d v="2018-02-15T00:00:00"/>
        <d v="2018-03-28T00:00:00"/>
        <d v="2018-11-08T00:00:00"/>
        <d v="2018-08-20T00:00:00"/>
        <d v="2018-04-07T00:00:00"/>
        <d v="2018-05-09T00:00:00"/>
        <d v="2018-05-18T00:00:00"/>
        <d v="2018-04-30T00:00:00"/>
        <d v="2018-12-25T00:00:00"/>
        <d v="2018-02-08T00:00:00"/>
        <d v="2018-11-27T00:00:00"/>
        <d v="2018-08-31T00:00:00"/>
        <d v="2018-05-25T00:00:00"/>
        <d v="2018-11-26T00:00:00"/>
        <d v="2018-02-16T00:00:00"/>
        <d v="2018-10-24T00:00:00"/>
        <d v="2018-03-20T00:00:00"/>
        <d v="2018-12-01T00:00:00"/>
        <d v="2018-07-30T00:00:00"/>
        <d v="2018-01-26T00:00:00"/>
        <d v="2018-01-24T00:00:00"/>
        <d v="2018-07-12T00:00:00"/>
        <d v="2018-07-31T00:00:00"/>
        <d v="2018-10-13T00:00:00"/>
        <d v="2018-03-10T00:00:00"/>
        <d v="2018-09-24T00:00:00"/>
        <d v="2018-08-23T00:00:00"/>
        <d v="2018-10-25T00:00:00"/>
        <d v="2018-06-08T00:00:00"/>
        <d v="2018-08-15T00:00:00"/>
        <d v="2018-06-29T00:00:00"/>
        <d v="2018-12-14T00:00:00"/>
        <d v="2018-02-06T00:00:00"/>
        <d v="2018-09-13T00:00:00"/>
        <d v="2018-11-30T00:00:00"/>
        <d v="2018-08-01T00:00:00"/>
        <d v="2018-09-17T00:00:00"/>
        <d v="2018-03-23T00:00:00"/>
        <d v="2018-04-23T00:00:00"/>
        <d v="2018-05-29T00:00:00"/>
        <d v="2018-08-24T00:00:00"/>
        <d v="2018-09-18T00:00:00"/>
        <d v="2018-10-15T00:00:00"/>
        <d v="2018-07-03T00:00:00"/>
        <d v="2018-06-22T00:00:00"/>
        <d v="2018-08-26T00:00:00"/>
        <d v="2018-12-05T00:00:00"/>
        <d v="2018-05-11T00:00:00"/>
        <d v="2018-04-05T00:00:00"/>
        <d v="2018-08-02T00:00:00"/>
        <d v="2018-07-05T00:00:00"/>
        <d v="2018-09-20T00:00:00"/>
        <d v="2018-11-07T00:00:00"/>
        <d v="2018-09-07T00:00:00"/>
        <d v="2018-12-28T00:00:00"/>
        <d v="2018-05-24T00:00:00"/>
        <d v="2018-08-08T00:00:00"/>
        <d v="2018-08-03T00:00:00"/>
        <d v="2018-10-30T00:00:00"/>
        <d v="2018-06-21T00:00:00"/>
        <d v="2018-09-27T00:00:00"/>
        <d v="2018-10-12T00:00:00"/>
        <d v="2018-01-05T00:00:00"/>
        <d v="2018-12-19T00:00:00"/>
        <d v="2018-12-16T00:00:00"/>
        <d v="2018-08-19T00:00:00"/>
        <d v="2018-05-30T00:00:00"/>
        <d v="2018-08-30T00:00:00"/>
        <d v="2018-12-11T00:00:00"/>
        <d v="2018-07-26T00:00:00"/>
        <d v="2018-03-15T00:00:00"/>
        <d v="2018-08-07T00:00:00"/>
        <d v="2018-04-26T00:00:00"/>
        <d v="2018-08-22T00:00:00"/>
        <d v="2018-11-19T00:00:00"/>
        <d v="2018-01-03T00:00:00"/>
        <d v="2019-02-22T00:00:00"/>
        <d v="2019-03-22T00:00:00"/>
        <d v="2019-09-05T00:00:00"/>
        <d v="2019-09-26T00:00:00"/>
        <d v="2019-08-25T00:00:00"/>
        <d v="2019-02-26T00:00:00"/>
        <d v="2019-08-05T00:00:00"/>
        <d v="2019-10-03T00:00:00"/>
        <d v="2019-02-15T00:00:00"/>
        <d v="2019-08-14T00:00:00"/>
        <d v="2019-12-10T00:00:00"/>
        <d v="2019-02-04T00:00:00"/>
        <d v="2019-02-05T00:00:00"/>
        <d v="2019-09-15T00:00:00"/>
        <d v="2019-01-20T00:00:00"/>
        <d v="2019-01-18T00:00:00"/>
        <d v="2019-06-07T00:00:00"/>
        <d v="2019-10-01T00:00:00"/>
        <d v="2019-02-12T00:00:00"/>
        <d v="2019-02-13T00:00:00"/>
        <d v="2019-02-14T00:00:00"/>
        <d v="2019-01-17T00:00:00"/>
        <d v="2019-02-25T00:00:00"/>
        <d v="2019-03-06T00:00:00"/>
        <d v="2019-02-16T00:00:00"/>
        <d v="2019-11-11T00:00:00"/>
        <d v="2019-02-17T00:00:00"/>
        <d v="2019-10-25T00:00:00"/>
        <d v="2019-01-06T00:00:00"/>
        <d v="2019-08-09T00:00:00"/>
        <d v="2019-01-03T00:00:00"/>
        <d v="2019-05-21T00:00:00"/>
        <d v="2019-12-22T00:00:00"/>
        <d v="2019-03-15T00:00:00"/>
        <d v="2019-09-21T00:00:00"/>
        <d v="2019-11-02T00:00:00"/>
        <d v="2019-12-02T00:00:00"/>
        <d v="2019-06-18T00:00:00"/>
        <d v="2019-01-12T00:00:00"/>
        <d v="2019-07-03T00:00:00"/>
        <d v="2019-08-01T00:00:00"/>
        <d v="2019-12-30T00:00:00"/>
        <d v="2019-12-05T00:00:00"/>
        <d v="2019-07-18T00:00:00"/>
        <d v="2019-12-16T00:00:00"/>
        <d v="2019-03-04T00:00:00"/>
        <d v="2019-03-02T00:00:00"/>
        <d v="2019-12-18T00:00:00"/>
        <d v="2019-09-13T00:00:00"/>
        <d v="2019-05-30T00:00:00"/>
        <d v="2019-02-03T00:00:00"/>
        <d v="2019-09-30T00:00:00"/>
        <d v="2019-11-06T00:00:00"/>
        <d v="2019-09-18T00:00:00"/>
        <d v="2019-07-10T00:00:00"/>
        <d v="2019-04-05T00:00:00"/>
        <d v="2019-12-08T00:00:00"/>
        <d v="2019-10-21T00:00:00"/>
        <d v="2019-05-10T00:00:00"/>
        <d v="2019-07-26T00:00:00"/>
        <d v="2019-10-29T00:00:00"/>
        <d v="2019-07-28T00:00:00"/>
        <d v="2019-11-07T00:00:00"/>
        <d v="2019-05-09T00:00:00"/>
        <d v="2019-10-11T00:00:00"/>
        <d v="2019-06-27T00:00:00"/>
        <d v="2019-06-22T00:00:00"/>
        <d v="2019-06-11T00:00:00"/>
        <d v="2019-03-25T00:00:00"/>
        <d v="2019-07-22T00:00:00"/>
        <d v="2019-09-12T00:00:00"/>
        <d v="2019-12-07T00:00:00"/>
        <d v="2019-12-12T00:00:00"/>
        <d v="2019-07-11T00:00:00"/>
        <d v="2019-06-13T00:00:00"/>
        <d v="2019-04-17T00:00:00"/>
        <d v="2019-10-28T00:00:00"/>
        <d v="2019-05-22T00:00:00"/>
        <d v="2019-03-26T00:00:00"/>
        <d v="2019-02-27T00:00:00"/>
        <d v="2019-05-29T00:00:00"/>
        <d v="2019-03-21T00:00:00"/>
        <d v="2019-07-02T00:00:00"/>
        <d v="2019-09-25T00:00:00"/>
        <d v="2019-01-15T00:00:00"/>
        <d v="2019-11-13T00:00:00"/>
        <d v="2019-08-08T00:00:00"/>
        <d v="2019-06-19T00:00:00"/>
        <d v="2019-10-30T00:00:00"/>
        <d v="2019-01-16T00:00:00"/>
        <d v="2019-05-31T00:00:00"/>
        <d v="2019-09-07T00:00:00"/>
        <d v="2019-04-27T00:00:00"/>
        <d v="2019-02-08T00:00:00"/>
        <d v="2019-07-19T00:00:00"/>
        <d v="2019-05-14T00:00:00"/>
        <d v="2019-09-17T00:00:00"/>
        <d v="2019-06-17T00:00:00"/>
        <d v="2019-06-12T00:00:00"/>
        <d v="2019-07-15T00:00:00"/>
        <d v="2019-08-10T00:00:00"/>
        <d v="2019-05-28T00:00:00"/>
        <d v="2019-06-10T00:00:00"/>
        <d v="2019-07-09T00:00:00"/>
        <d v="2019-11-25T00:00:00"/>
        <d v="2019-10-07T00:00:00"/>
        <d v="2019-06-29T00:00:00"/>
        <d v="2019-05-16T00:00:00"/>
        <d v="2019-06-25T00:00:00"/>
        <d v="2019-07-16T00:00:00"/>
        <d v="2019-10-06T00:00:00"/>
        <d v="2019-01-04T00:00:00"/>
        <d v="2019-09-09T00:00:00"/>
        <d v="2019-10-23T00:00:00"/>
        <d v="2019-12-27T00:00:00"/>
        <d v="2019-05-24T00:00:00"/>
        <d v="2019-05-08T00:00:00"/>
        <d v="2019-01-28T00:00:00"/>
        <d v="2019-06-26T00:00:00"/>
        <d v="2019-02-09T00:00:00"/>
        <d v="2019-08-30T00:00:00"/>
        <d v="2019-05-04T00:00:00"/>
        <d v="2019-02-28T00:00:00"/>
        <d v="2019-10-02T00:00:00"/>
        <d v="2019-05-23T00:00:00"/>
        <d v="2019-06-14T00:00:00"/>
        <d v="2019-04-12T00:00:00"/>
        <d v="2019-07-12T00:00:00"/>
        <d v="2019-01-07T00:00:00"/>
        <d v="2019-03-14T00:00:00"/>
        <d v="2019-04-11T00:00:00"/>
        <d v="2019-07-01T00:00:00"/>
        <d v="2019-09-16T00:00:00"/>
        <d v="2019-06-08T00:00:00"/>
        <d v="2019-09-11T00:00:00"/>
        <d v="2019-02-02T00:00:00"/>
        <d v="2019-06-21T00:00:00"/>
        <d v="2019-08-13T00:00:00"/>
        <d v="2019-11-09T00:00:00"/>
        <d v="2019-08-06T00:00:00"/>
        <d v="2019-05-07T00:00:00"/>
        <d v="2019-12-31T00:00:00"/>
        <d v="2019-01-19T00:00:00"/>
        <d v="2019-01-22T00:00:00"/>
        <d v="2019-11-26T00:00:00"/>
        <d v="2019-08-22T00:00:00"/>
        <d v="2019-04-10T00:00:00"/>
        <d v="2019-09-28T00:00:00"/>
        <d v="2019-03-10T00:00:00"/>
        <d v="2019-01-21T00:00:00"/>
        <d v="2019-06-03T00:00:00"/>
        <d v="2019-01-09T00:00:00"/>
        <d v="2019-10-09T00:00:00"/>
        <d v="2019-04-09T00:00:00"/>
        <d v="2019-02-06T00:00:00"/>
        <d v="2019-12-04T00:00:00"/>
        <d v="2019-07-04T00:00:00"/>
        <d v="2019-08-21T00:00:00"/>
        <d v="2019-03-12T00:00:00"/>
        <d v="2019-03-30T00:00:00"/>
        <d v="2019-04-07T00:00:00"/>
        <d v="2019-08-24T00:00:00"/>
        <d v="2020-11-17T00:00:00"/>
        <d v="2020-10-28T00:00:00"/>
        <d v="2020-10-27T00:00:00"/>
        <d v="2020-07-28T00:00:00"/>
        <d v="2020-07-02T00:00:00"/>
        <d v="2020-10-02T00:00:00"/>
        <d v="2020-08-24T00:00:00"/>
        <d v="2020-12-07T00:00:00"/>
        <d v="2020-08-12T00:00:00"/>
        <d v="2020-11-06T00:00:00"/>
        <d v="2020-12-22T00:00:00"/>
        <d v="2020-06-02T00:00:00"/>
        <d v="2020-07-31T00:00:00"/>
        <d v="2020-09-06T00:00:00"/>
        <d v="2020-09-27T00:00:00"/>
        <d v="2020-07-30T00:00:00"/>
        <d v="2020-02-09T00:00:00"/>
        <d v="2020-08-11T00:00:00"/>
        <d v="2020-11-19T00:00:00"/>
        <d v="2020-03-15T00:00:00"/>
        <d v="2020-02-02T00:00:00"/>
        <d v="2020-11-18T00:00:00"/>
        <d v="2020-11-03T00:00:00"/>
        <d v="2020-11-04T00:00:00"/>
        <d v="2020-08-05T00:00:00"/>
        <d v="2020-06-12T00:00:00"/>
        <d v="2020-09-10T00:00:00"/>
        <d v="2020-10-09T00:00:00"/>
        <d v="2020-07-01T00:00:00"/>
        <d v="2020-10-23T00:00:00"/>
        <d v="2020-12-10T00:00:00"/>
        <d v="2020-11-05T00:00:00"/>
        <d v="2020-05-20T00:00:00"/>
        <d v="2020-08-07T00:00:00"/>
        <d v="2020-09-01T00:00:00"/>
        <d v="2020-06-16T00:00:00"/>
        <d v="2020-08-14T00:00:00"/>
        <d v="2020-06-23T00:00:00"/>
        <d v="2020-03-17T00:00:00"/>
        <d v="2020-07-08T00:00:00"/>
        <d v="2020-11-13T00:00:00"/>
        <d v="2020-06-05T00:00:00"/>
        <d v="2020-12-01T00:00:00"/>
        <d v="2020-07-29T00:00:00"/>
        <d v="2020-09-16T00:00:00"/>
        <d v="2020-07-04T00:00:00"/>
        <d v="2020-11-11T00:00:00"/>
        <d v="2020-04-17T00:00:00"/>
        <d v="2020-01-26T00:00:00"/>
        <d v="2020-03-04T00:00:00"/>
        <d v="2020-03-16T00:00:00"/>
        <d v="2020-12-06T00:00:00"/>
        <d v="2020-04-05T00:00:00"/>
        <d v="2020-07-15T00:00:00"/>
        <d v="2020-09-02T00:00:00"/>
        <d v="2020-09-22T00:00:00"/>
        <d v="2020-09-30T00:00:00"/>
        <d v="2020-10-01T00:00:00"/>
        <d v="2020-12-09T00:00:00"/>
        <d v="2020-06-14T00:00:00"/>
        <d v="2020-09-18T00:00:00"/>
        <d v="2020-02-18T00:00:00"/>
        <d v="2020-10-21T00:00:00"/>
        <d v="2020-03-12T00:00:00"/>
        <d v="2020-12-11T00:00:00"/>
        <d v="2020-01-17T00:00:00"/>
        <d v="2020-08-08T00:00:00"/>
        <d v="2020-02-29T00:00:00"/>
        <d v="2020-08-26T00:00:00"/>
        <d v="2020-05-05T00:00:00"/>
        <d v="2020-03-20T00:00:00"/>
        <d v="2020-12-23T00:00:00"/>
        <d v="2020-09-13T00:00:00"/>
        <d v="2020-03-14T00:00:00"/>
        <d v="2020-10-30T00:00:00"/>
        <d v="2020-05-15T00:00:00"/>
        <d v="2020-06-24T00:00:00"/>
        <d v="2020-12-03T00:00:00"/>
        <d v="2020-06-10T00:00:00"/>
        <d v="2020-01-21T00:00:00"/>
        <d v="2020-01-13T00:00:00"/>
        <d v="2020-05-21T00:00:00"/>
        <d v="2020-10-17T00:00:00"/>
        <d v="2020-08-03T00:00:00"/>
        <d v="2020-07-03T00:00:00"/>
        <d v="2020-11-12T00:00:00"/>
        <d v="2020-11-30T00:00:00"/>
        <d v="2020-03-09T00:00:00"/>
        <d v="2020-06-08T00:00:00"/>
        <d v="2020-03-10T00:00:00"/>
        <d v="2020-10-06T00:00:00"/>
        <d v="2020-07-20T00:00:00"/>
        <d v="2020-03-24T00:00:00"/>
        <d v="2020-09-12T00:00:00"/>
        <d v="2020-04-08T00:00:00"/>
        <d v="2020-04-13T00:00:00"/>
        <d v="2020-06-17T00:00:00"/>
        <d v="2020-10-11T00:00:00"/>
        <d v="2020-08-10T00:00:00"/>
        <d v="2020-04-09T00:00:00"/>
        <d v="2020-06-19T00:00:00"/>
        <d v="2020-12-08T00:00:00"/>
        <d v="2020-06-03T00:00:00"/>
        <d v="2020-05-06T00:00:00"/>
        <d v="2020-10-07T00:00:00"/>
        <d v="2020-06-29T00:00:00"/>
        <d v="2020-12-18T00:00:00"/>
        <d v="2020-01-16T00:00:00"/>
        <d v="2020-05-11T00:00:00"/>
        <d v="2020-06-06T00:00:00"/>
        <d v="2020-08-17T00:00:00"/>
        <d v="2020-02-13T00:00:00"/>
        <d v="2020-11-08T00:00:00"/>
        <d v="2020-10-29T00:00:00"/>
        <d v="2020-03-13T00:00:00"/>
        <d v="2020-01-18T00:00:00"/>
        <d v="2020-05-19T00:00:00"/>
        <d v="2020-12-19T00:00:00"/>
        <d v="2020-04-16T00:00:00"/>
        <d v="2020-08-28T00:00:00"/>
        <d v="2020-10-22T00:00:00"/>
        <d v="2020-09-21T00:00:00"/>
        <d v="2020-12-14T00:00:00"/>
        <d v="2020-05-28T00:00:00"/>
        <d v="2020-05-04T00:00:00"/>
        <d v="2020-04-23T00:00:00"/>
        <d v="2020-11-20T00:00:00"/>
        <d v="2020-09-14T00:00:00"/>
        <d v="2020-03-19T00:00:00"/>
        <d v="2020-11-21T00:00:00"/>
        <d v="2020-09-19T00:00:00"/>
        <d v="2020-07-26T00:00:00"/>
        <d v="2020-12-20T00:00:00"/>
        <d v="2020-03-26T00:00:00"/>
        <d v="2020-10-18T00:00:00"/>
        <d v="2020-04-10T00:00:00"/>
        <d v="2020-08-15T00:00:00"/>
        <d v="2020-12-16T00:00:00"/>
        <d v="2020-11-14T00:00:00"/>
        <d v="2021-12-14T00:00:00"/>
        <d v="2021-10-08T00:00:00"/>
        <d v="2021-07-25T00:00:00"/>
        <d v="2021-12-24T00:00:00"/>
        <d v="2021-10-25T00:00:00"/>
        <d v="2021-12-13T00:00:00"/>
        <d v="2021-12-26T00:00:00"/>
        <d v="2021-02-13T00:00:00"/>
        <d v="2021-11-03T00:00:00"/>
        <d v="2021-07-22T00:00:00"/>
        <d v="2021-12-15T00:00:00"/>
        <d v="2021-08-17T00:00:00"/>
        <d v="2021-07-28T00:00:00"/>
        <d v="2021-02-25T00:00:00"/>
        <d v="2021-01-04T00:00:00"/>
        <d v="2021-09-21T00:00:00"/>
        <d v="2021-07-26T00:00:00"/>
        <d v="2021-10-24T00:00:00"/>
        <d v="2021-09-16T00:00:00"/>
        <d v="2021-06-24T00:00:00"/>
        <d v="2021-12-25T00:00:00"/>
        <d v="2021-07-29T00:00:00"/>
        <d v="2021-09-26T00:00:00"/>
        <d v="2021-03-27T00:00:00"/>
        <d v="2021-12-23T00:00:00"/>
        <d v="2021-12-18T00:00:00"/>
        <d v="2021-10-07T00:00:00"/>
        <d v="2021-12-16T00:00:00"/>
        <d v="2021-12-11T00:00:00"/>
        <d v="2021-11-23T00:00:00"/>
        <d v="2021-10-28T00:00:00"/>
        <d v="2021-01-19T00:00:00"/>
        <d v="2021-08-11T00:00:00"/>
        <d v="2021-07-27T00:00:00"/>
        <d v="2021-09-24T00:00:00"/>
        <d v="2021-06-27T00:00:00"/>
        <d v="2021-07-19T00:00:00"/>
        <d v="2021-03-24T00:00:00"/>
        <d v="2021-09-14T00:00:00"/>
        <d v="2021-10-26T00:00:00"/>
        <d v="2021-07-03T00:00:00"/>
        <d v="2021-02-03T00:00:00"/>
        <d v="2021-11-04T00:00:00"/>
        <d v="2021-06-09T00:00:00"/>
        <d v="2021-10-21T00:00:00"/>
        <d v="2021-08-29T00:00:00"/>
        <d v="2021-08-04T00:00:00"/>
        <d v="2021-09-08T00:00:00"/>
        <d v="2021-10-05T00:00:00"/>
        <d v="2021-06-18T00:00:00"/>
        <d v="2021-01-27T00:00:00"/>
        <d v="2021-09-22T00:00:00"/>
        <d v="2021-06-03T00:00:00"/>
        <d v="2021-05-21T00:00:00"/>
        <d v="2021-08-30T00:00:00"/>
        <d v="2021-04-29T00:00:00"/>
        <d v="2021-12-22T00:00:00"/>
        <d v="2021-12-07T00:00:00"/>
        <d v="2021-05-20T00:00:00"/>
        <d v="2021-06-29T00:00:00"/>
        <d v="2021-07-17T00:00:00"/>
        <d v="2021-01-21T00:00:00"/>
        <d v="2021-01-22T00:00:00"/>
        <d v="2021-08-13T00:00:00"/>
        <d v="2021-09-11T00:00:00"/>
        <d v="2021-08-21T00:00:00"/>
        <d v="2021-08-10T00:00:00"/>
        <d v="2021-10-12T00:00:00"/>
        <d v="2021-06-02T00:00:00"/>
        <d v="2021-10-14T00:00:00"/>
        <d v="2021-04-12T00:00:00"/>
        <d v="2021-04-02T00:00:00"/>
        <d v="2021-12-02T00:00:00"/>
        <d v="2021-06-04T00:00:00"/>
        <d v="2021-10-18T00:00:00"/>
        <d v="2021-10-04T00:00:00"/>
        <d v="2021-09-19T00:00:00"/>
        <d v="2021-05-14T00:00:00"/>
        <d v="2021-09-15T00:00:00"/>
        <d v="2021-01-05T00:00:00"/>
        <d v="2021-09-27T00:00:00"/>
        <d v="2021-05-22T00:00:00"/>
        <d v="2021-12-30T00:00:00"/>
        <d v="2021-12-17T00:00:00"/>
        <d v="2021-07-06T00:00:00"/>
        <d v="2021-11-01T00:00:00"/>
        <d v="2021-04-26T00:00:00"/>
        <d v="2021-12-10T00:00:00"/>
        <d v="2021-07-15T00:00:00"/>
        <d v="2021-08-28T00:00:00"/>
        <d v="2021-12-27T00:00:00"/>
        <d v="2021-10-22T00:00:00"/>
        <d v="2021-02-23T00:00:00"/>
        <d v="2021-12-19T00:00:00"/>
        <d v="2021-01-28T00:00:00"/>
        <d v="2021-12-06T00:00:00"/>
        <d v="2021-05-30T00:00:00"/>
        <d v="2021-06-28T00:00:00"/>
        <d v="2021-11-15T00:00:00"/>
        <d v="2021-11-16T00:00:00"/>
        <d v="2021-06-10T00:00:00"/>
        <d v="2021-10-23T00:00:00"/>
        <d v="2021-11-05T00:00:00"/>
        <d v="2021-07-07T00:00:00"/>
        <d v="2021-09-13T00:00:00"/>
        <d v="2021-11-10T00:00:00"/>
        <d v="2021-07-01T00:00:00"/>
        <d v="2021-11-08T00:00:00"/>
        <d v="2021-05-08T00:00:00"/>
        <d v="2021-09-17T00:00:00"/>
        <d v="2021-05-26T00:00:00"/>
        <d v="2021-06-17T00:00:00"/>
        <d v="2021-11-30T00:00:00"/>
        <d v="2021-08-24T00:00:00"/>
        <d v="2021-12-12T00:00:00"/>
        <d v="2021-08-19T00:00:00"/>
        <d v="2021-11-06T00:00:00"/>
        <d v="2021-04-23T00:00:00"/>
        <d v="2021-04-03T00:00:00"/>
        <d v="2021-03-06T00:00:00"/>
        <d v="2021-02-11T00:00:00"/>
        <d v="2021-09-23T00:00:00"/>
        <d v="2021-09-10T00:00:00"/>
        <d v="2021-01-14T00:00:00"/>
        <d v="2021-10-13T00:00:00"/>
        <d v="2021-11-19T00:00:00"/>
        <d v="2021-05-11T00:00:00"/>
        <d v="2021-02-15T00:00:00"/>
        <d v="2021-10-15T00:00:00"/>
        <d v="2021-02-12T00:00:00"/>
        <d v="2021-02-24T00:00:00"/>
        <d v="2021-01-29T00:00:00"/>
        <d v="2021-04-15T00:00:00"/>
        <d v="2021-11-12T00:00:00"/>
        <d v="2021-02-26T00:00:00"/>
        <d v="2021-07-23T00:00:00"/>
        <d v="2021-02-10T00:00:00"/>
        <d v="2021-10-01T00:00:00"/>
        <d v="2021-01-26T00:00:00"/>
        <d v="2021-07-12T00:00:00"/>
        <d v="2021-09-28T00:00:00"/>
        <d v="2021-04-13T00:00:00"/>
        <d v="2021-06-25T00:00:00"/>
        <d v="2021-04-24T00:00:00"/>
        <d v="2021-08-15T00:00:00"/>
        <d v="2021-04-07T00:00:00"/>
        <d v="2021-07-02T00:00:00"/>
        <d v="2021-03-02T00:00:00"/>
        <d v="2021-03-08T00:00:00"/>
        <d v="2021-12-20T00:00:00"/>
        <d v="2021-03-31T00:00:00"/>
        <d v="2021-08-05T00:00:00"/>
        <d v="2021-05-06T00:00:00"/>
        <d v="2021-11-13T00:00:00"/>
        <d v="2021-04-08T00:00:00"/>
        <d v="2021-01-13T00:00:00"/>
        <d v="2021-01-31T00:00:00"/>
        <d v="2021-09-18T00:00:00"/>
        <d v="2021-10-27T00:00:00"/>
        <d v="2021-05-13T00:00:00"/>
        <d v="2021-07-08T00:00:00"/>
        <d v="2021-03-18T00:00:00"/>
        <d v="2021-02-01T00:00:00"/>
        <d v="2021-02-02T00:00:00"/>
        <d v="2021-04-14T00:00:00"/>
        <d v="2021-06-08T00:00:00"/>
        <d v="2021-07-31T00:00:00"/>
        <d v="2021-01-08T00:00:00"/>
        <d v="2021-09-09T00:00:00"/>
        <d v="2021-09-25T00:00:00"/>
        <d v="2021-02-16T00:00:00"/>
        <d v="2021-04-04T00:00:00"/>
        <d v="2021-05-27T00:00:00"/>
        <d v="2021-10-06T00:00:00"/>
        <d v="2021-07-24T00:00:00"/>
        <d v="2022-12-11T00:00:00"/>
        <d v="2022-12-31T00:00:00"/>
        <d v="2022-12-12T00:00:00"/>
        <d v="2022-12-10T00:00:00"/>
        <d v="2022-11-21T00:00:00"/>
        <d v="2022-01-03T00:00:00"/>
        <d v="2022-04-21T00:00:00"/>
        <d v="2022-06-12T00:00:00"/>
        <d v="2022-07-03T00:00:00"/>
        <d v="2022-12-01T00:00:00"/>
        <d v="2022-06-05T00:00:00"/>
        <d v="2022-05-02T00:00:00"/>
        <d v="2022-05-04T00:00:00"/>
        <d v="2022-12-14T00:00:00"/>
        <d v="2022-12-13T00:00:00"/>
        <d v="2022-10-05T00:00:00"/>
        <d v="2022-07-22T00:00:00"/>
        <d v="2022-10-22T00:00:00"/>
        <d v="2022-08-15T00:00:00"/>
        <d v="2022-08-02T00:00:00"/>
        <d v="2022-08-26T00:00:00"/>
        <d v="2022-07-07T00:00:00"/>
        <d v="2022-08-13T00:00:00"/>
        <d v="2022-04-07T00:00:00"/>
        <d v="2022-09-22T00:00:00"/>
        <d v="2022-04-27T00:00:00"/>
        <d v="2022-05-20T00:00:00"/>
        <d v="2022-06-08T00:00:00"/>
        <d v="2022-06-10T00:00:00"/>
        <d v="2022-02-03T00:00:00"/>
        <d v="2022-06-22T00:00:00"/>
        <d v="2022-11-16T00:00:00"/>
        <d v="2022-08-24T00:00:00"/>
        <d v="2022-12-23T00:00:00"/>
        <d v="2022-06-24T00:00:00"/>
        <d v="2022-09-21T00:00:00"/>
        <d v="2022-09-26T00:00:00"/>
        <d v="2022-06-13T00:00:00"/>
        <d v="2022-03-02T00:00:00"/>
        <d v="2022-02-12T00:00:00"/>
        <d v="2022-03-29T00:00:00"/>
        <d v="2022-08-20T00:00:00"/>
        <d v="2022-09-12T00:00:00"/>
        <d v="2022-11-09T00:00:00"/>
        <d v="2022-07-08T00:00:00"/>
        <d v="2022-12-20T00:00:00"/>
        <d v="2022-06-17T00:00:00"/>
        <d v="2022-06-09T00:00:00"/>
        <d v="2022-04-03T00:00:00"/>
        <d v="2022-11-01T00:00:00"/>
        <d v="2022-05-26T00:00:00"/>
        <d v="2022-05-31T00:00:00"/>
        <d v="2022-06-02T00:00:00"/>
        <d v="2022-01-04T00:00:00"/>
        <d v="2022-10-26T00:00:00"/>
        <d v="2022-08-12T00:00:00"/>
        <d v="2022-03-09T00:00:00"/>
        <d v="2022-05-25T00:00:00"/>
        <d v="2022-12-19T00:00:00"/>
        <d v="2022-03-13T00:00:00"/>
        <d v="2022-02-14T00:00:00"/>
        <d v="2022-06-01T00:00:00"/>
        <d v="2022-11-07T00:00:00"/>
        <d v="2022-07-23T00:00:00"/>
        <d v="2022-11-15T00:00:00"/>
        <d v="2022-12-03T00:00:00"/>
        <d v="2022-04-18T00:00:00"/>
        <d v="2022-03-14T00:00:00"/>
        <d v="2022-12-05T00:00:00"/>
        <d v="2022-06-15T00:00:00"/>
        <d v="2022-11-02T00:00:00"/>
        <d v="2022-03-24T00:00:00"/>
        <d v="2022-10-27T00:00:00"/>
        <d v="2022-11-17T00:00:00"/>
        <d v="2022-06-21T00:00:00"/>
        <d v="2022-01-26T00:00:00"/>
        <d v="2022-07-20T00:00:00"/>
        <d v="2022-03-15T00:00:00"/>
        <d v="2022-05-13T00:00:00"/>
        <d v="2022-06-16T00:00:00"/>
        <d v="2022-09-15T00:00:00"/>
        <d v="2022-05-15T00:00:00"/>
        <d v="2022-05-12T00:00:00"/>
        <d v="2022-04-11T00:00:00"/>
        <d v="2022-03-11T00:00:00"/>
        <d v="2022-06-07T00:00:00"/>
        <d v="2022-05-06T00:00:00"/>
        <d v="2022-01-12T00:00:00"/>
        <d v="2022-03-21T00:00:00"/>
        <d v="2022-06-23T00:00:00"/>
        <d v="2022-10-24T00:00:00"/>
        <d v="2022-11-08T00:00:00"/>
        <d v="2022-12-27T00:00:00"/>
        <d v="2022-10-03T00:00:00"/>
        <d v="2022-11-14T00:00:00"/>
        <d v="2022-01-24T00:00:00"/>
        <d v="2022-11-11T00:00:00"/>
        <d v="2022-09-18T00:00:00"/>
        <d v="2022-08-22T00:00:00"/>
        <d v="2022-10-06T00:00:00"/>
        <d v="2022-11-12T00:00:00"/>
        <d v="2022-01-01T00:00:00"/>
        <d v="2022-08-05T00:00:00"/>
        <d v="2022-06-03T00:00:00"/>
        <d v="2022-11-13T00:00:00"/>
        <d v="2022-04-25T00:00:00"/>
        <d v="2022-05-07T00:00:00"/>
        <d v="2022-10-12T00:00:00"/>
        <d v="2022-03-08T00:00:00"/>
        <d v="2022-11-23T00:00:00"/>
        <d v="2022-03-12T00:00:00"/>
        <d v="2022-06-28T00:00:00"/>
        <d v="2022-08-04T00:00:00"/>
        <d v="2022-12-08T00:00:00"/>
        <d v="2022-04-26T00:00:00"/>
        <d v="2022-07-01T00:00:00"/>
        <d v="2022-04-05T00:00:00"/>
        <d v="2022-09-01T00:00:00"/>
        <d v="2022-08-21T00:00:00"/>
        <d v="2022-02-10T00:00:00"/>
        <d v="2022-01-23T00:00:00"/>
        <d v="2022-10-09T00:00:00"/>
        <d v="2022-04-28T00:00:00"/>
        <d v="2022-08-31T00:00:00"/>
        <d v="2022-02-16T00:00:00"/>
        <d v="2022-08-08T00:00:00"/>
        <d v="2022-05-18T00:00:00"/>
        <d v="2022-09-14T00:00:00"/>
        <d v="2022-06-20T00:00:00"/>
        <d v="2022-10-20T00:00:00"/>
        <d v="2022-02-02T00:00:00"/>
        <d v="2022-10-10T00:00:00"/>
        <d v="2022-07-26T00:00:00"/>
        <d v="2022-05-11T00:00:00"/>
        <d v="2022-02-09T00:00:00"/>
        <d v="2022-09-27T00:00:00"/>
        <d v="2022-07-12T00:00:00"/>
        <d v="2022-07-19T00:00:00"/>
        <d v="2022-12-28T00:00:00"/>
        <d v="2022-04-19T00:00:00"/>
        <d v="2022-07-25T00:00:00"/>
        <d v="2022-01-18T00:00:00"/>
        <d v="2022-10-28T00:00:00"/>
        <d v="2022-10-04T00:00:00"/>
        <d v="2022-03-03T00:00:00"/>
        <d v="2022-04-15T00:00:00"/>
        <d v="2022-11-03T00:00:00"/>
        <d v="2022-03-27T00:00:00"/>
        <d v="2022-01-02T00:00:00"/>
        <d v="2022-02-05T00:00:00"/>
        <d v="2022-09-07T00:00:00"/>
        <d v="2022-11-10T00:00:00"/>
        <d v="2022-10-01T00:00:00"/>
        <d v="2022-07-28T00:00:00"/>
        <d v="2022-10-17T00:00:00"/>
        <d v="2022-06-06T00:00:00"/>
        <d v="2022-02-08T00:00:00"/>
        <d v="2022-01-16T00:00:00"/>
        <d v="2022-04-29T00:00:00"/>
        <d v="2022-06-30T00:00:00"/>
        <d v="2022-10-16T00:00:00"/>
        <d v="2022-10-31T00:00:00"/>
        <d v="2022-10-25T00:00:00"/>
        <d v="2022-07-13T00:00:00"/>
        <d v="2022-03-22T00:00:00"/>
        <d v="2022-12-06T00:00:00"/>
        <d v="2022-06-26T00:00:00"/>
        <d v="2022-05-03T00:00:00"/>
        <d v="2022-03-18T00:00:00"/>
        <d v="2022-01-08T00:00:00"/>
        <d v="2022-10-18T00:00:00"/>
        <d v="2022-09-06T00:00:00"/>
        <d v="2022-08-10T00:00:00"/>
        <d v="2022-09-19T00:00:00"/>
        <d v="2022-03-05T00:00:00"/>
        <d v="2022-04-09T00:00:00"/>
        <d v="2022-04-16T00:00:00"/>
        <d v="2022-03-16T00:00:00"/>
        <d v="2022-04-22T00:00:00"/>
        <d v="2022-03-04T00:00:00"/>
        <d v="2022-08-09T00:00:00"/>
        <d v="2022-04-13T00:00:00"/>
        <d v="2022-02-19T00:00:00"/>
        <d v="2022-12-07T00:00:00"/>
        <d v="2022-08-19T00:00:00"/>
        <d v="2022-09-23T00:00:00"/>
        <d v="2022-08-14T00:00:00"/>
        <d v="2022-05-16T00:00:00"/>
        <d v="2022-08-03T00:00:00"/>
        <d v="2022-07-24T00:00:00"/>
        <d v="2022-11-30T00:00:00"/>
        <d v="2022-09-24T00:00:00"/>
        <d v="2022-05-14T00:00:00"/>
        <d v="2023-12-11T00:00:00"/>
        <d v="2023-11-02T00:00:00"/>
        <d v="2023-12-13T00:00:00"/>
        <d v="2023-11-13T00:00:00"/>
        <d v="2023-12-15T00:00:00"/>
        <d v="2023-12-12T00:00:00"/>
        <d v="2023-12-07T00:00:00"/>
        <d v="2023-11-18T00:00:00"/>
        <d v="2023-01-01T00:00:00"/>
        <d v="2023-01-05T00:00:00"/>
        <d v="2023-01-14T00:00:00"/>
        <d v="2023-01-04T00:00:00"/>
        <d v="2023-12-27T00:00:00"/>
        <d v="2023-01-15T00:00:00"/>
        <d v="2023-11-04T00:00:00"/>
        <d v="2023-11-05T00:00:00"/>
        <d v="2023-08-17T00:00:00"/>
        <d v="2023-03-10T00:00:00"/>
        <d v="2023-01-16T00:00:00"/>
        <d v="2023-07-29T00:00:00"/>
        <d v="2023-03-14T00:00:00"/>
        <d v="2023-11-21T00:00:00"/>
        <d v="2023-05-03T00:00:00"/>
        <d v="2023-09-09T00:00:00"/>
        <d v="2023-09-19T00:00:00"/>
        <d v="2023-12-06T00:00:00"/>
        <d v="2023-01-06T00:00:00"/>
        <d v="2023-05-18T00:00:00"/>
        <d v="2023-10-15T00:00:00"/>
        <d v="2023-05-10T00:00:00"/>
        <d v="2023-01-03T00:00:00"/>
        <d v="2023-05-20T00:00:00"/>
        <d v="2023-07-12T00:00:00"/>
        <d v="2023-11-20T00:00:00"/>
        <d v="2023-07-28T00:00:00"/>
        <d v="2023-08-28T00:00:00"/>
        <d v="2023-09-12T00:00:00"/>
        <d v="2023-11-06T00:00:00"/>
        <d v="2023-04-12T00:00:00"/>
        <d v="2023-06-13T00:00:00"/>
        <d v="2023-11-08T00:00:00"/>
        <d v="2023-05-07T00:00:00"/>
        <d v="2023-09-16T00:00:00"/>
        <d v="2023-05-19T00:00:00"/>
        <d v="2023-03-21T00:00:00"/>
        <d v="2023-08-06T00:00:00"/>
        <d v="2023-07-03T00:00:00"/>
        <d v="2023-02-06T00:00:00"/>
        <d v="2023-08-16T00:00:00"/>
        <d v="2023-12-18T00:00:00"/>
        <d v="2023-11-09T00:00:00"/>
        <d v="2023-08-30T00:00:00"/>
        <d v="2023-02-08T00:00:00"/>
        <d v="2023-01-17T00:00:00"/>
        <d v="2023-11-03T00:00:00"/>
        <d v="2023-07-26T00:00:00"/>
        <d v="2023-11-15T00:00:00"/>
        <d v="2023-01-02T00:00:00"/>
        <d v="2023-02-24T00:00:00"/>
        <d v="2023-12-20T00:00:00"/>
        <d v="2023-02-16T00:00:00"/>
        <d v="2023-05-11T00:00:00"/>
        <d v="2023-08-14T00:00:00"/>
        <d v="2023-10-01T00:00:00"/>
        <d v="2023-11-19T00:00:00"/>
        <d v="2023-01-13T00:00:00"/>
        <d v="2023-07-20T00:00:00"/>
        <d v="2023-10-11T00:00:00"/>
        <d v="2023-05-01T00:00:00"/>
        <d v="2023-01-10T00:00:00"/>
        <d v="2023-09-24T00:00:00"/>
        <d v="2023-06-01T00:00:00"/>
        <d v="2023-01-08T00:00:00"/>
        <d v="2023-04-17T00:00:00"/>
        <d v="2023-03-04T00:00:00"/>
        <d v="2023-08-03T00:00:00"/>
        <d v="2023-08-02T00:00:00"/>
        <d v="2023-11-10T00:00:00"/>
        <d v="2023-04-26T00:00:00"/>
        <d v="2023-08-10T00:00:00"/>
        <d v="2023-04-29T00:00:00"/>
        <d v="2023-08-07T00:00:00"/>
        <d v="2023-05-31T00:00:00"/>
        <d v="2023-05-17T00:00:00"/>
        <d v="2023-09-15T00:00:00"/>
        <d v="2023-12-14T00:00:00"/>
        <d v="2023-08-22T00:00:00"/>
        <d v="2023-12-22T00:00:00"/>
        <d v="2023-12-19T00:00:00"/>
        <d v="2023-03-28T00:00:00"/>
        <d v="2023-03-11T00:00:00"/>
        <d v="2023-09-21T00:00:00"/>
        <d v="2023-08-18T00:00:00"/>
        <d v="2023-01-12T00:00:00"/>
        <d v="2023-01-26T00:00:00"/>
        <d v="2023-01-30T00:00:00"/>
        <d v="2023-12-05T00:00:00"/>
        <d v="2023-02-21T00:00:00"/>
        <d v="2023-09-11T00:00:00"/>
        <d v="2023-07-31T00:00:00"/>
        <d v="2023-03-27T00:00:00"/>
        <d v="2023-09-28T00:00:00"/>
        <d v="2023-03-09T00:00:00"/>
        <d v="2023-10-10T00:00:00"/>
        <d v="2023-05-15T00:00:00"/>
        <d v="2023-06-20T00:00:00"/>
        <d v="2023-05-04T00:00:00"/>
        <d v="2023-01-19T00:00:00"/>
        <d v="2023-09-22T00:00:00"/>
        <d v="2023-07-27T00:00:00"/>
        <d v="2023-06-08T00:00:00"/>
        <d v="2023-01-21T00:00:00"/>
        <d v="2023-06-05T00:00:00"/>
        <d v="2023-07-16T00:00:00"/>
        <d v="2023-05-22T00:00:00"/>
        <d v="2023-02-03T00:00:00"/>
        <d v="2023-06-28T00:00:00"/>
        <d v="2023-07-17T00:00:00"/>
        <d v="2023-05-09T00:00:00"/>
        <d v="2023-10-05T00:00:00"/>
        <d v="2023-08-11T00:00:00"/>
        <d v="2023-03-13T00:00:00"/>
        <d v="2023-10-13T00:00:00"/>
        <d v="2023-06-10T00:00:00"/>
        <d v="2023-05-05T00:00:00"/>
        <d v="2023-04-02T00:00:00"/>
        <d v="2023-03-22T00:00:00"/>
        <d v="2023-08-12T00:00:00"/>
        <d v="2023-05-23T00:00:00"/>
        <d v="2023-07-11T00:00:00"/>
        <d v="2023-10-09T00:00:00"/>
        <d v="2023-02-22T00:00:00"/>
        <d v="2023-08-26T00:00:00"/>
        <d v="2023-05-24T00:00:00"/>
        <d v="2023-05-12T00:00:00"/>
        <d v="2023-05-06T00:00:00"/>
        <d v="2023-09-18T00:00:00"/>
        <d v="2023-08-04T00:00:00"/>
        <d v="2023-03-01T00:00:00"/>
        <d v="2023-06-21T00:00:00"/>
        <d v="2023-09-20T00:00:00"/>
        <d v="2023-06-02T00:00:00"/>
        <d v="2023-08-23T00:00:00"/>
        <d v="2023-06-18T00:00:00"/>
        <d v="2023-04-25T00:00:00"/>
        <d v="2023-01-11T00:00:00"/>
        <d v="2023-06-22T00:00:00"/>
        <d v="2023-03-18T00:00:00"/>
        <d v="2023-08-09T00:00:00"/>
        <d v="2023-05-02T00:00:00"/>
        <d v="2023-06-14T00:00:00"/>
        <d v="2023-08-05T00:00:00"/>
        <d v="2023-06-07T00:00:00"/>
        <d v="2023-09-23T00:00:00"/>
        <d v="2023-06-09T00:00:00"/>
        <d v="2023-09-25T00:00:00"/>
        <d v="2023-11-24T00:00:00"/>
        <d v="2023-04-21T00:00:00"/>
        <d v="2023-02-04T00:00:00"/>
        <d v="2023-04-24T00:00:00"/>
        <d v="2023-07-15T00:00:00"/>
        <d v="2023-07-13T00:00:00"/>
        <d v="2023-03-24T00:00:00"/>
        <d v="2023-08-01T00:00:00"/>
        <d v="2023-02-15T00:00:00"/>
        <d v="2023-05-08T00:00:00"/>
        <d v="2023-06-27T00:00:00"/>
        <d v="2023-07-21T00:00:00"/>
        <d v="2023-04-27T00:00:00"/>
        <d v="2023-05-25T00:00:00"/>
        <d v="2023-07-24T00:00:00"/>
        <d v="2023-07-14T00:00:00"/>
        <d v="2023-08-21T00:00:00"/>
        <d v="2023-02-05T00:00:00"/>
        <d v="2023-06-23T00:00:00"/>
        <d v="2023-04-01T00:00:00"/>
        <d v="2023-11-17T00:00:00"/>
        <d v="2023-08-25T00:00:00"/>
        <d v="2023-05-26T00:00:00"/>
        <d v="2023-03-17T00:00:00"/>
        <d v="2023-02-02T00:00:00"/>
        <d v="2023-06-12T00:00:00"/>
        <d v="2023-09-07T00:00:00"/>
        <d v="2023-03-15T00:00:00"/>
        <d v="2023-08-08T00:00:00"/>
        <d v="2023-04-11T00:00:00"/>
        <d v="2023-01-24T00:00:00"/>
        <d v="2023-08-15T00:00:00"/>
        <d v="2023-03-08T00:00:00"/>
        <d v="2023-04-22T00:00:00"/>
        <d v="2023-04-04T00:00:00"/>
        <d v="2023-04-20T00:00:00"/>
        <d v="2023-03-20T00:00:00"/>
        <d v="2023-04-18T00:00:00"/>
        <d v="2023-01-31T00:00:00"/>
        <d v="2023-04-14T00:00:00"/>
        <d v="2023-08-24T00:00:00"/>
        <d v="2023-04-13T00:00:00"/>
        <d v="2023-08-31T00:00:00"/>
        <d v="2023-06-26T00:00:00"/>
        <d v="2023-07-25T00:00:00"/>
        <d v="2023-08-19T00:00:00"/>
        <d v="2023-07-19T00:00:00"/>
        <d v="2023-06-19T00:00:00"/>
        <d v="2023-03-02T00:00:00"/>
        <d v="2023-03-30T00:00:00"/>
        <d v="2023-08-29T00:00:00"/>
        <d v="2023-09-26T00:00:00"/>
        <d v="2023-06-29T00:00:00"/>
        <d v="2023-03-23T00:00:00"/>
        <d v="2023-02-13T00:00:00"/>
        <d v="2023-09-13T00:00:00"/>
        <d v="2023-11-30T00:00:00"/>
        <d v="2023-10-02T00:00:00"/>
        <d v="2023-01-09T00:00:00"/>
        <d v="2023-06-03T00:00:00"/>
        <d v="2023-04-03T00:00:00"/>
        <d v="2023-07-02T00:00:00"/>
        <d v="2023-08-27T00:00:00"/>
        <d v="2023-02-14T00:00:00"/>
        <d v="2023-02-20T00:00:00"/>
        <d v="2023-07-22T00:00:00"/>
        <d v="2023-04-28T00:00:00"/>
        <d v="2023-06-30T00:00:00"/>
        <d v="2023-09-06T00:00:00"/>
        <d v="2023-07-01T00:00:00"/>
        <d v="2023-03-16T00:00:00"/>
        <d v="2023-09-14T00:00:00"/>
        <d v="2023-02-17T00:00:00"/>
        <d v="2023-02-10T00:00:00"/>
        <d v="2023-10-03T00:00:00"/>
        <d v="2023-02-12T00:00:00"/>
        <d v="2023-12-29T00:00:00"/>
        <d v="2023-12-21T00:00:00"/>
        <d v="2023-02-07T00:00:00"/>
        <d v="2023-07-18T00:00:00"/>
        <d v="2023-09-27T00:00:00"/>
        <d v="2023-10-07T00:00:00"/>
        <d v="2023-07-10T00:00:00"/>
        <d v="2023-02-25T00:00:00"/>
        <d v="2023-04-06T00:00:00"/>
        <d v="2023-11-29T00:00:00"/>
        <d v="2023-01-23T00:00:00"/>
        <d v="2023-08-20T00:00:00"/>
        <d v="2023-01-25T00:00:00"/>
        <d v="2023-10-12T00:00:00"/>
        <d v="2023-09-08T00:00:00"/>
        <d v="2023-11-16T00:00:00"/>
        <d v="2023-09-03T00:00:00"/>
        <d v="2023-04-19T00:00:00"/>
        <d v="2023-02-19T00:00:00"/>
        <d v="2023-01-28T00:00:00"/>
        <d v="2024-03-01T00:00:00"/>
        <d v="2024-08-11T00:00:00"/>
        <d v="2024-03-29T00:00:00"/>
        <d v="2024-03-02T00:00:00"/>
        <d v="2024-03-03T00:00:00"/>
        <d v="2024-09-02T00:00:00"/>
        <d v="2024-02-19T00:00:00"/>
        <d v="2024-06-11T00:00:00"/>
        <d v="2024-11-11T00:00:00"/>
        <d v="2024-03-25T00:00:00"/>
        <d v="2024-11-20T00:00:00"/>
        <d v="2024-07-07T00:00:00"/>
        <d v="2024-11-22T00:00:00"/>
        <d v="2024-11-05T00:00:00"/>
        <d v="2024-03-14T00:00:00"/>
        <d v="2024-02-20T00:00:00"/>
        <d v="2024-08-26T00:00:00"/>
        <d v="2024-11-21T00:00:00"/>
        <d v="2024-04-08T00:00:00"/>
        <d v="2024-08-18T00:00:00"/>
        <d v="2024-09-09T00:00:00"/>
        <d v="2024-03-08T00:00:00"/>
        <d v="2024-12-27T00:00:00"/>
        <d v="2024-08-13T00:00:00"/>
        <d v="2024-12-19T00:00:00"/>
        <d v="2024-04-30T00:00:00"/>
        <d v="2024-03-05T00:00:00"/>
        <d v="2024-06-05T00:00:00"/>
        <d v="2024-01-16T00:00:00"/>
        <d v="2024-09-23T00:00:00"/>
        <d v="2024-09-06T00:00:00"/>
        <d v="2024-10-31T00:00:00"/>
        <d v="2024-08-16T00:00:00"/>
        <d v="2024-07-09T00:00:00"/>
        <d v="2024-11-06T00:00:00"/>
        <d v="2024-03-04T00:00:00"/>
        <d v="2024-11-04T00:00:00"/>
        <d v="2024-08-01T00:00:00"/>
        <d v="2024-01-13T00:00:00"/>
        <d v="2024-06-12T00:00:00"/>
        <d v="2024-10-29T00:00:00"/>
        <d v="2024-07-03T00:00:00"/>
        <d v="2024-09-15T00:00:00"/>
        <d v="2024-04-07T00:00:00"/>
        <d v="2024-08-02T00:00:00"/>
        <d v="2024-01-11T00:00:00"/>
        <d v="2024-10-30T00:00:00"/>
        <d v="2024-06-09T00:00:00"/>
        <d v="2024-06-20T00:00:00"/>
        <d v="2024-09-11T00:00:00"/>
        <d v="2024-06-04T00:00:00"/>
        <d v="2024-05-04T00:00:00"/>
        <d v="2024-07-30T00:00:00"/>
        <d v="2024-08-27T00:00:00"/>
        <d v="2024-11-17T00:00:00"/>
        <d v="2024-11-07T00:00:00"/>
        <d v="2024-09-16T00:00:00"/>
        <d v="2024-09-04T00:00:00"/>
        <d v="2024-03-23T00:00:00"/>
        <d v="2024-02-18T00:00:00"/>
        <d v="2024-07-18T00:00:00"/>
        <d v="2024-10-16T00:00:00"/>
        <d v="2024-05-30T00:00:00"/>
        <d v="2024-06-06T00:00:00"/>
        <d v="2024-12-16T00:00:00"/>
        <d v="2024-12-20T00:00:00"/>
        <d v="2024-05-16T00:00:00"/>
        <d v="2024-03-28T00:00:00"/>
        <d v="2024-03-18T00:00:00"/>
        <d v="2024-04-22T00:00:00"/>
        <d v="2024-03-31T00:00:00"/>
        <d v="2024-10-01T00:00:00"/>
        <d v="2024-07-11T00:00:00"/>
        <d v="2024-12-13T00:00:00"/>
        <d v="2024-12-06T00:00:00"/>
        <d v="2024-04-11T00:00:00"/>
        <d v="2024-07-28T00:00:00"/>
        <d v="2024-12-11T00:00:00"/>
        <d v="2024-06-10T00:00:00"/>
        <d v="2024-11-15T00:00:00"/>
        <d v="2024-11-13T00:00:00"/>
        <d v="2024-03-11T00:00:00"/>
        <d v="2024-07-15T00:00:00"/>
        <d v="2024-01-10T00:00:00"/>
        <d v="2024-12-05T00:00:00"/>
        <d v="2024-02-15T00:00:00"/>
        <d v="2024-12-14T00:00:00"/>
        <d v="2024-11-23T00:00:00"/>
        <d v="2024-04-09T00:00:00"/>
        <d v="2024-06-25T00:00:00"/>
        <d v="2024-11-09T00:00:00"/>
        <d v="2024-05-07T00:00:00"/>
        <d v="2024-10-02T00:00:00"/>
        <d v="2024-05-10T00:00:00"/>
        <d v="2024-11-19T00:00:00"/>
        <d v="2024-12-17T00:00:00"/>
        <d v="2024-07-19T00:00:00"/>
        <d v="2024-08-22T00:00:00"/>
        <d v="2024-09-30T00:00:00"/>
        <d v="2024-06-16T00:00:00"/>
        <d v="2024-04-03T00:00:00"/>
        <d v="2024-05-08T00:00:00"/>
        <d v="2024-05-24T00:00:00"/>
        <d v="2024-11-12T00:00:00"/>
        <d v="2024-07-16T00:00:00"/>
        <d v="2024-08-23T00:00:00"/>
        <d v="2024-09-13T00:00:00"/>
        <d v="2024-06-28T00:00:00"/>
        <d v="2024-11-16T00:00:00"/>
        <d v="2024-09-07T00:00:00"/>
        <d v="2024-12-18T00:00:00"/>
        <d v="2024-05-29T00:00:00"/>
        <d v="2024-02-22T00:00:00"/>
        <d v="2024-06-07T00:00:00"/>
        <d v="2024-08-21T00:00:00"/>
        <d v="2024-11-18T00:00:00"/>
        <d v="2024-04-10T00:00:00"/>
        <d v="2024-08-08T00:00:00"/>
        <d v="2024-10-21T00:00:00"/>
        <d v="2024-11-25T00:00:00"/>
        <d v="2024-08-06T00:00:00"/>
        <d v="2024-05-23T00:00:00"/>
        <d v="2024-03-15T00:00:00"/>
        <d v="2024-01-05T00:00:00"/>
        <d v="2024-10-25T00:00:00"/>
        <d v="2024-07-12T00:00:00"/>
        <d v="2024-06-24T00:00:00"/>
        <d v="2024-02-13T00:00:00"/>
        <d v="2024-06-14T00:00:00"/>
        <d v="2024-10-15T00:00:00"/>
        <d v="2024-09-17T00:00:00"/>
        <d v="2024-05-22T00:00:00"/>
        <d v="2024-07-17T00:00:00"/>
        <d v="2024-04-12T00:00:00"/>
        <d v="2024-08-31T00:00:00"/>
        <d v="2024-12-04T00:00:00"/>
        <d v="2024-12-29T00:00:00"/>
        <d v="2024-05-17T00:00:00"/>
        <d v="2024-08-29T00:00:00"/>
        <d v="2024-06-18T00:00:00"/>
        <d v="2024-11-10T00:00:00"/>
        <d v="2024-03-06T00:00:00"/>
        <d v="2024-11-26T00:00:00"/>
        <d v="2024-11-24T00:00:00"/>
        <d v="2024-09-27T00:00:00"/>
        <d v="2024-07-10T00:00:00"/>
        <d v="2024-07-24T00:00:00"/>
        <d v="2024-01-02T00:00:00"/>
        <d v="2024-09-03T00:00:00"/>
        <d v="2024-04-24T00:00:00"/>
        <d v="2024-07-23T00:00:00"/>
        <d v="2024-08-09T00:00:00"/>
        <d v="2024-10-09T00:00:00"/>
        <d v="2024-08-07T00:00:00"/>
        <d v="2024-12-25T00:00:00"/>
        <d v="2024-07-05T00:00:00"/>
        <d v="2024-06-17T00:00:00"/>
        <d v="2024-07-13T00:00:00"/>
        <d v="2024-12-03T00:00:00"/>
        <d v="2024-12-23T00:00:00"/>
        <d v="2024-05-28T00:00:00"/>
        <d v="2024-07-01T00:00:00"/>
        <d v="2024-11-30T00:00:00"/>
        <d v="2024-03-12T00:00:00"/>
        <d v="2024-06-26T00:00:00"/>
        <d v="2024-12-21T00:00:00"/>
        <d v="2024-04-29T00:00:00"/>
        <d v="2024-02-09T00:00:00"/>
        <d v="2024-07-02T00:00:00"/>
        <d v="2024-12-10T00:00:00"/>
        <d v="2024-09-05T00:00:00"/>
        <d v="2024-03-26T00:00:00"/>
        <d v="2024-04-26T00:00:00"/>
        <d v="2024-03-10T00:00:00"/>
        <d v="2024-01-19T00:00:00"/>
        <d v="2024-10-07T00:00:00"/>
        <d v="2024-04-18T00:00:00"/>
        <d v="2024-01-25T00:00:00"/>
        <d v="2024-05-14T00:00:00"/>
        <d v="2024-07-04T00:00:00"/>
        <d v="2024-12-09T00:00:00"/>
        <d v="2024-05-15T00:00:00"/>
        <d v="2024-09-19T00:00:00"/>
        <d v="2024-03-22T00:00:00"/>
        <d v="2024-10-18T00:00:00"/>
        <d v="2024-02-06T00:00:00"/>
        <d v="2024-09-12T00:00:00"/>
        <d v="2024-02-08T00:00:00"/>
        <d v="2024-05-20T00:00:00"/>
        <d v="2024-12-12T00:00:00"/>
        <d v="2024-11-01T00:00:00"/>
        <d v="2024-02-23T00:00:00"/>
        <d v="2024-10-23T00:00:00"/>
        <d v="2024-05-01T00:00:00"/>
        <d v="2024-10-08T00:00:00"/>
        <d v="2024-02-14T00:00:00"/>
        <d v="2024-07-22T00:00:00"/>
        <d v="2024-07-31T00:00:00"/>
        <d v="2024-11-29T00:00:00"/>
        <d v="2024-02-07T00:00:00"/>
        <d v="2024-11-27T00:00:00"/>
        <d v="2024-11-02T00:00:00"/>
        <d v="2024-05-12T00:00:00"/>
        <d v="2024-02-28T00:00:00"/>
        <d v="2024-08-14T00:00:00"/>
        <d v="2024-07-21T00:00:00"/>
        <d v="2024-11-03T00:00:00"/>
        <d v="2024-02-12T00:00:00"/>
        <d v="2024-05-11T00:00:00"/>
        <d v="2024-05-06T00:00:00"/>
        <d v="2024-06-29T00:00:00"/>
        <d v="2024-05-05T00:00:00"/>
        <d v="2024-01-31T00:00:00"/>
        <d v="2024-02-16T00:00:00"/>
        <d v="2024-01-04T00:00:00"/>
        <d v="2024-02-29T00:00:00"/>
        <d v="2024-07-20T00:00:00"/>
        <d v="2024-04-15T00:00:00"/>
        <d v="2024-02-01T00:00:00"/>
        <d v="2024-02-21T00:00:00"/>
        <d v="2024-09-25T00:00:00"/>
        <d v="2024-01-28T00:00:00"/>
        <d v="2024-06-03T00:00:00"/>
        <d v="2024-01-30T00:00:00"/>
        <d v="2024-09-21T00:00:00"/>
        <d v="2024-01-08T00:00:00"/>
        <d v="2024-11-08T00:00:00"/>
        <d v="2024-12-24T00:00:00"/>
        <d v="2024-02-26T00:00:00"/>
        <d v="2024-05-13T00:00:00"/>
        <d v="2024-06-15T00:00:00"/>
        <d v="2024-03-09T00:00:00"/>
        <d v="2024-08-15T00:00:00"/>
        <d v="2024-03-30T00:00:00"/>
        <d v="2024-04-06T00:00:00"/>
        <d v="2024-01-12T00:00:00"/>
        <d v="2024-06-30T00:00:00"/>
        <d v="2024-06-27T00:00:00"/>
        <d v="2024-07-06T00:00:00"/>
        <d v="2024-04-19T00:00:00"/>
        <d v="2024-04-04T00:00:00"/>
        <d v="2024-08-12T00:00:00"/>
        <d v="2024-07-25T00:00:00"/>
        <d v="2024-11-14T00:00:00"/>
        <d v="2024-07-26T00:00:00"/>
        <d v="2024-01-09T00:00:00"/>
        <d v="2024-12-31T00:00:00"/>
        <d v="2024-09-14T00:00:00"/>
        <d v="2024-06-21T00:00:00"/>
        <d v="2024-03-21T00:00:00"/>
        <d v="2025-01-01T00:00:00"/>
        <d v="2025-01-02T00:00:00"/>
        <d v="2025-01-03T00:00:00"/>
        <d v="2025-01-06T00:00:00"/>
        <d v="2025-01-07T00:00:00"/>
        <d v="2025-01-08T00:00:00"/>
        <d v="2025-01-09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9T00:00:00"/>
        <d v="2025-01-30T00:00:00"/>
        <d v="2025-01-31T00:00:00"/>
        <d v="2025-02-02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7T00:00:00"/>
        <d v="2025-02-28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4T00:00:00"/>
        <d v="2025-03-26T00:00:00"/>
        <d v="2025-03-27T00:00:00"/>
        <d v="2025-03-28T00:00:00"/>
        <d v="2025-03-30T00:00:00"/>
        <d v="2025-03-31T00:00:00"/>
        <d v="2025-04-01T00:00:00"/>
        <d v="2025-04-03T00:00:00"/>
        <d v="2025-04-05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17T00:00:00"/>
        <d v="2025-04-18T00:00:00"/>
        <d v="2025-04-21T00:00:00"/>
        <d v="2025-04-22T00:00:00"/>
        <d v="2025-04-23T00:00:00"/>
        <d v="2025-04-24T00:00:00"/>
        <d v="2025-04-25T00:00:00"/>
        <d v="2025-04-29T00:00:00"/>
        <d v="2025-04-30T00:00:00"/>
      </sharedItems>
      <fieldGroup par="14"/>
    </cacheField>
    <cacheField name="Year" numFmtId="0">
      <sharedItems containsSemiMixedTypes="0" containsDate="1" containsString="0" containsMixedTypes="1" minDate="1900-01-04T14:40:04" maxDate="1905-07-18T00:00:00"/>
    </cacheField>
    <cacheField name="Evts" numFmtId="0">
      <sharedItems containsSemiMixedTypes="0" containsString="0" containsNumber="1" containsInteger="1" minValue="1" maxValue="68"/>
    </cacheField>
    <cacheField name="CI" numFmtId="0">
      <sharedItems containsSemiMixedTypes="0" containsString="0" containsNumber="1" containsInteger="1" minValue="1" maxValue="55565"/>
    </cacheField>
    <cacheField name="CMI" numFmtId="0">
      <sharedItems containsSemiMixedTypes="0" containsString="0" containsNumber="1" minValue="4" maxValue="256455859"/>
    </cacheField>
    <cacheField name="SAIDI" numFmtId="0">
      <sharedItems containsSemiMixedTypes="0" containsString="0" containsNumber="1" minValue="9.2340366591255372E-5" maxValue="5113.6738848676996"/>
    </cacheField>
    <cacheField name="ln(SAIDI)" numFmtId="0">
      <sharedItems containsSemiMixedTypes="0" containsString="0" containsNumber="1" minValue="-9.2900291708775509" maxValue="8.5396733847266155"/>
    </cacheField>
    <cacheField name="mo" numFmtId="0">
      <sharedItems containsSemiMixedTypes="0" containsString="0" containsNumber="1" containsInteger="1" minValue="1" maxValue="12"/>
    </cacheField>
    <cacheField name="TMED" numFmtId="43">
      <sharedItems containsSemiMixedTypes="0" containsString="0" containsNumber="1" minValue="0" maxValue="198.88142594470983"/>
    </cacheField>
    <cacheField name="MEDS" numFmtId="14">
      <sharedItems containsDate="1" containsMixedTypes="1" minDate="2011-01-01T00:00:00" maxDate="2025-03-06T00:00:00" count="135">
        <d v="2011-05-09T00:00:00"/>
        <d v="2011-05-25T00:00:00"/>
        <d v="2011-11-18T00:00:00"/>
        <d v="2011-12-01T00:00:00"/>
        <d v="2011-03-16T00:00:00"/>
        <d v="2011-02-17T00:00:00"/>
        <d v="2011-06-29T00:00:00"/>
        <d v="2011-03-20T00:00:00"/>
        <d v="2011-01-25T00:00:00"/>
        <d v="2011-09-02T00:00:00"/>
        <d v="2011-04-23T00:00:00"/>
        <d v="2011-09-12T00:00:00"/>
        <d v="2011-02-26T00:00:00"/>
        <d v="2011-07-22T00:00:00"/>
        <d v="2011-11-04T00:00:00"/>
        <d v="2011-03-26T00:00:00"/>
        <d v="2011-09-24T00:00:00"/>
        <d v="2011-11-19T00:00:00"/>
        <d v="2011-03-15T00:00:00"/>
        <d v="2011-06-30T00:00:00"/>
        <d v="2011-06-24T00:00:00"/>
        <d v="2011-11-03T00:00:00"/>
        <d v="2011-03-21T00:00:00"/>
        <d v="2011-01-29T00:00:00"/>
        <d v="2011-01-01T00:00:00"/>
        <d v="2011-03-02T00:00:00"/>
        <d v="2011-12-03T00:00:00"/>
        <d v="2011-05-05T00:00:00"/>
        <d v="2011-03-03T00:00:00"/>
        <d v="2011-07-23T00:00:00"/>
        <d v="2011-10-29T00:00:00"/>
        <d v="2011-10-03T00:00:00"/>
        <d v="2011-01-02T00:00:00"/>
        <d v="2011-02-19T00:00:00"/>
        <d v="2011-02-16T00:00:00"/>
        <d v="2011-11-27T00:00:00"/>
        <d v="2011-03-22T00:00:00"/>
        <d v="2011-03-05T00:00:00"/>
        <d v="2011-04-24T00:00:00"/>
        <d v="2011-03-24T00:00:00"/>
        <d v="2011-02-18T00:00:00"/>
        <d v="2011-03-14T00:00:00"/>
        <d v="2011-10-05T00:00:00"/>
        <d v="2011-02-14T00:00:00"/>
        <d v="2011-07-01T00:00:00"/>
        <d v="2011-07-06T00:00:00"/>
        <d v="2011-09-19T00:00:00"/>
        <d v="2011-11-24T00:00:00"/>
        <d v="2011-03-12T00:00:00"/>
        <d v="2011-03-10T00:00:00"/>
        <d v="2011-09-07T00:00:00"/>
        <d v="2011-12-30T00:00:00"/>
        <d v="2011-05-26T00:00:00"/>
        <d v="2011-01-07T00:00:00"/>
        <d v="2011-06-03T00:00:00"/>
        <d v="2011-03-09T00:00:00"/>
        <d v="2011-09-11T00:00:00"/>
        <d v="2011-05-15T00:00:00"/>
        <d v="2011-07-14T00:00:00"/>
        <d v="2011-09-01T00:00:00"/>
        <d v="2011-07-03T00:00:00"/>
        <d v="2011-10-07T00:00:00"/>
        <d v="2011-11-05T00:00:00"/>
        <d v="2011-11-16T00:00:00"/>
        <d v="2011-08-11T00:00:00"/>
        <d v="2011-02-22T00:00:00"/>
        <d v="2011-11-11T00:00:00"/>
        <d v="2011-11-25T00:00:00"/>
        <d v="2011-12-23T00:00:00"/>
        <d v="2011-04-25T00:00:00"/>
        <d v="2011-04-06T00:00:00"/>
        <d v="2011-08-27T00:00:00"/>
        <d v="2011-04-05T00:00:00"/>
        <d v="2011-03-27T00:00:00"/>
        <d v="2011-09-14T00:00:00"/>
        <d v="2011-10-04T00:00:00"/>
        <d v="2011-10-30T00:00:00"/>
        <d v="2011-07-28T00:00:00"/>
        <d v="2011-06-20T00:00:00"/>
        <d v="2011-02-20T00:00:00"/>
        <d v="2011-12-10T00:00:00"/>
        <d v="2011-03-31T00:00:00"/>
        <d v="2011-03-13T00:00:00"/>
        <d v="2011-07-05T00:00:00"/>
        <d v="2011-12-22T00:00:00"/>
        <d v="2011-06-16T00:00:00"/>
        <d v="2011-11-21T00:00:00"/>
        <d v="2011-03-23T00:00:00"/>
        <d v="2011-02-23T00:00:00"/>
        <d v="2011-12-31T00:00:00"/>
        <d v="2011-01-09T00:00:00"/>
        <d v="2011-02-10T00:00:00"/>
        <d v="2011-04-28T00:00:00"/>
        <d v="2011-04-09T00:00:00"/>
        <d v="2011-03-01T00:00:00"/>
        <d v="2011-08-22T00:00:00"/>
        <d v="2011-05-10T00:00:00"/>
        <d v="2011-08-15T00:00:00"/>
        <d v="2011-03-30T00:00:00"/>
        <d v="2011-05-14T00:00:00"/>
        <d v="2011-04-10T00:00:00"/>
        <d v="2011-07-02T00:00:00"/>
        <d v="2011-04-02T00:00:00"/>
        <d v="2011-02-12T00:00:00"/>
        <d v="2011-04-18T00:00:00"/>
        <d v="2011-03-18T00:00:00"/>
        <d v="2011-02-28T00:00:00"/>
        <d v="2011-06-12T00:00:00"/>
        <d v="2011-03-17T00:00:00"/>
        <d v="2011-07-13T00:00:00"/>
        <d v="2011-03-19T00:00:00"/>
        <d v="2011-03-28T00:00:00"/>
        <d v="2011-03-29T00:00:00"/>
        <d v="2011-03-07T00:00:00"/>
        <d v="2011-03-08T00:00:00"/>
        <b v="0"/>
        <d v="2014-07-20T00:00:00"/>
        <d v="2014-09-27T00:00:00"/>
        <d v="2014-12-11T00:00:00"/>
        <d v="2015-02-06T00:00:00"/>
        <d v="2017-01-11T00:00:00"/>
        <d v="2017-01-10T00:00:00"/>
        <d v="2021-12-14T00:00:00"/>
        <d v="2021-10-08T00:00:00"/>
        <d v="2022-12-11T00:00:00"/>
        <d v="2022-12-31T00:00:00"/>
        <d v="2022-12-12T00:00:00"/>
        <d v="2023-12-11T00:00:00"/>
        <d v="2023-11-02T00:00:00"/>
        <d v="2023-12-13T00:00:00"/>
        <d v="2023-11-13T00:00:00"/>
        <d v="2023-12-15T00:00:00"/>
        <d v="2024-03-01T00:00:00"/>
        <d v="2024-08-11T00:00:00"/>
        <d v="2025-03-05T00:00:00"/>
      </sharedItems>
    </cacheField>
    <cacheField name="SAIFI" numFmtId="0">
      <sharedItems containsSemiMixedTypes="0" containsString="0" containsNumber="1" minValue="1.9939781858786464E-5" maxValue="1.1079539789834698"/>
    </cacheField>
    <cacheField name="Nt" numFmtId="0">
      <sharedItems containsSemiMixedTypes="0" containsString="0" containsNumber="1" containsInteger="1" minValue="43318" maxValue="50151"/>
    </cacheField>
    <cacheField name="Months (Date)" numFmtId="0" databaseField="0">
      <fieldGroup base="0">
        <rangePr groupBy="months" startDate="2011-01-01T00:00:00" endDate="2025-05-01T00:00:00"/>
        <groupItems count="14">
          <s v="&lt;1/1/201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5/1/2025"/>
        </groupItems>
      </fieldGroup>
    </cacheField>
    <cacheField name="Quarters (Date)" numFmtId="0" databaseField="0">
      <fieldGroup base="0">
        <rangePr groupBy="quarters" startDate="2011-01-01T00:00:00" endDate="2025-05-01T00:00:00"/>
        <groupItems count="6">
          <s v="&lt;1/1/2011"/>
          <s v="Qtr1"/>
          <s v="Qtr2"/>
          <s v="Qtr3"/>
          <s v="Qtr4"/>
          <s v="&gt;5/1/2025"/>
        </groupItems>
      </fieldGroup>
    </cacheField>
    <cacheField name="Years (Date)" numFmtId="0" databaseField="0">
      <fieldGroup base="0">
        <rangePr groupBy="years" startDate="2011-01-01T00:00:00" endDate="2025-05-01T00:00:00"/>
        <groupItems count="17">
          <s v="&lt;1/1/2011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5/1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">
  <r>
    <x v="0"/>
    <n v="2020"/>
    <n v="1"/>
    <n v="30"/>
    <n v="5035"/>
  </r>
  <r>
    <x v="1"/>
    <n v="2020"/>
    <n v="1"/>
    <n v="20"/>
    <n v="1606"/>
  </r>
  <r>
    <x v="2"/>
    <n v="2020"/>
    <n v="1"/>
    <n v="52"/>
    <n v="9285"/>
  </r>
  <r>
    <x v="3"/>
    <n v="2020"/>
    <n v="1"/>
    <n v="6"/>
    <n v="1213"/>
  </r>
  <r>
    <x v="4"/>
    <n v="2020"/>
    <n v="1"/>
    <n v="11"/>
    <n v="5131"/>
  </r>
  <r>
    <x v="5"/>
    <n v="2020"/>
    <n v="1"/>
    <n v="55"/>
    <n v="20264"/>
  </r>
  <r>
    <x v="6"/>
    <n v="2020"/>
    <n v="2"/>
    <n v="201"/>
    <n v="94307"/>
  </r>
  <r>
    <x v="7"/>
    <n v="2020"/>
    <n v="1"/>
    <n v="232"/>
    <n v="114676"/>
  </r>
  <r>
    <x v="8"/>
    <n v="2020"/>
    <n v="1"/>
    <n v="9"/>
    <n v="1504"/>
  </r>
  <r>
    <x v="9"/>
    <n v="2020"/>
    <n v="2"/>
    <n v="103"/>
    <n v="10794"/>
  </r>
  <r>
    <x v="10"/>
    <n v="2020"/>
    <n v="1"/>
    <n v="43"/>
    <n v="7765"/>
  </r>
  <r>
    <x v="11"/>
    <n v="2020"/>
    <n v="1"/>
    <n v="45"/>
    <n v="19601"/>
  </r>
  <r>
    <x v="12"/>
    <n v="2020"/>
    <n v="1"/>
    <n v="798"/>
    <n v="4276"/>
  </r>
  <r>
    <x v="13"/>
    <n v="2020"/>
    <n v="1"/>
    <n v="23"/>
    <n v="4010"/>
  </r>
  <r>
    <x v="14"/>
    <n v="2020"/>
    <n v="1"/>
    <n v="162"/>
    <n v="9342"/>
  </r>
  <r>
    <x v="15"/>
    <n v="2020"/>
    <n v="1"/>
    <n v="20"/>
    <n v="1226"/>
  </r>
  <r>
    <x v="16"/>
    <n v="2020"/>
    <n v="2"/>
    <n v="66"/>
    <n v="6318"/>
  </r>
  <r>
    <x v="17"/>
    <n v="2020"/>
    <n v="8"/>
    <n v="454"/>
    <n v="100446"/>
  </r>
  <r>
    <x v="18"/>
    <n v="2020"/>
    <n v="3"/>
    <n v="135"/>
    <n v="19175"/>
  </r>
  <r>
    <x v="19"/>
    <n v="2020"/>
    <n v="1"/>
    <n v="143"/>
    <n v="32230"/>
  </r>
  <r>
    <x v="20"/>
    <n v="2020"/>
    <n v="1"/>
    <n v="9"/>
    <n v="534"/>
  </r>
  <r>
    <x v="21"/>
    <n v="2020"/>
    <n v="1"/>
    <n v="46"/>
    <n v="6906"/>
  </r>
  <r>
    <x v="22"/>
    <n v="2020"/>
    <n v="1"/>
    <n v="5"/>
    <n v="3164"/>
  </r>
  <r>
    <x v="23"/>
    <n v="2020"/>
    <n v="1"/>
    <n v="6"/>
    <n v="189"/>
  </r>
  <r>
    <x v="24"/>
    <n v="2020"/>
    <n v="3"/>
    <n v="154"/>
    <n v="15830"/>
  </r>
  <r>
    <x v="25"/>
    <n v="2020"/>
    <n v="1"/>
    <n v="60"/>
    <n v="3011"/>
  </r>
  <r>
    <x v="26"/>
    <n v="2020"/>
    <n v="2"/>
    <n v="31"/>
    <n v="2214"/>
  </r>
  <r>
    <x v="27"/>
    <n v="2020"/>
    <n v="1"/>
    <n v="9"/>
    <n v="166"/>
  </r>
  <r>
    <x v="28"/>
    <n v="2020"/>
    <n v="1"/>
    <n v="11"/>
    <n v="2845"/>
  </r>
  <r>
    <x v="29"/>
    <n v="2020"/>
    <n v="1"/>
    <n v="4"/>
    <n v="840"/>
  </r>
  <r>
    <x v="30"/>
    <n v="2020"/>
    <n v="1"/>
    <n v="130"/>
    <n v="20975"/>
  </r>
  <r>
    <x v="31"/>
    <n v="2020"/>
    <n v="1"/>
    <n v="5"/>
    <n v="621"/>
  </r>
  <r>
    <x v="32"/>
    <n v="2020"/>
    <n v="1"/>
    <n v="9"/>
    <n v="632"/>
  </r>
  <r>
    <x v="33"/>
    <n v="2020"/>
    <n v="1"/>
    <n v="14"/>
    <n v="6948"/>
  </r>
  <r>
    <x v="34"/>
    <n v="2020"/>
    <n v="1"/>
    <n v="9"/>
    <n v="1890"/>
  </r>
  <r>
    <x v="35"/>
    <n v="2020"/>
    <n v="1"/>
    <n v="20"/>
    <n v="1600"/>
  </r>
  <r>
    <x v="36"/>
    <n v="2020"/>
    <n v="1"/>
    <n v="21"/>
    <n v="6089"/>
  </r>
  <r>
    <x v="37"/>
    <n v="2020"/>
    <n v="1"/>
    <n v="2"/>
    <n v="996"/>
  </r>
  <r>
    <x v="38"/>
    <n v="2020"/>
    <n v="2"/>
    <n v="634"/>
    <n v="48681"/>
  </r>
  <r>
    <x v="39"/>
    <n v="2020"/>
    <n v="1"/>
    <n v="59"/>
    <n v="4896"/>
  </r>
  <r>
    <x v="40"/>
    <n v="2020"/>
    <n v="1"/>
    <n v="11"/>
    <n v="646"/>
  </r>
  <r>
    <x v="41"/>
    <n v="2020"/>
    <n v="2"/>
    <n v="2272"/>
    <n v="241063"/>
  </r>
  <r>
    <x v="42"/>
    <n v="2020"/>
    <n v="1"/>
    <n v="4"/>
    <n v="1911"/>
  </r>
  <r>
    <x v="43"/>
    <n v="2020"/>
    <n v="3"/>
    <n v="55"/>
    <n v="27177"/>
  </r>
  <r>
    <x v="44"/>
    <n v="2020"/>
    <n v="1"/>
    <n v="20"/>
    <n v="1541"/>
  </r>
  <r>
    <x v="45"/>
    <n v="2020"/>
    <n v="2"/>
    <n v="64"/>
    <n v="4215"/>
  </r>
  <r>
    <x v="46"/>
    <n v="2020"/>
    <n v="2"/>
    <n v="25"/>
    <n v="5605"/>
  </r>
  <r>
    <x v="47"/>
    <n v="2020"/>
    <n v="2"/>
    <n v="960"/>
    <n v="79200"/>
  </r>
  <r>
    <x v="48"/>
    <n v="2020"/>
    <n v="2"/>
    <n v="960"/>
    <n v="11574"/>
  </r>
  <r>
    <x v="49"/>
    <n v="2020"/>
    <n v="2"/>
    <n v="679"/>
    <n v="35218"/>
  </r>
  <r>
    <x v="50"/>
    <n v="2020"/>
    <n v="1"/>
    <n v="11"/>
    <n v="2805"/>
  </r>
  <r>
    <x v="51"/>
    <n v="2020"/>
    <n v="1"/>
    <n v="42"/>
    <n v="2189"/>
  </r>
  <r>
    <x v="52"/>
    <n v="2020"/>
    <n v="3"/>
    <n v="248"/>
    <n v="34215"/>
  </r>
  <r>
    <x v="53"/>
    <n v="2020"/>
    <n v="1"/>
    <n v="54"/>
    <n v="6021"/>
  </r>
  <r>
    <x v="54"/>
    <n v="2020"/>
    <n v="2"/>
    <n v="13"/>
    <n v="1735"/>
  </r>
  <r>
    <x v="55"/>
    <n v="2020"/>
    <n v="1"/>
    <n v="661"/>
    <n v="55719"/>
  </r>
  <r>
    <x v="56"/>
    <n v="2020"/>
    <n v="3"/>
    <n v="8588"/>
    <n v="407909"/>
  </r>
  <r>
    <x v="57"/>
    <n v="2020"/>
    <n v="1"/>
    <n v="25"/>
    <n v="4522"/>
  </r>
  <r>
    <x v="58"/>
    <n v="2020"/>
    <n v="1"/>
    <n v="425"/>
    <n v="23395"/>
  </r>
  <r>
    <x v="59"/>
    <n v="2020"/>
    <n v="3"/>
    <n v="86"/>
    <n v="28852"/>
  </r>
  <r>
    <x v="60"/>
    <n v="2020"/>
    <n v="1"/>
    <n v="62"/>
    <n v="15344"/>
  </r>
  <r>
    <x v="61"/>
    <n v="2020"/>
    <n v="2"/>
    <n v="24"/>
    <n v="3733"/>
  </r>
  <r>
    <x v="62"/>
    <n v="2020"/>
    <n v="1"/>
    <n v="14"/>
    <n v="368"/>
  </r>
  <r>
    <x v="63"/>
    <n v="2020"/>
    <n v="12"/>
    <n v="15849"/>
    <n v="430057"/>
  </r>
  <r>
    <x v="64"/>
    <n v="2020"/>
    <n v="3"/>
    <n v="182"/>
    <n v="25565"/>
  </r>
  <r>
    <x v="65"/>
    <n v="2020"/>
    <n v="1"/>
    <n v="296"/>
    <n v="140600"/>
  </r>
  <r>
    <x v="66"/>
    <n v="2020"/>
    <n v="8"/>
    <n v="2764"/>
    <n v="236474"/>
  </r>
  <r>
    <x v="67"/>
    <n v="2020"/>
    <n v="3"/>
    <n v="4903"/>
    <n v="318671"/>
  </r>
  <r>
    <x v="68"/>
    <n v="2020"/>
    <n v="1"/>
    <n v="62"/>
    <n v="4526"/>
  </r>
  <r>
    <x v="69"/>
    <n v="2020"/>
    <n v="1"/>
    <n v="706"/>
    <n v="80650"/>
  </r>
  <r>
    <x v="70"/>
    <n v="2020"/>
    <n v="1"/>
    <n v="40"/>
    <n v="44105"/>
  </r>
  <r>
    <x v="71"/>
    <n v="2020"/>
    <n v="1"/>
    <n v="17"/>
    <n v="9028"/>
  </r>
  <r>
    <x v="72"/>
    <n v="2020"/>
    <n v="1"/>
    <n v="30"/>
    <n v="2281"/>
  </r>
  <r>
    <x v="73"/>
    <n v="2020"/>
    <n v="1"/>
    <n v="3724"/>
    <n v="108610"/>
  </r>
  <r>
    <x v="74"/>
    <n v="2020"/>
    <n v="2"/>
    <n v="660"/>
    <n v="34780"/>
  </r>
  <r>
    <x v="75"/>
    <n v="2020"/>
    <n v="1"/>
    <n v="7"/>
    <n v="159"/>
  </r>
  <r>
    <x v="76"/>
    <n v="2020"/>
    <n v="1"/>
    <n v="8"/>
    <n v="1527"/>
  </r>
  <r>
    <x v="77"/>
    <n v="2020"/>
    <n v="4"/>
    <n v="3855"/>
    <n v="382992"/>
  </r>
  <r>
    <x v="78"/>
    <n v="2020"/>
    <n v="1"/>
    <n v="51"/>
    <n v="7490"/>
  </r>
  <r>
    <x v="79"/>
    <n v="2020"/>
    <n v="1"/>
    <n v="6"/>
    <n v="795"/>
  </r>
  <r>
    <x v="80"/>
    <n v="2020"/>
    <n v="1"/>
    <n v="113"/>
    <n v="39646"/>
  </r>
  <r>
    <x v="81"/>
    <n v="2020"/>
    <n v="2"/>
    <n v="99"/>
    <n v="14673"/>
  </r>
  <r>
    <x v="82"/>
    <n v="2020"/>
    <n v="1"/>
    <n v="3266"/>
    <n v="167856"/>
  </r>
  <r>
    <x v="83"/>
    <n v="2020"/>
    <n v="1"/>
    <n v="3451"/>
    <n v="63363"/>
  </r>
  <r>
    <x v="84"/>
    <n v="2020"/>
    <n v="1"/>
    <n v="39"/>
    <n v="3142"/>
  </r>
  <r>
    <x v="85"/>
    <n v="2020"/>
    <n v="1"/>
    <n v="129"/>
    <n v="6452"/>
  </r>
  <r>
    <x v="86"/>
    <n v="2020"/>
    <n v="1"/>
    <n v="7"/>
    <n v="537"/>
  </r>
  <r>
    <x v="87"/>
    <n v="2020"/>
    <n v="2"/>
    <n v="218"/>
    <n v="23689"/>
  </r>
  <r>
    <x v="88"/>
    <n v="2020"/>
    <n v="1"/>
    <n v="130"/>
    <n v="11567"/>
  </r>
  <r>
    <x v="89"/>
    <n v="2020"/>
    <n v="1"/>
    <n v="13"/>
    <n v="479"/>
  </r>
  <r>
    <x v="90"/>
    <n v="2020"/>
    <n v="1"/>
    <n v="13"/>
    <n v="769"/>
  </r>
  <r>
    <x v="91"/>
    <n v="2020"/>
    <n v="1"/>
    <n v="30"/>
    <n v="14340"/>
  </r>
  <r>
    <x v="92"/>
    <n v="2020"/>
    <n v="1"/>
    <n v="425"/>
    <n v="164760"/>
  </r>
  <r>
    <x v="93"/>
    <n v="2020"/>
    <n v="2"/>
    <n v="467"/>
    <n v="13199"/>
  </r>
  <r>
    <x v="94"/>
    <n v="2020"/>
    <n v="3"/>
    <n v="47"/>
    <n v="11990"/>
  </r>
  <r>
    <x v="95"/>
    <n v="2020"/>
    <n v="2"/>
    <n v="550"/>
    <n v="387808"/>
  </r>
  <r>
    <x v="96"/>
    <n v="2020"/>
    <n v="2"/>
    <n v="18"/>
    <n v="3922"/>
  </r>
  <r>
    <x v="97"/>
    <n v="2020"/>
    <n v="1"/>
    <n v="7"/>
    <n v="1890"/>
  </r>
  <r>
    <x v="98"/>
    <n v="2020"/>
    <n v="1"/>
    <n v="92"/>
    <n v="56764"/>
  </r>
  <r>
    <x v="99"/>
    <n v="2020"/>
    <n v="1"/>
    <n v="40"/>
    <n v="2771"/>
  </r>
  <r>
    <x v="100"/>
    <n v="2020"/>
    <n v="1"/>
    <n v="58"/>
    <n v="4840"/>
  </r>
  <r>
    <x v="101"/>
    <n v="2020"/>
    <n v="1"/>
    <n v="4"/>
    <n v="169"/>
  </r>
  <r>
    <x v="102"/>
    <n v="2020"/>
    <n v="1"/>
    <n v="17"/>
    <n v="9799"/>
  </r>
  <r>
    <x v="103"/>
    <n v="2020"/>
    <n v="1"/>
    <n v="15"/>
    <n v="774"/>
  </r>
  <r>
    <x v="104"/>
    <n v="2020"/>
    <n v="1"/>
    <n v="3266"/>
    <n v="55522"/>
  </r>
  <r>
    <x v="105"/>
    <n v="2020"/>
    <n v="1"/>
    <n v="1801"/>
    <n v="902146"/>
  </r>
  <r>
    <x v="106"/>
    <n v="2020"/>
    <n v="4"/>
    <n v="2627"/>
    <n v="1076668"/>
  </r>
  <r>
    <x v="107"/>
    <n v="2020"/>
    <n v="1"/>
    <n v="13"/>
    <n v="1376"/>
  </r>
  <r>
    <x v="108"/>
    <n v="2020"/>
    <n v="1"/>
    <n v="39"/>
    <n v="6222"/>
  </r>
  <r>
    <x v="109"/>
    <n v="2020"/>
    <n v="2"/>
    <n v="222"/>
    <n v="87009"/>
  </r>
  <r>
    <x v="110"/>
    <n v="2020"/>
    <n v="2"/>
    <n v="581"/>
    <n v="84567"/>
  </r>
  <r>
    <x v="111"/>
    <n v="2020"/>
    <n v="1"/>
    <n v="108"/>
    <n v="52915"/>
  </r>
  <r>
    <x v="112"/>
    <n v="2020"/>
    <n v="4"/>
    <n v="3814"/>
    <n v="293046"/>
  </r>
  <r>
    <x v="113"/>
    <n v="2020"/>
    <n v="1"/>
    <n v="2"/>
    <n v="1440"/>
  </r>
  <r>
    <x v="114"/>
    <n v="2020"/>
    <n v="1"/>
    <n v="36"/>
    <n v="22140"/>
  </r>
  <r>
    <x v="115"/>
    <n v="2020"/>
    <n v="1"/>
    <n v="67"/>
    <n v="4489"/>
  </r>
  <r>
    <x v="116"/>
    <n v="2020"/>
    <n v="4"/>
    <n v="218"/>
    <n v="28373"/>
  </r>
  <r>
    <x v="117"/>
    <n v="2020"/>
    <n v="1"/>
    <n v="2"/>
    <n v="40"/>
  </r>
  <r>
    <x v="118"/>
    <n v="2020"/>
    <n v="37"/>
    <n v="3781"/>
    <n v="4130901"/>
  </r>
  <r>
    <x v="119"/>
    <n v="2020"/>
    <n v="10"/>
    <n v="760"/>
    <n v="88206"/>
  </r>
  <r>
    <x v="120"/>
    <n v="2020"/>
    <n v="9"/>
    <n v="40"/>
    <n v="105600"/>
  </r>
  <r>
    <x v="121"/>
    <n v="2020"/>
    <n v="1"/>
    <n v="2"/>
    <n v="594"/>
  </r>
  <r>
    <x v="122"/>
    <n v="2020"/>
    <n v="1"/>
    <n v="12"/>
    <n v="501"/>
  </r>
  <r>
    <x v="123"/>
    <n v="2020"/>
    <n v="1"/>
    <n v="37"/>
    <n v="4337"/>
  </r>
  <r>
    <x v="124"/>
    <n v="2020"/>
    <n v="2"/>
    <n v="114"/>
    <n v="25758"/>
  </r>
  <r>
    <x v="125"/>
    <n v="2020"/>
    <n v="1"/>
    <n v="1382"/>
    <n v="5919"/>
  </r>
  <r>
    <x v="126"/>
    <n v="2020"/>
    <n v="1"/>
    <n v="229"/>
    <n v="17862"/>
  </r>
  <r>
    <x v="127"/>
    <n v="2020"/>
    <n v="12"/>
    <n v="5064"/>
    <n v="338217"/>
  </r>
  <r>
    <x v="128"/>
    <n v="2020"/>
    <n v="1"/>
    <n v="7"/>
    <n v="2114"/>
  </r>
  <r>
    <x v="129"/>
    <n v="2020"/>
    <n v="1"/>
    <n v="58"/>
    <n v="11852"/>
  </r>
  <r>
    <x v="130"/>
    <n v="2020"/>
    <n v="8"/>
    <n v="2378"/>
    <n v="53528"/>
  </r>
  <r>
    <x v="131"/>
    <n v="2020"/>
    <n v="2"/>
    <n v="21"/>
    <n v="9337"/>
  </r>
  <r>
    <x v="132"/>
    <n v="2020"/>
    <n v="1"/>
    <n v="13"/>
    <n v="733"/>
  </r>
  <r>
    <x v="133"/>
    <n v="2020"/>
    <n v="1"/>
    <n v="10"/>
    <n v="112"/>
  </r>
  <r>
    <x v="134"/>
    <n v="2020"/>
    <n v="1"/>
    <n v="8"/>
    <n v="1678"/>
  </r>
  <r>
    <x v="135"/>
    <n v="2020"/>
    <n v="2"/>
    <n v="29"/>
    <n v="854"/>
  </r>
  <r>
    <x v="136"/>
    <n v="2020"/>
    <n v="1"/>
    <n v="3"/>
    <n v="289"/>
  </r>
  <r>
    <x v="137"/>
    <n v="2020"/>
    <n v="2"/>
    <n v="821"/>
    <n v="252826"/>
  </r>
  <r>
    <x v="138"/>
    <n v="2020"/>
    <n v="1"/>
    <n v="6"/>
    <n v="67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9">
  <r>
    <n v="231060455"/>
    <x v="0"/>
    <n v="1"/>
    <n v="135"/>
  </r>
  <r>
    <n v="231060384"/>
    <x v="1"/>
    <n v="22"/>
    <n v="154.19999999999999"/>
  </r>
  <r>
    <n v="231060345"/>
    <x v="1"/>
    <n v="10"/>
    <n v="2100"/>
  </r>
  <r>
    <n v="231060332"/>
    <x v="1"/>
    <n v="2"/>
    <n v="720"/>
  </r>
  <r>
    <n v="231060349"/>
    <x v="1"/>
    <n v="23"/>
    <n v="10120.199999999999"/>
  </r>
  <r>
    <n v="120037497"/>
    <x v="2"/>
    <n v="232"/>
    <n v="42688.200000000004"/>
  </r>
  <r>
    <n v="231060227"/>
    <x v="2"/>
    <n v="3"/>
    <n v="543"/>
  </r>
  <r>
    <n v="120037297"/>
    <x v="3"/>
    <n v="54"/>
    <n v="11340"/>
  </r>
  <r>
    <n v="231059892"/>
    <x v="4"/>
    <n v="5"/>
    <n v="300"/>
  </r>
  <r>
    <n v="231059796"/>
    <x v="5"/>
    <n v="34"/>
    <n v="30600"/>
  </r>
  <r>
    <n v="231059788"/>
    <x v="5"/>
    <n v="64"/>
    <n v="26815.8"/>
  </r>
  <r>
    <n v="120037222"/>
    <x v="6"/>
    <n v="50"/>
    <n v="6499.8"/>
  </r>
  <r>
    <n v="231059622"/>
    <x v="7"/>
    <n v="6"/>
    <n v="1632"/>
  </r>
  <r>
    <n v="231059562"/>
    <x v="7"/>
    <n v="9"/>
    <n v="810"/>
  </r>
  <r>
    <n v="120036952"/>
    <x v="8"/>
    <n v="1"/>
    <n v="180"/>
  </r>
  <r>
    <n v="231059359"/>
    <x v="9"/>
    <n v="29"/>
    <n v="422.4"/>
  </r>
  <r>
    <n v="120036939"/>
    <x v="9"/>
    <n v="1"/>
    <n v="117.6"/>
  </r>
  <r>
    <n v="232004963"/>
    <x v="10"/>
    <n v="8"/>
    <n v="1752"/>
  </r>
  <r>
    <n v="232004964"/>
    <x v="10"/>
    <n v="14"/>
    <n v="3066"/>
  </r>
  <r>
    <n v="232004957"/>
    <x v="10"/>
    <n v="1"/>
    <n v="180"/>
  </r>
  <r>
    <n v="232004954"/>
    <x v="10"/>
    <n v="27"/>
    <n v="9342"/>
  </r>
  <r>
    <n v="231058882"/>
    <x v="11"/>
    <n v="102"/>
    <n v="35700"/>
  </r>
  <r>
    <n v="120036474"/>
    <x v="12"/>
    <n v="1"/>
    <n v="114.6"/>
  </r>
  <r>
    <n v="120036438"/>
    <x v="13"/>
    <n v="3"/>
    <n v="555"/>
  </r>
  <r>
    <n v="231058702"/>
    <x v="13"/>
    <n v="357"/>
    <n v="41055"/>
  </r>
  <r>
    <n v="231058647"/>
    <x v="13"/>
    <n v="3"/>
    <n v="630"/>
  </r>
  <r>
    <n v="231058631"/>
    <x v="13"/>
    <n v="27"/>
    <n v="4995"/>
  </r>
  <r>
    <n v="231058561"/>
    <x v="14"/>
    <n v="40"/>
    <n v="8599.8000000000011"/>
  </r>
  <r>
    <n v="120036148"/>
    <x v="15"/>
    <n v="34"/>
    <n v="4398.6000000000004"/>
  </r>
  <r>
    <n v="120036127"/>
    <x v="16"/>
    <n v="8"/>
    <n v="968.40000000000009"/>
  </r>
  <r>
    <n v="120036063"/>
    <x v="16"/>
    <n v="47"/>
    <n v="18789"/>
  </r>
  <r>
    <n v="120036038"/>
    <x v="17"/>
    <n v="1"/>
    <n v="155.39999999999998"/>
  </r>
  <r>
    <n v="120037803"/>
    <x v="18"/>
    <n v="680"/>
    <n v="78813"/>
  </r>
  <r>
    <n v="120037825"/>
    <x v="18"/>
    <n v="3"/>
    <n v="45"/>
  </r>
  <r>
    <n v="231060690"/>
    <x v="19"/>
    <n v="2"/>
    <n v="360"/>
  </r>
  <r>
    <n v="120037844"/>
    <x v="19"/>
    <n v="132"/>
    <n v="33660"/>
  </r>
  <r>
    <n v="120037932"/>
    <x v="20"/>
    <n v="1"/>
    <n v="259.8"/>
  </r>
  <r>
    <n v="120037904"/>
    <x v="20"/>
    <n v="81"/>
    <n v="6932.4"/>
  </r>
  <r>
    <n v="231060902"/>
    <x v="20"/>
    <n v="697"/>
    <n v="168404.4"/>
  </r>
  <r>
    <n v="231060936"/>
    <x v="21"/>
    <n v="31"/>
    <n v="7285.2"/>
  </r>
  <r>
    <n v="231061069"/>
    <x v="22"/>
    <n v="4"/>
    <n v="372"/>
  </r>
  <r>
    <n v="120038031"/>
    <x v="23"/>
    <n v="598"/>
    <n v="310943.40000000002"/>
  </r>
  <r>
    <n v="120038034"/>
    <x v="23"/>
    <n v="316"/>
    <n v="70531.199999999997"/>
  </r>
  <r>
    <n v="120038045"/>
    <x v="23"/>
    <n v="697"/>
    <n v="30848.3999999999"/>
  </r>
  <r>
    <n v="120038047"/>
    <x v="23"/>
    <n v="9"/>
    <n v="216"/>
  </r>
  <r>
    <n v="120038050"/>
    <x v="23"/>
    <n v="1"/>
    <n v="543"/>
  </r>
  <r>
    <n v="120038053"/>
    <x v="23"/>
    <n v="1"/>
    <n v="544.20000000000005"/>
  </r>
  <r>
    <n v="231061235"/>
    <x v="23"/>
    <n v="16"/>
    <n v="1345.8"/>
  </r>
  <r>
    <n v="231061379"/>
    <x v="24"/>
    <n v="4"/>
    <n v="1180.2"/>
  </r>
  <r>
    <n v="231061383"/>
    <x v="24"/>
    <n v="8"/>
    <n v="2464.1999999999998"/>
  </r>
  <r>
    <n v="120038113"/>
    <x v="24"/>
    <n v="38"/>
    <n v="10969.8"/>
  </r>
  <r>
    <n v="120038121"/>
    <x v="24"/>
    <n v="59"/>
    <n v="49189.2"/>
  </r>
  <r>
    <n v="231061487"/>
    <x v="25"/>
    <n v="28"/>
    <n v="5376"/>
  </r>
  <r>
    <n v="231061490"/>
    <x v="25"/>
    <n v="4"/>
    <n v="739.8"/>
  </r>
  <r>
    <n v="120038182"/>
    <x v="26"/>
    <n v="17"/>
    <n v="3695.4"/>
  </r>
  <r>
    <n v="231061566"/>
    <x v="26"/>
    <n v="6"/>
    <n v="1422"/>
  </r>
  <r>
    <n v="120038214"/>
    <x v="27"/>
    <n v="155"/>
    <n v="11625"/>
  </r>
  <r>
    <n v="120038225"/>
    <x v="27"/>
    <n v="48"/>
    <n v="3984"/>
  </r>
  <r>
    <n v="120038232"/>
    <x v="27"/>
    <n v="1"/>
    <n v="130.19999999999999"/>
  </r>
  <r>
    <n v="120038245"/>
    <x v="27"/>
    <n v="1616"/>
    <n v="209904.59999999899"/>
  </r>
  <r>
    <n v="120038262"/>
    <x v="27"/>
    <n v="46"/>
    <n v="5787"/>
  </r>
  <r>
    <n v="120038284"/>
    <x v="28"/>
    <n v="15"/>
    <n v="22680.6"/>
  </r>
  <r>
    <n v="120038272"/>
    <x v="28"/>
    <n v="49"/>
    <n v="6328.2"/>
  </r>
  <r>
    <n v="120038296"/>
    <x v="28"/>
    <n v="10"/>
    <n v="14890.199999999901"/>
  </r>
  <r>
    <n v="120038303"/>
    <x v="28"/>
    <n v="2"/>
    <n v="2903.4"/>
  </r>
  <r>
    <n v="121000092"/>
    <x v="28"/>
    <n v="3681"/>
    <n v="41825.4"/>
  </r>
  <r>
    <n v="120038243"/>
    <x v="28"/>
    <n v="150"/>
    <n v="91202.4"/>
  </r>
  <r>
    <n v="120038276"/>
    <x v="28"/>
    <n v="598"/>
    <n v="354031.8"/>
  </r>
  <r>
    <n v="231061924"/>
    <x v="28"/>
    <n v="11"/>
    <n v="1650"/>
  </r>
  <r>
    <n v="120038282"/>
    <x v="28"/>
    <n v="1"/>
    <n v="138.6"/>
  </r>
  <r>
    <n v="120038283"/>
    <x v="28"/>
    <n v="32"/>
    <n v="1696.2"/>
  </r>
  <r>
    <n v="120038313"/>
    <x v="28"/>
    <n v="139"/>
    <n v="7622.4"/>
  </r>
  <r>
    <n v="120038314"/>
    <x v="28"/>
    <n v="14"/>
    <n v="840"/>
  </r>
  <r>
    <n v="120038319"/>
    <x v="28"/>
    <n v="139"/>
    <n v="6399"/>
  </r>
  <r>
    <n v="120038328"/>
    <x v="28"/>
    <n v="273"/>
    <n v="21169.200000000001"/>
  </r>
  <r>
    <n v="120038335"/>
    <x v="28"/>
    <n v="42"/>
    <n v="14059.199999999901"/>
  </r>
  <r>
    <n v="120038336"/>
    <x v="28"/>
    <n v="1"/>
    <n v="154.80000000000001"/>
  </r>
  <r>
    <n v="121000083"/>
    <x v="28"/>
    <n v="19"/>
    <n v="5208.6000000000004"/>
  </r>
  <r>
    <n v="121000063"/>
    <x v="28"/>
    <n v="158"/>
    <n v="43678.8"/>
  </r>
  <r>
    <n v="121000081"/>
    <x v="28"/>
    <n v="1"/>
    <n v="89.4"/>
  </r>
  <r>
    <n v="121000173"/>
    <x v="29"/>
    <n v="1"/>
    <n v="720"/>
  </r>
  <r>
    <n v="231062282"/>
    <x v="29"/>
    <n v="21"/>
    <n v="462"/>
  </r>
  <r>
    <n v="121000123"/>
    <x v="29"/>
    <n v="43"/>
    <n v="14610"/>
  </r>
  <r>
    <n v="121000174"/>
    <x v="29"/>
    <n v="19"/>
    <n v="4864.2"/>
  </r>
  <r>
    <n v="121000193"/>
    <x v="30"/>
    <n v="93"/>
    <n v="14973"/>
  </r>
  <r>
    <n v="120038359"/>
    <x v="31"/>
    <n v="5"/>
    <n v="1125"/>
  </r>
  <r>
    <n v="120038373"/>
    <x v="31"/>
    <n v="1941"/>
    <n v="47778"/>
  </r>
  <r>
    <n v="120038379"/>
    <x v="31"/>
    <n v="2"/>
    <n v="90"/>
  </r>
  <r>
    <n v="120038405"/>
    <x v="31"/>
    <n v="2"/>
    <n v="133.19999999999999"/>
  </r>
  <r>
    <n v="231062612"/>
    <x v="32"/>
    <n v="2"/>
    <n v="3550.2"/>
  </r>
  <r>
    <n v="120038438"/>
    <x v="32"/>
    <n v="211"/>
    <n v="17790.599999999999"/>
  </r>
  <r>
    <n v="231062721"/>
    <x v="33"/>
    <n v="55"/>
    <n v="3850.2"/>
  </r>
  <r>
    <n v="231062785"/>
    <x v="34"/>
    <n v="2"/>
    <n v="619.79999999999995"/>
  </r>
  <r>
    <n v="120038849"/>
    <x v="34"/>
    <n v="1941"/>
    <n v="22799.4"/>
  </r>
  <r>
    <n v="231062837"/>
    <x v="35"/>
    <n v="2"/>
    <n v="180"/>
  </r>
  <r>
    <n v="120039111"/>
    <x v="36"/>
    <n v="57"/>
    <n v="1881"/>
  </r>
  <r>
    <n v="120039114"/>
    <x v="36"/>
    <n v="19"/>
    <n v="1881"/>
  </r>
  <r>
    <n v="120039130"/>
    <x v="37"/>
    <n v="58"/>
    <n v="1624.2"/>
  </r>
  <r>
    <n v="120039167"/>
    <x v="37"/>
    <n v="12"/>
    <n v="3372"/>
  </r>
  <r>
    <n v="120039203"/>
    <x v="38"/>
    <n v="67"/>
    <n v="8650.7999999999993"/>
  </r>
  <r>
    <n v="231063209"/>
    <x v="38"/>
    <n v="22"/>
    <n v="1006.8"/>
  </r>
  <r>
    <n v="120039219"/>
    <x v="38"/>
    <n v="1"/>
    <n v="107.4"/>
  </r>
  <r>
    <n v="231063259"/>
    <x v="39"/>
    <n v="66"/>
    <n v="17820"/>
  </r>
  <r>
    <n v="231063266"/>
    <x v="39"/>
    <n v="9"/>
    <n v="1377"/>
  </r>
  <r>
    <n v="231063275"/>
    <x v="39"/>
    <n v="7"/>
    <n v="1756.8"/>
  </r>
  <r>
    <n v="231063462"/>
    <x v="40"/>
    <n v="3"/>
    <n v="216"/>
  </r>
  <r>
    <n v="231063497"/>
    <x v="40"/>
    <n v="31"/>
    <n v="5239.2"/>
  </r>
  <r>
    <n v="231063526"/>
    <x v="40"/>
    <n v="9"/>
    <n v="1584"/>
  </r>
  <r>
    <n v="231063551"/>
    <x v="40"/>
    <n v="4"/>
    <n v="856.19999999999902"/>
  </r>
  <r>
    <n v="120039794"/>
    <x v="41"/>
    <n v="2518"/>
    <n v="1018774.8"/>
  </r>
  <r>
    <n v="120039894"/>
    <x v="41"/>
    <n v="3809"/>
    <n v="1441326.6"/>
  </r>
  <r>
    <n v="120039898"/>
    <x v="41"/>
    <n v="4039"/>
    <n v="1446412.2"/>
  </r>
  <r>
    <n v="120039902"/>
    <x v="41"/>
    <n v="3828"/>
    <n v="1501348.8"/>
  </r>
  <r>
    <n v="120039897"/>
    <x v="41"/>
    <n v="3611"/>
    <n v="1366818.6"/>
  </r>
  <r>
    <n v="120039864"/>
    <x v="41"/>
    <n v="2307"/>
    <n v="793071.6"/>
  </r>
  <r>
    <n v="120039888"/>
    <x v="41"/>
    <n v="2398"/>
    <n v="889059"/>
  </r>
  <r>
    <n v="120039912"/>
    <x v="41"/>
    <n v="633"/>
    <n v="137266.20000000001"/>
  </r>
  <r>
    <n v="120039904"/>
    <x v="41"/>
    <n v="97"/>
    <n v="39652.800000000003"/>
  </r>
  <r>
    <n v="120039905"/>
    <x v="41"/>
    <n v="475"/>
    <n v="180745.2"/>
  </r>
  <r>
    <n v="231063868"/>
    <x v="41"/>
    <n v="8"/>
    <n v="160.19999999999999"/>
  </r>
  <r>
    <n v="120039995"/>
    <x v="41"/>
    <n v="14"/>
    <n v="1204.2"/>
  </r>
  <r>
    <n v="120040021"/>
    <x v="42"/>
    <n v="1"/>
    <n v="229.8"/>
  </r>
  <r>
    <n v="231064018"/>
    <x v="42"/>
    <n v="7"/>
    <n v="2205"/>
  </r>
  <r>
    <n v="231064014"/>
    <x v="42"/>
    <n v="31"/>
    <n v="5734.8"/>
  </r>
  <r>
    <n v="120040058"/>
    <x v="42"/>
    <n v="1"/>
    <n v="147.6"/>
  </r>
  <r>
    <n v="120040065"/>
    <x v="42"/>
    <n v="1"/>
    <n v="135"/>
  </r>
  <r>
    <n v="120040068"/>
    <x v="43"/>
    <n v="243"/>
    <n v="71317.2"/>
  </r>
  <r>
    <n v="120040108"/>
    <x v="43"/>
    <n v="73"/>
    <n v="13596"/>
  </r>
  <r>
    <n v="120040298"/>
    <x v="44"/>
    <n v="68"/>
    <n v="6120"/>
  </r>
  <r>
    <n v="231064574"/>
    <x v="45"/>
    <n v="35"/>
    <n v="1050"/>
  </r>
  <r>
    <n v="120040327"/>
    <x v="45"/>
    <n v="493"/>
    <n v="44725.2"/>
  </r>
  <r>
    <n v="231064592"/>
    <x v="45"/>
    <n v="11"/>
    <n v="3795"/>
  </r>
  <r>
    <n v="120040339"/>
    <x v="45"/>
    <n v="13"/>
    <n v="1417.2"/>
  </r>
  <r>
    <n v="120040352"/>
    <x v="45"/>
    <n v="1"/>
    <n v="138"/>
  </r>
  <r>
    <n v="120040358"/>
    <x v="45"/>
    <n v="31"/>
    <n v="712.8"/>
  </r>
  <r>
    <n v="232005021"/>
    <x v="46"/>
    <n v="1"/>
    <n v="105"/>
  </r>
  <r>
    <n v="121000218"/>
    <x v="46"/>
    <n v="4"/>
    <n v="542.4"/>
  </r>
  <r>
    <n v="231064778"/>
    <x v="47"/>
    <n v="1"/>
    <n v="85.8"/>
  </r>
  <r>
    <n v="120041272"/>
    <x v="48"/>
    <n v="55"/>
    <n v="4234.8"/>
  </r>
  <r>
    <n v="120041437"/>
    <x v="49"/>
    <n v="3"/>
    <n v="109.8"/>
  </r>
  <r>
    <n v="120041802"/>
    <x v="50"/>
    <n v="11"/>
    <n v="0"/>
  </r>
  <r>
    <n v="231066278"/>
    <x v="50"/>
    <n v="23"/>
    <n v="690"/>
  </r>
  <r>
    <n v="231066330"/>
    <x v="50"/>
    <n v="0"/>
    <n v="0"/>
  </r>
  <r>
    <n v="120041562"/>
    <x v="50"/>
    <n v="12"/>
    <n v="120"/>
  </r>
  <r>
    <n v="231066385"/>
    <x v="50"/>
    <n v="13"/>
    <n v="142.79999999999899"/>
  </r>
  <r>
    <n v="231066335"/>
    <x v="50"/>
    <n v="14"/>
    <n v="154.19999999999999"/>
  </r>
  <r>
    <n v="231066380"/>
    <x v="50"/>
    <n v="12"/>
    <n v="120"/>
  </r>
  <r>
    <n v="231066343"/>
    <x v="50"/>
    <n v="23"/>
    <n v="276"/>
  </r>
  <r>
    <n v="231066375"/>
    <x v="50"/>
    <n v="9"/>
    <n v="81"/>
  </r>
  <r>
    <n v="231066354"/>
    <x v="50"/>
    <n v="17"/>
    <n v="136.19999999999999"/>
  </r>
  <r>
    <n v="120041592"/>
    <x v="50"/>
    <n v="11"/>
    <n v="5500.2"/>
  </r>
  <r>
    <n v="231066429"/>
    <x v="51"/>
    <n v="11"/>
    <n v="1639.2"/>
  </r>
  <r>
    <n v="120041806"/>
    <x v="51"/>
    <n v="11"/>
    <n v="3168"/>
  </r>
  <r>
    <n v="231067049"/>
    <x v="51"/>
    <n v="45"/>
    <n v="16470"/>
  </r>
  <r>
    <n v="231067778"/>
    <x v="52"/>
    <n v="172"/>
    <n v="53836.2"/>
  </r>
  <r>
    <n v="120042132"/>
    <x v="52"/>
    <n v="5"/>
    <n v="1546.2"/>
  </r>
  <r>
    <n v="120042163"/>
    <x v="52"/>
    <n v="2"/>
    <n v="13.8"/>
  </r>
  <r>
    <n v="120042439"/>
    <x v="53"/>
    <n v="84"/>
    <n v="33255.599999999999"/>
  </r>
  <r>
    <n v="231068199"/>
    <x v="53"/>
    <n v="4"/>
    <n v="84"/>
  </r>
  <r>
    <n v="120042555"/>
    <x v="54"/>
    <n v="12"/>
    <n v="2641.2"/>
  </r>
  <r>
    <n v="120042557"/>
    <x v="54"/>
    <n v="5"/>
    <n v="294"/>
  </r>
  <r>
    <n v="120042580"/>
    <x v="54"/>
    <n v="3"/>
    <n v="196.79999999999899"/>
  </r>
  <r>
    <n v="231068561"/>
    <x v="55"/>
    <n v="7"/>
    <n v="840"/>
  </r>
  <r>
    <n v="231068564"/>
    <x v="55"/>
    <n v="4"/>
    <n v="480"/>
  </r>
  <r>
    <n v="231068567"/>
    <x v="55"/>
    <n v="14"/>
    <n v="1750.2"/>
  </r>
  <r>
    <n v="231068595"/>
    <x v="55"/>
    <n v="11"/>
    <n v="1485"/>
  </r>
  <r>
    <n v="231068628"/>
    <x v="55"/>
    <n v="2"/>
    <n v="70.199999999999903"/>
  </r>
  <r>
    <n v="120042621"/>
    <x v="55"/>
    <n v="237"/>
    <n v="29868.6"/>
  </r>
  <r>
    <n v="231068714"/>
    <x v="56"/>
    <n v="6"/>
    <n v="1338"/>
  </r>
  <r>
    <n v="231068719"/>
    <x v="56"/>
    <n v="14"/>
    <n v="1441.8"/>
  </r>
  <r>
    <n v="231068768"/>
    <x v="56"/>
    <n v="5"/>
    <n v="199.8"/>
  </r>
  <r>
    <n v="120042676"/>
    <x v="56"/>
    <n v="13"/>
    <n v="642.6"/>
  </r>
  <r>
    <n v="120043219"/>
    <x v="57"/>
    <n v="96"/>
    <n v="6309.5999999999904"/>
  </r>
  <r>
    <n v="120043224"/>
    <x v="57"/>
    <n v="55"/>
    <n v="3576.6"/>
  </r>
  <r>
    <n v="120043265"/>
    <x v="58"/>
    <n v="1200"/>
    <n v="93560.4"/>
  </r>
  <r>
    <n v="120044719"/>
    <x v="59"/>
    <n v="77"/>
    <n v="2610"/>
  </r>
  <r>
    <n v="231070566"/>
    <x v="60"/>
    <n v="2"/>
    <n v="690"/>
  </r>
  <r>
    <n v="231072461"/>
    <x v="61"/>
    <n v="12"/>
    <n v="2508"/>
  </r>
  <r>
    <n v="120043417"/>
    <x v="62"/>
    <n v="3679"/>
    <n v="387713.4"/>
  </r>
  <r>
    <n v="120043423"/>
    <x v="62"/>
    <n v="12"/>
    <n v="5622.5999999999904"/>
  </r>
  <r>
    <n v="120043634"/>
    <x v="63"/>
    <n v="4297"/>
    <n v="115529.4"/>
  </r>
  <r>
    <n v="120043656"/>
    <x v="63"/>
    <n v="11"/>
    <n v="9460.1999999999898"/>
  </r>
  <r>
    <n v="120044244"/>
    <x v="64"/>
    <n v="22"/>
    <n v="1495.8"/>
  </r>
  <r>
    <n v="120044245"/>
    <x v="64"/>
    <n v="32"/>
    <n v="2176.1999999999998"/>
  </r>
  <r>
    <n v="120044246"/>
    <x v="64"/>
    <n v="30"/>
    <n v="2040"/>
  </r>
  <r>
    <n v="120044307"/>
    <x v="65"/>
    <n v="1"/>
    <n v="351.6"/>
  </r>
  <r>
    <n v="120044380"/>
    <x v="66"/>
    <n v="34"/>
    <n v="2040"/>
  </r>
  <r>
    <n v="120044382"/>
    <x v="66"/>
    <n v="1"/>
    <n v="436.2"/>
  </r>
  <r>
    <n v="120044641"/>
    <x v="67"/>
    <n v="208"/>
    <n v="36192"/>
  </r>
  <r>
    <n v="120044650"/>
    <x v="67"/>
    <n v="6"/>
    <n v="2706"/>
  </r>
  <r>
    <n v="120044660"/>
    <x v="67"/>
    <n v="45"/>
    <n v="2700"/>
  </r>
  <r>
    <n v="120044663"/>
    <x v="67"/>
    <n v="2"/>
    <n v="397.8"/>
  </r>
  <r>
    <n v="120044668"/>
    <x v="67"/>
    <n v="2"/>
    <n v="148.19999999999999"/>
  </r>
  <r>
    <n v="120045544"/>
    <x v="68"/>
    <n v="3"/>
    <n v="186"/>
  </r>
  <r>
    <n v="120045755"/>
    <x v="61"/>
    <n v="4"/>
    <n v="127.8"/>
  </r>
  <r>
    <n v="120045766"/>
    <x v="61"/>
    <n v="10"/>
    <n v="1720.2"/>
  </r>
  <r>
    <n v="120045836"/>
    <x v="69"/>
    <n v="7"/>
    <n v="525"/>
  </r>
  <r>
    <n v="120045837"/>
    <x v="69"/>
    <n v="1"/>
    <n v="46.2"/>
  </r>
  <r>
    <n v="120048520"/>
    <x v="70"/>
    <n v="0"/>
    <n v="0"/>
  </r>
  <r>
    <n v="120048681"/>
    <x v="70"/>
    <n v="13"/>
    <n v="1429.8"/>
  </r>
  <r>
    <n v="120048749"/>
    <x v="70"/>
    <n v="6"/>
    <n v="768"/>
  </r>
  <r>
    <n v="121000267"/>
    <x v="71"/>
    <n v="32"/>
    <n v="1375.8"/>
  </r>
  <r>
    <n v="231069733"/>
    <x v="63"/>
    <n v="5"/>
    <n v="1150.2"/>
  </r>
  <r>
    <n v="231070139"/>
    <x v="72"/>
    <n v="20"/>
    <n v="1200"/>
  </r>
  <r>
    <n v="231070396"/>
    <x v="64"/>
    <n v="2"/>
    <n v="432"/>
  </r>
  <r>
    <n v="231070467"/>
    <x v="65"/>
    <n v="2"/>
    <n v="834"/>
  </r>
  <r>
    <n v="231070480"/>
    <x v="65"/>
    <n v="15"/>
    <n v="2145"/>
  </r>
  <r>
    <n v="231070652"/>
    <x v="66"/>
    <n v="2"/>
    <n v="983.99999999999898"/>
  </r>
  <r>
    <n v="231070689"/>
    <x v="66"/>
    <n v="13"/>
    <n v="4615.2"/>
  </r>
  <r>
    <n v="231070976"/>
    <x v="73"/>
    <n v="6"/>
    <n v="1530"/>
  </r>
  <r>
    <n v="231071036"/>
    <x v="74"/>
    <n v="6"/>
    <n v="2430"/>
  </r>
  <r>
    <n v="231071202"/>
    <x v="59"/>
    <n v="2"/>
    <n v="532.19999999999902"/>
  </r>
  <r>
    <n v="231071207"/>
    <x v="59"/>
    <n v="6"/>
    <n v="1710"/>
  </r>
  <r>
    <n v="231071336"/>
    <x v="75"/>
    <n v="2"/>
    <n v="540"/>
  </r>
  <r>
    <n v="231071910"/>
    <x v="68"/>
    <n v="18"/>
    <n v="3060"/>
  </r>
  <r>
    <n v="231072183"/>
    <x v="76"/>
    <n v="84"/>
    <n v="15960"/>
  </r>
  <r>
    <n v="231072292"/>
    <x v="77"/>
    <n v="10"/>
    <n v="1620"/>
  </r>
  <r>
    <n v="231072297"/>
    <x v="77"/>
    <n v="19"/>
    <n v="2488.7999999999902"/>
  </r>
  <r>
    <n v="231072325"/>
    <x v="77"/>
    <n v="14"/>
    <n v="2940"/>
  </r>
  <r>
    <n v="231072333"/>
    <x v="77"/>
    <n v="4"/>
    <n v="703.8"/>
  </r>
  <r>
    <n v="231072379"/>
    <x v="77"/>
    <n v="13"/>
    <n v="922.8"/>
  </r>
  <r>
    <n v="231072396"/>
    <x v="77"/>
    <n v="5"/>
    <n v="1551"/>
  </r>
  <r>
    <n v="231072423"/>
    <x v="61"/>
    <n v="30"/>
    <n v="7140"/>
  </r>
  <r>
    <n v="231072507"/>
    <x v="69"/>
    <n v="11"/>
    <n v="1050"/>
  </r>
  <r>
    <n v="231072540"/>
    <x v="69"/>
    <n v="4"/>
    <n v="1224"/>
  </r>
  <r>
    <n v="231073303"/>
    <x v="78"/>
    <n v="16"/>
    <n v="4111.8"/>
  </r>
  <r>
    <n v="231074773"/>
    <x v="70"/>
    <n v="1"/>
    <n v="43.199999999999903"/>
  </r>
  <r>
    <n v="231075048"/>
    <x v="70"/>
    <n v="16"/>
    <n v="991.8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  <r>
    <m/>
    <x v="79"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0">
  <r>
    <x v="0"/>
    <n v="2011"/>
    <n v="1"/>
    <n v="24550"/>
    <n v="4934550"/>
    <n v="113.91453899071979"/>
    <n v="4.7354485092843008"/>
    <n v="5"/>
    <n v="0"/>
    <x v="0"/>
    <n v="0.56673899995382981"/>
    <n v="43318"/>
  </r>
  <r>
    <x v="1"/>
    <n v="2011"/>
    <n v="4"/>
    <n v="8050"/>
    <n v="1299680"/>
    <n v="30.003231912830692"/>
    <n v="3.4013051062873392"/>
    <n v="5"/>
    <n v="0"/>
    <x v="1"/>
    <n v="0.18583498776490143"/>
    <n v="43318"/>
  </r>
  <r>
    <x v="2"/>
    <n v="2011"/>
    <n v="17"/>
    <n v="10331"/>
    <n v="1184850"/>
    <n v="27.352370838912229"/>
    <n v="3.3088032102632332"/>
    <n v="11"/>
    <n v="0"/>
    <x v="2"/>
    <n v="0.23849208181356479"/>
    <n v="43318"/>
  </r>
  <r>
    <x v="3"/>
    <n v="2011"/>
    <n v="8"/>
    <n v="1556"/>
    <n v="1110600"/>
    <n v="25.638302784062052"/>
    <n v="3.2440874357922023"/>
    <n v="12"/>
    <n v="0"/>
    <x v="3"/>
    <n v="3.5920402603998335E-2"/>
    <n v="43318"/>
  </r>
  <r>
    <x v="4"/>
    <n v="2011"/>
    <n v="14"/>
    <n v="5276"/>
    <n v="1063945"/>
    <n v="24.561267833233298"/>
    <n v="3.2011707238208986"/>
    <n v="3"/>
    <n v="0"/>
    <x v="4"/>
    <n v="0.12179694353386583"/>
    <n v="43318"/>
  </r>
  <r>
    <x v="5"/>
    <n v="2011"/>
    <n v="4"/>
    <n v="12554"/>
    <n v="793034"/>
    <n v="18.307262569832403"/>
    <n v="2.9072978428580596"/>
    <n v="2"/>
    <n v="0"/>
    <x v="5"/>
    <n v="0.289810240546655"/>
    <n v="43318"/>
  </r>
  <r>
    <x v="6"/>
    <n v="2011"/>
    <n v="2"/>
    <n v="5900"/>
    <n v="707200"/>
    <n v="16.325776813333949"/>
    <n v="2.7927452583081291"/>
    <n v="6"/>
    <n v="0"/>
    <x v="6"/>
    <n v="0.13620204072210168"/>
    <n v="43318"/>
  </r>
  <r>
    <x v="7"/>
    <n v="2011"/>
    <n v="4"/>
    <n v="4499"/>
    <n v="342145"/>
    <n v="7.8984486818412671"/>
    <n v="2.0666663708028019"/>
    <n v="3"/>
    <n v="0"/>
    <x v="7"/>
    <n v="0.10385982732351448"/>
    <n v="43318"/>
  </r>
  <r>
    <x v="8"/>
    <n v="2011"/>
    <n v="1"/>
    <n v="3201"/>
    <n v="336105"/>
    <n v="7.7590147282884709"/>
    <n v="2.0488553581299449"/>
    <n v="1"/>
    <n v="0"/>
    <x v="8"/>
    <n v="7.3895378364652112E-2"/>
    <n v="43318"/>
  </r>
  <r>
    <x v="9"/>
    <n v="2011"/>
    <n v="1"/>
    <n v="2594"/>
    <n v="194550"/>
    <n v="4.4912045800821829"/>
    <n v="1.5021209464152583"/>
    <n v="9"/>
    <n v="0"/>
    <x v="9"/>
    <n v="5.9882727734429105E-2"/>
    <n v="43318"/>
  </r>
  <r>
    <x v="10"/>
    <n v="2011"/>
    <n v="2"/>
    <n v="1601"/>
    <n v="177901"/>
    <n v="4.1068608892377299"/>
    <n v="1.4126589627761559"/>
    <n v="4"/>
    <n v="0"/>
    <x v="10"/>
    <n v="3.6959231728149959E-2"/>
    <n v="43318"/>
  </r>
  <r>
    <x v="11"/>
    <n v="2011"/>
    <n v="5"/>
    <n v="4072"/>
    <n v="176565"/>
    <n v="4.0760192067962508"/>
    <n v="1.4051208275172493"/>
    <n v="9"/>
    <n v="0"/>
    <x v="11"/>
    <n v="9.4002493189897965E-2"/>
    <n v="43318"/>
  </r>
  <r>
    <x v="12"/>
    <n v="2011"/>
    <n v="1"/>
    <n v="150"/>
    <n v="118050"/>
    <n v="2.7251950690244242"/>
    <n v="1.0025400105162177"/>
    <n v="2"/>
    <n v="0"/>
    <x v="12"/>
    <n v="3.4627637471720762E-3"/>
    <n v="43318"/>
  </r>
  <r>
    <x v="13"/>
    <n v="2011"/>
    <n v="1"/>
    <n v="200"/>
    <n v="108200"/>
    <n v="2.4978069162934577"/>
    <n v="0.91541311339707687"/>
    <n v="7"/>
    <n v="0"/>
    <x v="13"/>
    <n v="4.6170183295627682E-3"/>
    <n v="43318"/>
  </r>
  <r>
    <x v="14"/>
    <n v="2011"/>
    <n v="3"/>
    <n v="2804"/>
    <n v="90041"/>
    <n v="2.0786047370608061"/>
    <n v="0.73169686913658738"/>
    <n v="11"/>
    <n v="0"/>
    <x v="14"/>
    <n v="6.4730596980470012E-2"/>
    <n v="43318"/>
  </r>
  <r>
    <x v="15"/>
    <n v="2011"/>
    <n v="2"/>
    <n v="285"/>
    <n v="58175"/>
    <n v="1.3429752066115703"/>
    <n v="0.29488745617305112"/>
    <n v="3"/>
    <n v="0"/>
    <x v="15"/>
    <n v="6.579251119626945E-3"/>
    <n v="43318"/>
  </r>
  <r>
    <x v="16"/>
    <n v="2011"/>
    <n v="2"/>
    <n v="5349"/>
    <n v="46170"/>
    <n v="1.0658386813795651"/>
    <n v="6.3761983503593189E-2"/>
    <n v="9"/>
    <n v="0"/>
    <x v="16"/>
    <n v="0.12348215522415625"/>
    <n v="43318"/>
  </r>
  <r>
    <x v="17"/>
    <n v="2011"/>
    <n v="2"/>
    <n v="2672"/>
    <n v="43530"/>
    <n v="1.0048940394293366"/>
    <n v="4.8821025489019319E-3"/>
    <n v="11"/>
    <n v="0"/>
    <x v="17"/>
    <n v="6.1683364882958586E-2"/>
    <n v="43318"/>
  </r>
  <r>
    <x v="18"/>
    <n v="2011"/>
    <n v="2"/>
    <n v="251"/>
    <n v="43515"/>
    <n v="1.0045477630546193"/>
    <n v="4.5374532261727094E-3"/>
    <n v="3"/>
    <n v="0"/>
    <x v="18"/>
    <n v="5.7943580036012741E-3"/>
    <n v="43318"/>
  </r>
  <r>
    <x v="19"/>
    <n v="2011"/>
    <n v="1"/>
    <n v="93"/>
    <n v="39060"/>
    <n v="0.90170367976360866"/>
    <n v="-0.10346932756677148"/>
    <n v="6"/>
    <n v="0"/>
    <x v="19"/>
    <n v="2.1469135232466872E-3"/>
    <n v="43318"/>
  </r>
  <r>
    <x v="20"/>
    <n v="2011"/>
    <n v="2"/>
    <n v="100"/>
    <n v="33040"/>
    <n v="0.76273142804376937"/>
    <n v="-0.27084930436252697"/>
    <n v="6"/>
    <n v="0"/>
    <x v="20"/>
    <n v="2.3085091647813841E-3"/>
    <n v="43318"/>
  </r>
  <r>
    <x v="21"/>
    <n v="2011"/>
    <n v="2"/>
    <n v="133"/>
    <n v="24200"/>
    <n v="0.55865921787709494"/>
    <n v="-0.58221561985266368"/>
    <n v="11"/>
    <n v="0"/>
    <x v="21"/>
    <n v="3.0703171891592411E-3"/>
    <n v="43318"/>
  </r>
  <r>
    <x v="22"/>
    <n v="2011"/>
    <n v="4"/>
    <n v="72"/>
    <n v="18158"/>
    <n v="0.41917909414100374"/>
    <n v="-0.86945701806573894"/>
    <n v="3"/>
    <n v="0"/>
    <x v="22"/>
    <n v="1.6621265986425965E-3"/>
    <n v="43318"/>
  </r>
  <r>
    <x v="23"/>
    <n v="2011"/>
    <n v="2"/>
    <n v="140"/>
    <n v="17250"/>
    <n v="0.3982178309247888"/>
    <n v="-0.92075610953793552"/>
    <n v="1"/>
    <n v="0"/>
    <x v="23"/>
    <n v="3.2319128306939377E-3"/>
    <n v="43318"/>
  </r>
  <r>
    <x v="24"/>
    <n v="2011"/>
    <n v="2"/>
    <n v="155"/>
    <n v="17100"/>
    <n v="0.39475506717761671"/>
    <n v="-0.92948978950669014"/>
    <n v="1"/>
    <n v="0"/>
    <x v="24"/>
    <n v="3.5781892054111454E-3"/>
    <n v="43318"/>
  </r>
  <r>
    <x v="25"/>
    <n v="2011"/>
    <n v="2"/>
    <n v="254"/>
    <n v="16986"/>
    <n v="0.39212336672976594"/>
    <n v="-0.93617877765748669"/>
    <n v="3"/>
    <n v="0"/>
    <x v="25"/>
    <n v="5.8636132785447161E-3"/>
    <n v="43318"/>
  </r>
  <r>
    <x v="26"/>
    <n v="2011"/>
    <n v="1"/>
    <n v="90"/>
    <n v="16470"/>
    <n v="0.38021145943949397"/>
    <n v="-0.96702770882575539"/>
    <n v="12"/>
    <n v="0"/>
    <x v="26"/>
    <n v="2.0776582483032456E-3"/>
    <n v="43318"/>
  </r>
  <r>
    <x v="27"/>
    <n v="2011"/>
    <n v="1"/>
    <n v="30"/>
    <n v="16200"/>
    <n v="0.37397848469458422"/>
    <n v="-0.983557010776966"/>
    <n v="5"/>
    <n v="0"/>
    <x v="27"/>
    <n v="6.9255274943441528E-4"/>
    <n v="43318"/>
  </r>
  <r>
    <x v="28"/>
    <n v="2011"/>
    <n v="2"/>
    <n v="105"/>
    <n v="15975"/>
    <n v="0.36878433907382613"/>
    <n v="-0.99754325275170586"/>
    <n v="3"/>
    <n v="0"/>
    <x v="28"/>
    <n v="2.4239346230204534E-3"/>
    <n v="43318"/>
  </r>
  <r>
    <x v="29"/>
    <n v="2011"/>
    <n v="1"/>
    <n v="45"/>
    <n v="15975"/>
    <n v="0.36878433907382613"/>
    <n v="-0.99754325275170586"/>
    <n v="7"/>
    <n v="0"/>
    <x v="29"/>
    <n v="1.0388291241516228E-3"/>
    <n v="43318"/>
  </r>
  <r>
    <x v="30"/>
    <n v="2011"/>
    <n v="1"/>
    <n v="100"/>
    <n v="15200"/>
    <n v="0.35089339304677042"/>
    <n v="-1.0472728251630736"/>
    <n v="10"/>
    <n v="0"/>
    <x v="30"/>
    <n v="2.3085091647813841E-3"/>
    <n v="43318"/>
  </r>
  <r>
    <x v="31"/>
    <n v="2011"/>
    <n v="1"/>
    <n v="29"/>
    <n v="14790"/>
    <n v="0.34142850547116671"/>
    <n v="-1.0746169762925959"/>
    <n v="10"/>
    <n v="0"/>
    <x v="31"/>
    <n v="6.6946765778660143E-4"/>
    <n v="43318"/>
  </r>
  <r>
    <x v="32"/>
    <n v="2011"/>
    <n v="1"/>
    <n v="100"/>
    <n v="14500"/>
    <n v="0.33473382889330072"/>
    <n v="-1.0944196035887757"/>
    <n v="1"/>
    <n v="0"/>
    <x v="32"/>
    <n v="2.3085091647813841E-3"/>
    <n v="43318"/>
  </r>
  <r>
    <x v="33"/>
    <n v="2011"/>
    <n v="1"/>
    <n v="50"/>
    <n v="13000"/>
    <n v="0.30010619142157996"/>
    <n v="-1.2036188955537674"/>
    <n v="2"/>
    <n v="0"/>
    <x v="33"/>
    <n v="1.1542545823906921E-3"/>
    <n v="43318"/>
  </r>
  <r>
    <x v="34"/>
    <n v="2011"/>
    <n v="8"/>
    <n v="465"/>
    <n v="11928"/>
    <n v="0.27535897317512348"/>
    <n v="-1.2896796755528672"/>
    <n v="2"/>
    <n v="0"/>
    <x v="34"/>
    <n v="1.0734567616233436E-2"/>
    <n v="43318"/>
  </r>
  <r>
    <x v="35"/>
    <n v="2011"/>
    <n v="2"/>
    <n v="65"/>
    <n v="9600"/>
    <n v="0.22161687981901287"/>
    <n v="-1.5068051545415138"/>
    <n v="11"/>
    <n v="0"/>
    <x v="35"/>
    <n v="1.5005309571078998E-3"/>
    <n v="43318"/>
  </r>
  <r>
    <x v="36"/>
    <n v="2011"/>
    <n v="3"/>
    <n v="9"/>
    <n v="9562"/>
    <n v="0.22073964633639595"/>
    <n v="-1.5107713428113927"/>
    <n v="3"/>
    <n v="0"/>
    <x v="36"/>
    <n v="2.0776582483032457E-4"/>
    <n v="43318"/>
  </r>
  <r>
    <x v="37"/>
    <n v="2011"/>
    <n v="2"/>
    <n v="95"/>
    <n v="9200"/>
    <n v="0.21238284315988734"/>
    <n v="-1.5493647689603098"/>
    <n v="3"/>
    <n v="0"/>
    <x v="37"/>
    <n v="2.1930837065423149E-3"/>
    <n v="43318"/>
  </r>
  <r>
    <x v="38"/>
    <n v="2011"/>
    <n v="1"/>
    <n v="42"/>
    <n v="8988"/>
    <n v="0.20748880373055081"/>
    <n v="-1.5726778986922216"/>
    <n v="4"/>
    <n v="0"/>
    <x v="38"/>
    <n v="9.6957384920818136E-4"/>
    <n v="43318"/>
  </r>
  <r>
    <x v="39"/>
    <n v="2011"/>
    <n v="2"/>
    <n v="31"/>
    <n v="8175"/>
    <n v="0.18872062422087815"/>
    <n v="-1.6674875362319872"/>
    <n v="3"/>
    <n v="0"/>
    <x v="39"/>
    <n v="7.1563784108222912E-4"/>
    <n v="43318"/>
  </r>
  <r>
    <x v="40"/>
    <n v="2011"/>
    <n v="1"/>
    <n v="30"/>
    <n v="7950"/>
    <n v="0.18352647860012003"/>
    <n v="-1.695396324349064"/>
    <n v="2"/>
    <n v="0"/>
    <x v="40"/>
    <n v="6.9255274943441528E-4"/>
    <n v="43318"/>
  </r>
  <r>
    <x v="41"/>
    <n v="2011"/>
    <n v="2"/>
    <n v="102"/>
    <n v="7800"/>
    <n v="0.18006371485294798"/>
    <n v="-1.7144445193197582"/>
    <n v="3"/>
    <n v="0"/>
    <x v="41"/>
    <n v="2.3546793480770118E-3"/>
    <n v="43318"/>
  </r>
  <r>
    <x v="42"/>
    <n v="2011"/>
    <n v="3"/>
    <n v="37"/>
    <n v="7800"/>
    <n v="0.18006371485294798"/>
    <n v="-1.7144445193197582"/>
    <n v="10"/>
    <n v="0"/>
    <x v="42"/>
    <n v="8.5414839096911211E-4"/>
    <n v="43318"/>
  </r>
  <r>
    <x v="43"/>
    <n v="2011"/>
    <n v="3"/>
    <n v="46"/>
    <n v="7440"/>
    <n v="0.17175308185973498"/>
    <n v="-1.761697404170304"/>
    <n v="2"/>
    <n v="0"/>
    <x v="43"/>
    <n v="1.0619142157994367E-3"/>
    <n v="43318"/>
  </r>
  <r>
    <x v="44"/>
    <n v="2011"/>
    <n v="1"/>
    <n v="564"/>
    <n v="7332"/>
    <n v="0.16925989196177108"/>
    <n v="-1.7763199230378459"/>
    <n v="7"/>
    <n v="0"/>
    <x v="44"/>
    <n v="1.3019991689367006E-2"/>
    <n v="43318"/>
  </r>
  <r>
    <x v="45"/>
    <n v="2011"/>
    <n v="1"/>
    <n v="65"/>
    <n v="7150"/>
    <n v="0.16505840528186896"/>
    <n v="-1.8014558963093881"/>
    <n v="7"/>
    <n v="0"/>
    <x v="45"/>
    <n v="1.5005309571078998E-3"/>
    <n v="43318"/>
  </r>
  <r>
    <x v="46"/>
    <n v="2011"/>
    <n v="2"/>
    <n v="40"/>
    <n v="6920"/>
    <n v="0.15974883420287178"/>
    <n v="-1.8341524833857261"/>
    <n v="9"/>
    <n v="0"/>
    <x v="46"/>
    <n v="9.2340366591255366E-4"/>
    <n v="43318"/>
  </r>
  <r>
    <x v="47"/>
    <n v="2011"/>
    <n v="1"/>
    <n v="50"/>
    <n v="6300"/>
    <n v="0.14543607738122721"/>
    <n v="-1.9280186196178173"/>
    <n v="11"/>
    <n v="0"/>
    <x v="47"/>
    <n v="1.1542545823906921E-3"/>
    <n v="43318"/>
  </r>
  <r>
    <x v="48"/>
    <n v="2011"/>
    <n v="1"/>
    <n v="17"/>
    <n v="6120"/>
    <n v="0.14128076088462072"/>
    <n v="-1.9570061564910697"/>
    <n v="3"/>
    <n v="0"/>
    <x v="48"/>
    <n v="3.9244655801283534E-4"/>
    <n v="43318"/>
  </r>
  <r>
    <x v="49"/>
    <n v="2011"/>
    <n v="1"/>
    <n v="50"/>
    <n v="6000"/>
    <n v="0.13851054988688305"/>
    <n v="-1.9768087837872494"/>
    <n v="3"/>
    <n v="0"/>
    <x v="49"/>
    <n v="1.1542545823906921E-3"/>
    <n v="43318"/>
  </r>
  <r>
    <x v="50"/>
    <n v="2011"/>
    <n v="2"/>
    <n v="112"/>
    <n v="5820"/>
    <n v="0.13435523339027655"/>
    <n v="-2.007267991271958"/>
    <n v="9"/>
    <n v="0"/>
    <x v="50"/>
    <n v="2.5855302645551503E-3"/>
    <n v="43318"/>
  </r>
  <r>
    <x v="51"/>
    <n v="2011"/>
    <n v="1"/>
    <n v="20"/>
    <n v="5800"/>
    <n v="0.13389353155732028"/>
    <n v="-2.0107103354629308"/>
    <n v="12"/>
    <n v="0"/>
    <x v="51"/>
    <n v="4.6170183295627683E-4"/>
    <n v="43318"/>
  </r>
  <r>
    <x v="52"/>
    <n v="2011"/>
    <n v="1"/>
    <n v="350"/>
    <n v="5250"/>
    <n v="0.12119673115102267"/>
    <n v="-2.1103401764117722"/>
    <n v="5"/>
    <n v="0"/>
    <x v="52"/>
    <n v="8.0797820767348448E-3"/>
    <n v="43318"/>
  </r>
  <r>
    <x v="53"/>
    <n v="2011"/>
    <n v="2"/>
    <n v="47"/>
    <n v="5222"/>
    <n v="0.12055034858488388"/>
    <n v="-2.1156877827383673"/>
    <n v="1"/>
    <n v="0"/>
    <x v="53"/>
    <n v="1.0849993074472505E-3"/>
    <n v="43318"/>
  </r>
  <r>
    <x v="54"/>
    <n v="2011"/>
    <n v="1"/>
    <n v="20"/>
    <n v="4800"/>
    <n v="0.11080843990950644"/>
    <n v="-2.1999523351014592"/>
    <n v="6"/>
    <n v="0"/>
    <x v="54"/>
    <n v="4.6170183295627683E-4"/>
    <n v="43318"/>
  </r>
  <r>
    <x v="55"/>
    <n v="2011"/>
    <n v="2"/>
    <n v="106"/>
    <n v="4740"/>
    <n v="0.1094233344106376"/>
    <n v="-2.2125311173083193"/>
    <n v="3"/>
    <n v="0"/>
    <x v="55"/>
    <n v="2.4470197146682672E-3"/>
    <n v="43318"/>
  </r>
  <r>
    <x v="56"/>
    <n v="2011"/>
    <n v="1"/>
    <n v="11"/>
    <n v="4620"/>
    <n v="0.10665312341289995"/>
    <n v="-2.2381735479216567"/>
    <n v="9"/>
    <n v="0"/>
    <x v="56"/>
    <n v="2.5393600812595224E-4"/>
    <n v="43318"/>
  </r>
  <r>
    <x v="57"/>
    <n v="2011"/>
    <n v="1"/>
    <n v="30"/>
    <n v="4500"/>
    <n v="0.10388291241516229"/>
    <n v="-2.2644908562390302"/>
    <n v="5"/>
    <n v="0"/>
    <x v="57"/>
    <n v="6.9255274943441528E-4"/>
    <n v="43318"/>
  </r>
  <r>
    <x v="58"/>
    <n v="2011"/>
    <n v="3"/>
    <n v="41"/>
    <n v="4435"/>
    <n v="0.10238238145805439"/>
    <n v="-2.2790406372537615"/>
    <n v="7"/>
    <n v="0"/>
    <x v="58"/>
    <n v="9.4648875756036751E-4"/>
    <n v="43318"/>
  </r>
  <r>
    <x v="59"/>
    <n v="2011"/>
    <n v="1"/>
    <n v="16"/>
    <n v="4400"/>
    <n v="0.1015744032503809"/>
    <n v="-2.2869637120910888"/>
    <n v="9"/>
    <n v="0"/>
    <x v="59"/>
    <n v="3.6936146636502149E-4"/>
    <n v="43318"/>
  </r>
  <r>
    <x v="60"/>
    <n v="2011"/>
    <n v="2"/>
    <n v="22"/>
    <n v="4280"/>
    <n v="9.8804192252643239E-2"/>
    <n v="-2.3146152434215987"/>
    <n v="7"/>
    <n v="0"/>
    <x v="60"/>
    <n v="5.0787201625190448E-4"/>
    <n v="43318"/>
  </r>
  <r>
    <x v="61"/>
    <n v="2011"/>
    <n v="1"/>
    <n v="6"/>
    <n v="4230"/>
    <n v="9.7649937670252554E-2"/>
    <n v="-2.3263662599571178"/>
    <n v="10"/>
    <n v="0"/>
    <x v="61"/>
    <n v="1.3851054988688304E-4"/>
    <n v="43318"/>
  </r>
  <r>
    <x v="62"/>
    <n v="2011"/>
    <n v="1"/>
    <n v="35"/>
    <n v="4200"/>
    <n v="9.6957384920818138E-2"/>
    <n v="-2.3334837277259819"/>
    <n v="11"/>
    <n v="0"/>
    <x v="62"/>
    <n v="8.0797820767348442E-4"/>
    <n v="43318"/>
  </r>
  <r>
    <x v="63"/>
    <n v="2011"/>
    <n v="1"/>
    <n v="75"/>
    <n v="4125"/>
    <n v="9.5226003047232097E-2"/>
    <n v="-2.3515022332286599"/>
    <n v="11"/>
    <n v="0"/>
    <x v="63"/>
    <n v="1.7313818735860381E-3"/>
    <n v="43318"/>
  </r>
  <r>
    <x v="64"/>
    <n v="2011"/>
    <n v="2"/>
    <n v="78"/>
    <n v="3915"/>
    <n v="9.0378133801191196E-2"/>
    <n v="-2.4037529235725379"/>
    <n v="8"/>
    <n v="0"/>
    <x v="64"/>
    <n v="1.8006371485294796E-3"/>
    <n v="43318"/>
  </r>
  <r>
    <x v="65"/>
    <n v="2011"/>
    <n v="1"/>
    <n v="25"/>
    <n v="3775"/>
    <n v="8.7146220970497248E-2"/>
    <n v="-2.4401678703143164"/>
    <n v="2"/>
    <n v="0"/>
    <x v="65"/>
    <n v="5.7712729119534603E-4"/>
    <n v="43318"/>
  </r>
  <r>
    <x v="66"/>
    <n v="2011"/>
    <n v="1"/>
    <n v="40"/>
    <n v="3600"/>
    <n v="8.3106329932129824E-2"/>
    <n v="-2.4876344075532399"/>
    <n v="11"/>
    <n v="0"/>
    <x v="66"/>
    <n v="9.2340366591255366E-4"/>
    <n v="43318"/>
  </r>
  <r>
    <x v="67"/>
    <n v="2011"/>
    <n v="1"/>
    <n v="10"/>
    <n v="2850"/>
    <n v="6.5792511196269443E-2"/>
    <n v="-2.7212492587347454"/>
    <n v="11"/>
    <n v="0"/>
    <x v="67"/>
    <n v="2.3085091647813842E-4"/>
    <n v="43318"/>
  </r>
  <r>
    <x v="68"/>
    <n v="2011"/>
    <n v="1"/>
    <n v="6"/>
    <n v="2790"/>
    <n v="6.4407405697400624E-2"/>
    <n v="-2.7425266571820299"/>
    <n v="12"/>
    <n v="0"/>
    <x v="68"/>
    <n v="1.3851054988688304E-4"/>
    <n v="43318"/>
  </r>
  <r>
    <x v="69"/>
    <n v="2011"/>
    <n v="1"/>
    <n v="30"/>
    <n v="2700"/>
    <n v="6.2329747449097375E-2"/>
    <n v="-2.7753164800050207"/>
    <n v="4"/>
    <n v="0"/>
    <x v="69"/>
    <n v="6.9255274943441528E-4"/>
    <n v="43318"/>
  </r>
  <r>
    <x v="70"/>
    <n v="2011"/>
    <n v="2"/>
    <n v="12"/>
    <n v="2615"/>
    <n v="6.0367514659033193E-2"/>
    <n v="-2.8073041554984184"/>
    <n v="4"/>
    <n v="0"/>
    <x v="70"/>
    <n v="2.7702109977376609E-4"/>
    <n v="43318"/>
  </r>
  <r>
    <x v="71"/>
    <n v="2011"/>
    <n v="1"/>
    <n v="40"/>
    <n v="2400"/>
    <n v="5.5404219954753219E-2"/>
    <n v="-2.8930995156614046"/>
    <n v="8"/>
    <n v="0"/>
    <x v="71"/>
    <n v="9.2340366591255366E-4"/>
    <n v="43318"/>
  </r>
  <r>
    <x v="72"/>
    <n v="2011"/>
    <n v="1"/>
    <n v="63"/>
    <n v="2394"/>
    <n v="5.5265709404866338E-2"/>
    <n v="-2.895602645879523"/>
    <n v="4"/>
    <n v="0"/>
    <x v="72"/>
    <n v="1.4543607738122721E-3"/>
    <n v="43318"/>
  </r>
  <r>
    <x v="73"/>
    <n v="2011"/>
    <n v="2"/>
    <n v="41"/>
    <n v="1830"/>
    <n v="4.2245717715499329E-2"/>
    <n v="-3.1642522861619748"/>
    <n v="3"/>
    <n v="0"/>
    <x v="73"/>
    <n v="9.4648875756036751E-4"/>
    <n v="43318"/>
  </r>
  <r>
    <x v="74"/>
    <n v="2011"/>
    <n v="1"/>
    <n v="5"/>
    <n v="1815"/>
    <n v="4.189944134078212E-2"/>
    <n v="-3.1724827852984903"/>
    <n v="9"/>
    <n v="0"/>
    <x v="74"/>
    <n v="1.1542545823906921E-4"/>
    <n v="43318"/>
  </r>
  <r>
    <x v="75"/>
    <n v="2011"/>
    <n v="1"/>
    <n v="20"/>
    <n v="1800"/>
    <n v="4.1553164966064912E-2"/>
    <n v="-3.1807815881131853"/>
    <n v="10"/>
    <n v="0"/>
    <x v="75"/>
    <n v="4.6170183295627683E-4"/>
    <n v="43318"/>
  </r>
  <r>
    <x v="76"/>
    <n v="2011"/>
    <n v="1"/>
    <n v="30"/>
    <n v="1800"/>
    <n v="4.1553164966064912E-2"/>
    <n v="-3.1807815881131853"/>
    <n v="10"/>
    <n v="0"/>
    <x v="76"/>
    <n v="6.9255274943441528E-4"/>
    <n v="43318"/>
  </r>
  <r>
    <x v="77"/>
    <n v="2011"/>
    <n v="3"/>
    <n v="10"/>
    <n v="1700"/>
    <n v="3.9244655801283529E-2"/>
    <n v="-3.2379400019531341"/>
    <n v="7"/>
    <n v="0"/>
    <x v="77"/>
    <n v="2.3085091647813842E-4"/>
    <n v="43318"/>
  </r>
  <r>
    <x v="78"/>
    <n v="2011"/>
    <n v="1"/>
    <n v="15"/>
    <n v="1425"/>
    <n v="3.2896255598134722E-2"/>
    <n v="-3.4143964392946904"/>
    <n v="6"/>
    <n v="0"/>
    <x v="78"/>
    <n v="3.4627637471720764E-4"/>
    <n v="43318"/>
  </r>
  <r>
    <x v="79"/>
    <n v="2011"/>
    <n v="1"/>
    <n v="5"/>
    <n v="1385"/>
    <n v="3.1972851932222171E-2"/>
    <n v="-3.4428681133760026"/>
    <n v="2"/>
    <n v="0"/>
    <x v="79"/>
    <n v="1.1542545823906921E-4"/>
    <n v="43318"/>
  </r>
  <r>
    <x v="80"/>
    <n v="2011"/>
    <n v="1"/>
    <n v="25"/>
    <n v="1375"/>
    <n v="3.174200101574403E-2"/>
    <n v="-3.4501145218967699"/>
    <n v="12"/>
    <n v="0"/>
    <x v="80"/>
    <n v="5.7712729119534603E-4"/>
    <n v="43318"/>
  </r>
  <r>
    <x v="81"/>
    <n v="2011"/>
    <n v="2"/>
    <n v="8"/>
    <n v="1290"/>
    <n v="2.9779768225679855E-2"/>
    <n v="-3.5139260346417238"/>
    <n v="3"/>
    <n v="0"/>
    <x v="81"/>
    <n v="1.8468073318251074E-4"/>
    <n v="43318"/>
  </r>
  <r>
    <x v="82"/>
    <n v="2011"/>
    <n v="1"/>
    <n v="30"/>
    <n v="1200"/>
    <n v="2.7702109977376609E-2"/>
    <n v="-3.5862466962213499"/>
    <n v="3"/>
    <n v="0"/>
    <x v="82"/>
    <n v="6.9255274943441528E-4"/>
    <n v="43318"/>
  </r>
  <r>
    <x v="83"/>
    <n v="2011"/>
    <n v="1"/>
    <n v="10"/>
    <n v="1150"/>
    <n v="2.6547855394985918E-2"/>
    <n v="-3.6288063106401456"/>
    <n v="7"/>
    <n v="0"/>
    <x v="83"/>
    <n v="2.3085091647813842E-4"/>
    <n v="43318"/>
  </r>
  <r>
    <x v="84"/>
    <n v="2011"/>
    <n v="1"/>
    <n v="15"/>
    <n v="1125"/>
    <n v="2.5970728103790572E-2"/>
    <n v="-3.650785217358921"/>
    <n v="12"/>
    <n v="0"/>
    <x v="84"/>
    <n v="3.4627637471720764E-4"/>
    <n v="43318"/>
  </r>
  <r>
    <x v="85"/>
    <n v="2011"/>
    <n v="1"/>
    <n v="20"/>
    <n v="1000"/>
    <n v="2.3085091647813843E-2"/>
    <n v="-3.7685682530153044"/>
    <n v="6"/>
    <n v="0"/>
    <x v="85"/>
    <n v="4.6170183295627683E-4"/>
    <n v="43318"/>
  </r>
  <r>
    <x v="86"/>
    <n v="2011"/>
    <n v="2"/>
    <n v="11"/>
    <n v="950"/>
    <n v="2.1930837065423151E-2"/>
    <n v="-3.819861547402855"/>
    <n v="11"/>
    <n v="0"/>
    <x v="86"/>
    <n v="2.5393600812595224E-4"/>
    <n v="43318"/>
  </r>
  <r>
    <x v="87"/>
    <n v="2011"/>
    <n v="1"/>
    <n v="5"/>
    <n v="645"/>
    <n v="1.4889884112839927E-2"/>
    <n v="-4.2070732152016692"/>
    <n v="3"/>
    <n v="0"/>
    <x v="87"/>
    <n v="1.1542545823906921E-4"/>
    <n v="43318"/>
  </r>
  <r>
    <x v="88"/>
    <n v="2011"/>
    <n v="1"/>
    <n v="5"/>
    <n v="600"/>
    <n v="1.3851054988688305E-2"/>
    <n v="-4.2793938767812953"/>
    <n v="2"/>
    <n v="0"/>
    <x v="88"/>
    <n v="1.1542545823906921E-4"/>
    <n v="43318"/>
  </r>
  <r>
    <x v="89"/>
    <n v="2011"/>
    <n v="1"/>
    <n v="8"/>
    <n v="560"/>
    <n v="1.2927651322775751E-2"/>
    <n v="-4.3483867482682461"/>
    <n v="12"/>
    <n v="0"/>
    <x v="89"/>
    <n v="1.8468073318251074E-4"/>
    <n v="43318"/>
  </r>
  <r>
    <x v="90"/>
    <n v="2011"/>
    <n v="1"/>
    <n v="2"/>
    <n v="474"/>
    <n v="1.094233344106376E-2"/>
    <n v="-4.5151162103023648"/>
    <n v="1"/>
    <n v="0"/>
    <x v="90"/>
    <n v="4.6170183295627686E-5"/>
    <n v="43318"/>
  </r>
  <r>
    <x v="91"/>
    <n v="2011"/>
    <n v="1"/>
    <n v="15"/>
    <n v="450"/>
    <n v="1.0388291241516228E-2"/>
    <n v="-4.5670759492330761"/>
    <n v="2"/>
    <n v="0"/>
    <x v="91"/>
    <n v="3.4627637471720764E-4"/>
    <n v="43318"/>
  </r>
  <r>
    <x v="92"/>
    <n v="2011"/>
    <n v="1"/>
    <n v="1"/>
    <n v="440"/>
    <n v="1.015744032503809E-2"/>
    <n v="-4.5895488050851343"/>
    <n v="4"/>
    <n v="0"/>
    <x v="92"/>
    <n v="2.3085091647813843E-5"/>
    <n v="43318"/>
  </r>
  <r>
    <x v="93"/>
    <n v="2011"/>
    <n v="3"/>
    <n v="3"/>
    <n v="402"/>
    <n v="9.280206842421165E-3"/>
    <n v="-4.6798714433784205"/>
    <n v="4"/>
    <n v="0"/>
    <x v="93"/>
    <n v="6.9255274943441522E-5"/>
    <n v="43318"/>
  </r>
  <r>
    <x v="94"/>
    <n v="2011"/>
    <n v="1"/>
    <n v="11"/>
    <n v="385"/>
    <n v="8.8877602844083282E-3"/>
    <n v="-4.723080197709657"/>
    <n v="3"/>
    <n v="0"/>
    <x v="94"/>
    <n v="2.5393600812595224E-4"/>
    <n v="43318"/>
  </r>
  <r>
    <x v="95"/>
    <n v="2011"/>
    <n v="1"/>
    <n v="3"/>
    <n v="360"/>
    <n v="8.3106329932129824E-3"/>
    <n v="-4.7902195005472858"/>
    <n v="8"/>
    <n v="0"/>
    <x v="95"/>
    <n v="6.9255274943441522E-5"/>
    <n v="43318"/>
  </r>
  <r>
    <x v="96"/>
    <n v="2011"/>
    <n v="1"/>
    <n v="1"/>
    <n v="357"/>
    <n v="8.2413777182695422E-3"/>
    <n v="-4.798587750217802"/>
    <n v="5"/>
    <n v="0"/>
    <x v="96"/>
    <n v="2.3085091647813843E-5"/>
    <n v="43318"/>
  </r>
  <r>
    <x v="97"/>
    <n v="2011"/>
    <n v="2"/>
    <n v="1"/>
    <n v="293"/>
    <n v="6.7639318528094558E-3"/>
    <n v="-4.996150922980374"/>
    <n v="8"/>
    <n v="0"/>
    <x v="97"/>
    <n v="2.3085091647813843E-5"/>
    <n v="43318"/>
  </r>
  <r>
    <x v="98"/>
    <n v="2011"/>
    <n v="3"/>
    <n v="3"/>
    <n v="235"/>
    <n v="5.4249965372362525E-3"/>
    <n v="-5.2167380178532827"/>
    <n v="3"/>
    <n v="0"/>
    <x v="98"/>
    <n v="6.9255274943441522E-5"/>
    <n v="43318"/>
  </r>
  <r>
    <x v="99"/>
    <n v="2011"/>
    <n v="1"/>
    <n v="6"/>
    <n v="228"/>
    <n v="5.263400895701556E-3"/>
    <n v="-5.2469779030430006"/>
    <n v="5"/>
    <n v="0"/>
    <x v="99"/>
    <n v="1.3851054988688304E-4"/>
    <n v="43318"/>
  </r>
  <r>
    <x v="100"/>
    <n v="2011"/>
    <n v="1"/>
    <n v="1"/>
    <n v="180"/>
    <n v="4.1553164966064912E-3"/>
    <n v="-5.4833666811072312"/>
    <n v="4"/>
    <n v="0"/>
    <x v="100"/>
    <n v="2.3085091647813843E-5"/>
    <n v="43318"/>
  </r>
  <r>
    <x v="101"/>
    <n v="2011"/>
    <n v="1"/>
    <n v="2"/>
    <n v="180"/>
    <n v="4.1553164966064912E-3"/>
    <n v="-5.4833666811072312"/>
    <n v="7"/>
    <n v="0"/>
    <x v="101"/>
    <n v="4.6170183295627686E-5"/>
    <n v="43318"/>
  </r>
  <r>
    <x v="102"/>
    <n v="2011"/>
    <n v="1"/>
    <n v="1"/>
    <n v="173"/>
    <n v="3.9937208550717947E-3"/>
    <n v="-5.5230319374996624"/>
    <n v="4"/>
    <n v="0"/>
    <x v="102"/>
    <n v="2.3085091647813843E-5"/>
    <n v="43318"/>
  </r>
  <r>
    <x v="103"/>
    <n v="2011"/>
    <n v="1"/>
    <n v="8"/>
    <n v="160"/>
    <n v="3.6936146636502147E-3"/>
    <n v="-5.6011497167636142"/>
    <n v="2"/>
    <n v="0"/>
    <x v="103"/>
    <n v="1.8468073318251074E-4"/>
    <n v="43318"/>
  </r>
  <r>
    <x v="104"/>
    <n v="2011"/>
    <n v="2"/>
    <n v="2"/>
    <n v="143"/>
    <n v="3.3011681056373792E-3"/>
    <n v="-5.7134789017375338"/>
    <n v="4"/>
    <n v="0"/>
    <x v="104"/>
    <n v="4.6170183295627686E-5"/>
    <n v="43318"/>
  </r>
  <r>
    <x v="105"/>
    <n v="2011"/>
    <n v="2"/>
    <n v="2"/>
    <n v="135"/>
    <n v="3.1164873724548688E-3"/>
    <n v="-5.771048753559012"/>
    <n v="3"/>
    <n v="0"/>
    <x v="105"/>
    <n v="4.6170183295627686E-5"/>
    <n v="43318"/>
  </r>
  <r>
    <x v="106"/>
    <n v="2011"/>
    <n v="2"/>
    <n v="2"/>
    <n v="130"/>
    <n v="3.0010619142157996E-3"/>
    <n v="-5.8087890815418586"/>
    <n v="2"/>
    <n v="0"/>
    <x v="106"/>
    <n v="4.6170183295627686E-5"/>
    <n v="43318"/>
  </r>
  <r>
    <x v="107"/>
    <n v="2011"/>
    <n v="2"/>
    <n v="1"/>
    <n v="96"/>
    <n v="2.2161687981901287E-3"/>
    <n v="-6.1119753405296056"/>
    <n v="6"/>
    <n v="0"/>
    <x v="107"/>
    <n v="2.3085091647813843E-5"/>
    <n v="43318"/>
  </r>
  <r>
    <x v="108"/>
    <n v="2011"/>
    <n v="1"/>
    <n v="1"/>
    <n v="90"/>
    <n v="2.0776582483032456E-3"/>
    <n v="-6.1765138616671766"/>
    <n v="3"/>
    <n v="0"/>
    <x v="108"/>
    <n v="2.3085091647813843E-5"/>
    <n v="43318"/>
  </r>
  <r>
    <x v="109"/>
    <n v="2011"/>
    <n v="1"/>
    <n v="1"/>
    <n v="75"/>
    <n v="1.7313818735860381E-3"/>
    <n v="-6.3588354184611307"/>
    <n v="7"/>
    <n v="0"/>
    <x v="109"/>
    <n v="2.3085091647813843E-5"/>
    <n v="43318"/>
  </r>
  <r>
    <x v="110"/>
    <n v="2011"/>
    <n v="2"/>
    <n v="2"/>
    <n v="50"/>
    <n v="1.1542545823906921E-3"/>
    <n v="-6.7643005265692953"/>
    <n v="3"/>
    <n v="0"/>
    <x v="110"/>
    <n v="4.6170183295627686E-5"/>
    <n v="43318"/>
  </r>
  <r>
    <x v="111"/>
    <n v="2011"/>
    <n v="1"/>
    <n v="1"/>
    <n v="49"/>
    <n v="1.1311694907428782E-3"/>
    <n v="-6.7845032338868148"/>
    <n v="3"/>
    <n v="0"/>
    <x v="111"/>
    <n v="2.3085091647813843E-5"/>
    <n v="43318"/>
  </r>
  <r>
    <x v="112"/>
    <n v="2011"/>
    <n v="1"/>
    <n v="1"/>
    <n v="19"/>
    <n v="4.3861674130846298E-4"/>
    <n v="-7.7318845528310014"/>
    <n v="3"/>
    <n v="0"/>
    <x v="112"/>
    <n v="2.3085091647813843E-5"/>
    <n v="43318"/>
  </r>
  <r>
    <x v="113"/>
    <n v="2011"/>
    <n v="1"/>
    <n v="1"/>
    <n v="18"/>
    <n v="4.1553164966064913E-4"/>
    <n v="-7.7859517741012771"/>
    <n v="3"/>
    <n v="0"/>
    <x v="113"/>
    <n v="2.3085091647813843E-5"/>
    <n v="43318"/>
  </r>
  <r>
    <x v="114"/>
    <n v="2011"/>
    <n v="1"/>
    <n v="1"/>
    <n v="4"/>
    <n v="9.2340366591255372E-5"/>
    <n v="-9.2900291708775509"/>
    <n v="3"/>
    <n v="0"/>
    <x v="114"/>
    <n v="2.3085091647813843E-5"/>
    <n v="43318"/>
  </r>
  <r>
    <x v="115"/>
    <n v="2012"/>
    <n v="4"/>
    <n v="9170"/>
    <n v="1988740"/>
    <n v="45.910245163673302"/>
    <n v="3.8266882983399526"/>
    <n v="4"/>
    <n v="65.031927212973528"/>
    <x v="115"/>
    <n v="0.21169029041045292"/>
    <n v="43318"/>
  </r>
  <r>
    <x v="116"/>
    <n v="2012"/>
    <n v="4"/>
    <n v="19185"/>
    <n v="729961"/>
    <n v="16.85121658432984"/>
    <n v="2.8244228550424504"/>
    <n v="8"/>
    <n v="65.031927212973528"/>
    <x v="115"/>
    <n v="0.44288748326330857"/>
    <n v="43318"/>
  </r>
  <r>
    <x v="117"/>
    <n v="2012"/>
    <n v="1"/>
    <n v="3201"/>
    <n v="476949"/>
    <n v="11.010411376333163"/>
    <n v="2.3988413139178806"/>
    <n v="5"/>
    <n v="65.031927212973528"/>
    <x v="115"/>
    <n v="7.3895378364652112E-2"/>
    <n v="43318"/>
  </r>
  <r>
    <x v="118"/>
    <n v="2012"/>
    <n v="3"/>
    <n v="2893"/>
    <n v="408258"/>
    <n v="9.4246733459531828"/>
    <n v="2.2433310744791592"/>
    <n v="6"/>
    <n v="65.031927212973528"/>
    <x v="115"/>
    <n v="6.6785170137125441E-2"/>
    <n v="43318"/>
  </r>
  <r>
    <x v="119"/>
    <n v="2012"/>
    <n v="6"/>
    <n v="2632"/>
    <n v="361641"/>
    <n v="8.3485156286070463"/>
    <n v="2.1220837540308812"/>
    <n v="1"/>
    <n v="65.031927212973528"/>
    <x v="115"/>
    <n v="6.0759961217046035E-2"/>
    <n v="43318"/>
  </r>
  <r>
    <x v="120"/>
    <n v="2012"/>
    <n v="4"/>
    <n v="8224"/>
    <n v="327800"/>
    <n v="7.5672930421533771"/>
    <n v="2.023835413294425"/>
    <n v="4"/>
    <n v="65.031927212973528"/>
    <x v="115"/>
    <n v="0.18985179371162103"/>
    <n v="43318"/>
  </r>
  <r>
    <x v="121"/>
    <n v="2012"/>
    <n v="8"/>
    <n v="4699"/>
    <n v="316345"/>
    <n v="7.3028533173276697"/>
    <n v="1.988265137173721"/>
    <n v="11"/>
    <n v="65.031927212973528"/>
    <x v="115"/>
    <n v="0.10847684565307725"/>
    <n v="43318"/>
  </r>
  <r>
    <x v="122"/>
    <n v="2012"/>
    <n v="4"/>
    <n v="10470"/>
    <n v="301650"/>
    <n v="6.9636178955630452"/>
    <n v="1.9406991518714665"/>
    <n v="11"/>
    <n v="65.031927212973528"/>
    <x v="115"/>
    <n v="0.24170090955261092"/>
    <n v="43318"/>
  </r>
  <r>
    <x v="123"/>
    <n v="2012"/>
    <n v="1"/>
    <n v="700"/>
    <n v="273000"/>
    <n v="6.3022300198531784"/>
    <n v="1.8409035421696553"/>
    <n v="12"/>
    <n v="65.031927212973528"/>
    <x v="115"/>
    <n v="1.615956415346969E-2"/>
    <n v="43318"/>
  </r>
  <r>
    <x v="124"/>
    <n v="2012"/>
    <n v="9"/>
    <n v="1085"/>
    <n v="222800"/>
    <n v="5.143358419132924"/>
    <n v="1.6377062550378245"/>
    <n v="12"/>
    <n v="65.031927212973528"/>
    <x v="115"/>
    <n v="2.5047324437878018E-2"/>
    <n v="43318"/>
  </r>
  <r>
    <x v="125"/>
    <n v="2012"/>
    <n v="2"/>
    <n v="951"/>
    <n v="185919"/>
    <n v="4.2919571540699017"/>
    <n v="1.45674284197629"/>
    <n v="1"/>
    <n v="65.031927212973528"/>
    <x v="115"/>
    <n v="2.1953922157070965E-2"/>
    <n v="43318"/>
  </r>
  <r>
    <x v="126"/>
    <n v="2012"/>
    <n v="3"/>
    <n v="3617"/>
    <n v="163450"/>
    <n v="3.7732582298351725"/>
    <n v="1.3279388801549152"/>
    <n v="7"/>
    <n v="65.031927212973528"/>
    <x v="115"/>
    <n v="8.3498776490142659E-2"/>
    <n v="43318"/>
  </r>
  <r>
    <x v="127"/>
    <n v="2012"/>
    <n v="2"/>
    <n v="1733"/>
    <n v="160866"/>
    <n v="3.7136063530172216"/>
    <n v="1.3120034672801153"/>
    <n v="7"/>
    <n v="65.031927212973528"/>
    <x v="115"/>
    <n v="4.0006463825661386E-2"/>
    <n v="43318"/>
  </r>
  <r>
    <x v="128"/>
    <n v="2012"/>
    <n v="1"/>
    <n v="200"/>
    <n v="152800"/>
    <n v="3.527402003785955"/>
    <n v="1.2605616237171158"/>
    <n v="6"/>
    <n v="65.031927212973528"/>
    <x v="115"/>
    <n v="4.6170183295627682E-3"/>
    <n v="43318"/>
  </r>
  <r>
    <x v="129"/>
    <n v="2012"/>
    <n v="2"/>
    <n v="1733"/>
    <n v="144469"/>
    <n v="3.3350801052680179"/>
    <n v="1.2044966986497418"/>
    <n v="7"/>
    <n v="65.031927212973528"/>
    <x v="115"/>
    <n v="4.0006463825661386E-2"/>
    <n v="43318"/>
  </r>
  <r>
    <x v="130"/>
    <n v="2012"/>
    <n v="3"/>
    <n v="1933"/>
    <n v="126705"/>
    <n v="2.924996537236253"/>
    <n v="1.0732932968322655"/>
    <n v="9"/>
    <n v="65.031927212973528"/>
    <x v="115"/>
    <n v="4.4623482155224159E-2"/>
    <n v="43318"/>
  </r>
  <r>
    <x v="131"/>
    <n v="2012"/>
    <n v="1"/>
    <n v="200"/>
    <n v="120000"/>
    <n v="2.770210997737661"/>
    <n v="1.0189234897667416"/>
    <n v="10"/>
    <n v="65.031927212973528"/>
    <x v="115"/>
    <n v="4.6170183295627682E-3"/>
    <n v="43318"/>
  </r>
  <r>
    <x v="132"/>
    <n v="2012"/>
    <n v="1"/>
    <n v="3587"/>
    <n v="100436"/>
    <n v="2.3185742647398309"/>
    <n v="0.84095245571004507"/>
    <n v="6"/>
    <n v="65.031927212973528"/>
    <x v="115"/>
    <n v="8.2806223740708257E-2"/>
    <n v="43318"/>
  </r>
  <r>
    <x v="133"/>
    <n v="2012"/>
    <n v="1"/>
    <n v="550"/>
    <n v="88000"/>
    <n v="2.0314880650076179"/>
    <n v="0.70876856146290201"/>
    <n v="3"/>
    <n v="65.031927212973528"/>
    <x v="115"/>
    <n v="1.2696800406297613E-2"/>
    <n v="43318"/>
  </r>
  <r>
    <x v="134"/>
    <n v="2012"/>
    <n v="2"/>
    <n v="345"/>
    <n v="74175"/>
    <n v="1.7123366729765916"/>
    <n v="0.53785891316158108"/>
    <n v="2"/>
    <n v="65.031927212973528"/>
    <x v="115"/>
    <n v="7.964356618495776E-3"/>
    <n v="43318"/>
  </r>
  <r>
    <x v="135"/>
    <n v="2012"/>
    <n v="10"/>
    <n v="640"/>
    <n v="72760"/>
    <n v="1.6796712682949351"/>
    <n v="0.51859810063461709"/>
    <n v="3"/>
    <n v="65.031927212973528"/>
    <x v="115"/>
    <n v="1.4774458654600859E-2"/>
    <n v="43318"/>
  </r>
  <r>
    <x v="136"/>
    <n v="2012"/>
    <n v="4"/>
    <n v="133"/>
    <n v="71606"/>
    <n v="1.6530310725333579"/>
    <n v="0.50261061632304693"/>
    <n v="3"/>
    <n v="65.031927212973528"/>
    <x v="115"/>
    <n v="3.0703171891592411E-3"/>
    <n v="43318"/>
  </r>
  <r>
    <x v="137"/>
    <n v="2012"/>
    <n v="2"/>
    <n v="310"/>
    <n v="68725"/>
    <n v="1.5865229234960063"/>
    <n v="0.4615447810360051"/>
    <n v="6"/>
    <n v="65.031927212973528"/>
    <x v="115"/>
    <n v="7.1563784108222908E-3"/>
    <n v="43318"/>
  </r>
  <r>
    <x v="138"/>
    <n v="2012"/>
    <n v="3"/>
    <n v="341"/>
    <n v="67177"/>
    <n v="1.5507872016251905"/>
    <n v="0.43876267402406388"/>
    <n v="4"/>
    <n v="65.031927212973528"/>
    <x v="115"/>
    <n v="7.8720162519045206E-3"/>
    <n v="43318"/>
  </r>
  <r>
    <x v="139"/>
    <n v="2012"/>
    <n v="1"/>
    <n v="559"/>
    <n v="67080"/>
    <n v="1.5485479477353525"/>
    <n v="0.43731768393970377"/>
    <n v="7"/>
    <n v="65.031927212973528"/>
    <x v="115"/>
    <n v="1.2904566231127937E-2"/>
    <n v="43318"/>
  </r>
  <r>
    <x v="140"/>
    <n v="2012"/>
    <n v="2"/>
    <n v="1072"/>
    <n v="62370"/>
    <n v="1.4398171660741492"/>
    <n v="0.36451613752272682"/>
    <n v="12"/>
    <n v="65.031927212973528"/>
    <x v="115"/>
    <n v="2.474721824645644E-2"/>
    <n v="43318"/>
  </r>
  <r>
    <x v="141"/>
    <n v="2012"/>
    <n v="2"/>
    <n v="5020"/>
    <n v="62140"/>
    <n v="1.4345075949951522"/>
    <n v="0.36082165094959706"/>
    <n v="5"/>
    <n v="65.031927212973528"/>
    <x v="115"/>
    <n v="0.11588716007202549"/>
    <n v="43318"/>
  </r>
  <r>
    <x v="142"/>
    <n v="2012"/>
    <n v="2"/>
    <n v="240"/>
    <n v="59400"/>
    <n v="1.3712544438801422"/>
    <n v="0.31572597335329489"/>
    <n v="9"/>
    <n v="65.031927212973528"/>
    <x v="115"/>
    <n v="5.5404219954753222E-3"/>
    <n v="43318"/>
  </r>
  <r>
    <x v="143"/>
    <n v="2012"/>
    <n v="2"/>
    <n v="1181"/>
    <n v="58190"/>
    <n v="1.3433214829862874"/>
    <n v="0.29514526565327415"/>
    <n v="11"/>
    <n v="65.031927212973528"/>
    <x v="115"/>
    <n v="2.7263493236068147E-2"/>
    <n v="43318"/>
  </r>
  <r>
    <x v="144"/>
    <n v="2012"/>
    <n v="2"/>
    <n v="250"/>
    <n v="55750"/>
    <n v="1.2869938593656216"/>
    <n v="0.25230915732492376"/>
    <n v="7"/>
    <n v="65.031927212973528"/>
    <x v="115"/>
    <n v="5.7712729119534607E-3"/>
    <n v="43318"/>
  </r>
  <r>
    <x v="145"/>
    <n v="2012"/>
    <n v="2"/>
    <n v="3578"/>
    <n v="54870"/>
    <n v="1.2666789787155455"/>
    <n v="0.23639849805557966"/>
    <n v="7"/>
    <n v="65.031927212973528"/>
    <x v="115"/>
    <n v="8.2598457915877929E-2"/>
    <n v="43318"/>
  </r>
  <r>
    <x v="146"/>
    <n v="2012"/>
    <n v="2"/>
    <n v="1035"/>
    <n v="54780"/>
    <n v="1.2646013204672422"/>
    <n v="0.23475691081962768"/>
    <n v="8"/>
    <n v="65.031927212973528"/>
    <x v="115"/>
    <n v="2.3893069855487326E-2"/>
    <n v="43318"/>
  </r>
  <r>
    <x v="147"/>
    <n v="2012"/>
    <n v="3"/>
    <n v="310"/>
    <n v="47580"/>
    <n v="1.0983886606029827"/>
    <n v="9.3844251859507358E-2"/>
    <n v="4"/>
    <n v="65.031927212973528"/>
    <x v="115"/>
    <n v="7.1563784108222908E-3"/>
    <n v="43318"/>
  </r>
  <r>
    <x v="148"/>
    <n v="2012"/>
    <n v="2"/>
    <n v="290"/>
    <n v="39900"/>
    <n v="0.92109515674777231"/>
    <n v="-8.2191929119486543E-2"/>
    <n v="10"/>
    <n v="65.031927212973528"/>
    <x v="115"/>
    <n v="6.6946765778660138E-3"/>
    <n v="43318"/>
  </r>
  <r>
    <x v="149"/>
    <n v="2012"/>
    <n v="2"/>
    <n v="255"/>
    <n v="37035"/>
    <n v="0.85495636917678564"/>
    <n v="-0.15670484155005182"/>
    <n v="1"/>
    <n v="65.031927212973528"/>
    <x v="115"/>
    <n v="5.8866983701925295E-3"/>
    <n v="43318"/>
  </r>
  <r>
    <x v="150"/>
    <n v="2012"/>
    <n v="2"/>
    <n v="175"/>
    <n v="36680"/>
    <n v="0.8467611616418117"/>
    <n v="-0.16633660562704025"/>
    <n v="6"/>
    <n v="65.031927212973528"/>
    <x v="115"/>
    <n v="4.0398910383674224E-3"/>
    <n v="43318"/>
  </r>
  <r>
    <x v="151"/>
    <n v="2012"/>
    <n v="4"/>
    <n v="192"/>
    <n v="34681"/>
    <n v="0.80061406343783181"/>
    <n v="-0.22237626645524861"/>
    <n v="3"/>
    <n v="65.031927212973528"/>
    <x v="115"/>
    <n v="4.4323375963802574E-3"/>
    <n v="43318"/>
  </r>
  <r>
    <x v="152"/>
    <n v="2012"/>
    <n v="1"/>
    <n v="524"/>
    <n v="34060"/>
    <n v="0.78627822152453941"/>
    <n v="-0.24044457778076217"/>
    <n v="6"/>
    <n v="65.031927212973528"/>
    <x v="115"/>
    <n v="1.2096588023454454E-2"/>
    <n v="43318"/>
  </r>
  <r>
    <x v="153"/>
    <n v="2012"/>
    <n v="2"/>
    <n v="260"/>
    <n v="32800"/>
    <n v="0.75719100604829404"/>
    <n v="-0.27813973762520627"/>
    <n v="9"/>
    <n v="65.031927212973528"/>
    <x v="115"/>
    <n v="6.0021238284315992E-3"/>
    <n v="43318"/>
  </r>
  <r>
    <x v="154"/>
    <n v="2012"/>
    <n v="1"/>
    <n v="960"/>
    <n v="31680"/>
    <n v="0.73133570340274245"/>
    <n v="-0.31288268606907932"/>
    <n v="9"/>
    <n v="65.031927212973528"/>
    <x v="115"/>
    <n v="2.2161687981901289E-2"/>
    <n v="43318"/>
  </r>
  <r>
    <x v="155"/>
    <n v="2012"/>
    <n v="5"/>
    <n v="203"/>
    <n v="31108"/>
    <n v="0.71813103098019304"/>
    <n v="-0.3311032321826074"/>
    <n v="1"/>
    <n v="65.031927212973528"/>
    <x v="115"/>
    <n v="4.6862736045062102E-3"/>
    <n v="43318"/>
  </r>
  <r>
    <x v="156"/>
    <n v="2012"/>
    <n v="2"/>
    <n v="237"/>
    <n v="31010"/>
    <n v="0.71586869199870728"/>
    <n v="-0.33425851990294669"/>
    <n v="9"/>
    <n v="65.031927212973528"/>
    <x v="115"/>
    <n v="5.4711667205318802E-3"/>
    <n v="43318"/>
  </r>
  <r>
    <x v="157"/>
    <n v="2012"/>
    <n v="2"/>
    <n v="82"/>
    <n v="30838"/>
    <n v="0.71189805623528324"/>
    <n v="-0.33982055726614341"/>
    <n v="1"/>
    <n v="65.031927212973528"/>
    <x v="115"/>
    <n v="1.892977515120735E-3"/>
    <n v="43318"/>
  </r>
  <r>
    <x v="158"/>
    <n v="2012"/>
    <n v="1"/>
    <n v="140"/>
    <n v="30800"/>
    <n v="0.71102082275266631"/>
    <n v="-0.34105356303577555"/>
    <n v="8"/>
    <n v="65.031927212973528"/>
    <x v="115"/>
    <n v="3.2319128306939377E-3"/>
    <n v="43318"/>
  </r>
  <r>
    <x v="159"/>
    <n v="2012"/>
    <n v="1"/>
    <n v="220"/>
    <n v="29480"/>
    <n v="0.68054850177755211"/>
    <n v="-0.38485618569416841"/>
    <n v="6"/>
    <n v="65.031927212973528"/>
    <x v="115"/>
    <n v="5.0787201625190452E-3"/>
    <n v="43318"/>
  </r>
  <r>
    <x v="160"/>
    <n v="2012"/>
    <n v="4"/>
    <n v="102"/>
    <n v="29299"/>
    <n v="0.67637010018929777"/>
    <n v="-0.3910148672675467"/>
    <n v="1"/>
    <n v="65.031927212973528"/>
    <x v="115"/>
    <n v="2.3546793480770118E-3"/>
    <n v="43318"/>
  </r>
  <r>
    <x v="161"/>
    <n v="2012"/>
    <n v="3"/>
    <n v="215"/>
    <n v="27400"/>
    <n v="0.63253151115009931"/>
    <n v="-0.45802523962127972"/>
    <n v="8"/>
    <n v="65.031927212973528"/>
    <x v="115"/>
    <n v="4.9632947042799764E-3"/>
    <n v="43318"/>
  </r>
  <r>
    <x v="162"/>
    <n v="2012"/>
    <n v="1"/>
    <n v="100"/>
    <n v="23000"/>
    <n v="0.53095710789971839"/>
    <n v="-0.63307403708615462"/>
    <n v="3"/>
    <n v="65.031927212973528"/>
    <x v="115"/>
    <n v="2.3085091647813841E-3"/>
    <n v="43318"/>
  </r>
  <r>
    <x v="163"/>
    <n v="2012"/>
    <n v="1"/>
    <n v="140"/>
    <n v="20860"/>
    <n v="0.48155501177339671"/>
    <n v="-0.73073480344267805"/>
    <n v="6"/>
    <n v="65.031927212973528"/>
    <x v="115"/>
    <n v="3.2319128306939377E-3"/>
    <n v="43318"/>
  </r>
  <r>
    <x v="164"/>
    <n v="2012"/>
    <n v="3"/>
    <n v="41"/>
    <n v="20340"/>
    <n v="0.46955076411653357"/>
    <n v="-0.75597886239489043"/>
    <n v="12"/>
    <n v="65.031927212973528"/>
    <x v="115"/>
    <n v="9.4648875756036751E-4"/>
    <n v="43318"/>
  </r>
  <r>
    <x v="165"/>
    <n v="2012"/>
    <n v="1"/>
    <n v="150"/>
    <n v="18000"/>
    <n v="0.41553164966064915"/>
    <n v="-0.87819649511913966"/>
    <n v="12"/>
    <n v="65.031927212973528"/>
    <x v="115"/>
    <n v="3.4627637471720762E-3"/>
    <n v="43318"/>
  </r>
  <r>
    <x v="166"/>
    <n v="2012"/>
    <n v="3"/>
    <n v="100"/>
    <n v="17640"/>
    <n v="0.40722101666743615"/>
    <n v="-0.89839920243665916"/>
    <n v="9"/>
    <n v="65.031927212973528"/>
    <x v="115"/>
    <n v="2.3085091647813841E-3"/>
    <n v="43318"/>
  </r>
  <r>
    <x v="167"/>
    <n v="2012"/>
    <n v="2"/>
    <n v="232"/>
    <n v="15800"/>
    <n v="0.36474444803545869"/>
    <n v="-1.0085583129823832"/>
    <n v="6"/>
    <n v="65.031927212973528"/>
    <x v="115"/>
    <n v="5.3557412622928114E-3"/>
    <n v="43318"/>
  </r>
  <r>
    <x v="168"/>
    <n v="2012"/>
    <n v="1"/>
    <n v="60"/>
    <n v="15300"/>
    <n v="0.35320190221155179"/>
    <n v="-1.0407154246169146"/>
    <n v="5"/>
    <n v="65.031927212973528"/>
    <x v="115"/>
    <n v="1.3851054988688306E-3"/>
    <n v="43318"/>
  </r>
  <r>
    <x v="169"/>
    <n v="2012"/>
    <n v="3"/>
    <n v="105"/>
    <n v="15159"/>
    <n v="0.34994690428921005"/>
    <n v="-1.0499738380374231"/>
    <n v="6"/>
    <n v="65.031927212973528"/>
    <x v="115"/>
    <n v="2.4239346230204534E-3"/>
    <n v="43318"/>
  </r>
  <r>
    <x v="170"/>
    <n v="2012"/>
    <n v="1"/>
    <n v="22"/>
    <n v="14190"/>
    <n v="0.32757745048247844"/>
    <n v="-1.1160307618433529"/>
    <n v="7"/>
    <n v="65.031927212973528"/>
    <x v="115"/>
    <n v="5.0787201625190448E-4"/>
    <n v="43318"/>
  </r>
  <r>
    <x v="171"/>
    <n v="2012"/>
    <n v="4"/>
    <n v="77"/>
    <n v="13724"/>
    <n v="0.31681979777459718"/>
    <n v="-1.149422128019101"/>
    <n v="12"/>
    <n v="65.031927212973528"/>
    <x v="115"/>
    <n v="1.7775520568816658E-3"/>
    <n v="43318"/>
  </r>
  <r>
    <x v="172"/>
    <n v="2012"/>
    <n v="2"/>
    <n v="36"/>
    <n v="13107"/>
    <n v="0.302576296227896"/>
    <n v="-1.1954218143778959"/>
    <n v="1"/>
    <n v="65.031927212973528"/>
    <x v="115"/>
    <n v="8.3106329932129827E-4"/>
    <n v="43318"/>
  </r>
  <r>
    <x v="173"/>
    <n v="2012"/>
    <n v="1"/>
    <n v="238"/>
    <n v="12795"/>
    <n v="0.29537374763377811"/>
    <n v="-1.2195137834035523"/>
    <n v="1"/>
    <n v="65.031927212973528"/>
    <x v="115"/>
    <n v="5.4942518121796945E-3"/>
    <n v="43318"/>
  </r>
  <r>
    <x v="174"/>
    <n v="2012"/>
    <n v="2"/>
    <n v="93"/>
    <n v="12113"/>
    <n v="0.27962971512996909"/>
    <n v="-1.274288996980639"/>
    <n v="8"/>
    <n v="65.031927212973528"/>
    <x v="115"/>
    <n v="2.1469135232466872E-3"/>
    <n v="43318"/>
  </r>
  <r>
    <x v="175"/>
    <n v="2012"/>
    <n v="1"/>
    <n v="75"/>
    <n v="11550"/>
    <n v="0.26663280853224985"/>
    <n v="-1.3218828160475018"/>
    <n v="10"/>
    <n v="65.031927212973528"/>
    <x v="115"/>
    <n v="1.7313818735860381E-3"/>
    <n v="43318"/>
  </r>
  <r>
    <x v="176"/>
    <n v="2012"/>
    <n v="3"/>
    <n v="47"/>
    <n v="11311"/>
    <n v="0.26111547162842236"/>
    <n v="-1.3427925494660604"/>
    <n v="12"/>
    <n v="65.031927212973528"/>
    <x v="115"/>
    <n v="1.0849993074472505E-3"/>
    <n v="43318"/>
  </r>
  <r>
    <x v="177"/>
    <n v="2012"/>
    <n v="2"/>
    <n v="90"/>
    <n v="10820"/>
    <n v="0.24978069162934577"/>
    <n v="-1.3871719795969688"/>
    <n v="10"/>
    <n v="65.031927212973528"/>
    <x v="115"/>
    <n v="2.0776582483032456E-3"/>
    <n v="43318"/>
  </r>
  <r>
    <x v="178"/>
    <n v="2012"/>
    <n v="2"/>
    <n v="79"/>
    <n v="10140"/>
    <n v="0.23408282930883237"/>
    <n v="-1.4520802548522671"/>
    <n v="4"/>
    <n v="65.031927212973528"/>
    <x v="115"/>
    <n v="1.8237222401772935E-3"/>
    <n v="43318"/>
  </r>
  <r>
    <x v="179"/>
    <n v="2012"/>
    <n v="1"/>
    <n v="156"/>
    <n v="10140"/>
    <n v="0.23408282930883237"/>
    <n v="-1.4520802548522671"/>
    <n v="11"/>
    <n v="65.031927212973528"/>
    <x v="115"/>
    <n v="3.6012742970589593E-3"/>
    <n v="43318"/>
  </r>
  <r>
    <x v="180"/>
    <n v="2012"/>
    <n v="1"/>
    <n v="30"/>
    <n v="8100"/>
    <n v="0.18698924234729211"/>
    <n v="-1.6767041913369114"/>
    <n v="7"/>
    <n v="65.031927212973528"/>
    <x v="115"/>
    <n v="6.9255274943441528E-4"/>
    <n v="43318"/>
  </r>
  <r>
    <x v="181"/>
    <n v="2012"/>
    <n v="1"/>
    <n v="25"/>
    <n v="7500"/>
    <n v="0.17313818735860381"/>
    <n v="-1.7536652324730395"/>
    <n v="9"/>
    <n v="65.031927212973528"/>
    <x v="115"/>
    <n v="5.7712729119534603E-4"/>
    <n v="43318"/>
  </r>
  <r>
    <x v="182"/>
    <n v="2012"/>
    <n v="1"/>
    <n v="50"/>
    <n v="7450"/>
    <n v="0.17198393277621313"/>
    <n v="-1.7603542206238361"/>
    <n v="5"/>
    <n v="65.031927212973528"/>
    <x v="115"/>
    <n v="1.1542545823906921E-3"/>
    <n v="43318"/>
  </r>
  <r>
    <x v="183"/>
    <n v="2012"/>
    <n v="2"/>
    <n v="60"/>
    <n v="6975"/>
    <n v="0.16101851424350155"/>
    <n v="-1.826235925307875"/>
    <n v="5"/>
    <n v="65.031927212973528"/>
    <x v="115"/>
    <n v="1.3851054988688306E-3"/>
    <n v="43318"/>
  </r>
  <r>
    <x v="184"/>
    <n v="2012"/>
    <n v="1"/>
    <n v="50"/>
    <n v="6500"/>
    <n v="0.15005309571078998"/>
    <n v="-1.8967660761137128"/>
    <n v="4"/>
    <n v="65.031927212973528"/>
    <x v="115"/>
    <n v="1.1542545823906921E-3"/>
    <n v="43318"/>
  </r>
  <r>
    <x v="185"/>
    <n v="2012"/>
    <n v="1"/>
    <n v="6"/>
    <n v="6480"/>
    <n v="0.14959139387783368"/>
    <n v="-1.8998477426511211"/>
    <n v="3"/>
    <n v="65.031927212973528"/>
    <x v="115"/>
    <n v="1.3851054988688304E-4"/>
    <n v="43318"/>
  </r>
  <r>
    <x v="186"/>
    <n v="2012"/>
    <n v="2"/>
    <n v="27"/>
    <n v="6220"/>
    <n v="0.14358927004940208"/>
    <n v="-1.9407983462642164"/>
    <n v="12"/>
    <n v="65.031927212973528"/>
    <x v="115"/>
    <n v="6.2329747449097373E-4"/>
    <n v="43318"/>
  </r>
  <r>
    <x v="187"/>
    <n v="2012"/>
    <n v="1"/>
    <n v="75"/>
    <n v="5625"/>
    <n v="0.12985364051895287"/>
    <n v="-2.0413473049248205"/>
    <n v="12"/>
    <n v="65.031927212973528"/>
    <x v="115"/>
    <n v="1.7313818735860381E-3"/>
    <n v="43318"/>
  </r>
  <r>
    <x v="188"/>
    <n v="2012"/>
    <n v="1"/>
    <n v="7"/>
    <n v="5075"/>
    <n v="0.11715684011265524"/>
    <n v="-2.1442417280874535"/>
    <n v="1"/>
    <n v="65.031927212973528"/>
    <x v="115"/>
    <n v="1.6159564153469689E-4"/>
    <n v="43318"/>
  </r>
  <r>
    <x v="189"/>
    <n v="2012"/>
    <n v="1"/>
    <n v="10"/>
    <n v="4810"/>
    <n v="0.11103929082598459"/>
    <n v="-2.1978711688976347"/>
    <n v="5"/>
    <n v="65.031927212973528"/>
    <x v="115"/>
    <n v="2.3085091647813842E-4"/>
    <n v="43318"/>
  </r>
  <r>
    <x v="190"/>
    <n v="2012"/>
    <n v="1"/>
    <n v="30"/>
    <n v="4500"/>
    <n v="0.10388291241516229"/>
    <n v="-2.2644908562390302"/>
    <n v="4"/>
    <n v="65.031927212973528"/>
    <x v="115"/>
    <n v="6.9255274943441528E-4"/>
    <n v="43318"/>
  </r>
  <r>
    <x v="191"/>
    <n v="2012"/>
    <n v="4"/>
    <n v="53"/>
    <n v="4275"/>
    <n v="9.8688766794404179E-2"/>
    <n v="-2.3157841506265808"/>
    <n v="8"/>
    <n v="65.031927212973528"/>
    <x v="115"/>
    <n v="1.2235098573341336E-3"/>
    <n v="43318"/>
  </r>
  <r>
    <x v="192"/>
    <n v="2012"/>
    <n v="1"/>
    <n v="7"/>
    <n v="3150"/>
    <n v="7.2718038690613607E-2"/>
    <n v="-2.6211658001777627"/>
    <n v="6"/>
    <n v="65.031927212973528"/>
    <x v="115"/>
    <n v="1.6159564153469689E-4"/>
    <n v="43318"/>
  </r>
  <r>
    <x v="193"/>
    <n v="2012"/>
    <n v="2"/>
    <n v="19"/>
    <n v="3145"/>
    <n v="7.2602613232374533E-2"/>
    <n v="-2.6227543628629006"/>
    <n v="6"/>
    <n v="65.031927212973528"/>
    <x v="115"/>
    <n v="4.3861674130846298E-4"/>
    <n v="43318"/>
  </r>
  <r>
    <x v="194"/>
    <n v="2012"/>
    <n v="2"/>
    <n v="18"/>
    <n v="2780"/>
    <n v="6.4176554780922476E-2"/>
    <n v="-2.7461173253127589"/>
    <n v="7"/>
    <n v="65.031927212973528"/>
    <x v="115"/>
    <n v="4.1553164966064913E-4"/>
    <n v="43318"/>
  </r>
  <r>
    <x v="195"/>
    <n v="2012"/>
    <n v="1"/>
    <n v="15"/>
    <n v="2700"/>
    <n v="6.2329747449097375E-2"/>
    <n v="-2.7753164800050207"/>
    <n v="5"/>
    <n v="65.031927212973528"/>
    <x v="115"/>
    <n v="3.4627637471720764E-4"/>
    <n v="43318"/>
  </r>
  <r>
    <x v="196"/>
    <n v="2012"/>
    <n v="1"/>
    <n v="50"/>
    <n v="2450"/>
    <n v="5.655847453714391E-2"/>
    <n v="-2.8724802284586688"/>
    <n v="7"/>
    <n v="65.031927212973528"/>
    <x v="115"/>
    <n v="1.1542545823906921E-3"/>
    <n v="43318"/>
  </r>
  <r>
    <x v="197"/>
    <n v="2012"/>
    <n v="1"/>
    <n v="15"/>
    <n v="2419"/>
    <n v="5.584283669606168E-2"/>
    <n v="-2.885214021387414"/>
    <n v="2"/>
    <n v="65.031927212973528"/>
    <x v="115"/>
    <n v="3.4627637471720764E-4"/>
    <n v="43318"/>
  </r>
  <r>
    <x v="198"/>
    <n v="2012"/>
    <n v="2"/>
    <n v="55"/>
    <n v="2165"/>
    <n v="4.9979223417516969E-2"/>
    <n v="-2.996147891560851"/>
    <n v="11"/>
    <n v="65.031927212973528"/>
    <x v="115"/>
    <n v="1.2696800406297613E-3"/>
    <n v="43318"/>
  </r>
  <r>
    <x v="199"/>
    <n v="2012"/>
    <n v="1"/>
    <n v="20"/>
    <n v="2014"/>
    <n v="4.649337457869708E-2"/>
    <n v="-3.0684454587189336"/>
    <n v="2"/>
    <n v="65.031927212973528"/>
    <x v="115"/>
    <n v="4.6170183295627683E-4"/>
    <n v="43318"/>
  </r>
  <r>
    <x v="200"/>
    <n v="2012"/>
    <n v="1"/>
    <n v="26"/>
    <n v="1898"/>
    <n v="4.3815503947550669E-2"/>
    <n v="-3.1277675528275681"/>
    <n v="10"/>
    <n v="65.031927212973528"/>
    <x v="115"/>
    <n v="6.0021238284315988E-4"/>
    <n v="43318"/>
  </r>
  <r>
    <x v="201"/>
    <n v="2012"/>
    <n v="1"/>
    <n v="16"/>
    <n v="1632"/>
    <n v="3.7674869569232189E-2"/>
    <n v="-3.278761996473389"/>
    <n v="3"/>
    <n v="65.031927212973528"/>
    <x v="115"/>
    <n v="3.6936146636502149E-4"/>
    <n v="43318"/>
  </r>
  <r>
    <x v="202"/>
    <n v="2012"/>
    <n v="1"/>
    <n v="5"/>
    <n v="1545"/>
    <n v="3.5666466595872387E-2"/>
    <n v="-3.3335443426655957"/>
    <n v="5"/>
    <n v="65.031927212973528"/>
    <x v="115"/>
    <n v="1.1542545823906921E-4"/>
    <n v="43318"/>
  </r>
  <r>
    <x v="203"/>
    <n v="2012"/>
    <n v="2"/>
    <n v="6"/>
    <n v="1486"/>
    <n v="3.4304446188651368E-2"/>
    <n v="-3.3724803067197371"/>
    <n v="8"/>
    <n v="65.031927212973528"/>
    <x v="115"/>
    <n v="1.3851054988688304E-4"/>
    <n v="43318"/>
  </r>
  <r>
    <x v="204"/>
    <n v="2012"/>
    <n v="1"/>
    <n v="10"/>
    <n v="1300"/>
    <n v="3.0010619142157996E-2"/>
    <n v="-3.5062039885478131"/>
    <n v="3"/>
    <n v="65.031927212973528"/>
    <x v="115"/>
    <n v="2.3085091647813842E-4"/>
    <n v="43318"/>
  </r>
  <r>
    <x v="205"/>
    <n v="2012"/>
    <n v="1"/>
    <n v="2"/>
    <n v="1214"/>
    <n v="2.8025301260446004E-2"/>
    <n v="-3.5746475603779979"/>
    <n v="11"/>
    <n v="65.031927212973528"/>
    <x v="115"/>
    <n v="4.6170183295627686E-5"/>
    <n v="43318"/>
  </r>
  <r>
    <x v="206"/>
    <n v="2012"/>
    <n v="1"/>
    <n v="15"/>
    <n v="1125"/>
    <n v="2.5970728103790572E-2"/>
    <n v="-3.650785217358921"/>
    <n v="10"/>
    <n v="65.031927212973528"/>
    <x v="115"/>
    <n v="3.4627637471720764E-4"/>
    <n v="43318"/>
  </r>
  <r>
    <x v="207"/>
    <n v="2012"/>
    <n v="1"/>
    <n v="12"/>
    <n v="1080"/>
    <n v="2.4931898979638951E-2"/>
    <n v="-3.6916072118791758"/>
    <n v="6"/>
    <n v="65.031927212973528"/>
    <x v="115"/>
    <n v="2.7702109977376609E-4"/>
    <n v="43318"/>
  </r>
  <r>
    <x v="208"/>
    <n v="2012"/>
    <n v="1"/>
    <n v="14"/>
    <n v="1036"/>
    <n v="2.391615494713514E-2"/>
    <n v="-3.7332011091780131"/>
    <n v="12"/>
    <n v="65.031927212973528"/>
    <x v="115"/>
    <n v="3.2319128306939379E-4"/>
    <n v="43318"/>
  </r>
  <r>
    <x v="209"/>
    <n v="2012"/>
    <n v="1"/>
    <n v="8"/>
    <n v="960"/>
    <n v="2.2161687981901289E-2"/>
    <n v="-3.8093902475355597"/>
    <n v="7"/>
    <n v="65.031927212973528"/>
    <x v="115"/>
    <n v="1.8468073318251074E-4"/>
    <n v="43318"/>
  </r>
  <r>
    <x v="210"/>
    <n v="2012"/>
    <n v="1"/>
    <n v="17"/>
    <n v="867"/>
    <n v="2.0014774458654599E-2"/>
    <n v="-3.9112845552168998"/>
    <n v="10"/>
    <n v="65.031927212973528"/>
    <x v="115"/>
    <n v="3.9244655801283534E-4"/>
    <n v="43318"/>
  </r>
  <r>
    <x v="211"/>
    <n v="2012"/>
    <n v="1"/>
    <n v="3"/>
    <n v="771"/>
    <n v="1.7798605660464473E-2"/>
    <n v="-4.0286351584341116"/>
    <n v="3"/>
    <n v="65.031927212973528"/>
    <x v="115"/>
    <n v="6.9255274943441522E-5"/>
    <n v="43318"/>
  </r>
  <r>
    <x v="212"/>
    <n v="2012"/>
    <n v="1"/>
    <n v="11"/>
    <n v="660"/>
    <n v="1.5236160487557136E-2"/>
    <n v="-4.1840836969769706"/>
    <n v="3"/>
    <n v="65.031927212973528"/>
    <x v="115"/>
    <n v="2.5393600812595224E-4"/>
    <n v="43318"/>
  </r>
  <r>
    <x v="213"/>
    <n v="2012"/>
    <n v="1"/>
    <n v="5"/>
    <n v="575"/>
    <n v="1.3273927697492959E-2"/>
    <n v="-4.321953491200091"/>
    <n v="6"/>
    <n v="65.031927212973528"/>
    <x v="115"/>
    <n v="1.1542545823906921E-4"/>
    <n v="43318"/>
  </r>
  <r>
    <x v="214"/>
    <n v="2012"/>
    <n v="1"/>
    <n v="5"/>
    <n v="570"/>
    <n v="1.315850223925389E-2"/>
    <n v="-4.3306871711688455"/>
    <n v="12"/>
    <n v="65.031927212973528"/>
    <x v="115"/>
    <n v="1.1542545823906921E-4"/>
    <n v="43318"/>
  </r>
  <r>
    <x v="215"/>
    <n v="2012"/>
    <n v="1"/>
    <n v="10"/>
    <n v="500"/>
    <n v="1.1542545823906921E-2"/>
    <n v="-4.4617154335752494"/>
    <n v="6"/>
    <n v="65.031927212973528"/>
    <x v="115"/>
    <n v="2.3085091647813842E-4"/>
    <n v="43318"/>
  </r>
  <r>
    <x v="216"/>
    <n v="2012"/>
    <n v="1"/>
    <n v="8"/>
    <n v="464"/>
    <n v="1.0711482524585623E-2"/>
    <n v="-4.5364389797711864"/>
    <n v="9"/>
    <n v="65.031927212973528"/>
    <x v="115"/>
    <n v="1.8468073318251074E-4"/>
    <n v="43318"/>
  </r>
  <r>
    <x v="217"/>
    <n v="2012"/>
    <n v="1"/>
    <n v="15"/>
    <n v="435"/>
    <n v="1.0042014866799022E-2"/>
    <n v="-4.6009775009087575"/>
    <n v="10"/>
    <n v="65.031927212973528"/>
    <x v="115"/>
    <n v="3.4627637471720764E-4"/>
    <n v="43318"/>
  </r>
  <r>
    <x v="218"/>
    <n v="2012"/>
    <n v="1"/>
    <n v="10"/>
    <n v="360"/>
    <n v="8.3106329932129824E-3"/>
    <n v="-4.7902195005472858"/>
    <n v="5"/>
    <n v="65.031927212973528"/>
    <x v="115"/>
    <n v="2.3085091647813842E-4"/>
    <n v="43318"/>
  </r>
  <r>
    <x v="219"/>
    <n v="2012"/>
    <n v="1"/>
    <n v="7"/>
    <n v="342"/>
    <n v="7.895101343552334E-3"/>
    <n v="-4.841512794934836"/>
    <n v="1"/>
    <n v="65.031927212973528"/>
    <x v="115"/>
    <n v="1.6159564153469689E-4"/>
    <n v="43318"/>
  </r>
  <r>
    <x v="220"/>
    <n v="2012"/>
    <n v="1"/>
    <n v="6"/>
    <n v="342"/>
    <n v="7.895101343552334E-3"/>
    <n v="-4.841512794934836"/>
    <n v="9"/>
    <n v="65.031927212973528"/>
    <x v="115"/>
    <n v="1.3851054988688304E-4"/>
    <n v="43318"/>
  </r>
  <r>
    <x v="221"/>
    <n v="2012"/>
    <n v="1"/>
    <n v="20"/>
    <n v="300"/>
    <n v="6.9255274943441523E-3"/>
    <n v="-4.9725410573412407"/>
    <n v="5"/>
    <n v="65.031927212973528"/>
    <x v="115"/>
    <n v="4.6170183295627683E-4"/>
    <n v="43318"/>
  </r>
  <r>
    <x v="222"/>
    <n v="2012"/>
    <n v="1"/>
    <n v="18"/>
    <n v="180"/>
    <n v="4.1553164966064912E-3"/>
    <n v="-5.4833666811072312"/>
    <n v="6"/>
    <n v="65.031927212973528"/>
    <x v="115"/>
    <n v="4.1553164966064913E-4"/>
    <n v="43318"/>
  </r>
  <r>
    <x v="223"/>
    <n v="2013"/>
    <n v="2"/>
    <n v="3020"/>
    <n v="895200"/>
    <n v="20.665774043122951"/>
    <n v="3.0284789039824109"/>
    <n v="3"/>
    <n v="71.900900900408303"/>
    <x v="115"/>
    <n v="6.9716976776397807E-2"/>
    <n v="43318"/>
  </r>
  <r>
    <x v="224"/>
    <n v="2013"/>
    <n v="1"/>
    <n v="5270"/>
    <n v="648961"/>
    <n v="14.981324160856918"/>
    <n v="2.7068043694332391"/>
    <n v="7"/>
    <n v="71.900900900408303"/>
    <x v="115"/>
    <n v="0.12165843298397895"/>
    <n v="43318"/>
  </r>
  <r>
    <x v="225"/>
    <n v="2013"/>
    <n v="4"/>
    <n v="1645"/>
    <n v="417515"/>
    <n v="9.6383720393369963"/>
    <n v="2.2657522187739181"/>
    <n v="8"/>
    <n v="71.900900900408303"/>
    <x v="115"/>
    <n v="3.797497576065377E-2"/>
    <n v="43318"/>
  </r>
  <r>
    <x v="226"/>
    <n v="2013"/>
    <n v="2"/>
    <n v="3020"/>
    <n v="378900"/>
    <n v="8.7469412253566645"/>
    <n v="2.1687040650092508"/>
    <n v="7"/>
    <n v="71.900900900408303"/>
    <x v="115"/>
    <n v="6.9716976776397807E-2"/>
    <n v="43318"/>
  </r>
  <r>
    <x v="227"/>
    <n v="2013"/>
    <n v="2"/>
    <n v="1580"/>
    <n v="358865"/>
    <n v="8.2844314141927136"/>
    <n v="2.1143780201822402"/>
    <n v="2"/>
    <n v="71.900900900408303"/>
    <x v="115"/>
    <n v="3.647444480354587E-2"/>
    <n v="43318"/>
  </r>
  <r>
    <x v="228"/>
    <n v="2013"/>
    <n v="1"/>
    <n v="3475"/>
    <n v="264750"/>
    <n v="6.1117780137587143"/>
    <n v="1.8102177314662113"/>
    <n v="8"/>
    <n v="71.900900900408303"/>
    <x v="115"/>
    <n v="8.0220693476153099E-2"/>
    <n v="43318"/>
  </r>
  <r>
    <x v="229"/>
    <n v="2013"/>
    <n v="1"/>
    <n v="2000"/>
    <n v="126480"/>
    <n v="2.9198023916154949"/>
    <n v="1.0715159398859122"/>
    <n v="10"/>
    <n v="71.900900900408303"/>
    <x v="115"/>
    <n v="4.6170183295627686E-2"/>
    <n v="43318"/>
  </r>
  <r>
    <x v="230"/>
    <n v="2013"/>
    <n v="2"/>
    <n v="888"/>
    <n v="119982"/>
    <n v="2.7697954660880004"/>
    <n v="1.0187734785156166"/>
    <n v="10"/>
    <n v="71.900900900408303"/>
    <x v="115"/>
    <n v="2.0499561383258692E-2"/>
    <n v="43318"/>
  </r>
  <r>
    <x v="231"/>
    <n v="2013"/>
    <n v="2"/>
    <n v="1983"/>
    <n v="119472"/>
    <n v="2.7580220693476152"/>
    <n v="1.0145137812780416"/>
    <n v="4"/>
    <n v="71.900900900408303"/>
    <x v="115"/>
    <n v="4.5777736737614851E-2"/>
    <n v="43318"/>
  </r>
  <r>
    <x v="232"/>
    <n v="2013"/>
    <n v="2"/>
    <n v="1470"/>
    <n v="110700"/>
    <n v="2.5555196454129923"/>
    <n v="0.93825558669928688"/>
    <n v="10"/>
    <n v="71.900900900408303"/>
    <x v="115"/>
    <n v="3.3935084722286346E-2"/>
    <n v="43318"/>
  </r>
  <r>
    <x v="233"/>
    <n v="2013"/>
    <n v="2"/>
    <n v="998"/>
    <n v="107030"/>
    <n v="2.4707973590655157"/>
    <n v="0.90454091598097996"/>
    <n v="9"/>
    <n v="71.900900900408303"/>
    <x v="115"/>
    <n v="2.3038921464518212E-2"/>
    <n v="43318"/>
  </r>
  <r>
    <x v="234"/>
    <n v="2013"/>
    <n v="1"/>
    <n v="878"/>
    <n v="106860"/>
    <n v="2.466872893485387"/>
    <n v="0.9029513135143209"/>
    <n v="8"/>
    <n v="71.900900900408303"/>
    <x v="115"/>
    <n v="2.0268710466780554E-2"/>
    <n v="43318"/>
  </r>
  <r>
    <x v="235"/>
    <n v="2013"/>
    <n v="1"/>
    <n v="790"/>
    <n v="105860"/>
    <n v="2.4437878018375732"/>
    <n v="0.89354921341453708"/>
    <n v="8"/>
    <n v="71.900900900408303"/>
    <x v="115"/>
    <n v="1.8237222401772935E-2"/>
    <n v="43318"/>
  </r>
  <r>
    <x v="236"/>
    <n v="2013"/>
    <n v="1"/>
    <n v="320"/>
    <n v="97600"/>
    <n v="2.2531049448266312"/>
    <n v="0.81230924040374253"/>
    <n v="12"/>
    <n v="71.900900900408303"/>
    <x v="115"/>
    <n v="7.3872293273004293E-3"/>
    <n v="43318"/>
  </r>
  <r>
    <x v="237"/>
    <n v="2013"/>
    <n v="1"/>
    <n v="878"/>
    <n v="94824"/>
    <n v="2.1890207304122997"/>
    <n v="0.78345428876189493"/>
    <n v="9"/>
    <n v="71.900900900408303"/>
    <x v="115"/>
    <n v="2.0268710466780554E-2"/>
    <n v="43318"/>
  </r>
  <r>
    <x v="238"/>
    <n v="2013"/>
    <n v="1"/>
    <n v="2000"/>
    <n v="92000"/>
    <n v="2.1238284315988736"/>
    <n v="0.75322032403373607"/>
    <n v="6"/>
    <n v="71.900900900408303"/>
    <x v="115"/>
    <n v="4.6170183295627686E-2"/>
    <n v="43318"/>
  </r>
  <r>
    <x v="239"/>
    <n v="2013"/>
    <n v="1"/>
    <n v="3548"/>
    <n v="85152"/>
    <n v="1.9657417239946442"/>
    <n v="0.67586964177997433"/>
    <n v="10"/>
    <n v="71.900900900408303"/>
    <x v="115"/>
    <n v="8.1905905166443513E-2"/>
    <n v="43318"/>
  </r>
  <r>
    <x v="240"/>
    <n v="2013"/>
    <n v="2"/>
    <n v="803"/>
    <n v="78279"/>
    <n v="1.8070778890992196"/>
    <n v="0.59171111477589022"/>
    <n v="8"/>
    <n v="71.900900900408303"/>
    <x v="115"/>
    <n v="1.8537328593194517E-2"/>
    <n v="43318"/>
  </r>
  <r>
    <x v="241"/>
    <n v="2013"/>
    <n v="1"/>
    <n v="564"/>
    <n v="74630"/>
    <n v="1.7228403896763471"/>
    <n v="0.5439743181279918"/>
    <n v="9"/>
    <n v="71.900900900408303"/>
    <x v="115"/>
    <n v="1.3019991689367006E-2"/>
    <n v="43318"/>
  </r>
  <r>
    <x v="242"/>
    <n v="2013"/>
    <n v="2"/>
    <n v="3325"/>
    <n v="64185"/>
    <n v="1.4817166074149315"/>
    <n v="0.39320128552158556"/>
    <n v="3"/>
    <n v="71.900900900408303"/>
    <x v="115"/>
    <n v="7.6757929728981031E-2"/>
    <n v="43318"/>
  </r>
  <r>
    <x v="243"/>
    <n v="2013"/>
    <n v="1"/>
    <n v="40"/>
    <n v="57600"/>
    <n v="1.3297012789140772"/>
    <n v="0.28495431468654114"/>
    <n v="5"/>
    <n v="71.900900900408303"/>
    <x v="115"/>
    <n v="9.2340366591255366E-4"/>
    <n v="43318"/>
  </r>
  <r>
    <x v="244"/>
    <n v="2013"/>
    <n v="1"/>
    <n v="40"/>
    <n v="57600"/>
    <n v="1.3297012789140772"/>
    <n v="0.28495431468654114"/>
    <n v="5"/>
    <n v="71.900900900408303"/>
    <x v="115"/>
    <n v="9.2340366591255366E-4"/>
    <n v="43318"/>
  </r>
  <r>
    <x v="245"/>
    <n v="2013"/>
    <n v="1"/>
    <n v="2042"/>
    <n v="54710"/>
    <n v="1.2629853640518953"/>
    <n v="0.23347825506043024"/>
    <n v="7"/>
    <n v="71.900900900408303"/>
    <x v="115"/>
    <n v="4.7139757144835863E-2"/>
    <n v="43318"/>
  </r>
  <r>
    <x v="246"/>
    <n v="2013"/>
    <n v="1"/>
    <n v="1150"/>
    <n v="53000"/>
    <n v="1.2235098573341336"/>
    <n v="0.20172366053681751"/>
    <n v="10"/>
    <n v="71.900900900408303"/>
    <x v="115"/>
    <n v="2.6547855394985918E-2"/>
    <n v="43318"/>
  </r>
  <r>
    <x v="247"/>
    <n v="2013"/>
    <n v="1"/>
    <n v="500"/>
    <n v="52500"/>
    <n v="1.2119673115102267"/>
    <n v="0.19224491658227374"/>
    <n v="7"/>
    <n v="71.900900900408303"/>
    <x v="115"/>
    <n v="1.1542545823906921E-2"/>
    <n v="43318"/>
  </r>
  <r>
    <x v="248"/>
    <n v="2013"/>
    <n v="1"/>
    <n v="564"/>
    <n v="48480"/>
    <n v="1.1191652430860151"/>
    <n v="0.11258308874575468"/>
    <n v="11"/>
    <n v="71.900900900408303"/>
    <x v="115"/>
    <n v="1.3019991689367006E-2"/>
    <n v="43318"/>
  </r>
  <r>
    <x v="249"/>
    <n v="2013"/>
    <n v="1"/>
    <n v="1000"/>
    <n v="44653"/>
    <n v="1.0308185973498314"/>
    <n v="3.0353241299827131E-2"/>
    <n v="4"/>
    <n v="71.900900900408303"/>
    <x v="115"/>
    <n v="2.3085091647813843E-2"/>
    <n v="43318"/>
  </r>
  <r>
    <x v="250"/>
    <n v="2013"/>
    <n v="1"/>
    <n v="150"/>
    <n v="44400"/>
    <n v="1.0249780691629347"/>
    <n v="2.4671216422874807E-2"/>
    <n v="7"/>
    <n v="71.900900900408303"/>
    <x v="115"/>
    <n v="3.4627637471720762E-3"/>
    <n v="43318"/>
  </r>
  <r>
    <x v="251"/>
    <n v="2013"/>
    <n v="1"/>
    <n v="1976"/>
    <n v="43472"/>
    <n v="1.0035551041137634"/>
    <n v="3.5487996686876157E-3"/>
    <n v="10"/>
    <n v="71.900900900408303"/>
    <x v="115"/>
    <n v="4.561614109608015E-2"/>
    <n v="43318"/>
  </r>
  <r>
    <x v="252"/>
    <n v="2013"/>
    <n v="2"/>
    <n v="200"/>
    <n v="35420"/>
    <n v="0.81767394616556632"/>
    <n v="-0.20129162066061682"/>
    <n v="10"/>
    <n v="71.900900900408303"/>
    <x v="115"/>
    <n v="4.6170183295627682E-3"/>
    <n v="43318"/>
  </r>
  <r>
    <x v="253"/>
    <n v="2013"/>
    <n v="1"/>
    <n v="230"/>
    <n v="28900"/>
    <n v="0.66715914862182002"/>
    <n v="-0.40472665789691786"/>
    <n v="9"/>
    <n v="71.900900900408303"/>
    <x v="115"/>
    <n v="5.3095710789971837E-3"/>
    <n v="43318"/>
  </r>
  <r>
    <x v="254"/>
    <n v="2013"/>
    <n v="1"/>
    <n v="240"/>
    <n v="25480"/>
    <n v="0.58820813518629667"/>
    <n v="-0.53067442231134176"/>
    <n v="9"/>
    <n v="71.900900900408303"/>
    <x v="115"/>
    <n v="5.5404219954753222E-3"/>
    <n v="43318"/>
  </r>
  <r>
    <x v="255"/>
    <n v="2013"/>
    <n v="1"/>
    <n v="878"/>
    <n v="22828"/>
    <n v="0.52698647213629435"/>
    <n v="-0.64058040034084274"/>
    <n v="9"/>
    <n v="71.900900900408303"/>
    <x v="115"/>
    <n v="2.0268710466780554E-2"/>
    <n v="43318"/>
  </r>
  <r>
    <x v="256"/>
    <n v="2013"/>
    <n v="2"/>
    <n v="56"/>
    <n v="21240"/>
    <n v="0.49032734659956601"/>
    <n v="-0.71268205664156625"/>
    <n v="9"/>
    <n v="71.900900900408303"/>
    <x v="115"/>
    <n v="1.2927651322775752E-3"/>
    <n v="43318"/>
  </r>
  <r>
    <x v="257"/>
    <n v="2013"/>
    <n v="1"/>
    <n v="93"/>
    <n v="19530"/>
    <n v="0.45085183988180433"/>
    <n v="-0.7966165081267168"/>
    <n v="10"/>
    <n v="71.900900900408303"/>
    <x v="115"/>
    <n v="2.1469135232466872E-3"/>
    <n v="43318"/>
  </r>
  <r>
    <x v="258"/>
    <n v="2013"/>
    <n v="1"/>
    <n v="1150"/>
    <n v="17250"/>
    <n v="0.3982178309247888"/>
    <n v="-0.92075610953793552"/>
    <n v="11"/>
    <n v="71.900900900408303"/>
    <x v="115"/>
    <n v="2.6547855394985918E-2"/>
    <n v="43318"/>
  </r>
  <r>
    <x v="259"/>
    <n v="2013"/>
    <n v="2"/>
    <n v="40"/>
    <n v="15918"/>
    <n v="0.36746848884990074"/>
    <n v="-1.0011177086316467"/>
    <n v="1"/>
    <n v="71.900900900408303"/>
    <x v="115"/>
    <n v="9.2340366591255366E-4"/>
    <n v="43318"/>
  </r>
  <r>
    <x v="260"/>
    <n v="2013"/>
    <n v="1"/>
    <n v="30"/>
    <n v="13500"/>
    <n v="0.31164873724548686"/>
    <n v="-1.1658785675709207"/>
    <n v="7"/>
    <n v="71.900900900408303"/>
    <x v="115"/>
    <n v="6.9255274943441528E-4"/>
    <n v="43318"/>
  </r>
  <r>
    <x v="261"/>
    <n v="2013"/>
    <n v="1"/>
    <n v="75"/>
    <n v="12450"/>
    <n v="0.28740939101528235"/>
    <n v="-1.2468476301045877"/>
    <n v="10"/>
    <n v="71.900900900408303"/>
    <x v="115"/>
    <n v="1.7313818735860381E-3"/>
    <n v="43318"/>
  </r>
  <r>
    <x v="262"/>
    <n v="2013"/>
    <n v="1"/>
    <n v="60"/>
    <n v="9180"/>
    <n v="0.21192114132693107"/>
    <n v="-1.5515410483829053"/>
    <n v="3"/>
    <n v="71.900900900408303"/>
    <x v="115"/>
    <n v="1.3851054988688306E-3"/>
    <n v="43318"/>
  </r>
  <r>
    <x v="263"/>
    <n v="2013"/>
    <n v="1"/>
    <n v="230"/>
    <n v="8510"/>
    <n v="0.19645412992289579"/>
    <n v="-1.6273263104300215"/>
    <n v="9"/>
    <n v="71.900900900408303"/>
    <x v="115"/>
    <n v="5.3095710789971837E-3"/>
    <n v="43318"/>
  </r>
  <r>
    <x v="264"/>
    <n v="2013"/>
    <n v="1"/>
    <n v="32"/>
    <n v="7680"/>
    <n v="0.17729350385521031"/>
    <n v="-1.7299487058557235"/>
    <n v="2"/>
    <n v="71.900900900408303"/>
    <x v="115"/>
    <n v="7.3872293273004297E-4"/>
    <n v="43318"/>
  </r>
  <r>
    <x v="265"/>
    <n v="2013"/>
    <n v="1"/>
    <n v="2"/>
    <n v="7370"/>
    <n v="0.17013712544438803"/>
    <n v="-1.7711505468140589"/>
    <n v="6"/>
    <n v="71.900900900408303"/>
    <x v="115"/>
    <n v="4.6170183295627686E-5"/>
    <n v="43318"/>
  </r>
  <r>
    <x v="266"/>
    <n v="2013"/>
    <n v="1"/>
    <n v="91"/>
    <n v="6825"/>
    <n v="0.15755575049632947"/>
    <n v="-1.8479759119442809"/>
    <n v="12"/>
    <n v="71.900900900408303"/>
    <x v="115"/>
    <n v="2.1007433399510595E-3"/>
    <n v="43318"/>
  </r>
  <r>
    <x v="267"/>
    <n v="2013"/>
    <n v="1"/>
    <n v="120"/>
    <n v="6000"/>
    <n v="0.13851054988688305"/>
    <n v="-1.9768087837872494"/>
    <n v="12"/>
    <n v="71.900900900408303"/>
    <x v="115"/>
    <n v="2.7702109977376611E-3"/>
    <n v="43318"/>
  </r>
  <r>
    <x v="268"/>
    <n v="2013"/>
    <n v="1"/>
    <n v="75"/>
    <n v="5925"/>
    <n v="0.13677916801329701"/>
    <n v="-1.9893875659941096"/>
    <n v="10"/>
    <n v="71.900900900408303"/>
    <x v="115"/>
    <n v="1.7313818735860381E-3"/>
    <n v="43318"/>
  </r>
  <r>
    <x v="269"/>
    <n v="2013"/>
    <n v="2"/>
    <n v="67"/>
    <n v="5587"/>
    <n v="0.12897640703633592"/>
    <n v="-2.0481257825382926"/>
    <n v="6"/>
    <n v="71.900900900408303"/>
    <x v="115"/>
    <n v="1.5467011404035275E-3"/>
    <n v="43318"/>
  </r>
  <r>
    <x v="270"/>
    <n v="2013"/>
    <n v="1"/>
    <n v="75"/>
    <n v="5475"/>
    <n v="0.12639087677178079"/>
    <n v="-2.0683759773127397"/>
    <n v="10"/>
    <n v="71.900900900408303"/>
    <x v="115"/>
    <n v="1.7313818735860381E-3"/>
    <n v="43318"/>
  </r>
  <r>
    <x v="271"/>
    <n v="2013"/>
    <n v="1"/>
    <n v="30"/>
    <n v="5415"/>
    <n v="0.12500577127291196"/>
    <n v="-2.0793953725623502"/>
    <n v="6"/>
    <n v="71.900900900408303"/>
    <x v="115"/>
    <n v="6.9255274943441528E-4"/>
    <n v="43318"/>
  </r>
  <r>
    <x v="272"/>
    <n v="2013"/>
    <n v="1"/>
    <n v="196"/>
    <n v="4900"/>
    <n v="0.11311694907428782"/>
    <n v="-2.1793330478987234"/>
    <n v="11"/>
    <n v="71.900900900408303"/>
    <x v="115"/>
    <n v="4.5246779629715128E-3"/>
    <n v="43318"/>
  </r>
  <r>
    <x v="273"/>
    <n v="2013"/>
    <n v="1"/>
    <n v="40"/>
    <n v="4520"/>
    <n v="0.10434461424811857"/>
    <n v="-2.2600562591711646"/>
    <n v="11"/>
    <n v="71.900900900408303"/>
    <x v="115"/>
    <n v="9.2340366591255366E-4"/>
    <n v="43318"/>
  </r>
  <r>
    <x v="274"/>
    <n v="2013"/>
    <n v="1"/>
    <n v="10"/>
    <n v="4200"/>
    <n v="9.6957384920818138E-2"/>
    <n v="-2.3334837277259819"/>
    <n v="9"/>
    <n v="71.900900900408303"/>
    <x v="115"/>
    <n v="2.3085091647813842E-4"/>
    <n v="43318"/>
  </r>
  <r>
    <x v="275"/>
    <n v="2013"/>
    <n v="1"/>
    <n v="40"/>
    <n v="3600"/>
    <n v="8.3106329932129824E-2"/>
    <n v="-2.4876344075532399"/>
    <n v="9"/>
    <n v="71.900900900408303"/>
    <x v="115"/>
    <n v="9.2340366591255366E-4"/>
    <n v="43318"/>
  </r>
  <r>
    <x v="276"/>
    <n v="2013"/>
    <n v="1"/>
    <n v="15"/>
    <n v="3600"/>
    <n v="8.3106329932129824E-2"/>
    <n v="-2.4876344075532399"/>
    <n v="11"/>
    <n v="71.900900900408303"/>
    <x v="115"/>
    <n v="3.4627637471720764E-4"/>
    <n v="43318"/>
  </r>
  <r>
    <x v="277"/>
    <n v="2013"/>
    <n v="1"/>
    <n v="70"/>
    <n v="3500"/>
    <n v="8.0797820767348441E-2"/>
    <n v="-2.5158052845199363"/>
    <n v="7"/>
    <n v="71.900900900408303"/>
    <x v="115"/>
    <n v="1.6159564153469688E-3"/>
    <n v="43318"/>
  </r>
  <r>
    <x v="278"/>
    <n v="2013"/>
    <n v="2"/>
    <n v="41"/>
    <n v="3495"/>
    <n v="8.0682395309109381E-2"/>
    <n v="-2.5172348773295306"/>
    <n v="7"/>
    <n v="71.900900900408303"/>
    <x v="115"/>
    <n v="9.4648875756036751E-4"/>
    <n v="43318"/>
  </r>
  <r>
    <x v="279"/>
    <n v="2013"/>
    <n v="1"/>
    <n v="11"/>
    <n v="3377"/>
    <n v="7.7958354494667342E-2"/>
    <n v="-2.5515805116118737"/>
    <n v="7"/>
    <n v="71.900900900408303"/>
    <x v="115"/>
    <n v="2.5393600812595224E-4"/>
    <n v="43318"/>
  </r>
  <r>
    <x v="280"/>
    <n v="2013"/>
    <n v="1"/>
    <n v="20"/>
    <n v="3200"/>
    <n v="7.3872293273004291E-2"/>
    <n v="-2.6054174432096233"/>
    <n v="7"/>
    <n v="71.900900900408303"/>
    <x v="115"/>
    <n v="4.6170183295627683E-4"/>
    <n v="43318"/>
  </r>
  <r>
    <x v="281"/>
    <n v="2013"/>
    <n v="1"/>
    <n v="15"/>
    <n v="3150"/>
    <n v="7.2718038690613607E-2"/>
    <n v="-2.6211658001777627"/>
    <n v="11"/>
    <n v="71.900900900408303"/>
    <x v="115"/>
    <n v="3.4627637471720764E-4"/>
    <n v="43318"/>
  </r>
  <r>
    <x v="282"/>
    <n v="2013"/>
    <n v="1"/>
    <n v="300"/>
    <n v="2850"/>
    <n v="6.5792511196269443E-2"/>
    <n v="-2.7212492587347454"/>
    <n v="11"/>
    <n v="71.900900900408303"/>
    <x v="115"/>
    <n v="6.9255274943441523E-3"/>
    <n v="43318"/>
  </r>
  <r>
    <x v="283"/>
    <n v="2013"/>
    <n v="1"/>
    <n v="90"/>
    <n v="2700"/>
    <n v="6.2329747449097375E-2"/>
    <n v="-2.7753164800050207"/>
    <n v="12"/>
    <n v="71.900900900408303"/>
    <x v="115"/>
    <n v="2.0776582483032456E-3"/>
    <n v="43318"/>
  </r>
  <r>
    <x v="284"/>
    <n v="2013"/>
    <n v="1"/>
    <n v="46"/>
    <n v="2530"/>
    <n v="5.8405281868969018E-2"/>
    <n v="-2.8403489502758754"/>
    <n v="10"/>
    <n v="71.900900900408303"/>
    <x v="115"/>
    <n v="1.0619142157994367E-3"/>
    <n v="43318"/>
  </r>
  <r>
    <x v="285"/>
    <n v="2013"/>
    <n v="2"/>
    <n v="35"/>
    <n v="2400"/>
    <n v="5.5404219954753219E-2"/>
    <n v="-2.8930995156614046"/>
    <n v="10"/>
    <n v="71.900900900408303"/>
    <x v="115"/>
    <n v="8.0797820767348442E-4"/>
    <n v="43318"/>
  </r>
  <r>
    <x v="286"/>
    <n v="2013"/>
    <n v="1"/>
    <n v="10"/>
    <n v="2385"/>
    <n v="5.505794358003601E-2"/>
    <n v="-2.8993691286749996"/>
    <n v="9"/>
    <n v="71.900900900408303"/>
    <x v="115"/>
    <n v="2.3085091647813842E-4"/>
    <n v="43318"/>
  </r>
  <r>
    <x v="287"/>
    <n v="2013"/>
    <n v="2"/>
    <n v="30"/>
    <n v="2160"/>
    <n v="4.9863797959277902E-2"/>
    <n v="-2.9984600313192304"/>
    <n v="12"/>
    <n v="71.900900900408303"/>
    <x v="115"/>
    <n v="6.9255274943441528E-4"/>
    <n v="43318"/>
  </r>
  <r>
    <x v="288"/>
    <n v="2013"/>
    <n v="1"/>
    <n v="10"/>
    <n v="2112"/>
    <n v="4.8755713560182837E-2"/>
    <n v="-3.020932887171289"/>
    <n v="3"/>
    <n v="71.900900900408303"/>
    <x v="115"/>
    <n v="2.3085091647813842E-4"/>
    <n v="43318"/>
  </r>
  <r>
    <x v="289"/>
    <n v="2013"/>
    <n v="3"/>
    <n v="8"/>
    <n v="2076"/>
    <n v="4.7924650260861533E-2"/>
    <n v="-3.038125287711662"/>
    <n v="4"/>
    <n v="71.900900900408303"/>
    <x v="115"/>
    <n v="1.8468073318251074E-4"/>
    <n v="43318"/>
  </r>
  <r>
    <x v="290"/>
    <n v="2013"/>
    <n v="1"/>
    <n v="790"/>
    <n v="1843"/>
    <n v="4.254582390692091E-2"/>
    <n v="-3.1571735743276181"/>
    <n v="2"/>
    <n v="71.900900900408303"/>
    <x v="115"/>
    <n v="1.8237222401772935E-2"/>
    <n v="43318"/>
  </r>
  <r>
    <x v="291"/>
    <n v="2013"/>
    <n v="1"/>
    <n v="51"/>
    <n v="1734"/>
    <n v="4.0029548917309199E-2"/>
    <n v="-3.2181373746569544"/>
    <n v="7"/>
    <n v="71.900900900408303"/>
    <x v="115"/>
    <n v="1.1773396740385059E-3"/>
    <n v="43318"/>
  </r>
  <r>
    <x v="292"/>
    <n v="2013"/>
    <n v="3"/>
    <n v="19"/>
    <n v="1375"/>
    <n v="3.174200101574403E-2"/>
    <n v="-3.4501145218967699"/>
    <n v="7"/>
    <n v="71.900900900408303"/>
    <x v="115"/>
    <n v="4.3861674130846298E-4"/>
    <n v="43318"/>
  </r>
  <r>
    <x v="293"/>
    <n v="2013"/>
    <n v="2"/>
    <n v="28"/>
    <n v="1359"/>
    <n v="3.1372639549379008E-2"/>
    <n v="-3.4618191178462978"/>
    <n v="1"/>
    <n v="71.900900900408303"/>
    <x v="115"/>
    <n v="6.4638256613878758E-4"/>
    <n v="43318"/>
  </r>
  <r>
    <x v="294"/>
    <n v="2013"/>
    <n v="1"/>
    <n v="53"/>
    <n v="1333"/>
    <n v="3.0772427166535853E-2"/>
    <n v="-3.4811362118187326"/>
    <n v="2"/>
    <n v="71.900900900408303"/>
    <x v="115"/>
    <n v="1.2235098573341336E-3"/>
    <n v="43318"/>
  </r>
  <r>
    <x v="295"/>
    <n v="2013"/>
    <n v="2"/>
    <n v="64"/>
    <n v="1242"/>
    <n v="2.867168382658479E-2"/>
    <n v="-3.5518452695040175"/>
    <n v="2"/>
    <n v="71.900900900408303"/>
    <x v="115"/>
    <n v="1.4774458654600859E-3"/>
    <n v="43318"/>
  </r>
  <r>
    <x v="296"/>
    <n v="2013"/>
    <n v="1"/>
    <n v="10"/>
    <n v="1200"/>
    <n v="2.7702109977376609E-2"/>
    <n v="-3.5862466962213499"/>
    <n v="7"/>
    <n v="71.900900900408303"/>
    <x v="115"/>
    <n v="2.3085091647813842E-4"/>
    <n v="43318"/>
  </r>
  <r>
    <x v="297"/>
    <n v="2013"/>
    <n v="1"/>
    <n v="25"/>
    <n v="1125"/>
    <n v="2.5970728103790572E-2"/>
    <n v="-3.650785217358921"/>
    <n v="11"/>
    <n v="71.900900900408303"/>
    <x v="115"/>
    <n v="5.7712729119534603E-4"/>
    <n v="43318"/>
  </r>
  <r>
    <x v="298"/>
    <n v="2013"/>
    <n v="1"/>
    <n v="18"/>
    <n v="1080"/>
    <n v="2.4931898979638951E-2"/>
    <n v="-3.6916072118791758"/>
    <n v="9"/>
    <n v="71.900900900408303"/>
    <x v="115"/>
    <n v="4.1553164966064913E-4"/>
    <n v="43318"/>
  </r>
  <r>
    <x v="299"/>
    <n v="2013"/>
    <n v="1"/>
    <n v="12"/>
    <n v="840"/>
    <n v="1.9391476984163627E-2"/>
    <n v="-3.942921640160082"/>
    <n v="9"/>
    <n v="71.900900900408303"/>
    <x v="115"/>
    <n v="2.7702109977376609E-4"/>
    <n v="43318"/>
  </r>
  <r>
    <x v="300"/>
    <n v="2013"/>
    <n v="1"/>
    <n v="102"/>
    <n v="765"/>
    <n v="1.7660095110577589E-2"/>
    <n v="-4.0364476981709059"/>
    <n v="6"/>
    <n v="71.900900900408303"/>
    <x v="115"/>
    <n v="2.3546793480770118E-3"/>
    <n v="43318"/>
  </r>
  <r>
    <x v="301"/>
    <n v="2013"/>
    <n v="1"/>
    <n v="150"/>
    <n v="667"/>
    <n v="1.5397756129091833E-2"/>
    <n v="-4.1735334860818174"/>
    <n v="3"/>
    <n v="71.900900900408303"/>
    <x v="115"/>
    <n v="3.4627637471720762E-3"/>
    <n v="43318"/>
  </r>
  <r>
    <x v="302"/>
    <n v="2013"/>
    <n v="1"/>
    <n v="8"/>
    <n v="640"/>
    <n v="1.4774458654600859E-2"/>
    <n v="-4.2148553556437243"/>
    <n v="8"/>
    <n v="71.900900900408303"/>
    <x v="115"/>
    <n v="1.8468073318251074E-4"/>
    <n v="43318"/>
  </r>
  <r>
    <x v="303"/>
    <n v="2013"/>
    <n v="2"/>
    <n v="22"/>
    <n v="570"/>
    <n v="1.315850223925389E-2"/>
    <n v="-4.3306871711688455"/>
    <n v="1"/>
    <n v="71.900900900408303"/>
    <x v="115"/>
    <n v="5.0787201625190448E-4"/>
    <n v="43318"/>
  </r>
  <r>
    <x v="304"/>
    <n v="2013"/>
    <n v="1"/>
    <n v="4800"/>
    <n v="540"/>
    <n v="1.2465949489819475E-2"/>
    <n v="-4.3847543924391212"/>
    <n v="8"/>
    <n v="71.900900900408303"/>
    <x v="115"/>
    <n v="0.11080843990950644"/>
    <n v="43318"/>
  </r>
  <r>
    <x v="305"/>
    <n v="2013"/>
    <n v="1"/>
    <n v="4"/>
    <n v="360"/>
    <n v="8.3106329932129824E-3"/>
    <n v="-4.7902195005472858"/>
    <n v="6"/>
    <n v="71.900900900408303"/>
    <x v="115"/>
    <n v="9.2340366591255372E-5"/>
    <n v="43318"/>
  </r>
  <r>
    <x v="306"/>
    <n v="2013"/>
    <n v="1"/>
    <n v="12"/>
    <n v="360"/>
    <n v="8.3106329932129824E-3"/>
    <n v="-4.7902195005472858"/>
    <n v="12"/>
    <n v="71.900900900408303"/>
    <x v="115"/>
    <n v="2.7702109977376609E-4"/>
    <n v="43318"/>
  </r>
  <r>
    <x v="307"/>
    <n v="2013"/>
    <n v="1"/>
    <n v="230"/>
    <n v="334"/>
    <n v="7.7104206103698232E-3"/>
    <n v="-4.8651825390207408"/>
    <n v="6"/>
    <n v="71.900900900408303"/>
    <x v="115"/>
    <n v="5.3095710789971837E-3"/>
    <n v="43318"/>
  </r>
  <r>
    <x v="308"/>
    <n v="2013"/>
    <n v="2"/>
    <n v="70"/>
    <n v="331"/>
    <n v="7.6411653354263812E-3"/>
    <n v="-4.8742051566203788"/>
    <n v="3"/>
    <n v="71.900900900408303"/>
    <x v="115"/>
    <n v="1.6159564153469688E-3"/>
    <n v="43318"/>
  </r>
  <r>
    <x v="309"/>
    <n v="2013"/>
    <n v="2"/>
    <n v="21"/>
    <n v="316"/>
    <n v="7.2948889607091739E-3"/>
    <n v="-4.9205813184105294"/>
    <n v="2"/>
    <n v="71.900900900408303"/>
    <x v="115"/>
    <n v="4.8478692460409068E-4"/>
    <n v="43318"/>
  </r>
  <r>
    <x v="310"/>
    <n v="2013"/>
    <n v="1"/>
    <n v="1"/>
    <n v="269"/>
    <n v="6.2098896532619234E-3"/>
    <n v="-5.0816121523956026"/>
    <n v="10"/>
    <n v="71.900900900408303"/>
    <x v="115"/>
    <n v="2.3085091647813843E-5"/>
    <n v="43318"/>
  </r>
  <r>
    <x v="311"/>
    <n v="2013"/>
    <n v="2"/>
    <n v="83"/>
    <n v="265"/>
    <n v="6.117549286670668E-3"/>
    <n v="-5.0965937060112196"/>
    <n v="1"/>
    <n v="71.900900900408303"/>
    <x v="115"/>
    <n v="1.9160626067685489E-3"/>
    <n v="43318"/>
  </r>
  <r>
    <x v="312"/>
    <n v="2013"/>
    <n v="1"/>
    <n v="123"/>
    <n v="215"/>
    <n v="4.9632947042799764E-3"/>
    <n v="-5.3056855038697783"/>
    <n v="5"/>
    <n v="71.900900900408303"/>
    <x v="115"/>
    <n v="2.8394662726811026E-3"/>
    <n v="43318"/>
  </r>
  <r>
    <x v="313"/>
    <n v="2013"/>
    <n v="2"/>
    <n v="77"/>
    <n v="163"/>
    <n v="3.7628699385936562E-3"/>
    <n v="-5.5825733311906793"/>
    <n v="6"/>
    <n v="71.900900900408303"/>
    <x v="115"/>
    <n v="1.7775520568816658E-3"/>
    <n v="43318"/>
  </r>
  <r>
    <x v="314"/>
    <n v="2013"/>
    <n v="1"/>
    <n v="16"/>
    <n v="112"/>
    <n v="2.5855302645551503E-3"/>
    <n v="-5.9578246607023466"/>
    <n v="5"/>
    <n v="71.900900900408303"/>
    <x v="115"/>
    <n v="3.6936146636502149E-4"/>
    <n v="43318"/>
  </r>
  <r>
    <x v="315"/>
    <n v="2013"/>
    <n v="1"/>
    <n v="44"/>
    <n v="110"/>
    <n v="2.5393600812595226E-3"/>
    <n v="-5.9758431662050251"/>
    <n v="6"/>
    <n v="71.900900900408303"/>
    <x v="115"/>
    <n v="1.015744032503809E-3"/>
    <n v="43318"/>
  </r>
  <r>
    <x v="316"/>
    <n v="2013"/>
    <n v="1"/>
    <n v="100"/>
    <n v="83"/>
    <n v="1.9160626067685489E-3"/>
    <n v="-6.2574829242008434"/>
    <n v="3"/>
    <n v="71.900900900408303"/>
    <x v="115"/>
    <n v="2.3085091647813841E-3"/>
    <n v="43318"/>
  </r>
  <r>
    <x v="317"/>
    <n v="2013"/>
    <n v="1"/>
    <n v="24"/>
    <n v="77"/>
    <n v="1.7775520568816658E-3"/>
    <n v="-6.3325181101437575"/>
    <n v="1"/>
    <n v="71.900900900408303"/>
    <x v="115"/>
    <n v="5.5404219954753218E-4"/>
    <n v="43318"/>
  </r>
  <r>
    <x v="318"/>
    <n v="2013"/>
    <n v="1"/>
    <n v="7"/>
    <n v="70"/>
    <n v="1.6159564153469688E-3"/>
    <n v="-6.4278282899480823"/>
    <n v="3"/>
    <n v="71.900900900408303"/>
    <x v="115"/>
    <n v="1.6159564153469689E-4"/>
    <n v="43318"/>
  </r>
  <r>
    <x v="319"/>
    <n v="2013"/>
    <n v="1"/>
    <n v="14"/>
    <n v="67"/>
    <n v="1.5467011404035275E-3"/>
    <n v="-6.4716309126064751"/>
    <n v="5"/>
    <n v="71.900900900408303"/>
    <x v="115"/>
    <n v="3.2319128306939379E-4"/>
    <n v="43318"/>
  </r>
  <r>
    <x v="320"/>
    <n v="2013"/>
    <n v="1"/>
    <n v="20"/>
    <n v="30"/>
    <n v="6.9255274943441528E-4"/>
    <n v="-7.2751261503352858"/>
    <n v="5"/>
    <n v="71.900900900408303"/>
    <x v="115"/>
    <n v="4.6170183295627683E-4"/>
    <n v="43318"/>
  </r>
  <r>
    <x v="321"/>
    <n v="2013"/>
    <n v="1"/>
    <n v="10"/>
    <n v="28"/>
    <n v="6.4638256613878758E-4"/>
    <n v="-7.3441190218222374"/>
    <n v="5"/>
    <n v="71.900900900408303"/>
    <x v="115"/>
    <n v="2.3085091647813842E-4"/>
    <n v="43318"/>
  </r>
  <r>
    <x v="322"/>
    <n v="2013"/>
    <n v="1"/>
    <n v="6"/>
    <n v="25"/>
    <n v="5.7712729119534603E-4"/>
    <n v="-7.4574477071292407"/>
    <n v="4"/>
    <n v="71.900900900408303"/>
    <x v="115"/>
    <n v="1.3851054988688304E-4"/>
    <n v="43318"/>
  </r>
  <r>
    <x v="323"/>
    <n v="2013"/>
    <n v="1"/>
    <n v="15"/>
    <n v="23"/>
    <n v="5.3095710789971833E-4"/>
    <n v="-7.540829316068292"/>
    <n v="4"/>
    <n v="71.900900900408303"/>
    <x v="115"/>
    <n v="3.4627637471720764E-4"/>
    <n v="43318"/>
  </r>
  <r>
    <x v="324"/>
    <n v="2013"/>
    <n v="2"/>
    <n v="3"/>
    <n v="23"/>
    <n v="5.3095710789971833E-4"/>
    <n v="-7.540829316068292"/>
    <n v="5"/>
    <n v="71.900900900408303"/>
    <x v="115"/>
    <n v="6.9255274943441522E-5"/>
    <n v="43318"/>
  </r>
  <r>
    <x v="325"/>
    <n v="2013"/>
    <n v="1"/>
    <n v="4"/>
    <n v="6"/>
    <n v="1.3851054988688304E-4"/>
    <n v="-8.8845640627693871"/>
    <n v="1"/>
    <n v="71.900900900408303"/>
    <x v="115"/>
    <n v="9.2340366591255372E-5"/>
    <n v="43318"/>
  </r>
  <r>
    <x v="326"/>
    <n v="2014"/>
    <n v="6"/>
    <n v="33167"/>
    <n v="9300015"/>
    <n v="214.69169860104344"/>
    <n v="5.3692030390279681"/>
    <n v="7"/>
    <n v="76.261702872057469"/>
    <x v="116"/>
    <n v="0.76566323468304165"/>
    <n v="43318"/>
  </r>
  <r>
    <x v="327"/>
    <n v="2014"/>
    <n v="1"/>
    <n v="27046"/>
    <n v="6923776"/>
    <n v="159.83600350893394"/>
    <n v="5.074148311515426"/>
    <n v="9"/>
    <n v="76.261702872057469"/>
    <x v="117"/>
    <n v="0.62435938870677321"/>
    <n v="43318"/>
  </r>
  <r>
    <x v="328"/>
    <n v="2014"/>
    <n v="14"/>
    <n v="20875"/>
    <n v="6323177"/>
    <n v="145.97112055034859"/>
    <n v="4.983408797692789"/>
    <n v="12"/>
    <n v="76.261702872057469"/>
    <x v="118"/>
    <n v="0.48190128814811395"/>
    <n v="43318"/>
  </r>
  <r>
    <x v="329"/>
    <n v="2014"/>
    <n v="4"/>
    <n v="5897"/>
    <n v="576465"/>
    <n v="13.307747356757007"/>
    <n v="2.5883463736626058"/>
    <n v="2"/>
    <n v="76.261702872057469"/>
    <x v="115"/>
    <n v="0.13613278544715823"/>
    <n v="43318"/>
  </r>
  <r>
    <x v="330"/>
    <n v="2014"/>
    <n v="9"/>
    <n v="7720"/>
    <n v="424485"/>
    <n v="9.7992751281222592"/>
    <n v="2.2823084164227314"/>
    <n v="1"/>
    <n v="76.261702872057469"/>
    <x v="115"/>
    <n v="0.17821690752112285"/>
    <n v="43318"/>
  </r>
  <r>
    <x v="331"/>
    <n v="2014"/>
    <n v="2"/>
    <n v="2745"/>
    <n v="401625"/>
    <n v="9.2715499330532349"/>
    <n v="2.2269505644207181"/>
    <n v="6"/>
    <n v="76.261702872057469"/>
    <x v="115"/>
    <n v="6.3368576573249E-2"/>
    <n v="43318"/>
  </r>
  <r>
    <x v="332"/>
    <n v="2014"/>
    <n v="1"/>
    <n v="3587"/>
    <n v="394570"/>
    <n v="9.1086846114779068"/>
    <n v="2.2092283113272573"/>
    <n v="3"/>
    <n v="76.261702872057469"/>
    <x v="115"/>
    <n v="8.2806223740708257E-2"/>
    <n v="43318"/>
  </r>
  <r>
    <x v="333"/>
    <n v="2014"/>
    <n v="3"/>
    <n v="1595"/>
    <n v="393605"/>
    <n v="9.0864074980377669"/>
    <n v="2.206779615334141"/>
    <n v="8"/>
    <n v="76.261702872057469"/>
    <x v="115"/>
    <n v="3.6820721178263079E-2"/>
    <n v="43318"/>
  </r>
  <r>
    <x v="334"/>
    <n v="2014"/>
    <n v="3"/>
    <n v="1445"/>
    <n v="382125"/>
    <n v="8.8213906459208644"/>
    <n v="2.1771795271956944"/>
    <n v="7"/>
    <n v="76.261702872057469"/>
    <x v="115"/>
    <n v="3.3357957431091004E-2"/>
    <n v="43318"/>
  </r>
  <r>
    <x v="335"/>
    <n v="2014"/>
    <n v="1"/>
    <n v="120"/>
    <n v="375600"/>
    <n v="8.6707604229188782"/>
    <n v="2.1599564943188034"/>
    <n v="6"/>
    <n v="76.261702872057469"/>
    <x v="115"/>
    <n v="2.7702109977376611E-3"/>
    <n v="43318"/>
  </r>
  <r>
    <x v="336"/>
    <n v="2014"/>
    <n v="3"/>
    <n v="1440"/>
    <n v="361000"/>
    <n v="8.3337180848607968"/>
    <n v="2.1203097053175766"/>
    <n v="9"/>
    <n v="76.261702872057469"/>
    <x v="115"/>
    <n v="3.324253197285193E-2"/>
    <n v="43318"/>
  </r>
  <r>
    <x v="337"/>
    <n v="2014"/>
    <n v="4"/>
    <n v="900"/>
    <n v="336040"/>
    <n v="7.7575141973313633"/>
    <n v="2.0486619474813419"/>
    <n v="2"/>
    <n v="76.261702872057469"/>
    <x v="115"/>
    <n v="2.0776582483032456E-2"/>
    <n v="43318"/>
  </r>
  <r>
    <x v="338"/>
    <n v="2014"/>
    <n v="3"/>
    <n v="2011"/>
    <n v="332130"/>
    <n v="7.6672514889884109"/>
    <n v="2.0369582055241806"/>
    <n v="10"/>
    <n v="76.261702872057469"/>
    <x v="115"/>
    <n v="4.6424119303753633E-2"/>
    <n v="43318"/>
  </r>
  <r>
    <x v="339"/>
    <n v="2014"/>
    <n v="1"/>
    <n v="3475"/>
    <n v="326650"/>
    <n v="7.5407451867583912"/>
    <n v="2.0203210082714551"/>
    <n v="9"/>
    <n v="76.261702872057469"/>
    <x v="115"/>
    <n v="8.0220693476153099E-2"/>
    <n v="43318"/>
  </r>
  <r>
    <x v="340"/>
    <n v="2014"/>
    <n v="1"/>
    <n v="360"/>
    <n v="205200"/>
    <n v="4.7370608061314003"/>
    <n v="1.5554168602813101"/>
    <n v="8"/>
    <n v="76.261702872057469"/>
    <x v="115"/>
    <n v="8.3106329932129824E-3"/>
    <n v="43318"/>
  </r>
  <r>
    <x v="341"/>
    <n v="2014"/>
    <n v="2"/>
    <n v="4781"/>
    <n v="198159"/>
    <n v="4.5745186758391432"/>
    <n v="1.5205014857259369"/>
    <n v="1"/>
    <n v="76.261702872057469"/>
    <x v="115"/>
    <n v="0.11036982316819798"/>
    <n v="43318"/>
  </r>
  <r>
    <x v="342"/>
    <n v="2014"/>
    <n v="8"/>
    <n v="2337"/>
    <n v="179942"/>
    <n v="4.153977561290918"/>
    <n v="1.4240663237279489"/>
    <n v="2"/>
    <n v="76.261702872057469"/>
    <x v="115"/>
    <n v="5.3949859180940946E-2"/>
    <n v="43318"/>
  </r>
  <r>
    <x v="343"/>
    <n v="2014"/>
    <n v="1"/>
    <n v="244"/>
    <n v="171532"/>
    <n v="3.959831940532804"/>
    <n v="1.3762015851064253"/>
    <n v="9"/>
    <n v="76.261702872057469"/>
    <x v="115"/>
    <n v="5.6327623620665776E-3"/>
    <n v="43318"/>
  </r>
  <r>
    <x v="344"/>
    <n v="2014"/>
    <n v="1"/>
    <n v="790"/>
    <n v="149310"/>
    <n v="3.4468350339350846"/>
    <n v="1.2374564285232681"/>
    <n v="7"/>
    <n v="76.261702872057469"/>
    <x v="115"/>
    <n v="1.8237222401772935E-2"/>
    <n v="43318"/>
  </r>
  <r>
    <x v="345"/>
    <n v="2014"/>
    <n v="1"/>
    <n v="848"/>
    <n v="144927"/>
    <n v="3.3456530772427167"/>
    <n v="1.2076619143567739"/>
    <n v="11"/>
    <n v="76.261702872057469"/>
    <x v="115"/>
    <n v="1.9576157717346138E-2"/>
    <n v="43318"/>
  </r>
  <r>
    <x v="346"/>
    <n v="2014"/>
    <n v="3"/>
    <n v="560"/>
    <n v="143600"/>
    <n v="3.3150191606260675"/>
    <n v="1.1984634035988193"/>
    <n v="9"/>
    <n v="76.261702872057469"/>
    <x v="115"/>
    <n v="1.2927651322775751E-2"/>
    <n v="43318"/>
  </r>
  <r>
    <x v="347"/>
    <n v="2014"/>
    <n v="3"/>
    <n v="2700"/>
    <n v="142309"/>
    <n v="3.2852163073087399"/>
    <n v="1.1894324967424983"/>
    <n v="8"/>
    <n v="76.261702872057469"/>
    <x v="115"/>
    <n v="6.2329747449097375E-2"/>
    <n v="43318"/>
  </r>
  <r>
    <x v="348"/>
    <n v="2014"/>
    <n v="3"/>
    <n v="405"/>
    <n v="139020"/>
    <n v="3.2092894408790804"/>
    <n v="1.1660495546570355"/>
    <n v="7"/>
    <n v="76.261702872057469"/>
    <x v="115"/>
    <n v="9.3494621173646052E-3"/>
    <n v="43318"/>
  </r>
  <r>
    <x v="349"/>
    <n v="2014"/>
    <n v="1"/>
    <n v="1976"/>
    <n v="138320"/>
    <n v="3.1931298767256107"/>
    <n v="1.1610015883597307"/>
    <n v="8"/>
    <n v="76.261702872057469"/>
    <x v="115"/>
    <n v="4.561614109608015E-2"/>
    <n v="43318"/>
  </r>
  <r>
    <x v="350"/>
    <n v="2014"/>
    <n v="1"/>
    <n v="360"/>
    <n v="136080"/>
    <n v="3.1414192714345077"/>
    <n v="1.1446746950723021"/>
    <n v="7"/>
    <n v="76.261702872057469"/>
    <x v="115"/>
    <n v="8.3106329932129824E-3"/>
    <n v="43318"/>
  </r>
  <r>
    <x v="351"/>
    <n v="2014"/>
    <n v="1"/>
    <n v="8900"/>
    <n v="115700"/>
    <n v="2.6709451036520613"/>
    <n v="0.98243238118432652"/>
    <n v="9"/>
    <n v="76.261702872057469"/>
    <x v="115"/>
    <n v="0.20545731566554321"/>
    <n v="43318"/>
  </r>
  <r>
    <x v="352"/>
    <n v="2014"/>
    <n v="1"/>
    <n v="3548"/>
    <n v="113536"/>
    <n v="2.6209889653261924"/>
    <n v="0.96355171423175534"/>
    <n v="8"/>
    <n v="76.261702872057469"/>
    <x v="115"/>
    <n v="8.1905905166443513E-2"/>
    <n v="43318"/>
  </r>
  <r>
    <x v="353"/>
    <n v="2014"/>
    <n v="1"/>
    <n v="790"/>
    <n v="101910"/>
    <n v="2.3526016898287088"/>
    <n v="0.85552181782529801"/>
    <n v="3"/>
    <n v="76.261702872057469"/>
    <x v="115"/>
    <n v="1.8237222401772935E-2"/>
    <n v="43318"/>
  </r>
  <r>
    <x v="354"/>
    <n v="2014"/>
    <n v="1"/>
    <n v="200"/>
    <n v="94000"/>
    <n v="2.1699986148945012"/>
    <n v="0.77472652925469954"/>
    <n v="7"/>
    <n v="76.261702872057469"/>
    <x v="115"/>
    <n v="4.6170183295627682E-3"/>
    <n v="43318"/>
  </r>
  <r>
    <x v="355"/>
    <n v="2014"/>
    <n v="1"/>
    <n v="300"/>
    <n v="93000"/>
    <n v="2.1469135232466874"/>
    <n v="0.76403124013795165"/>
    <n v="6"/>
    <n v="76.261702872057469"/>
    <x v="115"/>
    <n v="6.9255274943441523E-3"/>
    <n v="43318"/>
  </r>
  <r>
    <x v="356"/>
    <n v="2014"/>
    <n v="1"/>
    <n v="1000"/>
    <n v="90000"/>
    <n v="2.077658248303246"/>
    <n v="0.73124141731496084"/>
    <n v="10"/>
    <n v="76.261702872057469"/>
    <x v="115"/>
    <n v="2.3085091647813843E-2"/>
    <n v="43318"/>
  </r>
  <r>
    <x v="357"/>
    <n v="2014"/>
    <n v="1"/>
    <n v="1150"/>
    <n v="78000"/>
    <n v="1.8006371485294796"/>
    <n v="0.5881405736742874"/>
    <n v="1"/>
    <n v="76.261702872057469"/>
    <x v="115"/>
    <n v="2.6547855394985918E-2"/>
    <n v="43318"/>
  </r>
  <r>
    <x v="358"/>
    <n v="2014"/>
    <n v="1"/>
    <n v="3587"/>
    <n v="71740"/>
    <n v="1.656124474814165"/>
    <n v="0.50448021908883223"/>
    <n v="8"/>
    <n v="76.261702872057469"/>
    <x v="115"/>
    <n v="8.2806223740708257E-2"/>
    <n v="43318"/>
  </r>
  <r>
    <x v="359"/>
    <n v="2014"/>
    <n v="1"/>
    <n v="1976"/>
    <n v="67184"/>
    <n v="1.5509487972667251"/>
    <n v="0.43886687092653309"/>
    <n v="7"/>
    <n v="76.261702872057469"/>
    <x v="115"/>
    <n v="4.561614109608015E-2"/>
    <n v="43318"/>
  </r>
  <r>
    <x v="360"/>
    <n v="2014"/>
    <n v="1"/>
    <n v="790"/>
    <n v="67150"/>
    <n v="1.5501639041506994"/>
    <n v="0.43836066995394218"/>
    <n v="4"/>
    <n v="76.261702872057469"/>
    <x v="115"/>
    <n v="1.8237222401772935E-2"/>
    <n v="43318"/>
  </r>
  <r>
    <x v="361"/>
    <n v="2014"/>
    <n v="1"/>
    <n v="878"/>
    <n v="61460"/>
    <n v="1.4188097326746387"/>
    <n v="0.34981830368703426"/>
    <n v="3"/>
    <n v="76.261702872057469"/>
    <x v="115"/>
    <n v="2.0268710466780554E-2"/>
    <n v="43318"/>
  </r>
  <r>
    <x v="362"/>
    <n v="2014"/>
    <n v="2"/>
    <n v="200"/>
    <n v="56350"/>
    <n v="1.3008449143543099"/>
    <n v="0.26301398747048094"/>
    <n v="6"/>
    <n v="76.261702872057469"/>
    <x v="115"/>
    <n v="4.6170183295627682E-3"/>
    <n v="43318"/>
  </r>
  <r>
    <x v="363"/>
    <n v="2014"/>
    <n v="2"/>
    <n v="160"/>
    <n v="54000"/>
    <n v="1.2465949489819474"/>
    <n v="0.22041579354897003"/>
    <n v="7"/>
    <n v="76.261702872057469"/>
    <x v="115"/>
    <n v="3.6936146636502147E-3"/>
    <n v="43318"/>
  </r>
  <r>
    <x v="364"/>
    <n v="2014"/>
    <n v="1"/>
    <n v="125"/>
    <n v="53125"/>
    <n v="1.2263954937901103"/>
    <n v="0.20407937422927649"/>
    <n v="5"/>
    <n v="76.261702872057469"/>
    <x v="115"/>
    <n v="2.8856364559767303E-3"/>
    <n v="43318"/>
  </r>
  <r>
    <x v="365"/>
    <n v="2014"/>
    <n v="2"/>
    <n v="1983"/>
    <n v="42390"/>
    <n v="0.97857703495082871"/>
    <n v="-2.1655767650758627E-2"/>
    <n v="8"/>
    <n v="76.261702872057469"/>
    <x v="115"/>
    <n v="4.5777736737614851E-2"/>
    <n v="43318"/>
  </r>
  <r>
    <x v="366"/>
    <n v="2014"/>
    <n v="1"/>
    <n v="117"/>
    <n v="42120"/>
    <n v="0.97234406020591901"/>
    <n v="-2.8045565749529593E-2"/>
    <n v="12"/>
    <n v="76.261702872057469"/>
    <x v="115"/>
    <n v="2.7009557227942196E-3"/>
    <n v="43318"/>
  </r>
  <r>
    <x v="367"/>
    <n v="2014"/>
    <n v="1"/>
    <n v="265"/>
    <n v="39485"/>
    <n v="0.91151484371392955"/>
    <n v="-9.2647400065760041E-2"/>
    <n v="6"/>
    <n v="76.261702872057469"/>
    <x v="115"/>
    <n v="6.117549286670668E-3"/>
    <n v="43318"/>
  </r>
  <r>
    <x v="368"/>
    <n v="2014"/>
    <n v="1"/>
    <n v="50"/>
    <n v="33000"/>
    <n v="0.76180802437785677"/>
    <n v="-0.27206069154882412"/>
    <n v="11"/>
    <n v="76.261702872057469"/>
    <x v="115"/>
    <n v="1.1542545823906921E-3"/>
    <n v="43318"/>
  </r>
  <r>
    <x v="369"/>
    <n v="2014"/>
    <n v="2"/>
    <n v="73"/>
    <n v="26760"/>
    <n v="0.61775705249549839"/>
    <n v="-0.48166001775527667"/>
    <n v="12"/>
    <n v="76.261702872057469"/>
    <x v="115"/>
    <n v="1.6852116902904104E-3"/>
    <n v="43318"/>
  </r>
  <r>
    <x v="370"/>
    <n v="2014"/>
    <n v="1"/>
    <n v="200"/>
    <n v="24000"/>
    <n v="0.5540421995475322"/>
    <n v="-0.59051442266735876"/>
    <n v="10"/>
    <n v="76.261702872057469"/>
    <x v="115"/>
    <n v="4.6170183295627682E-3"/>
    <n v="43318"/>
  </r>
  <r>
    <x v="371"/>
    <n v="2014"/>
    <n v="2"/>
    <n v="60"/>
    <n v="19800"/>
    <n v="0.45708481462671408"/>
    <n v="-0.78288631531481478"/>
    <n v="5"/>
    <n v="76.261702872057469"/>
    <x v="115"/>
    <n v="1.3851054988688306E-3"/>
    <n v="43318"/>
  </r>
  <r>
    <x v="372"/>
    <n v="2014"/>
    <n v="2"/>
    <n v="160"/>
    <n v="19150"/>
    <n v="0.44207950505563509"/>
    <n v="-0.81626553738864926"/>
    <n v="1"/>
    <n v="76.261702872057469"/>
    <x v="115"/>
    <n v="3.6936146636502147E-3"/>
    <n v="43318"/>
  </r>
  <r>
    <x v="373"/>
    <n v="2014"/>
    <n v="1"/>
    <n v="300"/>
    <n v="18000"/>
    <n v="0.41553164966064915"/>
    <n v="-0.87819649511913966"/>
    <n v="1"/>
    <n v="76.261702872057469"/>
    <x v="115"/>
    <n v="6.9255274943441523E-3"/>
    <n v="43318"/>
  </r>
  <r>
    <x v="374"/>
    <n v="2014"/>
    <n v="2"/>
    <n v="50"/>
    <n v="17270"/>
    <n v="0.39867953275774504"/>
    <n v="-0.91959736085671717"/>
    <n v="12"/>
    <n v="76.261702872057469"/>
    <x v="115"/>
    <n v="1.1542545823906921E-3"/>
    <n v="43318"/>
  </r>
  <r>
    <x v="375"/>
    <n v="2014"/>
    <n v="1"/>
    <n v="150"/>
    <n v="16800"/>
    <n v="0.38782953968327255"/>
    <n v="-0.9471893666060911"/>
    <n v="7"/>
    <n v="76.261702872057469"/>
    <x v="115"/>
    <n v="3.4627637471720762E-3"/>
    <n v="43318"/>
  </r>
  <r>
    <x v="376"/>
    <n v="2014"/>
    <n v="1"/>
    <n v="164"/>
    <n v="16575"/>
    <n v="0.38263539406251446"/>
    <n v="-0.96067271694337808"/>
    <n v="8"/>
    <n v="76.261702872057469"/>
    <x v="115"/>
    <n v="3.7859550302414701E-3"/>
    <n v="43318"/>
  </r>
  <r>
    <x v="377"/>
    <n v="2014"/>
    <n v="1"/>
    <n v="50"/>
    <n v="15000"/>
    <n v="0.34627637471720762"/>
    <n v="-1.0605180519130943"/>
    <n v="7"/>
    <n v="76.261702872057469"/>
    <x v="115"/>
    <n v="1.1542545823906921E-3"/>
    <n v="43318"/>
  </r>
  <r>
    <x v="378"/>
    <n v="2014"/>
    <n v="1"/>
    <n v="48"/>
    <n v="14400"/>
    <n v="0.3324253197285193"/>
    <n v="-1.1013400464333494"/>
    <n v="6"/>
    <n v="76.261702872057469"/>
    <x v="115"/>
    <n v="1.1080843990950644E-3"/>
    <n v="43318"/>
  </r>
  <r>
    <x v="379"/>
    <n v="2014"/>
    <n v="2"/>
    <n v="375"/>
    <n v="13875"/>
    <n v="0.32030564661341704"/>
    <n v="-1.1384795933828062"/>
    <n v="7"/>
    <n v="76.261702872057469"/>
    <x v="115"/>
    <n v="8.6569093679301906E-3"/>
    <n v="43318"/>
  </r>
  <r>
    <x v="380"/>
    <n v="2014"/>
    <n v="1"/>
    <n v="50"/>
    <n v="13500"/>
    <n v="0.31164873724548686"/>
    <n v="-1.1658785675709207"/>
    <n v="5"/>
    <n v="76.261702872057469"/>
    <x v="115"/>
    <n v="1.1542545823906921E-3"/>
    <n v="43318"/>
  </r>
  <r>
    <x v="381"/>
    <n v="2014"/>
    <n v="2"/>
    <n v="231"/>
    <n v="11823"/>
    <n v="0.27293503855210305"/>
    <n v="-1.2985214661343281"/>
    <n v="8"/>
    <n v="76.261702872057469"/>
    <x v="115"/>
    <n v="5.3326561706449971E-3"/>
    <n v="43318"/>
  </r>
  <r>
    <x v="382"/>
    <n v="2014"/>
    <n v="1"/>
    <n v="155"/>
    <n v="11625"/>
    <n v="0.26836419040583592"/>
    <n v="-1.3154103015418843"/>
    <n v="7"/>
    <n v="76.261702872057469"/>
    <x v="115"/>
    <n v="3.5781892054111454E-3"/>
    <n v="43318"/>
  </r>
  <r>
    <x v="383"/>
    <n v="2014"/>
    <n v="1"/>
    <n v="160"/>
    <n v="10400"/>
    <n v="0.24008495313726397"/>
    <n v="-1.4267624468679774"/>
    <n v="9"/>
    <n v="76.261702872057469"/>
    <x v="115"/>
    <n v="3.6936146636502147E-3"/>
    <n v="43318"/>
  </r>
  <r>
    <x v="384"/>
    <n v="2014"/>
    <n v="1"/>
    <n v="160"/>
    <n v="8000"/>
    <n v="0.18468073318251074"/>
    <n v="-1.6891267113354684"/>
    <n v="9"/>
    <n v="76.261702872057469"/>
    <x v="115"/>
    <n v="3.6936146636502147E-3"/>
    <n v="43318"/>
  </r>
  <r>
    <x v="385"/>
    <n v="2014"/>
    <n v="1"/>
    <n v="100"/>
    <n v="7200"/>
    <n v="0.16621265986425965"/>
    <n v="-1.7944872269932948"/>
    <n v="8"/>
    <n v="76.261702872057469"/>
    <x v="115"/>
    <n v="2.3085091647813841E-3"/>
    <n v="43318"/>
  </r>
  <r>
    <x v="386"/>
    <n v="2014"/>
    <n v="2"/>
    <n v="128"/>
    <n v="7200"/>
    <n v="0.16621265986425965"/>
    <n v="-1.7944872269932948"/>
    <n v="9"/>
    <n v="76.261702872057469"/>
    <x v="115"/>
    <n v="2.9548917309201719E-3"/>
    <n v="43318"/>
  </r>
  <r>
    <x v="387"/>
    <n v="2014"/>
    <n v="1"/>
    <n v="72"/>
    <n v="6408"/>
    <n v="0.14792926727919109"/>
    <n v="-1.9110210432492463"/>
    <n v="8"/>
    <n v="76.261702872057469"/>
    <x v="115"/>
    <n v="1.6621265986425965E-3"/>
    <n v="43318"/>
  </r>
  <r>
    <x v="388"/>
    <n v="2014"/>
    <n v="1"/>
    <n v="120"/>
    <n v="6000"/>
    <n v="0.13851054988688305"/>
    <n v="-1.9768087837872494"/>
    <n v="7"/>
    <n v="76.261702872057469"/>
    <x v="115"/>
    <n v="2.7702109977376611E-3"/>
    <n v="43318"/>
  </r>
  <r>
    <x v="389"/>
    <n v="2014"/>
    <n v="1"/>
    <n v="60"/>
    <n v="5700"/>
    <n v="0.13158502239253889"/>
    <n v="-2.0281020781748"/>
    <n v="12"/>
    <n v="76.261702872057469"/>
    <x v="115"/>
    <n v="1.3851054988688306E-3"/>
    <n v="43318"/>
  </r>
  <r>
    <x v="390"/>
    <n v="2014"/>
    <n v="1"/>
    <n v="51"/>
    <n v="5355"/>
    <n v="0.12362066577404313"/>
    <n v="-2.0905375491155924"/>
    <n v="1"/>
    <n v="76.261702872057469"/>
    <x v="115"/>
    <n v="1.1773396740385059E-3"/>
    <n v="43318"/>
  </r>
  <r>
    <x v="391"/>
    <n v="2014"/>
    <n v="1"/>
    <n v="15"/>
    <n v="4905"/>
    <n v="0.11323237453252689"/>
    <n v="-2.1783131599979781"/>
    <n v="6"/>
    <n v="76.261702872057469"/>
    <x v="115"/>
    <n v="3.4627637471720764E-4"/>
    <n v="43318"/>
  </r>
  <r>
    <x v="392"/>
    <n v="2014"/>
    <n v="1"/>
    <n v="15"/>
    <n v="4500"/>
    <n v="0.10388291241516229"/>
    <n v="-2.2644908562390302"/>
    <n v="3"/>
    <n v="76.261702872057469"/>
    <x v="115"/>
    <n v="3.4627637471720764E-4"/>
    <n v="43318"/>
  </r>
  <r>
    <x v="393"/>
    <n v="2014"/>
    <n v="1"/>
    <n v="35"/>
    <n v="4375"/>
    <n v="0.10099727595918556"/>
    <n v="-2.2926617332057266"/>
    <n v="2"/>
    <n v="76.261702872057469"/>
    <x v="115"/>
    <n v="8.0797820767348442E-4"/>
    <n v="43318"/>
  </r>
  <r>
    <x v="394"/>
    <n v="2014"/>
    <n v="2"/>
    <n v="24"/>
    <n v="4120"/>
    <n v="9.5110577588993023E-2"/>
    <n v="-2.3527150896538696"/>
    <n v="11"/>
    <n v="76.261702872057469"/>
    <x v="115"/>
    <n v="5.5404219954753218E-4"/>
    <n v="43318"/>
  </r>
  <r>
    <x v="395"/>
    <n v="2014"/>
    <n v="1"/>
    <n v="12"/>
    <n v="3588"/>
    <n v="8.2829308832356063E-2"/>
    <n v="-2.4909733088187545"/>
    <n v="1"/>
    <n v="76.261702872057469"/>
    <x v="115"/>
    <n v="2.7702109977376609E-4"/>
    <n v="43318"/>
  </r>
  <r>
    <x v="396"/>
    <n v="2014"/>
    <n v="1"/>
    <n v="13"/>
    <n v="3510"/>
    <n v="8.1028671683826589E-2"/>
    <n v="-2.5129522155375299"/>
    <n v="12"/>
    <n v="76.261702872057469"/>
    <x v="115"/>
    <n v="3.0010619142157994E-4"/>
    <n v="43318"/>
  </r>
  <r>
    <x v="397"/>
    <n v="2014"/>
    <n v="2"/>
    <n v="25"/>
    <n v="3045"/>
    <n v="7.0294104067593149E-2"/>
    <n v="-2.655067351853444"/>
    <n v="7"/>
    <n v="76.261702872057469"/>
    <x v="115"/>
    <n v="5.7712729119534603E-4"/>
    <n v="43318"/>
  </r>
  <r>
    <x v="398"/>
    <n v="2014"/>
    <n v="1"/>
    <n v="27"/>
    <n v="2807"/>
    <n v="6.4799852255413459E-2"/>
    <n v="-2.7364519556355589"/>
    <n v="2"/>
    <n v="76.261702872057469"/>
    <x v="115"/>
    <n v="6.2329747449097373E-4"/>
    <n v="43318"/>
  </r>
  <r>
    <x v="399"/>
    <n v="2014"/>
    <n v="1"/>
    <n v="7"/>
    <n v="2632"/>
    <n v="6.0759961217046035E-2"/>
    <n v="-2.8008242395522336"/>
    <n v="5"/>
    <n v="76.261702872057469"/>
    <x v="115"/>
    <n v="1.6159564153469689E-4"/>
    <n v="43318"/>
  </r>
  <r>
    <x v="400"/>
    <n v="2014"/>
    <n v="2"/>
    <n v="25"/>
    <n v="2570"/>
    <n v="5.9328685534881576E-2"/>
    <n v="-2.8246623541081757"/>
    <n v="7"/>
    <n v="76.261702872057469"/>
    <x v="115"/>
    <n v="5.7712729119534603E-4"/>
    <n v="43318"/>
  </r>
  <r>
    <x v="401"/>
    <n v="2014"/>
    <n v="1"/>
    <n v="20"/>
    <n v="2500"/>
    <n v="5.7712729119534602E-2"/>
    <n v="-2.8522775211411493"/>
    <n v="12"/>
    <n v="76.261702872057469"/>
    <x v="115"/>
    <n v="4.6170183295627683E-4"/>
    <n v="43318"/>
  </r>
  <r>
    <x v="402"/>
    <n v="2014"/>
    <n v="1"/>
    <n v="86"/>
    <n v="2494"/>
    <n v="5.7574218569647721E-2"/>
    <n v="-2.8546804057574597"/>
    <n v="8"/>
    <n v="76.261702872057469"/>
    <x v="115"/>
    <n v="1.9853178817119902E-3"/>
    <n v="43318"/>
  </r>
  <r>
    <x v="403"/>
    <n v="2014"/>
    <n v="1"/>
    <n v="4"/>
    <n v="2280"/>
    <n v="5.263400895701556E-2"/>
    <n v="-2.9443928100489551"/>
    <n v="8"/>
    <n v="76.261702872057469"/>
    <x v="115"/>
    <n v="9.2340366591255372E-5"/>
    <n v="43318"/>
  </r>
  <r>
    <x v="404"/>
    <n v="2014"/>
    <n v="2"/>
    <n v="25"/>
    <n v="2265"/>
    <n v="5.2287732582298352E-2"/>
    <n v="-2.9509934940803069"/>
    <n v="5"/>
    <n v="76.261702872057469"/>
    <x v="115"/>
    <n v="5.7712729119534603E-4"/>
    <n v="43318"/>
  </r>
  <r>
    <x v="405"/>
    <n v="2014"/>
    <n v="1"/>
    <n v="50"/>
    <n v="2250"/>
    <n v="5.1941456207581144E-2"/>
    <n v="-2.9576380367989756"/>
    <n v="7"/>
    <n v="76.261702872057469"/>
    <x v="115"/>
    <n v="1.1542545823906921E-3"/>
    <n v="43318"/>
  </r>
  <r>
    <x v="406"/>
    <n v="2014"/>
    <n v="1"/>
    <n v="23"/>
    <n v="2070"/>
    <n v="4.7786139710974652E-2"/>
    <n v="-3.0410196457380265"/>
    <n v="3"/>
    <n v="76.261702872057469"/>
    <x v="115"/>
    <n v="5.3095710789971833E-4"/>
    <n v="43318"/>
  </r>
  <r>
    <x v="407"/>
    <n v="2014"/>
    <n v="1"/>
    <n v="23"/>
    <n v="2070"/>
    <n v="4.7786139710974652E-2"/>
    <n v="-3.0410196457380265"/>
    <n v="6"/>
    <n v="76.261702872057469"/>
    <x v="115"/>
    <n v="5.3095710789971833E-4"/>
    <n v="43318"/>
  </r>
  <r>
    <x v="408"/>
    <n v="2014"/>
    <n v="1"/>
    <n v="41"/>
    <n v="2050"/>
    <n v="4.7324437878018377E-2"/>
    <n v="-3.0507284598649873"/>
    <n v="3"/>
    <n v="76.261702872057469"/>
    <x v="115"/>
    <n v="9.4648875756036751E-4"/>
    <n v="43318"/>
  </r>
  <r>
    <x v="409"/>
    <n v="2014"/>
    <n v="2"/>
    <n v="45"/>
    <n v="1947"/>
    <n v="4.4946673438293547E-2"/>
    <n v="-3.1022785266252417"/>
    <n v="8"/>
    <n v="76.261702872057469"/>
    <x v="115"/>
    <n v="1.0388291241516228E-3"/>
    <n v="43318"/>
  </r>
  <r>
    <x v="410"/>
    <n v="2014"/>
    <n v="1"/>
    <n v="25"/>
    <n v="1875"/>
    <n v="4.3284546839650953E-2"/>
    <n v="-3.1399595935929301"/>
    <n v="12"/>
    <n v="76.261702872057469"/>
    <x v="115"/>
    <n v="5.7712729119534603E-4"/>
    <n v="43318"/>
  </r>
  <r>
    <x v="411"/>
    <n v="2014"/>
    <n v="1"/>
    <n v="39"/>
    <n v="1521"/>
    <n v="3.5112424396324851E-2"/>
    <n v="-3.3492002397381486"/>
    <n v="4"/>
    <n v="76.261702872057469"/>
    <x v="115"/>
    <n v="9.0031857426473981E-4"/>
    <n v="43318"/>
  </r>
  <r>
    <x v="412"/>
    <n v="2014"/>
    <n v="1"/>
    <n v="23"/>
    <n v="1380"/>
    <n v="3.1857426473983104E-2"/>
    <n v="-3.4464847538461911"/>
    <n v="1"/>
    <n v="76.261702872057469"/>
    <x v="115"/>
    <n v="5.3095710789971833E-4"/>
    <n v="43318"/>
  </r>
  <r>
    <x v="413"/>
    <n v="2014"/>
    <n v="1"/>
    <n v="8"/>
    <n v="1360"/>
    <n v="3.1395724641026822E-2"/>
    <n v="-3.4610835532673438"/>
    <n v="4"/>
    <n v="76.261702872057469"/>
    <x v="115"/>
    <n v="1.8468073318251074E-4"/>
    <n v="43318"/>
  </r>
  <r>
    <x v="414"/>
    <n v="2014"/>
    <n v="1"/>
    <n v="12"/>
    <n v="1320"/>
    <n v="3.0472320975114271E-2"/>
    <n v="-3.4909365164170247"/>
    <n v="12"/>
    <n v="76.261702872057469"/>
    <x v="115"/>
    <n v="2.7702109977376609E-4"/>
    <n v="43318"/>
  </r>
  <r>
    <x v="415"/>
    <n v="2014"/>
    <n v="1"/>
    <n v="26"/>
    <n v="1300"/>
    <n v="3.0010619142157996E-2"/>
    <n v="-3.5062039885478131"/>
    <n v="4"/>
    <n v="76.261702872057469"/>
    <x v="115"/>
    <n v="6.0021238284315988E-4"/>
    <n v="43318"/>
  </r>
  <r>
    <x v="416"/>
    <n v="2014"/>
    <n v="1"/>
    <n v="15"/>
    <n v="1215"/>
    <n v="2.8048386352093817E-2"/>
    <n v="-3.5738241762227925"/>
    <n v="9"/>
    <n v="76.261702872057469"/>
    <x v="115"/>
    <n v="3.4627637471720764E-4"/>
    <n v="43318"/>
  </r>
  <r>
    <x v="417"/>
    <n v="2014"/>
    <n v="1"/>
    <n v="20"/>
    <n v="1140"/>
    <n v="2.631700447850778E-2"/>
    <n v="-3.6375399906089001"/>
    <n v="8"/>
    <n v="76.261702872057469"/>
    <x v="115"/>
    <n v="4.6170183295627683E-4"/>
    <n v="43318"/>
  </r>
  <r>
    <x v="418"/>
    <n v="2014"/>
    <n v="1"/>
    <n v="15"/>
    <n v="1125"/>
    <n v="2.5970728103790572E-2"/>
    <n v="-3.650785217358921"/>
    <n v="12"/>
    <n v="76.261702872057469"/>
    <x v="115"/>
    <n v="3.4627637471720764E-4"/>
    <n v="43318"/>
  </r>
  <r>
    <x v="419"/>
    <n v="2014"/>
    <n v="1"/>
    <n v="4"/>
    <n v="1080"/>
    <n v="2.4931898979638951E-2"/>
    <n v="-3.6916072118791758"/>
    <n v="6"/>
    <n v="76.261702872057469"/>
    <x v="115"/>
    <n v="9.2340366591255372E-5"/>
    <n v="43318"/>
  </r>
  <r>
    <x v="420"/>
    <n v="2014"/>
    <n v="1"/>
    <n v="43"/>
    <n v="1075"/>
    <n v="2.481647352139988E-2"/>
    <n v="-3.6962475914356783"/>
    <n v="4"/>
    <n v="76.261702872057469"/>
    <x v="115"/>
    <n v="9.926589408559951E-4"/>
    <n v="43318"/>
  </r>
  <r>
    <x v="421"/>
    <n v="2014"/>
    <n v="1"/>
    <n v="10"/>
    <n v="1070"/>
    <n v="2.470104806316081E-2"/>
    <n v="-3.7009096045414895"/>
    <n v="10"/>
    <n v="76.261702872057469"/>
    <x v="115"/>
    <n v="2.3085091647813842E-4"/>
    <n v="43318"/>
  </r>
  <r>
    <x v="422"/>
    <n v="2014"/>
    <n v="1"/>
    <n v="3"/>
    <n v="1035"/>
    <n v="2.3893069855487326E-2"/>
    <n v="-3.7341668262979719"/>
    <n v="12"/>
    <n v="76.261702872057469"/>
    <x v="115"/>
    <n v="6.9255274943441522E-5"/>
    <n v="43318"/>
  </r>
  <r>
    <x v="423"/>
    <n v="2014"/>
    <n v="1"/>
    <n v="4"/>
    <n v="1000"/>
    <n v="2.3085091647813843E-2"/>
    <n v="-3.7685682530153044"/>
    <n v="4"/>
    <n v="76.261702872057469"/>
    <x v="115"/>
    <n v="9.2340366591255372E-5"/>
    <n v="43318"/>
  </r>
  <r>
    <x v="424"/>
    <n v="2014"/>
    <n v="1"/>
    <n v="11"/>
    <n v="990"/>
    <n v="2.2854240731335702E-2"/>
    <n v="-3.778618588868806"/>
    <n v="12"/>
    <n v="76.261702872057469"/>
    <x v="115"/>
    <n v="2.5393600812595224E-4"/>
    <n v="43318"/>
  </r>
  <r>
    <x v="425"/>
    <n v="2014"/>
    <n v="1"/>
    <n v="15"/>
    <n v="900"/>
    <n v="2.0776582483032456E-2"/>
    <n v="-3.8739287686731307"/>
    <n v="5"/>
    <n v="76.261702872057469"/>
    <x v="115"/>
    <n v="3.4627637471720764E-4"/>
    <n v="43318"/>
  </r>
  <r>
    <x v="426"/>
    <n v="2014"/>
    <n v="1"/>
    <n v="15"/>
    <n v="900"/>
    <n v="2.0776582483032456E-2"/>
    <n v="-3.8739287686731307"/>
    <n v="10"/>
    <n v="76.261702872057469"/>
    <x v="115"/>
    <n v="3.4627637471720764E-4"/>
    <n v="43318"/>
  </r>
  <r>
    <x v="427"/>
    <n v="2014"/>
    <n v="1"/>
    <n v="3"/>
    <n v="555"/>
    <n v="1.2812225864536682E-2"/>
    <n v="-4.3573554182510073"/>
    <n v="7"/>
    <n v="76.261702872057469"/>
    <x v="115"/>
    <n v="6.9255274943441522E-5"/>
    <n v="43318"/>
  </r>
  <r>
    <x v="428"/>
    <n v="2014"/>
    <n v="1"/>
    <n v="3"/>
    <n v="540"/>
    <n v="1.2465949489819475E-2"/>
    <n v="-4.3847543924391212"/>
    <n v="1"/>
    <n v="76.261702872057469"/>
    <x v="115"/>
    <n v="6.9255274943441522E-5"/>
    <n v="43318"/>
  </r>
  <r>
    <x v="429"/>
    <n v="2014"/>
    <n v="1"/>
    <n v="8"/>
    <n v="336"/>
    <n v="7.7565907936654509E-3"/>
    <n v="-4.8592123720342375"/>
    <n v="8"/>
    <n v="76.261702872057469"/>
    <x v="115"/>
    <n v="1.8468073318251074E-4"/>
    <n v="43318"/>
  </r>
  <r>
    <x v="430"/>
    <n v="2014"/>
    <n v="2"/>
    <n v="7"/>
    <n v="333"/>
    <n v="7.6873355187220089E-3"/>
    <n v="-4.8681810420169978"/>
    <n v="7"/>
    <n v="76.261702872057469"/>
    <x v="115"/>
    <n v="1.6159564153469689E-4"/>
    <n v="43318"/>
  </r>
  <r>
    <x v="431"/>
    <n v="2014"/>
    <n v="1"/>
    <n v="1"/>
    <n v="270"/>
    <n v="6.2329747449097377E-3"/>
    <n v="-5.0779015729990666"/>
    <n v="12"/>
    <n v="76.261702872057469"/>
    <x v="115"/>
    <n v="2.3085091647813843E-5"/>
    <n v="43318"/>
  </r>
  <r>
    <x v="432"/>
    <n v="2014"/>
    <n v="1"/>
    <n v="4"/>
    <n v="264"/>
    <n v="6.0944641950228546E-3"/>
    <n v="-5.1003744288511248"/>
    <n v="5"/>
    <n v="76.261702872057469"/>
    <x v="115"/>
    <n v="9.2340366591255372E-5"/>
    <n v="43318"/>
  </r>
  <r>
    <x v="433"/>
    <n v="2014"/>
    <n v="1"/>
    <n v="15"/>
    <n v="225"/>
    <n v="5.194145620758114E-3"/>
    <n v="-5.2602231297930215"/>
    <n v="12"/>
    <n v="76.261702872057469"/>
    <x v="115"/>
    <n v="3.4627637471720764E-4"/>
    <n v="43318"/>
  </r>
  <r>
    <x v="434"/>
    <n v="2014"/>
    <n v="1"/>
    <n v="5"/>
    <n v="135"/>
    <n v="3.1164873724548688E-3"/>
    <n v="-5.771048753559012"/>
    <n v="6"/>
    <n v="76.261702872057469"/>
    <x v="115"/>
    <n v="1.1542545823906921E-4"/>
    <n v="43318"/>
  </r>
  <r>
    <x v="435"/>
    <n v="2014"/>
    <n v="1"/>
    <n v="7"/>
    <n v="119"/>
    <n v="2.7471259060898473E-3"/>
    <n v="-5.897200038885912"/>
    <n v="2"/>
    <n v="76.261702872057469"/>
    <x v="115"/>
    <n v="1.6159564153469689E-4"/>
    <n v="43318"/>
  </r>
  <r>
    <x v="436"/>
    <n v="2014"/>
    <n v="1"/>
    <n v="1"/>
    <n v="100"/>
    <n v="2.3085091647813841E-3"/>
    <n v="-6.0711533460093499"/>
    <n v="5"/>
    <n v="76.261702872057469"/>
    <x v="115"/>
    <n v="2.3085091647813843E-5"/>
    <n v="43318"/>
  </r>
  <r>
    <x v="437"/>
    <n v="2015"/>
    <n v="9"/>
    <n v="11752"/>
    <n v="6483091"/>
    <n v="149.66274989611708"/>
    <n v="5.0083844287725769"/>
    <n v="2"/>
    <n v="94.666913477228746"/>
    <x v="119"/>
    <n v="0.27129599704510826"/>
    <n v="43318"/>
  </r>
  <r>
    <x v="438"/>
    <n v="2015"/>
    <n v="4"/>
    <n v="3922"/>
    <n v="1073755"/>
    <n v="24.78773258229835"/>
    <n v="3.2103488768497344"/>
    <n v="12"/>
    <n v="94.666913477228746"/>
    <x v="115"/>
    <n v="9.0539729442725883E-2"/>
    <n v="43318"/>
  </r>
  <r>
    <x v="439"/>
    <n v="2015"/>
    <n v="1"/>
    <n v="2421"/>
    <n v="813982"/>
    <n v="18.790849069670806"/>
    <n v="2.9333699997206266"/>
    <n v="9"/>
    <n v="94.666913477228746"/>
    <x v="115"/>
    <n v="5.5889006879357314E-2"/>
    <n v="43318"/>
  </r>
  <r>
    <x v="440"/>
    <n v="2015"/>
    <n v="2"/>
    <n v="4132"/>
    <n v="743484"/>
    <n v="17.163396278683226"/>
    <n v="2.8427789928147491"/>
    <n v="4"/>
    <n v="94.666913477228746"/>
    <x v="115"/>
    <n v="9.5387598688766798E-2"/>
    <n v="43318"/>
  </r>
  <r>
    <x v="441"/>
    <n v="2015"/>
    <n v="1"/>
    <n v="3000"/>
    <n v="740400"/>
    <n v="17.092201856041367"/>
    <n v="2.8386223276840381"/>
    <n v="5"/>
    <n v="94.666913477228746"/>
    <x v="115"/>
    <n v="6.9255274943441525E-2"/>
    <n v="43318"/>
  </r>
  <r>
    <x v="442"/>
    <n v="2015"/>
    <n v="3"/>
    <n v="4177"/>
    <n v="584456"/>
    <n v="13.492220324114687"/>
    <n v="2.6021132470478889"/>
    <n v="6"/>
    <n v="94.666913477228746"/>
    <x v="115"/>
    <n v="9.6426427812918422E-2"/>
    <n v="43318"/>
  </r>
  <r>
    <x v="443"/>
    <n v="2015"/>
    <n v="3"/>
    <n v="4160"/>
    <n v="495570"/>
    <n v="11.440278867907105"/>
    <n v="2.4371403622198544"/>
    <n v="7"/>
    <n v="94.666913477228746"/>
    <x v="115"/>
    <n v="9.6033981254905587E-2"/>
    <n v="43318"/>
  </r>
  <r>
    <x v="444"/>
    <n v="2015"/>
    <n v="3"/>
    <n v="3474"/>
    <n v="423368"/>
    <n v="9.7734890807516503"/>
    <n v="2.2796735241802186"/>
    <n v="8"/>
    <n v="94.666913477228746"/>
    <x v="115"/>
    <n v="8.0197608384505292E-2"/>
    <n v="43318"/>
  </r>
  <r>
    <x v="445"/>
    <n v="2015"/>
    <n v="2"/>
    <n v="1131"/>
    <n v="327330"/>
    <n v="7.5564430490789052"/>
    <n v="2.0224005833198127"/>
    <n v="3"/>
    <n v="94.666913477228746"/>
    <x v="115"/>
    <n v="2.6109238653677456E-2"/>
    <n v="43318"/>
  </r>
  <r>
    <x v="446"/>
    <n v="2015"/>
    <n v="1"/>
    <n v="790"/>
    <n v="300150"/>
    <n v="6.928990258091325"/>
    <n v="1.9357140966825479"/>
    <n v="12"/>
    <n v="94.666913477228746"/>
    <x v="115"/>
    <n v="1.8237222401772935E-2"/>
    <n v="43318"/>
  </r>
  <r>
    <x v="447"/>
    <n v="2015"/>
    <n v="1"/>
    <n v="2558"/>
    <n v="277220"/>
    <n v="6.3996491066069536"/>
    <n v="1.8562431617699027"/>
    <n v="8"/>
    <n v="94.666913477228746"/>
    <x v="115"/>
    <n v="5.9051664435107808E-2"/>
    <n v="43318"/>
  </r>
  <r>
    <x v="448"/>
    <n v="2015"/>
    <n v="3"/>
    <n v="6960"/>
    <n v="260400"/>
    <n v="6.0113578650907247"/>
    <n v="1.7936506573191098"/>
    <n v="7"/>
    <n v="94.666913477228746"/>
    <x v="115"/>
    <n v="0.16067223786878435"/>
    <n v="43318"/>
  </r>
  <r>
    <x v="449"/>
    <n v="2015"/>
    <n v="2"/>
    <n v="4376"/>
    <n v="249934"/>
    <n v="5.7697492959047043"/>
    <n v="1.7526286299928076"/>
    <n v="10"/>
    <n v="94.666913477228746"/>
    <x v="115"/>
    <n v="0.10102036105083337"/>
    <n v="43318"/>
  </r>
  <r>
    <x v="450"/>
    <n v="2015"/>
    <n v="1"/>
    <n v="790"/>
    <n v="183280"/>
    <n v="4.2310355972113207"/>
    <n v="1.4424467851299356"/>
    <n v="5"/>
    <n v="94.666913477228746"/>
    <x v="115"/>
    <n v="1.8237222401772935E-2"/>
    <n v="43318"/>
  </r>
  <r>
    <x v="451"/>
    <n v="2015"/>
    <n v="2"/>
    <n v="3250"/>
    <n v="167750"/>
    <n v="3.8725241239207722"/>
    <n v="1.3539065228364868"/>
    <n v="2"/>
    <n v="94.666913477228746"/>
    <x v="115"/>
    <n v="7.502654785539499E-2"/>
    <n v="43318"/>
  </r>
  <r>
    <x v="452"/>
    <n v="2015"/>
    <n v="1"/>
    <n v="3587"/>
    <n v="150654"/>
    <n v="3.4778613971097467"/>
    <n v="1.2464175638182096"/>
    <n v="2"/>
    <n v="94.666913477228746"/>
    <x v="115"/>
    <n v="8.2806223740708257E-2"/>
    <n v="43318"/>
  </r>
  <r>
    <x v="453"/>
    <n v="2015"/>
    <n v="1"/>
    <n v="1976"/>
    <n v="146944"/>
    <n v="3.3922157070963572"/>
    <n v="1.2214833088016874"/>
    <n v="10"/>
    <n v="94.666913477228746"/>
    <x v="115"/>
    <n v="4.561614109608015E-2"/>
    <n v="43318"/>
  </r>
  <r>
    <x v="454"/>
    <n v="2015"/>
    <n v="2"/>
    <n v="1120"/>
    <n v="140300"/>
    <n v="3.238838358188282"/>
    <n v="1.1752147340931109"/>
    <n v="11"/>
    <n v="94.666913477228746"/>
    <x v="115"/>
    <n v="2.5855302645551501E-2"/>
    <n v="43318"/>
  </r>
  <r>
    <x v="455"/>
    <n v="2015"/>
    <n v="1"/>
    <n v="795"/>
    <n v="126210"/>
    <n v="2.913569416870585"/>
    <n v="1.0693789332552348"/>
    <n v="12"/>
    <n v="94.666913477228746"/>
    <x v="115"/>
    <n v="1.8352647860012006E-2"/>
    <n v="43318"/>
  </r>
  <r>
    <x v="456"/>
    <n v="2015"/>
    <n v="1"/>
    <n v="2421"/>
    <n v="111366"/>
    <n v="2.5708943164504361"/>
    <n v="0.94425382142971204"/>
    <n v="3"/>
    <n v="94.666913477228746"/>
    <x v="115"/>
    <n v="5.5889006879357314E-2"/>
    <n v="43318"/>
  </r>
  <r>
    <x v="457"/>
    <n v="2015"/>
    <n v="3"/>
    <n v="884"/>
    <n v="110104"/>
    <n v="2.541760930790895"/>
    <n v="0.93285712066192694"/>
    <n v="10"/>
    <n v="94.666913477228746"/>
    <x v="115"/>
    <n v="2.0407221016667434E-2"/>
    <n v="43318"/>
  </r>
  <r>
    <x v="458"/>
    <n v="2015"/>
    <n v="4"/>
    <n v="905"/>
    <n v="108630"/>
    <n v="2.5077335057020176"/>
    <n v="0.9193793594303552"/>
    <n v="8"/>
    <n v="94.666913477228746"/>
    <x v="115"/>
    <n v="2.0892007941271527E-2"/>
    <n v="43318"/>
  </r>
  <r>
    <x v="459"/>
    <n v="2015"/>
    <n v="1"/>
    <n v="960"/>
    <n v="104640"/>
    <n v="2.4156239900272403"/>
    <n v="0.88195763469358412"/>
    <n v="7"/>
    <n v="94.666913477228746"/>
    <x v="115"/>
    <n v="2.2161687981901289E-2"/>
    <n v="43318"/>
  </r>
  <r>
    <x v="460"/>
    <n v="2015"/>
    <n v="1"/>
    <n v="1121"/>
    <n v="95285"/>
    <n v="2.1996629576619418"/>
    <n v="0.78830414756503486"/>
    <n v="4"/>
    <n v="94.666913477228746"/>
    <x v="115"/>
    <n v="2.5878387737199318E-2"/>
    <n v="43318"/>
  </r>
  <r>
    <x v="461"/>
    <n v="2015"/>
    <n v="1"/>
    <n v="200"/>
    <n v="91620"/>
    <n v="2.1150560967727041"/>
    <n v="0.7490813354432917"/>
    <n v="5"/>
    <n v="94.666913477228746"/>
    <x v="115"/>
    <n v="4.6170183295627682E-3"/>
    <n v="43318"/>
  </r>
  <r>
    <x v="462"/>
    <n v="2015"/>
    <n v="1"/>
    <n v="160"/>
    <n v="85200"/>
    <n v="1.9668498083937394"/>
    <n v="0.67643318081996573"/>
    <n v="9"/>
    <n v="94.666913477228746"/>
    <x v="115"/>
    <n v="3.6936146636502147E-3"/>
    <n v="43318"/>
  </r>
  <r>
    <x v="463"/>
    <n v="2015"/>
    <n v="1"/>
    <n v="100"/>
    <n v="80300"/>
    <n v="1.8537328593194515"/>
    <n v="0.61720136793741165"/>
    <n v="10"/>
    <n v="94.666913477228746"/>
    <x v="115"/>
    <n v="2.3085091647813841E-3"/>
    <n v="43318"/>
  </r>
  <r>
    <x v="464"/>
    <n v="2015"/>
    <n v="2"/>
    <n v="886"/>
    <n v="74974"/>
    <n v="1.730781661203195"/>
    <n v="0.54857313375155969"/>
    <n v="8"/>
    <n v="94.666913477228746"/>
    <x v="115"/>
    <n v="2.0453391199963065E-2"/>
    <n v="43318"/>
  </r>
  <r>
    <x v="465"/>
    <n v="2015"/>
    <n v="4"/>
    <n v="1334"/>
    <n v="70474"/>
    <n v="1.6268987487880326"/>
    <n v="0.48667559445532549"/>
    <n v="7"/>
    <n v="94.666913477228746"/>
    <x v="115"/>
    <n v="3.0795512258183666E-2"/>
    <n v="43318"/>
  </r>
  <r>
    <x v="466"/>
    <n v="2015"/>
    <n v="2"/>
    <n v="893"/>
    <n v="67650"/>
    <n v="1.5617064499746065"/>
    <n v="0.44577910160149276"/>
    <n v="10"/>
    <n v="94.666913477228746"/>
    <x v="115"/>
    <n v="2.0614986841497762E-2"/>
    <n v="43318"/>
  </r>
  <r>
    <x v="467"/>
    <n v="2015"/>
    <n v="1"/>
    <n v="848"/>
    <n v="66992"/>
    <n v="1.5465164596703449"/>
    <n v="0.43600495626148317"/>
    <n v="7"/>
    <n v="94.666913477228746"/>
    <x v="115"/>
    <n v="1.9576157717346138E-2"/>
    <n v="43318"/>
  </r>
  <r>
    <x v="468"/>
    <n v="2015"/>
    <n v="4"/>
    <n v="1033"/>
    <n v="64733"/>
    <n v="1.4943672376379333"/>
    <n v="0.40170286482996559"/>
    <n v="2"/>
    <n v="94.666913477228746"/>
    <x v="115"/>
    <n v="2.3846899672191699E-2"/>
    <n v="43318"/>
  </r>
  <r>
    <x v="469"/>
    <n v="2015"/>
    <n v="1"/>
    <n v="675"/>
    <n v="58050"/>
    <n v="1.3400895701555935"/>
    <n v="0.29273645512859614"/>
    <n v="2"/>
    <n v="94.666913477228746"/>
    <x v="115"/>
    <n v="1.5582436862274344E-2"/>
    <n v="43318"/>
  </r>
  <r>
    <x v="470"/>
    <n v="2015"/>
    <n v="1"/>
    <n v="352"/>
    <n v="49280"/>
    <n v="1.137633316404266"/>
    <n v="0.12895006620995991"/>
    <n v="6"/>
    <n v="94.666913477228746"/>
    <x v="115"/>
    <n v="8.1259522600304716E-3"/>
    <n v="43318"/>
  </r>
  <r>
    <x v="471"/>
    <n v="2015"/>
    <n v="1"/>
    <n v="100"/>
    <n v="47200"/>
    <n v="1.0896163257768134"/>
    <n v="8.5825639576205454E-2"/>
    <n v="10"/>
    <n v="94.666913477228746"/>
    <x v="115"/>
    <n v="2.3085091647813841E-3"/>
    <n v="43318"/>
  </r>
  <r>
    <x v="472"/>
    <n v="2015"/>
    <n v="2"/>
    <n v="205"/>
    <n v="46500"/>
    <n v="1.0734567616233437"/>
    <n v="7.0884059578006336E-2"/>
    <n v="12"/>
    <n v="94.666913477228746"/>
    <x v="115"/>
    <n v="4.7324437878018379E-3"/>
    <n v="43318"/>
  </r>
  <r>
    <x v="473"/>
    <n v="2015"/>
    <n v="1"/>
    <n v="3000"/>
    <n v="45000"/>
    <n v="1.038829124151623"/>
    <n v="3.8094236755015512E-2"/>
    <n v="8"/>
    <n v="94.666913477228746"/>
    <x v="115"/>
    <n v="6.9255274943441525E-2"/>
    <n v="43318"/>
  </r>
  <r>
    <x v="474"/>
    <n v="2015"/>
    <n v="1"/>
    <n v="475"/>
    <n v="42750"/>
    <n v="0.9868876679440417"/>
    <n v="-1.3199057632535155E-2"/>
    <n v="9"/>
    <n v="94.666913477228746"/>
    <x v="115"/>
    <n v="1.0965418532711576E-2"/>
    <n v="43318"/>
  </r>
  <r>
    <x v="475"/>
    <n v="2015"/>
    <n v="1"/>
    <n v="70"/>
    <n v="37800"/>
    <n v="0.87261646428736317"/>
    <n v="-0.13625915038976238"/>
    <n v="1"/>
    <n v="94.666913477228746"/>
    <x v="115"/>
    <n v="1.6159564153469688E-3"/>
    <n v="43318"/>
  </r>
  <r>
    <x v="476"/>
    <n v="2015"/>
    <n v="1"/>
    <n v="57"/>
    <n v="36480"/>
    <n v="0.84214414331224896"/>
    <n v="-0.17180408780917369"/>
    <n v="7"/>
    <n v="94.666913477228746"/>
    <x v="115"/>
    <n v="1.315850223925389E-3"/>
    <n v="43318"/>
  </r>
  <r>
    <x v="477"/>
    <n v="2015"/>
    <n v="1"/>
    <n v="200"/>
    <n v="29300"/>
    <n v="0.67639318528094561"/>
    <n v="-0.39098073699228264"/>
    <n v="8"/>
    <n v="94.666913477228746"/>
    <x v="115"/>
    <n v="4.6170183295627682E-3"/>
    <n v="43318"/>
  </r>
  <r>
    <x v="478"/>
    <n v="2015"/>
    <n v="1"/>
    <n v="3500"/>
    <n v="24845"/>
    <n v="0.57354910198993492"/>
    <n v="-0.5559117279610204"/>
    <n v="6"/>
    <n v="94.666913477228746"/>
    <x v="115"/>
    <n v="8.0797820767348441E-2"/>
    <n v="43318"/>
  </r>
  <r>
    <x v="479"/>
    <n v="2015"/>
    <n v="1"/>
    <n v="300"/>
    <n v="22200"/>
    <n v="0.51248903458146733"/>
    <n v="-0.66847596413707056"/>
    <n v="8"/>
    <n v="94.666913477228746"/>
    <x v="115"/>
    <n v="6.9255274943441523E-3"/>
    <n v="43318"/>
  </r>
  <r>
    <x v="480"/>
    <n v="2015"/>
    <n v="1"/>
    <n v="150"/>
    <n v="21250"/>
    <n v="0.49055819751604413"/>
    <n v="-0.71221135764487853"/>
    <n v="9"/>
    <n v="94.666913477228746"/>
    <x v="115"/>
    <n v="3.4627637471720762E-3"/>
    <n v="43318"/>
  </r>
  <r>
    <x v="481"/>
    <n v="2015"/>
    <n v="1"/>
    <n v="50"/>
    <n v="21000"/>
    <n v="0.48478692460409067"/>
    <n v="-0.72404581529188139"/>
    <n v="10"/>
    <n v="94.666913477228746"/>
    <x v="115"/>
    <n v="1.1542545823906921E-3"/>
    <n v="43318"/>
  </r>
  <r>
    <x v="482"/>
    <n v="2015"/>
    <n v="1"/>
    <n v="200"/>
    <n v="20150"/>
    <n v="0.4651645967034489"/>
    <n v="-0.76536396462261236"/>
    <n v="11"/>
    <n v="94.666913477228746"/>
    <x v="115"/>
    <n v="4.6170183295627682E-3"/>
    <n v="43318"/>
  </r>
  <r>
    <x v="483"/>
    <n v="2015"/>
    <n v="2"/>
    <n v="59"/>
    <n v="17185"/>
    <n v="0.39671729996768085"/>
    <n v="-0.92453134271350723"/>
    <n v="2"/>
    <n v="94.666913477228746"/>
    <x v="115"/>
    <n v="1.3620204072210167E-3"/>
    <n v="43318"/>
  </r>
  <r>
    <x v="484"/>
    <n v="2015"/>
    <n v="1"/>
    <n v="160"/>
    <n v="16000"/>
    <n v="0.36936146636502148"/>
    <n v="-0.99597953077552304"/>
    <n v="9"/>
    <n v="94.666913477228746"/>
    <x v="115"/>
    <n v="3.6936146636502147E-3"/>
    <n v="43318"/>
  </r>
  <r>
    <x v="485"/>
    <n v="2015"/>
    <n v="2"/>
    <n v="65"/>
    <n v="14235"/>
    <n v="0.32861627960663004"/>
    <n v="-1.1128645322853035"/>
    <n v="11"/>
    <n v="94.666913477228746"/>
    <x v="115"/>
    <n v="1.5005309571078998E-3"/>
    <n v="43318"/>
  </r>
  <r>
    <x v="486"/>
    <n v="2015"/>
    <n v="1"/>
    <n v="10"/>
    <n v="11850"/>
    <n v="0.27355833602659402"/>
    <n v="-1.2962403854341642"/>
    <n v="11"/>
    <n v="94.666913477228746"/>
    <x v="115"/>
    <n v="2.3085091647813842E-4"/>
    <n v="43318"/>
  </r>
  <r>
    <x v="487"/>
    <n v="2015"/>
    <n v="1"/>
    <n v="100"/>
    <n v="9350"/>
    <n v="0.21584560690705942"/>
    <n v="-1.5331919097147086"/>
    <n v="7"/>
    <n v="94.666913477228746"/>
    <x v="115"/>
    <n v="2.3085091647813841E-3"/>
    <n v="43318"/>
  </r>
  <r>
    <x v="488"/>
    <n v="2015"/>
    <n v="1"/>
    <n v="75"/>
    <n v="7875"/>
    <n v="0.18179509672653402"/>
    <n v="-1.7048750683036076"/>
    <n v="5"/>
    <n v="94.666913477228746"/>
    <x v="115"/>
    <n v="1.7313818735860381E-3"/>
    <n v="43318"/>
  </r>
  <r>
    <x v="489"/>
    <n v="2015"/>
    <n v="1"/>
    <n v="43"/>
    <n v="7619"/>
    <n v="0.17588531326469367"/>
    <n v="-1.7379231255244316"/>
    <n v="4"/>
    <n v="94.666913477228746"/>
    <x v="115"/>
    <n v="9.926589408559951E-4"/>
    <n v="43318"/>
  </r>
  <r>
    <x v="490"/>
    <n v="2015"/>
    <n v="3"/>
    <n v="114"/>
    <n v="7104"/>
    <n v="0.16399649106606953"/>
    <n v="-1.8079102473254354"/>
    <n v="11"/>
    <n v="94.666913477228746"/>
    <x v="115"/>
    <n v="2.631700447850778E-3"/>
    <n v="43318"/>
  </r>
  <r>
    <x v="491"/>
    <n v="2015"/>
    <n v="3"/>
    <n v="57"/>
    <n v="6999"/>
    <n v="0.16157255644304908"/>
    <n v="-1.8228009713079019"/>
    <n v="12"/>
    <n v="94.666913477228746"/>
    <x v="115"/>
    <n v="1.315850223925389E-3"/>
    <n v="43318"/>
  </r>
  <r>
    <x v="492"/>
    <n v="2015"/>
    <n v="1"/>
    <n v="75"/>
    <n v="6750"/>
    <n v="0.15582436862274343"/>
    <n v="-1.8590257481308659"/>
    <n v="3"/>
    <n v="94.666913477228746"/>
    <x v="115"/>
    <n v="1.7313818735860381E-3"/>
    <n v="43318"/>
  </r>
  <r>
    <x v="493"/>
    <n v="2015"/>
    <n v="1"/>
    <n v="45"/>
    <n v="5400"/>
    <n v="0.12465949489819475"/>
    <n v="-2.0821692994450758"/>
    <n v="6"/>
    <n v="94.666913477228746"/>
    <x v="115"/>
    <n v="1.0388291241516228E-3"/>
    <n v="43318"/>
  </r>
  <r>
    <x v="494"/>
    <n v="2015"/>
    <n v="1"/>
    <n v="150"/>
    <n v="5250"/>
    <n v="0.12119673115102267"/>
    <n v="-2.1103401764117722"/>
    <n v="12"/>
    <n v="94.666913477228746"/>
    <x v="115"/>
    <n v="3.4627637471720762E-3"/>
    <n v="43318"/>
  </r>
  <r>
    <x v="495"/>
    <n v="2015"/>
    <n v="1"/>
    <n v="75"/>
    <n v="4500"/>
    <n v="0.10388291241516229"/>
    <n v="-2.2644908562390302"/>
    <n v="10"/>
    <n v="94.666913477228746"/>
    <x v="115"/>
    <n v="1.7313818735860381E-3"/>
    <n v="43318"/>
  </r>
  <r>
    <x v="496"/>
    <n v="2015"/>
    <n v="1"/>
    <n v="75"/>
    <n v="3750"/>
    <n v="8.6569093679301906E-2"/>
    <n v="-2.4468124130329847"/>
    <n v="6"/>
    <n v="94.666913477228746"/>
    <x v="115"/>
    <n v="1.7313818735860381E-3"/>
    <n v="43318"/>
  </r>
  <r>
    <x v="497"/>
    <n v="2015"/>
    <n v="1"/>
    <n v="100"/>
    <n v="3600"/>
    <n v="8.3106329932129824E-2"/>
    <n v="-2.4876344075532399"/>
    <n v="6"/>
    <n v="94.666913477228746"/>
    <x v="115"/>
    <n v="2.3085091647813841E-3"/>
    <n v="43318"/>
  </r>
  <r>
    <x v="498"/>
    <n v="2015"/>
    <n v="1"/>
    <n v="20"/>
    <n v="3300"/>
    <n v="7.6180802437785675E-2"/>
    <n v="-2.5746457845428696"/>
    <n v="10"/>
    <n v="94.666913477228746"/>
    <x v="115"/>
    <n v="4.6170183295627683E-4"/>
    <n v="43318"/>
  </r>
  <r>
    <x v="499"/>
    <n v="2015"/>
    <n v="1"/>
    <n v="12"/>
    <n v="3240"/>
    <n v="7.4795696938916842E-2"/>
    <n v="-2.5929949232110663"/>
    <n v="11"/>
    <n v="94.666913477228746"/>
    <x v="115"/>
    <n v="2.7702109977376609E-4"/>
    <n v="43318"/>
  </r>
  <r>
    <x v="500"/>
    <n v="2015"/>
    <n v="1"/>
    <n v="20"/>
    <n v="3000"/>
    <n v="6.9255274943441525E-2"/>
    <n v="-2.6699559643471948"/>
    <n v="3"/>
    <n v="94.666913477228746"/>
    <x v="115"/>
    <n v="4.6170183295627683E-4"/>
    <n v="43318"/>
  </r>
  <r>
    <x v="501"/>
    <n v="2015"/>
    <n v="1"/>
    <n v="25"/>
    <n v="2500"/>
    <n v="5.7712729119534602E-2"/>
    <n v="-2.8522775211411493"/>
    <n v="2"/>
    <n v="94.666913477228746"/>
    <x v="115"/>
    <n v="5.7712729119534603E-4"/>
    <n v="43318"/>
  </r>
  <r>
    <x v="502"/>
    <n v="2015"/>
    <n v="1"/>
    <n v="15"/>
    <n v="2355"/>
    <n v="5.4365390830601601E-2"/>
    <n v="-2.912027525546923"/>
    <n v="7"/>
    <n v="94.666913477228746"/>
    <x v="115"/>
    <n v="3.4627637471720764E-4"/>
    <n v="43318"/>
  </r>
  <r>
    <x v="503"/>
    <n v="2015"/>
    <n v="1"/>
    <n v="25"/>
    <n v="2150"/>
    <n v="4.963294704279976E-2"/>
    <n v="-3.0031004108757329"/>
    <n v="12"/>
    <n v="94.666913477228746"/>
    <x v="115"/>
    <n v="5.7712729119534603E-4"/>
    <n v="43318"/>
  </r>
  <r>
    <x v="504"/>
    <n v="2015"/>
    <n v="1"/>
    <n v="9"/>
    <n v="1665"/>
    <n v="3.8436677593610045E-2"/>
    <n v="-3.2587431295828972"/>
    <n v="5"/>
    <n v="94.666913477228746"/>
    <x v="115"/>
    <n v="2.0776582483032457E-4"/>
    <n v="43318"/>
  </r>
  <r>
    <x v="505"/>
    <n v="2015"/>
    <n v="1"/>
    <n v="17"/>
    <n v="1545"/>
    <n v="3.5666466595872387E-2"/>
    <n v="-3.3335443426655957"/>
    <n v="8"/>
    <n v="94.666913477228746"/>
    <x v="115"/>
    <n v="3.9244655801283534E-4"/>
    <n v="43318"/>
  </r>
  <r>
    <x v="506"/>
    <n v="2015"/>
    <n v="2"/>
    <n v="15"/>
    <n v="1485"/>
    <n v="3.4281361097003554E-2"/>
    <n v="-3.3731534807606414"/>
    <n v="11"/>
    <n v="94.666913477228746"/>
    <x v="115"/>
    <n v="3.4627637471720764E-4"/>
    <n v="43318"/>
  </r>
  <r>
    <x v="507"/>
    <n v="2015"/>
    <n v="1"/>
    <n v="3"/>
    <n v="1440"/>
    <n v="3.324253197285193E-2"/>
    <n v="-3.4039251394273951"/>
    <n v="7"/>
    <n v="94.666913477228746"/>
    <x v="115"/>
    <n v="6.9255274943441522E-5"/>
    <n v="43318"/>
  </r>
  <r>
    <x v="508"/>
    <n v="2015"/>
    <n v="1"/>
    <n v="15"/>
    <n v="1350"/>
    <n v="3.1164873724548688E-2"/>
    <n v="-3.4684636605649661"/>
    <n v="5"/>
    <n v="94.666913477228746"/>
    <x v="115"/>
    <n v="3.4627637471720764E-4"/>
    <n v="43318"/>
  </r>
  <r>
    <x v="509"/>
    <n v="2015"/>
    <n v="1"/>
    <n v="25"/>
    <n v="1250"/>
    <n v="2.8856364559767301E-2"/>
    <n v="-3.5454247017010947"/>
    <n v="1"/>
    <n v="94.666913477228746"/>
    <x v="115"/>
    <n v="5.7712729119534603E-4"/>
    <n v="43318"/>
  </r>
  <r>
    <x v="510"/>
    <n v="2015"/>
    <n v="1"/>
    <n v="50"/>
    <n v="1250"/>
    <n v="2.8856364559767301E-2"/>
    <n v="-3.5454247017010947"/>
    <n v="5"/>
    <n v="94.666913477228746"/>
    <x v="115"/>
    <n v="1.1542545823906921E-3"/>
    <n v="43318"/>
  </r>
  <r>
    <x v="511"/>
    <n v="2015"/>
    <n v="1"/>
    <n v="2"/>
    <n v="1150"/>
    <n v="2.6547855394985918E-2"/>
    <n v="-3.6288063106401456"/>
    <n v="9"/>
    <n v="94.666913477228746"/>
    <x v="115"/>
    <n v="4.6170183295627686E-5"/>
    <n v="43318"/>
  </r>
  <r>
    <x v="512"/>
    <n v="2015"/>
    <n v="1"/>
    <n v="43"/>
    <n v="1075"/>
    <n v="2.481647352139988E-2"/>
    <n v="-3.6962475914356783"/>
    <n v="8"/>
    <n v="94.666913477228746"/>
    <x v="115"/>
    <n v="9.926589408559951E-4"/>
    <n v="43318"/>
  </r>
  <r>
    <x v="513"/>
    <n v="2015"/>
    <n v="1"/>
    <n v="10"/>
    <n v="1000"/>
    <n v="2.3085091647813843E-2"/>
    <n v="-3.7685682530153044"/>
    <n v="7"/>
    <n v="94.666913477228746"/>
    <x v="115"/>
    <n v="2.3085091647813842E-4"/>
    <n v="43318"/>
  </r>
  <r>
    <x v="514"/>
    <n v="2015"/>
    <n v="1"/>
    <n v="8"/>
    <n v="960"/>
    <n v="2.2161687981901289E-2"/>
    <n v="-3.8093902475355597"/>
    <n v="8"/>
    <n v="94.666913477228746"/>
    <x v="115"/>
    <n v="1.8468073318251074E-4"/>
    <n v="43318"/>
  </r>
  <r>
    <x v="515"/>
    <n v="2015"/>
    <n v="2"/>
    <n v="33"/>
    <n v="750"/>
    <n v="1.7313818735860381E-2"/>
    <n v="-4.0562503254670856"/>
    <n v="5"/>
    <n v="94.666913477228746"/>
    <x v="115"/>
    <n v="7.6180802437785682E-4"/>
    <n v="43318"/>
  </r>
  <r>
    <x v="516"/>
    <n v="2015"/>
    <n v="1"/>
    <n v="5"/>
    <n v="750"/>
    <n v="1.7313818735860381E-2"/>
    <n v="-4.0562503254670856"/>
    <n v="5"/>
    <n v="94.666913477228746"/>
    <x v="115"/>
    <n v="1.1542545823906921E-4"/>
    <n v="43318"/>
  </r>
  <r>
    <x v="517"/>
    <n v="2015"/>
    <n v="1"/>
    <n v="25"/>
    <n v="750"/>
    <n v="1.7313818735860381E-2"/>
    <n v="-4.0562503254670856"/>
    <n v="9"/>
    <n v="94.666913477228746"/>
    <x v="115"/>
    <n v="5.7712729119534603E-4"/>
    <n v="43318"/>
  </r>
  <r>
    <x v="518"/>
    <n v="2015"/>
    <n v="1"/>
    <n v="69"/>
    <n v="621"/>
    <n v="1.4335841913292395E-2"/>
    <n v="-4.2449924500639629"/>
    <n v="8"/>
    <n v="94.666913477228746"/>
    <x v="115"/>
    <n v="1.592871323699155E-3"/>
    <n v="43318"/>
  </r>
  <r>
    <x v="519"/>
    <n v="2015"/>
    <n v="1"/>
    <n v="3"/>
    <n v="585"/>
    <n v="1.3504778613971098E-2"/>
    <n v="-4.3047116847655849"/>
    <n v="12"/>
    <n v="94.666913477228746"/>
    <x v="115"/>
    <n v="6.9255274943441522E-5"/>
    <n v="43318"/>
  </r>
  <r>
    <x v="520"/>
    <n v="2015"/>
    <n v="1"/>
    <n v="7"/>
    <n v="525"/>
    <n v="1.2119673115102267E-2"/>
    <n v="-4.4129252694058172"/>
    <n v="8"/>
    <n v="94.666913477228746"/>
    <x v="115"/>
    <n v="1.6159564153469689E-4"/>
    <n v="43318"/>
  </r>
  <r>
    <x v="521"/>
    <n v="2015"/>
    <n v="1"/>
    <n v="4"/>
    <n v="480"/>
    <n v="1.1080843990950644E-2"/>
    <n v="-4.5025374280955051"/>
    <n v="7"/>
    <n v="94.666913477228746"/>
    <x v="115"/>
    <n v="9.2340366591255372E-5"/>
    <n v="43318"/>
  </r>
  <r>
    <x v="522"/>
    <n v="2015"/>
    <n v="1"/>
    <n v="2"/>
    <n v="440"/>
    <n v="1.015744032503809E-2"/>
    <n v="-4.5895488050851343"/>
    <n v="2"/>
    <n v="94.666913477228746"/>
    <x v="115"/>
    <n v="4.6170183295627686E-5"/>
    <n v="43318"/>
  </r>
  <r>
    <x v="523"/>
    <n v="2015"/>
    <n v="1"/>
    <n v="11"/>
    <n v="440"/>
    <n v="1.015744032503809E-2"/>
    <n v="-4.5895488050851343"/>
    <n v="5"/>
    <n v="94.666913477228746"/>
    <x v="115"/>
    <n v="2.5393600812595224E-4"/>
    <n v="43318"/>
  </r>
  <r>
    <x v="524"/>
    <n v="2015"/>
    <n v="1"/>
    <n v="1"/>
    <n v="420"/>
    <n v="9.6957384920818134E-3"/>
    <n v="-4.6360688207200278"/>
    <n v="4"/>
    <n v="94.666913477228746"/>
    <x v="115"/>
    <n v="2.3085091647813843E-5"/>
    <n v="43318"/>
  </r>
  <r>
    <x v="525"/>
    <n v="2015"/>
    <n v="1"/>
    <n v="24"/>
    <n v="360"/>
    <n v="8.3106329932129824E-3"/>
    <n v="-4.7902195005472858"/>
    <n v="9"/>
    <n v="94.666913477228746"/>
    <x v="115"/>
    <n v="5.5404219954753218E-4"/>
    <n v="43318"/>
  </r>
  <r>
    <x v="526"/>
    <n v="2015"/>
    <n v="1"/>
    <n v="1"/>
    <n v="305"/>
    <n v="7.040952952583222E-3"/>
    <n v="-4.9560117553900298"/>
    <n v="5"/>
    <n v="94.666913477228746"/>
    <x v="115"/>
    <n v="2.3085091647813843E-5"/>
    <n v="43318"/>
  </r>
  <r>
    <x v="527"/>
    <n v="2015"/>
    <n v="1"/>
    <n v="9"/>
    <n v="279"/>
    <n v="6.4407405697400619E-3"/>
    <n v="-5.0451117501760754"/>
    <n v="4"/>
    <n v="94.666913477228746"/>
    <x v="115"/>
    <n v="2.0776582483032457E-4"/>
    <n v="43318"/>
  </r>
  <r>
    <x v="528"/>
    <n v="2015"/>
    <n v="1"/>
    <n v="1"/>
    <n v="240"/>
    <n v="5.5404219954753222E-3"/>
    <n v="-5.1956846086554505"/>
    <n v="7"/>
    <n v="94.666913477228746"/>
    <x v="115"/>
    <n v="2.3085091647813843E-5"/>
    <n v="43318"/>
  </r>
  <r>
    <x v="529"/>
    <n v="2015"/>
    <n v="1"/>
    <n v="1"/>
    <n v="180"/>
    <n v="4.1553164966064912E-3"/>
    <n v="-5.4833666811072312"/>
    <n v="1"/>
    <n v="94.666913477228746"/>
    <x v="115"/>
    <n v="2.3085091647813843E-5"/>
    <n v="43318"/>
  </r>
  <r>
    <x v="530"/>
    <n v="2015"/>
    <n v="1"/>
    <n v="1"/>
    <n v="180"/>
    <n v="4.1553164966064912E-3"/>
    <n v="-5.4833666811072312"/>
    <n v="7"/>
    <n v="94.666913477228746"/>
    <x v="115"/>
    <n v="2.3085091647813843E-5"/>
    <n v="43318"/>
  </r>
  <r>
    <x v="531"/>
    <n v="2016"/>
    <n v="2"/>
    <n v="133"/>
    <n v="1183223"/>
    <n v="24.271738907464769"/>
    <n v="3.1893126656047128"/>
    <n v="8"/>
    <n v="104.56515484757506"/>
    <x v="115"/>
    <n v="2.7282610925352317E-3"/>
    <n v="48749"/>
  </r>
  <r>
    <x v="532"/>
    <n v="2016"/>
    <n v="1"/>
    <n v="2317"/>
    <n v="1158500"/>
    <n v="23.764590042872673"/>
    <n v="3.1681966594594781"/>
    <n v="8"/>
    <n v="104.56515484757506"/>
    <x v="115"/>
    <n v="4.7529180085745346E-2"/>
    <n v="48749"/>
  </r>
  <r>
    <x v="533"/>
    <n v="2016"/>
    <n v="1"/>
    <n v="4122"/>
    <n v="1067598"/>
    <n v="21.899895382469385"/>
    <n v="3.0864818597548527"/>
    <n v="10"/>
    <n v="104.56515484757506"/>
    <x v="115"/>
    <n v="8.4555580627294916E-2"/>
    <n v="48749"/>
  </r>
  <r>
    <x v="534"/>
    <n v="2016"/>
    <n v="8"/>
    <n v="6608"/>
    <n v="844490"/>
    <n v="17.323227143120885"/>
    <n v="2.8520482104385647"/>
    <n v="10"/>
    <n v="104.56515484757506"/>
    <x v="115"/>
    <n v="0.13555149849227677"/>
    <n v="48749"/>
  </r>
  <r>
    <x v="535"/>
    <n v="2016"/>
    <n v="4"/>
    <n v="10664"/>
    <n v="621169"/>
    <n v="12.742189583376069"/>
    <n v="2.5449185022036134"/>
    <n v="3"/>
    <n v="104.56515484757506"/>
    <x v="115"/>
    <n v="0.21875320519395269"/>
    <n v="48749"/>
  </r>
  <r>
    <x v="536"/>
    <n v="2016"/>
    <n v="4"/>
    <n v="1041"/>
    <n v="601961"/>
    <n v="12.348171244538349"/>
    <n v="2.5135079747441349"/>
    <n v="11"/>
    <n v="104.56515484757506"/>
    <x v="115"/>
    <n v="2.1354284190444932E-2"/>
    <n v="48749"/>
  </r>
  <r>
    <x v="537"/>
    <n v="2016"/>
    <n v="8"/>
    <n v="5216"/>
    <n v="598114"/>
    <n v="12.269256805267799"/>
    <n v="2.5070966868205553"/>
    <n v="10"/>
    <n v="104.56515484757506"/>
    <x v="115"/>
    <n v="0.1069970666064945"/>
    <n v="48749"/>
  </r>
  <r>
    <x v="538"/>
    <n v="2016"/>
    <n v="3"/>
    <n v="4065"/>
    <n v="446351"/>
    <n v="9.1561057662721286"/>
    <n v="2.2144209536042183"/>
    <n v="1"/>
    <n v="104.56515484757506"/>
    <x v="115"/>
    <n v="8.338632587335125E-2"/>
    <n v="48749"/>
  </r>
  <r>
    <x v="539"/>
    <n v="2016"/>
    <n v="1"/>
    <n v="4120"/>
    <n v="377690"/>
    <n v="7.7476461055611399"/>
    <n v="2.0473890689157774"/>
    <n v="3"/>
    <n v="104.56515484757506"/>
    <x v="115"/>
    <n v="8.451455414470041E-2"/>
    <n v="48749"/>
  </r>
  <r>
    <x v="540"/>
    <n v="2016"/>
    <n v="1"/>
    <n v="2319"/>
    <n v="296832"/>
    <n v="6.0889864407475027"/>
    <n v="1.8064816377800592"/>
    <n v="6"/>
    <n v="104.56515484757506"/>
    <x v="115"/>
    <n v="4.7570206568339865E-2"/>
    <n v="48749"/>
  </r>
  <r>
    <x v="541"/>
    <n v="2016"/>
    <n v="1"/>
    <n v="1566"/>
    <n v="280314"/>
    <n v="5.7501487209994053"/>
    <n v="1.7492257189964138"/>
    <n v="5"/>
    <n v="104.56515484757506"/>
    <x v="115"/>
    <n v="3.2123735871505056E-2"/>
    <n v="48749"/>
  </r>
  <r>
    <x v="542"/>
    <n v="2016"/>
    <n v="1"/>
    <n v="2211"/>
    <n v="271590"/>
    <n v="5.5711912039221314"/>
    <n v="1.7176088917425061"/>
    <n v="9"/>
    <n v="104.56515484757506"/>
    <x v="115"/>
    <n v="4.5354776508236064E-2"/>
    <n v="48749"/>
  </r>
  <r>
    <x v="543"/>
    <n v="2016"/>
    <n v="1"/>
    <n v="2859"/>
    <n v="238505"/>
    <n v="4.8925106156023714"/>
    <n v="1.5877055900562813"/>
    <n v="6"/>
    <n v="104.56515484757506"/>
    <x v="115"/>
    <n v="5.8647356868858851E-2"/>
    <n v="48749"/>
  </r>
  <r>
    <x v="544"/>
    <n v="2016"/>
    <n v="1"/>
    <n v="2732"/>
    <n v="229362"/>
    <n v="4.7049580504215474"/>
    <n v="1.5486168570404324"/>
    <n v="6"/>
    <n v="104.56515484757506"/>
    <x v="115"/>
    <n v="5.6042175224107163E-2"/>
    <n v="48749"/>
  </r>
  <r>
    <x v="545"/>
    <n v="2016"/>
    <n v="1"/>
    <n v="661"/>
    <n v="191029"/>
    <n v="3.9186239717737799"/>
    <n v="1.3657405645690288"/>
    <n v="7"/>
    <n v="104.56515484757506"/>
    <x v="115"/>
    <n v="1.3559252497487129E-2"/>
    <n v="48749"/>
  </r>
  <r>
    <x v="546"/>
    <n v="2016"/>
    <n v="2"/>
    <n v="314"/>
    <n v="172038"/>
    <n v="3.529057006297565"/>
    <n v="1.2610306982315687"/>
    <n v="12"/>
    <n v="104.56515484757506"/>
    <x v="115"/>
    <n v="6.4411577673388169E-3"/>
    <n v="48749"/>
  </r>
  <r>
    <x v="547"/>
    <n v="2016"/>
    <n v="1"/>
    <n v="2772"/>
    <n v="161595"/>
    <n v="3.3148372274303064"/>
    <n v="1.1984085206013131"/>
    <n v="8"/>
    <n v="104.56515484757506"/>
    <x v="115"/>
    <n v="5.6862704875997455E-2"/>
    <n v="48749"/>
  </r>
  <r>
    <x v="548"/>
    <n v="2016"/>
    <n v="1"/>
    <n v="900"/>
    <n v="146000"/>
    <n v="2.9949332293995776"/>
    <n v="1.096921937295384"/>
    <n v="1"/>
    <n v="104.56515484757506"/>
    <x v="115"/>
    <n v="1.8461917167531643E-2"/>
    <n v="48749"/>
  </r>
  <r>
    <x v="549"/>
    <n v="2016"/>
    <n v="2"/>
    <n v="632"/>
    <n v="111390"/>
    <n v="2.2849699481014993"/>
    <n v="0.82635287244414579"/>
    <n v="12"/>
    <n v="104.56515484757506"/>
    <x v="115"/>
    <n v="1.2964368499866664E-2"/>
    <n v="48749"/>
  </r>
  <r>
    <x v="550"/>
    <n v="2016"/>
    <n v="1"/>
    <n v="3258"/>
    <n v="100998"/>
    <n v="2.0717963445404006"/>
    <n v="0.72841603025204693"/>
    <n v="3"/>
    <n v="104.56515484757506"/>
    <x v="115"/>
    <n v="6.6832140146464547E-2"/>
    <n v="48749"/>
  </r>
  <r>
    <x v="551"/>
    <n v="2016"/>
    <n v="1"/>
    <n v="265"/>
    <n v="96990"/>
    <n v="1.9895792734209932"/>
    <n v="0.68792319599249874"/>
    <n v="10"/>
    <n v="104.56515484757506"/>
    <x v="115"/>
    <n v="5.4360089437732054E-3"/>
    <n v="48749"/>
  </r>
  <r>
    <x v="552"/>
    <n v="2016"/>
    <n v="4"/>
    <n v="1998"/>
    <n v="95549"/>
    <n v="1.9600196927116453"/>
    <n v="0.67295452049381188"/>
    <n v="11"/>
    <n v="104.56515484757506"/>
    <x v="115"/>
    <n v="4.0985456111920247E-2"/>
    <n v="48749"/>
  </r>
  <r>
    <x v="553"/>
    <n v="2016"/>
    <n v="1"/>
    <n v="2317"/>
    <n v="92680"/>
    <n v="1.9011672034298139"/>
    <n v="0.64246801515122287"/>
    <n v="9"/>
    <n v="104.56515484757506"/>
    <x v="115"/>
    <n v="4.7529180085745346E-2"/>
    <n v="48749"/>
  </r>
  <r>
    <x v="554"/>
    <n v="2016"/>
    <n v="1"/>
    <n v="63"/>
    <n v="90720"/>
    <n v="1.8609612504871895"/>
    <n v="0.62109315556648936"/>
    <n v="9"/>
    <n v="104.56515484757506"/>
    <x v="115"/>
    <n v="1.2923342017272148E-3"/>
    <n v="48749"/>
  </r>
  <r>
    <x v="555"/>
    <n v="2016"/>
    <n v="2"/>
    <n v="752"/>
    <n v="90450"/>
    <n v="1.8554226753369301"/>
    <n v="0.61811252742835154"/>
    <n v="12"/>
    <n v="104.56515484757506"/>
    <x v="115"/>
    <n v="1.5425957455537549E-2"/>
    <n v="48749"/>
  </r>
  <r>
    <x v="556"/>
    <n v="2016"/>
    <n v="4"/>
    <n v="822"/>
    <n v="85424"/>
    <n v="1.7523231245769144"/>
    <n v="0.56094240734487788"/>
    <n v="12"/>
    <n v="104.56515484757506"/>
    <x v="115"/>
    <n v="1.6861884346345567E-2"/>
    <n v="48749"/>
  </r>
  <r>
    <x v="557"/>
    <n v="2016"/>
    <n v="3"/>
    <n v="742"/>
    <n v="84034"/>
    <n v="1.7238097191737267"/>
    <n v="0.5445367944411208"/>
    <n v="10"/>
    <n v="104.56515484757506"/>
    <x v="115"/>
    <n v="1.5220825042564976E-2"/>
    <n v="48749"/>
  </r>
  <r>
    <x v="558"/>
    <n v="2016"/>
    <n v="1"/>
    <n v="744"/>
    <n v="81840"/>
    <n v="1.678803667767544"/>
    <n v="0.51808143723041844"/>
    <n v="11"/>
    <n v="104.56515484757506"/>
    <x v="115"/>
    <n v="1.526185152515949E-2"/>
    <n v="48749"/>
  </r>
  <r>
    <x v="559"/>
    <n v="2016"/>
    <n v="2"/>
    <n v="1608"/>
    <n v="52750"/>
    <n v="1.0820734784303268"/>
    <n v="7.8879087943223278E-2"/>
    <n v="10"/>
    <n v="104.56515484757506"/>
    <x v="115"/>
    <n v="3.2985292005989868E-2"/>
    <n v="48749"/>
  </r>
  <r>
    <x v="560"/>
    <n v="2016"/>
    <n v="2"/>
    <n v="393"/>
    <n v="50758"/>
    <n v="1.04121110176619"/>
    <n v="4.0384556553759533E-2"/>
    <n v="12"/>
    <n v="104.56515484757506"/>
    <x v="115"/>
    <n v="8.0617038298221502E-3"/>
    <n v="48749"/>
  </r>
  <r>
    <x v="561"/>
    <n v="2016"/>
    <n v="1"/>
    <n v="341"/>
    <n v="46035"/>
    <n v="0.94432706311924353"/>
    <n v="-5.7282707673143342E-2"/>
    <n v="3"/>
    <n v="104.56515484757506"/>
    <x v="115"/>
    <n v="6.9950152823647664E-3"/>
    <n v="48749"/>
  </r>
  <r>
    <x v="562"/>
    <n v="2016"/>
    <n v="2"/>
    <n v="81"/>
    <n v="45443"/>
    <n v="0.9321832242712671"/>
    <n v="-7.0225891052594788E-2"/>
    <n v="11"/>
    <n v="104.56515484757506"/>
    <x v="115"/>
    <n v="1.6615725450778477E-3"/>
    <n v="48749"/>
  </r>
  <r>
    <x v="563"/>
    <n v="2016"/>
    <n v="1"/>
    <n v="123"/>
    <n v="34563"/>
    <n v="0.70899915895710686"/>
    <n v="-0.34390093868892629"/>
    <n v="11"/>
    <n v="104.56515484757506"/>
    <x v="115"/>
    <n v="2.5231286795626578E-3"/>
    <n v="48749"/>
  </r>
  <r>
    <x v="564"/>
    <n v="2016"/>
    <n v="1"/>
    <n v="294"/>
    <n v="34110"/>
    <n v="0.6997066606494492"/>
    <n v="-0.35709408798239828"/>
    <n v="1"/>
    <n v="104.56515484757506"/>
    <x v="115"/>
    <n v="6.03089294139367E-3"/>
    <n v="48749"/>
  </r>
  <r>
    <x v="565"/>
    <n v="2016"/>
    <n v="6"/>
    <n v="320"/>
    <n v="31650"/>
    <n v="0.64924408705819603"/>
    <n v="-0.43194653582276743"/>
    <n v="2"/>
    <n v="104.56515484757506"/>
    <x v="115"/>
    <n v="6.5642372151223614E-3"/>
    <n v="48749"/>
  </r>
  <r>
    <x v="566"/>
    <n v="2016"/>
    <n v="1"/>
    <n v="24"/>
    <n v="23016"/>
    <n v="0.47213276169767587"/>
    <n v="-0.75049505816370576"/>
    <n v="12"/>
    <n v="104.56515484757506"/>
    <x v="115"/>
    <n v="4.9231779113417709E-4"/>
    <n v="48749"/>
  </r>
  <r>
    <x v="567"/>
    <n v="2016"/>
    <n v="1"/>
    <n v="81"/>
    <n v="21951"/>
    <n v="0.45028615971609676"/>
    <n v="-0.79787198784294988"/>
    <n v="9"/>
    <n v="104.56515484757506"/>
    <x v="115"/>
    <n v="1.6615725450778477E-3"/>
    <n v="48749"/>
  </r>
  <r>
    <x v="568"/>
    <n v="2016"/>
    <n v="2"/>
    <n v="90"/>
    <n v="21080"/>
    <n v="0.43241912654618558"/>
    <n v="-0.83835996073979091"/>
    <n v="1"/>
    <n v="104.56515484757506"/>
    <x v="115"/>
    <n v="1.8461917167531643E-3"/>
    <n v="48749"/>
  </r>
  <r>
    <x v="569"/>
    <n v="2016"/>
    <n v="2"/>
    <n v="122"/>
    <n v="20810"/>
    <n v="0.42688055139592607"/>
    <n v="-0.85125104400740959"/>
    <n v="4"/>
    <n v="104.56515484757506"/>
    <x v="115"/>
    <n v="2.5026154382654002E-3"/>
    <n v="48749"/>
  </r>
  <r>
    <x v="570"/>
    <n v="2016"/>
    <n v="2"/>
    <n v="102"/>
    <n v="19750"/>
    <n v="0.40513651562083325"/>
    <n v="-0.90353119306582175"/>
    <n v="1"/>
    <n v="104.56515484757506"/>
    <x v="115"/>
    <n v="2.0923506123202529E-3"/>
    <n v="48749"/>
  </r>
  <r>
    <x v="571"/>
    <n v="2016"/>
    <n v="1"/>
    <n v="123"/>
    <n v="17712"/>
    <n v="0.36333052985702269"/>
    <n v="-1.0124423084466716"/>
    <n v="7"/>
    <n v="104.56515484757506"/>
    <x v="115"/>
    <n v="2.5231286795626578E-3"/>
    <n v="48749"/>
  </r>
  <r>
    <x v="572"/>
    <n v="2016"/>
    <n v="2"/>
    <n v="8"/>
    <n v="15254"/>
    <n v="0.3129089827483641"/>
    <n v="-1.1618429206709056"/>
    <n v="7"/>
    <n v="104.56515484757506"/>
    <x v="115"/>
    <n v="1.6410593037805905E-4"/>
    <n v="48749"/>
  </r>
  <r>
    <x v="573"/>
    <n v="2016"/>
    <n v="1"/>
    <n v="19"/>
    <n v="11666"/>
    <n v="0.23930747297380459"/>
    <n v="-1.4300060560815067"/>
    <n v="8"/>
    <n v="104.56515484757506"/>
    <x v="115"/>
    <n v="3.8975158464789019E-4"/>
    <n v="48749"/>
  </r>
  <r>
    <x v="574"/>
    <n v="2016"/>
    <n v="1"/>
    <n v="200"/>
    <n v="11600"/>
    <n v="0.23795359904818561"/>
    <n v="-1.4356795863006335"/>
    <n v="3"/>
    <n v="104.56515484757506"/>
    <x v="115"/>
    <n v="4.1026482594514763E-3"/>
    <n v="48749"/>
  </r>
  <r>
    <x v="575"/>
    <n v="2016"/>
    <n v="2"/>
    <n v="73"/>
    <n v="10969"/>
    <n v="0.22500974378961619"/>
    <n v="-1.4916115719837555"/>
    <n v="12"/>
    <n v="104.56515484757506"/>
    <x v="115"/>
    <n v="1.4974666146997887E-3"/>
    <n v="48749"/>
  </r>
  <r>
    <x v="576"/>
    <n v="2016"/>
    <n v="1"/>
    <n v="65"/>
    <n v="9620"/>
    <n v="0.197337381279616"/>
    <n v="-1.6228404197353374"/>
    <n v="1"/>
    <n v="104.56515484757506"/>
    <x v="115"/>
    <n v="1.3333606843217297E-3"/>
    <n v="48749"/>
  </r>
  <r>
    <x v="577"/>
    <n v="2016"/>
    <n v="1"/>
    <n v="628"/>
    <n v="8792"/>
    <n v="0.18035241748548689"/>
    <n v="-1.7128424673116323"/>
    <n v="7"/>
    <n v="104.56515484757506"/>
    <x v="115"/>
    <n v="1.2882315534677634E-2"/>
    <n v="48749"/>
  </r>
  <r>
    <x v="578"/>
    <n v="2016"/>
    <n v="1"/>
    <n v="143"/>
    <n v="8580"/>
    <n v="0.17600361033046832"/>
    <n v="-1.7372507709130816"/>
    <n v="12"/>
    <n v="104.56515484757506"/>
    <x v="115"/>
    <n v="2.9333935055078052E-3"/>
    <n v="48749"/>
  </r>
  <r>
    <x v="579"/>
    <n v="2016"/>
    <n v="1"/>
    <n v="52"/>
    <n v="7928"/>
    <n v="0.16262897700465651"/>
    <n v="-1.8162838873852658"/>
    <n v="4"/>
    <n v="104.56515484757506"/>
    <x v="115"/>
    <n v="1.0666885474573838E-3"/>
    <n v="48749"/>
  </r>
  <r>
    <x v="580"/>
    <n v="2016"/>
    <n v="1"/>
    <n v="129"/>
    <n v="7740"/>
    <n v="0.15877248764077212"/>
    <n v="-1.8402829968113168"/>
    <n v="2"/>
    <n v="104.56515484757506"/>
    <x v="115"/>
    <n v="2.6462081273462019E-3"/>
    <n v="48749"/>
  </r>
  <r>
    <x v="581"/>
    <n v="2016"/>
    <n v="1"/>
    <n v="20"/>
    <n v="7470"/>
    <n v="0.15323391249051263"/>
    <n v="-1.8757896852682265"/>
    <n v="1"/>
    <n v="104.56515484757506"/>
    <x v="115"/>
    <n v="4.1026482594514759E-4"/>
    <n v="48749"/>
  </r>
  <r>
    <x v="582"/>
    <n v="2016"/>
    <n v="1"/>
    <n v="20"/>
    <n v="6900"/>
    <n v="0.14154136495107592"/>
    <n v="-1.955163272809739"/>
    <n v="1"/>
    <n v="104.56515484757506"/>
    <x v="115"/>
    <n v="4.1026482594514759E-4"/>
    <n v="48749"/>
  </r>
  <r>
    <x v="583"/>
    <n v="2016"/>
    <n v="2"/>
    <n v="46"/>
    <n v="6831"/>
    <n v="0.14012595130156516"/>
    <n v="-1.9652136086632404"/>
    <n v="12"/>
    <n v="104.56515484757506"/>
    <x v="115"/>
    <n v="9.4360909967383948E-4"/>
    <n v="48749"/>
  </r>
  <r>
    <x v="584"/>
    <n v="2016"/>
    <n v="2"/>
    <n v="53"/>
    <n v="6659"/>
    <n v="0.1365976737984369"/>
    <n v="-1.9907153612844672"/>
    <n v="11"/>
    <n v="104.56515484757506"/>
    <x v="115"/>
    <n v="1.0872017887546411E-3"/>
    <n v="48749"/>
  </r>
  <r>
    <x v="585"/>
    <n v="2016"/>
    <n v="1"/>
    <n v="19"/>
    <n v="6175"/>
    <n v="0.12666926501056433"/>
    <n v="-2.0661758018989116"/>
    <n v="7"/>
    <n v="104.56515484757506"/>
    <x v="115"/>
    <n v="3.8975158464789019E-4"/>
    <n v="48749"/>
  </r>
  <r>
    <x v="586"/>
    <n v="2016"/>
    <n v="2"/>
    <n v="35"/>
    <n v="5810"/>
    <n v="0.11918193193706537"/>
    <n v="-2.1271041135491329"/>
    <n v="4"/>
    <n v="104.56515484757506"/>
    <x v="115"/>
    <n v="7.1796344540400834E-4"/>
    <n v="48749"/>
  </r>
  <r>
    <x v="587"/>
    <n v="2016"/>
    <n v="1"/>
    <n v="94"/>
    <n v="4982"/>
    <n v="0.10219696814293626"/>
    <n v="-2.2808532675729638"/>
    <n v="5"/>
    <n v="104.56515484757506"/>
    <x v="115"/>
    <n v="1.9282446819421937E-3"/>
    <n v="48749"/>
  </r>
  <r>
    <x v="588"/>
    <n v="2016"/>
    <n v="1"/>
    <n v="42"/>
    <n v="4368"/>
    <n v="8.9601837986420241E-2"/>
    <n v="-2.4123794459703487"/>
    <n v="4"/>
    <n v="104.56515484757506"/>
    <x v="115"/>
    <n v="8.6155613448480998E-4"/>
    <n v="48749"/>
  </r>
  <r>
    <x v="589"/>
    <n v="2016"/>
    <n v="1"/>
    <n v="54"/>
    <n v="4212"/>
    <n v="8.6401772344048083E-2"/>
    <n v="-2.4487470901412234"/>
    <n v="9"/>
    <n v="104.56515484757506"/>
    <x v="115"/>
    <n v="1.1077150300518985E-3"/>
    <n v="48749"/>
  </r>
  <r>
    <x v="590"/>
    <n v="2016"/>
    <n v="1"/>
    <n v="2"/>
    <n v="3670"/>
    <n v="7.5283595560934585E-2"/>
    <n v="-2.5864930223464735"/>
    <n v="5"/>
    <n v="104.56515484757506"/>
    <x v="115"/>
    <n v="4.1026482594514762E-5"/>
    <n v="48749"/>
  </r>
  <r>
    <x v="591"/>
    <n v="2016"/>
    <n v="2"/>
    <n v="14"/>
    <n v="3576"/>
    <n v="7.3355350878992392E-2"/>
    <n v="-2.6124398271016847"/>
    <n v="1"/>
    <n v="104.56515484757506"/>
    <x v="115"/>
    <n v="2.8718537816160329E-4"/>
    <n v="48749"/>
  </r>
  <r>
    <x v="592"/>
    <n v="2016"/>
    <n v="1"/>
    <n v="18"/>
    <n v="3042"/>
    <n v="6.2401280026256951E-2"/>
    <n v="-2.7741694905758516"/>
    <n v="11"/>
    <n v="104.56515484757506"/>
    <x v="115"/>
    <n v="3.6923834335063284E-4"/>
    <n v="48749"/>
  </r>
  <r>
    <x v="593"/>
    <n v="2016"/>
    <n v="1"/>
    <n v="7"/>
    <n v="2450"/>
    <n v="5.0257441178280578E-2"/>
    <n v="-2.9905966598563172"/>
    <n v="12"/>
    <n v="104.56515484757506"/>
    <x v="115"/>
    <n v="1.4359268908080165E-4"/>
    <n v="48749"/>
  </r>
  <r>
    <x v="594"/>
    <n v="2016"/>
    <n v="1"/>
    <n v="10"/>
    <n v="2317"/>
    <n v="4.7529180085745346E-2"/>
    <n v="-3.0464114389627137"/>
    <n v="7"/>
    <n v="104.56515484757506"/>
    <x v="115"/>
    <n v="2.051324129725738E-4"/>
    <n v="48749"/>
  </r>
  <r>
    <x v="595"/>
    <n v="2016"/>
    <n v="1"/>
    <n v="8"/>
    <n v="2280"/>
    <n v="4.6770190157746826E-2"/>
    <n v="-3.0625092414466031"/>
    <n v="5"/>
    <n v="104.56515484757506"/>
    <x v="115"/>
    <n v="1.6410593037805905E-4"/>
    <n v="48749"/>
  </r>
  <r>
    <x v="596"/>
    <n v="2016"/>
    <n v="1"/>
    <n v="10"/>
    <n v="2070"/>
    <n v="4.2462409485322775E-2"/>
    <n v="-3.1591360771356749"/>
    <n v="12"/>
    <n v="104.56515484757506"/>
    <x v="115"/>
    <n v="2.051324129725738E-4"/>
    <n v="48749"/>
  </r>
  <r>
    <x v="597"/>
    <n v="2016"/>
    <n v="1"/>
    <n v="16"/>
    <n v="2000"/>
    <n v="4.102648259451476E-2"/>
    <n v="-3.1935375038530074"/>
    <n v="8"/>
    <n v="104.56515484757506"/>
    <x v="115"/>
    <n v="3.2821186075611809E-4"/>
    <n v="48749"/>
  </r>
  <r>
    <x v="598"/>
    <n v="2016"/>
    <n v="1"/>
    <n v="6"/>
    <n v="1956"/>
    <n v="4.0123899977435436E-2"/>
    <n v="-3.2157831128003269"/>
    <n v="5"/>
    <n v="104.56515484757506"/>
    <x v="115"/>
    <n v="1.2307944778354427E-4"/>
    <n v="48749"/>
  </r>
  <r>
    <x v="599"/>
    <n v="2016"/>
    <n v="1"/>
    <n v="14"/>
    <n v="1498"/>
    <n v="3.0728835463291554E-2"/>
    <n v="-3.482553799317925"/>
    <n v="12"/>
    <n v="104.56515484757506"/>
    <x v="115"/>
    <n v="2.8718537816160329E-4"/>
    <n v="48749"/>
  </r>
  <r>
    <x v="600"/>
    <n v="2016"/>
    <n v="1"/>
    <n v="13"/>
    <n v="1404"/>
    <n v="2.8800590781349361E-2"/>
    <n v="-3.5473593788093334"/>
    <n v="11"/>
    <n v="104.56515484757506"/>
    <x v="115"/>
    <n v="2.6667213686434594E-4"/>
    <n v="48749"/>
  </r>
  <r>
    <x v="601"/>
    <n v="2016"/>
    <n v="1"/>
    <n v="7"/>
    <n v="1050"/>
    <n v="2.1538903362120249E-2"/>
    <n v="-3.8378945202435206"/>
    <n v="3"/>
    <n v="104.56515484757506"/>
    <x v="115"/>
    <n v="1.4359268908080165E-4"/>
    <n v="48749"/>
  </r>
  <r>
    <x v="602"/>
    <n v="2016"/>
    <n v="1"/>
    <n v="20"/>
    <n v="900"/>
    <n v="1.8461917167531643E-2"/>
    <n v="-3.9920452000707787"/>
    <n v="1"/>
    <n v="104.56515484757506"/>
    <x v="115"/>
    <n v="4.1026482594514759E-4"/>
    <n v="48749"/>
  </r>
  <r>
    <x v="603"/>
    <n v="2016"/>
    <n v="1"/>
    <n v="5"/>
    <n v="715"/>
    <n v="1.4666967527539026E-2"/>
    <n v="-4.2221574207010821"/>
    <n v="11"/>
    <n v="104.56515484757506"/>
    <x v="115"/>
    <n v="1.025662064862869E-4"/>
    <n v="48749"/>
  </r>
  <r>
    <x v="604"/>
    <n v="2016"/>
    <n v="1"/>
    <n v="13"/>
    <n v="702"/>
    <n v="1.4400295390674681E-2"/>
    <n v="-4.2405065593692788"/>
    <n v="11"/>
    <n v="104.56515484757506"/>
    <x v="115"/>
    <n v="2.6667213686434594E-4"/>
    <n v="48749"/>
  </r>
  <r>
    <x v="605"/>
    <n v="2016"/>
    <n v="1"/>
    <n v="4"/>
    <n v="516"/>
    <n v="1.0584832509384808E-2"/>
    <n v="-4.5483331979135269"/>
    <n v="7"/>
    <n v="104.56515484757506"/>
    <x v="115"/>
    <n v="8.2052965189029523E-5"/>
    <n v="48749"/>
  </r>
  <r>
    <x v="606"/>
    <n v="2016"/>
    <n v="1"/>
    <n v="3"/>
    <n v="504"/>
    <n v="1.0338673613817718E-2"/>
    <n v="-4.5718636953237208"/>
    <n v="3"/>
    <n v="104.56515484757506"/>
    <x v="115"/>
    <n v="6.1539723891772136E-5"/>
    <n v="48749"/>
  </r>
  <r>
    <x v="607"/>
    <n v="2016"/>
    <n v="1"/>
    <n v="11"/>
    <n v="495"/>
    <n v="1.0154054442142403E-2"/>
    <n v="-4.5898822008263993"/>
    <n v="3"/>
    <n v="104.56515484757506"/>
    <x v="115"/>
    <n v="2.2564565426983117E-4"/>
    <n v="48749"/>
  </r>
  <r>
    <x v="608"/>
    <n v="2016"/>
    <n v="1"/>
    <n v="13"/>
    <n v="442"/>
    <n v="9.0668526533877625E-3"/>
    <n v="-4.7031300813173917"/>
    <n v="9"/>
    <n v="104.56515484757506"/>
    <x v="115"/>
    <n v="2.6667213686434594E-4"/>
    <n v="48749"/>
  </r>
  <r>
    <x v="609"/>
    <n v="2016"/>
    <n v="1"/>
    <n v="5"/>
    <n v="370"/>
    <n v="7.5898992799852301E-3"/>
    <n v="-4.8809369577568198"/>
    <n v="12"/>
    <n v="104.56515484757506"/>
    <x v="115"/>
    <n v="1.025662064862869E-4"/>
    <n v="48749"/>
  </r>
  <r>
    <x v="610"/>
    <n v="2016"/>
    <n v="1"/>
    <n v="3"/>
    <n v="300"/>
    <n v="6.1539723891772136E-3"/>
    <n v="-5.0906574887388887"/>
    <n v="1"/>
    <n v="104.56515484757506"/>
    <x v="115"/>
    <n v="6.1539723891772136E-5"/>
    <n v="48749"/>
  </r>
  <r>
    <x v="611"/>
    <n v="2016"/>
    <n v="1"/>
    <n v="4"/>
    <n v="196"/>
    <n v="4.0205952942624461E-3"/>
    <n v="-5.5163253041645728"/>
    <n v="1"/>
    <n v="104.56515484757506"/>
    <x v="115"/>
    <n v="8.2052965189029523E-5"/>
    <n v="48749"/>
  </r>
  <r>
    <x v="612"/>
    <n v="2016"/>
    <n v="1"/>
    <n v="5"/>
    <n v="160"/>
    <n v="3.2821186075611807E-3"/>
    <n v="-5.719266148161263"/>
    <n v="11"/>
    <n v="104.56515484757506"/>
    <x v="115"/>
    <n v="1.025662064862869E-4"/>
    <n v="48749"/>
  </r>
  <r>
    <x v="613"/>
    <n v="2016"/>
    <n v="1"/>
    <n v="6"/>
    <n v="84"/>
    <n v="1.72311226896962E-3"/>
    <n v="-6.3636231645517762"/>
    <n v="7"/>
    <n v="104.56515484757506"/>
    <x v="115"/>
    <n v="1.2307944778354427E-4"/>
    <n v="48749"/>
  </r>
  <r>
    <x v="614"/>
    <n v="2017"/>
    <n v="23"/>
    <n v="26373"/>
    <n v="22931145"/>
    <n v="470.39211060739706"/>
    <n v="6.1535666247758227"/>
    <n v="1"/>
    <n v="113.65512964411359"/>
    <x v="120"/>
    <n v="0.54099571273256886"/>
    <n v="48749"/>
  </r>
  <r>
    <x v="615"/>
    <n v="2017"/>
    <n v="4"/>
    <n v="27914"/>
    <n v="17264264"/>
    <n v="354.14601325155388"/>
    <n v="5.8697092949050216"/>
    <n v="1"/>
    <n v="113.65512964411359"/>
    <x v="121"/>
    <n v="0.57260661757164244"/>
    <n v="48749"/>
  </r>
  <r>
    <x v="616"/>
    <n v="2017"/>
    <n v="9"/>
    <n v="9243"/>
    <n v="3793390"/>
    <n v="77.814724404603169"/>
    <n v="4.3543306729762579"/>
    <n v="1"/>
    <n v="113.65512964411359"/>
    <x v="115"/>
    <n v="0.18960388931054997"/>
    <n v="48749"/>
  </r>
  <r>
    <x v="617"/>
    <n v="2017"/>
    <n v="7"/>
    <n v="3547"/>
    <n v="3301236"/>
    <n v="67.719050647192759"/>
    <n v="4.2153675383715248"/>
    <n v="1"/>
    <n v="113.65512964411359"/>
    <x v="115"/>
    <n v="7.276046688137193E-2"/>
    <n v="48749"/>
  </r>
  <r>
    <x v="618"/>
    <n v="2017"/>
    <n v="18"/>
    <n v="8020"/>
    <n v="2729705"/>
    <n v="55.995097335329959"/>
    <n v="4.0252641393192423"/>
    <n v="1"/>
    <n v="113.65512964411359"/>
    <x v="115"/>
    <n v="0.16451619520400418"/>
    <n v="48749"/>
  </r>
  <r>
    <x v="619"/>
    <n v="2017"/>
    <n v="15"/>
    <n v="2692"/>
    <n v="2467835"/>
    <n v="50.623294836817166"/>
    <n v="3.9244118426237335"/>
    <n v="2"/>
    <n v="113.65512964411359"/>
    <x v="115"/>
    <n v="5.5221645572216864E-2"/>
    <n v="48749"/>
  </r>
  <r>
    <x v="620"/>
    <n v="2017"/>
    <n v="8"/>
    <n v="6168"/>
    <n v="1896454"/>
    <n v="38.902418511148944"/>
    <n v="3.6610564212148784"/>
    <n v="2"/>
    <n v="113.65512964411359"/>
    <x v="115"/>
    <n v="0.12652567232148351"/>
    <n v="48749"/>
  </r>
  <r>
    <x v="621"/>
    <n v="2017"/>
    <n v="12"/>
    <n v="5729"/>
    <n v="1858615"/>
    <n v="38.126217973702026"/>
    <n v="3.6409021812684865"/>
    <n v="2"/>
    <n v="113.65512964411359"/>
    <x v="115"/>
    <n v="0.11752035939198753"/>
    <n v="48749"/>
  </r>
  <r>
    <x v="622"/>
    <n v="2017"/>
    <n v="1"/>
    <n v="1621"/>
    <n v="1854424"/>
    <n v="38.04024697942522"/>
    <n v="3.6386447302803298"/>
    <n v="6"/>
    <n v="113.65512964411359"/>
    <x v="115"/>
    <n v="3.325196414285421E-2"/>
    <n v="48749"/>
  </r>
  <r>
    <x v="623"/>
    <n v="2017"/>
    <n v="4"/>
    <n v="6349"/>
    <n v="1553897"/>
    <n v="31.875464112084352"/>
    <n v="3.4618365637517057"/>
    <n v="6"/>
    <n v="113.65512964411359"/>
    <x v="115"/>
    <n v="0.13023856899628711"/>
    <n v="48749"/>
  </r>
  <r>
    <x v="624"/>
    <n v="2017"/>
    <n v="1"/>
    <n v="1600"/>
    <n v="1532800"/>
    <n v="31.442696260436112"/>
    <n v="3.4481667228036437"/>
    <n v="2"/>
    <n v="113.65512964411359"/>
    <x v="115"/>
    <n v="3.2821186075611811E-2"/>
    <n v="48749"/>
  </r>
  <r>
    <x v="625"/>
    <n v="2017"/>
    <n v="22"/>
    <n v="4141"/>
    <n v="1278594"/>
    <n v="26.228107243225502"/>
    <n v="3.2668316312760965"/>
    <n v="1"/>
    <n v="113.65512964411359"/>
    <x v="115"/>
    <n v="8.4945332211942809E-2"/>
    <n v="48749"/>
  </r>
  <r>
    <x v="626"/>
    <n v="2017"/>
    <n v="4"/>
    <n v="2264"/>
    <n v="1254796"/>
    <n v="25.739933126833371"/>
    <n v="3.2480436041394842"/>
    <n v="2"/>
    <n v="113.65512964411359"/>
    <x v="115"/>
    <n v="4.6441978296990705E-2"/>
    <n v="48749"/>
  </r>
  <r>
    <x v="627"/>
    <n v="2017"/>
    <n v="2"/>
    <n v="702"/>
    <n v="996378"/>
    <n v="20.438942337278714"/>
    <n v="3.0174420192451672"/>
    <n v="8"/>
    <n v="113.65512964411359"/>
    <x v="115"/>
    <n v="1.4400295390674681E-2"/>
    <n v="48749"/>
  </r>
  <r>
    <x v="628"/>
    <n v="2017"/>
    <n v="2"/>
    <n v="1381"/>
    <n v="970554"/>
    <n v="19.909208394018339"/>
    <n v="2.9911823580701333"/>
    <n v="1"/>
    <n v="113.65512964411359"/>
    <x v="115"/>
    <n v="2.8328786231512443E-2"/>
    <n v="48749"/>
  </r>
  <r>
    <x v="629"/>
    <n v="2017"/>
    <n v="2"/>
    <n v="3773"/>
    <n v="953464"/>
    <n v="19.558637100248209"/>
    <n v="2.9734169842776326"/>
    <n v="6"/>
    <n v="113.65512964411359"/>
    <x v="115"/>
    <n v="7.7396459414552088E-2"/>
    <n v="48749"/>
  </r>
  <r>
    <x v="630"/>
    <n v="2017"/>
    <n v="2"/>
    <n v="4768"/>
    <n v="736330"/>
    <n v="15.104514964409526"/>
    <n v="2.7149937033935436"/>
    <n v="2"/>
    <n v="113.65512964411359"/>
    <x v="115"/>
    <n v="9.780713450532319E-2"/>
    <n v="48749"/>
  </r>
  <r>
    <x v="631"/>
    <n v="2017"/>
    <n v="2"/>
    <n v="4740"/>
    <n v="710112"/>
    <n v="14.566698804078033"/>
    <n v="2.6787380196606145"/>
    <n v="1"/>
    <n v="113.65512964411359"/>
    <x v="115"/>
    <n v="9.7232763748999973E-2"/>
    <n v="48749"/>
  </r>
  <r>
    <x v="632"/>
    <n v="2017"/>
    <n v="2"/>
    <n v="3726"/>
    <n v="692814"/>
    <n v="14.211860756118075"/>
    <n v="2.654076880483291"/>
    <n v="5"/>
    <n v="113.65512964411359"/>
    <x v="115"/>
    <n v="7.6432337073580991E-2"/>
    <n v="48749"/>
  </r>
  <r>
    <x v="633"/>
    <n v="2017"/>
    <n v="13"/>
    <n v="3708"/>
    <n v="641742"/>
    <n v="13.164208496584545"/>
    <n v="2.5775016693470794"/>
    <n v="2"/>
    <n v="113.65512964411359"/>
    <x v="115"/>
    <n v="7.6063098730230358E-2"/>
    <n v="48749"/>
  </r>
  <r>
    <x v="634"/>
    <n v="2017"/>
    <n v="4"/>
    <n v="1877"/>
    <n v="618948"/>
    <n v="12.696629674454861"/>
    <n v="2.5413365782808675"/>
    <n v="4"/>
    <n v="113.65512964411359"/>
    <x v="115"/>
    <n v="3.8503353914952104E-2"/>
    <n v="48749"/>
  </r>
  <r>
    <x v="635"/>
    <n v="2017"/>
    <n v="4"/>
    <n v="8888"/>
    <n v="615705"/>
    <n v="12.630105232927855"/>
    <n v="2.5360832683093086"/>
    <n v="8"/>
    <n v="113.65512964411359"/>
    <x v="115"/>
    <n v="0.1823216886500236"/>
    <n v="48749"/>
  </r>
  <r>
    <x v="636"/>
    <n v="2017"/>
    <n v="12"/>
    <n v="3094"/>
    <n v="531960"/>
    <n v="10.912223840489036"/>
    <n v="2.3898836141320099"/>
    <n v="1"/>
    <n v="113.65512964411359"/>
    <x v="115"/>
    <n v="6.346796857371434E-2"/>
    <n v="48749"/>
  </r>
  <r>
    <x v="637"/>
    <n v="2017"/>
    <n v="1"/>
    <n v="4497"/>
    <n v="517155"/>
    <n v="10.608525303083141"/>
    <n v="2.3616579517388678"/>
    <n v="4"/>
    <n v="113.65512964411359"/>
    <x v="115"/>
    <n v="9.2248046113766441E-2"/>
    <n v="48749"/>
  </r>
  <r>
    <x v="638"/>
    <n v="2017"/>
    <n v="4"/>
    <n v="304"/>
    <n v="406256"/>
    <n v="8.3336273564585941"/>
    <n v="2.1202988183526998"/>
    <n v="2"/>
    <n v="113.65512964411359"/>
    <x v="115"/>
    <n v="6.236025354366243E-3"/>
    <n v="48749"/>
  </r>
  <r>
    <x v="639"/>
    <n v="2017"/>
    <n v="4"/>
    <n v="1864"/>
    <n v="385394"/>
    <n v="7.9056801165152102"/>
    <n v="2.0675815032053384"/>
    <n v="8"/>
    <n v="113.65512964411359"/>
    <x v="115"/>
    <n v="3.8236681778087755E-2"/>
    <n v="48749"/>
  </r>
  <r>
    <x v="640"/>
    <n v="2017"/>
    <n v="5"/>
    <n v="935"/>
    <n v="362245"/>
    <n v="7.4308190937249998"/>
    <n v="2.0056360940700837"/>
    <n v="3"/>
    <n v="113.65512964411359"/>
    <x v="115"/>
    <n v="1.917988061293565E-2"/>
    <n v="48749"/>
  </r>
  <r>
    <x v="641"/>
    <n v="2017"/>
    <n v="2"/>
    <n v="856"/>
    <n v="354802"/>
    <n v="7.2781390387495124"/>
    <n v="1.9848752029851635"/>
    <n v="1"/>
    <n v="113.65512964411359"/>
    <x v="115"/>
    <n v="1.7559334550452319E-2"/>
    <n v="48749"/>
  </r>
  <r>
    <x v="642"/>
    <n v="2017"/>
    <n v="3"/>
    <n v="1432"/>
    <n v="329592"/>
    <n v="6.7610002256456543"/>
    <n v="1.9111708414831379"/>
    <n v="2"/>
    <n v="113.65512964411359"/>
    <x v="115"/>
    <n v="2.9374961537672568E-2"/>
    <n v="48749"/>
  </r>
  <r>
    <x v="643"/>
    <n v="2017"/>
    <n v="2"/>
    <n v="2468"/>
    <n v="299832"/>
    <n v="6.1505261646392748"/>
    <n v="1.8165376333846852"/>
    <n v="8"/>
    <n v="113.65512964411359"/>
    <x v="115"/>
    <n v="5.0626679521631211E-2"/>
    <n v="48749"/>
  </r>
  <r>
    <x v="644"/>
    <n v="2017"/>
    <n v="3"/>
    <n v="2189"/>
    <n v="295515"/>
    <n v="6.0619705019590144"/>
    <n v="1.8020349125662027"/>
    <n v="7"/>
    <n v="113.65512964411359"/>
    <x v="115"/>
    <n v="4.4903485199696405E-2"/>
    <n v="48749"/>
  </r>
  <r>
    <x v="645"/>
    <n v="2017"/>
    <n v="8"/>
    <n v="526"/>
    <n v="217335"/>
    <n v="4.4582452973394329"/>
    <n v="1.4947552575278427"/>
    <n v="1"/>
    <n v="113.65512964411359"/>
    <x v="115"/>
    <n v="1.0789964922357382E-2"/>
    <n v="48749"/>
  </r>
  <r>
    <x v="646"/>
    <n v="2017"/>
    <n v="1"/>
    <n v="123"/>
    <n v="162975"/>
    <n v="3.3431455004205213"/>
    <n v="1.2069121303976504"/>
    <n v="5"/>
    <n v="113.65512964411359"/>
    <x v="115"/>
    <n v="2.5231286795626578E-3"/>
    <n v="48749"/>
  </r>
  <r>
    <x v="647"/>
    <n v="2017"/>
    <n v="1"/>
    <n v="1229"/>
    <n v="160999"/>
    <n v="3.3026113356171409"/>
    <n v="1.1947134693720967"/>
    <n v="8"/>
    <n v="113.65512964411359"/>
    <x v="115"/>
    <n v="2.5210773554329321E-2"/>
    <n v="48749"/>
  </r>
  <r>
    <x v="648"/>
    <n v="2017"/>
    <n v="1"/>
    <n v="1740"/>
    <n v="158340"/>
    <n v="3.2480666270077334"/>
    <n v="1.1780599353303352"/>
    <n v="7"/>
    <n v="113.65512964411359"/>
    <x v="115"/>
    <n v="3.569303985722784E-2"/>
    <n v="48749"/>
  </r>
  <r>
    <x v="649"/>
    <n v="2017"/>
    <n v="1"/>
    <n v="349"/>
    <n v="153560"/>
    <n v="3.1500133336068434"/>
    <n v="1.1474066857196445"/>
    <n v="5"/>
    <n v="113.65512964411359"/>
    <x v="115"/>
    <n v="7.1591212127428252E-3"/>
    <n v="48749"/>
  </r>
  <r>
    <x v="650"/>
    <n v="2017"/>
    <n v="1"/>
    <n v="233"/>
    <n v="152609"/>
    <n v="3.1305052411331515"/>
    <n v="1.1411944104178149"/>
    <n v="10"/>
    <n v="113.65512964411359"/>
    <x v="115"/>
    <n v="4.7795852222609694E-3"/>
    <n v="48749"/>
  </r>
  <r>
    <x v="651"/>
    <n v="2017"/>
    <n v="1"/>
    <n v="66"/>
    <n v="151140"/>
    <n v="3.1003712896674802"/>
    <n v="1.1315218751796212"/>
    <n v="7"/>
    <n v="113.65512964411359"/>
    <x v="115"/>
    <n v="1.3538739256189871E-3"/>
    <n v="48749"/>
  </r>
  <r>
    <x v="652"/>
    <n v="2017"/>
    <n v="8"/>
    <n v="1469"/>
    <n v="148065"/>
    <n v="3.037293072678414"/>
    <n v="1.1109666821250084"/>
    <n v="11"/>
    <n v="113.65512964411359"/>
    <x v="115"/>
    <n v="3.0133951465671091E-2"/>
    <n v="48749"/>
  </r>
  <r>
    <x v="653"/>
    <n v="2017"/>
    <n v="5"/>
    <n v="352"/>
    <n v="146331"/>
    <n v="3.0017231122689698"/>
    <n v="1.0991864945366849"/>
    <n v="2"/>
    <n v="113.65512964411359"/>
    <x v="115"/>
    <n v="7.2206609366345974E-3"/>
    <n v="48749"/>
  </r>
  <r>
    <x v="654"/>
    <n v="2017"/>
    <n v="1"/>
    <n v="3486"/>
    <n v="139440"/>
    <n v="2.8603663664895689"/>
    <n v="1.0509497167988129"/>
    <n v="8"/>
    <n v="113.65512964411359"/>
    <x v="115"/>
    <n v="7.1509159162239225E-2"/>
    <n v="48749"/>
  </r>
  <r>
    <x v="655"/>
    <n v="2017"/>
    <n v="7"/>
    <n v="448"/>
    <n v="100041"/>
    <n v="2.0521651726189254"/>
    <n v="0.71889541754810538"/>
    <n v="2"/>
    <n v="113.65512964411359"/>
    <x v="115"/>
    <n v="9.1899321011713053E-3"/>
    <n v="48749"/>
  </r>
  <r>
    <x v="656"/>
    <n v="2017"/>
    <n v="7"/>
    <n v="930"/>
    <n v="98350"/>
    <n v="2.0174772815852631"/>
    <n v="0.70184786042211533"/>
    <n v="9"/>
    <n v="113.65512964411359"/>
    <x v="115"/>
    <n v="1.9077314406449362E-2"/>
    <n v="48749"/>
  </r>
  <r>
    <x v="657"/>
    <n v="2017"/>
    <n v="1"/>
    <n v="2547"/>
    <n v="96786"/>
    <n v="1.9853945721963528"/>
    <n v="0.68581767131075322"/>
    <n v="9"/>
    <n v="113.65512964411359"/>
    <x v="115"/>
    <n v="5.2247225584114543E-2"/>
    <n v="48749"/>
  </r>
  <r>
    <x v="658"/>
    <n v="2017"/>
    <n v="2"/>
    <n v="2773"/>
    <n v="93413"/>
    <n v="1.9162034093007037"/>
    <n v="0.65034583743183383"/>
    <n v="9"/>
    <n v="113.65512964411359"/>
    <x v="115"/>
    <n v="5.6883218117294715E-2"/>
    <n v="48749"/>
  </r>
  <r>
    <x v="659"/>
    <n v="2017"/>
    <n v="4"/>
    <n v="1807"/>
    <n v="85758"/>
    <n v="1.7591745471701983"/>
    <n v="0.56484469174208052"/>
    <n v="2"/>
    <n v="113.65512964411359"/>
    <x v="115"/>
    <n v="3.7067427024144083E-2"/>
    <n v="48749"/>
  </r>
  <r>
    <x v="660"/>
    <n v="2017"/>
    <n v="1"/>
    <n v="576"/>
    <n v="76608"/>
    <n v="1.5714783893002933"/>
    <n v="0.45201682552255534"/>
    <n v="7"/>
    <n v="113.65512964411359"/>
    <x v="115"/>
    <n v="1.1815626987220251E-2"/>
    <n v="48749"/>
  </r>
  <r>
    <x v="661"/>
    <n v="2017"/>
    <n v="1"/>
    <n v="338"/>
    <n v="74022"/>
    <n v="1.5184311473055858"/>
    <n v="0.41767766190443001"/>
    <n v="2"/>
    <n v="113.65512964411359"/>
    <x v="115"/>
    <n v="6.9334755584729941E-3"/>
    <n v="48749"/>
  </r>
  <r>
    <x v="662"/>
    <n v="2017"/>
    <n v="4"/>
    <n v="453"/>
    <n v="72622"/>
    <n v="1.4897126094894255"/>
    <n v="0.39858322181641931"/>
    <n v="2"/>
    <n v="113.65512964411359"/>
    <x v="115"/>
    <n v="9.2924983076575936E-3"/>
    <n v="48749"/>
  </r>
  <r>
    <x v="663"/>
    <n v="2017"/>
    <n v="3"/>
    <n v="1672"/>
    <n v="67522"/>
    <n v="1.3850950788734129"/>
    <n v="0.32576878628914091"/>
    <n v="12"/>
    <n v="113.65512964411359"/>
    <x v="115"/>
    <n v="3.4298139449014338E-2"/>
    <n v="48749"/>
  </r>
  <r>
    <x v="664"/>
    <n v="2017"/>
    <n v="2"/>
    <n v="658"/>
    <n v="64139"/>
    <n v="1.3156987835647911"/>
    <n v="0.27436791883559963"/>
    <n v="11"/>
    <n v="113.65512964411359"/>
    <x v="115"/>
    <n v="1.3497712773595356E-2"/>
    <n v="48749"/>
  </r>
  <r>
    <x v="665"/>
    <n v="2017"/>
    <n v="2"/>
    <n v="663"/>
    <n v="60858"/>
    <n v="1.2483948388684896"/>
    <n v="0.22185859720896101"/>
    <n v="6"/>
    <n v="113.65512964411359"/>
    <x v="115"/>
    <n v="1.3600278980081643E-2"/>
    <n v="48749"/>
  </r>
  <r>
    <x v="666"/>
    <n v="2017"/>
    <n v="1"/>
    <n v="113"/>
    <n v="58534"/>
    <n v="1.2007220660936635"/>
    <n v="0.18292309757673403"/>
    <n v="6"/>
    <n v="113.65512964411359"/>
    <x v="115"/>
    <n v="2.3179962665900839E-3"/>
    <n v="48749"/>
  </r>
  <r>
    <x v="667"/>
    <n v="2017"/>
    <n v="1"/>
    <n v="707"/>
    <n v="57974"/>
    <n v="1.1892346509671994"/>
    <n v="0.17330994976573627"/>
    <n v="6"/>
    <n v="113.65512964411359"/>
    <x v="115"/>
    <n v="1.4502861597160967E-2"/>
    <n v="48749"/>
  </r>
  <r>
    <x v="668"/>
    <n v="2017"/>
    <n v="1"/>
    <n v="175"/>
    <n v="57225"/>
    <n v="1.1738702332355535"/>
    <n v="0.16030618142567776"/>
    <n v="7"/>
    <n v="113.65512964411359"/>
    <x v="115"/>
    <n v="3.5898172270200416E-3"/>
    <n v="48749"/>
  </r>
  <r>
    <x v="669"/>
    <n v="2017"/>
    <n v="8"/>
    <n v="196"/>
    <n v="56410"/>
    <n v="1.1571519415782887"/>
    <n v="0.14596176333893207"/>
    <n v="1"/>
    <n v="113.65512964411359"/>
    <x v="115"/>
    <n v="4.0205952942624461E-3"/>
    <n v="48749"/>
  </r>
  <r>
    <x v="670"/>
    <n v="2017"/>
    <n v="1"/>
    <n v="93"/>
    <n v="51522"/>
    <n v="1.0568832181172947"/>
    <n v="5.5324216505450087E-2"/>
    <n v="2"/>
    <n v="113.65512964411359"/>
    <x v="115"/>
    <n v="1.9077314406449363E-3"/>
    <n v="48749"/>
  </r>
  <r>
    <x v="671"/>
    <n v="2017"/>
    <n v="3"/>
    <n v="87"/>
    <n v="50991"/>
    <n v="1.045990686988451"/>
    <n v="4.4964462150371469E-2"/>
    <n v="1"/>
    <n v="113.65512964411359"/>
    <x v="115"/>
    <n v="1.784651992861392E-3"/>
    <n v="48749"/>
  </r>
  <r>
    <x v="672"/>
    <n v="2017"/>
    <n v="1"/>
    <n v="93"/>
    <n v="48918"/>
    <n v="1.0034667377792366"/>
    <n v="3.4607424958762274E-3"/>
    <n v="3"/>
    <n v="113.65512964411359"/>
    <x v="115"/>
    <n v="1.9077314406449363E-3"/>
    <n v="48749"/>
  </r>
  <r>
    <x v="673"/>
    <n v="2017"/>
    <n v="1"/>
    <n v="147"/>
    <n v="48069"/>
    <n v="0.98605099591786494"/>
    <n v="-1.4047205719099988E-2"/>
    <n v="3"/>
    <n v="113.65512964411359"/>
    <x v="115"/>
    <n v="3.015446470696835E-3"/>
    <n v="48749"/>
  </r>
  <r>
    <x v="674"/>
    <n v="2017"/>
    <n v="2"/>
    <n v="171"/>
    <n v="47538"/>
    <n v="0.97515846478902135"/>
    <n v="-2.5155293201792685E-2"/>
    <n v="6"/>
    <n v="113.65512964411359"/>
    <x v="115"/>
    <n v="3.5077642618310118E-3"/>
    <n v="48749"/>
  </r>
  <r>
    <x v="675"/>
    <n v="2017"/>
    <n v="1"/>
    <n v="81"/>
    <n v="47304"/>
    <n v="0.97035836632546313"/>
    <n v="-3.0089825894423768E-2"/>
    <n v="8"/>
    <n v="113.65512964411359"/>
    <x v="115"/>
    <n v="1.6615725450778477E-3"/>
    <n v="48749"/>
  </r>
  <r>
    <x v="676"/>
    <n v="2017"/>
    <n v="1"/>
    <n v="3486"/>
    <n v="41832"/>
    <n v="0.85810990994687075"/>
    <n v="-0.15302308752712304"/>
    <n v="8"/>
    <n v="113.65512964411359"/>
    <x v="115"/>
    <n v="7.1509159162239225E-2"/>
    <n v="48749"/>
  </r>
  <r>
    <x v="677"/>
    <n v="2017"/>
    <n v="3"/>
    <n v="224"/>
    <n v="40055"/>
    <n v="0.82165788016164432"/>
    <n v="-0.19643117474587249"/>
    <n v="2"/>
    <n v="113.65512964411359"/>
    <x v="115"/>
    <n v="4.5949660505856527E-3"/>
    <n v="48749"/>
  </r>
  <r>
    <x v="678"/>
    <n v="2017"/>
    <n v="1"/>
    <n v="277"/>
    <n v="39888"/>
    <n v="0.81823216886500238"/>
    <n v="-0.2006091576317505"/>
    <n v="4"/>
    <n v="113.65512964411359"/>
    <x v="115"/>
    <n v="5.6821678393402944E-3"/>
    <n v="48749"/>
  </r>
  <r>
    <x v="679"/>
    <n v="2017"/>
    <n v="1"/>
    <n v="120"/>
    <n v="39000"/>
    <n v="0.80001641059303785"/>
    <n v="-0.2231230382833061"/>
    <n v="12"/>
    <n v="113.65512964411359"/>
    <x v="115"/>
    <n v="2.4615889556708855E-3"/>
    <n v="48749"/>
  </r>
  <r>
    <x v="680"/>
    <n v="2017"/>
    <n v="2"/>
    <n v="285"/>
    <n v="37719"/>
    <n v="0.77373894849125113"/>
    <n v="-0.25652073813379872"/>
    <n v="6"/>
    <n v="113.65512964411359"/>
    <x v="115"/>
    <n v="5.8462737697183532E-3"/>
    <n v="48749"/>
  </r>
  <r>
    <x v="681"/>
    <n v="2017"/>
    <n v="2"/>
    <n v="113"/>
    <n v="33079"/>
    <n v="0.67855750887197686"/>
    <n v="-0.38778604446046017"/>
    <n v="11"/>
    <n v="113.65512964411359"/>
    <x v="115"/>
    <n v="2.3179962665900839E-3"/>
    <n v="48749"/>
  </r>
  <r>
    <x v="682"/>
    <n v="2017"/>
    <n v="1"/>
    <n v="100"/>
    <n v="32200"/>
    <n v="0.66052636977168766"/>
    <n v="-0.41471823186258988"/>
    <n v="6"/>
    <n v="113.65512964411359"/>
    <x v="115"/>
    <n v="2.0513241297257382E-3"/>
    <n v="48749"/>
  </r>
  <r>
    <x v="683"/>
    <n v="2017"/>
    <n v="3"/>
    <n v="64"/>
    <n v="21885"/>
    <n v="0.44893228579047778"/>
    <n v="-0.80088321377009386"/>
    <n v="7"/>
    <n v="113.65512964411359"/>
    <x v="115"/>
    <n v="1.3128474430244724E-3"/>
    <n v="48749"/>
  </r>
  <r>
    <x v="684"/>
    <n v="2017"/>
    <n v="4"/>
    <n v="291"/>
    <n v="21683"/>
    <n v="0.44478861104843176"/>
    <n v="-0.81015614103087197"/>
    <n v="12"/>
    <n v="113.65512964411359"/>
    <x v="115"/>
    <n v="5.9693532175018977E-3"/>
    <n v="48749"/>
  </r>
  <r>
    <x v="685"/>
    <n v="2017"/>
    <n v="4"/>
    <n v="2759"/>
    <n v="20889"/>
    <n v="0.42850109745840942"/>
    <n v="-0.84746197978443316"/>
    <n v="9"/>
    <n v="113.65512964411359"/>
    <x v="115"/>
    <n v="5.6596032739133113E-2"/>
    <n v="48749"/>
  </r>
  <r>
    <x v="686"/>
    <n v="2017"/>
    <n v="6"/>
    <n v="75"/>
    <n v="20270"/>
    <n v="0.41580340109540709"/>
    <n v="-0.87754272394904387"/>
    <n v="1"/>
    <n v="113.65512964411359"/>
    <x v="115"/>
    <n v="1.5384930972943034E-3"/>
    <n v="48749"/>
  </r>
  <r>
    <x v="687"/>
    <n v="2017"/>
    <n v="1"/>
    <n v="179"/>
    <n v="19332"/>
    <n v="0.39656198075857968"/>
    <n v="-0.92492293043011486"/>
    <n v="8"/>
    <n v="113.65512964411359"/>
    <x v="115"/>
    <n v="3.671870192209071E-3"/>
    <n v="48749"/>
  </r>
  <r>
    <x v="688"/>
    <n v="2017"/>
    <n v="3"/>
    <n v="1299"/>
    <n v="18141"/>
    <n v="0.37213071037354611"/>
    <n v="-0.98851011445376702"/>
    <n v="7"/>
    <n v="113.65512964411359"/>
    <x v="115"/>
    <n v="2.6646700445137336E-2"/>
    <n v="48749"/>
  </r>
  <r>
    <x v="689"/>
    <n v="2017"/>
    <n v="2"/>
    <n v="170"/>
    <n v="17980"/>
    <n v="0.36882807852468769"/>
    <n v="-0.99742465536947833"/>
    <n v="6"/>
    <n v="113.65512964411359"/>
    <x v="115"/>
    <n v="3.4872510205337546E-3"/>
    <n v="48749"/>
  </r>
  <r>
    <x v="690"/>
    <n v="2017"/>
    <n v="5"/>
    <n v="90"/>
    <n v="17479"/>
    <n v="0.35855094463476173"/>
    <n v="-1.0256845240600032"/>
    <n v="1"/>
    <n v="113.65512964411359"/>
    <x v="115"/>
    <n v="1.8461917167531643E-3"/>
    <n v="48749"/>
  </r>
  <r>
    <x v="691"/>
    <n v="2017"/>
    <n v="2"/>
    <n v="61"/>
    <n v="17093"/>
    <n v="0.35063283349402041"/>
    <n v="-1.0480156614388214"/>
    <n v="1"/>
    <n v="113.65512964411359"/>
    <x v="115"/>
    <n v="1.2513077191327001E-3"/>
    <n v="48749"/>
  </r>
  <r>
    <x v="692"/>
    <n v="2017"/>
    <n v="2"/>
    <n v="142"/>
    <n v="15784"/>
    <n v="0.32378100063591048"/>
    <n v="-1.1276879156926383"/>
    <n v="8"/>
    <n v="113.65512964411359"/>
    <x v="115"/>
    <n v="2.912880264210548E-3"/>
    <n v="48749"/>
  </r>
  <r>
    <x v="693"/>
    <n v="2017"/>
    <n v="2"/>
    <n v="170"/>
    <n v="14325"/>
    <n v="0.29385218158321197"/>
    <n v="-1.2246784218121494"/>
    <n v="11"/>
    <n v="113.65512964411359"/>
    <x v="115"/>
    <n v="3.4872510205337546E-3"/>
    <n v="48749"/>
  </r>
  <r>
    <x v="694"/>
    <n v="2017"/>
    <n v="1"/>
    <n v="118"/>
    <n v="14160"/>
    <n v="0.2904674967691645"/>
    <n v="-1.2362635961473789"/>
    <n v="4"/>
    <n v="113.65512964411359"/>
    <x v="115"/>
    <n v="2.4205624730763708E-3"/>
    <n v="48749"/>
  </r>
  <r>
    <x v="695"/>
    <n v="2017"/>
    <n v="1"/>
    <n v="40"/>
    <n v="14120"/>
    <n v="0.28964696711727422"/>
    <n v="-1.2390924523478566"/>
    <n v="11"/>
    <n v="113.65512964411359"/>
    <x v="115"/>
    <n v="8.2052965189029518E-4"/>
    <n v="48749"/>
  </r>
  <r>
    <x v="696"/>
    <n v="2017"/>
    <n v="1"/>
    <n v="181"/>
    <n v="13937"/>
    <n v="0.28589304395987608"/>
    <n v="-1.2521375102755801"/>
    <n v="11"/>
    <n v="113.65512964411359"/>
    <x v="115"/>
    <n v="3.7128966748035857E-3"/>
    <n v="48749"/>
  </r>
  <r>
    <x v="697"/>
    <n v="2017"/>
    <n v="1"/>
    <n v="69"/>
    <n v="13662"/>
    <n v="0.28025190260313032"/>
    <n v="-1.272066428103295"/>
    <n v="4"/>
    <n v="113.65512964411359"/>
    <x v="115"/>
    <n v="1.4154136495107591E-3"/>
    <n v="48749"/>
  </r>
  <r>
    <x v="698"/>
    <n v="2017"/>
    <n v="1"/>
    <n v="21"/>
    <n v="12915"/>
    <n v="0.26492851135407908"/>
    <n v="-1.3282952578651488"/>
    <n v="8"/>
    <n v="113.65512964411359"/>
    <x v="115"/>
    <n v="4.3077806724240499E-4"/>
    <n v="48749"/>
  </r>
  <r>
    <x v="699"/>
    <n v="2017"/>
    <n v="3"/>
    <n v="18"/>
    <n v="12716"/>
    <n v="0.26084637633592483"/>
    <n v="-1.3438236413643962"/>
    <n v="1"/>
    <n v="113.65512964411359"/>
    <x v="115"/>
    <n v="3.6923834335063284E-4"/>
    <n v="48749"/>
  </r>
  <r>
    <x v="700"/>
    <n v="2017"/>
    <n v="1"/>
    <n v="33"/>
    <n v="11055"/>
    <n v="0.22677388254118033"/>
    <n v="-1.4838018701035429"/>
    <n v="9"/>
    <n v="113.65512964411359"/>
    <x v="115"/>
    <n v="6.7693696280949353E-4"/>
    <n v="48749"/>
  </r>
  <r>
    <x v="701"/>
    <n v="2017"/>
    <n v="1"/>
    <n v="89"/>
    <n v="10057"/>
    <n v="0.20630166772651748"/>
    <n v="-1.5784157749506091"/>
    <n v="2"/>
    <n v="113.65512964411359"/>
    <x v="115"/>
    <n v="1.8256784754559067E-3"/>
    <n v="48749"/>
  </r>
  <r>
    <x v="702"/>
    <n v="2017"/>
    <n v="1"/>
    <n v="195"/>
    <n v="9945"/>
    <n v="0.20400418470122464"/>
    <n v="-1.5896147721070171"/>
    <n v="11"/>
    <n v="113.65512964411359"/>
    <x v="115"/>
    <n v="4.0000820529651889E-3"/>
    <n v="48749"/>
  </r>
  <r>
    <x v="703"/>
    <n v="2017"/>
    <n v="1"/>
    <n v="103"/>
    <n v="9888"/>
    <n v="0.20283492994728097"/>
    <n v="-1.5953627836976176"/>
    <n v="8"/>
    <n v="113.65512964411359"/>
    <x v="115"/>
    <n v="2.11286385361751E-3"/>
    <n v="48749"/>
  </r>
  <r>
    <x v="704"/>
    <n v="2017"/>
    <n v="3"/>
    <n v="38"/>
    <n v="9453"/>
    <n v="0.19391166998297402"/>
    <n v="-1.6403525329697053"/>
    <n v="4"/>
    <n v="113.65512964411359"/>
    <x v="115"/>
    <n v="7.7950316929578038E-4"/>
    <n v="48749"/>
  </r>
  <r>
    <x v="705"/>
    <n v="2017"/>
    <n v="1"/>
    <n v="16"/>
    <n v="8768"/>
    <n v="0.17986009969435271"/>
    <n v="-1.7155759542072928"/>
    <n v="10"/>
    <n v="113.65512964411359"/>
    <x v="115"/>
    <n v="3.2821186075611809E-4"/>
    <n v="48749"/>
  </r>
  <r>
    <x v="706"/>
    <n v="2017"/>
    <n v="1"/>
    <n v="34"/>
    <n v="8704"/>
    <n v="0.17854725225132823"/>
    <n v="-1.7229019942993657"/>
    <n v="9"/>
    <n v="113.65512964411359"/>
    <x v="115"/>
    <n v="6.9745020410675088E-4"/>
    <n v="48749"/>
  </r>
  <r>
    <x v="707"/>
    <n v="2017"/>
    <n v="1"/>
    <n v="133"/>
    <n v="7448"/>
    <n v="0.15278262118197297"/>
    <n v="-1.8787391444381867"/>
    <n v="7"/>
    <n v="113.65512964411359"/>
    <x v="115"/>
    <n v="2.7282610925352317E-3"/>
    <n v="48749"/>
  </r>
  <r>
    <x v="708"/>
    <n v="2017"/>
    <n v="1"/>
    <n v="12"/>
    <n v="6444"/>
    <n v="0.13218732691952656"/>
    <n v="-2.0235352190982248"/>
    <n v="7"/>
    <n v="113.65512964411359"/>
    <x v="115"/>
    <n v="2.4615889556708854E-4"/>
    <n v="48749"/>
  </r>
  <r>
    <x v="709"/>
    <n v="2017"/>
    <n v="1"/>
    <n v="14"/>
    <n v="6370"/>
    <n v="0.13066934706352951"/>
    <n v="-2.0350852148288805"/>
    <n v="4"/>
    <n v="113.65512964411359"/>
    <x v="115"/>
    <n v="2.8718537816160329E-4"/>
    <n v="48749"/>
  </r>
  <r>
    <x v="710"/>
    <n v="2017"/>
    <n v="1"/>
    <n v="44"/>
    <n v="5940"/>
    <n v="0.12184865330570883"/>
    <n v="-2.104975551038399"/>
    <n v="6"/>
    <n v="113.65512964411359"/>
    <x v="115"/>
    <n v="9.0258261707932468E-4"/>
    <n v="48749"/>
  </r>
  <r>
    <x v="711"/>
    <n v="2017"/>
    <n v="2"/>
    <n v="92"/>
    <n v="5704"/>
    <n v="0.11700752835955609"/>
    <n v="-2.1455170013009579"/>
    <n v="1"/>
    <n v="113.65512964411359"/>
    <x v="115"/>
    <n v="1.887218199347679E-3"/>
    <n v="48749"/>
  </r>
  <r>
    <x v="712"/>
    <n v="2017"/>
    <n v="1"/>
    <n v="109"/>
    <n v="5559"/>
    <n v="0.11403310837145378"/>
    <n v="-2.17126644844162"/>
    <n v="3"/>
    <n v="113.65512964411359"/>
    <x v="115"/>
    <n v="2.2359433014010545E-3"/>
    <n v="48749"/>
  </r>
  <r>
    <x v="713"/>
    <n v="2017"/>
    <n v="2"/>
    <n v="54"/>
    <n v="4968"/>
    <n v="0.10190978276477466"/>
    <n v="-2.2836673397817751"/>
    <n v="8"/>
    <n v="113.65512964411359"/>
    <x v="115"/>
    <n v="1.1077150300518985E-3"/>
    <n v="48749"/>
  </r>
  <r>
    <x v="714"/>
    <n v="2017"/>
    <n v="1"/>
    <n v="67"/>
    <n v="4422"/>
    <n v="9.0709553016472128E-2"/>
    <n v="-2.4000926019776982"/>
    <n v="11"/>
    <n v="113.65512964411359"/>
    <x v="115"/>
    <n v="1.3743871669162444E-3"/>
    <n v="48749"/>
  </r>
  <r>
    <x v="715"/>
    <n v="2017"/>
    <n v="1"/>
    <n v="6"/>
    <n v="4320"/>
    <n v="8.8617202404151885E-2"/>
    <n v="-2.4234292821569334"/>
    <n v="5"/>
    <n v="113.65512964411359"/>
    <x v="115"/>
    <n v="1.2307944778354427E-4"/>
    <n v="48749"/>
  </r>
  <r>
    <x v="716"/>
    <n v="2017"/>
    <n v="1"/>
    <n v="10"/>
    <n v="4140"/>
    <n v="8.4924818970645549E-2"/>
    <n v="-2.4659888965757295"/>
    <n v="2"/>
    <n v="113.65512964411359"/>
    <x v="115"/>
    <n v="2.051324129725738E-4"/>
    <n v="48749"/>
  </r>
  <r>
    <x v="717"/>
    <n v="2017"/>
    <n v="1"/>
    <n v="179"/>
    <n v="3580"/>
    <n v="7.3437403844181418E-2"/>
    <n v="-2.6113218840003438"/>
    <n v="12"/>
    <n v="113.65512964411359"/>
    <x v="115"/>
    <n v="3.671870192209071E-3"/>
    <n v="48749"/>
  </r>
  <r>
    <x v="718"/>
    <n v="2017"/>
    <n v="1"/>
    <n v="4"/>
    <n v="3576"/>
    <n v="7.3355350878992392E-2"/>
    <n v="-2.6124398271016847"/>
    <n v="3"/>
    <n v="113.65512964411359"/>
    <x v="115"/>
    <n v="8.2052965189029523E-5"/>
    <n v="48749"/>
  </r>
  <r>
    <x v="719"/>
    <n v="2017"/>
    <n v="1"/>
    <n v="32"/>
    <n v="3264"/>
    <n v="6.6955219594248092E-2"/>
    <n v="-2.7037312473110919"/>
    <n v="2"/>
    <n v="113.65512964411359"/>
    <x v="115"/>
    <n v="6.5642372151223619E-4"/>
    <n v="48749"/>
  </r>
  <r>
    <x v="720"/>
    <n v="2017"/>
    <n v="1"/>
    <n v="10"/>
    <n v="2950"/>
    <n v="6.0514061826909271E-2"/>
    <n v="-2.8048795140612239"/>
    <n v="10"/>
    <n v="113.65512964411359"/>
    <x v="115"/>
    <n v="2.051324129725738E-4"/>
    <n v="48749"/>
  </r>
  <r>
    <x v="721"/>
    <n v="2017"/>
    <n v="1"/>
    <n v="32"/>
    <n v="2880"/>
    <n v="5.9078134936101256E-2"/>
    <n v="-2.828894390265098"/>
    <n v="4"/>
    <n v="113.65512964411359"/>
    <x v="115"/>
    <n v="6.5642372151223619E-4"/>
    <n v="48749"/>
  </r>
  <r>
    <x v="722"/>
    <n v="2017"/>
    <n v="1"/>
    <n v="2"/>
    <n v="2600"/>
    <n v="5.3334427372869184E-2"/>
    <n v="-2.9311732393855161"/>
    <n v="5"/>
    <n v="113.65512964411359"/>
    <x v="115"/>
    <n v="4.1026482594514762E-5"/>
    <n v="48749"/>
  </r>
  <r>
    <x v="723"/>
    <n v="2017"/>
    <n v="1"/>
    <n v="6"/>
    <n v="2592"/>
    <n v="5.3170321442491127E-2"/>
    <n v="-2.9342549059229244"/>
    <n v="4"/>
    <n v="113.65512964411359"/>
    <x v="115"/>
    <n v="1.2307944778354427E-4"/>
    <n v="48749"/>
  </r>
  <r>
    <x v="724"/>
    <n v="2017"/>
    <n v="2"/>
    <n v="378"/>
    <n v="2577"/>
    <n v="5.2862622823032265E-2"/>
    <n v="-2.9400587527427247"/>
    <n v="7"/>
    <n v="113.65512964411359"/>
    <x v="115"/>
    <n v="7.7540052103632897E-3"/>
    <n v="48749"/>
  </r>
  <r>
    <x v="725"/>
    <n v="2017"/>
    <n v="2"/>
    <n v="20"/>
    <n v="2490"/>
    <n v="5.1077970830170877E-2"/>
    <n v="-2.9744019739363363"/>
    <n v="7"/>
    <n v="113.65512964411359"/>
    <x v="115"/>
    <n v="4.1026482594514759E-4"/>
    <n v="48749"/>
  </r>
  <r>
    <x v="726"/>
    <n v="2017"/>
    <n v="2"/>
    <n v="17"/>
    <n v="2392"/>
    <n v="4.9067673183039652E-2"/>
    <n v="-3.0145548483245674"/>
    <n v="1"/>
    <n v="113.65512964411359"/>
    <x v="115"/>
    <n v="3.4872510205337544E-4"/>
    <n v="48749"/>
  </r>
  <r>
    <x v="727"/>
    <n v="2017"/>
    <n v="1"/>
    <n v="40"/>
    <n v="2360"/>
    <n v="4.8411249461527417E-2"/>
    <n v="-3.0280230653754336"/>
    <n v="10"/>
    <n v="113.65512964411359"/>
    <x v="115"/>
    <n v="8.2052965189029518E-4"/>
    <n v="48749"/>
  </r>
  <r>
    <x v="728"/>
    <n v="2017"/>
    <n v="1"/>
    <n v="10"/>
    <n v="2080"/>
    <n v="4.2667541898295351E-2"/>
    <n v="-3.1543167906997258"/>
    <n v="9"/>
    <n v="113.65512964411359"/>
    <x v="115"/>
    <n v="2.051324129725738E-4"/>
    <n v="48749"/>
  </r>
  <r>
    <x v="729"/>
    <n v="2017"/>
    <n v="1"/>
    <n v="5"/>
    <n v="1815"/>
    <n v="3.7231532954522147E-2"/>
    <n v="-3.2905992166961382"/>
    <n v="11"/>
    <n v="113.65512964411359"/>
    <x v="115"/>
    <n v="1.025662064862869E-4"/>
    <n v="48749"/>
  </r>
  <r>
    <x v="730"/>
    <n v="2017"/>
    <n v="1"/>
    <n v="66"/>
    <n v="1782"/>
    <n v="3.6554595991712652E-2"/>
    <n v="-3.3089483553643348"/>
    <n v="11"/>
    <n v="113.65512964411359"/>
    <x v="115"/>
    <n v="1.3538739256189871E-3"/>
    <n v="48749"/>
  </r>
  <r>
    <x v="731"/>
    <n v="2017"/>
    <n v="2"/>
    <n v="11"/>
    <n v="1665"/>
    <n v="3.4154546759933534E-2"/>
    <n v="-3.3768595609805456"/>
    <n v="5"/>
    <n v="113.65512964411359"/>
    <x v="115"/>
    <n v="2.2564565426983117E-4"/>
    <n v="48749"/>
  </r>
  <r>
    <x v="732"/>
    <n v="2017"/>
    <n v="1"/>
    <n v="10"/>
    <n v="1640"/>
    <n v="3.3641715727502103E-2"/>
    <n v="-3.3919884425768454"/>
    <n v="7"/>
    <n v="113.65512964411359"/>
    <x v="115"/>
    <n v="2.051324129725738E-4"/>
    <n v="48749"/>
  </r>
  <r>
    <x v="733"/>
    <n v="2017"/>
    <n v="1"/>
    <n v="16"/>
    <n v="1312"/>
    <n v="2.6913372582001681E-2"/>
    <n v="-3.6151319938910556"/>
    <n v="12"/>
    <n v="113.65512964411359"/>
    <x v="115"/>
    <n v="3.2821186075611809E-4"/>
    <n v="48749"/>
  </r>
  <r>
    <x v="734"/>
    <n v="2017"/>
    <n v="1"/>
    <n v="10"/>
    <n v="1300"/>
    <n v="2.6667213686434592E-2"/>
    <n v="-3.6243204199454615"/>
    <n v="7"/>
    <n v="113.65512964411359"/>
    <x v="115"/>
    <n v="2.051324129725738E-4"/>
    <n v="48749"/>
  </r>
  <r>
    <x v="735"/>
    <n v="2017"/>
    <n v="3"/>
    <n v="19"/>
    <n v="1233"/>
    <n v="2.5292826519518349E-2"/>
    <n v="-3.6772344602307454"/>
    <n v="10"/>
    <n v="113.65512964411359"/>
    <x v="115"/>
    <n v="3.8975158464789019E-4"/>
    <n v="48749"/>
  </r>
  <r>
    <x v="736"/>
    <n v="2017"/>
    <n v="1"/>
    <n v="10"/>
    <n v="1140"/>
    <n v="2.3385095078873413E-2"/>
    <n v="-3.7556564220065485"/>
    <n v="7"/>
    <n v="113.65512964411359"/>
    <x v="115"/>
    <n v="2.051324129725738E-4"/>
    <n v="48749"/>
  </r>
  <r>
    <x v="737"/>
    <n v="2017"/>
    <n v="1"/>
    <n v="6"/>
    <n v="1020"/>
    <n v="2.0923506123202526E-2"/>
    <n v="-3.866882057116773"/>
    <n v="5"/>
    <n v="113.65512964411359"/>
    <x v="115"/>
    <n v="1.2307944778354427E-4"/>
    <n v="48749"/>
  </r>
  <r>
    <x v="738"/>
    <n v="2017"/>
    <n v="1"/>
    <n v="25"/>
    <n v="975"/>
    <n v="2.0000410264825946E-2"/>
    <n v="-3.9120024923972423"/>
    <n v="2"/>
    <n v="113.65512964411359"/>
    <x v="115"/>
    <n v="5.1283103243143454E-4"/>
    <n v="48749"/>
  </r>
  <r>
    <x v="739"/>
    <n v="2017"/>
    <n v="1"/>
    <n v="8"/>
    <n v="960"/>
    <n v="1.9692711645367084E-2"/>
    <n v="-3.9275066789332076"/>
    <n v="11"/>
    <n v="113.65512964411359"/>
    <x v="115"/>
    <n v="1.6410593037805905E-4"/>
    <n v="48749"/>
  </r>
  <r>
    <x v="740"/>
    <n v="2017"/>
    <n v="2"/>
    <n v="9"/>
    <n v="862"/>
    <n v="1.768241399823586E-2"/>
    <n v="-4.0351846927313968"/>
    <n v="11"/>
    <n v="113.65512964411359"/>
    <x v="115"/>
    <n v="1.8461917167531642E-4"/>
    <n v="48749"/>
  </r>
  <r>
    <x v="741"/>
    <n v="2017"/>
    <n v="1"/>
    <n v="12"/>
    <n v="852"/>
    <n v="1.7477281585263287E-2"/>
    <n v="-4.0468534365657742"/>
    <n v="2"/>
    <n v="113.65512964411359"/>
    <x v="115"/>
    <n v="2.4615889556708854E-4"/>
    <n v="48749"/>
  </r>
  <r>
    <x v="742"/>
    <n v="2017"/>
    <n v="1"/>
    <n v="25"/>
    <n v="850"/>
    <n v="1.7436255102668774E-2"/>
    <n v="-4.049203613910727"/>
    <n v="7"/>
    <n v="113.65512964411359"/>
    <x v="115"/>
    <n v="5.1283103243143454E-4"/>
    <n v="48749"/>
  </r>
  <r>
    <x v="743"/>
    <n v="2017"/>
    <n v="1"/>
    <n v="9"/>
    <n v="819"/>
    <n v="1.6800344622453795E-2"/>
    <n v="-4.0863558795420198"/>
    <n v="5"/>
    <n v="113.65512964411359"/>
    <x v="115"/>
    <n v="1.8461917167531642E-4"/>
    <n v="48749"/>
  </r>
  <r>
    <x v="744"/>
    <n v="2017"/>
    <n v="1"/>
    <n v="6"/>
    <n v="816"/>
    <n v="1.6738804898562023E-2"/>
    <n v="-4.0900256084309827"/>
    <n v="8"/>
    <n v="113.65512964411359"/>
    <x v="115"/>
    <n v="1.2307944778354427E-4"/>
    <n v="48749"/>
  </r>
  <r>
    <x v="745"/>
    <n v="2017"/>
    <n v="1"/>
    <n v="8"/>
    <n v="640"/>
    <n v="1.3128474430244723E-2"/>
    <n v="-4.3329717870413722"/>
    <n v="2"/>
    <n v="113.65512964411359"/>
    <x v="115"/>
    <n v="1.6410593037805905E-4"/>
    <n v="48749"/>
  </r>
  <r>
    <x v="746"/>
    <n v="2017"/>
    <n v="1"/>
    <n v="5"/>
    <n v="450"/>
    <n v="9.2309585837658213E-3"/>
    <n v="-4.6851923806307241"/>
    <n v="10"/>
    <n v="113.65512964411359"/>
    <x v="115"/>
    <n v="1.025662064862869E-4"/>
    <n v="48749"/>
  </r>
  <r>
    <x v="747"/>
    <n v="2017"/>
    <n v="1"/>
    <n v="2"/>
    <n v="404"/>
    <n v="8.2873494840919812E-3"/>
    <n v="-4.79302508543394"/>
    <n v="12"/>
    <n v="113.65512964411359"/>
    <x v="115"/>
    <n v="4.1026482594514762E-5"/>
    <n v="48749"/>
  </r>
  <r>
    <x v="748"/>
    <n v="2017"/>
    <n v="1"/>
    <n v="66"/>
    <n v="330"/>
    <n v="6.7693696280949353E-3"/>
    <n v="-4.9953473089345639"/>
    <n v="9"/>
    <n v="113.65512964411359"/>
    <x v="115"/>
    <n v="1.3538739256189871E-3"/>
    <n v="48749"/>
  </r>
  <r>
    <x v="749"/>
    <n v="2017"/>
    <n v="1"/>
    <n v="2"/>
    <n v="314"/>
    <n v="6.4411577673388169E-3"/>
    <n v="-5.0450469774868365"/>
    <n v="12"/>
    <n v="113.65512964411359"/>
    <x v="115"/>
    <n v="4.1026482594514762E-5"/>
    <n v="48749"/>
  </r>
  <r>
    <x v="750"/>
    <n v="2017"/>
    <n v="1"/>
    <n v="29"/>
    <n v="261"/>
    <n v="5.353955978584176E-3"/>
    <n v="-5.2299195560723959"/>
    <n v="1"/>
    <n v="113.65512964411359"/>
    <x v="115"/>
    <n v="5.9488399762046404E-4"/>
    <n v="48749"/>
  </r>
  <r>
    <x v="751"/>
    <n v="2017"/>
    <n v="1"/>
    <n v="6"/>
    <n v="180"/>
    <n v="3.6923834335063285E-3"/>
    <n v="-5.6014831125048792"/>
    <n v="4"/>
    <n v="113.65512964411359"/>
    <x v="115"/>
    <n v="1.2307944778354427E-4"/>
    <n v="48749"/>
  </r>
  <r>
    <x v="752"/>
    <n v="2017"/>
    <n v="1"/>
    <n v="3"/>
    <n v="177"/>
    <n v="3.6308437096145563E-3"/>
    <n v="-5.6182902308212608"/>
    <n v="7"/>
    <n v="113.65512964411359"/>
    <x v="115"/>
    <n v="6.1539723891772136E-5"/>
    <n v="48749"/>
  </r>
  <r>
    <x v="753"/>
    <n v="2017"/>
    <n v="1"/>
    <n v="3"/>
    <n v="150"/>
    <n v="3.0769861945886068E-3"/>
    <n v="-5.7838046692988341"/>
    <n v="7"/>
    <n v="113.65512964411359"/>
    <x v="115"/>
    <n v="6.1539723891772136E-5"/>
    <n v="48749"/>
  </r>
  <r>
    <x v="754"/>
    <n v="2017"/>
    <n v="1"/>
    <n v="4"/>
    <n v="124"/>
    <n v="2.5436419208599149E-3"/>
    <n v="-5.9741583977900525"/>
    <n v="5"/>
    <n v="113.65512964411359"/>
    <x v="115"/>
    <n v="8.2052965189029523E-5"/>
    <n v="48749"/>
  </r>
  <r>
    <x v="755"/>
    <n v="2017"/>
    <n v="1"/>
    <n v="23"/>
    <n v="115"/>
    <n v="2.3590227491845986E-3"/>
    <n v="-6.0495078350318394"/>
    <n v="3"/>
    <n v="113.65512964411359"/>
    <x v="115"/>
    <n v="4.7180454983691974E-4"/>
    <n v="48749"/>
  </r>
  <r>
    <x v="756"/>
    <n v="2017"/>
    <n v="1"/>
    <n v="10"/>
    <n v="80"/>
    <n v="1.6410593037805904E-3"/>
    <n v="-6.4124133287212084"/>
    <n v="7"/>
    <n v="113.65512964411359"/>
    <x v="115"/>
    <n v="2.051324129725738E-4"/>
    <n v="48749"/>
  </r>
  <r>
    <x v="757"/>
    <n v="2017"/>
    <n v="1"/>
    <n v="1"/>
    <n v="51"/>
    <n v="1.0461753061601264E-3"/>
    <n v="-6.8626143306707634"/>
    <n v="11"/>
    <n v="113.65512964411359"/>
    <x v="115"/>
    <n v="2.0513241297257381E-5"/>
    <n v="48749"/>
  </r>
  <r>
    <x v="758"/>
    <n v="2018"/>
    <n v="12"/>
    <n v="13474"/>
    <n v="1522772"/>
    <n v="32.743559970756465"/>
    <n v="3.4887063006303589"/>
    <n v="5"/>
    <n v="198.88142594470983"/>
    <x v="115"/>
    <n v="0.28972605685287922"/>
    <n v="46506"/>
  </r>
  <r>
    <x v="759"/>
    <n v="2018"/>
    <n v="1"/>
    <n v="2755"/>
    <n v="1027615"/>
    <n v="22.096396163935836"/>
    <n v="3.0954145257212642"/>
    <n v="9"/>
    <n v="198.88142594470983"/>
    <x v="115"/>
    <n v="5.923966799982798E-2"/>
    <n v="46506"/>
  </r>
  <r>
    <x v="760"/>
    <n v="2018"/>
    <n v="4"/>
    <n v="4325"/>
    <n v="472739"/>
    <n v="10.165118479336"/>
    <n v="2.3189621026283209"/>
    <n v="10"/>
    <n v="198.88142594470983"/>
    <x v="115"/>
    <n v="9.2998752849094743E-2"/>
    <n v="46506"/>
  </r>
  <r>
    <x v="761"/>
    <n v="2018"/>
    <n v="1"/>
    <n v="4154"/>
    <n v="425285"/>
    <n v="9.144734012815551"/>
    <n v="2.2131781958884589"/>
    <n v="11"/>
    <n v="198.88142594470983"/>
    <x v="115"/>
    <n v="8.9321807938760586E-2"/>
    <n v="46506"/>
  </r>
  <r>
    <x v="762"/>
    <n v="2018"/>
    <n v="8"/>
    <n v="1943"/>
    <n v="402517"/>
    <n v="8.6551627746957376"/>
    <n v="2.1581559954641176"/>
    <n v="3"/>
    <n v="198.88142594470983"/>
    <x v="115"/>
    <n v="4.177955532619447E-2"/>
    <n v="46506"/>
  </r>
  <r>
    <x v="763"/>
    <n v="2018"/>
    <n v="4"/>
    <n v="4211"/>
    <n v="392524"/>
    <n v="8.4402872747602462"/>
    <n v="2.1330163453224782"/>
    <n v="6"/>
    <n v="198.88142594470983"/>
    <x v="115"/>
    <n v="9.054745624220531E-2"/>
    <n v="46506"/>
  </r>
  <r>
    <x v="764"/>
    <n v="2018"/>
    <n v="1"/>
    <n v="7398"/>
    <n v="302746"/>
    <n v="6.5098266890293726"/>
    <n v="1.8733128335971854"/>
    <n v="10"/>
    <n v="198.88142594470983"/>
    <x v="115"/>
    <n v="0.15907624822603536"/>
    <n v="46506"/>
  </r>
  <r>
    <x v="765"/>
    <n v="2018"/>
    <n v="2"/>
    <n v="2014"/>
    <n v="278443"/>
    <n v="5.9872489571238123"/>
    <n v="1.7896320340290293"/>
    <n v="8"/>
    <n v="198.88142594470983"/>
    <x v="115"/>
    <n v="4.3306240055046658E-2"/>
    <n v="46506"/>
  </r>
  <r>
    <x v="766"/>
    <n v="2018"/>
    <n v="3"/>
    <n v="1053"/>
    <n v="246205"/>
    <n v="5.2940480798176583"/>
    <n v="1.6665831857088254"/>
    <n v="10"/>
    <n v="198.88142594470983"/>
    <x v="115"/>
    <n v="2.2642239711005031E-2"/>
    <n v="46506"/>
  </r>
  <r>
    <x v="767"/>
    <n v="2018"/>
    <n v="1"/>
    <n v="351"/>
    <n v="242483"/>
    <n v="5.2140153958628996"/>
    <n v="1.6513502682999883"/>
    <n v="6"/>
    <n v="198.88142594470983"/>
    <x v="115"/>
    <n v="7.5474132370016772E-3"/>
    <n v="46506"/>
  </r>
  <r>
    <x v="768"/>
    <n v="2018"/>
    <n v="1"/>
    <n v="655"/>
    <n v="226798"/>
    <n v="4.8767470863974545"/>
    <n v="1.5844784169451342"/>
    <n v="6"/>
    <n v="198.88142594470983"/>
    <x v="115"/>
    <n v="1.4084204188706834E-2"/>
    <n v="46506"/>
  </r>
  <r>
    <x v="769"/>
    <n v="2018"/>
    <n v="2"/>
    <n v="873"/>
    <n v="223213"/>
    <n v="4.7996602588913255"/>
    <n v="1.568545136011225"/>
    <n v="7"/>
    <n v="198.88142594470983"/>
    <x v="115"/>
    <n v="1.8771771384337506E-2"/>
    <n v="46506"/>
  </r>
  <r>
    <x v="770"/>
    <n v="2018"/>
    <n v="2"/>
    <n v="650"/>
    <n v="211815"/>
    <n v="4.5545736034060118"/>
    <n v="1.5161319156618955"/>
    <n v="6"/>
    <n v="198.88142594470983"/>
    <x v="115"/>
    <n v="1.3976691179632735E-2"/>
    <n v="46506"/>
  </r>
  <r>
    <x v="771"/>
    <n v="2018"/>
    <n v="10"/>
    <n v="22166"/>
    <n v="170783"/>
    <n v="3.6722788457403346"/>
    <n v="1.300812408257515"/>
    <n v="12"/>
    <n v="198.88142594470983"/>
    <x v="115"/>
    <n v="0.47662667182729113"/>
    <n v="46506"/>
  </r>
  <r>
    <x v="772"/>
    <n v="2018"/>
    <n v="2"/>
    <n v="389"/>
    <n v="164474"/>
    <n v="3.5366189308906377"/>
    <n v="1.2631711664747889"/>
    <n v="3"/>
    <n v="198.88142594470983"/>
    <x v="115"/>
    <n v="8.3645121059648213E-3"/>
    <n v="46506"/>
  </r>
  <r>
    <x v="773"/>
    <n v="2018"/>
    <n v="1"/>
    <n v="1592"/>
    <n v="142243"/>
    <n v="3.0585945899453835"/>
    <n v="1.1179555261293614"/>
    <n v="10"/>
    <n v="198.88142594470983"/>
    <x v="115"/>
    <n v="3.4232142089192792E-2"/>
    <n v="46506"/>
  </r>
  <r>
    <x v="774"/>
    <n v="2018"/>
    <n v="1"/>
    <n v="2306"/>
    <n v="125869"/>
    <n v="2.7065109878295273"/>
    <n v="0.99566034703957063"/>
    <n v="11"/>
    <n v="198.88142594470983"/>
    <x v="115"/>
    <n v="4.9584999784973979E-2"/>
    <n v="46506"/>
  </r>
  <r>
    <x v="775"/>
    <n v="2018"/>
    <n v="2"/>
    <n v="335"/>
    <n v="121958"/>
    <n v="2.622414312131768"/>
    <n v="0.96409538663887762"/>
    <n v="8"/>
    <n v="198.88142594470983"/>
    <x v="115"/>
    <n v="7.2033716079645633E-3"/>
    <n v="46506"/>
  </r>
  <r>
    <x v="776"/>
    <n v="2018"/>
    <n v="2"/>
    <n v="343"/>
    <n v="119522"/>
    <n v="2.5700339741108675"/>
    <n v="0.94391911831814368"/>
    <n v="1"/>
    <n v="198.88142594470983"/>
    <x v="115"/>
    <n v="7.3753924224831202E-3"/>
    <n v="46506"/>
  </r>
  <r>
    <x v="777"/>
    <n v="2018"/>
    <n v="1"/>
    <n v="283"/>
    <n v="112193"/>
    <n v="2.4124414054100547"/>
    <n v="0.88063926602311715"/>
    <n v="7"/>
    <n v="198.88142594470983"/>
    <x v="115"/>
    <n v="6.085236313593945E-3"/>
    <n v="46506"/>
  </r>
  <r>
    <x v="778"/>
    <n v="2018"/>
    <n v="4"/>
    <n v="567"/>
    <n v="111378"/>
    <n v="2.3949167849309765"/>
    <n v="0.87334848492771167"/>
    <n v="11"/>
    <n v="198.88142594470983"/>
    <x v="115"/>
    <n v="1.219197522900271E-2"/>
    <n v="46506"/>
  </r>
  <r>
    <x v="779"/>
    <n v="2018"/>
    <n v="2"/>
    <n v="715"/>
    <n v="107250"/>
    <n v="2.3061540446394013"/>
    <n v="0.83558122128069701"/>
    <n v="7"/>
    <n v="198.88142594470983"/>
    <x v="115"/>
    <n v="1.5374360297596009E-2"/>
    <n v="46506"/>
  </r>
  <r>
    <x v="780"/>
    <n v="2018"/>
    <n v="1"/>
    <n v="473"/>
    <n v="103667"/>
    <n v="2.2291102223369026"/>
    <n v="0.80160250241260911"/>
    <n v="5"/>
    <n v="198.88142594470983"/>
    <x v="115"/>
    <n v="1.0170730658409668E-2"/>
    <n v="46506"/>
  </r>
  <r>
    <x v="781"/>
    <n v="2018"/>
    <n v="1"/>
    <n v="650"/>
    <n v="103191"/>
    <n v="2.2188749838730488"/>
    <n v="0.79700030341475514"/>
    <n v="6"/>
    <n v="198.88142594470983"/>
    <x v="115"/>
    <n v="1.3976691179632735E-2"/>
    <n v="46506"/>
  </r>
  <r>
    <x v="782"/>
    <n v="2018"/>
    <n v="2"/>
    <n v="224"/>
    <n v="102307"/>
    <n v="2.199866683868748"/>
    <n v="0.7883967602866444"/>
    <n v="4"/>
    <n v="198.88142594470983"/>
    <x v="115"/>
    <n v="4.8165828065195888E-3"/>
    <n v="46506"/>
  </r>
  <r>
    <x v="783"/>
    <n v="2018"/>
    <n v="1"/>
    <n v="1558"/>
    <n v="100331"/>
    <n v="2.1573775426826645"/>
    <n v="0.76889338346896252"/>
    <n v="3"/>
    <n v="198.88142594470983"/>
    <x v="115"/>
    <n v="3.3501053627488925E-2"/>
    <n v="46506"/>
  </r>
  <r>
    <x v="784"/>
    <n v="2018"/>
    <n v="10"/>
    <n v="841"/>
    <n v="91805"/>
    <n v="1.9740463596095128"/>
    <n v="0.68008542584672094"/>
    <n v="3"/>
    <n v="198.88142594470983"/>
    <x v="115"/>
    <n v="1.8083688126263278E-2"/>
    <n v="46506"/>
  </r>
  <r>
    <x v="785"/>
    <n v="2018"/>
    <n v="2"/>
    <n v="249"/>
    <n v="87069"/>
    <n v="1.8722100374145272"/>
    <n v="0.62711957123508233"/>
    <n v="1"/>
    <n v="198.88142594470983"/>
    <x v="115"/>
    <n v="5.3541478518900785E-3"/>
    <n v="46506"/>
  </r>
  <r>
    <x v="786"/>
    <n v="2018"/>
    <n v="1"/>
    <n v="155"/>
    <n v="86800"/>
    <n v="1.8664258375263407"/>
    <n v="0.62402528513887512"/>
    <n v="10"/>
    <n v="198.88142594470983"/>
    <x v="115"/>
    <n v="3.3329032812970368E-3"/>
    <n v="46506"/>
  </r>
  <r>
    <x v="787"/>
    <n v="2018"/>
    <n v="2"/>
    <n v="168"/>
    <n v="85364"/>
    <n v="1.8355481013202597"/>
    <n v="0.60734312972429505"/>
    <n v="7"/>
    <n v="198.88142594470983"/>
    <x v="115"/>
    <n v="3.6124371048896916E-3"/>
    <n v="46506"/>
  </r>
  <r>
    <x v="788"/>
    <n v="2018"/>
    <n v="1"/>
    <n v="185"/>
    <n v="78078"/>
    <n v="1.6788801444974841"/>
    <n v="0.51812699049524591"/>
    <n v="7"/>
    <n v="198.88142594470983"/>
    <x v="115"/>
    <n v="3.9779813357416248E-3"/>
    <n v="46506"/>
  </r>
  <r>
    <x v="789"/>
    <n v="2018"/>
    <n v="1"/>
    <n v="146"/>
    <n v="71143"/>
    <n v="1.5297596009117103"/>
    <n v="0.42511059947202262"/>
    <n v="6"/>
    <n v="198.88142594470983"/>
    <x v="115"/>
    <n v="3.1393798649636605E-3"/>
    <n v="46506"/>
  </r>
  <r>
    <x v="790"/>
    <n v="2018"/>
    <n v="2"/>
    <n v="707"/>
    <n v="70717"/>
    <n v="1.5205994925385973"/>
    <n v="0.41910466008769087"/>
    <n v="5"/>
    <n v="198.88142594470983"/>
    <x v="115"/>
    <n v="1.5202339483077452E-2"/>
    <n v="46506"/>
  </r>
  <r>
    <x v="791"/>
    <n v="2018"/>
    <n v="3"/>
    <n v="365"/>
    <n v="61912"/>
    <n v="1.3312690835591106"/>
    <n v="0.28613268544072856"/>
    <n v="7"/>
    <n v="198.88142594470983"/>
    <x v="115"/>
    <n v="7.8484496624091522E-3"/>
    <n v="46506"/>
  </r>
  <r>
    <x v="792"/>
    <n v="2018"/>
    <n v="1"/>
    <n v="96"/>
    <n v="59495"/>
    <n v="1.2792972949726917"/>
    <n v="0.24631093887968744"/>
    <n v="7"/>
    <n v="198.88142594470983"/>
    <x v="115"/>
    <n v="2.064249774222681E-3"/>
    <n v="46506"/>
  </r>
  <r>
    <x v="793"/>
    <n v="2018"/>
    <n v="1"/>
    <n v="296"/>
    <n v="55352"/>
    <n v="1.1902120156538942"/>
    <n v="0.17413145566908067"/>
    <n v="2"/>
    <n v="198.88142594470983"/>
    <x v="115"/>
    <n v="6.3647701371865994E-3"/>
    <n v="46506"/>
  </r>
  <r>
    <x v="794"/>
    <n v="2018"/>
    <n v="3"/>
    <n v="651"/>
    <n v="53409"/>
    <n v="1.1484324603276996"/>
    <n v="0.13839793456340591"/>
    <n v="4"/>
    <n v="198.88142594470983"/>
    <x v="115"/>
    <n v="1.3998193781447555E-2"/>
    <n v="46506"/>
  </r>
  <r>
    <x v="795"/>
    <n v="2018"/>
    <n v="1"/>
    <n v="658"/>
    <n v="51609"/>
    <n v="1.1097277770610243"/>
    <n v="0.10411473935558245"/>
    <n v="2"/>
    <n v="198.88142594470983"/>
    <x v="115"/>
    <n v="1.4148711994151292E-2"/>
    <n v="46506"/>
  </r>
  <r>
    <x v="796"/>
    <n v="2018"/>
    <n v="3"/>
    <n v="112"/>
    <n v="48766"/>
    <n v="1.0485958801014923"/>
    <n v="4.7452012197110573E-2"/>
    <n v="8"/>
    <n v="198.88142594470983"/>
    <x v="115"/>
    <n v="2.4082914032597944E-3"/>
    <n v="46506"/>
  </r>
  <r>
    <x v="797"/>
    <n v="2018"/>
    <n v="2"/>
    <n v="163"/>
    <n v="48347"/>
    <n v="1.0395862899410828"/>
    <n v="3.8822835877040315E-2"/>
    <n v="9"/>
    <n v="198.88142594470983"/>
    <x v="115"/>
    <n v="3.5049240958155937E-3"/>
    <n v="46506"/>
  </r>
  <r>
    <x v="798"/>
    <n v="2018"/>
    <n v="3"/>
    <n v="449"/>
    <n v="47011"/>
    <n v="1.0108588139164838"/>
    <n v="1.0800280352134815E-2"/>
    <n v="5"/>
    <n v="198.88142594470983"/>
    <x v="115"/>
    <n v="9.6546682148539974E-3"/>
    <n v="46506"/>
  </r>
  <r>
    <x v="799"/>
    <n v="2018"/>
    <n v="1"/>
    <n v="3443"/>
    <n v="42348"/>
    <n v="0.91059218165398015"/>
    <n v="-9.3660142046296024E-2"/>
    <n v="1"/>
    <n v="198.88142594470983"/>
    <x v="115"/>
    <n v="7.4033458048423859E-2"/>
    <n v="46506"/>
  </r>
  <r>
    <x v="800"/>
    <n v="2018"/>
    <n v="3"/>
    <n v="241"/>
    <n v="38871"/>
    <n v="0.83582763514385239"/>
    <n v="-0.17933286521264594"/>
    <n v="3"/>
    <n v="198.88142594470983"/>
    <x v="115"/>
    <n v="5.1821270373715216E-3"/>
    <n v="46506"/>
  </r>
  <r>
    <x v="801"/>
    <n v="2018"/>
    <n v="3"/>
    <n v="771"/>
    <n v="36261"/>
    <n v="0.77970584440717328"/>
    <n v="-0.24883855298199975"/>
    <n v="7"/>
    <n v="198.88142594470983"/>
    <x v="115"/>
    <n v="1.6578505999225907E-2"/>
    <n v="46506"/>
  </r>
  <r>
    <x v="802"/>
    <n v="2018"/>
    <n v="1"/>
    <n v="898"/>
    <n v="35920"/>
    <n v="0.77237345718831973"/>
    <n v="-0.25828709309343056"/>
    <n v="6"/>
    <n v="198.88142594470983"/>
    <x v="115"/>
    <n v="1.9309336429707995E-2"/>
    <n v="46506"/>
  </r>
  <r>
    <x v="803"/>
    <n v="2018"/>
    <n v="1"/>
    <n v="158"/>
    <n v="34354"/>
    <n v="0.73870038274631233"/>
    <n v="-0.30286287631259567"/>
    <n v="3"/>
    <n v="198.88142594470983"/>
    <x v="115"/>
    <n v="3.3974110867414959E-3"/>
    <n v="46506"/>
  </r>
  <r>
    <x v="804"/>
    <n v="2018"/>
    <n v="2"/>
    <n v="112"/>
    <n v="33962"/>
    <n v="0.73027136283490302"/>
    <n v="-0.31433908400332"/>
    <n v="11"/>
    <n v="198.88142594470983"/>
    <x v="115"/>
    <n v="2.4082914032597944E-3"/>
    <n v="46506"/>
  </r>
  <r>
    <x v="805"/>
    <n v="2018"/>
    <n v="1"/>
    <n v="64"/>
    <n v="33664"/>
    <n v="0.72386358749408675"/>
    <n v="-0.32315231941218475"/>
    <n v="8"/>
    <n v="198.88142594470983"/>
    <x v="115"/>
    <n v="1.3761665161484539E-3"/>
    <n v="46506"/>
  </r>
  <r>
    <x v="806"/>
    <n v="2018"/>
    <n v="1"/>
    <n v="247"/>
    <n v="33345"/>
    <n v="0.71700425751515928"/>
    <n v="-0.33267350044315985"/>
    <n v="4"/>
    <n v="198.88142594470983"/>
    <x v="115"/>
    <n v="5.3111426482604397E-3"/>
    <n v="46506"/>
  </r>
  <r>
    <x v="807"/>
    <n v="2018"/>
    <n v="5"/>
    <n v="551"/>
    <n v="31282"/>
    <n v="0.67264438997118647"/>
    <n v="-0.39653848427537963"/>
    <n v="11"/>
    <n v="198.88142594470983"/>
    <x v="115"/>
    <n v="1.1847933599965596E-2"/>
    <n v="46506"/>
  </r>
  <r>
    <x v="808"/>
    <n v="2018"/>
    <n v="1"/>
    <n v="357"/>
    <n v="30468"/>
    <n v="0.65514127209392337"/>
    <n v="-0.42290438401688768"/>
    <n v="5"/>
    <n v="198.88142594470983"/>
    <x v="115"/>
    <n v="7.6764288478905944E-3"/>
    <n v="46506"/>
  </r>
  <r>
    <x v="809"/>
    <n v="2018"/>
    <n v="1"/>
    <n v="115"/>
    <n v="29329"/>
    <n v="0.63064980862684383"/>
    <n v="-0.46100454890280818"/>
    <n v="4"/>
    <n v="198.88142594470983"/>
    <x v="115"/>
    <n v="2.472799208704253E-3"/>
    <n v="46506"/>
  </r>
  <r>
    <x v="810"/>
    <n v="2018"/>
    <n v="1"/>
    <n v="158"/>
    <n v="27768"/>
    <n v="0.59708424719391051"/>
    <n v="-0.51569705796794418"/>
    <n v="2"/>
    <n v="198.88142594470983"/>
    <x v="115"/>
    <n v="3.3974110867414959E-3"/>
    <n v="46506"/>
  </r>
  <r>
    <x v="811"/>
    <n v="2018"/>
    <n v="1"/>
    <n v="160"/>
    <n v="27201"/>
    <n v="0.58489227196490778"/>
    <n v="-0.53632759919540052"/>
    <n v="1"/>
    <n v="198.88142594470983"/>
    <x v="115"/>
    <n v="3.4404162903711351E-3"/>
    <n v="46506"/>
  </r>
  <r>
    <x v="812"/>
    <n v="2018"/>
    <n v="1"/>
    <n v="695"/>
    <n v="24710"/>
    <n v="0.53132929084419211"/>
    <n v="-0.63237331652691076"/>
    <n v="7"/>
    <n v="198.88142594470983"/>
    <x v="115"/>
    <n v="1.4944308261299617E-2"/>
    <n v="46506"/>
  </r>
  <r>
    <x v="813"/>
    <n v="2018"/>
    <n v="1"/>
    <n v="54"/>
    <n v="23357"/>
    <n v="0.50223627058874121"/>
    <n v="-0.68868461147208981"/>
    <n v="10"/>
    <n v="198.88142594470983"/>
    <x v="115"/>
    <n v="1.161140498000258E-3"/>
    <n v="46506"/>
  </r>
  <r>
    <x v="814"/>
    <n v="2018"/>
    <n v="3"/>
    <n v="283"/>
    <n v="22469"/>
    <n v="0.48314196017718142"/>
    <n v="-0.72744475510333584"/>
    <n v="1"/>
    <n v="198.88142594470983"/>
    <x v="115"/>
    <n v="6.085236313593945E-3"/>
    <n v="46506"/>
  </r>
  <r>
    <x v="815"/>
    <n v="2018"/>
    <n v="1"/>
    <n v="113"/>
    <n v="22178"/>
    <n v="0.47688470304906894"/>
    <n v="-0.74048052999640523"/>
    <n v="3"/>
    <n v="198.88142594470983"/>
    <x v="115"/>
    <n v="2.4297940050746142E-3"/>
    <n v="46506"/>
  </r>
  <r>
    <x v="816"/>
    <n v="2018"/>
    <n v="1"/>
    <n v="38"/>
    <n v="18599"/>
    <n v="0.39992689115382962"/>
    <n v="-0.91647352069443955"/>
    <n v="4"/>
    <n v="198.88142594470983"/>
    <x v="115"/>
    <n v="8.1709886896314454E-4"/>
    <n v="46506"/>
  </r>
  <r>
    <x v="817"/>
    <n v="2018"/>
    <n v="2"/>
    <n v="42"/>
    <n v="18181"/>
    <n v="0.39093880359523503"/>
    <n v="-0.93920424379029355"/>
    <n v="8"/>
    <n v="198.88142594470983"/>
    <x v="115"/>
    <n v="9.0310927622242289E-4"/>
    <n v="46506"/>
  </r>
  <r>
    <x v="818"/>
    <n v="2018"/>
    <n v="1"/>
    <n v="166"/>
    <n v="17728"/>
    <n v="0.38119812497312172"/>
    <n v="-0.96443602596255618"/>
    <n v="12"/>
    <n v="198.88142594470983"/>
    <x v="115"/>
    <n v="3.5694319012600523E-3"/>
    <n v="46506"/>
  </r>
  <r>
    <x v="819"/>
    <n v="2018"/>
    <n v="2"/>
    <n v="480"/>
    <n v="17622"/>
    <n v="0.37891884918075086"/>
    <n v="-0.97043321508289138"/>
    <n v="12"/>
    <n v="198.88142594470983"/>
    <x v="115"/>
    <n v="1.0321248871113405E-2"/>
    <n v="46506"/>
  </r>
  <r>
    <x v="820"/>
    <n v="2018"/>
    <n v="1"/>
    <n v="33"/>
    <n v="15167"/>
    <n v="0.32612996172536879"/>
    <n v="-1.1204593214581695"/>
    <n v="12"/>
    <n v="198.88142594470983"/>
    <x v="115"/>
    <n v="7.0958585988904657E-4"/>
    <n v="46506"/>
  </r>
  <r>
    <x v="821"/>
    <n v="2018"/>
    <n v="1"/>
    <n v="40"/>
    <n v="15000"/>
    <n v="0.32253902722229388"/>
    <n v="-1.1315311354252193"/>
    <n v="12"/>
    <n v="198.88142594470983"/>
    <x v="115"/>
    <n v="8.6010407259278377E-4"/>
    <n v="46506"/>
  </r>
  <r>
    <x v="822"/>
    <n v="2018"/>
    <n v="1"/>
    <n v="25"/>
    <n v="14875"/>
    <n v="0.31985120199544143"/>
    <n v="-1.139899385095736"/>
    <n v="5"/>
    <n v="198.88142594470983"/>
    <x v="115"/>
    <n v="5.3756504537048986E-4"/>
    <n v="46506"/>
  </r>
  <r>
    <x v="823"/>
    <n v="2018"/>
    <n v="1"/>
    <n v="104"/>
    <n v="14382"/>
    <n v="0.30925041930073538"/>
    <n v="-1.1736039118471271"/>
    <n v="12"/>
    <n v="198.88142594470983"/>
    <x v="115"/>
    <n v="2.2362705887412379E-3"/>
    <n v="46506"/>
  </r>
  <r>
    <x v="824"/>
    <n v="2018"/>
    <n v="1"/>
    <n v="33"/>
    <n v="13860"/>
    <n v="0.29802606115339958"/>
    <n v="-1.2105743427656721"/>
    <n v="2"/>
    <n v="198.88142594470983"/>
    <x v="115"/>
    <n v="7.0958585988904657E-4"/>
    <n v="46506"/>
  </r>
  <r>
    <x v="825"/>
    <n v="2018"/>
    <n v="1"/>
    <n v="657"/>
    <n v="13427"/>
    <n v="0.2887154345675827"/>
    <n v="-1.2423137314368582"/>
    <n v="3"/>
    <n v="198.88142594470983"/>
    <x v="115"/>
    <n v="1.4127209392336472E-2"/>
    <n v="46506"/>
  </r>
  <r>
    <x v="826"/>
    <n v="2018"/>
    <n v="1"/>
    <n v="22"/>
    <n v="13413"/>
    <n v="0.28841439814217518"/>
    <n v="-1.2433569506074762"/>
    <n v="11"/>
    <n v="198.88142594470983"/>
    <x v="115"/>
    <n v="4.7305723992603106E-4"/>
    <n v="46506"/>
  </r>
  <r>
    <x v="827"/>
    <n v="2018"/>
    <n v="2"/>
    <n v="41"/>
    <n v="13392"/>
    <n v="0.28796284350406398"/>
    <n v="-1.2449238227803099"/>
    <n v="8"/>
    <n v="198.88142594470983"/>
    <x v="115"/>
    <n v="8.8160667440760328E-4"/>
    <n v="46506"/>
  </r>
  <r>
    <x v="828"/>
    <n v="2018"/>
    <n v="2"/>
    <n v="124"/>
    <n v="12906"/>
    <n v="0.27751257902206167"/>
    <n v="-1.2818890170137813"/>
    <n v="4"/>
    <n v="198.88142594470983"/>
    <x v="115"/>
    <n v="2.6663226250376293E-3"/>
    <n v="46506"/>
  </r>
  <r>
    <x v="829"/>
    <n v="2018"/>
    <n v="1"/>
    <n v="28"/>
    <n v="12669"/>
    <n v="0.27241646239194944"/>
    <n v="-1.3004232719075131"/>
    <n v="5"/>
    <n v="198.88142594470983"/>
    <x v="115"/>
    <n v="6.020728508149486E-4"/>
    <n v="46506"/>
  </r>
  <r>
    <x v="830"/>
    <n v="2018"/>
    <n v="1"/>
    <n v="41"/>
    <n v="12611"/>
    <n v="0.27116931148668988"/>
    <n v="-1.305011887553692"/>
    <n v="5"/>
    <n v="198.88142594470983"/>
    <x v="115"/>
    <n v="8.8160667440760328E-4"/>
    <n v="46506"/>
  </r>
  <r>
    <x v="831"/>
    <n v="2018"/>
    <n v="1"/>
    <n v="357"/>
    <n v="12138"/>
    <n v="0.2609985808282802"/>
    <n v="-1.3432403091137661"/>
    <n v="4"/>
    <n v="198.88142594470983"/>
    <x v="115"/>
    <n v="7.6764288478905944E-3"/>
    <n v="46506"/>
  </r>
  <r>
    <x v="832"/>
    <n v="2018"/>
    <n v="1"/>
    <n v="1592"/>
    <n v="11867"/>
    <n v="0.25517137573646409"/>
    <n v="-1.3658198978444274"/>
    <n v="12"/>
    <n v="198.88142594470983"/>
    <x v="115"/>
    <n v="3.4232142089192792E-2"/>
    <n v="46506"/>
  </r>
  <r>
    <x v="833"/>
    <n v="2018"/>
    <n v="1"/>
    <n v="1107"/>
    <n v="11477"/>
    <n v="0.24678536102868448"/>
    <n v="-1.399236303828898"/>
    <n v="2"/>
    <n v="198.88142594470983"/>
    <x v="115"/>
    <n v="2.3803380209005291E-2"/>
    <n v="46506"/>
  </r>
  <r>
    <x v="834"/>
    <n v="2018"/>
    <n v="1"/>
    <n v="58"/>
    <n v="10432"/>
    <n v="0.224315142132198"/>
    <n v="-1.4947033313431322"/>
    <n v="11"/>
    <n v="198.88142594470983"/>
    <x v="115"/>
    <n v="1.2471509052595364E-3"/>
    <n v="46506"/>
  </r>
  <r>
    <x v="835"/>
    <n v="2018"/>
    <n v="2"/>
    <n v="32"/>
    <n v="10229"/>
    <n v="0.21995011396378961"/>
    <n v="-1.5143545130525591"/>
    <n v="8"/>
    <n v="198.88142594470983"/>
    <x v="115"/>
    <n v="6.8808325807422695E-4"/>
    <n v="46506"/>
  </r>
  <r>
    <x v="836"/>
    <n v="2018"/>
    <n v="1"/>
    <n v="257"/>
    <n v="10023"/>
    <n v="0.21552057798993679"/>
    <n v="-1.5346988844847"/>
    <n v="5"/>
    <n v="198.88142594470983"/>
    <x v="115"/>
    <n v="5.5261686664086354E-3"/>
    <n v="46506"/>
  </r>
  <r>
    <x v="837"/>
    <n v="2018"/>
    <n v="2"/>
    <n v="450"/>
    <n v="9978"/>
    <n v="0.21455296090826989"/>
    <n v="-1.5391986670885838"/>
    <n v="11"/>
    <n v="198.88142594470983"/>
    <x v="115"/>
    <n v="9.6761708166688172E-3"/>
    <n v="46506"/>
  </r>
  <r>
    <x v="838"/>
    <n v="2018"/>
    <n v="1"/>
    <n v="23"/>
    <n v="9959"/>
    <n v="0.21414441147378832"/>
    <n v="-1.5411046715779269"/>
    <n v="2"/>
    <n v="198.88142594470983"/>
    <x v="115"/>
    <n v="4.9455984174085062E-4"/>
    <n v="46506"/>
  </r>
  <r>
    <x v="839"/>
    <n v="2018"/>
    <n v="3"/>
    <n v="47"/>
    <n v="9593"/>
    <n v="0.20627445920956436"/>
    <n v="-1.5785476706916188"/>
    <n v="10"/>
    <n v="198.88142594470983"/>
    <x v="115"/>
    <n v="1.0106222852965209E-3"/>
    <n v="46506"/>
  </r>
  <r>
    <x v="840"/>
    <n v="2018"/>
    <n v="2"/>
    <n v="85"/>
    <n v="8362"/>
    <n v="0.17980475637552143"/>
    <n v="-1.7158837035930561"/>
    <n v="3"/>
    <n v="198.88142594470983"/>
    <x v="115"/>
    <n v="1.8277211542596654E-3"/>
    <n v="46506"/>
  </r>
  <r>
    <x v="841"/>
    <n v="2018"/>
    <n v="2"/>
    <n v="65"/>
    <n v="8302"/>
    <n v="0.17851460026663227"/>
    <n v="-1.7230848868965822"/>
    <n v="12"/>
    <n v="198.88142594470983"/>
    <x v="115"/>
    <n v="1.3976691179632735E-3"/>
    <n v="46506"/>
  </r>
  <r>
    <x v="842"/>
    <n v="2018"/>
    <n v="1"/>
    <n v="20"/>
    <n v="7209"/>
    <n v="0.15501225648303446"/>
    <n v="-1.8642510911049877"/>
    <n v="7"/>
    <n v="198.88142594470983"/>
    <x v="115"/>
    <n v="4.3005203629639189E-4"/>
    <n v="46506"/>
  </r>
  <r>
    <x v="843"/>
    <n v="2018"/>
    <n v="2"/>
    <n v="29"/>
    <n v="7020"/>
    <n v="0.15094826474003353"/>
    <n v="-1.8908181184897097"/>
    <n v="1"/>
    <n v="198.88142594470983"/>
    <x v="115"/>
    <n v="6.2357545262976821E-4"/>
    <n v="46506"/>
  </r>
  <r>
    <x v="844"/>
    <n v="2018"/>
    <n v="4"/>
    <n v="38"/>
    <n v="6971"/>
    <n v="0.14989463725110738"/>
    <n v="-1.8978226500231676"/>
    <n v="1"/>
    <n v="198.88142594470983"/>
    <x v="115"/>
    <n v="8.1709886896314454E-4"/>
    <n v="46506"/>
  </r>
  <r>
    <x v="845"/>
    <n v="2018"/>
    <n v="1"/>
    <n v="41"/>
    <n v="6395"/>
    <n v="0.1375091386057713"/>
    <n v="-1.9840649014966234"/>
    <n v="7"/>
    <n v="198.88142594470983"/>
    <x v="115"/>
    <n v="8.8160667440760328E-4"/>
    <n v="46506"/>
  </r>
  <r>
    <x v="846"/>
    <n v="2018"/>
    <n v="1"/>
    <n v="99"/>
    <n v="6287"/>
    <n v="0.13518685760977078"/>
    <n v="-2.0010973271265051"/>
    <n v="7"/>
    <n v="198.88142594470983"/>
    <x v="115"/>
    <n v="2.1287575796671396E-3"/>
    <n v="46506"/>
  </r>
  <r>
    <x v="847"/>
    <n v="2018"/>
    <n v="2"/>
    <n v="24"/>
    <n v="6097"/>
    <n v="0.13110136326495506"/>
    <n v="-2.0317844896017503"/>
    <n v="10"/>
    <n v="198.88142594470983"/>
    <x v="115"/>
    <n v="5.1606244355567024E-4"/>
    <n v="46506"/>
  </r>
  <r>
    <x v="848"/>
    <n v="2018"/>
    <n v="2"/>
    <n v="22"/>
    <n v="5916"/>
    <n v="0.12720939233647272"/>
    <n v="-2.061920791678876"/>
    <n v="3"/>
    <n v="198.88142594470983"/>
    <x v="115"/>
    <n v="4.7305723992603106E-4"/>
    <n v="46506"/>
  </r>
  <r>
    <x v="849"/>
    <n v="2018"/>
    <n v="1"/>
    <n v="15"/>
    <n v="5702"/>
    <n v="0.12260783554810133"/>
    <n v="-2.0987643460369489"/>
    <n v="9"/>
    <n v="198.88142594470983"/>
    <x v="115"/>
    <n v="3.2253902722229391E-4"/>
    <n v="46506"/>
  </r>
  <r>
    <x v="850"/>
    <n v="2018"/>
    <n v="1"/>
    <n v="10"/>
    <n v="5109"/>
    <n v="0.1098567926719133"/>
    <n v="-2.2085776461787683"/>
    <n v="8"/>
    <n v="198.88142594470983"/>
    <x v="115"/>
    <n v="2.1502601814819594E-4"/>
    <n v="46506"/>
  </r>
  <r>
    <x v="851"/>
    <n v="2018"/>
    <n v="1"/>
    <n v="16"/>
    <n v="5089"/>
    <n v="0.10942674063561691"/>
    <n v="-2.2124999889207335"/>
    <n v="10"/>
    <n v="198.88142594470983"/>
    <x v="115"/>
    <n v="3.4404162903711348E-4"/>
    <n v="46506"/>
  </r>
  <r>
    <x v="852"/>
    <n v="2018"/>
    <n v="1"/>
    <n v="10"/>
    <n v="4800"/>
    <n v="0.10321248871113405"/>
    <n v="-2.2709654186135841"/>
    <n v="6"/>
    <n v="198.88142594470983"/>
    <x v="115"/>
    <n v="2.1502601814819594E-4"/>
    <n v="46506"/>
  </r>
  <r>
    <x v="853"/>
    <n v="2018"/>
    <n v="1"/>
    <n v="20"/>
    <n v="4591"/>
    <n v="9.8718444931836749E-2"/>
    <n v="-2.3154834712603445"/>
    <n v="8"/>
    <n v="198.88142594470983"/>
    <x v="115"/>
    <n v="4.3005203629639189E-4"/>
    <n v="46506"/>
  </r>
  <r>
    <x v="854"/>
    <n v="2018"/>
    <n v="1"/>
    <n v="10"/>
    <n v="4429"/>
    <n v="9.5235023437835978E-2"/>
    <n v="-2.3514075115863684"/>
    <n v="6"/>
    <n v="198.88142594470983"/>
    <x v="115"/>
    <n v="2.1502601814819594E-4"/>
    <n v="46506"/>
  </r>
  <r>
    <x v="855"/>
    <n v="2018"/>
    <n v="3"/>
    <n v="18"/>
    <n v="4424"/>
    <n v="9.5127510428761886E-2"/>
    <n v="-2.3525370723073955"/>
    <n v="12"/>
    <n v="198.88142594470983"/>
    <x v="115"/>
    <n v="3.8704683266675265E-4"/>
    <n v="46506"/>
  </r>
  <r>
    <x v="856"/>
    <n v="2018"/>
    <n v="2"/>
    <n v="69"/>
    <n v="4284"/>
    <n v="9.2117146174687137E-2"/>
    <n v="-2.3846941839419271"/>
    <n v="2"/>
    <n v="198.88142594470983"/>
    <x v="115"/>
    <n v="1.483679525222552E-3"/>
    <n v="46506"/>
  </r>
  <r>
    <x v="857"/>
    <n v="2018"/>
    <n v="1"/>
    <n v="10"/>
    <n v="4200"/>
    <n v="9.0310927622242285E-2"/>
    <n v="-2.4044968112381069"/>
    <n v="9"/>
    <n v="198.88142594470983"/>
    <x v="115"/>
    <n v="2.1502601814819594E-4"/>
    <n v="46506"/>
  </r>
  <r>
    <x v="858"/>
    <n v="2018"/>
    <n v="2"/>
    <n v="51"/>
    <n v="3615"/>
    <n v="7.7731905560572828E-2"/>
    <n v="-2.5544894809167014"/>
    <n v="11"/>
    <n v="198.88142594470983"/>
    <x v="115"/>
    <n v="1.0966326925557993E-3"/>
    <n v="46506"/>
  </r>
  <r>
    <x v="859"/>
    <n v="2018"/>
    <n v="1"/>
    <n v="12"/>
    <n v="3233"/>
    <n v="6.9517911667311749E-2"/>
    <n v="-2.6661708377841333"/>
    <n v="8"/>
    <n v="198.88142594470983"/>
    <x v="115"/>
    <n v="2.5803122177783512E-4"/>
    <n v="46506"/>
  </r>
  <r>
    <x v="860"/>
    <n v="2018"/>
    <n v="1"/>
    <n v="13"/>
    <n v="3040"/>
    <n v="6.536790951705157E-2"/>
    <n v="-2.7277238211092989"/>
    <n v="9"/>
    <n v="198.88142594470983"/>
    <x v="115"/>
    <n v="2.7953382359265474E-4"/>
    <n v="46506"/>
  </r>
  <r>
    <x v="861"/>
    <n v="2018"/>
    <n v="1"/>
    <n v="13"/>
    <n v="3008"/>
    <n v="6.4679826258977335E-2"/>
    <n v="-2.7383059304398358"/>
    <n v="3"/>
    <n v="198.88142594470983"/>
    <x v="115"/>
    <n v="2.7953382359265474E-4"/>
    <n v="46506"/>
  </r>
  <r>
    <x v="862"/>
    <n v="2018"/>
    <n v="1"/>
    <n v="10"/>
    <n v="3000"/>
    <n v="6.4507805444458777E-2"/>
    <n v="-2.7409690478593198"/>
    <n v="4"/>
    <n v="198.88142594470983"/>
    <x v="115"/>
    <n v="2.1502601814819594E-4"/>
    <n v="46506"/>
  </r>
  <r>
    <x v="863"/>
    <n v="2018"/>
    <n v="1"/>
    <n v="8"/>
    <n v="2640"/>
    <n v="5.6766868791123727E-2"/>
    <n v="-2.8688024193692043"/>
    <n v="5"/>
    <n v="198.88142594470983"/>
    <x v="115"/>
    <n v="1.7202081451855674E-4"/>
    <n v="46506"/>
  </r>
  <r>
    <x v="864"/>
    <n v="2018"/>
    <n v="1"/>
    <n v="20"/>
    <n v="2615"/>
    <n v="5.6229303745753238E-2"/>
    <n v="-2.8783172390105429"/>
    <n v="8"/>
    <n v="198.88142594470983"/>
    <x v="115"/>
    <n v="4.3005203629639189E-4"/>
    <n v="46506"/>
  </r>
  <r>
    <x v="865"/>
    <n v="2018"/>
    <n v="1"/>
    <n v="13"/>
    <n v="2470"/>
    <n v="5.3111426482604397E-2"/>
    <n v="-2.9353631858875433"/>
    <n v="9"/>
    <n v="198.88142594470983"/>
    <x v="115"/>
    <n v="2.7953382359265474E-4"/>
    <n v="46506"/>
  </r>
  <r>
    <x v="866"/>
    <n v="2018"/>
    <n v="2"/>
    <n v="13"/>
    <n v="2236"/>
    <n v="4.8079817657936612E-2"/>
    <n v="-3.0348927812345767"/>
    <n v="10"/>
    <n v="198.88142594470983"/>
    <x v="115"/>
    <n v="2.7953382359265474E-4"/>
    <n v="46506"/>
  </r>
  <r>
    <x v="867"/>
    <n v="2018"/>
    <n v="1"/>
    <n v="12"/>
    <n v="2019"/>
    <n v="4.3413753064120757E-2"/>
    <n v="-3.1369789971967288"/>
    <n v="7"/>
    <n v="198.88142594470983"/>
    <x v="115"/>
    <n v="2.5803122177783512E-4"/>
    <n v="46506"/>
  </r>
  <r>
    <x v="868"/>
    <n v="2018"/>
    <n v="1"/>
    <n v="18"/>
    <n v="1992"/>
    <n v="4.2833182815120628E-2"/>
    <n v="-3.1504421773650231"/>
    <n v="6"/>
    <n v="198.88142594470983"/>
    <x v="115"/>
    <n v="3.8704683266675265E-4"/>
    <n v="46506"/>
  </r>
  <r>
    <x v="869"/>
    <n v="2018"/>
    <n v="1"/>
    <n v="4"/>
    <n v="1966"/>
    <n v="4.2274115167935319E-2"/>
    <n v="-3.1635803148024544"/>
    <n v="8"/>
    <n v="198.88142594470983"/>
    <x v="115"/>
    <n v="8.6010407259278369E-5"/>
    <n v="46506"/>
  </r>
  <r>
    <x v="870"/>
    <n v="2018"/>
    <n v="1"/>
    <n v="17"/>
    <n v="1751"/>
    <n v="3.7651055777749111E-2"/>
    <n v="-3.2793942832237146"/>
    <n v="12"/>
    <n v="198.88142594470983"/>
    <x v="115"/>
    <n v="3.6554423085193309E-4"/>
    <n v="46506"/>
  </r>
  <r>
    <x v="871"/>
    <n v="2018"/>
    <n v="1"/>
    <n v="8"/>
    <n v="1576"/>
    <n v="3.3888100460155682E-2"/>
    <n v="-3.384691345091742"/>
    <n v="5"/>
    <n v="198.88142594470983"/>
    <x v="115"/>
    <n v="1.7202081451855674E-4"/>
    <n v="46506"/>
  </r>
  <r>
    <x v="872"/>
    <n v="2018"/>
    <n v="1"/>
    <n v="17"/>
    <n v="1530"/>
    <n v="3.2898980776673976E-2"/>
    <n v="-3.4143136011230855"/>
    <n v="4"/>
    <n v="198.88142594470983"/>
    <x v="115"/>
    <n v="3.6554423085193309E-4"/>
    <n v="46506"/>
  </r>
  <r>
    <x v="873"/>
    <n v="2018"/>
    <n v="1"/>
    <n v="2"/>
    <n v="1296"/>
    <n v="2.7867371952006191E-2"/>
    <n v="-3.5802987385973464"/>
    <n v="8"/>
    <n v="198.88142594470983"/>
    <x v="115"/>
    <n v="4.3005203629639184E-5"/>
    <n v="46506"/>
  </r>
  <r>
    <x v="874"/>
    <n v="2018"/>
    <n v="1"/>
    <n v="5"/>
    <n v="1243"/>
    <n v="2.6727734055820754E-2"/>
    <n v="-3.6220535239988552"/>
    <n v="7"/>
    <n v="198.88142594470983"/>
    <x v="115"/>
    <n v="1.0751300907409797E-4"/>
    <n v="46506"/>
  </r>
  <r>
    <x v="875"/>
    <n v="2018"/>
    <n v="1"/>
    <n v="12"/>
    <n v="1227"/>
    <n v="2.638369242678364E-2"/>
    <n v="-3.6350091707986549"/>
    <n v="9"/>
    <n v="198.88142594470983"/>
    <x v="115"/>
    <n v="2.5803122177783512E-4"/>
    <n v="46506"/>
  </r>
  <r>
    <x v="876"/>
    <n v="2018"/>
    <n v="1"/>
    <n v="16"/>
    <n v="1117"/>
    <n v="2.4018406227153486E-2"/>
    <n v="-3.7289348164403657"/>
    <n v="11"/>
    <n v="198.88142594470983"/>
    <x v="115"/>
    <n v="3.4404162903711348E-4"/>
    <n v="46506"/>
  </r>
  <r>
    <x v="877"/>
    <n v="2018"/>
    <n v="1"/>
    <n v="11"/>
    <n v="1111"/>
    <n v="2.3889390616264567E-2"/>
    <n v="-3.7343208258699363"/>
    <n v="9"/>
    <n v="198.88142594470983"/>
    <x v="115"/>
    <n v="2.3652861996301553E-4"/>
    <n v="46506"/>
  </r>
  <r>
    <x v="878"/>
    <n v="2018"/>
    <n v="1"/>
    <n v="12"/>
    <n v="1099"/>
    <n v="2.3631359394486733E-2"/>
    <n v="-3.7451806611059451"/>
    <n v="12"/>
    <n v="198.88142594470983"/>
    <x v="115"/>
    <n v="2.5803122177783512E-4"/>
    <n v="46506"/>
  </r>
  <r>
    <x v="879"/>
    <n v="2018"/>
    <n v="1"/>
    <n v="13"/>
    <n v="1079"/>
    <n v="2.3201307358190339E-2"/>
    <n v="-3.7635466502514316"/>
    <n v="5"/>
    <n v="198.88142594470983"/>
    <x v="115"/>
    <n v="2.7953382359265474E-4"/>
    <n v="46506"/>
  </r>
  <r>
    <x v="880"/>
    <n v="2018"/>
    <n v="1"/>
    <n v="3"/>
    <n v="1039"/>
    <n v="2.2341203285597556E-2"/>
    <n v="-3.8013226244103389"/>
    <n v="8"/>
    <n v="198.88142594470983"/>
    <x v="115"/>
    <n v="6.450780544445878E-5"/>
    <n v="46506"/>
  </r>
  <r>
    <x v="881"/>
    <n v="2018"/>
    <n v="1"/>
    <n v="31"/>
    <n v="919"/>
    <n v="1.9760891067819208E-2"/>
    <n v="-3.9240504931538793"/>
    <n v="8"/>
    <n v="198.88142594470983"/>
    <x v="115"/>
    <n v="6.6658065625940734E-4"/>
    <n v="46506"/>
  </r>
  <r>
    <x v="882"/>
    <n v="2018"/>
    <n v="1"/>
    <n v="12"/>
    <n v="918"/>
    <n v="1.9739388466004388E-2"/>
    <n v="-3.925139224889076"/>
    <n v="10"/>
    <n v="198.88142594470983"/>
    <x v="115"/>
    <n v="2.5803122177783512E-4"/>
    <n v="46506"/>
  </r>
  <r>
    <x v="883"/>
    <n v="2018"/>
    <n v="1"/>
    <n v="4"/>
    <n v="887"/>
    <n v="1.907280780974498E-2"/>
    <n v="-3.959491633199987"/>
    <n v="6"/>
    <n v="198.88142594470983"/>
    <x v="115"/>
    <n v="8.6010407259278369E-5"/>
    <n v="46506"/>
  </r>
  <r>
    <x v="884"/>
    <n v="2018"/>
    <n v="1"/>
    <n v="3"/>
    <n v="846"/>
    <n v="1.8191201135337377E-2"/>
    <n v="-4.0068172559033428"/>
    <n v="9"/>
    <n v="198.88142594470983"/>
    <x v="115"/>
    <n v="6.450780544445878E-5"/>
    <n v="46506"/>
  </r>
  <r>
    <x v="885"/>
    <n v="2018"/>
    <n v="1"/>
    <n v="5"/>
    <n v="813"/>
    <n v="1.748161527544833E-2"/>
    <n v="-4.0466055059617556"/>
    <n v="10"/>
    <n v="198.88142594470983"/>
    <x v="115"/>
    <n v="1.0751300907409797E-4"/>
    <n v="46506"/>
  </r>
  <r>
    <x v="886"/>
    <n v="2018"/>
    <n v="1"/>
    <n v="7"/>
    <n v="812"/>
    <n v="1.746011267363351E-2"/>
    <n v="-4.0478362753478887"/>
    <n v="1"/>
    <n v="198.88142594470983"/>
    <x v="115"/>
    <n v="1.5051821270373715E-4"/>
    <n v="46506"/>
  </r>
  <r>
    <x v="887"/>
    <n v="2018"/>
    <n v="1"/>
    <n v="3"/>
    <n v="747"/>
    <n v="1.6062443555670235E-2"/>
    <n v="-4.1312714303767493"/>
    <n v="12"/>
    <n v="198.88142594470983"/>
    <x v="115"/>
    <n v="6.450780544445878E-5"/>
    <n v="46506"/>
  </r>
  <r>
    <x v="888"/>
    <n v="2018"/>
    <n v="1"/>
    <n v="3"/>
    <n v="735"/>
    <n v="1.58044123338924E-2"/>
    <n v="-4.1474661162967301"/>
    <n v="12"/>
    <n v="198.88142594470983"/>
    <x v="115"/>
    <n v="6.450780544445878E-5"/>
    <n v="46506"/>
  </r>
  <r>
    <x v="889"/>
    <n v="2018"/>
    <n v="1"/>
    <n v="3"/>
    <n v="733"/>
    <n v="1.576140713026276E-2"/>
    <n v="-4.1501909136229154"/>
    <n v="8"/>
    <n v="198.88142594470983"/>
    <x v="115"/>
    <n v="6.450780544445878E-5"/>
    <n v="46506"/>
  </r>
  <r>
    <x v="890"/>
    <n v="2018"/>
    <n v="1"/>
    <n v="8"/>
    <n v="728"/>
    <n v="1.5653894121188665E-2"/>
    <n v="-4.1570355673128807"/>
    <n v="5"/>
    <n v="198.88142594470983"/>
    <x v="115"/>
    <n v="1.7202081451855674E-4"/>
    <n v="46506"/>
  </r>
  <r>
    <x v="891"/>
    <n v="2018"/>
    <n v="1"/>
    <n v="8"/>
    <n v="559"/>
    <n v="1.2019954414484153E-2"/>
    <n v="-4.4211871423544675"/>
    <n v="8"/>
    <n v="198.88142594470983"/>
    <x v="115"/>
    <n v="1.7202081451855674E-4"/>
    <n v="46506"/>
  </r>
  <r>
    <x v="892"/>
    <n v="2018"/>
    <n v="1"/>
    <n v="6"/>
    <n v="538"/>
    <n v="1.1568399776372942E-2"/>
    <n v="-4.4594780553477822"/>
    <n v="12"/>
    <n v="198.88142594470983"/>
    <x v="115"/>
    <n v="1.2901561088891756E-4"/>
    <n v="46506"/>
  </r>
  <r>
    <x v="893"/>
    <n v="2018"/>
    <n v="1"/>
    <n v="5"/>
    <n v="463"/>
    <n v="9.9557046402614716E-3"/>
    <n v="-4.6096095614233326"/>
    <n v="7"/>
    <n v="198.88142594470983"/>
    <x v="115"/>
    <n v="1.0751300907409797E-4"/>
    <n v="46506"/>
  </r>
  <r>
    <x v="894"/>
    <n v="2018"/>
    <n v="1"/>
    <n v="6"/>
    <n v="446"/>
    <n v="9.5901604094095379E-3"/>
    <n v="-4.6470176634895024"/>
    <n v="3"/>
    <n v="198.88142594470983"/>
    <x v="115"/>
    <n v="1.2901561088891756E-4"/>
    <n v="46506"/>
  </r>
  <r>
    <x v="895"/>
    <n v="2018"/>
    <n v="1"/>
    <n v="8"/>
    <n v="439"/>
    <n v="9.4396421967058008E-3"/>
    <n v="-4.6628372024343951"/>
    <n v="8"/>
    <n v="198.88142594470983"/>
    <x v="115"/>
    <n v="1.7202081451855674E-4"/>
    <n v="46506"/>
  </r>
  <r>
    <x v="896"/>
    <n v="2018"/>
    <n v="1"/>
    <n v="3"/>
    <n v="437"/>
    <n v="9.3966369930761628E-3"/>
    <n v="-4.6674034204139758"/>
    <n v="4"/>
    <n v="198.88142594470983"/>
    <x v="115"/>
    <n v="6.450780544445878E-5"/>
    <n v="46506"/>
  </r>
  <r>
    <x v="897"/>
    <n v="2018"/>
    <n v="1"/>
    <n v="2"/>
    <n v="279"/>
    <n v="5.9992259063346666E-3"/>
    <n v="-5.1161248336882004"/>
    <n v="8"/>
    <n v="198.88142594470983"/>
    <x v="115"/>
    <n v="4.3005203629639184E-5"/>
    <n v="46506"/>
  </r>
  <r>
    <x v="898"/>
    <n v="2018"/>
    <n v="1"/>
    <n v="4"/>
    <n v="243"/>
    <n v="5.2251322410011613E-3"/>
    <n v="-5.2542751721690175"/>
    <n v="11"/>
    <n v="198.88142594470983"/>
    <x v="115"/>
    <n v="8.6010407259278369E-5"/>
    <n v="46506"/>
  </r>
  <r>
    <x v="899"/>
    <n v="2018"/>
    <n v="1"/>
    <n v="9"/>
    <n v="95"/>
    <n v="2.0427471724078616E-3"/>
    <n v="-6.1934597239090259"/>
    <n v="1"/>
    <n v="198.88142594470983"/>
    <x v="115"/>
    <n v="1.9352341633337633E-4"/>
    <n v="46506"/>
  </r>
  <r>
    <x v="900"/>
    <n v="2019"/>
    <n v="6"/>
    <n v="8819"/>
    <n v="1655775"/>
    <n v="35.084438699834728"/>
    <n v="3.5577576902816999"/>
    <n v="2"/>
    <n v="146.96378139044359"/>
    <x v="115"/>
    <n v="0.18686697461541721"/>
    <n v="47194"/>
  </r>
  <r>
    <x v="901"/>
    <n v="2019"/>
    <n v="2"/>
    <n v="1302"/>
    <n v="1407790"/>
    <n v="29.82985125227783"/>
    <n v="3.3955096119999042"/>
    <n v="3"/>
    <n v="146.96378139044359"/>
    <x v="115"/>
    <n v="2.7588252743992882E-2"/>
    <n v="47194"/>
  </r>
  <r>
    <x v="902"/>
    <n v="2019"/>
    <n v="7"/>
    <n v="9002"/>
    <n v="986193"/>
    <n v="20.896575835911346"/>
    <n v="3.0395853099459189"/>
    <n v="9"/>
    <n v="146.96378139044359"/>
    <x v="115"/>
    <n v="0.19074458617620885"/>
    <n v="47194"/>
  </r>
  <r>
    <x v="903"/>
    <n v="2019"/>
    <n v="7"/>
    <n v="8456"/>
    <n v="889427"/>
    <n v="18.846188074755265"/>
    <n v="2.9363106692930447"/>
    <n v="9"/>
    <n v="146.96378139044359"/>
    <x v="115"/>
    <n v="0.1791753188964699"/>
    <n v="47194"/>
  </r>
  <r>
    <x v="904"/>
    <n v="2019"/>
    <n v="1"/>
    <n v="1632"/>
    <n v="883583"/>
    <n v="18.722358774420478"/>
    <n v="2.9297184660188234"/>
    <n v="8"/>
    <n v="146.96378139044359"/>
    <x v="115"/>
    <n v="3.4580667033944995E-2"/>
    <n v="47194"/>
  </r>
  <r>
    <x v="905"/>
    <n v="2019"/>
    <n v="8"/>
    <n v="4550"/>
    <n v="805048"/>
    <n v="17.058270119082934"/>
    <n v="2.836635137102935"/>
    <n v="2"/>
    <n v="146.96378139044359"/>
    <x v="115"/>
    <n v="9.6410560664491246E-2"/>
    <n v="47194"/>
  </r>
  <r>
    <x v="906"/>
    <n v="2019"/>
    <n v="3"/>
    <n v="4191"/>
    <n v="708482"/>
    <n v="15.01212018476925"/>
    <n v="2.7088578871539468"/>
    <n v="8"/>
    <n v="146.96378139044359"/>
    <x v="115"/>
    <n v="8.8803661482391827E-2"/>
    <n v="47194"/>
  </r>
  <r>
    <x v="907"/>
    <n v="2019"/>
    <n v="1"/>
    <n v="7841"/>
    <n v="537199"/>
    <n v="11.382781709539348"/>
    <n v="2.4321018372760723"/>
    <n v="10"/>
    <n v="146.96378139044359"/>
    <x v="115"/>
    <n v="0.16614400135610458"/>
    <n v="47194"/>
  </r>
  <r>
    <x v="908"/>
    <n v="2019"/>
    <n v="5"/>
    <n v="949"/>
    <n v="475984"/>
    <n v="10.085688858753231"/>
    <n v="2.3111174743539151"/>
    <n v="2"/>
    <n v="146.96378139044359"/>
    <x v="115"/>
    <n v="2.0108488367165316E-2"/>
    <n v="47194"/>
  </r>
  <r>
    <x v="909"/>
    <n v="2019"/>
    <n v="3"/>
    <n v="1412"/>
    <n v="430916"/>
    <n v="9.1307369580878923"/>
    <n v="2.2116464096503043"/>
    <n v="8"/>
    <n v="146.96378139044359"/>
    <x v="115"/>
    <n v="2.9919057507310252E-2"/>
    <n v="47194"/>
  </r>
  <r>
    <x v="910"/>
    <n v="2019"/>
    <n v="1"/>
    <n v="1453"/>
    <n v="395536"/>
    <n v="8.3810653896681782"/>
    <n v="2.1259750412183189"/>
    <n v="12"/>
    <n v="146.96378139044359"/>
    <x v="115"/>
    <n v="3.0787812010001272E-2"/>
    <n v="47194"/>
  </r>
  <r>
    <x v="911"/>
    <n v="2019"/>
    <n v="10"/>
    <n v="1762"/>
    <n v="393976"/>
    <n v="8.3480103402974954"/>
    <n v="2.1220232278698528"/>
    <n v="2"/>
    <n v="146.96378139044359"/>
    <x v="115"/>
    <n v="3.7335254481501885E-2"/>
    <n v="47194"/>
  </r>
  <r>
    <x v="912"/>
    <n v="2019"/>
    <n v="10"/>
    <n v="2260"/>
    <n v="385319"/>
    <n v="8.1645760054244185"/>
    <n v="2.0998047967733626"/>
    <n v="2"/>
    <n v="146.96378139044359"/>
    <x v="115"/>
    <n v="4.7887443319065984E-2"/>
    <n v="47194"/>
  </r>
  <r>
    <x v="913"/>
    <n v="2019"/>
    <n v="1"/>
    <n v="3838"/>
    <n v="360772"/>
    <n v="7.644446327923041"/>
    <n v="2.0339794139883298"/>
    <n v="9"/>
    <n v="146.96378139044359"/>
    <x v="115"/>
    <n v="8.1323897105564272E-2"/>
    <n v="47194"/>
  </r>
  <r>
    <x v="914"/>
    <n v="2019"/>
    <n v="1"/>
    <n v="3696"/>
    <n v="334223"/>
    <n v="7.0818960037292875"/>
    <n v="1.9575416689912806"/>
    <n v="1"/>
    <n v="146.96378139044359"/>
    <x v="115"/>
    <n v="7.831504004746366E-2"/>
    <n v="47194"/>
  </r>
  <r>
    <x v="915"/>
    <n v="2019"/>
    <n v="6"/>
    <n v="4419"/>
    <n v="327414"/>
    <n v="6.9376191888799426"/>
    <n v="1.9369586593040626"/>
    <n v="1"/>
    <n v="146.96378139044359"/>
    <x v="115"/>
    <n v="9.3634784082722383E-2"/>
    <n v="47194"/>
  </r>
  <r>
    <x v="916"/>
    <n v="2019"/>
    <n v="3"/>
    <n v="10422"/>
    <n v="309285"/>
    <n v="6.5534813747510281"/>
    <n v="1.8799964160426057"/>
    <n v="6"/>
    <n v="146.96378139044359"/>
    <x v="115"/>
    <n v="0.2208331567572149"/>
    <n v="47194"/>
  </r>
  <r>
    <x v="917"/>
    <n v="2019"/>
    <n v="1"/>
    <n v="10490"/>
    <n v="298023"/>
    <n v="6.3148493452557526"/>
    <n v="1.8429038988679596"/>
    <n v="10"/>
    <n v="146.96378139044359"/>
    <x v="115"/>
    <n v="0.22227401788362927"/>
    <n v="47194"/>
  </r>
  <r>
    <x v="918"/>
    <n v="2019"/>
    <n v="5"/>
    <n v="3144"/>
    <n v="283629"/>
    <n v="6.0098529474085689"/>
    <n v="1.7934002802625071"/>
    <n v="2"/>
    <n v="146.96378139044359"/>
    <x v="115"/>
    <n v="6.6618637962452848E-2"/>
    <n v="47194"/>
  </r>
  <r>
    <x v="919"/>
    <n v="2019"/>
    <n v="7"/>
    <n v="1101"/>
    <n v="269948"/>
    <n v="5.719964402254524"/>
    <n v="1.7439625819902649"/>
    <n v="2"/>
    <n v="146.96378139044359"/>
    <x v="115"/>
    <n v="2.3329236767385686E-2"/>
    <n v="47194"/>
  </r>
  <r>
    <x v="920"/>
    <n v="2019"/>
    <n v="11"/>
    <n v="1020"/>
    <n v="260471"/>
    <n v="5.5191549773276263"/>
    <n v="1.7082247647530213"/>
    <n v="2"/>
    <n v="146.96378139044359"/>
    <x v="115"/>
    <n v="2.1612916896215622E-2"/>
    <n v="47194"/>
  </r>
  <r>
    <x v="921"/>
    <n v="2019"/>
    <n v="9"/>
    <n v="3963"/>
    <n v="249843"/>
    <n v="5.2939568589227441"/>
    <n v="1.6665659547204674"/>
    <n v="1"/>
    <n v="146.96378139044359"/>
    <x v="115"/>
    <n v="8.3972538882061284E-2"/>
    <n v="47194"/>
  </r>
  <r>
    <x v="922"/>
    <n v="2019"/>
    <n v="7"/>
    <n v="1363"/>
    <n v="239917"/>
    <n v="5.0836335127346697"/>
    <n v="1.6260262643273375"/>
    <n v="2"/>
    <n v="146.96378139044359"/>
    <x v="115"/>
    <n v="2.8880789930923422E-2"/>
    <n v="47194"/>
  </r>
  <r>
    <x v="923"/>
    <n v="2019"/>
    <n v="1"/>
    <n v="4166"/>
    <n v="204134"/>
    <n v="4.3254227232275291"/>
    <n v="1.4645098750822245"/>
    <n v="3"/>
    <n v="146.96378139044359"/>
    <x v="115"/>
    <n v="8.8273933127092433E-2"/>
    <n v="47194"/>
  </r>
  <r>
    <x v="924"/>
    <n v="2019"/>
    <n v="5"/>
    <n v="1170"/>
    <n v="180838"/>
    <n v="3.8318006526253336"/>
    <n v="1.3433348369979548"/>
    <n v="2"/>
    <n v="146.96378139044359"/>
    <x v="115"/>
    <n v="2.4791287028012036E-2"/>
    <n v="47194"/>
  </r>
  <r>
    <x v="925"/>
    <n v="2019"/>
    <n v="2"/>
    <n v="4265"/>
    <n v="157860"/>
    <n v="3.344916726702547"/>
    <n v="1.2074417984130741"/>
    <n v="11"/>
    <n v="146.96378139044359"/>
    <x v="115"/>
    <n v="9.0371657414078058E-2"/>
    <n v="47194"/>
  </r>
  <r>
    <x v="926"/>
    <n v="2019"/>
    <n v="3"/>
    <n v="2464"/>
    <n v="157267"/>
    <n v="3.3323515701148452"/>
    <n v="1.2036782319782153"/>
    <n v="2"/>
    <n v="146.96378139044359"/>
    <x v="115"/>
    <n v="5.2210026698309105E-2"/>
    <n v="47194"/>
  </r>
  <r>
    <x v="927"/>
    <n v="2019"/>
    <n v="2"/>
    <n v="978"/>
    <n v="155814"/>
    <n v="3.301563758104844"/>
    <n v="1.1943962223257309"/>
    <n v="10"/>
    <n v="146.96378139044359"/>
    <x v="115"/>
    <n v="2.0722973259312626E-2"/>
    <n v="47194"/>
  </r>
  <r>
    <x v="928"/>
    <n v="2019"/>
    <n v="8"/>
    <n v="437"/>
    <n v="137144"/>
    <n v="2.9059626223672499"/>
    <n v="1.0667647028379976"/>
    <n v="1"/>
    <n v="146.96378139044359"/>
    <x v="115"/>
    <n v="9.2596516506335547E-3"/>
    <n v="47194"/>
  </r>
  <r>
    <x v="929"/>
    <n v="2019"/>
    <n v="3"/>
    <n v="3771"/>
    <n v="132406"/>
    <n v="2.8055685044709073"/>
    <n v="1.0316061938294752"/>
    <n v="8"/>
    <n v="146.96378139044359"/>
    <x v="115"/>
    <n v="7.9904225113361871E-2"/>
    <n v="47194"/>
  </r>
  <r>
    <x v="930"/>
    <n v="2019"/>
    <n v="2"/>
    <n v="1437"/>
    <n v="126432"/>
    <n v="2.6789846166885622"/>
    <n v="0.98543784836179804"/>
    <n v="1"/>
    <n v="146.96378139044359"/>
    <x v="115"/>
    <n v="3.0448785862609653E-2"/>
    <n v="47194"/>
  </r>
  <r>
    <x v="931"/>
    <n v="2019"/>
    <n v="2"/>
    <n v="1481"/>
    <n v="112942"/>
    <n v="2.3931431961690044"/>
    <n v="0.87260764673851143"/>
    <n v="5"/>
    <n v="146.96378139044359"/>
    <x v="115"/>
    <n v="3.1381107767936602E-2"/>
    <n v="47194"/>
  </r>
  <r>
    <x v="932"/>
    <n v="2019"/>
    <n v="3"/>
    <n v="746"/>
    <n v="104257"/>
    <n v="2.2091155655379922"/>
    <n v="0.79259223884049146"/>
    <n v="12"/>
    <n v="146.96378139044359"/>
    <x v="115"/>
    <n v="1.5807094122134168E-2"/>
    <n v="47194"/>
  </r>
  <r>
    <x v="933"/>
    <n v="2019"/>
    <n v="1"/>
    <n v="651"/>
    <n v="99186"/>
    <n v="2.1016654659490612"/>
    <n v="0.74273010943174778"/>
    <n v="3"/>
    <n v="146.96378139044359"/>
    <x v="115"/>
    <n v="1.3794126371996441E-2"/>
    <n v="47194"/>
  </r>
  <r>
    <x v="934"/>
    <n v="2019"/>
    <n v="2"/>
    <n v="3759"/>
    <n v="98809"/>
    <n v="2.0936771623511463"/>
    <n v="0.73892192785532262"/>
    <n v="9"/>
    <n v="146.96378139044359"/>
    <x v="115"/>
    <n v="7.9649955502818157E-2"/>
    <n v="47194"/>
  </r>
  <r>
    <x v="935"/>
    <n v="2019"/>
    <n v="1"/>
    <n v="727"/>
    <n v="88251"/>
    <n v="1.8699622833411027"/>
    <n v="0.62591826132678274"/>
    <n v="11"/>
    <n v="146.96378139044359"/>
    <x v="115"/>
    <n v="1.5404500572106624E-2"/>
    <n v="47194"/>
  </r>
  <r>
    <x v="936"/>
    <n v="2019"/>
    <n v="4"/>
    <n v="288"/>
    <n v="67351"/>
    <n v="1.4271093783108022"/>
    <n v="0.3556509846889111"/>
    <n v="12"/>
    <n v="146.96378139044359"/>
    <x v="115"/>
    <n v="6.1024706530491161E-3"/>
    <n v="47194"/>
  </r>
  <r>
    <x v="937"/>
    <n v="2019"/>
    <n v="1"/>
    <n v="133"/>
    <n v="59717"/>
    <n v="1.2653515277365768"/>
    <n v="0.23534997111468878"/>
    <n v="6"/>
    <n v="146.96378139044359"/>
    <x v="115"/>
    <n v="2.8181548501928213E-3"/>
    <n v="47194"/>
  </r>
  <r>
    <x v="938"/>
    <n v="2019"/>
    <n v="1"/>
    <n v="95"/>
    <n v="58710"/>
    <n v="1.2440140695851167"/>
    <n v="0.21834330420891224"/>
    <n v="1"/>
    <n v="146.96378139044359"/>
    <x v="115"/>
    <n v="2.0129677501377293E-3"/>
    <n v="47194"/>
  </r>
  <r>
    <x v="939"/>
    <n v="2019"/>
    <n v="1"/>
    <n v="179"/>
    <n v="57296"/>
    <n v="1.2140526338093824"/>
    <n v="0.1939640473888945"/>
    <n v="7"/>
    <n v="146.96378139044359"/>
    <x v="115"/>
    <n v="3.7928550239437215E-3"/>
    <n v="47194"/>
  </r>
  <r>
    <x v="940"/>
    <n v="2019"/>
    <n v="2"/>
    <n v="254"/>
    <n v="55577"/>
    <n v="1.1776285120989956"/>
    <n v="0.16350268073995528"/>
    <n v="8"/>
    <n v="146.96378139044359"/>
    <x v="115"/>
    <n v="5.3820400898419293E-3"/>
    <n v="47194"/>
  </r>
  <r>
    <x v="941"/>
    <n v="2019"/>
    <n v="1"/>
    <n v="251"/>
    <n v="55220"/>
    <n v="1.1700639911853201"/>
    <n v="0.15705844063482605"/>
    <n v="12"/>
    <n v="146.96378139044359"/>
    <x v="115"/>
    <n v="5.3184726872060007E-3"/>
    <n v="47194"/>
  </r>
  <r>
    <x v="942"/>
    <n v="2019"/>
    <n v="1"/>
    <n v="227"/>
    <n v="54599"/>
    <n v="1.1569055388396829"/>
    <n v="0.14574880169764001"/>
    <n v="12"/>
    <n v="146.96378139044359"/>
    <x v="115"/>
    <n v="4.809933466118574E-3"/>
    <n v="47194"/>
  </r>
  <r>
    <x v="943"/>
    <n v="2019"/>
    <n v="1"/>
    <n v="105"/>
    <n v="52185"/>
    <n v="1.1057549688519728"/>
    <n v="0.10052833140483282"/>
    <n v="7"/>
    <n v="146.96378139044359"/>
    <x v="115"/>
    <n v="2.2248590922574903E-3"/>
    <n v="47194"/>
  </r>
  <r>
    <x v="944"/>
    <n v="2019"/>
    <n v="2"/>
    <n v="1207"/>
    <n v="51415"/>
    <n v="1.089439335508751"/>
    <n v="8.5663192813971584E-2"/>
    <n v="12"/>
    <n v="146.96378139044359"/>
    <x v="115"/>
    <n v="2.5575284993855151E-2"/>
    <n v="47194"/>
  </r>
  <r>
    <x v="945"/>
    <n v="2019"/>
    <n v="1"/>
    <n v="2201"/>
    <n v="48422"/>
    <n v="1.0260202568123067"/>
    <n v="2.5687490035458217E-2"/>
    <n v="3"/>
    <n v="146.96378139044359"/>
    <x v="115"/>
    <n v="4.6637284400559392E-2"/>
    <n v="47194"/>
  </r>
  <r>
    <x v="946"/>
    <n v="2019"/>
    <n v="2"/>
    <n v="161"/>
    <n v="45449"/>
    <n v="0.96302496080010169"/>
    <n v="-3.7675947685966445E-2"/>
    <n v="3"/>
    <n v="146.96378139044359"/>
    <x v="115"/>
    <n v="3.4114506081281519E-3"/>
    <n v="47194"/>
  </r>
  <r>
    <x v="947"/>
    <n v="2019"/>
    <n v="1"/>
    <n v="110"/>
    <n v="43670"/>
    <n v="0.92532949103699624"/>
    <n v="-7.7605398369712683E-2"/>
    <n v="12"/>
    <n v="146.96378139044359"/>
    <x v="115"/>
    <n v="2.3308047633173708E-3"/>
    <n v="47194"/>
  </r>
  <r>
    <x v="948"/>
    <n v="2019"/>
    <n v="1"/>
    <n v="157"/>
    <n v="43235"/>
    <n v="0.91611221765478668"/>
    <n v="-8.7616413454788683E-2"/>
    <n v="9"/>
    <n v="146.96378139044359"/>
    <x v="115"/>
    <n v="3.3266940712802476E-3"/>
    <n v="47194"/>
  </r>
  <r>
    <x v="949"/>
    <n v="2019"/>
    <n v="1"/>
    <n v="101"/>
    <n v="40495"/>
    <n v="0.85805398991397208"/>
    <n v="-0.15308825616622912"/>
    <n v="5"/>
    <n v="146.96378139044359"/>
    <x v="115"/>
    <n v="2.140102555409586E-3"/>
    <n v="47194"/>
  </r>
  <r>
    <x v="950"/>
    <n v="2019"/>
    <n v="1"/>
    <n v="366"/>
    <n v="39046"/>
    <n v="0.82735093444081875"/>
    <n v="-0.18952632760657176"/>
    <n v="2"/>
    <n v="146.96378139044359"/>
    <x v="115"/>
    <n v="7.7552231215832525E-3"/>
    <n v="47194"/>
  </r>
  <r>
    <x v="951"/>
    <n v="2019"/>
    <n v="1"/>
    <n v="13"/>
    <n v="38896"/>
    <n v="0.8241725643090223"/>
    <n v="-0.19337534829341477"/>
    <n v="9"/>
    <n v="146.96378139044359"/>
    <x v="115"/>
    <n v="2.7545874475568927E-4"/>
    <n v="47194"/>
  </r>
  <r>
    <x v="952"/>
    <n v="2019"/>
    <n v="1"/>
    <n v="527"/>
    <n v="35629"/>
    <n v="0.75494766283849646"/>
    <n v="-0.28110685287961945"/>
    <n v="11"/>
    <n v="146.96378139044359"/>
    <x v="115"/>
    <n v="1.1166673729711404E-2"/>
    <n v="47194"/>
  </r>
  <r>
    <x v="953"/>
    <n v="2019"/>
    <n v="2"/>
    <n v="54"/>
    <n v="31704"/>
    <n v="0.67178031105649028"/>
    <n v="-0.39782390997904832"/>
    <n v="9"/>
    <n v="146.96378139044359"/>
    <x v="115"/>
    <n v="1.1442132474467094E-3"/>
    <n v="47194"/>
  </r>
  <r>
    <x v="954"/>
    <n v="2019"/>
    <n v="3"/>
    <n v="194"/>
    <n v="30424"/>
    <n v="0.64465821926516087"/>
    <n v="-0.43903499524122369"/>
    <n v="7"/>
    <n v="146.96378139044359"/>
    <x v="115"/>
    <n v="4.1106920371233634E-3"/>
    <n v="47194"/>
  </r>
  <r>
    <x v="955"/>
    <n v="2019"/>
    <n v="1"/>
    <n v="155"/>
    <n v="29756"/>
    <n v="0.63050387761156079"/>
    <n v="-0.46123597353808737"/>
    <n v="4"/>
    <n v="146.96378139044359"/>
    <x v="115"/>
    <n v="3.2843158028562952E-3"/>
    <n v="47194"/>
  </r>
  <r>
    <x v="956"/>
    <n v="2019"/>
    <n v="3"/>
    <n v="262"/>
    <n v="22995"/>
    <n v="0.48724414120439041"/>
    <n v="-0.7189899648752951"/>
    <n v="12"/>
    <n v="146.96378139044359"/>
    <x v="115"/>
    <n v="5.5515531635377379E-3"/>
    <n v="47194"/>
  </r>
  <r>
    <x v="957"/>
    <n v="2019"/>
    <n v="1"/>
    <n v="713"/>
    <n v="22114"/>
    <n v="0.46857651396363942"/>
    <n v="-0.75805587374697236"/>
    <n v="10"/>
    <n v="146.96378139044359"/>
    <x v="115"/>
    <n v="1.5107852693138959E-2"/>
    <n v="47194"/>
  </r>
  <r>
    <x v="958"/>
    <n v="2019"/>
    <n v="1"/>
    <n v="573"/>
    <n v="20229"/>
    <n v="0.42863499597406451"/>
    <n v="-0.84714954744662763"/>
    <n v="5"/>
    <n v="146.96378139044359"/>
    <x v="115"/>
    <n v="1.2141373903462304E-2"/>
    <n v="47194"/>
  </r>
  <r>
    <x v="959"/>
    <n v="2019"/>
    <n v="2"/>
    <n v="160"/>
    <n v="19703"/>
    <n v="0.41748951137856505"/>
    <n v="-0.87349585745335157"/>
    <n v="7"/>
    <n v="146.96378139044359"/>
    <x v="115"/>
    <n v="3.3902614739161757E-3"/>
    <n v="47194"/>
  </r>
  <r>
    <x v="960"/>
    <n v="2019"/>
    <n v="3"/>
    <n v="33"/>
    <n v="19380"/>
    <n v="0.41064542102809681"/>
    <n v="-0.89002515940456206"/>
    <n v="10"/>
    <n v="146.96378139044359"/>
    <x v="115"/>
    <n v="6.9924142899521128E-4"/>
    <n v="47194"/>
  </r>
  <r>
    <x v="961"/>
    <n v="2019"/>
    <n v="1"/>
    <n v="96"/>
    <n v="17856"/>
    <n v="0.3783531804890452"/>
    <n v="-0.9719271796682819"/>
    <n v="7"/>
    <n v="146.96378139044359"/>
    <x v="115"/>
    <n v="2.0341568843497055E-3"/>
    <n v="47194"/>
  </r>
  <r>
    <x v="962"/>
    <n v="2019"/>
    <n v="1"/>
    <n v="315"/>
    <n v="17661"/>
    <n v="0.37422129931770987"/>
    <n v="-0.98290794715294827"/>
    <n v="11"/>
    <n v="146.96378139044359"/>
    <x v="115"/>
    <n v="6.6745772767724714E-3"/>
    <n v="47194"/>
  </r>
  <r>
    <x v="963"/>
    <n v="2019"/>
    <n v="2"/>
    <n v="41"/>
    <n v="17390"/>
    <n v="0.36847904394626435"/>
    <n v="-0.99837143750099067"/>
    <n v="5"/>
    <n v="146.96378139044359"/>
    <x v="115"/>
    <n v="8.6875450269102001E-4"/>
    <n v="47194"/>
  </r>
  <r>
    <x v="964"/>
    <n v="2019"/>
    <n v="1"/>
    <n v="41"/>
    <n v="16799"/>
    <n v="0.35595626562698646"/>
    <n v="-1.0329474050391052"/>
    <n v="10"/>
    <n v="146.96378139044359"/>
    <x v="115"/>
    <n v="8.6875450269102001E-4"/>
    <n v="47194"/>
  </r>
  <r>
    <x v="965"/>
    <n v="2019"/>
    <n v="2"/>
    <n v="99"/>
    <n v="14291"/>
    <n v="0.30281391702335042"/>
    <n v="-1.1946367973675245"/>
    <n v="6"/>
    <n v="146.96378139044359"/>
    <x v="115"/>
    <n v="2.0977242869856336E-3"/>
    <n v="47194"/>
  </r>
  <r>
    <x v="966"/>
    <n v="2019"/>
    <n v="1"/>
    <n v="161"/>
    <n v="14265"/>
    <n v="0.30226299953383906"/>
    <n v="-1.196457781201719"/>
    <n v="6"/>
    <n v="146.96378139044359"/>
    <x v="115"/>
    <n v="3.4114506081281519E-3"/>
    <n v="47194"/>
  </r>
  <r>
    <x v="967"/>
    <n v="2019"/>
    <n v="2"/>
    <n v="156"/>
    <n v="14000"/>
    <n v="0.29664787896766537"/>
    <n v="-1.2152094362519237"/>
    <n v="6"/>
    <n v="146.96378139044359"/>
    <x v="115"/>
    <n v="3.3055049370682714E-3"/>
    <n v="47194"/>
  </r>
  <r>
    <x v="968"/>
    <n v="2019"/>
    <n v="1"/>
    <n v="22"/>
    <n v="12246"/>
    <n v="0.25948213755985933"/>
    <n v="-1.3490674128114195"/>
    <n v="3"/>
    <n v="146.96378139044359"/>
    <x v="115"/>
    <n v="4.6616095266347417E-4"/>
    <n v="47194"/>
  </r>
  <r>
    <x v="969"/>
    <n v="2019"/>
    <n v="2"/>
    <n v="48"/>
    <n v="12014"/>
    <n v="0.25456625842268082"/>
    <n v="-1.3681941294392126"/>
    <n v="7"/>
    <n v="146.96378139044359"/>
    <x v="115"/>
    <n v="1.0170784421748528E-3"/>
    <n v="47194"/>
  </r>
  <r>
    <x v="970"/>
    <n v="2019"/>
    <n v="3"/>
    <n v="53"/>
    <n v="11976"/>
    <n v="0.25376107132262576"/>
    <n v="-1.371362118749855"/>
    <n v="9"/>
    <n v="146.96378139044359"/>
    <x v="115"/>
    <n v="1.1230241132347332E-3"/>
    <n v="47194"/>
  </r>
  <r>
    <x v="971"/>
    <n v="2019"/>
    <n v="1"/>
    <n v="96"/>
    <n v="11041"/>
    <n v="0.23394923083442812"/>
    <n v="-1.4526511494101824"/>
    <n v="12"/>
    <n v="146.96378139044359"/>
    <x v="115"/>
    <n v="2.0341568843497055E-3"/>
    <n v="47194"/>
  </r>
  <r>
    <x v="972"/>
    <n v="2019"/>
    <n v="1"/>
    <n v="7"/>
    <n v="10885"/>
    <n v="0.23064372589735985"/>
    <n v="-1.4668810711806715"/>
    <n v="12"/>
    <n v="146.96378139044359"/>
    <x v="115"/>
    <n v="1.483239394838327E-4"/>
    <n v="47194"/>
  </r>
  <r>
    <x v="973"/>
    <n v="2019"/>
    <n v="5"/>
    <n v="27"/>
    <n v="10737"/>
    <n v="0.22750773403398736"/>
    <n v="-1.4805710454151839"/>
    <n v="7"/>
    <n v="146.96378139044359"/>
    <x v="115"/>
    <n v="5.7210662372335472E-4"/>
    <n v="47194"/>
  </r>
  <r>
    <x v="974"/>
    <n v="2019"/>
    <n v="4"/>
    <n v="127"/>
    <n v="10666"/>
    <n v="0.22600330550493708"/>
    <n v="-1.4872056536887717"/>
    <n v="6"/>
    <n v="146.96378139044359"/>
    <x v="115"/>
    <n v="2.6910200449209646E-3"/>
    <n v="47194"/>
  </r>
  <r>
    <x v="975"/>
    <n v="2019"/>
    <n v="1"/>
    <n v="211"/>
    <n v="9838"/>
    <n v="0.20845870237742087"/>
    <n v="-1.5680143274940341"/>
    <n v="4"/>
    <n v="146.96378139044359"/>
    <x v="115"/>
    <n v="4.4709073187269568E-3"/>
    <n v="47194"/>
  </r>
  <r>
    <x v="976"/>
    <n v="2019"/>
    <n v="2"/>
    <n v="25"/>
    <n v="9570"/>
    <n v="0.20278001440861126"/>
    <n v="-1.5956335604023193"/>
    <n v="10"/>
    <n v="146.96378139044359"/>
    <x v="115"/>
    <n v="5.2972835529940246E-4"/>
    <n v="47194"/>
  </r>
  <r>
    <x v="977"/>
    <n v="2019"/>
    <n v="1"/>
    <n v="20"/>
    <n v="9300"/>
    <n v="0.19705894817137773"/>
    <n v="-1.6242523657079719"/>
    <n v="5"/>
    <n v="146.96378139044359"/>
    <x v="115"/>
    <n v="4.2378268423952196E-4"/>
    <n v="47194"/>
  </r>
  <r>
    <x v="978"/>
    <n v="2019"/>
    <n v="2"/>
    <n v="196"/>
    <n v="9141"/>
    <n v="0.19368987583167352"/>
    <n v="-1.6414969771955006"/>
    <n v="3"/>
    <n v="146.96378139044359"/>
    <x v="115"/>
    <n v="4.1530703055473149E-3"/>
    <n v="47194"/>
  </r>
  <r>
    <x v="979"/>
    <n v="2019"/>
    <n v="4"/>
    <n v="110"/>
    <n v="9026"/>
    <n v="0.19125312539729628"/>
    <n v="-1.6541574644623729"/>
    <n v="2"/>
    <n v="146.96378139044359"/>
    <x v="115"/>
    <n v="2.3308047633173708E-3"/>
    <n v="47194"/>
  </r>
  <r>
    <x v="980"/>
    <n v="2019"/>
    <n v="1"/>
    <n v="25"/>
    <n v="9000"/>
    <n v="0.19070220790778489"/>
    <n v="-1.657042188530963"/>
    <n v="5"/>
    <n v="146.96378139044359"/>
    <x v="115"/>
    <n v="5.2972835529940246E-4"/>
    <n v="47194"/>
  </r>
  <r>
    <x v="981"/>
    <n v="2019"/>
    <n v="1"/>
    <n v="138"/>
    <n v="8556"/>
    <n v="0.1812942323176675"/>
    <n v="-1.707633974647023"/>
    <n v="3"/>
    <n v="146.96378139044359"/>
    <x v="115"/>
    <n v="2.9241005212527018E-3"/>
    <n v="47194"/>
  </r>
  <r>
    <x v="982"/>
    <n v="2019"/>
    <n v="1"/>
    <n v="42"/>
    <n v="8316"/>
    <n v="0.17620884010679325"/>
    <n v="-1.7360853958714157"/>
    <n v="7"/>
    <n v="146.96378139044359"/>
    <x v="115"/>
    <n v="8.8994363690299619E-4"/>
    <n v="47194"/>
  </r>
  <r>
    <x v="983"/>
    <n v="2019"/>
    <n v="1"/>
    <n v="143"/>
    <n v="7150"/>
    <n v="0.1515023096156291"/>
    <n v="-1.887154409161266"/>
    <n v="9"/>
    <n v="146.96378139044359"/>
    <x v="115"/>
    <n v="3.0300461923125823E-3"/>
    <n v="47194"/>
  </r>
  <r>
    <x v="984"/>
    <n v="2019"/>
    <n v="2"/>
    <n v="110"/>
    <n v="6890"/>
    <n v="0.14599313472051531"/>
    <n v="-1.9241956808416152"/>
    <n v="1"/>
    <n v="146.96378139044359"/>
    <x v="115"/>
    <n v="2.3308047633173708E-3"/>
    <n v="47194"/>
  </r>
  <r>
    <x v="985"/>
    <n v="2019"/>
    <n v="1"/>
    <n v="14"/>
    <n v="6850"/>
    <n v="0.14514556935203626"/>
    <n v="-1.9300181135930485"/>
    <n v="11"/>
    <n v="146.96378139044359"/>
    <x v="115"/>
    <n v="2.966478789676654E-4"/>
    <n v="47194"/>
  </r>
  <r>
    <x v="986"/>
    <n v="2019"/>
    <n v="1"/>
    <n v="34"/>
    <n v="6800"/>
    <n v="0.14408611264143747"/>
    <n v="-1.9373441536851213"/>
    <n v="8"/>
    <n v="146.96378139044359"/>
    <x v="115"/>
    <n v="7.2043056320718736E-4"/>
    <n v="47194"/>
  </r>
  <r>
    <x v="987"/>
    <n v="2019"/>
    <n v="1"/>
    <n v="22"/>
    <n v="6621"/>
    <n v="0.14029325761749376"/>
    <n v="-1.9640203499244733"/>
    <n v="6"/>
    <n v="146.96378139044359"/>
    <x v="115"/>
    <n v="4.6616095266347417E-4"/>
    <n v="47194"/>
  </r>
  <r>
    <x v="988"/>
    <n v="2019"/>
    <n v="2"/>
    <n v="23"/>
    <n v="6165"/>
    <n v="0.13063101241683264"/>
    <n v="-2.0353786292508746"/>
    <n v="10"/>
    <n v="146.96378139044359"/>
    <x v="115"/>
    <n v="4.8735008687545025E-4"/>
    <n v="47194"/>
  </r>
  <r>
    <x v="989"/>
    <n v="2019"/>
    <n v="3"/>
    <n v="94"/>
    <n v="5669"/>
    <n v="0.1201212018476925"/>
    <n v="-2.1192540305250156"/>
    <n v="1"/>
    <n v="146.96378139044359"/>
    <x v="115"/>
    <n v="1.9917786159257531E-3"/>
    <n v="47194"/>
  </r>
  <r>
    <x v="990"/>
    <n v="2019"/>
    <n v="1"/>
    <n v="21"/>
    <n v="5607"/>
    <n v="0.11880747552654998"/>
    <n v="-2.1302509487256467"/>
    <n v="5"/>
    <n v="146.96378139044359"/>
    <x v="115"/>
    <n v="4.449718184514981E-4"/>
    <n v="47194"/>
  </r>
  <r>
    <x v="991"/>
    <n v="2019"/>
    <n v="2"/>
    <n v="247"/>
    <n v="5539"/>
    <n v="0.11736661440013561"/>
    <n v="-2.1424527868162153"/>
    <n v="9"/>
    <n v="146.96378139044359"/>
    <x v="115"/>
    <n v="5.233716150358096E-3"/>
    <n v="47194"/>
  </r>
  <r>
    <x v="992"/>
    <n v="2019"/>
    <n v="1"/>
    <n v="21"/>
    <n v="5475"/>
    <n v="0.11601050981056914"/>
    <n v="-2.1540744901646178"/>
    <n v="4"/>
    <n v="146.96378139044359"/>
    <x v="115"/>
    <n v="4.449718184514981E-4"/>
    <n v="47194"/>
  </r>
  <r>
    <x v="993"/>
    <n v="2019"/>
    <n v="2"/>
    <n v="39"/>
    <n v="5465"/>
    <n v="0.11579861846844938"/>
    <n v="-2.1559026442386804"/>
    <n v="2"/>
    <n v="146.96378139044359"/>
    <x v="115"/>
    <n v="8.2637623426706785E-4"/>
    <n v="47194"/>
  </r>
  <r>
    <x v="994"/>
    <n v="2019"/>
    <n v="1"/>
    <n v="17"/>
    <n v="5440"/>
    <n v="0.11526889011314997"/>
    <n v="-2.1604877049993312"/>
    <n v="7"/>
    <n v="146.96378139044359"/>
    <x v="115"/>
    <n v="3.6021528160359368E-4"/>
    <n v="47194"/>
  </r>
  <r>
    <x v="995"/>
    <n v="2019"/>
    <n v="1"/>
    <n v="14"/>
    <n v="5180"/>
    <n v="0.10975971521803619"/>
    <n v="-2.2094617095957907"/>
    <n v="5"/>
    <n v="146.96378139044359"/>
    <x v="115"/>
    <n v="2.966478789676654E-4"/>
    <n v="47194"/>
  </r>
  <r>
    <x v="996"/>
    <n v="2019"/>
    <n v="1"/>
    <n v="15"/>
    <n v="4920"/>
    <n v="0.1042505403229224"/>
    <n v="-2.2609582353629656"/>
    <n v="9"/>
    <n v="146.96378139044359"/>
    <x v="115"/>
    <n v="3.1783701317964147E-4"/>
    <n v="47194"/>
  </r>
  <r>
    <x v="997"/>
    <n v="2019"/>
    <n v="2"/>
    <n v="34"/>
    <n v="4886"/>
    <n v="0.10353010975971522"/>
    <n v="-2.2678927930316335"/>
    <n v="6"/>
    <n v="146.96378139044359"/>
    <x v="115"/>
    <n v="7.2043056320718736E-4"/>
    <n v="47194"/>
  </r>
  <r>
    <x v="998"/>
    <n v="2019"/>
    <n v="1"/>
    <n v="19"/>
    <n v="4883"/>
    <n v="0.10346654235707929"/>
    <n v="-2.268506980787659"/>
    <n v="6"/>
    <n v="146.96378139044359"/>
    <x v="115"/>
    <n v="4.0259355002754589E-4"/>
    <n v="47194"/>
  </r>
  <r>
    <x v="999"/>
    <n v="2019"/>
    <n v="2"/>
    <n v="16"/>
    <n v="4699"/>
    <n v="9.9567741662075687E-2"/>
    <n v="-2.3069170457465038"/>
    <n v="7"/>
    <n v="146.96378139044359"/>
    <x v="115"/>
    <n v="3.390261473916176E-4"/>
    <n v="47194"/>
  </r>
  <r>
    <x v="1000"/>
    <n v="2019"/>
    <n v="3"/>
    <n v="93"/>
    <n v="4653"/>
    <n v="9.859304148832479E-2"/>
    <n v="-2.3167545930046707"/>
    <n v="8"/>
    <n v="146.96378139044359"/>
    <x v="115"/>
    <n v="1.970589481713777E-3"/>
    <n v="47194"/>
  </r>
  <r>
    <x v="1001"/>
    <n v="2019"/>
    <n v="1"/>
    <n v="15"/>
    <n v="4650"/>
    <n v="9.8529474085688865E-2"/>
    <n v="-2.3173995462679171"/>
    <n v="5"/>
    <n v="146.96378139044359"/>
    <x v="115"/>
    <n v="3.1783701317964147E-4"/>
    <n v="47194"/>
  </r>
  <r>
    <x v="1002"/>
    <n v="2019"/>
    <n v="2"/>
    <n v="26"/>
    <n v="4574"/>
    <n v="9.6919099885578675E-2"/>
    <n v="-2.3338786702665928"/>
    <n v="6"/>
    <n v="146.96378139044359"/>
    <x v="115"/>
    <n v="5.5091748951137853E-4"/>
    <n v="47194"/>
  </r>
  <r>
    <x v="1003"/>
    <n v="2019"/>
    <n v="1"/>
    <n v="13"/>
    <n v="4420"/>
    <n v="9.3655973216934363E-2"/>
    <n v="-2.3681270697775756"/>
    <n v="7"/>
    <n v="146.96378139044359"/>
    <x v="115"/>
    <n v="2.7545874475568927E-4"/>
    <n v="47194"/>
  </r>
  <r>
    <x v="1004"/>
    <n v="2019"/>
    <n v="2"/>
    <n v="36"/>
    <n v="4382"/>
    <n v="9.2850786116879261E-2"/>
    <n v="-2.3767615246939076"/>
    <n v="11"/>
    <n v="146.96378139044359"/>
    <x v="115"/>
    <n v="7.6280883163113951E-4"/>
    <n v="47194"/>
  </r>
  <r>
    <x v="1005"/>
    <n v="2019"/>
    <n v="1"/>
    <n v="10"/>
    <n v="4247"/>
    <n v="8.9990252998262493E-2"/>
    <n v="-2.408053914536048"/>
    <n v="10"/>
    <n v="146.96378139044359"/>
    <x v="115"/>
    <n v="2.1189134211976098E-4"/>
    <n v="47194"/>
  </r>
  <r>
    <x v="1006"/>
    <n v="2019"/>
    <n v="1"/>
    <n v="39"/>
    <n v="4181"/>
    <n v="8.8591770140272072E-2"/>
    <n v="-2.4237163134927542"/>
    <n v="6"/>
    <n v="146.96378139044359"/>
    <x v="115"/>
    <n v="8.2637623426706785E-4"/>
    <n v="47194"/>
  </r>
  <r>
    <x v="1007"/>
    <n v="2019"/>
    <n v="1"/>
    <n v="28"/>
    <n v="4176"/>
    <n v="8.8485824469212188E-2"/>
    <n v="-2.4249129152868445"/>
    <n v="5"/>
    <n v="146.96378139044359"/>
    <x v="115"/>
    <n v="5.9329575793533079E-4"/>
    <n v="47194"/>
  </r>
  <r>
    <x v="1008"/>
    <n v="2019"/>
    <n v="1"/>
    <n v="23"/>
    <n v="3906"/>
    <n v="8.2764758231978638E-2"/>
    <n v="-2.4917529334126951"/>
    <n v="6"/>
    <n v="146.96378139044359"/>
    <x v="115"/>
    <n v="4.8735008687545025E-4"/>
    <n v="47194"/>
  </r>
  <r>
    <x v="1009"/>
    <n v="2019"/>
    <n v="1"/>
    <n v="13"/>
    <n v="3894"/>
    <n v="8.2510488621434924E-2"/>
    <n v="-2.4948298589171745"/>
    <n v="7"/>
    <n v="146.96378139044359"/>
    <x v="115"/>
    <n v="2.7545874475568927E-4"/>
    <n v="47194"/>
  </r>
  <r>
    <x v="1010"/>
    <n v="2019"/>
    <n v="1"/>
    <n v="43"/>
    <n v="3661"/>
    <n v="7.7573420350044497E-2"/>
    <n v="-2.5565304317290831"/>
    <n v="10"/>
    <n v="146.96378139044359"/>
    <x v="115"/>
    <n v="9.1113277111497227E-4"/>
    <n v="47194"/>
  </r>
  <r>
    <x v="1011"/>
    <n v="2019"/>
    <n v="1"/>
    <n v="20"/>
    <n v="3600"/>
    <n v="7.6280883163113961E-2"/>
    <n v="-2.5733329204051181"/>
    <n v="1"/>
    <n v="146.96378139044359"/>
    <x v="115"/>
    <n v="4.2378268423952196E-4"/>
    <n v="47194"/>
  </r>
  <r>
    <x v="1012"/>
    <n v="2019"/>
    <n v="1"/>
    <n v="9"/>
    <n v="3435"/>
    <n v="7.27846760181379E-2"/>
    <n v="-2.6202498401928698"/>
    <n v="9"/>
    <n v="146.96378139044359"/>
    <x v="115"/>
    <n v="1.9070220790778488E-4"/>
    <n v="47194"/>
  </r>
  <r>
    <x v="1013"/>
    <n v="2019"/>
    <n v="1"/>
    <n v="114"/>
    <n v="3430"/>
    <n v="7.2678730347078016E-2"/>
    <n v="-2.621706504689334"/>
    <n v="10"/>
    <n v="146.96378139044359"/>
    <x v="115"/>
    <n v="2.4155613001652751E-3"/>
    <n v="47194"/>
  </r>
  <r>
    <x v="1014"/>
    <n v="2019"/>
    <n v="1"/>
    <n v="45"/>
    <n v="3408"/>
    <n v="7.2212569394414547E-2"/>
    <n v="-2.6281411569001127"/>
    <n v="12"/>
    <n v="146.96378139044359"/>
    <x v="115"/>
    <n v="9.5351103953892442E-4"/>
    <n v="47194"/>
  </r>
  <r>
    <x v="1015"/>
    <n v="2019"/>
    <n v="1"/>
    <n v="9"/>
    <n v="3252"/>
    <n v="6.8907064457346276E-2"/>
    <n v="-2.674996574181618"/>
    <n v="5"/>
    <n v="146.96378139044359"/>
    <x v="115"/>
    <n v="1.9070220790778488E-4"/>
    <n v="47194"/>
  </r>
  <r>
    <x v="1016"/>
    <n v="2019"/>
    <n v="1"/>
    <n v="11"/>
    <n v="2970"/>
    <n v="6.2931728609569013E-2"/>
    <n v="-2.7657048130525741"/>
    <n v="5"/>
    <n v="146.96378139044359"/>
    <x v="115"/>
    <n v="2.3308047633173709E-4"/>
    <n v="47194"/>
  </r>
  <r>
    <x v="1017"/>
    <n v="2019"/>
    <n v="1"/>
    <n v="20"/>
    <n v="2800"/>
    <n v="5.9329575793533075E-2"/>
    <n v="-2.8246473486860242"/>
    <n v="1"/>
    <n v="146.96378139044359"/>
    <x v="115"/>
    <n v="4.2378268423952196E-4"/>
    <n v="47194"/>
  </r>
  <r>
    <x v="1018"/>
    <n v="2019"/>
    <n v="2"/>
    <n v="20"/>
    <n v="2474"/>
    <n v="5.2421918040428866E-2"/>
    <n v="-2.948430491896886"/>
    <n v="6"/>
    <n v="146.96378139044359"/>
    <x v="115"/>
    <n v="4.2378268423952196E-4"/>
    <n v="47194"/>
  </r>
  <r>
    <x v="1019"/>
    <n v="2019"/>
    <n v="2"/>
    <n v="32"/>
    <n v="2318"/>
    <n v="4.9116413103360596E-2"/>
    <n v="-3.0135620209496223"/>
    <n v="2"/>
    <n v="146.96378139044359"/>
    <x v="115"/>
    <n v="6.7805229478323521E-4"/>
    <n v="47194"/>
  </r>
  <r>
    <x v="1020"/>
    <n v="2019"/>
    <n v="2"/>
    <n v="13"/>
    <n v="2242"/>
    <n v="4.7506038903250412E-2"/>
    <n v="-3.046898441217214"/>
    <n v="8"/>
    <n v="146.96378139044359"/>
    <x v="115"/>
    <n v="2.7545874475568927E-4"/>
    <n v="47194"/>
  </r>
  <r>
    <x v="1021"/>
    <n v="2019"/>
    <n v="1"/>
    <n v="20"/>
    <n v="2240"/>
    <n v="4.746366063482646E-2"/>
    <n v="-3.0477909000002339"/>
    <n v="5"/>
    <n v="146.96378139044359"/>
    <x v="115"/>
    <n v="4.2378268423952196E-4"/>
    <n v="47194"/>
  </r>
  <r>
    <x v="1022"/>
    <n v="2019"/>
    <n v="1"/>
    <n v="11"/>
    <n v="2101"/>
    <n v="4.4518370979361781E-2"/>
    <n v="-3.1118533440043188"/>
    <n v="2"/>
    <n v="146.96378139044359"/>
    <x v="115"/>
    <n v="2.3308047633173709E-4"/>
    <n v="47194"/>
  </r>
  <r>
    <x v="1023"/>
    <n v="2019"/>
    <n v="6"/>
    <n v="37"/>
    <n v="1906"/>
    <n v="4.0386489808026442E-2"/>
    <n v="-3.2092599606351722"/>
    <n v="10"/>
    <n v="146.96378139044359"/>
    <x v="115"/>
    <n v="7.839979658431157E-4"/>
    <n v="47194"/>
  </r>
  <r>
    <x v="1024"/>
    <n v="2019"/>
    <n v="1"/>
    <n v="7"/>
    <n v="1890"/>
    <n v="4.0047463660634823E-2"/>
    <n v="-3.2176899367956313"/>
    <n v="5"/>
    <n v="146.96378139044359"/>
    <x v="115"/>
    <n v="1.483239394838327E-4"/>
    <n v="47194"/>
  </r>
  <r>
    <x v="1025"/>
    <n v="2019"/>
    <n v="1"/>
    <n v="21"/>
    <n v="1842"/>
    <n v="3.9030385218459973E-2"/>
    <n v="-3.2434148280340671"/>
    <n v="6"/>
    <n v="146.96378139044359"/>
    <x v="115"/>
    <n v="4.449718184514981E-4"/>
    <n v="47194"/>
  </r>
  <r>
    <x v="1026"/>
    <n v="2019"/>
    <n v="1"/>
    <n v="9"/>
    <n v="1832"/>
    <n v="3.8818493876340211E-2"/>
    <n v="-3.2488584996152436"/>
    <n v="4"/>
    <n v="146.96378139044359"/>
    <x v="115"/>
    <n v="1.9070220790778488E-4"/>
    <n v="47194"/>
  </r>
  <r>
    <x v="1027"/>
    <n v="2019"/>
    <n v="3"/>
    <n v="20"/>
    <n v="1797"/>
    <n v="3.8076874178921048E-2"/>
    <n v="-3.2681481580657605"/>
    <n v="7"/>
    <n v="146.96378139044359"/>
    <x v="115"/>
    <n v="4.2378268423952196E-4"/>
    <n v="47194"/>
  </r>
  <r>
    <x v="1028"/>
    <n v="2019"/>
    <n v="1"/>
    <n v="18"/>
    <n v="1745"/>
    <n v="3.6975039199898294E-2"/>
    <n v="-3.2975122102127918"/>
    <n v="1"/>
    <n v="146.96378139044359"/>
    <x v="115"/>
    <n v="3.8140441581556976E-4"/>
    <n v="47194"/>
  </r>
  <r>
    <x v="1029"/>
    <n v="2019"/>
    <n v="1"/>
    <n v="10"/>
    <n v="1679"/>
    <n v="3.5576556341907872E-2"/>
    <n v="-3.3360683877717783"/>
    <n v="3"/>
    <n v="146.96378139044359"/>
    <x v="115"/>
    <n v="2.1189134211976098E-4"/>
    <n v="47194"/>
  </r>
  <r>
    <x v="1030"/>
    <n v="2019"/>
    <n v="5"/>
    <n v="20"/>
    <n v="1634"/>
    <n v="3.4623045302368947E-2"/>
    <n v="-3.3632357694293713"/>
    <n v="4"/>
    <n v="146.96378139044359"/>
    <x v="115"/>
    <n v="4.2378268423952196E-4"/>
    <n v="47194"/>
  </r>
  <r>
    <x v="1031"/>
    <n v="2019"/>
    <n v="1"/>
    <n v="7"/>
    <n v="1281"/>
    <n v="2.7143280925541382E-2"/>
    <n v="-3.606625742952585"/>
    <n v="7"/>
    <n v="146.96378139044359"/>
    <x v="115"/>
    <n v="1.483239394838327E-4"/>
    <n v="47194"/>
  </r>
  <r>
    <x v="1032"/>
    <n v="2019"/>
    <n v="2"/>
    <n v="4"/>
    <n v="1215"/>
    <n v="2.5744798067550961E-2"/>
    <n v="-3.6595226890746706"/>
    <n v="9"/>
    <n v="146.96378139044359"/>
    <x v="115"/>
    <n v="8.4756536847904401E-5"/>
    <n v="47194"/>
  </r>
  <r>
    <x v="1033"/>
    <n v="2019"/>
    <n v="1"/>
    <n v="4"/>
    <n v="1002"/>
    <n v="2.1231512480400051E-2"/>
    <n v="-3.8522687632045094"/>
    <n v="6"/>
    <n v="146.96378139044359"/>
    <x v="115"/>
    <n v="8.4756536847904401E-5"/>
    <n v="47194"/>
  </r>
  <r>
    <x v="1034"/>
    <n v="2019"/>
    <n v="1"/>
    <n v="7"/>
    <n v="1000"/>
    <n v="2.1189134211976098E-2"/>
    <n v="-3.8542667658671821"/>
    <n v="9"/>
    <n v="146.96378139044359"/>
    <x v="115"/>
    <n v="1.483239394838327E-4"/>
    <n v="47194"/>
  </r>
  <r>
    <x v="1035"/>
    <n v="2019"/>
    <n v="1"/>
    <n v="4"/>
    <n v="915"/>
    <n v="1.9388057803958129E-2"/>
    <n v="-3.9430979795737979"/>
    <n v="2"/>
    <n v="146.96378139044359"/>
    <x v="115"/>
    <n v="8.4756536847904401E-5"/>
    <n v="47194"/>
  </r>
  <r>
    <x v="1036"/>
    <n v="2019"/>
    <n v="1"/>
    <n v="6"/>
    <n v="882"/>
    <n v="1.8688816374962919E-2"/>
    <n v="-3.9798299888425279"/>
    <n v="6"/>
    <n v="146.96378139044359"/>
    <x v="115"/>
    <n v="1.2713480527185659E-4"/>
    <n v="47194"/>
  </r>
  <r>
    <x v="1037"/>
    <n v="2019"/>
    <n v="1"/>
    <n v="10"/>
    <n v="871"/>
    <n v="1.8455735898631181E-2"/>
    <n v="-3.9923800679968164"/>
    <n v="8"/>
    <n v="146.96378139044359"/>
    <x v="115"/>
    <n v="2.1189134211976098E-4"/>
    <n v="47194"/>
  </r>
  <r>
    <x v="1038"/>
    <n v="2019"/>
    <n v="1"/>
    <n v="13"/>
    <n v="859"/>
    <n v="1.820146628808747E-2"/>
    <n v="-4.006253122865064"/>
    <n v="11"/>
    <n v="146.96378139044359"/>
    <x v="115"/>
    <n v="2.7545874475568927E-4"/>
    <n v="47194"/>
  </r>
  <r>
    <x v="1039"/>
    <n v="2019"/>
    <n v="1"/>
    <n v="10"/>
    <n v="853"/>
    <n v="1.8074331482815613E-2"/>
    <n v="-4.0132624973576405"/>
    <n v="8"/>
    <n v="146.96378139044359"/>
    <x v="115"/>
    <n v="2.1189134211976098E-4"/>
    <n v="47194"/>
  </r>
  <r>
    <x v="1040"/>
    <n v="2019"/>
    <n v="1"/>
    <n v="9"/>
    <n v="810"/>
    <n v="1.716319871170064E-2"/>
    <n v="-4.0649877971828348"/>
    <n v="5"/>
    <n v="146.96378139044359"/>
    <x v="115"/>
    <n v="1.9070220790778488E-4"/>
    <n v="47194"/>
  </r>
  <r>
    <x v="1041"/>
    <n v="2019"/>
    <n v="1"/>
    <n v="14"/>
    <n v="807"/>
    <n v="1.7099631309064712E-2"/>
    <n v="-4.0686983765793707"/>
    <n v="12"/>
    <n v="146.96378139044359"/>
    <x v="115"/>
    <n v="2.966478789676654E-4"/>
    <n v="47194"/>
  </r>
  <r>
    <x v="1042"/>
    <n v="2019"/>
    <n v="1"/>
    <n v="8"/>
    <n v="769"/>
    <n v="1.629444420900962E-2"/>
    <n v="-4.1169310753436754"/>
    <n v="1"/>
    <n v="146.96378139044359"/>
    <x v="115"/>
    <n v="1.695130736958088E-4"/>
    <n v="47194"/>
  </r>
  <r>
    <x v="1043"/>
    <n v="2019"/>
    <n v="1"/>
    <n v="15"/>
    <n v="748"/>
    <n v="1.584947239055812E-2"/>
    <n v="-4.1446190668748422"/>
    <n v="1"/>
    <n v="146.96378139044359"/>
    <x v="115"/>
    <n v="3.1783701317964147E-4"/>
    <n v="47194"/>
  </r>
  <r>
    <x v="1044"/>
    <n v="2019"/>
    <n v="1"/>
    <n v="2"/>
    <n v="673"/>
    <n v="1.4260287324659915E-2"/>
    <n v="-4.250276715204591"/>
    <n v="11"/>
    <n v="146.96378139044359"/>
    <x v="115"/>
    <n v="4.2378268423952201E-5"/>
    <n v="47194"/>
  </r>
  <r>
    <x v="1045"/>
    <n v="2019"/>
    <n v="2"/>
    <n v="16"/>
    <n v="601"/>
    <n v="1.2734669661397635E-2"/>
    <n v="-4.3634271103141113"/>
    <n v="8"/>
    <n v="146.96378139044359"/>
    <x v="115"/>
    <n v="3.390261473916176E-4"/>
    <n v="47194"/>
  </r>
  <r>
    <x v="1046"/>
    <n v="2019"/>
    <n v="1"/>
    <n v="10"/>
    <n v="589"/>
    <n v="1.2480400050853923E-2"/>
    <n v="-4.3835958611977324"/>
    <n v="4"/>
    <n v="146.96378139044359"/>
    <x v="115"/>
    <n v="2.1189134211976098E-4"/>
    <n v="47194"/>
  </r>
  <r>
    <x v="1047"/>
    <n v="2019"/>
    <n v="1"/>
    <n v="2"/>
    <n v="548"/>
    <n v="1.1611645548162903E-2"/>
    <n v="-4.4557467579013039"/>
    <n v="9"/>
    <n v="146.96378139044359"/>
    <x v="115"/>
    <n v="4.2378268423952201E-5"/>
    <n v="47194"/>
  </r>
  <r>
    <x v="1048"/>
    <n v="2019"/>
    <n v="1"/>
    <n v="5"/>
    <n v="507"/>
    <n v="1.0742891045471882E-2"/>
    <n v="-4.5335110412581363"/>
    <n v="3"/>
    <n v="146.96378139044359"/>
    <x v="115"/>
    <n v="1.0594567105988049E-4"/>
    <n v="47194"/>
  </r>
  <r>
    <x v="1049"/>
    <n v="2019"/>
    <n v="1"/>
    <n v="16"/>
    <n v="500"/>
    <n v="1.0594567105988049E-2"/>
    <n v="-4.5474139464271275"/>
    <n v="1"/>
    <n v="146.96378139044359"/>
    <x v="115"/>
    <n v="3.390261473916176E-4"/>
    <n v="47194"/>
  </r>
  <r>
    <x v="1050"/>
    <n v="2019"/>
    <n v="1"/>
    <n v="21"/>
    <n v="474"/>
    <n v="1.004364961647667E-2"/>
    <n v="-4.6008147231542429"/>
    <n v="6"/>
    <n v="146.96378139044359"/>
    <x v="115"/>
    <n v="4.449718184514981E-4"/>
    <n v="47194"/>
  </r>
  <r>
    <x v="1051"/>
    <n v="2019"/>
    <n v="1"/>
    <n v="5"/>
    <n v="443"/>
    <n v="9.3867864559054118E-3"/>
    <n v="-4.6684522748041841"/>
    <n v="1"/>
    <n v="146.96378139044359"/>
    <x v="115"/>
    <n v="1.0594567105988049E-4"/>
    <n v="47194"/>
  </r>
  <r>
    <x v="1052"/>
    <n v="2019"/>
    <n v="1"/>
    <n v="13"/>
    <n v="426"/>
    <n v="9.0265711743018184E-3"/>
    <n v="-4.7075826985799489"/>
    <n v="10"/>
    <n v="146.96378139044359"/>
    <x v="115"/>
    <n v="2.7545874475568927E-4"/>
    <n v="47194"/>
  </r>
  <r>
    <x v="1053"/>
    <n v="2019"/>
    <n v="1"/>
    <n v="16"/>
    <n v="414"/>
    <n v="8.7723015637581041E-3"/>
    <n v="-4.7361560710240047"/>
    <n v="4"/>
    <n v="146.96378139044359"/>
    <x v="115"/>
    <n v="3.390261473916176E-4"/>
    <n v="47194"/>
  </r>
  <r>
    <x v="1054"/>
    <n v="2019"/>
    <n v="2"/>
    <n v="13"/>
    <n v="388"/>
    <n v="8.2213840742467268E-3"/>
    <n v="-4.8010167052260462"/>
    <n v="2"/>
    <n v="146.96378139044359"/>
    <x v="115"/>
    <n v="2.7545874475568927E-4"/>
    <n v="47194"/>
  </r>
  <r>
    <x v="1055"/>
    <n v="2019"/>
    <n v="1"/>
    <n v="4"/>
    <n v="336"/>
    <n v="7.1195490952239695E-3"/>
    <n v="-4.9449108848861147"/>
    <n v="12"/>
    <n v="146.96378139044359"/>
    <x v="115"/>
    <n v="8.4756536847904401E-5"/>
    <n v="47194"/>
  </r>
  <r>
    <x v="1056"/>
    <n v="2019"/>
    <n v="1"/>
    <n v="4"/>
    <n v="309"/>
    <n v="6.5474424715006143E-3"/>
    <n v="-5.0286807679515739"/>
    <n v="7"/>
    <n v="146.96378139044359"/>
    <x v="115"/>
    <n v="8.4756536847904401E-5"/>
    <n v="47194"/>
  </r>
  <r>
    <x v="1057"/>
    <n v="2019"/>
    <n v="1"/>
    <n v="8"/>
    <n v="259"/>
    <n v="5.4879857609018094E-3"/>
    <n v="-5.2051939831497815"/>
    <n v="8"/>
    <n v="146.96378139044359"/>
    <x v="115"/>
    <n v="1.695130736958088E-4"/>
    <n v="47194"/>
  </r>
  <r>
    <x v="1058"/>
    <n v="2019"/>
    <n v="1"/>
    <n v="2"/>
    <n v="247"/>
    <n v="5.233716150358096E-3"/>
    <n v="-5.2526337082213423"/>
    <n v="3"/>
    <n v="146.96378139044359"/>
    <x v="115"/>
    <n v="4.2378268423952201E-5"/>
    <n v="47194"/>
  </r>
  <r>
    <x v="1059"/>
    <n v="2019"/>
    <n v="1"/>
    <n v="5"/>
    <n v="213"/>
    <n v="4.5132855871509092E-3"/>
    <n v="-5.4007298791398943"/>
    <n v="3"/>
    <n v="146.96378139044359"/>
    <x v="115"/>
    <n v="1.0594567105988049E-4"/>
    <n v="47194"/>
  </r>
  <r>
    <x v="1060"/>
    <n v="2019"/>
    <n v="1"/>
    <n v="10"/>
    <n v="140"/>
    <n v="2.9664787896766538E-3"/>
    <n v="-5.820379622240015"/>
    <n v="4"/>
    <n v="146.96378139044359"/>
    <x v="115"/>
    <n v="2.1189134211976098E-4"/>
    <n v="47194"/>
  </r>
  <r>
    <x v="1061"/>
    <n v="2019"/>
    <n v="1"/>
    <n v="7"/>
    <n v="133"/>
    <n v="2.8181548501928213E-3"/>
    <n v="-5.8716729166275652"/>
    <n v="8"/>
    <n v="146.96378139044359"/>
    <x v="115"/>
    <n v="1.483239394838327E-4"/>
    <n v="47194"/>
  </r>
  <r>
    <x v="1062"/>
    <n v="2020"/>
    <n v="37"/>
    <n v="3781"/>
    <n v="4130901"/>
    <n v="84.433336739908029"/>
    <n v="4.435962308685844"/>
    <n v="11"/>
    <n v="121.38099113768247"/>
    <x v="115"/>
    <n v="7.7281553398058256E-2"/>
    <n v="48925"/>
  </r>
  <r>
    <x v="1063"/>
    <n v="2020"/>
    <n v="4"/>
    <n v="2627"/>
    <n v="1076668"/>
    <n v="22.006499744506897"/>
    <n v="3.0913378526557787"/>
    <n v="10"/>
    <n v="121.38099113768247"/>
    <x v="115"/>
    <n v="5.3694430250383236E-2"/>
    <n v="48925"/>
  </r>
  <r>
    <x v="1064"/>
    <n v="2020"/>
    <n v="1"/>
    <n v="1801"/>
    <n v="902146"/>
    <n v="18.439366377107817"/>
    <n v="2.9144878562098744"/>
    <n v="10"/>
    <n v="121.38099113768247"/>
    <x v="115"/>
    <n v="3.6811446090955546E-2"/>
    <n v="48925"/>
  </r>
  <r>
    <x v="1065"/>
    <n v="2020"/>
    <n v="12"/>
    <n v="15849"/>
    <n v="430057"/>
    <n v="8.7901277465508425"/>
    <n v="2.1736292447599492"/>
    <n v="7"/>
    <n v="121.38099113768247"/>
    <x v="115"/>
    <n v="0.32394481349003579"/>
    <n v="48925"/>
  </r>
  <r>
    <x v="1066"/>
    <n v="2020"/>
    <n v="3"/>
    <n v="8588"/>
    <n v="407909"/>
    <n v="8.3374348492590702"/>
    <n v="2.1207555970293908"/>
    <n v="7"/>
    <n v="121.38099113768247"/>
    <x v="115"/>
    <n v="0.17553398058252428"/>
    <n v="48925"/>
  </r>
  <r>
    <x v="1067"/>
    <n v="2020"/>
    <n v="2"/>
    <n v="550"/>
    <n v="387808"/>
    <n v="7.9265815022994381"/>
    <n v="2.0702218585039369"/>
    <n v="10"/>
    <n v="121.38099113768247"/>
    <x v="115"/>
    <n v="1.1241696474195196E-2"/>
    <n v="48925"/>
  </r>
  <r>
    <x v="1068"/>
    <n v="2020"/>
    <n v="4"/>
    <n v="3855"/>
    <n v="382992"/>
    <n v="7.828145120081758"/>
    <n v="2.0577255879518948"/>
    <n v="8"/>
    <n v="121.38099113768247"/>
    <x v="115"/>
    <n v="7.8794072560040881E-2"/>
    <n v="48925"/>
  </r>
  <r>
    <x v="1069"/>
    <n v="2020"/>
    <n v="12"/>
    <n v="5064"/>
    <n v="338217"/>
    <n v="6.9129688298415939"/>
    <n v="1.9333991880337662"/>
    <n v="12"/>
    <n v="121.38099113768247"/>
    <x v="115"/>
    <n v="0.10350536535513541"/>
    <n v="48925"/>
  </r>
  <r>
    <x v="1070"/>
    <n v="2020"/>
    <n v="3"/>
    <n v="4903"/>
    <n v="318671"/>
    <n v="6.5134593765968321"/>
    <n v="1.8738707093350551"/>
    <n v="8"/>
    <n v="121.38099113768247"/>
    <x v="115"/>
    <n v="0.10021461420541646"/>
    <n v="48925"/>
  </r>
  <r>
    <x v="1071"/>
    <n v="2020"/>
    <n v="4"/>
    <n v="3814"/>
    <n v="293046"/>
    <n v="5.9896985181400106"/>
    <n v="1.7900410799992836"/>
    <n v="11"/>
    <n v="121.38099113768247"/>
    <x v="115"/>
    <n v="7.795605518650997E-2"/>
    <n v="48925"/>
  </r>
  <r>
    <x v="1072"/>
    <n v="2020"/>
    <n v="2"/>
    <n v="821"/>
    <n v="252826"/>
    <n v="5.1676239141543174"/>
    <n v="1.6424129918033248"/>
    <n v="12"/>
    <n v="121.38099113768247"/>
    <x v="115"/>
    <n v="1.6780786918753194E-2"/>
    <n v="48925"/>
  </r>
  <r>
    <x v="1073"/>
    <n v="2020"/>
    <n v="2"/>
    <n v="2272"/>
    <n v="241063"/>
    <n v="4.9271946857434852"/>
    <n v="1.59476979683505"/>
    <n v="6"/>
    <n v="121.38099113768247"/>
    <x v="115"/>
    <n v="4.6438426162493614E-2"/>
    <n v="48925"/>
  </r>
  <r>
    <x v="1074"/>
    <n v="2020"/>
    <n v="8"/>
    <n v="2764"/>
    <n v="236474"/>
    <n v="4.8333980582524267"/>
    <n v="1.5755497520313266"/>
    <n v="7"/>
    <n v="121.38099113768247"/>
    <x v="115"/>
    <n v="5.6494634644864587E-2"/>
    <n v="48925"/>
  </r>
  <r>
    <x v="1075"/>
    <n v="2020"/>
    <n v="1"/>
    <n v="3266"/>
    <n v="167856"/>
    <n v="3.4308840061318344"/>
    <n v="1.2328179557069898"/>
    <n v="9"/>
    <n v="121.38099113768247"/>
    <x v="115"/>
    <n v="6.6755237608584567E-2"/>
    <n v="48925"/>
  </r>
  <r>
    <x v="1076"/>
    <n v="2020"/>
    <n v="1"/>
    <n v="425"/>
    <n v="164760"/>
    <n v="3.3676034747061832"/>
    <n v="1.2142013562857401"/>
    <n v="9"/>
    <n v="121.38099113768247"/>
    <x v="115"/>
    <n v="8.6867654573326517E-3"/>
    <n v="48925"/>
  </r>
  <r>
    <x v="1077"/>
    <n v="2020"/>
    <n v="1"/>
    <n v="296"/>
    <n v="140600"/>
    <n v="2.8737864077669903"/>
    <n v="1.0556304660944247"/>
    <n v="7"/>
    <n v="121.38099113768247"/>
    <x v="115"/>
    <n v="6.0500766479305058E-3"/>
    <n v="48925"/>
  </r>
  <r>
    <x v="1078"/>
    <n v="2020"/>
    <n v="1"/>
    <n v="232"/>
    <n v="114676"/>
    <n v="2.3439141543178335"/>
    <n v="0.85182224745956425"/>
    <n v="2"/>
    <n v="121.38099113768247"/>
    <x v="115"/>
    <n v="4.7419519672968827E-3"/>
    <n v="48925"/>
  </r>
  <r>
    <x v="1079"/>
    <n v="2020"/>
    <n v="1"/>
    <n v="3724"/>
    <n v="108610"/>
    <n v="2.219928461931528"/>
    <n v="0.7974749710098048"/>
    <n v="8"/>
    <n v="121.38099113768247"/>
    <x v="115"/>
    <n v="7.6116504854368938E-2"/>
    <n v="48925"/>
  </r>
  <r>
    <x v="1080"/>
    <n v="2020"/>
    <n v="9"/>
    <n v="40"/>
    <n v="105600"/>
    <n v="2.1584057230454778"/>
    <n v="0.76936985799002122"/>
    <n v="11"/>
    <n v="121.38099113768247"/>
    <x v="115"/>
    <n v="8.1757792539601426E-4"/>
    <n v="48925"/>
  </r>
  <r>
    <x v="1081"/>
    <n v="2020"/>
    <n v="8"/>
    <n v="454"/>
    <n v="100446"/>
    <n v="2.0530608073582015"/>
    <n v="0.71933175637956293"/>
    <n v="3"/>
    <n v="121.38099113768247"/>
    <x v="115"/>
    <n v="9.2795094532447629E-3"/>
    <n v="48925"/>
  </r>
  <r>
    <x v="1082"/>
    <n v="2020"/>
    <n v="2"/>
    <n v="201"/>
    <n v="94307"/>
    <n v="1.9275830352580481"/>
    <n v="0.65626690477936878"/>
    <n v="2"/>
    <n v="121.38099113768247"/>
    <x v="115"/>
    <n v="4.1083290751149715E-3"/>
    <n v="48925"/>
  </r>
  <r>
    <x v="1083"/>
    <n v="2020"/>
    <n v="10"/>
    <n v="760"/>
    <n v="88206"/>
    <n v="1.8028819621870209"/>
    <n v="0.58938647462774418"/>
    <n v="11"/>
    <n v="121.38099113768247"/>
    <x v="115"/>
    <n v="1.5533980582524271E-2"/>
    <n v="48925"/>
  </r>
  <r>
    <x v="1084"/>
    <n v="2020"/>
    <n v="2"/>
    <n v="222"/>
    <n v="87009"/>
    <n v="1.7784159427695452"/>
    <n v="0.57572304829790188"/>
    <n v="11"/>
    <n v="121.38099113768247"/>
    <x v="115"/>
    <n v="4.5375574859478794E-3"/>
    <n v="48925"/>
  </r>
  <r>
    <x v="1085"/>
    <n v="2020"/>
    <n v="2"/>
    <n v="581"/>
    <n v="84567"/>
    <n v="1.7285028104241185"/>
    <n v="0.54725560631060011"/>
    <n v="11"/>
    <n v="121.38099113768247"/>
    <x v="115"/>
    <n v="1.1875319366377108E-2"/>
    <n v="48925"/>
  </r>
  <r>
    <x v="1086"/>
    <n v="2020"/>
    <n v="1"/>
    <n v="706"/>
    <n v="80650"/>
    <n v="1.6484414920797139"/>
    <n v="0.49983029128907797"/>
    <n v="8"/>
    <n v="121.38099113768247"/>
    <x v="115"/>
    <n v="1.4430250383239652E-2"/>
    <n v="48925"/>
  </r>
  <r>
    <x v="1087"/>
    <n v="2020"/>
    <n v="2"/>
    <n v="960"/>
    <n v="79200"/>
    <n v="1.6188042922841084"/>
    <n v="0.48168778553824027"/>
    <n v="6"/>
    <n v="121.38099113768247"/>
    <x v="115"/>
    <n v="1.9621870209504344E-2"/>
    <n v="48925"/>
  </r>
  <r>
    <x v="1088"/>
    <n v="2020"/>
    <n v="1"/>
    <n v="3451"/>
    <n v="63363"/>
    <n v="1.2951047521716914"/>
    <n v="0.25859158158797491"/>
    <n v="9"/>
    <n v="121.38099113768247"/>
    <x v="115"/>
    <n v="7.0536535513541138E-2"/>
    <n v="48925"/>
  </r>
  <r>
    <x v="1089"/>
    <n v="2020"/>
    <n v="1"/>
    <n v="92"/>
    <n v="56764"/>
    <n v="1.1602248339294838"/>
    <n v="0.14861380869015109"/>
    <n v="10"/>
    <n v="121.38099113768247"/>
    <x v="115"/>
    <n v="1.8804292284108329E-3"/>
    <n v="48925"/>
  </r>
  <r>
    <x v="1090"/>
    <n v="2020"/>
    <n v="1"/>
    <n v="661"/>
    <n v="55719"/>
    <n v="1.1388656106285131"/>
    <n v="0.13003268859117459"/>
    <n v="7"/>
    <n v="121.38099113768247"/>
    <x v="115"/>
    <n v="1.3510475217169136E-2"/>
    <n v="48925"/>
  </r>
  <r>
    <x v="1091"/>
    <n v="2020"/>
    <n v="1"/>
    <n v="3266"/>
    <n v="55522"/>
    <n v="1.1348390393459376"/>
    <n v="0.12649082532234943"/>
    <n v="10"/>
    <n v="121.38099113768247"/>
    <x v="115"/>
    <n v="6.6755237608584567E-2"/>
    <n v="48925"/>
  </r>
  <r>
    <x v="1092"/>
    <n v="2020"/>
    <n v="8"/>
    <n v="2378"/>
    <n v="53528"/>
    <n v="1.0940827797649464"/>
    <n v="8.9916368198375937E-2"/>
    <n v="12"/>
    <n v="121.38099113768247"/>
    <x v="115"/>
    <n v="4.8605007664793053E-2"/>
    <n v="48925"/>
  </r>
  <r>
    <x v="1093"/>
    <n v="2020"/>
    <n v="1"/>
    <n v="108"/>
    <n v="52915"/>
    <n v="1.0815533980582523"/>
    <n v="7.8398339263547806E-2"/>
    <n v="11"/>
    <n v="121.38099113768247"/>
    <x v="115"/>
    <n v="2.2074603985692384E-3"/>
    <n v="48925"/>
  </r>
  <r>
    <x v="1094"/>
    <n v="2020"/>
    <n v="2"/>
    <n v="634"/>
    <n v="48681"/>
    <n v="0.99501277465508431"/>
    <n v="-4.9997030566306389E-3"/>
    <n v="5"/>
    <n v="121.38099113768247"/>
    <x v="115"/>
    <n v="1.2958610117526827E-2"/>
    <n v="48925"/>
  </r>
  <r>
    <x v="1095"/>
    <n v="2020"/>
    <n v="1"/>
    <n v="40"/>
    <n v="44105"/>
    <n v="0.90148185998978025"/>
    <n v="-0.10371535857140969"/>
    <n v="8"/>
    <n v="121.38099113768247"/>
    <x v="115"/>
    <n v="8.1757792539601426E-4"/>
    <n v="48925"/>
  </r>
  <r>
    <x v="1096"/>
    <n v="2020"/>
    <n v="1"/>
    <n v="113"/>
    <n v="39646"/>
    <n v="0.81034236075625954"/>
    <n v="-0.21029845301412078"/>
    <n v="9"/>
    <n v="121.38099113768247"/>
    <x v="115"/>
    <n v="2.3096576392437405E-3"/>
    <n v="48925"/>
  </r>
  <r>
    <x v="1097"/>
    <n v="2020"/>
    <n v="2"/>
    <n v="679"/>
    <n v="35218"/>
    <n v="0.71983648441492076"/>
    <n v="-0.32873119774355369"/>
    <n v="6"/>
    <n v="121.38099113768247"/>
    <x v="115"/>
    <n v="1.3878385283597344E-2"/>
    <n v="48925"/>
  </r>
  <r>
    <x v="1098"/>
    <n v="2020"/>
    <n v="2"/>
    <n v="660"/>
    <n v="34780"/>
    <n v="0.71088400613183444"/>
    <n v="-0.34124600435600294"/>
    <n v="8"/>
    <n v="121.38099113768247"/>
    <x v="115"/>
    <n v="1.3490035769034237E-2"/>
    <n v="48925"/>
  </r>
  <r>
    <x v="1099"/>
    <n v="2020"/>
    <n v="3"/>
    <n v="248"/>
    <n v="34215"/>
    <n v="0.69933571793561577"/>
    <n v="-0.35762436887767884"/>
    <n v="6"/>
    <n v="121.38099113768247"/>
    <x v="115"/>
    <n v="5.0689831374552885E-3"/>
    <n v="48925"/>
  </r>
  <r>
    <x v="1100"/>
    <n v="2020"/>
    <n v="1"/>
    <n v="143"/>
    <n v="32230"/>
    <n v="0.6587634133878385"/>
    <n v="-0.41739081745479351"/>
    <n v="3"/>
    <n v="121.38099113768247"/>
    <x v="115"/>
    <n v="2.9228410832907513E-3"/>
    <n v="48925"/>
  </r>
  <r>
    <x v="1101"/>
    <n v="2020"/>
    <n v="3"/>
    <n v="86"/>
    <n v="28852"/>
    <n v="0.58971895758814508"/>
    <n v="-0.52810919864071382"/>
    <n v="7"/>
    <n v="121.38099113768247"/>
    <x v="115"/>
    <n v="1.7577925396014308E-3"/>
    <n v="48925"/>
  </r>
  <r>
    <x v="1102"/>
    <n v="2020"/>
    <n v="4"/>
    <n v="218"/>
    <n v="28373"/>
    <n v="0.57992846193152781"/>
    <n v="-0.54485052454622585"/>
    <n v="11"/>
    <n v="121.38099113768247"/>
    <x v="115"/>
    <n v="4.4557996934082777E-3"/>
    <n v="48925"/>
  </r>
  <r>
    <x v="1103"/>
    <n v="2020"/>
    <n v="3"/>
    <n v="55"/>
    <n v="27177"/>
    <n v="0.55548288196218698"/>
    <n v="-0.58791748592687954"/>
    <n v="6"/>
    <n v="121.38099113768247"/>
    <x v="115"/>
    <n v="1.1241696474195196E-3"/>
    <n v="48925"/>
  </r>
  <r>
    <x v="1104"/>
    <n v="2020"/>
    <n v="2"/>
    <n v="114"/>
    <n v="25758"/>
    <n v="0.52647930505876339"/>
    <n v="-0.64154325481166141"/>
    <n v="12"/>
    <n v="121.38099113768247"/>
    <x v="115"/>
    <n v="2.3300970873786409E-3"/>
    <n v="48925"/>
  </r>
  <r>
    <x v="1105"/>
    <n v="2020"/>
    <n v="3"/>
    <n v="182"/>
    <n v="25565"/>
    <n v="0.52253449156872767"/>
    <n v="-0.6490642847501773"/>
    <n v="7"/>
    <n v="121.38099113768247"/>
    <x v="115"/>
    <n v="3.7199795605518649E-3"/>
    <n v="48925"/>
  </r>
  <r>
    <x v="1106"/>
    <n v="2020"/>
    <n v="2"/>
    <n v="218"/>
    <n v="23689"/>
    <n v="0.48419008686765458"/>
    <n v="-0.7252777079061502"/>
    <n v="9"/>
    <n v="121.38099113768247"/>
    <x v="115"/>
    <n v="4.4557996934082777E-3"/>
    <n v="48925"/>
  </r>
  <r>
    <x v="1107"/>
    <n v="2020"/>
    <n v="1"/>
    <n v="425"/>
    <n v="23395"/>
    <n v="0.47818088911599388"/>
    <n v="-0.73776618896396029"/>
    <n v="7"/>
    <n v="121.38099113768247"/>
    <x v="115"/>
    <n v="8.6867654573326517E-3"/>
    <n v="48925"/>
  </r>
  <r>
    <x v="1108"/>
    <n v="2020"/>
    <n v="1"/>
    <n v="36"/>
    <n v="22140"/>
    <n v="0.45252938170669393"/>
    <n v="-0.79290258600164909"/>
    <n v="11"/>
    <n v="121.38099113768247"/>
    <x v="115"/>
    <n v="7.3582013285641292E-4"/>
    <n v="48925"/>
  </r>
  <r>
    <x v="1109"/>
    <n v="2020"/>
    <n v="1"/>
    <n v="130"/>
    <n v="20975"/>
    <n v="0.42871742462953499"/>
    <n v="-0.84695726092887003"/>
    <n v="4"/>
    <n v="121.38099113768247"/>
    <x v="115"/>
    <n v="2.6571282575370463E-3"/>
    <n v="48925"/>
  </r>
  <r>
    <x v="1110"/>
    <n v="2020"/>
    <n v="1"/>
    <n v="55"/>
    <n v="20264"/>
    <n v="0.41418497700562085"/>
    <n v="-0.8814426005827658"/>
    <n v="1"/>
    <n v="121.38099113768247"/>
    <x v="115"/>
    <n v="1.1241696474195196E-3"/>
    <n v="48925"/>
  </r>
  <r>
    <x v="1111"/>
    <n v="2020"/>
    <n v="1"/>
    <n v="45"/>
    <n v="19601"/>
    <n v="0.40063362289218191"/>
    <n v="-0.91470792793900191"/>
    <n v="3"/>
    <n v="121.38099113768247"/>
    <x v="115"/>
    <n v="9.1977516607051613E-4"/>
    <n v="48925"/>
  </r>
  <r>
    <x v="1112"/>
    <n v="2020"/>
    <n v="3"/>
    <n v="135"/>
    <n v="19175"/>
    <n v="0.39192641798671435"/>
    <n v="-0.93668116602882012"/>
    <n v="3"/>
    <n v="121.38099113768247"/>
    <x v="115"/>
    <n v="2.7593254982115484E-3"/>
    <n v="48925"/>
  </r>
  <r>
    <x v="1113"/>
    <n v="2020"/>
    <n v="1"/>
    <n v="229"/>
    <n v="17862"/>
    <n v="0.36508942258559018"/>
    <n v="-1.0076129620204457"/>
    <n v="12"/>
    <n v="121.38099113768247"/>
    <x v="115"/>
    <n v="4.6806336228921823E-3"/>
    <n v="48925"/>
  </r>
  <r>
    <x v="1114"/>
    <n v="2020"/>
    <n v="3"/>
    <n v="154"/>
    <n v="15830"/>
    <n v="0.32355646397547266"/>
    <n v="-1.1283816393892192"/>
    <n v="4"/>
    <n v="121.38099113768247"/>
    <x v="115"/>
    <n v="3.147675012774655E-3"/>
    <n v="48925"/>
  </r>
  <r>
    <x v="1115"/>
    <n v="2020"/>
    <n v="1"/>
    <n v="62"/>
    <n v="15344"/>
    <n v="0.31362289218191108"/>
    <n v="-1.1595639951410575"/>
    <n v="7"/>
    <n v="121.38099113768247"/>
    <x v="115"/>
    <n v="1.2672457843638221E-3"/>
    <n v="48925"/>
  </r>
  <r>
    <x v="1116"/>
    <n v="2020"/>
    <n v="2"/>
    <n v="99"/>
    <n v="14673"/>
    <n v="0.29990802248339293"/>
    <n v="-1.2042794430568102"/>
    <n v="9"/>
    <n v="121.38099113768247"/>
    <x v="115"/>
    <n v="2.0235053653551356E-3"/>
    <n v="48925"/>
  </r>
  <r>
    <x v="1117"/>
    <n v="2020"/>
    <n v="1"/>
    <n v="30"/>
    <n v="14340"/>
    <n v="0.29310168625447114"/>
    <n v="-1.2272356781106657"/>
    <n v="9"/>
    <n v="121.38099113768247"/>
    <x v="115"/>
    <n v="6.1318344404701075E-4"/>
    <n v="48925"/>
  </r>
  <r>
    <x v="1118"/>
    <n v="2020"/>
    <n v="2"/>
    <n v="467"/>
    <n v="13199"/>
    <n v="0.26978027593254983"/>
    <n v="-1.3101474441353225"/>
    <n v="9"/>
    <n v="121.38099113768247"/>
    <x v="115"/>
    <n v="9.5452222789984675E-3"/>
    <n v="48925"/>
  </r>
  <r>
    <x v="1119"/>
    <n v="2020"/>
    <n v="3"/>
    <n v="47"/>
    <n v="11990"/>
    <n v="0.24506898313745529"/>
    <n v="-1.4062155442427171"/>
    <n v="10"/>
    <n v="121.38099113768247"/>
    <x v="115"/>
    <n v="9.6065406234031685E-4"/>
    <n v="48925"/>
  </r>
  <r>
    <x v="1120"/>
    <n v="2020"/>
    <n v="1"/>
    <n v="58"/>
    <n v="11852"/>
    <n v="0.24224833929483905"/>
    <n v="-1.417791883570821"/>
    <n v="12"/>
    <n v="121.38099113768247"/>
    <x v="115"/>
    <n v="1.1854879918242207E-3"/>
    <n v="48925"/>
  </r>
  <r>
    <x v="1121"/>
    <n v="2020"/>
    <n v="2"/>
    <n v="960"/>
    <n v="11574"/>
    <n v="0.23656617271333674"/>
    <n v="-1.4415273101304928"/>
    <n v="6"/>
    <n v="121.38099113768247"/>
    <x v="115"/>
    <n v="1.9621870209504344E-2"/>
    <n v="48925"/>
  </r>
  <r>
    <x v="1122"/>
    <n v="2020"/>
    <n v="1"/>
    <n v="130"/>
    <n v="11567"/>
    <n v="0.23642309657639243"/>
    <n v="-1.4421322969688755"/>
    <n v="9"/>
    <n v="121.38099113768247"/>
    <x v="115"/>
    <n v="2.6571282575370463E-3"/>
    <n v="48925"/>
  </r>
  <r>
    <x v="1123"/>
    <n v="2020"/>
    <n v="2"/>
    <n v="103"/>
    <n v="10794"/>
    <n v="0.22062340316811446"/>
    <n v="-1.5112980890856889"/>
    <n v="2"/>
    <n v="121.38099113768247"/>
    <x v="115"/>
    <n v="2.1052631578947368E-3"/>
    <n v="48925"/>
  </r>
  <r>
    <x v="1124"/>
    <n v="2020"/>
    <n v="1"/>
    <n v="17"/>
    <n v="9799"/>
    <n v="0.2002861522738886"/>
    <n v="-1.6080081736284586"/>
    <n v="10"/>
    <n v="121.38099113768247"/>
    <x v="115"/>
    <n v="3.474706182933061E-4"/>
    <n v="48925"/>
  </r>
  <r>
    <x v="1125"/>
    <n v="2020"/>
    <n v="1"/>
    <n v="162"/>
    <n v="9342"/>
    <n v="0.19094532447623913"/>
    <n v="-1.6557681512022238"/>
    <n v="3"/>
    <n v="121.38099113768247"/>
    <x v="115"/>
    <n v="3.3111905978538579E-3"/>
    <n v="48925"/>
  </r>
  <r>
    <x v="1126"/>
    <n v="2020"/>
    <n v="2"/>
    <n v="21"/>
    <n v="9337"/>
    <n v="0.19084312723556465"/>
    <n v="-1.6563035117803511"/>
    <n v="12"/>
    <n v="121.38099113768247"/>
    <x v="115"/>
    <n v="4.2922841083290749E-4"/>
    <n v="48925"/>
  </r>
  <r>
    <x v="1127"/>
    <n v="2020"/>
    <n v="1"/>
    <n v="52"/>
    <n v="9285"/>
    <n v="0.18978027593254981"/>
    <n v="-1.6618883184774709"/>
    <n v="1"/>
    <n v="121.38099113768247"/>
    <x v="115"/>
    <n v="1.0628513030148186E-3"/>
    <n v="48925"/>
  </r>
  <r>
    <x v="1128"/>
    <n v="2020"/>
    <n v="1"/>
    <n v="17"/>
    <n v="9028"/>
    <n v="0.18452733776188043"/>
    <n v="-1.6899576543268506"/>
    <n v="8"/>
    <n v="121.38099113768247"/>
    <x v="115"/>
    <n v="3.474706182933061E-4"/>
    <n v="48925"/>
  </r>
  <r>
    <x v="1129"/>
    <n v="2020"/>
    <n v="1"/>
    <n v="43"/>
    <n v="7765"/>
    <n v="0.15871231476750128"/>
    <n v="-1.8406620566814895"/>
    <n v="2"/>
    <n v="121.38099113768247"/>
    <x v="115"/>
    <n v="8.788962698007154E-4"/>
    <n v="48925"/>
  </r>
  <r>
    <x v="1130"/>
    <n v="2020"/>
    <n v="1"/>
    <n v="51"/>
    <n v="7490"/>
    <n v="0.15309146653040367"/>
    <n v="-1.8767197157530118"/>
    <n v="8"/>
    <n v="121.38099113768247"/>
    <x v="115"/>
    <n v="1.0424118548799182E-3"/>
    <n v="48925"/>
  </r>
  <r>
    <x v="1131"/>
    <n v="2020"/>
    <n v="1"/>
    <n v="14"/>
    <n v="6948"/>
    <n v="0.14201328564128768"/>
    <n v="-1.9518346649032814"/>
    <n v="5"/>
    <n v="121.38099113768247"/>
    <x v="115"/>
    <n v="2.8615227388860501E-4"/>
    <n v="48925"/>
  </r>
  <r>
    <x v="1132"/>
    <n v="2020"/>
    <n v="1"/>
    <n v="46"/>
    <n v="6906"/>
    <n v="0.14115482881962188"/>
    <n v="-1.9578979143143393"/>
    <n v="3"/>
    <n v="121.38099113768247"/>
    <x v="115"/>
    <n v="9.4021461420541643E-4"/>
    <n v="48925"/>
  </r>
  <r>
    <x v="1133"/>
    <n v="2020"/>
    <n v="1"/>
    <n v="6"/>
    <n v="6705"/>
    <n v="0.13704649974450689"/>
    <n v="-1.9874349965484981"/>
    <n v="12"/>
    <n v="121.38099113768247"/>
    <x v="115"/>
    <n v="1.2263668880940214E-4"/>
    <n v="48925"/>
  </r>
  <r>
    <x v="1134"/>
    <n v="2020"/>
    <n v="1"/>
    <n v="129"/>
    <n v="6452"/>
    <n v="0.13187531936637711"/>
    <n v="-2.0258983530191776"/>
    <n v="9"/>
    <n v="121.38099113768247"/>
    <x v="115"/>
    <n v="2.6366888094021463E-3"/>
    <n v="48925"/>
  </r>
  <r>
    <x v="1135"/>
    <n v="2020"/>
    <n v="2"/>
    <n v="66"/>
    <n v="6318"/>
    <n v="0.12913643331630045"/>
    <n v="-2.0468858109022467"/>
    <n v="3"/>
    <n v="121.38099113768247"/>
    <x v="115"/>
    <n v="1.3490035769034236E-3"/>
    <n v="48925"/>
  </r>
  <r>
    <x v="1136"/>
    <n v="2020"/>
    <n v="1"/>
    <n v="39"/>
    <n v="6222"/>
    <n v="0.12717424629535001"/>
    <n v="-2.0621971148066947"/>
    <n v="10"/>
    <n v="121.38099113768247"/>
    <x v="115"/>
    <n v="7.9713847726111395E-4"/>
    <n v="48925"/>
  </r>
  <r>
    <x v="1137"/>
    <n v="2020"/>
    <n v="1"/>
    <n v="21"/>
    <n v="6089"/>
    <n v="0.12445579969340828"/>
    <n v="-2.0838046486557027"/>
    <n v="5"/>
    <n v="121.38099113768247"/>
    <x v="115"/>
    <n v="4.2922841083290749E-4"/>
    <n v="48925"/>
  </r>
  <r>
    <x v="1138"/>
    <n v="2020"/>
    <n v="1"/>
    <n v="54"/>
    <n v="6021"/>
    <n v="0.12306591722023505"/>
    <n v="-2.0950351547998292"/>
    <n v="6"/>
    <n v="121.38099113768247"/>
    <x v="115"/>
    <n v="1.1037301992846192E-3"/>
    <n v="48925"/>
  </r>
  <r>
    <x v="1139"/>
    <n v="2020"/>
    <n v="1"/>
    <n v="1382"/>
    <n v="5919"/>
    <n v="0.12098109351047522"/>
    <n v="-2.1121209975735518"/>
    <n v="12"/>
    <n v="121.38099113768247"/>
    <x v="115"/>
    <n v="2.8247317322432294E-2"/>
    <n v="48925"/>
  </r>
  <r>
    <x v="1140"/>
    <n v="2020"/>
    <n v="2"/>
    <n v="25"/>
    <n v="5605"/>
    <n v="0.1145631067961165"/>
    <n v="-2.1666294567580167"/>
    <n v="6"/>
    <n v="121.38099113768247"/>
    <x v="115"/>
    <n v="5.1098620337250899E-4"/>
    <n v="48925"/>
  </r>
  <r>
    <x v="1141"/>
    <n v="2020"/>
    <n v="1"/>
    <n v="11"/>
    <n v="5131"/>
    <n v="0.10487480838017374"/>
    <n v="-2.254987941322312"/>
    <n v="1"/>
    <n v="121.38099113768247"/>
    <x v="115"/>
    <n v="2.2483392948390393E-4"/>
    <n v="48925"/>
  </r>
  <r>
    <x v="1142"/>
    <n v="2020"/>
    <n v="1"/>
    <n v="30"/>
    <n v="5035"/>
    <n v="0.1029126213592233"/>
    <n v="-2.2738749871116144"/>
    <n v="1"/>
    <n v="121.38099113768247"/>
    <x v="115"/>
    <n v="6.1318344404701075E-4"/>
    <n v="48925"/>
  </r>
  <r>
    <x v="1143"/>
    <n v="2020"/>
    <n v="1"/>
    <n v="59"/>
    <n v="4896"/>
    <n v="0.10007153806847215"/>
    <n v="-2.3018699680721149"/>
    <n v="5"/>
    <n v="121.38099113768247"/>
    <x v="115"/>
    <n v="1.2059274399591211E-3"/>
    <n v="48925"/>
  </r>
  <r>
    <x v="1144"/>
    <n v="2020"/>
    <n v="1"/>
    <n v="58"/>
    <n v="4840"/>
    <n v="9.892692897291773E-2"/>
    <n v="-2.3133737925535995"/>
    <n v="10"/>
    <n v="121.38099113768247"/>
    <x v="115"/>
    <n v="1.1854879918242207E-3"/>
    <n v="48925"/>
  </r>
  <r>
    <x v="1145"/>
    <n v="2020"/>
    <n v="1"/>
    <n v="62"/>
    <n v="4526"/>
    <n v="9.2508942258559018E-2"/>
    <n v="-2.3804499660707945"/>
    <n v="8"/>
    <n v="121.38099113768247"/>
    <x v="115"/>
    <n v="1.2672457843638221E-3"/>
    <n v="48925"/>
  </r>
  <r>
    <x v="1146"/>
    <n v="2020"/>
    <n v="1"/>
    <n v="25"/>
    <n v="4522"/>
    <n v="9.2427184466019413E-2"/>
    <n v="-2.3813341394263619"/>
    <n v="7"/>
    <n v="121.38099113768247"/>
    <x v="115"/>
    <n v="5.1098620337250899E-4"/>
    <n v="48925"/>
  </r>
  <r>
    <x v="1147"/>
    <n v="2020"/>
    <n v="1"/>
    <n v="67"/>
    <n v="4489"/>
    <n v="9.1752682677567712E-2"/>
    <n v="-2.3886585534823448"/>
    <n v="11"/>
    <n v="121.38099113768247"/>
    <x v="115"/>
    <n v="1.369443025038324E-3"/>
    <n v="48925"/>
  </r>
  <r>
    <x v="1148"/>
    <n v="2020"/>
    <n v="1"/>
    <n v="37"/>
    <n v="4337"/>
    <n v="8.8645886561062856E-2"/>
    <n v="-2.4231056484289106"/>
    <n v="11"/>
    <n v="121.38099113768247"/>
    <x v="115"/>
    <n v="7.5625958099131323E-4"/>
    <n v="48925"/>
  </r>
  <r>
    <x v="1149"/>
    <n v="2020"/>
    <n v="1"/>
    <n v="798"/>
    <n v="4276"/>
    <n v="8.7399080224833933E-2"/>
    <n v="-2.4372705201193412"/>
    <n v="3"/>
    <n v="121.38099113768247"/>
    <x v="115"/>
    <n v="1.6310679611650485E-2"/>
    <n v="48925"/>
  </r>
  <r>
    <x v="1150"/>
    <n v="2020"/>
    <n v="2"/>
    <n v="64"/>
    <n v="4215"/>
    <n v="8.615227388860501E-2"/>
    <n v="-2.4516389218283212"/>
    <n v="6"/>
    <n v="121.38099113768247"/>
    <x v="115"/>
    <n v="1.3081246806336229E-3"/>
    <n v="48925"/>
  </r>
  <r>
    <x v="1151"/>
    <n v="2020"/>
    <n v="1"/>
    <n v="23"/>
    <n v="4010"/>
    <n v="8.1962187020950428E-2"/>
    <n v="-2.5014972719636623"/>
    <n v="3"/>
    <n v="121.38099113768247"/>
    <x v="115"/>
    <n v="4.7010730710270822E-4"/>
    <n v="48925"/>
  </r>
  <r>
    <x v="1152"/>
    <n v="2020"/>
    <n v="2"/>
    <n v="18"/>
    <n v="3922"/>
    <n v="8.0163515585079198E-2"/>
    <n v="-2.5236867855079854"/>
    <n v="10"/>
    <n v="121.38099113768247"/>
    <x v="115"/>
    <n v="3.6791006642820646E-4"/>
    <n v="48925"/>
  </r>
  <r>
    <x v="1153"/>
    <n v="2020"/>
    <n v="2"/>
    <n v="24"/>
    <n v="3733"/>
    <n v="7.6300459887583036E-2"/>
    <n v="-2.5730763133496932"/>
    <n v="7"/>
    <n v="121.38099113768247"/>
    <x v="115"/>
    <n v="4.9054675523760858E-4"/>
    <n v="48925"/>
  </r>
  <r>
    <x v="1154"/>
    <n v="2020"/>
    <n v="1"/>
    <n v="5"/>
    <n v="3164"/>
    <n v="6.4670413898824733E-2"/>
    <n v="-2.7384514633767325"/>
    <n v="3"/>
    <n v="121.38099113768247"/>
    <x v="115"/>
    <n v="1.0219724067450178E-4"/>
    <n v="48925"/>
  </r>
  <r>
    <x v="1155"/>
    <n v="2020"/>
    <n v="1"/>
    <n v="39"/>
    <n v="3142"/>
    <n v="6.4220746039856919E-2"/>
    <n v="-2.7454289734487105"/>
    <n v="9"/>
    <n v="121.38099113768247"/>
    <x v="115"/>
    <n v="7.9713847726111395E-4"/>
    <n v="48925"/>
  </r>
  <r>
    <x v="1156"/>
    <n v="2020"/>
    <n v="1"/>
    <n v="60"/>
    <n v="3011"/>
    <n v="6.1543178334184975E-2"/>
    <n v="-2.7880162637825432"/>
    <n v="4"/>
    <n v="121.38099113768247"/>
    <x v="115"/>
    <n v="1.2263668880940215E-3"/>
    <n v="48925"/>
  </r>
  <r>
    <x v="1157"/>
    <n v="2020"/>
    <n v="1"/>
    <n v="11"/>
    <n v="2845"/>
    <n v="5.8150229943791515E-2"/>
    <n v="-2.8447254457038458"/>
    <n v="4"/>
    <n v="121.38099113768247"/>
    <x v="115"/>
    <n v="2.2483392948390393E-4"/>
    <n v="48925"/>
  </r>
  <r>
    <x v="1158"/>
    <n v="2020"/>
    <n v="1"/>
    <n v="11"/>
    <n v="2805"/>
    <n v="5.7332652018395505E-2"/>
    <n v="-2.8588849743074802"/>
    <n v="6"/>
    <n v="121.38099113768247"/>
    <x v="115"/>
    <n v="2.2483392948390393E-4"/>
    <n v="48925"/>
  </r>
  <r>
    <x v="1159"/>
    <n v="2020"/>
    <n v="1"/>
    <n v="40"/>
    <n v="2771"/>
    <n v="5.6637710781808889E-2"/>
    <n v="-2.8710802474012986"/>
    <n v="10"/>
    <n v="121.38099113768247"/>
    <x v="115"/>
    <n v="8.1757792539601426E-4"/>
    <n v="48925"/>
  </r>
  <r>
    <x v="1160"/>
    <n v="2020"/>
    <n v="1"/>
    <n v="30"/>
    <n v="2281"/>
    <n v="4.6622381195707718E-2"/>
    <n v="-3.0656745699798891"/>
    <n v="8"/>
    <n v="121.38099113768247"/>
    <x v="115"/>
    <n v="6.1318344404701075E-4"/>
    <n v="48925"/>
  </r>
  <r>
    <x v="1161"/>
    <n v="2020"/>
    <n v="2"/>
    <n v="31"/>
    <n v="2214"/>
    <n v="4.5252938170669395E-2"/>
    <n v="-3.0954876789956947"/>
    <n v="4"/>
    <n v="121.38099113768247"/>
    <x v="115"/>
    <n v="6.3362289218191106E-4"/>
    <n v="48925"/>
  </r>
  <r>
    <x v="1162"/>
    <n v="2020"/>
    <n v="1"/>
    <n v="42"/>
    <n v="2189"/>
    <n v="4.4741951967296884E-2"/>
    <n v="-3.1068436947414142"/>
    <n v="6"/>
    <n v="121.38099113768247"/>
    <x v="115"/>
    <n v="8.5845682166581499E-4"/>
    <n v="48925"/>
  </r>
  <r>
    <x v="1163"/>
    <n v="2020"/>
    <n v="1"/>
    <n v="7"/>
    <n v="2114"/>
    <n v="4.3208993357179357E-2"/>
    <n v="-3.141706625834094"/>
    <n v="12"/>
    <n v="121.38099113768247"/>
    <x v="115"/>
    <n v="1.4307613694430251E-4"/>
    <n v="48925"/>
  </r>
  <r>
    <x v="1164"/>
    <n v="2020"/>
    <n v="1"/>
    <n v="4"/>
    <n v="1911"/>
    <n v="3.9059785385794583E-2"/>
    <n v="-3.2426618480240039"/>
    <n v="6"/>
    <n v="121.38099113768247"/>
    <x v="115"/>
    <n v="8.1757792539601434E-5"/>
    <n v="48925"/>
  </r>
  <r>
    <x v="1165"/>
    <n v="2020"/>
    <n v="1"/>
    <n v="9"/>
    <n v="1890"/>
    <n v="3.8630556974961677E-2"/>
    <n v="-3.2537116842105891"/>
    <n v="5"/>
    <n v="121.38099113768247"/>
    <x v="115"/>
    <n v="1.8395503321410323E-4"/>
    <n v="48925"/>
  </r>
  <r>
    <x v="1166"/>
    <n v="2020"/>
    <n v="1"/>
    <n v="7"/>
    <n v="1890"/>
    <n v="3.8630556974961677E-2"/>
    <n v="-3.2537116842105891"/>
    <n v="10"/>
    <n v="121.38099113768247"/>
    <x v="115"/>
    <n v="1.4307613694430251E-4"/>
    <n v="48925"/>
  </r>
  <r>
    <x v="1167"/>
    <n v="2020"/>
    <n v="2"/>
    <n v="13"/>
    <n v="1735"/>
    <n v="3.5462442514052124E-2"/>
    <n v="-3.3392810998833173"/>
    <n v="6"/>
    <n v="121.38099113768247"/>
    <x v="115"/>
    <n v="2.6571282575370465E-4"/>
    <n v="48925"/>
  </r>
  <r>
    <x v="1168"/>
    <n v="2020"/>
    <n v="1"/>
    <n v="8"/>
    <n v="1678"/>
    <n v="3.4297393970362799E-2"/>
    <n v="-3.3726859052371254"/>
    <n v="12"/>
    <n v="121.38099113768247"/>
    <x v="115"/>
    <n v="1.6351558507920287E-4"/>
    <n v="48925"/>
  </r>
  <r>
    <x v="1169"/>
    <n v="2020"/>
    <n v="1"/>
    <n v="20"/>
    <n v="1606"/>
    <n v="3.2825753704649976E-2"/>
    <n v="-3.4165418977575701"/>
    <n v="1"/>
    <n v="121.38099113768247"/>
    <x v="115"/>
    <n v="4.0878896269800713E-4"/>
    <n v="48925"/>
  </r>
  <r>
    <x v="1170"/>
    <n v="2020"/>
    <n v="1"/>
    <n v="20"/>
    <n v="1600"/>
    <n v="3.2703117015840576E-2"/>
    <n v="-3.4202848840364042"/>
    <n v="5"/>
    <n v="121.38099113768247"/>
    <x v="115"/>
    <n v="4.0878896269800713E-4"/>
    <n v="48925"/>
  </r>
  <r>
    <x v="1171"/>
    <n v="2020"/>
    <n v="1"/>
    <n v="20"/>
    <n v="1541"/>
    <n v="3.1497189575881449E-2"/>
    <n v="-3.4578569569441613"/>
    <n v="6"/>
    <n v="121.38099113768247"/>
    <x v="115"/>
    <n v="4.0878896269800713E-4"/>
    <n v="48925"/>
  </r>
  <r>
    <x v="1172"/>
    <n v="2020"/>
    <n v="1"/>
    <n v="8"/>
    <n v="1527"/>
    <n v="3.1211037301992848E-2"/>
    <n v="-3.4669834870456446"/>
    <n v="8"/>
    <n v="121.38099113768247"/>
    <x v="115"/>
    <n v="1.6351558507920287E-4"/>
    <n v="48925"/>
  </r>
  <r>
    <x v="1173"/>
    <n v="2020"/>
    <n v="1"/>
    <n v="9"/>
    <n v="1504"/>
    <n v="3.0740929994890139E-2"/>
    <n v="-3.4821602877544917"/>
    <n v="2"/>
    <n v="121.38099113768247"/>
    <x v="115"/>
    <n v="1.8395503321410323E-4"/>
    <n v="48925"/>
  </r>
  <r>
    <x v="1174"/>
    <n v="2020"/>
    <n v="1"/>
    <n v="2"/>
    <n v="1440"/>
    <n v="2.9432805314256516E-2"/>
    <n v="-3.5256453996942305"/>
    <n v="11"/>
    <n v="121.38099113768247"/>
    <x v="115"/>
    <n v="4.0878896269800717E-5"/>
    <n v="48925"/>
  </r>
  <r>
    <x v="1175"/>
    <n v="2020"/>
    <n v="1"/>
    <n v="13"/>
    <n v="1376"/>
    <n v="2.8124680633622893E-2"/>
    <n v="-3.5711077737709882"/>
    <n v="10"/>
    <n v="121.38099113768247"/>
    <x v="115"/>
    <n v="2.6571282575370465E-4"/>
    <n v="48925"/>
  </r>
  <r>
    <x v="1176"/>
    <n v="2020"/>
    <n v="1"/>
    <n v="20"/>
    <n v="1226"/>
    <n v="2.5058763413387839E-2"/>
    <n v="-3.6865316757681201"/>
    <n v="3"/>
    <n v="121.38099113768247"/>
    <x v="115"/>
    <n v="4.0878896269800713E-4"/>
    <n v="48925"/>
  </r>
  <r>
    <x v="1177"/>
    <n v="2020"/>
    <n v="1"/>
    <n v="6"/>
    <n v="1213"/>
    <n v="2.4793050587634133E-2"/>
    <n v="-3.6971918833202269"/>
    <n v="1"/>
    <n v="121.38099113768247"/>
    <x v="115"/>
    <n v="1.2263668880940214E-4"/>
    <n v="48925"/>
  </r>
  <r>
    <x v="1178"/>
    <n v="2020"/>
    <n v="1"/>
    <n v="2"/>
    <n v="996"/>
    <n v="2.0357690342360756E-2"/>
    <n v="-3.894296534679679"/>
    <n v="5"/>
    <n v="121.38099113768247"/>
    <x v="115"/>
    <n v="4.0878896269800717E-5"/>
    <n v="48925"/>
  </r>
  <r>
    <x v="1179"/>
    <n v="2020"/>
    <n v="2"/>
    <n v="29"/>
    <n v="854"/>
    <n v="1.7455288707204905E-2"/>
    <n v="-4.0481125984757069"/>
    <n v="12"/>
    <n v="121.38099113768247"/>
    <x v="115"/>
    <n v="5.9274399591211033E-4"/>
    <n v="48925"/>
  </r>
  <r>
    <x v="1180"/>
    <n v="2020"/>
    <n v="1"/>
    <n v="4"/>
    <n v="840"/>
    <n v="1.7169136433316301E-2"/>
    <n v="-4.0646419004269179"/>
    <n v="4"/>
    <n v="121.38099113768247"/>
    <x v="115"/>
    <n v="8.1757792539601434E-5"/>
    <n v="48925"/>
  </r>
  <r>
    <x v="1181"/>
    <n v="2020"/>
    <n v="1"/>
    <n v="6"/>
    <n v="795"/>
    <n v="1.6249361267245785E-2"/>
    <n v="-4.1197016776099451"/>
    <n v="8"/>
    <n v="121.38099113768247"/>
    <x v="115"/>
    <n v="1.2263668880940214E-4"/>
    <n v="48925"/>
  </r>
  <r>
    <x v="1182"/>
    <n v="2020"/>
    <n v="1"/>
    <n v="15"/>
    <n v="774"/>
    <n v="1.5820132856412875E-2"/>
    <n v="-4.1464719186745498"/>
    <n v="10"/>
    <n v="121.38099113768247"/>
    <x v="115"/>
    <n v="3.0659172202350538E-4"/>
    <n v="48925"/>
  </r>
  <r>
    <x v="1183"/>
    <n v="2020"/>
    <n v="1"/>
    <n v="13"/>
    <n v="769"/>
    <n v="1.5717935615738376E-2"/>
    <n v="-4.1529528227586328"/>
    <n v="9"/>
    <n v="121.38099113768247"/>
    <x v="115"/>
    <n v="2.6571282575370465E-4"/>
    <n v="48925"/>
  </r>
  <r>
    <x v="1184"/>
    <n v="2020"/>
    <n v="1"/>
    <n v="13"/>
    <n v="733"/>
    <n v="1.4982115482881963E-2"/>
    <n v="-4.2008980903776258"/>
    <n v="12"/>
    <n v="121.38099113768247"/>
    <x v="115"/>
    <n v="2.6571282575370465E-4"/>
    <n v="48925"/>
  </r>
  <r>
    <x v="1185"/>
    <n v="2020"/>
    <n v="1"/>
    <n v="11"/>
    <n v="646"/>
    <n v="1.3203883495145631E-2"/>
    <n v="-4.3272442884816753"/>
    <n v="5"/>
    <n v="121.38099113768247"/>
    <x v="115"/>
    <n v="2.2483392948390393E-4"/>
    <n v="48925"/>
  </r>
  <r>
    <x v="1186"/>
    <n v="2020"/>
    <n v="1"/>
    <n v="9"/>
    <n v="632"/>
    <n v="1.2917731221257027E-2"/>
    <n v="-4.3491543981174194"/>
    <n v="5"/>
    <n v="121.38099113768247"/>
    <x v="115"/>
    <n v="1.8395503321410323E-4"/>
    <n v="48925"/>
  </r>
  <r>
    <x v="1187"/>
    <n v="2020"/>
    <n v="1"/>
    <n v="5"/>
    <n v="621"/>
    <n v="1.2692897291773123E-2"/>
    <n v="-4.3667127103307983"/>
    <n v="4"/>
    <n v="121.38099113768247"/>
    <x v="115"/>
    <n v="1.0219724067450178E-4"/>
    <n v="48925"/>
  </r>
  <r>
    <x v="1188"/>
    <n v="2020"/>
    <n v="1"/>
    <n v="2"/>
    <n v="594"/>
    <n v="1.2141032192130813E-2"/>
    <n v="-4.4111644729016319"/>
    <n v="11"/>
    <n v="121.38099113768247"/>
    <x v="115"/>
    <n v="4.0878896269800717E-5"/>
    <n v="48925"/>
  </r>
  <r>
    <x v="1189"/>
    <n v="2020"/>
    <n v="1"/>
    <n v="7"/>
    <n v="537"/>
    <n v="1.0975983648441491E-2"/>
    <n v="-4.5120456977554122"/>
    <n v="9"/>
    <n v="121.38099113768247"/>
    <x v="115"/>
    <n v="1.4307613694430251E-4"/>
    <n v="48925"/>
  </r>
  <r>
    <x v="1190"/>
    <n v="2020"/>
    <n v="1"/>
    <n v="9"/>
    <n v="534"/>
    <n v="1.0914665304036791E-2"/>
    <n v="-4.5176479533040821"/>
    <n v="3"/>
    <n v="121.38099113768247"/>
    <x v="115"/>
    <n v="1.8395503321410323E-4"/>
    <n v="48925"/>
  </r>
  <r>
    <x v="1191"/>
    <n v="2020"/>
    <n v="1"/>
    <n v="12"/>
    <n v="501"/>
    <n v="1.024016351558508E-2"/>
    <n v="-4.5814376911794117"/>
    <n v="11"/>
    <n v="121.38099113768247"/>
    <x v="115"/>
    <n v="2.4527337761880429E-4"/>
    <n v="48925"/>
  </r>
  <r>
    <x v="1192"/>
    <n v="2020"/>
    <n v="1"/>
    <n v="13"/>
    <n v="479"/>
    <n v="9.7904956566172707E-3"/>
    <n v="-4.6263431948533622"/>
    <n v="9"/>
    <n v="121.38099113768247"/>
    <x v="115"/>
    <n v="2.6571282575370465E-4"/>
    <n v="48925"/>
  </r>
  <r>
    <x v="1193"/>
    <n v="2020"/>
    <n v="1"/>
    <n v="14"/>
    <n v="368"/>
    <n v="7.5217169136433315E-3"/>
    <n v="-4.8899608540953459"/>
    <n v="7"/>
    <n v="121.38099113768247"/>
    <x v="115"/>
    <n v="2.8615227388860501E-4"/>
    <n v="48925"/>
  </r>
  <r>
    <x v="1194"/>
    <n v="2020"/>
    <n v="1"/>
    <n v="3"/>
    <n v="289"/>
    <n v="5.9070005109862038E-3"/>
    <n v="-5.1316171041518448"/>
    <n v="12"/>
    <n v="121.38099113768247"/>
    <x v="115"/>
    <n v="6.1318344404701072E-5"/>
    <n v="48925"/>
  </r>
  <r>
    <x v="1195"/>
    <n v="2020"/>
    <n v="1"/>
    <n v="6"/>
    <n v="189"/>
    <n v="3.8630556974961678E-3"/>
    <n v="-5.5562967772046346"/>
    <n v="3"/>
    <n v="121.38099113768247"/>
    <x v="115"/>
    <n v="1.2263668880940214E-4"/>
    <n v="48925"/>
  </r>
  <r>
    <x v="1196"/>
    <n v="2020"/>
    <n v="1"/>
    <n v="4"/>
    <n v="169"/>
    <n v="3.4542667347981604E-3"/>
    <n v="-5.6681450773412037"/>
    <n v="10"/>
    <n v="121.38099113768247"/>
    <x v="115"/>
    <n v="8.1757792539601434E-5"/>
    <n v="48925"/>
  </r>
  <r>
    <x v="1197"/>
    <n v="2020"/>
    <n v="1"/>
    <n v="9"/>
    <n v="166"/>
    <n v="3.3929483903934595E-3"/>
    <n v="-5.6860560039077335"/>
    <n v="4"/>
    <n v="121.38099113768247"/>
    <x v="115"/>
    <n v="1.8395503321410323E-4"/>
    <n v="48925"/>
  </r>
  <r>
    <x v="1198"/>
    <n v="2020"/>
    <n v="1"/>
    <n v="7"/>
    <n v="159"/>
    <n v="3.2498722534491571E-3"/>
    <n v="-5.7291395900440456"/>
    <n v="8"/>
    <n v="121.38099113768247"/>
    <x v="115"/>
    <n v="1.4307613694430251E-4"/>
    <n v="48925"/>
  </r>
  <r>
    <x v="1199"/>
    <n v="2020"/>
    <n v="1"/>
    <n v="10"/>
    <n v="112"/>
    <n v="2.2892181911088401E-3"/>
    <n v="-6.0795449209691821"/>
    <n v="12"/>
    <n v="121.38099113768247"/>
    <x v="115"/>
    <n v="2.0439448134900357E-4"/>
    <n v="48925"/>
  </r>
  <r>
    <x v="1200"/>
    <n v="2020"/>
    <n v="1"/>
    <n v="2"/>
    <n v="40"/>
    <n v="8.1757792539601426E-4"/>
    <n v="-7.1091643381503404"/>
    <n v="11"/>
    <n v="121.38099113768247"/>
    <x v="115"/>
    <n v="4.0878896269800717E-5"/>
    <n v="48925"/>
  </r>
  <r>
    <x v="1201"/>
    <n v="2021"/>
    <n v="68"/>
    <n v="55565"/>
    <n v="27767737"/>
    <n v="553.68261849215367"/>
    <n v="6.3165916317742559"/>
    <n v="12"/>
    <n v="96.273099281724214"/>
    <x v="122"/>
    <n v="1.1079539789834698"/>
    <n v="50151"/>
  </r>
  <r>
    <x v="1202"/>
    <n v="2021"/>
    <n v="29"/>
    <n v="22987"/>
    <n v="4988740"/>
    <n v="99.474387350202392"/>
    <n v="4.5999001974621834"/>
    <n v="10"/>
    <n v="96.273099281724214"/>
    <x v="123"/>
    <n v="0.45835576558792446"/>
    <n v="50151"/>
  </r>
  <r>
    <x v="1203"/>
    <n v="2021"/>
    <n v="2"/>
    <n v="954"/>
    <n v="4346416"/>
    <n v="86.666586907539227"/>
    <n v="4.46206842204937"/>
    <n v="7"/>
    <n v="96.273099281724214"/>
    <x v="115"/>
    <n v="1.9022551893282287E-2"/>
    <n v="50151"/>
  </r>
  <r>
    <x v="1204"/>
    <n v="2021"/>
    <n v="40"/>
    <n v="17924"/>
    <n v="2961574"/>
    <n v="59.053139518653666"/>
    <n v="4.0784377083537358"/>
    <n v="12"/>
    <n v="96.273099281724214"/>
    <x v="115"/>
    <n v="0.35740065003688859"/>
    <n v="50151"/>
  </r>
  <r>
    <x v="1205"/>
    <n v="2021"/>
    <n v="52"/>
    <n v="24749"/>
    <n v="2888668"/>
    <n v="57.599409782456981"/>
    <n v="4.0535123208170027"/>
    <n v="10"/>
    <n v="96.273099281724214"/>
    <x v="115"/>
    <n v="0.49348966122310622"/>
    <n v="50151"/>
  </r>
  <r>
    <x v="1206"/>
    <n v="2021"/>
    <n v="8"/>
    <n v="3013"/>
    <n v="2385647"/>
    <n v="47.569280772068353"/>
    <n v="3.8621871909703867"/>
    <n v="12"/>
    <n v="96.273099281724214"/>
    <x v="115"/>
    <n v="6.0078562740523617E-2"/>
    <n v="50151"/>
  </r>
  <r>
    <x v="1207"/>
    <n v="2021"/>
    <n v="42"/>
    <n v="14015"/>
    <n v="1783482"/>
    <n v="35.562242029072202"/>
    <n v="3.5712844578446949"/>
    <n v="12"/>
    <n v="96.273099281724214"/>
    <x v="115"/>
    <n v="0.27945604275089231"/>
    <n v="50151"/>
  </r>
  <r>
    <x v="1208"/>
    <n v="2021"/>
    <n v="4"/>
    <n v="5838"/>
    <n v="1647203"/>
    <n v="32.844868497138641"/>
    <n v="3.4917955225957802"/>
    <n v="2"/>
    <n v="96.273099281724214"/>
    <x v="115"/>
    <n v="0.11640844649159539"/>
    <n v="50151"/>
  </r>
  <r>
    <x v="1209"/>
    <n v="2021"/>
    <n v="2"/>
    <n v="113"/>
    <n v="1540258"/>
    <n v="30.712408526250723"/>
    <n v="3.4246667594546074"/>
    <n v="11"/>
    <n v="96.273099281724214"/>
    <x v="115"/>
    <n v="2.2531953500428705E-3"/>
    <n v="50151"/>
  </r>
  <r>
    <x v="1210"/>
    <n v="2021"/>
    <n v="1"/>
    <n v="774"/>
    <n v="1534170"/>
    <n v="30.59101513429443"/>
    <n v="3.4207063427803703"/>
    <n v="7"/>
    <n v="96.273099281724214"/>
    <x v="115"/>
    <n v="1.5433391158700724E-2"/>
    <n v="50151"/>
  </r>
  <r>
    <x v="1211"/>
    <n v="2021"/>
    <n v="8"/>
    <n v="3111"/>
    <n v="1239368"/>
    <n v="24.712727562760463"/>
    <n v="3.2073183968614383"/>
    <n v="12"/>
    <n v="96.273099281724214"/>
    <x v="115"/>
    <n v="6.2032661362684691E-2"/>
    <n v="50151"/>
  </r>
  <r>
    <x v="1212"/>
    <n v="2021"/>
    <n v="7"/>
    <n v="2842"/>
    <n v="1236270"/>
    <n v="24.650954118561941"/>
    <n v="3.2048156063749893"/>
    <n v="8"/>
    <n v="96.273099281724214"/>
    <x v="115"/>
    <n v="5.6668860042671132E-2"/>
    <n v="50151"/>
  </r>
  <r>
    <x v="1213"/>
    <n v="2021"/>
    <n v="1"/>
    <n v="10812"/>
    <n v="779970"/>
    <n v="15.55243165639768"/>
    <n v="2.7442170030169084"/>
    <n v="7"/>
    <n v="96.273099281724214"/>
    <x v="115"/>
    <n v="0.21558892145719927"/>
    <n v="50151"/>
  </r>
  <r>
    <x v="1214"/>
    <n v="2021"/>
    <n v="25"/>
    <n v="20517"/>
    <n v="741116"/>
    <n v="14.77769137205639"/>
    <n v="2.6931187038647377"/>
    <n v="2"/>
    <n v="96.273099281724214"/>
    <x v="115"/>
    <n v="0.40910450439672191"/>
    <n v="50151"/>
  </r>
  <r>
    <x v="1215"/>
    <n v="2021"/>
    <n v="2"/>
    <n v="4188"/>
    <n v="710071"/>
    <n v="14.158660844250363"/>
    <n v="2.650326510647091"/>
    <n v="1"/>
    <n v="96.273099281724214"/>
    <x v="115"/>
    <n v="8.3507806424597708E-2"/>
    <n v="50151"/>
  </r>
  <r>
    <x v="1216"/>
    <n v="2021"/>
    <n v="7"/>
    <n v="2315"/>
    <n v="693013"/>
    <n v="13.818528045303184"/>
    <n v="2.6260103036441107"/>
    <n v="9"/>
    <n v="96.273099281724214"/>
    <x v="115"/>
    <n v="4.6160595003090665E-2"/>
    <n v="50151"/>
  </r>
  <r>
    <x v="1217"/>
    <n v="2021"/>
    <n v="2"/>
    <n v="944"/>
    <n v="539726"/>
    <n v="10.762018703515384"/>
    <n v="2.376023148987608"/>
    <n v="7"/>
    <n v="96.273099281724214"/>
    <x v="115"/>
    <n v="1.8823154074694422E-2"/>
    <n v="50151"/>
  </r>
  <r>
    <x v="1218"/>
    <n v="2021"/>
    <n v="6"/>
    <n v="2273"/>
    <n v="500098"/>
    <n v="9.9718450280153927"/>
    <n v="2.2997656248280975"/>
    <n v="10"/>
    <n v="96.273099281724214"/>
    <x v="115"/>
    <n v="4.5323124165021635E-2"/>
    <n v="50151"/>
  </r>
  <r>
    <x v="1219"/>
    <n v="2021"/>
    <n v="2"/>
    <n v="1879"/>
    <n v="484709"/>
    <n v="9.6649917249905286"/>
    <n v="2.2685102564768473"/>
    <n v="9"/>
    <n v="96.273099281724214"/>
    <x v="115"/>
    <n v="3.7466850112659766E-2"/>
    <n v="50151"/>
  </r>
  <r>
    <x v="1220"/>
    <n v="2021"/>
    <n v="8"/>
    <n v="2787"/>
    <n v="455339"/>
    <n v="9.0793603317979699"/>
    <n v="2.2060037420917511"/>
    <n v="6"/>
    <n v="96.273099281724214"/>
    <x v="115"/>
    <n v="5.5572172040437878E-2"/>
    <n v="50151"/>
  </r>
  <r>
    <x v="1221"/>
    <n v="2021"/>
    <n v="15"/>
    <n v="2830"/>
    <n v="447300"/>
    <n v="8.9190644254351863"/>
    <n v="2.1881910560501989"/>
    <n v="12"/>
    <n v="96.273099281724214"/>
    <x v="115"/>
    <n v="5.6429582660365699E-2"/>
    <n v="50151"/>
  </r>
  <r>
    <x v="1222"/>
    <n v="2021"/>
    <n v="2"/>
    <n v="4763"/>
    <n v="336618"/>
    <n v="6.7120894897409826"/>
    <n v="1.9039103018741443"/>
    <n v="7"/>
    <n v="96.273099281724214"/>
    <x v="115"/>
    <n v="9.4973180993399936E-2"/>
    <n v="50151"/>
  </r>
  <r>
    <x v="1223"/>
    <n v="2021"/>
    <n v="2"/>
    <n v="3805"/>
    <n v="334316"/>
    <n v="6.6661881119020556"/>
    <n v="1.8970481990946513"/>
    <n v="9"/>
    <n v="96.273099281724214"/>
    <x v="115"/>
    <n v="7.5870869972682498E-2"/>
    <n v="50151"/>
  </r>
  <r>
    <x v="1224"/>
    <n v="2021"/>
    <n v="1"/>
    <n v="410"/>
    <n v="323143"/>
    <n v="6.4434009291938343"/>
    <n v="1.8630564953187003"/>
    <n v="3"/>
    <n v="96.273099281724214"/>
    <x v="115"/>
    <n v="8.1753105621024513E-3"/>
    <n v="50151"/>
  </r>
  <r>
    <x v="1225"/>
    <n v="2021"/>
    <n v="13"/>
    <n v="1188"/>
    <n v="290497"/>
    <n v="5.7924468106318914"/>
    <n v="1.7565547948276632"/>
    <n v="12"/>
    <n v="96.273099281724214"/>
    <x v="115"/>
    <n v="2.3688460848238321E-2"/>
    <n v="50151"/>
  </r>
  <r>
    <x v="1226"/>
    <n v="2021"/>
    <n v="3"/>
    <n v="232"/>
    <n v="281147"/>
    <n v="5.6060098502522386"/>
    <n v="1.7238392098320694"/>
    <n v="12"/>
    <n v="96.273099281724214"/>
    <x v="115"/>
    <n v="4.6260293912384603E-3"/>
    <n v="50151"/>
  </r>
  <r>
    <x v="1227"/>
    <n v="2021"/>
    <n v="9"/>
    <n v="6670"/>
    <n v="263775"/>
    <n v="5.2596159598013994"/>
    <n v="1.6600580126395523"/>
    <n v="10"/>
    <n v="96.273099281724214"/>
    <x v="115"/>
    <n v="0.13299834499810573"/>
    <n v="50151"/>
  </r>
  <r>
    <x v="1228"/>
    <n v="2021"/>
    <n v="8"/>
    <n v="372"/>
    <n v="263237"/>
    <n v="5.2488883571613725"/>
    <n v="1.6580163126900656"/>
    <n v="12"/>
    <n v="96.273099281724214"/>
    <x v="115"/>
    <n v="7.417598851468565E-3"/>
    <n v="50151"/>
  </r>
  <r>
    <x v="1229"/>
    <n v="2021"/>
    <n v="3"/>
    <n v="4426"/>
    <n v="246931"/>
    <n v="4.9237502741720007"/>
    <n v="1.5940704909865517"/>
    <n v="12"/>
    <n v="96.273099281724214"/>
    <x v="115"/>
    <n v="8.8253474506988894E-2"/>
    <n v="50151"/>
  </r>
  <r>
    <x v="1230"/>
    <n v="2021"/>
    <n v="2"/>
    <n v="774"/>
    <n v="211396"/>
    <n v="4.2151901258200235"/>
    <n v="1.4386946973926453"/>
    <n v="11"/>
    <n v="96.273099281724214"/>
    <x v="115"/>
    <n v="1.5433391158700724E-2"/>
    <n v="50151"/>
  </r>
  <r>
    <x v="1231"/>
    <n v="2021"/>
    <n v="4"/>
    <n v="345"/>
    <n v="207689"/>
    <n v="4.1412733544695017"/>
    <n v="1.4210033140895353"/>
    <n v="10"/>
    <n v="96.273099281724214"/>
    <x v="115"/>
    <n v="6.8792247412813303E-3"/>
    <n v="50151"/>
  </r>
  <r>
    <x v="1232"/>
    <n v="2021"/>
    <n v="2"/>
    <n v="4147"/>
    <n v="206836"/>
    <n v="4.1242647205439571"/>
    <n v="1.4168877543332012"/>
    <n v="1"/>
    <n v="96.273099281724214"/>
    <x v="115"/>
    <n v="8.2690275368387467E-2"/>
    <n v="50151"/>
  </r>
  <r>
    <x v="1233"/>
    <n v="2021"/>
    <n v="4"/>
    <n v="649"/>
    <n v="189663"/>
    <n v="3.7818388466830175"/>
    <n v="1.3302103587210621"/>
    <n v="8"/>
    <n v="96.273099281724214"/>
    <x v="115"/>
    <n v="1.2940918426352416E-2"/>
    <n v="50151"/>
  </r>
  <r>
    <x v="1234"/>
    <n v="2021"/>
    <n v="2"/>
    <n v="1909"/>
    <n v="155248"/>
    <n v="3.0956112540128813"/>
    <n v="1.1299853838943403"/>
    <n v="7"/>
    <n v="96.273099281724214"/>
    <x v="115"/>
    <n v="3.8065043568423364E-2"/>
    <n v="50151"/>
  </r>
  <r>
    <x v="1235"/>
    <n v="2021"/>
    <n v="2"/>
    <n v="330"/>
    <n v="155155"/>
    <n v="3.0937568543000138"/>
    <n v="1.1293861628637267"/>
    <n v="9"/>
    <n v="96.273099281724214"/>
    <x v="115"/>
    <n v="6.5801280133995334E-3"/>
    <n v="50151"/>
  </r>
  <r>
    <x v="1236"/>
    <n v="2021"/>
    <n v="2"/>
    <n v="1212"/>
    <n v="132522"/>
    <n v="2.6424597714900999"/>
    <n v="0.97171021499078325"/>
    <n v="6"/>
    <n v="96.273099281724214"/>
    <x v="115"/>
    <n v="2.4167015612849195E-2"/>
    <n v="50151"/>
  </r>
  <r>
    <x v="1237"/>
    <n v="2021"/>
    <n v="2"/>
    <n v="2479"/>
    <n v="117470"/>
    <n v="2.342326174951646"/>
    <n v="0.85114452744719116"/>
    <n v="7"/>
    <n v="96.273099281724214"/>
    <x v="115"/>
    <n v="4.9430719227931644E-2"/>
    <n v="50151"/>
  </r>
  <r>
    <x v="1238"/>
    <n v="2021"/>
    <n v="1"/>
    <n v="646"/>
    <n v="116904"/>
    <n v="2.3310402584195731"/>
    <n v="0.84631463078374791"/>
    <n v="3"/>
    <n v="96.273099281724214"/>
    <x v="115"/>
    <n v="1.2881099080776056E-2"/>
    <n v="50151"/>
  </r>
  <r>
    <x v="1239"/>
    <n v="2021"/>
    <n v="3"/>
    <n v="436"/>
    <n v="111487"/>
    <n v="2.2230264600905265"/>
    <n v="0.7988695377859516"/>
    <n v="9"/>
    <n v="96.273099281724214"/>
    <x v="115"/>
    <n v="8.6937448904308989E-3"/>
    <n v="50151"/>
  </r>
  <r>
    <x v="1240"/>
    <n v="2021"/>
    <n v="3"/>
    <n v="3527"/>
    <n v="110340"/>
    <n v="2.2001555302984985"/>
    <n v="0.78852805345568133"/>
    <n v="10"/>
    <n v="96.273099281724214"/>
    <x v="115"/>
    <n v="7.0327610615939867E-2"/>
    <n v="50151"/>
  </r>
  <r>
    <x v="1241"/>
    <n v="2021"/>
    <n v="1"/>
    <n v="606"/>
    <n v="98778"/>
    <n v="1.9696117724472095"/>
    <n v="0.67783645350533639"/>
    <n v="7"/>
    <n v="96.273099281724214"/>
    <x v="115"/>
    <n v="1.2083507806424598E-2"/>
    <n v="50151"/>
  </r>
  <r>
    <x v="1242"/>
    <n v="2021"/>
    <n v="3"/>
    <n v="328"/>
    <n v="88773"/>
    <n v="1.7701142549500508"/>
    <n v="0.571044095321661"/>
    <n v="2"/>
    <n v="96.273099281724214"/>
    <x v="115"/>
    <n v="6.5402484496819603E-3"/>
    <n v="50151"/>
  </r>
  <r>
    <x v="1243"/>
    <n v="2021"/>
    <n v="2"/>
    <n v="4267"/>
    <n v="87609"/>
    <n v="1.7469043488664233"/>
    <n v="0.55784527800240546"/>
    <n v="11"/>
    <n v="96.273099281724214"/>
    <x v="115"/>
    <n v="8.5083049191441842E-2"/>
    <n v="50151"/>
  </r>
  <r>
    <x v="1244"/>
    <n v="2021"/>
    <n v="2"/>
    <n v="829"/>
    <n v="85330"/>
    <n v="1.7014615860102491"/>
    <n v="0.53148763815989009"/>
    <n v="6"/>
    <n v="96.273099281724214"/>
    <x v="115"/>
    <n v="1.6530079160933981E-2"/>
    <n v="50151"/>
  </r>
  <r>
    <x v="1245"/>
    <n v="2021"/>
    <n v="3"/>
    <n v="237"/>
    <n v="83019"/>
    <n v="1.6553807501345936"/>
    <n v="0.50403104287345279"/>
    <n v="10"/>
    <n v="96.273099281724214"/>
    <x v="115"/>
    <n v="4.7257283005323926E-3"/>
    <n v="50151"/>
  </r>
  <r>
    <x v="1246"/>
    <n v="2021"/>
    <n v="1"/>
    <n v="1186"/>
    <n v="76932"/>
    <n v="1.5340072979601602"/>
    <n v="0.42788346040451708"/>
    <n v="8"/>
    <n v="96.273099281724214"/>
    <x v="115"/>
    <n v="2.3648581284520746E-2"/>
    <n v="50151"/>
  </r>
  <r>
    <x v="1247"/>
    <n v="2021"/>
    <n v="1"/>
    <n v="1580"/>
    <n v="76659"/>
    <n v="1.5285637375127117"/>
    <n v="0.42432856086614895"/>
    <n v="8"/>
    <n v="96.273099281724214"/>
    <x v="115"/>
    <n v="3.1504855336882617E-2"/>
    <n v="50151"/>
  </r>
  <r>
    <x v="1248"/>
    <n v="2021"/>
    <n v="1"/>
    <n v="245"/>
    <n v="76568"/>
    <n v="1.526749217363562"/>
    <n v="0.42314078050500187"/>
    <n v="9"/>
    <n v="96.273099281724214"/>
    <x v="115"/>
    <n v="4.8852465554026841E-3"/>
    <n v="50151"/>
  </r>
  <r>
    <x v="1249"/>
    <n v="2021"/>
    <n v="1"/>
    <n v="274"/>
    <n v="69071"/>
    <n v="1.3772606727682399"/>
    <n v="0.32009650667320239"/>
    <n v="10"/>
    <n v="96.273099281724214"/>
    <x v="115"/>
    <n v="5.463500229307491E-3"/>
    <n v="50151"/>
  </r>
  <r>
    <x v="1250"/>
    <n v="2021"/>
    <n v="2"/>
    <n v="280"/>
    <n v="67744"/>
    <n v="1.3508005822416302"/>
    <n v="0.30069744056385123"/>
    <n v="6"/>
    <n v="96.273099281724214"/>
    <x v="115"/>
    <n v="5.5831389204602103E-3"/>
    <n v="50151"/>
  </r>
  <r>
    <x v="1251"/>
    <n v="2021"/>
    <n v="3"/>
    <n v="579"/>
    <n v="66413"/>
    <n v="1.3242607325875855"/>
    <n v="0.2808543660632985"/>
    <n v="1"/>
    <n v="96.273099281724214"/>
    <x v="115"/>
    <n v="1.1545133696237364E-2"/>
    <n v="50151"/>
  </r>
  <r>
    <x v="1252"/>
    <n v="2021"/>
    <n v="3"/>
    <n v="146"/>
    <n v="64271"/>
    <n v="1.2815497198460648"/>
    <n v="0.24807006423250019"/>
    <n v="9"/>
    <n v="96.273099281724214"/>
    <x v="115"/>
    <n v="2.911208151382824E-3"/>
    <n v="50151"/>
  </r>
  <r>
    <x v="1253"/>
    <n v="2021"/>
    <n v="2"/>
    <n v="429"/>
    <n v="61130"/>
    <n v="1.2189188650276166"/>
    <n v="0.19796428965203061"/>
    <n v="6"/>
    <n v="96.273099281724214"/>
    <x v="115"/>
    <n v="8.5541664174193927E-3"/>
    <n v="50151"/>
  </r>
  <r>
    <x v="1254"/>
    <n v="2021"/>
    <n v="1"/>
    <n v="631"/>
    <n v="60358"/>
    <n v="1.2035253534326333"/>
    <n v="0.18525504443590782"/>
    <n v="5"/>
    <n v="96.273099281724214"/>
    <x v="115"/>
    <n v="1.2582002352894259E-2"/>
    <n v="50151"/>
  </r>
  <r>
    <x v="1255"/>
    <n v="2021"/>
    <n v="2"/>
    <n v="960"/>
    <n v="59050"/>
    <n v="1.1774441187613407"/>
    <n v="0.16334608825476785"/>
    <n v="8"/>
    <n v="96.273099281724214"/>
    <x v="115"/>
    <n v="1.9142190584435007E-2"/>
    <n v="50151"/>
  </r>
  <r>
    <x v="1256"/>
    <n v="2021"/>
    <n v="2"/>
    <n v="169"/>
    <n v="55785"/>
    <n v="1.1123407309924029"/>
    <n v="0.10646656165653963"/>
    <n v="4"/>
    <n v="96.273099281724214"/>
    <x v="115"/>
    <n v="3.3698231341349125E-3"/>
    <n v="50151"/>
  </r>
  <r>
    <x v="1257"/>
    <n v="2021"/>
    <n v="3"/>
    <n v="204"/>
    <n v="54148"/>
    <n v="1.0796993080895696"/>
    <n v="7.6682583934936446E-2"/>
    <n v="12"/>
    <n v="96.273099281724214"/>
    <x v="115"/>
    <n v="4.0677154991924386E-3"/>
    <n v="50151"/>
  </r>
  <r>
    <x v="1258"/>
    <n v="2021"/>
    <n v="3"/>
    <n v="163"/>
    <n v="53912"/>
    <n v="1.074993519570896"/>
    <n v="7.231463325531251E-2"/>
    <n v="12"/>
    <n v="96.273099281724214"/>
    <x v="115"/>
    <n v="3.2501844429821936E-3"/>
    <n v="50151"/>
  </r>
  <r>
    <x v="1259"/>
    <n v="2021"/>
    <n v="3"/>
    <n v="655"/>
    <n v="51787"/>
    <n v="1.0326214831209746"/>
    <n v="3.2100698128820139E-2"/>
    <n v="5"/>
    <n v="96.273099281724214"/>
    <x v="115"/>
    <n v="1.3060557117505135E-2"/>
    <n v="50151"/>
  </r>
  <r>
    <x v="1260"/>
    <n v="2021"/>
    <n v="1"/>
    <n v="742"/>
    <n v="50457"/>
    <n v="1.0061015732487886"/>
    <n v="6.0830340248019818E-3"/>
    <n v="6"/>
    <n v="96.273099281724214"/>
    <x v="115"/>
    <n v="1.4795318139219558E-2"/>
    <n v="50151"/>
  </r>
  <r>
    <x v="1261"/>
    <n v="2021"/>
    <n v="2"/>
    <n v="127"/>
    <n v="40047"/>
    <n v="0.79852844409882151"/>
    <n v="-0.22498469004689847"/>
    <n v="7"/>
    <n v="96.273099281724214"/>
    <x v="115"/>
    <n v="2.5323522960658809E-3"/>
    <n v="50151"/>
  </r>
  <r>
    <x v="1262"/>
    <n v="2021"/>
    <n v="1"/>
    <n v="113"/>
    <n v="39906"/>
    <n v="0.79571693485673267"/>
    <n v="-0.2285117658582643"/>
    <n v="1"/>
    <n v="96.273099281724214"/>
    <x v="115"/>
    <n v="2.2531953500428705E-3"/>
    <n v="50151"/>
  </r>
  <r>
    <x v="1263"/>
    <n v="2021"/>
    <n v="1"/>
    <n v="69"/>
    <n v="39906"/>
    <n v="0.79571693485673267"/>
    <n v="-0.2285117658582643"/>
    <n v="1"/>
    <n v="96.273099281724214"/>
    <x v="115"/>
    <n v="1.375844948256266E-3"/>
    <n v="50151"/>
  </r>
  <r>
    <x v="1264"/>
    <n v="2021"/>
    <n v="2"/>
    <n v="82"/>
    <n v="38477"/>
    <n v="0.76722298658052679"/>
    <n v="-0.26497779420830003"/>
    <n v="8"/>
    <n v="96.273099281724214"/>
    <x v="115"/>
    <n v="1.6350621124204901E-3"/>
    <n v="50151"/>
  </r>
  <r>
    <x v="1265"/>
    <n v="2021"/>
    <n v="1"/>
    <n v="215"/>
    <n v="37553"/>
    <n v="0.74879862814300813"/>
    <n v="-0.28928518589440722"/>
    <n v="9"/>
    <n v="96.273099281724214"/>
    <x v="115"/>
    <n v="4.2870530996390903E-3"/>
    <n v="50151"/>
  </r>
  <r>
    <x v="1266"/>
    <n v="2021"/>
    <n v="2"/>
    <n v="83"/>
    <n v="36319"/>
    <n v="0.7241929373292656"/>
    <n v="-0.3226974340741996"/>
    <n v="8"/>
    <n v="96.273099281724214"/>
    <x v="115"/>
    <n v="1.6550018942792766E-3"/>
    <n v="50151"/>
  </r>
  <r>
    <x v="1267"/>
    <n v="2021"/>
    <n v="2"/>
    <n v="63"/>
    <n v="32600"/>
    <n v="0.65003688859643871"/>
    <n v="-0.43072616601594155"/>
    <n v="8"/>
    <n v="96.273099281724214"/>
    <x v="115"/>
    <n v="1.2562062571035474E-3"/>
    <n v="50151"/>
  </r>
  <r>
    <x v="1268"/>
    <n v="2021"/>
    <n v="1"/>
    <n v="145"/>
    <n v="32441"/>
    <n v="0.6468664632808917"/>
    <n v="-0.43561539947593975"/>
    <n v="10"/>
    <n v="96.273099281724214"/>
    <x v="115"/>
    <n v="2.8912683695240375E-3"/>
    <n v="50151"/>
  </r>
  <r>
    <x v="1269"/>
    <n v="2021"/>
    <n v="1"/>
    <n v="115"/>
    <n v="31855"/>
    <n v="0.63518175111164288"/>
    <n v="-0.45384409882015186"/>
    <n v="6"/>
    <n v="96.273099281724214"/>
    <x v="115"/>
    <n v="2.2930749137604436E-3"/>
    <n v="50151"/>
  </r>
  <r>
    <x v="1270"/>
    <n v="2021"/>
    <n v="4"/>
    <n v="158"/>
    <n v="31519"/>
    <n v="0.62848198440709058"/>
    <n v="-0.46444791579052658"/>
    <n v="10"/>
    <n v="96.273099281724214"/>
    <x v="115"/>
    <n v="3.1504855336882613E-3"/>
    <n v="50151"/>
  </r>
  <r>
    <x v="1271"/>
    <n v="2021"/>
    <n v="1"/>
    <n v="141"/>
    <n v="31216"/>
    <n v="0.62244023050387831"/>
    <n v="-0.47410767050784797"/>
    <n v="4"/>
    <n v="96.273099281724214"/>
    <x v="115"/>
    <n v="2.8115092420888917E-3"/>
    <n v="50151"/>
  </r>
  <r>
    <x v="1272"/>
    <n v="2021"/>
    <n v="1"/>
    <n v="252"/>
    <n v="31014"/>
    <n v="0.61841239456840347"/>
    <n v="-0.48059973894664609"/>
    <n v="4"/>
    <n v="96.273099281724214"/>
    <x v="115"/>
    <n v="5.0248250284141895E-3"/>
    <n v="50151"/>
  </r>
  <r>
    <x v="1273"/>
    <n v="2021"/>
    <n v="2"/>
    <n v="3350"/>
    <n v="30664"/>
    <n v="0.61143347091782818"/>
    <n v="-0.49194912631034943"/>
    <n v="12"/>
    <n v="96.273099281724214"/>
    <x v="115"/>
    <n v="6.6798269226934659E-2"/>
    <n v="50151"/>
  </r>
  <r>
    <x v="1274"/>
    <n v="2021"/>
    <n v="1"/>
    <n v="38"/>
    <n v="30565"/>
    <n v="0.6094594325138083"/>
    <n v="-0.49518289090791467"/>
    <n v="6"/>
    <n v="96.273099281724214"/>
    <x v="115"/>
    <n v="7.5771171063388572E-4"/>
    <n v="50151"/>
  </r>
  <r>
    <x v="1275"/>
    <n v="2021"/>
    <n v="3"/>
    <n v="101"/>
    <n v="29534"/>
    <n v="0.58890151741739949"/>
    <n v="-0.52949631233702121"/>
    <n v="10"/>
    <n v="96.273099281724214"/>
    <x v="115"/>
    <n v="2.0139179677374328E-3"/>
    <n v="50151"/>
  </r>
  <r>
    <x v="1276"/>
    <n v="2021"/>
    <n v="4"/>
    <n v="98"/>
    <n v="28976"/>
    <n v="0.57777511914019664"/>
    <n v="-0.54857055324754578"/>
    <n v="10"/>
    <n v="96.273099281724214"/>
    <x v="115"/>
    <n v="1.9540986221610736E-3"/>
    <n v="50151"/>
  </r>
  <r>
    <x v="1277"/>
    <n v="2021"/>
    <n v="3"/>
    <n v="263"/>
    <n v="25132"/>
    <n v="0.50112659767502143"/>
    <n v="-0.69089651984790279"/>
    <n v="9"/>
    <n v="96.273099281724214"/>
    <x v="115"/>
    <n v="5.2441626288608403E-3"/>
    <n v="50151"/>
  </r>
  <r>
    <x v="1278"/>
    <n v="2021"/>
    <n v="1"/>
    <n v="87"/>
    <n v="24882"/>
    <n v="0.4961416522103248"/>
    <n v="-0.70089380389630418"/>
    <n v="5"/>
    <n v="96.273099281724214"/>
    <x v="115"/>
    <n v="1.7347610217144224E-3"/>
    <n v="50151"/>
  </r>
  <r>
    <x v="1279"/>
    <n v="2021"/>
    <n v="1"/>
    <n v="126"/>
    <n v="23310"/>
    <n v="0.46479631512831249"/>
    <n v="-0.76615600134093764"/>
    <n v="9"/>
    <n v="96.273099281724214"/>
    <x v="115"/>
    <n v="2.5124125142070948E-3"/>
    <n v="50151"/>
  </r>
  <r>
    <x v="1280"/>
    <n v="2021"/>
    <n v="3"/>
    <n v="76"/>
    <n v="22695"/>
    <n v="0.45253334928515881"/>
    <n v="-0.79289381848017448"/>
    <n v="1"/>
    <n v="96.273099281724214"/>
    <x v="115"/>
    <n v="1.5154234212677714E-3"/>
    <n v="50151"/>
  </r>
  <r>
    <x v="1281"/>
    <n v="2021"/>
    <n v="3"/>
    <n v="2609"/>
    <n v="21881"/>
    <n v="0.43630236685210666"/>
    <n v="-0.82941977404008904"/>
    <n v="9"/>
    <n v="96.273099281724214"/>
    <x v="115"/>
    <n v="5.2022890869573887E-2"/>
    <n v="50151"/>
  </r>
  <r>
    <x v="1282"/>
    <n v="2021"/>
    <n v="2"/>
    <n v="207"/>
    <n v="21737"/>
    <n v="0.4334310382644414"/>
    <n v="-0.83602257669787505"/>
    <n v="5"/>
    <n v="96.273099281724214"/>
    <x v="115"/>
    <n v="4.1275348447687979E-3"/>
    <n v="50151"/>
  </r>
  <r>
    <x v="1283"/>
    <n v="2021"/>
    <n v="2"/>
    <n v="92"/>
    <n v="20100"/>
    <n v="0.40078961536160795"/>
    <n v="-0.91431863932357338"/>
    <n v="12"/>
    <n v="96.273099281724214"/>
    <x v="115"/>
    <n v="1.8344599310083547E-3"/>
    <n v="50151"/>
  </r>
  <r>
    <x v="1284"/>
    <n v="2021"/>
    <n v="5"/>
    <n v="54"/>
    <n v="17028"/>
    <n v="0.3395346054914159"/>
    <n v="-1.0801794064226975"/>
    <n v="12"/>
    <n v="96.273099281724214"/>
    <x v="115"/>
    <n v="1.0767482203744691E-3"/>
    <n v="50151"/>
  </r>
  <r>
    <x v="1285"/>
    <n v="2021"/>
    <n v="1"/>
    <n v="26"/>
    <n v="16822"/>
    <n v="0.33542701042850592"/>
    <n v="-1.0923509008483578"/>
    <n v="7"/>
    <n v="96.273099281724214"/>
    <x v="115"/>
    <n v="5.1843432832844811E-4"/>
    <n v="50151"/>
  </r>
  <r>
    <x v="1286"/>
    <n v="2021"/>
    <n v="1"/>
    <n v="50"/>
    <n v="16538"/>
    <n v="0.32976411238061054"/>
    <n v="-1.1093776910886286"/>
    <n v="11"/>
    <n v="96.273099281724214"/>
    <x v="115"/>
    <n v="9.9698909293932333E-4"/>
    <n v="50151"/>
  </r>
  <r>
    <x v="1287"/>
    <n v="2021"/>
    <n v="2"/>
    <n v="1196"/>
    <n v="15576"/>
    <n v="0.310582042232458"/>
    <n v="-1.1693071863187048"/>
    <n v="4"/>
    <n v="96.273099281724214"/>
    <x v="115"/>
    <n v="2.3847979103108614E-2"/>
    <n v="50151"/>
  </r>
  <r>
    <x v="1288"/>
    <n v="2021"/>
    <n v="2"/>
    <n v="75"/>
    <n v="15347"/>
    <n v="0.3060158321867959"/>
    <n v="-1.1841184391956454"/>
    <n v="12"/>
    <n v="96.273099281724214"/>
    <x v="115"/>
    <n v="1.4954836394089849E-3"/>
    <n v="50151"/>
  </r>
  <r>
    <x v="1289"/>
    <n v="2021"/>
    <n v="2"/>
    <n v="39"/>
    <n v="14071"/>
    <n v="0.28057267053498436"/>
    <n v="-1.2709225125824848"/>
    <n v="7"/>
    <n v="96.273099281724214"/>
    <x v="115"/>
    <n v="7.7765149249267216E-4"/>
    <n v="50151"/>
  </r>
  <r>
    <x v="1290"/>
    <n v="2021"/>
    <n v="1"/>
    <n v="103"/>
    <n v="13023"/>
    <n v="0.25967577914697615"/>
    <n v="-1.3483214294030372"/>
    <n v="8"/>
    <n v="96.273099281724214"/>
    <x v="115"/>
    <n v="2.0537975314550059E-3"/>
    <n v="50151"/>
  </r>
  <r>
    <x v="1291"/>
    <n v="2021"/>
    <n v="5"/>
    <n v="111"/>
    <n v="13022"/>
    <n v="0.25965583936511732"/>
    <n v="-1.3483982195739332"/>
    <n v="12"/>
    <n v="96.273099281724214"/>
    <x v="115"/>
    <n v="2.2133157863252974E-3"/>
    <n v="50151"/>
  </r>
  <r>
    <x v="1292"/>
    <n v="2021"/>
    <n v="1"/>
    <n v="40"/>
    <n v="12927"/>
    <n v="0.25776156008853263"/>
    <n v="-1.3557203070867927"/>
    <n v="10"/>
    <n v="96.273099281724214"/>
    <x v="115"/>
    <n v="7.975912743514586E-4"/>
    <n v="50151"/>
  </r>
  <r>
    <x v="1293"/>
    <n v="2021"/>
    <n v="1"/>
    <n v="229"/>
    <n v="12332"/>
    <n v="0.24589738988255469"/>
    <n v="-1.4028409443646994"/>
    <n v="2"/>
    <n v="96.273099281724214"/>
    <x v="115"/>
    <n v="4.5662100456621002E-3"/>
    <n v="50151"/>
  </r>
  <r>
    <x v="1294"/>
    <n v="2021"/>
    <n v="3"/>
    <n v="172"/>
    <n v="12245"/>
    <n v="0.24416262886084025"/>
    <n v="-1.4099207639844724"/>
    <n v="12"/>
    <n v="96.273099281724214"/>
    <x v="115"/>
    <n v="3.4296424797112721E-3"/>
    <n v="50151"/>
  </r>
  <r>
    <x v="1295"/>
    <n v="2021"/>
    <n v="4"/>
    <n v="21"/>
    <n v="11927"/>
    <n v="0.23782177822974618"/>
    <n v="-1.4362337167920713"/>
    <n v="1"/>
    <n v="96.273099281724214"/>
    <x v="115"/>
    <n v="4.1873541903451574E-4"/>
    <n v="50151"/>
  </r>
  <r>
    <x v="1296"/>
    <n v="2021"/>
    <n v="2"/>
    <n v="153"/>
    <n v="11558"/>
    <n v="0.23046399872385395"/>
    <n v="-1.4676606164930173"/>
    <n v="12"/>
    <n v="96.273099281724214"/>
    <x v="115"/>
    <n v="3.050786624394329E-3"/>
    <n v="50151"/>
  </r>
  <r>
    <x v="1297"/>
    <n v="2021"/>
    <n v="2"/>
    <n v="86"/>
    <n v="11492"/>
    <n v="0.22914797312117405"/>
    <n v="-1.4733873132715603"/>
    <n v="5"/>
    <n v="96.273099281724214"/>
    <x v="115"/>
    <n v="1.7148212398556361E-3"/>
    <n v="50151"/>
  </r>
  <r>
    <x v="1298"/>
    <n v="2021"/>
    <n v="2"/>
    <n v="94"/>
    <n v="10113"/>
    <n v="0.20165101393790752"/>
    <n v="-1.60121672946857"/>
    <n v="6"/>
    <n v="96.273099281724214"/>
    <x v="115"/>
    <n v="1.8743394947259278E-3"/>
    <n v="50151"/>
  </r>
  <r>
    <x v="1299"/>
    <n v="2021"/>
    <n v="1"/>
    <n v="56"/>
    <n v="9973"/>
    <n v="0.19885944447767742"/>
    <n v="-1.6151570129688724"/>
    <n v="11"/>
    <n v="96.273099281724214"/>
    <x v="115"/>
    <n v="1.116627784092042E-3"/>
    <n v="50151"/>
  </r>
  <r>
    <x v="1300"/>
    <n v="2021"/>
    <n v="4"/>
    <n v="34"/>
    <n v="9646"/>
    <n v="0.19233913580985423"/>
    <n v="-1.6484951327418234"/>
    <n v="11"/>
    <n v="96.273099281724214"/>
    <x v="115"/>
    <n v="6.7795258319873985E-4"/>
    <n v="50151"/>
  </r>
  <r>
    <x v="1301"/>
    <n v="2021"/>
    <n v="2"/>
    <n v="31"/>
    <n v="9489"/>
    <n v="0.18920859005802476"/>
    <n v="-1.6649052213969819"/>
    <n v="6"/>
    <n v="96.273099281724214"/>
    <x v="115"/>
    <n v="6.1813323762238042E-4"/>
    <n v="50151"/>
  </r>
  <r>
    <x v="1302"/>
    <n v="2021"/>
    <n v="1"/>
    <n v="75"/>
    <n v="9475"/>
    <n v="0.18892943311200175"/>
    <n v="-1.6663817034201134"/>
    <n v="10"/>
    <n v="96.273099281724214"/>
    <x v="115"/>
    <n v="1.4954836394089849E-3"/>
    <n v="50151"/>
  </r>
  <r>
    <x v="1303"/>
    <n v="2021"/>
    <n v="1"/>
    <n v="45"/>
    <n v="9108"/>
    <n v="0.18161153316982712"/>
    <n v="-1.7058853061871102"/>
    <n v="11"/>
    <n v="96.273099281724214"/>
    <x v="115"/>
    <n v="8.9729018364539091E-4"/>
    <n v="50151"/>
  </r>
  <r>
    <x v="1304"/>
    <n v="2021"/>
    <n v="1"/>
    <n v="111"/>
    <n v="8789"/>
    <n v="0.17525074275687424"/>
    <n v="-1.7415375148060952"/>
    <n v="7"/>
    <n v="96.273099281724214"/>
    <x v="115"/>
    <n v="2.2133157863252974E-3"/>
    <n v="50151"/>
  </r>
  <r>
    <x v="1305"/>
    <n v="2021"/>
    <n v="2"/>
    <n v="34"/>
    <n v="8205"/>
    <n v="0.16360591015134293"/>
    <n v="-1.8102947298465493"/>
    <n v="9"/>
    <n v="96.273099281724214"/>
    <x v="115"/>
    <n v="6.7795258319873985E-4"/>
    <n v="50151"/>
  </r>
  <r>
    <x v="1306"/>
    <n v="2021"/>
    <n v="3"/>
    <n v="48"/>
    <n v="8018"/>
    <n v="0.15987717094374987"/>
    <n v="-1.8333494401682882"/>
    <n v="11"/>
    <n v="96.273099281724214"/>
    <x v="115"/>
    <n v="9.5710952922175034E-4"/>
    <n v="50151"/>
  </r>
  <r>
    <x v="1307"/>
    <n v="2021"/>
    <n v="1"/>
    <n v="16"/>
    <n v="7298"/>
    <n v="0.14552052800542362"/>
    <n v="-1.9274381163743475"/>
    <n v="7"/>
    <n v="96.273099281724214"/>
    <x v="115"/>
    <n v="3.1903650974058343E-4"/>
    <n v="50151"/>
  </r>
  <r>
    <x v="1308"/>
    <n v="2021"/>
    <n v="1"/>
    <n v="17"/>
    <n v="7097"/>
    <n v="0.14151263185180754"/>
    <n v="-1.9553662948457575"/>
    <n v="11"/>
    <n v="96.273099281724214"/>
    <x v="115"/>
    <n v="3.3897629159936992E-4"/>
    <n v="50151"/>
  </r>
  <r>
    <x v="1309"/>
    <n v="2021"/>
    <n v="1"/>
    <n v="47"/>
    <n v="7050"/>
    <n v="0.14057546210444458"/>
    <n v="-1.9620108375644261"/>
    <n v="5"/>
    <n v="96.273099281724214"/>
    <x v="115"/>
    <n v="9.371697473629639E-4"/>
    <n v="50151"/>
  </r>
  <r>
    <x v="1310"/>
    <n v="2021"/>
    <n v="1"/>
    <n v="15"/>
    <n v="7007"/>
    <n v="0.13971805148451677"/>
    <n v="-1.9681288050002066"/>
    <n v="9"/>
    <n v="96.273099281724214"/>
    <x v="115"/>
    <n v="2.9909672788179699E-4"/>
    <n v="50151"/>
  </r>
  <r>
    <x v="1311"/>
    <n v="2021"/>
    <n v="2"/>
    <n v="64"/>
    <n v="6542"/>
    <n v="0.13044605292018105"/>
    <n v="-2.0367955252724115"/>
    <n v="5"/>
    <n v="96.273099281724214"/>
    <x v="115"/>
    <n v="1.2761460389623337E-3"/>
    <n v="50151"/>
  </r>
  <r>
    <x v="1312"/>
    <n v="2021"/>
    <n v="3"/>
    <n v="16"/>
    <n v="6326"/>
    <n v="0.12613906003868317"/>
    <n v="-2.0703703295051463"/>
    <n v="6"/>
    <n v="96.273099281724214"/>
    <x v="115"/>
    <n v="3.1903650974058343E-4"/>
    <n v="50151"/>
  </r>
  <r>
    <x v="1313"/>
    <n v="2021"/>
    <n v="1"/>
    <n v="22"/>
    <n v="5940"/>
    <n v="0.11844230424119161"/>
    <n v="-2.1333293210140498"/>
    <n v="11"/>
    <n v="96.273099281724214"/>
    <x v="115"/>
    <n v="4.3867520089330223E-4"/>
    <n v="50151"/>
  </r>
  <r>
    <x v="1314"/>
    <n v="2021"/>
    <n v="2"/>
    <n v="15"/>
    <n v="5839"/>
    <n v="0.11642838627345417"/>
    <n v="-2.1504789050872026"/>
    <n v="8"/>
    <n v="96.273099281724214"/>
    <x v="115"/>
    <n v="2.9909672788179699E-4"/>
    <n v="50151"/>
  </r>
  <r>
    <x v="1315"/>
    <n v="2021"/>
    <n v="1"/>
    <n v="37"/>
    <n v="5824"/>
    <n v="0.11612928954557238"/>
    <n v="-2.1530511434942183"/>
    <n v="12"/>
    <n v="96.273099281724214"/>
    <x v="115"/>
    <n v="7.3777192877509917E-4"/>
    <n v="50151"/>
  </r>
  <r>
    <x v="1316"/>
    <n v="2021"/>
    <n v="2"/>
    <n v="197"/>
    <n v="5545"/>
    <n v="0.11056609040697095"/>
    <n v="-2.202141833586273"/>
    <n v="8"/>
    <n v="96.273099281724214"/>
    <x v="115"/>
    <n v="3.9281370261809332E-3"/>
    <n v="50151"/>
  </r>
  <r>
    <x v="1317"/>
    <n v="2021"/>
    <n v="1"/>
    <n v="21"/>
    <n v="5523"/>
    <n v="0.11012741520607765"/>
    <n v="-2.2061172634695527"/>
    <n v="11"/>
    <n v="96.273099281724214"/>
    <x v="115"/>
    <n v="4.1873541903451574E-4"/>
    <n v="50151"/>
  </r>
  <r>
    <x v="1318"/>
    <n v="2021"/>
    <n v="1"/>
    <n v="72"/>
    <n v="5423"/>
    <n v="0.10813343702019899"/>
    <n v="-2.2243892865296799"/>
    <n v="4"/>
    <n v="96.273099281724214"/>
    <x v="115"/>
    <n v="1.4356642938326255E-3"/>
    <n v="50151"/>
  </r>
  <r>
    <x v="1319"/>
    <n v="2021"/>
    <n v="1"/>
    <n v="21"/>
    <n v="5026"/>
    <n v="0.10021734362226077"/>
    <n v="-2.300414015267203"/>
    <n v="4"/>
    <n v="96.273099281724214"/>
    <x v="115"/>
    <n v="4.1873541903451574E-4"/>
    <n v="50151"/>
  </r>
  <r>
    <x v="1320"/>
    <n v="2021"/>
    <n v="3"/>
    <n v="2238"/>
    <n v="4959"/>
    <n v="9.8881378237722084E-2"/>
    <n v="-2.3138343468816065"/>
    <n v="3"/>
    <n v="96.273099281724214"/>
    <x v="115"/>
    <n v="4.462523179996411E-2"/>
    <n v="50151"/>
  </r>
  <r>
    <x v="1321"/>
    <n v="2021"/>
    <n v="2"/>
    <n v="14"/>
    <n v="4938"/>
    <n v="9.8462642818687565E-2"/>
    <n v="-2.3180780634656157"/>
    <n v="2"/>
    <n v="96.273099281724214"/>
    <x v="115"/>
    <n v="2.7915694602301049E-4"/>
    <n v="50151"/>
  </r>
  <r>
    <x v="1322"/>
    <n v="2021"/>
    <n v="1"/>
    <n v="14"/>
    <n v="4623"/>
    <n v="9.2181611533169824E-2"/>
    <n v="-2.3839946093825151"/>
    <n v="9"/>
    <n v="96.273099281724214"/>
    <x v="115"/>
    <n v="2.7915694602301049E-4"/>
    <n v="50151"/>
  </r>
  <r>
    <x v="1323"/>
    <n v="2021"/>
    <n v="1"/>
    <n v="43"/>
    <n v="4591"/>
    <n v="9.1543538513688655E-2"/>
    <n v="-2.3909405891215183"/>
    <n v="9"/>
    <n v="96.273099281724214"/>
    <x v="115"/>
    <n v="8.5741061992781803E-4"/>
    <n v="50151"/>
  </r>
  <r>
    <x v="1324"/>
    <n v="2021"/>
    <n v="1"/>
    <n v="10"/>
    <n v="4541"/>
    <n v="9.0546549420749342E-2"/>
    <n v="-2.4018912022727892"/>
    <n v="1"/>
    <n v="96.273099281724214"/>
    <x v="115"/>
    <n v="1.9939781858786465E-4"/>
    <n v="50151"/>
  </r>
  <r>
    <x v="1325"/>
    <n v="2021"/>
    <n v="2"/>
    <n v="91"/>
    <n v="4373"/>
    <n v="8.7196666068473205E-2"/>
    <n v="-2.4395891819578202"/>
    <n v="10"/>
    <n v="96.273099281724214"/>
    <x v="115"/>
    <n v="1.8145201491495684E-3"/>
    <n v="50151"/>
  </r>
  <r>
    <x v="1326"/>
    <n v="2021"/>
    <n v="2"/>
    <n v="31"/>
    <n v="4318"/>
    <n v="8.6099978066239952E-2"/>
    <n v="-2.4522461222959877"/>
    <n v="11"/>
    <n v="96.273099281724214"/>
    <x v="115"/>
    <n v="6.1813323762238042E-4"/>
    <n v="50151"/>
  </r>
  <r>
    <x v="1327"/>
    <n v="2021"/>
    <n v="1"/>
    <n v="15"/>
    <n v="4200"/>
    <n v="8.3747083806903155E-2"/>
    <n v="-2.4799539290992807"/>
    <n v="5"/>
    <n v="96.273099281724214"/>
    <x v="115"/>
    <n v="2.9909672788179699E-4"/>
    <n v="50151"/>
  </r>
  <r>
    <x v="1328"/>
    <n v="2021"/>
    <n v="2"/>
    <n v="19"/>
    <n v="4168"/>
    <n v="8.3109010787421986E-2"/>
    <n v="-2.4876021499375378"/>
    <n v="2"/>
    <n v="96.273099281724214"/>
    <x v="115"/>
    <n v="3.7885585531694286E-4"/>
    <n v="50151"/>
  </r>
  <r>
    <x v="1329"/>
    <n v="2021"/>
    <n v="1"/>
    <n v="22"/>
    <n v="4029"/>
    <n v="8.0337381109050671E-2"/>
    <n v="-2.5215202481793932"/>
    <n v="10"/>
    <n v="96.273099281724214"/>
    <x v="115"/>
    <n v="4.3867520089330223E-4"/>
    <n v="50151"/>
  </r>
  <r>
    <x v="1330"/>
    <n v="2021"/>
    <n v="1"/>
    <n v="43"/>
    <n v="3857"/>
    <n v="7.6907738629339389E-2"/>
    <n v="-2.5651487751625126"/>
    <n v="2"/>
    <n v="96.273099281724214"/>
    <x v="115"/>
    <n v="8.5741061992781803E-4"/>
    <n v="50151"/>
  </r>
  <r>
    <x v="1331"/>
    <n v="2021"/>
    <n v="2"/>
    <n v="91"/>
    <n v="3795"/>
    <n v="7.5671472154094629E-2"/>
    <n v="-2.5813540435410101"/>
    <n v="2"/>
    <n v="96.273099281724214"/>
    <x v="115"/>
    <n v="1.8145201491495684E-3"/>
    <n v="50151"/>
  </r>
  <r>
    <x v="1332"/>
    <n v="2021"/>
    <n v="4"/>
    <n v="37"/>
    <n v="3732"/>
    <n v="7.4415265896991087E-2"/>
    <n v="-2.5980941714035062"/>
    <n v="1"/>
    <n v="96.273099281724214"/>
    <x v="115"/>
    <n v="7.3777192877509917E-4"/>
    <n v="50151"/>
  </r>
  <r>
    <x v="1333"/>
    <n v="2021"/>
    <n v="1"/>
    <n v="12"/>
    <n v="3617"/>
    <n v="7.2122190983230638E-2"/>
    <n v="-2.6293935014186425"/>
    <n v="4"/>
    <n v="96.273099281724214"/>
    <x v="115"/>
    <n v="2.3927738230543758E-4"/>
    <n v="50151"/>
  </r>
  <r>
    <x v="1334"/>
    <n v="2021"/>
    <n v="1"/>
    <n v="11"/>
    <n v="3462"/>
    <n v="6.9031524795118746E-2"/>
    <n v="-2.6731919976345857"/>
    <n v="11"/>
    <n v="96.273099281724214"/>
    <x v="115"/>
    <n v="2.1933760044665112E-4"/>
    <n v="50151"/>
  </r>
  <r>
    <x v="1335"/>
    <n v="2021"/>
    <n v="1"/>
    <n v="9"/>
    <n v="3281"/>
    <n v="6.5422424278678393E-2"/>
    <n v="-2.7268902004096387"/>
    <n v="2"/>
    <n v="96.273099281724214"/>
    <x v="115"/>
    <n v="1.7945803672907818E-4"/>
    <n v="50151"/>
  </r>
  <r>
    <x v="1336"/>
    <n v="2021"/>
    <n v="2"/>
    <n v="22"/>
    <n v="3236"/>
    <n v="6.4525134095033007E-2"/>
    <n v="-2.7407004551923579"/>
    <n v="7"/>
    <n v="96.273099281724214"/>
    <x v="115"/>
    <n v="4.3867520089330223E-4"/>
    <n v="50151"/>
  </r>
  <r>
    <x v="1337"/>
    <n v="2021"/>
    <n v="1"/>
    <n v="6"/>
    <n v="3138"/>
    <n v="6.2571035472871933E-2"/>
    <n v="-2.7714528000777623"/>
    <n v="2"/>
    <n v="96.273099281724214"/>
    <x v="115"/>
    <n v="1.1963869115271879E-4"/>
    <n v="50151"/>
  </r>
  <r>
    <x v="1338"/>
    <n v="2021"/>
    <n v="1"/>
    <n v="15"/>
    <n v="3000"/>
    <n v="5.9819345576359394E-2"/>
    <n v="-2.8164261657204936"/>
    <n v="10"/>
    <n v="96.273099281724214"/>
    <x v="115"/>
    <n v="2.9909672788179699E-4"/>
    <n v="50151"/>
  </r>
  <r>
    <x v="1339"/>
    <n v="2021"/>
    <n v="1"/>
    <n v="19"/>
    <n v="2413"/>
    <n v="4.8114693625251739E-2"/>
    <n v="-3.0341676677457086"/>
    <n v="1"/>
    <n v="96.273099281724214"/>
    <x v="115"/>
    <n v="3.7885585531694286E-4"/>
    <n v="50151"/>
  </r>
  <r>
    <x v="1340"/>
    <n v="2021"/>
    <n v="1"/>
    <n v="139"/>
    <n v="2349"/>
    <n v="4.6838547586289407E-2"/>
    <n v="-3.0610487487118276"/>
    <n v="7"/>
    <n v="96.273099281724214"/>
    <x v="115"/>
    <n v="2.7716296783713186E-3"/>
    <n v="50151"/>
  </r>
  <r>
    <x v="1341"/>
    <n v="2021"/>
    <n v="1"/>
    <n v="3"/>
    <n v="2190"/>
    <n v="4.3668122270742356E-2"/>
    <n v="-3.1311369105601941"/>
    <n v="9"/>
    <n v="96.273099281724214"/>
    <x v="115"/>
    <n v="5.9819345576359396E-5"/>
    <n v="50151"/>
  </r>
  <r>
    <x v="1342"/>
    <n v="2021"/>
    <n v="1"/>
    <n v="14"/>
    <n v="2170"/>
    <n v="4.3269326633566627E-2"/>
    <n v="-3.1403112868362353"/>
    <n v="4"/>
    <n v="96.273099281724214"/>
    <x v="115"/>
    <n v="2.7915694602301049E-4"/>
    <n v="50151"/>
  </r>
  <r>
    <x v="1343"/>
    <n v="2021"/>
    <n v="1"/>
    <n v="9"/>
    <n v="2166"/>
    <n v="4.3189567506131482E-2"/>
    <n v="-3.1421563058098045"/>
    <n v="6"/>
    <n v="96.273099281724214"/>
    <x v="115"/>
    <n v="1.7945803672907818E-4"/>
    <n v="50151"/>
  </r>
  <r>
    <x v="1344"/>
    <n v="2021"/>
    <n v="1"/>
    <n v="9"/>
    <n v="2061"/>
    <n v="4.1095890410958902E-2"/>
    <n v="-3.1918471524802814"/>
    <n v="4"/>
    <n v="96.273099281724214"/>
    <x v="115"/>
    <n v="1.7945803672907818E-4"/>
    <n v="50151"/>
  </r>
  <r>
    <x v="1345"/>
    <n v="2021"/>
    <n v="1"/>
    <n v="20"/>
    <n v="2046"/>
    <n v="4.0796793683077107E-2"/>
    <n v="-3.1991517868591686"/>
    <n v="8"/>
    <n v="96.273099281724214"/>
    <x v="115"/>
    <n v="3.987956371757293E-4"/>
    <n v="50151"/>
  </r>
  <r>
    <x v="1346"/>
    <n v="2021"/>
    <n v="2"/>
    <n v="12"/>
    <n v="1760"/>
    <n v="3.5094016071464181E-2"/>
    <n v="-3.3497246453385428"/>
    <n v="4"/>
    <n v="96.273099281724214"/>
    <x v="115"/>
    <n v="2.3927738230543758E-4"/>
    <n v="50151"/>
  </r>
  <r>
    <x v="1347"/>
    <n v="2021"/>
    <n v="1"/>
    <n v="74"/>
    <n v="1749"/>
    <n v="3.487467847101753E-2"/>
    <n v="-3.3559942583521383"/>
    <n v="7"/>
    <n v="96.273099281724214"/>
    <x v="115"/>
    <n v="1.4755438575501983E-3"/>
    <n v="50151"/>
  </r>
  <r>
    <x v="1348"/>
    <n v="2021"/>
    <n v="1"/>
    <n v="6"/>
    <n v="1653"/>
    <n v="3.2960459412574028E-2"/>
    <n v="-3.4124466355497161"/>
    <n v="3"/>
    <n v="96.273099281724214"/>
    <x v="115"/>
    <n v="1.1963869115271879E-4"/>
    <n v="50151"/>
  </r>
  <r>
    <x v="1349"/>
    <n v="2021"/>
    <n v="1"/>
    <n v="156"/>
    <n v="1653"/>
    <n v="3.2960459412574028E-2"/>
    <n v="-3.4124466355497161"/>
    <n v="3"/>
    <n v="96.273099281724214"/>
    <x v="115"/>
    <n v="3.1106059699706886E-3"/>
    <n v="50151"/>
  </r>
  <r>
    <x v="1350"/>
    <n v="2021"/>
    <n v="1"/>
    <n v="2349"/>
    <n v="1652"/>
    <n v="3.2940519630715238E-2"/>
    <n v="-3.413051779289817"/>
    <n v="12"/>
    <n v="96.273099281724214"/>
    <x v="115"/>
    <n v="4.6838547586289407E-2"/>
    <n v="50151"/>
  </r>
  <r>
    <x v="1351"/>
    <n v="2021"/>
    <n v="1"/>
    <n v="6"/>
    <n v="1627"/>
    <n v="3.2442025084245575E-2"/>
    <n v="-3.4283006261517026"/>
    <n v="3"/>
    <n v="96.273099281724214"/>
    <x v="115"/>
    <n v="1.1963869115271879E-4"/>
    <n v="50151"/>
  </r>
  <r>
    <x v="1352"/>
    <n v="2021"/>
    <n v="1"/>
    <n v="12"/>
    <n v="1600"/>
    <n v="3.1903650974058347E-2"/>
    <n v="-3.445034825142868"/>
    <n v="8"/>
    <n v="96.273099281724214"/>
    <x v="115"/>
    <n v="2.3927738230543758E-4"/>
    <n v="50151"/>
  </r>
  <r>
    <x v="1353"/>
    <n v="2021"/>
    <n v="1"/>
    <n v="16"/>
    <n v="1531"/>
    <n v="3.0527806025802077E-2"/>
    <n v="-3.4891173377130569"/>
    <n v="5"/>
    <n v="96.273099281724214"/>
    <x v="115"/>
    <n v="3.1903650974058343E-4"/>
    <n v="50151"/>
  </r>
  <r>
    <x v="1354"/>
    <n v="2021"/>
    <n v="1"/>
    <n v="16"/>
    <n v="1472"/>
    <n v="2.9351358896133675E-2"/>
    <n v="-3.5284164340819189"/>
    <n v="11"/>
    <n v="96.273099281724214"/>
    <x v="115"/>
    <n v="3.1903650974058343E-4"/>
    <n v="50151"/>
  </r>
  <r>
    <x v="1355"/>
    <n v="2021"/>
    <n v="1"/>
    <n v="7"/>
    <n v="1452"/>
    <n v="2.8952563258957946E-2"/>
    <n v="-3.5420965379859992"/>
    <n v="4"/>
    <n v="96.273099281724214"/>
    <x v="115"/>
    <n v="1.3957847301150525E-4"/>
    <n v="50151"/>
  </r>
  <r>
    <x v="1356"/>
    <n v="2021"/>
    <n v="3"/>
    <n v="15"/>
    <n v="1389"/>
    <n v="2.76963570018544E-2"/>
    <n v="-3.5864543906163968"/>
    <n v="1"/>
    <n v="96.273099281724214"/>
    <x v="115"/>
    <n v="2.9909672788179699E-4"/>
    <n v="50151"/>
  </r>
  <r>
    <x v="1357"/>
    <n v="2021"/>
    <n v="1"/>
    <n v="439"/>
    <n v="1334"/>
    <n v="2.6599668999621143E-2"/>
    <n v="-3.6268565068951717"/>
    <n v="1"/>
    <n v="96.273099281724214"/>
    <x v="115"/>
    <n v="8.7535642360072573E-3"/>
    <n v="50151"/>
  </r>
  <r>
    <x v="1358"/>
    <n v="2021"/>
    <n v="1"/>
    <n v="20"/>
    <n v="1287"/>
    <n v="2.5662499252258181E-2"/>
    <n v="-3.6627245257746139"/>
    <n v="9"/>
    <n v="96.273099281724214"/>
    <x v="115"/>
    <n v="3.987956371757293E-4"/>
    <n v="50151"/>
  </r>
  <r>
    <x v="1359"/>
    <n v="2021"/>
    <n v="1"/>
    <n v="17"/>
    <n v="1241"/>
    <n v="2.4745269286754003E-2"/>
    <n v="-3.6991209481661333"/>
    <n v="10"/>
    <n v="96.273099281724214"/>
    <x v="115"/>
    <n v="3.3897629159936992E-4"/>
    <n v="50151"/>
  </r>
  <r>
    <x v="1360"/>
    <n v="2021"/>
    <n v="1"/>
    <n v="35"/>
    <n v="1225"/>
    <n v="2.4426232777013418E-2"/>
    <n v="-3.712097610391913"/>
    <n v="5"/>
    <n v="96.273099281724214"/>
    <x v="115"/>
    <n v="6.9789236505752629E-4"/>
    <n v="50151"/>
  </r>
  <r>
    <x v="1361"/>
    <n v="2021"/>
    <n v="1"/>
    <n v="6"/>
    <n v="1082"/>
    <n v="2.1574843971206955E-2"/>
    <n v="-3.8362272739643135"/>
    <n v="7"/>
    <n v="96.273099281724214"/>
    <x v="115"/>
    <n v="1.1963869115271879E-4"/>
    <n v="50151"/>
  </r>
  <r>
    <x v="1362"/>
    <n v="2021"/>
    <n v="2"/>
    <n v="18"/>
    <n v="1050"/>
    <n v="2.0936770951725789E-2"/>
    <n v="-3.8662482902191715"/>
    <n v="3"/>
    <n v="96.273099281724214"/>
    <x v="115"/>
    <n v="3.5891607345815636E-4"/>
    <n v="50151"/>
  </r>
  <r>
    <x v="1363"/>
    <n v="2021"/>
    <n v="1"/>
    <n v="3"/>
    <n v="1020"/>
    <n v="2.0338577495962195E-2"/>
    <n v="-3.8952358270924239"/>
    <n v="2"/>
    <n v="96.273099281724214"/>
    <x v="115"/>
    <n v="5.9819345576359396E-5"/>
    <n v="50151"/>
  </r>
  <r>
    <x v="1364"/>
    <n v="2021"/>
    <n v="1"/>
    <n v="9"/>
    <n v="909"/>
    <n v="1.8125261709636898E-2"/>
    <n v="-4.0104486391932612"/>
    <n v="2"/>
    <n v="96.273099281724214"/>
    <x v="115"/>
    <n v="1.7945803672907818E-4"/>
    <n v="50151"/>
  </r>
  <r>
    <x v="1365"/>
    <n v="2021"/>
    <n v="1"/>
    <n v="6"/>
    <n v="892"/>
    <n v="1.7786285418037527E-2"/>
    <n v="-4.0293276007907313"/>
    <n v="4"/>
    <n v="96.273099281724214"/>
    <x v="115"/>
    <n v="1.1963869115271879E-4"/>
    <n v="50151"/>
  </r>
  <r>
    <x v="1366"/>
    <n v="2021"/>
    <n v="1"/>
    <n v="2"/>
    <n v="530"/>
    <n v="1.0568084385156827E-2"/>
    <n v="-4.5499167268245726"/>
    <n v="6"/>
    <n v="96.273099281724214"/>
    <x v="115"/>
    <n v="3.9879563717572929E-5"/>
    <n v="50151"/>
  </r>
  <r>
    <x v="1367"/>
    <n v="2021"/>
    <n v="1"/>
    <n v="11"/>
    <n v="520"/>
    <n v="1.0368686566568962E-2"/>
    <n v="-4.568964921795267"/>
    <n v="7"/>
    <n v="96.273099281724214"/>
    <x v="115"/>
    <n v="2.1933760044665112E-4"/>
    <n v="50151"/>
  </r>
  <r>
    <x v="1368"/>
    <n v="2021"/>
    <n v="1"/>
    <n v="20"/>
    <n v="463"/>
    <n v="9.2321190006181327E-3"/>
    <n v="-4.6850666792845068"/>
    <n v="1"/>
    <n v="96.273099281724214"/>
    <x v="115"/>
    <n v="3.987956371757293E-4"/>
    <n v="50151"/>
  </r>
  <r>
    <x v="1369"/>
    <n v="2021"/>
    <n v="1"/>
    <n v="9"/>
    <n v="445"/>
    <n v="8.8732029271599774E-3"/>
    <n v="-4.7247194512044999"/>
    <n v="9"/>
    <n v="96.273099281724214"/>
    <x v="115"/>
    <n v="1.7945803672907818E-4"/>
    <n v="50151"/>
  </r>
  <r>
    <x v="1370"/>
    <n v="2021"/>
    <n v="1"/>
    <n v="6"/>
    <n v="420"/>
    <n v="8.3747083806903159E-3"/>
    <n v="-4.7825390220933262"/>
    <n v="9"/>
    <n v="96.273099281724214"/>
    <x v="115"/>
    <n v="1.1963869115271879E-4"/>
    <n v="50151"/>
  </r>
  <r>
    <x v="1371"/>
    <n v="2021"/>
    <n v="1"/>
    <n v="3"/>
    <n v="304"/>
    <n v="6.0616936850710857E-3"/>
    <n v="-5.1057660319645191"/>
    <n v="2"/>
    <n v="96.273099281724214"/>
    <x v="115"/>
    <n v="5.9819345576359396E-5"/>
    <n v="50151"/>
  </r>
  <r>
    <x v="1372"/>
    <n v="2021"/>
    <n v="1"/>
    <n v="3"/>
    <n v="160"/>
    <n v="3.1903650974058344E-3"/>
    <n v="-5.7476199181369134"/>
    <n v="4"/>
    <n v="96.273099281724214"/>
    <x v="115"/>
    <n v="5.9819345576359396E-5"/>
    <n v="50151"/>
  </r>
  <r>
    <x v="1373"/>
    <n v="2021"/>
    <n v="1"/>
    <n v="2"/>
    <n v="77"/>
    <n v="1.5353632031265578E-3"/>
    <n v="-6.4789883115170568"/>
    <n v="5"/>
    <n v="96.273099281724214"/>
    <x v="115"/>
    <n v="3.9879563717572929E-5"/>
    <n v="50151"/>
  </r>
  <r>
    <x v="1374"/>
    <n v="2021"/>
    <n v="1"/>
    <n v="2"/>
    <n v="67"/>
    <n v="1.3359653845386931E-3"/>
    <n v="-6.6181011139797743"/>
    <n v="10"/>
    <n v="96.273099281724214"/>
    <x v="115"/>
    <n v="3.9879563717572929E-5"/>
    <n v="50151"/>
  </r>
  <r>
    <x v="1375"/>
    <n v="2021"/>
    <n v="1"/>
    <n v="4"/>
    <n v="57"/>
    <n v="1.1365675659508285E-3"/>
    <n v="-6.7797424655361906"/>
    <n v="7"/>
    <n v="96.273099281724214"/>
    <x v="115"/>
    <n v="7.9759127435145857E-5"/>
    <n v="50151"/>
  </r>
  <r>
    <x v="1376"/>
    <n v="2022"/>
    <n v="50"/>
    <n v="32400"/>
    <n v="31878378"/>
    <n v="635.64790333193753"/>
    <n v="6.4546447989276023"/>
    <n v="12"/>
    <n v="105.07153522706186"/>
    <x v="124"/>
    <n v="0.64604893222468152"/>
    <n v="50151"/>
  </r>
  <r>
    <x v="1377"/>
    <n v="2022"/>
    <n v="59"/>
    <n v="36723"/>
    <n v="13343351"/>
    <n v="266.06350820522022"/>
    <n v="5.5837350329360245"/>
    <n v="12"/>
    <n v="105.07153522706186"/>
    <x v="125"/>
    <n v="0.73224860920021539"/>
    <n v="50151"/>
  </r>
  <r>
    <x v="1378"/>
    <n v="2022"/>
    <n v="32"/>
    <n v="13000"/>
    <n v="7756714"/>
    <n v="154.667185100995"/>
    <n v="5.0412756154986162"/>
    <n v="12"/>
    <n v="105.07153522706186"/>
    <x v="126"/>
    <n v="0.25921716416422402"/>
    <n v="50151"/>
  </r>
  <r>
    <x v="1379"/>
    <n v="2022"/>
    <n v="22"/>
    <n v="11122"/>
    <n v="4483077"/>
    <n v="89.391577436142853"/>
    <n v="4.4930264656175458"/>
    <n v="12"/>
    <n v="105.07153522706186"/>
    <x v="115"/>
    <n v="0.22177025383342305"/>
    <n v="50151"/>
  </r>
  <r>
    <x v="1380"/>
    <n v="2022"/>
    <n v="11"/>
    <n v="22578"/>
    <n v="4263710"/>
    <n v="85.017447309126439"/>
    <n v="4.4428564978871714"/>
    <n v="11"/>
    <n v="105.07153522706186"/>
    <x v="115"/>
    <n v="0.45020039480768081"/>
    <n v="50151"/>
  </r>
  <r>
    <x v="1381"/>
    <n v="2022"/>
    <n v="16"/>
    <n v="12207"/>
    <n v="1776669"/>
    <n v="35.426392295268293"/>
    <n v="3.5674570874231404"/>
    <n v="1"/>
    <n v="105.07153522706186"/>
    <x v="115"/>
    <n v="0.24340491715020637"/>
    <n v="50151"/>
  </r>
  <r>
    <x v="1382"/>
    <n v="2022"/>
    <n v="18"/>
    <n v="14018"/>
    <n v="1615431"/>
    <n v="32.211341747921274"/>
    <n v="3.4723186187288868"/>
    <n v="4"/>
    <n v="105.07153522706186"/>
    <x v="115"/>
    <n v="0.27951586209646867"/>
    <n v="50151"/>
  </r>
  <r>
    <x v="1383"/>
    <n v="2022"/>
    <n v="5"/>
    <n v="7327"/>
    <n v="1102981"/>
    <n v="21.993200534386155"/>
    <n v="3.0907333389685743"/>
    <n v="6"/>
    <n v="105.07153522706186"/>
    <x v="115"/>
    <n v="0.14609878167932844"/>
    <n v="50151"/>
  </r>
  <r>
    <x v="1384"/>
    <n v="2022"/>
    <n v="1"/>
    <n v="4187"/>
    <n v="1014891"/>
    <n v="20.236705150445655"/>
    <n v="3.0074980421580939"/>
    <n v="7"/>
    <n v="105.07153522706186"/>
    <x v="115"/>
    <n v="8.3487866642738925E-2"/>
    <n v="50151"/>
  </r>
  <r>
    <x v="1385"/>
    <n v="2022"/>
    <n v="2"/>
    <n v="3837"/>
    <n v="924369"/>
    <n v="18.431716217024587"/>
    <n v="2.9140728881831843"/>
    <n v="12"/>
    <n v="105.07153522706186"/>
    <x v="115"/>
    <n v="7.6508942992163667E-2"/>
    <n v="50151"/>
  </r>
  <r>
    <x v="1386"/>
    <n v="2022"/>
    <n v="1"/>
    <n v="6366"/>
    <n v="899646"/>
    <n v="17.938744990129809"/>
    <n v="2.8869628982265283"/>
    <n v="6"/>
    <n v="105.07153522706186"/>
    <x v="115"/>
    <n v="0.12693665131303464"/>
    <n v="50151"/>
  </r>
  <r>
    <x v="1387"/>
    <n v="2022"/>
    <n v="12"/>
    <n v="2222"/>
    <n v="688852"/>
    <n v="13.735558612988774"/>
    <n v="2.6199879894874973"/>
    <n v="5"/>
    <n v="105.07153522706186"/>
    <x v="115"/>
    <n v="4.4306195290223525E-2"/>
    <n v="50151"/>
  </r>
  <r>
    <x v="1388"/>
    <n v="2022"/>
    <n v="8"/>
    <n v="2955"/>
    <n v="611864"/>
    <n v="12.200434687244522"/>
    <n v="2.5014715812064838"/>
    <n v="5"/>
    <n v="105.07153522706186"/>
    <x v="115"/>
    <n v="5.8922055392714001E-2"/>
    <n v="50151"/>
  </r>
  <r>
    <x v="1389"/>
    <n v="2022"/>
    <n v="4"/>
    <n v="382"/>
    <n v="574973"/>
    <n v="11.46483619469203"/>
    <n v="2.4392846287845158"/>
    <n v="12"/>
    <n v="105.07153522706186"/>
    <x v="115"/>
    <n v="7.6169966700564296E-3"/>
    <n v="50151"/>
  </r>
  <r>
    <x v="1390"/>
    <n v="2022"/>
    <n v="12"/>
    <n v="663"/>
    <n v="492208"/>
    <n v="9.8145201491495691"/>
    <n v="2.2838629369917296"/>
    <n v="12"/>
    <n v="105.07153522706186"/>
    <x v="115"/>
    <n v="1.3220075372375427E-2"/>
    <n v="50151"/>
  </r>
  <r>
    <x v="1391"/>
    <n v="2022"/>
    <n v="11"/>
    <n v="22553"/>
    <n v="488847"/>
    <n v="9.7475025423221862"/>
    <n v="2.2770111026924513"/>
    <n v="10"/>
    <n v="105.07153522706186"/>
    <x v="115"/>
    <n v="0.44970190026121115"/>
    <n v="50151"/>
  </r>
  <r>
    <x v="1392"/>
    <n v="2022"/>
    <n v="3"/>
    <n v="4876"/>
    <n v="483111"/>
    <n v="9.6331279535801873"/>
    <n v="2.2652079865254504"/>
    <n v="7"/>
    <n v="105.07153522706186"/>
    <x v="115"/>
    <n v="9.7226376343442805E-2"/>
    <n v="50151"/>
  </r>
  <r>
    <x v="1393"/>
    <n v="2022"/>
    <n v="6"/>
    <n v="5178"/>
    <n v="372694"/>
    <n v="7.4314370600785624"/>
    <n v="2.005719253228091"/>
    <n v="10"/>
    <n v="105.07153522706186"/>
    <x v="115"/>
    <n v="0.10324819046479632"/>
    <n v="50151"/>
  </r>
  <r>
    <x v="1394"/>
    <n v="2022"/>
    <n v="4"/>
    <n v="3104"/>
    <n v="365536"/>
    <n v="7.288708101533369"/>
    <n v="1.9863263151629331"/>
    <n v="8"/>
    <n v="105.07153522706186"/>
    <x v="115"/>
    <n v="6.1893082889673184E-2"/>
    <n v="50151"/>
  </r>
  <r>
    <x v="1395"/>
    <n v="2022"/>
    <n v="1"/>
    <n v="2836"/>
    <n v="353380"/>
    <n v="7.0463201132579609"/>
    <n v="1.9525055107999005"/>
    <n v="8"/>
    <n v="105.07153522706186"/>
    <x v="115"/>
    <n v="5.6549221351518415E-2"/>
    <n v="50151"/>
  </r>
  <r>
    <x v="1396"/>
    <n v="2022"/>
    <n v="1"/>
    <n v="3568"/>
    <n v="337533"/>
    <n v="6.7303343901417723"/>
    <n v="1.9066248289218235"/>
    <n v="8"/>
    <n v="105.07153522706186"/>
    <x v="115"/>
    <n v="7.1145141672150108E-2"/>
    <n v="50151"/>
  </r>
  <r>
    <x v="1397"/>
    <n v="2022"/>
    <n v="5"/>
    <n v="2003"/>
    <n v="287124"/>
    <n v="5.725189926422205"/>
    <n v="1.7448757238109369"/>
    <n v="7"/>
    <n v="105.07153522706186"/>
    <x v="115"/>
    <n v="3.9939383063149286E-2"/>
    <n v="50151"/>
  </r>
  <r>
    <x v="1398"/>
    <n v="2022"/>
    <n v="1"/>
    <n v="3724"/>
    <n v="286748"/>
    <n v="5.7176925684433009"/>
    <n v="1.743565326879901"/>
    <n v="8"/>
    <n v="105.07153522706186"/>
    <x v="115"/>
    <n v="7.4255747642120798E-2"/>
    <n v="50151"/>
  </r>
  <r>
    <x v="1399"/>
    <n v="2022"/>
    <n v="3"/>
    <n v="3792"/>
    <n v="264494"/>
    <n v="5.2739526629578668"/>
    <n v="1.6627801123424388"/>
    <n v="4"/>
    <n v="105.07153522706186"/>
    <x v="115"/>
    <n v="7.5611652808518282E-2"/>
    <n v="50151"/>
  </r>
  <r>
    <x v="1400"/>
    <n v="2022"/>
    <n v="2"/>
    <n v="3094"/>
    <n v="245221"/>
    <n v="4.8896532471934755"/>
    <n v="1.5871213903781243"/>
    <n v="9"/>
    <n v="105.07153522706186"/>
    <x v="115"/>
    <n v="6.1693685071085323E-2"/>
    <n v="50151"/>
  </r>
  <r>
    <x v="1401"/>
    <n v="2022"/>
    <n v="1"/>
    <n v="730"/>
    <n v="207320"/>
    <n v="4.1339155749636101"/>
    <n v="1.4192250389329024"/>
    <n v="4"/>
    <n v="105.07153522706186"/>
    <x v="115"/>
    <n v="1.4556040756914119E-2"/>
    <n v="50151"/>
  </r>
  <r>
    <x v="1402"/>
    <n v="2022"/>
    <n v="1"/>
    <n v="1465"/>
    <n v="185297"/>
    <n v="3.6947817590875558"/>
    <n v="1.3069214888094285"/>
    <n v="5"/>
    <n v="105.07153522706186"/>
    <x v="115"/>
    <n v="2.9211780423122172E-2"/>
    <n v="50151"/>
  </r>
  <r>
    <x v="1403"/>
    <n v="2022"/>
    <n v="3"/>
    <n v="564"/>
    <n v="180427"/>
    <n v="3.5976750214352653"/>
    <n v="1.2802878094466361"/>
    <n v="6"/>
    <n v="105.07153522706186"/>
    <x v="115"/>
    <n v="1.1246036968355567E-2"/>
    <n v="50151"/>
  </r>
  <r>
    <x v="1404"/>
    <n v="2022"/>
    <n v="4"/>
    <n v="459"/>
    <n v="172709"/>
    <n v="3.4437797850491516"/>
    <n v="1.2365696428977726"/>
    <n v="6"/>
    <n v="105.07153522706186"/>
    <x v="115"/>
    <n v="9.1523598731829865E-3"/>
    <n v="50151"/>
  </r>
  <r>
    <x v="1405"/>
    <n v="2022"/>
    <n v="4"/>
    <n v="1292"/>
    <n v="170224"/>
    <n v="3.394229427130067"/>
    <n v="1.2220767623854067"/>
    <n v="2"/>
    <n v="105.07153522706186"/>
    <x v="115"/>
    <n v="2.5762198161552112E-2"/>
    <n v="50151"/>
  </r>
  <r>
    <x v="1406"/>
    <n v="2022"/>
    <n v="4"/>
    <n v="501"/>
    <n v="168154"/>
    <n v="3.3529540786823793"/>
    <n v="1.2098417717990084"/>
    <n v="6"/>
    <n v="105.07153522706186"/>
    <x v="115"/>
    <n v="9.989830711252019E-3"/>
    <n v="50151"/>
  </r>
  <r>
    <x v="1407"/>
    <n v="2022"/>
    <n v="2"/>
    <n v="461"/>
    <n v="163149"/>
    <n v="3.253155470479153"/>
    <n v="1.1796254393031034"/>
    <n v="11"/>
    <n v="105.07153522706186"/>
    <x v="115"/>
    <n v="9.1922394369005605E-3"/>
    <n v="50151"/>
  </r>
  <r>
    <x v="1408"/>
    <n v="2022"/>
    <n v="2"/>
    <n v="274"/>
    <n v="150362"/>
    <n v="2.9981854798508505"/>
    <n v="1.0980072656288604"/>
    <n v="8"/>
    <n v="105.07153522706186"/>
    <x v="115"/>
    <n v="5.463500229307491E-3"/>
    <n v="50151"/>
  </r>
  <r>
    <x v="1409"/>
    <n v="2022"/>
    <n v="2"/>
    <n v="171"/>
    <n v="147933"/>
    <n v="2.9497517497158583"/>
    <n v="1.0817210141720044"/>
    <n v="12"/>
    <n v="105.07153522706186"/>
    <x v="115"/>
    <n v="3.4097026978524856E-3"/>
    <n v="50151"/>
  </r>
  <r>
    <x v="1410"/>
    <n v="2022"/>
    <n v="2"/>
    <n v="4697"/>
    <n v="138990"/>
    <n v="2.7714302805527309"/>
    <n v="1.0193635337080633"/>
    <n v="6"/>
    <n v="105.07153522706186"/>
    <x v="115"/>
    <n v="9.3657155390720032E-2"/>
    <n v="50151"/>
  </r>
  <r>
    <x v="1411"/>
    <n v="2022"/>
    <n v="2"/>
    <n v="3480"/>
    <n v="138588"/>
    <n v="2.7634144882454987"/>
    <n v="1.0164670485323473"/>
    <n v="9"/>
    <n v="105.07153522706186"/>
    <x v="115"/>
    <n v="6.9390440868576903E-2"/>
    <n v="50151"/>
  </r>
  <r>
    <x v="1412"/>
    <n v="2022"/>
    <n v="5"/>
    <n v="4948"/>
    <n v="129173"/>
    <n v="2.575681442045024"/>
    <n v="0.94611413679271117"/>
    <n v="9"/>
    <n v="105.07153522706186"/>
    <x v="115"/>
    <n v="9.8662040637275433E-2"/>
    <n v="50151"/>
  </r>
  <r>
    <x v="1413"/>
    <n v="2022"/>
    <n v="2"/>
    <n v="331"/>
    <n v="128734"/>
    <n v="2.5669278778090168"/>
    <n v="0.94270980558819639"/>
    <n v="6"/>
    <n v="105.07153522706186"/>
    <x v="115"/>
    <n v="6.6000677952583195E-3"/>
    <n v="50151"/>
  </r>
  <r>
    <x v="1414"/>
    <n v="2022"/>
    <n v="1"/>
    <n v="353"/>
    <n v="127080"/>
    <n v="2.5339474786145839"/>
    <n v="0.929778355012712"/>
    <n v="3"/>
    <n v="105.07153522706186"/>
    <x v="115"/>
    <n v="7.0387429961516219E-3"/>
    <n v="50151"/>
  </r>
  <r>
    <x v="1415"/>
    <n v="2022"/>
    <n v="1"/>
    <n v="388"/>
    <n v="123856"/>
    <n v="2.4696616219018566"/>
    <n v="0.90408114607375423"/>
    <n v="2"/>
    <n v="105.07153522706186"/>
    <x v="115"/>
    <n v="7.736635361209148E-3"/>
    <n v="50151"/>
  </r>
  <r>
    <x v="1416"/>
    <n v="2022"/>
    <n v="1"/>
    <n v="327"/>
    <n v="118863"/>
    <n v="2.3701022910809355"/>
    <n v="0.86293311500928327"/>
    <n v="3"/>
    <n v="105.07153522706186"/>
    <x v="115"/>
    <n v="6.5203086678231742E-3"/>
    <n v="50151"/>
  </r>
  <r>
    <x v="1417"/>
    <n v="2022"/>
    <n v="1"/>
    <n v="248"/>
    <n v="95370"/>
    <n v="1.9016569958724652"/>
    <n v="0.64272560920221766"/>
    <n v="8"/>
    <n v="105.07153522706186"/>
    <x v="115"/>
    <n v="4.9450659009790433E-3"/>
    <n v="50151"/>
  </r>
  <r>
    <x v="1418"/>
    <n v="2022"/>
    <n v="1"/>
    <n v="731"/>
    <n v="94309"/>
    <n v="1.8805008873202926"/>
    <n v="0.63153817078152885"/>
    <n v="9"/>
    <n v="105.07153522706186"/>
    <x v="115"/>
    <n v="1.4575980538772905E-2"/>
    <n v="50151"/>
  </r>
  <r>
    <x v="1419"/>
    <n v="2022"/>
    <n v="2"/>
    <n v="277"/>
    <n v="92098"/>
    <n v="1.8364140296305158"/>
    <n v="0.60781477311027077"/>
    <n v="11"/>
    <n v="105.07153522706186"/>
    <x v="115"/>
    <n v="5.5233195748838511E-3"/>
    <n v="50151"/>
  </r>
  <r>
    <x v="1420"/>
    <n v="2022"/>
    <n v="4"/>
    <n v="3233"/>
    <n v="89159"/>
    <n v="1.7778110107475424"/>
    <n v="0.57538283827433234"/>
    <n v="7"/>
    <n v="105.07153522706186"/>
    <x v="115"/>
    <n v="6.4465314749456645E-2"/>
    <n v="50151"/>
  </r>
  <r>
    <x v="1421"/>
    <n v="2022"/>
    <n v="2"/>
    <n v="412"/>
    <n v="81304"/>
    <n v="1.6211840242467748"/>
    <n v="0.48315676144686193"/>
    <n v="12"/>
    <n v="105.07153522706186"/>
    <x v="115"/>
    <n v="8.2151901258200235E-3"/>
    <n v="50151"/>
  </r>
  <r>
    <x v="1422"/>
    <n v="2022"/>
    <n v="2"/>
    <n v="792"/>
    <n v="79675"/>
    <n v="1.5887021195988116"/>
    <n v="0.46291740591479669"/>
    <n v="6"/>
    <n v="105.07153522706186"/>
    <x v="115"/>
    <n v="1.5792307232158881E-2"/>
    <n v="50151"/>
  </r>
  <r>
    <x v="1423"/>
    <n v="2022"/>
    <n v="4"/>
    <n v="1001"/>
    <n v="76235"/>
    <n v="1.5201092700045862"/>
    <n v="0.41878222043526697"/>
    <n v="6"/>
    <n v="105.07153522706186"/>
    <x v="115"/>
    <n v="1.9959721640645252E-2"/>
    <n v="50151"/>
  </r>
  <r>
    <x v="1424"/>
    <n v="2022"/>
    <n v="1"/>
    <n v="159"/>
    <n v="71534"/>
    <n v="1.4263723554864309"/>
    <n v="0.35513440676094921"/>
    <n v="4"/>
    <n v="105.07153522706186"/>
    <x v="115"/>
    <n v="3.1704253155470478E-3"/>
    <n v="50151"/>
  </r>
  <r>
    <x v="1425"/>
    <n v="2022"/>
    <n v="2"/>
    <n v="1053"/>
    <n v="69730"/>
    <n v="1.3904009890131801"/>
    <n v="0.3295921868443159"/>
    <n v="11"/>
    <n v="105.07153522706186"/>
    <x v="115"/>
    <n v="2.0996590297302147E-2"/>
    <n v="50151"/>
  </r>
  <r>
    <x v="1426"/>
    <n v="2022"/>
    <n v="1"/>
    <n v="1521"/>
    <n v="68414"/>
    <n v="1.3641602360870173"/>
    <n v="0.31053902765871627"/>
    <n v="5"/>
    <n v="105.07153522706186"/>
    <x v="115"/>
    <n v="3.0328408207214212E-2"/>
    <n v="50151"/>
  </r>
  <r>
    <x v="1427"/>
    <n v="2022"/>
    <n v="3"/>
    <n v="211"/>
    <n v="67395"/>
    <n v="1.3438415983729137"/>
    <n v="0.29553237680162947"/>
    <n v="5"/>
    <n v="105.07153522706186"/>
    <x v="115"/>
    <n v="4.2072939722039441E-3"/>
    <n v="50151"/>
  </r>
  <r>
    <x v="1428"/>
    <n v="2022"/>
    <n v="2"/>
    <n v="129"/>
    <n v="61255"/>
    <n v="1.2214113377599649"/>
    <n v="0.20000702435753048"/>
    <n v="6"/>
    <n v="105.07153522706186"/>
    <x v="115"/>
    <n v="2.572231859783454E-3"/>
    <n v="50151"/>
  </r>
  <r>
    <x v="1429"/>
    <n v="2022"/>
    <n v="5"/>
    <n v="4458"/>
    <n v="58748"/>
    <n v="1.1714223046399872"/>
    <n v="0.15821865550301253"/>
    <n v="1"/>
    <n v="105.07153522706186"/>
    <x v="115"/>
    <n v="8.8891547526470063E-2"/>
    <n v="50151"/>
  </r>
  <r>
    <x v="1430"/>
    <n v="2022"/>
    <n v="1"/>
    <n v="160"/>
    <n v="57600"/>
    <n v="1.1485314350661004"/>
    <n v="0.1384841133132422"/>
    <n v="10"/>
    <n v="105.07153522706186"/>
    <x v="115"/>
    <n v="3.1903650974058344E-3"/>
    <n v="50151"/>
  </r>
  <r>
    <x v="1431"/>
    <n v="2022"/>
    <n v="1"/>
    <n v="266"/>
    <n v="54732"/>
    <n v="1.0913441406951008"/>
    <n v="8.7410093128960253E-2"/>
    <n v="8"/>
    <n v="105.07153522706186"/>
    <x v="115"/>
    <n v="5.3039819744371995E-3"/>
    <n v="50151"/>
  </r>
  <r>
    <x v="1432"/>
    <n v="2022"/>
    <n v="2"/>
    <n v="248"/>
    <n v="54494"/>
    <n v="1.0865984726127096"/>
    <n v="8.3052149476934914E-2"/>
    <n v="3"/>
    <n v="105.07153522706186"/>
    <x v="115"/>
    <n v="4.9450659009790433E-3"/>
    <n v="50151"/>
  </r>
  <r>
    <x v="1433"/>
    <n v="2022"/>
    <n v="2"/>
    <n v="729"/>
    <n v="53049"/>
    <n v="1.0577854878267632"/>
    <n v="5.6177560352346521E-2"/>
    <n v="5"/>
    <n v="105.07153522706186"/>
    <x v="115"/>
    <n v="1.4536100975055333E-2"/>
    <n v="50151"/>
  </r>
  <r>
    <x v="1434"/>
    <n v="2022"/>
    <n v="1"/>
    <n v="236"/>
    <n v="52766"/>
    <n v="1.0521425295607265"/>
    <n v="5.0828589511653491E-2"/>
    <n v="12"/>
    <n v="105.07153522706186"/>
    <x v="115"/>
    <n v="4.7057885186736056E-3"/>
    <n v="50151"/>
  </r>
  <r>
    <x v="1435"/>
    <n v="2022"/>
    <n v="5"/>
    <n v="380"/>
    <n v="51320"/>
    <n v="1.0233096049929213"/>
    <n v="2.3042085358832225E-2"/>
    <n v="3"/>
    <n v="105.07153522706186"/>
    <x v="115"/>
    <n v="7.5771171063388565E-3"/>
    <n v="50151"/>
  </r>
  <r>
    <x v="1436"/>
    <n v="2022"/>
    <n v="2"/>
    <n v="3544"/>
    <n v="49604"/>
    <n v="0.98909293932324382"/>
    <n v="-1.0966978748077474E-2"/>
    <n v="2"/>
    <n v="105.07153522706186"/>
    <x v="115"/>
    <n v="7.0666586907539228E-2"/>
    <n v="50151"/>
  </r>
  <r>
    <x v="1437"/>
    <n v="2022"/>
    <n v="1"/>
    <n v="94"/>
    <n v="44650"/>
    <n v="0.89031125999481564"/>
    <n v="-0.11618414706609538"/>
    <n v="6"/>
    <n v="105.07153522706186"/>
    <x v="115"/>
    <n v="1.8743394947259278E-3"/>
    <n v="50151"/>
  </r>
  <r>
    <x v="1438"/>
    <n v="2022"/>
    <n v="2"/>
    <n v="360"/>
    <n v="40874"/>
    <n v="0.81501864369603794"/>
    <n v="-0.20454429030225915"/>
    <n v="11"/>
    <n v="105.07153522706186"/>
    <x v="115"/>
    <n v="7.1783214691631273E-3"/>
    <n v="50151"/>
  </r>
  <r>
    <x v="1439"/>
    <n v="2022"/>
    <n v="1"/>
    <n v="45"/>
    <n v="39434"/>
    <n v="0.78630535781938549"/>
    <n v="-0.24041006604452733"/>
    <n v="7"/>
    <n v="105.07153522706186"/>
    <x v="115"/>
    <n v="8.9729018364539091E-4"/>
    <n v="50151"/>
  </r>
  <r>
    <x v="1440"/>
    <n v="2022"/>
    <n v="3"/>
    <n v="782"/>
    <n v="33472"/>
    <n v="0.66742437837730051"/>
    <n v="-0.40432918594614575"/>
    <n v="11"/>
    <n v="105.07153522706186"/>
    <x v="115"/>
    <n v="1.5592909413571016E-2"/>
    <n v="50151"/>
  </r>
  <r>
    <x v="1441"/>
    <n v="2022"/>
    <n v="1"/>
    <n v="64"/>
    <n v="32640"/>
    <n v="0.65083447987079024"/>
    <n v="-0.42949992429269712"/>
    <n v="12"/>
    <n v="105.07153522706186"/>
    <x v="115"/>
    <n v="1.2761460389623337E-3"/>
    <n v="50151"/>
  </r>
  <r>
    <x v="1442"/>
    <n v="2022"/>
    <n v="3"/>
    <n v="188"/>
    <n v="31911"/>
    <n v="0.63629837889573493"/>
    <n v="-0.45208767645096581"/>
    <n v="4"/>
    <n v="105.07153522706186"/>
    <x v="115"/>
    <n v="3.7486789894518556E-3"/>
    <n v="50151"/>
  </r>
  <r>
    <x v="1443"/>
    <n v="2022"/>
    <n v="2"/>
    <n v="490"/>
    <n v="28691"/>
    <n v="0.57209228131044243"/>
    <n v="-0.55845496965246744"/>
    <n v="3"/>
    <n v="105.07153522706186"/>
    <x v="115"/>
    <n v="9.7704931108053682E-3"/>
    <n v="50151"/>
  </r>
  <r>
    <x v="1444"/>
    <n v="2022"/>
    <n v="1"/>
    <n v="64"/>
    <n v="25920"/>
    <n v="0.51683914577974521"/>
    <n v="-0.66002358290452934"/>
    <n v="12"/>
    <n v="105.07153522706186"/>
    <x v="115"/>
    <n v="1.2761460389623337E-3"/>
    <n v="50151"/>
  </r>
  <r>
    <x v="1445"/>
    <n v="2022"/>
    <n v="2"/>
    <n v="55"/>
    <n v="25814"/>
    <n v="0.51472552890271384"/>
    <n v="-0.66412147397560739"/>
    <n v="6"/>
    <n v="105.07153522706186"/>
    <x v="115"/>
    <n v="1.0966880022332556E-3"/>
    <n v="50151"/>
  </r>
  <r>
    <x v="1446"/>
    <n v="2022"/>
    <n v="2"/>
    <n v="122"/>
    <n v="24347"/>
    <n v="0.48547386891587407"/>
    <n v="-0.72262981573557372"/>
    <n v="11"/>
    <n v="105.07153522706186"/>
    <x v="115"/>
    <n v="2.4326533867719486E-3"/>
    <n v="50151"/>
  </r>
  <r>
    <x v="1447"/>
    <n v="2022"/>
    <n v="3"/>
    <n v="188"/>
    <n v="23178"/>
    <n v="0.46216426392295268"/>
    <n v="-0.77183490147640421"/>
    <n v="3"/>
    <n v="105.07153522706186"/>
    <x v="115"/>
    <n v="3.7486789894518556E-3"/>
    <n v="50151"/>
  </r>
  <r>
    <x v="1448"/>
    <n v="2022"/>
    <n v="2"/>
    <n v="155"/>
    <n v="22588"/>
    <n v="0.45039979262626867"/>
    <n v="-0.7976196625780132"/>
    <n v="10"/>
    <n v="105.07153522706186"/>
    <x v="115"/>
    <n v="3.0906661881119021E-3"/>
    <n v="50151"/>
  </r>
  <r>
    <x v="1449"/>
    <n v="2022"/>
    <n v="1"/>
    <n v="21"/>
    <n v="21105"/>
    <n v="0.42082909612968833"/>
    <n v="-0.86552847515414133"/>
    <n v="11"/>
    <n v="105.07153522706186"/>
    <x v="115"/>
    <n v="4.1873541903451574E-4"/>
    <n v="50151"/>
  </r>
  <r>
    <x v="1450"/>
    <n v="2022"/>
    <n v="2"/>
    <n v="109"/>
    <n v="19572"/>
    <n v="0.39026141054016866"/>
    <n v="-0.94093848096172639"/>
    <n v="6"/>
    <n v="105.07153522706186"/>
    <x v="115"/>
    <n v="2.1734362226077247E-3"/>
    <n v="50151"/>
  </r>
  <r>
    <x v="1451"/>
    <n v="2022"/>
    <n v="1"/>
    <n v="69"/>
    <n v="18608"/>
    <n v="0.37103946082829853"/>
    <n v="-0.99144685861229487"/>
    <n v="1"/>
    <n v="105.07153522706186"/>
    <x v="115"/>
    <n v="1.375844948256266E-3"/>
    <n v="50151"/>
  </r>
  <r>
    <x v="1452"/>
    <n v="2022"/>
    <n v="1"/>
    <n v="63"/>
    <n v="17388"/>
    <n v="0.34671292696057904"/>
    <n v="-1.0592581412620579"/>
    <n v="7"/>
    <n v="105.07153522706186"/>
    <x v="115"/>
    <n v="1.2562062571035474E-3"/>
    <n v="50151"/>
  </r>
  <r>
    <x v="1453"/>
    <n v="2022"/>
    <n v="4"/>
    <n v="1724"/>
    <n v="17240"/>
    <n v="0.34376183924547865"/>
    <n v="-1.0678061891530564"/>
    <n v="3"/>
    <n v="105.07153522706186"/>
    <x v="115"/>
    <n v="3.4376183924547866E-2"/>
    <n v="50151"/>
  </r>
  <r>
    <x v="1454"/>
    <n v="2022"/>
    <n v="1"/>
    <n v="159"/>
    <n v="16836"/>
    <n v="0.33570616737452891"/>
    <n v="-1.0915190034802793"/>
    <n v="5"/>
    <n v="105.07153522706186"/>
    <x v="115"/>
    <n v="3.1704253155470478E-3"/>
    <n v="50151"/>
  </r>
  <r>
    <x v="1455"/>
    <n v="2022"/>
    <n v="1"/>
    <n v="116"/>
    <n v="16823"/>
    <n v="0.33544695021036469"/>
    <n v="-1.09229145665158"/>
    <n v="6"/>
    <n v="105.07153522706186"/>
    <x v="115"/>
    <n v="2.3130146956192301E-3"/>
    <n v="50151"/>
  </r>
  <r>
    <x v="1456"/>
    <n v="2022"/>
    <n v="2"/>
    <n v="63"/>
    <n v="16663"/>
    <n v="0.33225658511295886"/>
    <n v="-1.101847761832117"/>
    <n v="9"/>
    <n v="105.07153522706186"/>
    <x v="115"/>
    <n v="1.2562062571035474E-3"/>
    <n v="50151"/>
  </r>
  <r>
    <x v="1457"/>
    <n v="2022"/>
    <n v="1"/>
    <n v="50"/>
    <n v="15600"/>
    <n v="0.31106059699706884"/>
    <n v="-1.167767540133112"/>
    <n v="5"/>
    <n v="105.07153522706186"/>
    <x v="115"/>
    <n v="9.9698909293932333E-4"/>
    <n v="50151"/>
  </r>
  <r>
    <x v="1458"/>
    <n v="2022"/>
    <n v="1"/>
    <n v="165"/>
    <n v="15483"/>
    <n v="0.30872764251959084"/>
    <n v="-1.1752958065539036"/>
    <n v="5"/>
    <n v="105.07153522706186"/>
    <x v="115"/>
    <n v="3.2900640066997667E-3"/>
    <n v="50151"/>
  </r>
  <r>
    <x v="1459"/>
    <n v="2022"/>
    <n v="2"/>
    <n v="122"/>
    <n v="14659"/>
    <n v="0.29229726226795077"/>
    <n v="-1.2299839730807094"/>
    <n v="4"/>
    <n v="105.07153522706186"/>
    <x v="115"/>
    <n v="2.4326533867719486E-3"/>
    <n v="50151"/>
  </r>
  <r>
    <x v="1460"/>
    <n v="2022"/>
    <n v="2"/>
    <n v="143"/>
    <n v="14404"/>
    <n v="0.28721261789396024"/>
    <n v="-1.2475325086019746"/>
    <n v="3"/>
    <n v="105.07153522706186"/>
    <x v="115"/>
    <n v="2.8513888058064644E-3"/>
    <n v="50151"/>
  </r>
  <r>
    <x v="1461"/>
    <n v="2022"/>
    <n v="1"/>
    <n v="35"/>
    <n v="14350"/>
    <n v="0.28613586967358579"/>
    <n v="-1.2512885121829733"/>
    <n v="6"/>
    <n v="105.07153522706186"/>
    <x v="115"/>
    <n v="6.9789236505752629E-4"/>
    <n v="50151"/>
  </r>
  <r>
    <x v="1462"/>
    <n v="2022"/>
    <n v="5"/>
    <n v="2636"/>
    <n v="13180"/>
    <n v="0.26280632489880562"/>
    <n v="-1.3363379253142422"/>
    <n v="5"/>
    <n v="105.07153522706186"/>
    <x v="115"/>
    <n v="5.2561264979761123E-2"/>
    <n v="50151"/>
  </r>
  <r>
    <x v="1463"/>
    <n v="2022"/>
    <n v="1"/>
    <n v="91"/>
    <n v="12922"/>
    <n v="0.25766186117923867"/>
    <n v="-1.3561071692526299"/>
    <n v="1"/>
    <n v="105.07153522706186"/>
    <x v="115"/>
    <n v="1.8145201491495684E-3"/>
    <n v="50151"/>
  </r>
  <r>
    <x v="1464"/>
    <n v="2022"/>
    <n v="1"/>
    <n v="51"/>
    <n v="12240"/>
    <n v="0.24406292995154633"/>
    <n v="-1.4103291773044233"/>
    <n v="3"/>
    <n v="105.07153522706186"/>
    <x v="115"/>
    <n v="1.0169288747981097E-3"/>
    <n v="50151"/>
  </r>
  <r>
    <x v="1465"/>
    <n v="2022"/>
    <n v="4"/>
    <n v="71"/>
    <n v="12027"/>
    <n v="0.2398157564156248"/>
    <n v="-1.4278843320601238"/>
    <n v="6"/>
    <n v="105.07153522706186"/>
    <x v="115"/>
    <n v="1.4157245119738389E-3"/>
    <n v="50151"/>
  </r>
  <r>
    <x v="1466"/>
    <n v="2022"/>
    <n v="2"/>
    <n v="95"/>
    <n v="11873"/>
    <n v="0.23674503000937169"/>
    <n v="-1.4407715397049483"/>
    <n v="10"/>
    <n v="105.07153522706186"/>
    <x v="115"/>
    <n v="1.8942792765847141E-3"/>
    <n v="50151"/>
  </r>
  <r>
    <x v="1467"/>
    <n v="2022"/>
    <n v="2"/>
    <n v="79"/>
    <n v="11866"/>
    <n v="0.2366054515363602"/>
    <n v="-1.4413612865521519"/>
    <n v="11"/>
    <n v="105.07153522706186"/>
    <x v="115"/>
    <n v="1.5752427668441306E-3"/>
    <n v="50151"/>
  </r>
  <r>
    <x v="1468"/>
    <n v="2022"/>
    <n v="5"/>
    <n v="182"/>
    <n v="11521"/>
    <n v="0.22972622679507887"/>
    <n v="-1.4708669973326869"/>
    <n v="12"/>
    <n v="105.07153522706186"/>
    <x v="115"/>
    <n v="3.6290402982991367E-3"/>
    <n v="50151"/>
  </r>
  <r>
    <x v="1469"/>
    <n v="2022"/>
    <n v="2"/>
    <n v="66"/>
    <n v="11447"/>
    <n v="0.22825068293752868"/>
    <n v="-1.4773107674522641"/>
    <n v="10"/>
    <n v="105.07153522706186"/>
    <x v="115"/>
    <n v="1.3160256026799066E-3"/>
    <n v="50151"/>
  </r>
  <r>
    <x v="1470"/>
    <n v="2022"/>
    <n v="1"/>
    <n v="21"/>
    <n v="11445"/>
    <n v="0.22821080337381108"/>
    <n v="-1.4774855009840735"/>
    <n v="11"/>
    <n v="105.07153522706186"/>
    <x v="115"/>
    <n v="4.1873541903451574E-4"/>
    <n v="50151"/>
  </r>
  <r>
    <x v="1471"/>
    <n v="2022"/>
    <n v="1"/>
    <n v="31"/>
    <n v="10425"/>
    <n v="0.2078722258778489"/>
    <n v="-1.5708316867037382"/>
    <n v="1"/>
    <n v="105.07153522706186"/>
    <x v="115"/>
    <n v="6.1813323762238042E-4"/>
    <n v="50151"/>
  </r>
  <r>
    <x v="1472"/>
    <n v="2022"/>
    <n v="1"/>
    <n v="21"/>
    <n v="10137"/>
    <n v="0.20212956870251839"/>
    <n v="-1.598846357988341"/>
    <n v="11"/>
    <n v="105.07153522706186"/>
    <x v="115"/>
    <n v="4.1873541903451574E-4"/>
    <n v="50151"/>
  </r>
  <r>
    <x v="1473"/>
    <n v="2022"/>
    <n v="1"/>
    <n v="25"/>
    <n v="10111"/>
    <n v="0.20161113437418995"/>
    <n v="-1.6014145142793415"/>
    <n v="9"/>
    <n v="105.07153522706186"/>
    <x v="115"/>
    <n v="4.9849454646966166E-4"/>
    <n v="50151"/>
  </r>
  <r>
    <x v="1474"/>
    <n v="2022"/>
    <n v="2"/>
    <n v="129"/>
    <n v="9804"/>
    <n v="0.1954896213435425"/>
    <n v="-1.6322479887227372"/>
    <n v="8"/>
    <n v="105.07153522706186"/>
    <x v="115"/>
    <n v="2.572231859783454E-3"/>
    <n v="50151"/>
  </r>
  <r>
    <x v="1475"/>
    <n v="2022"/>
    <n v="2"/>
    <n v="31"/>
    <n v="9715"/>
    <n v="0.1937149807581105"/>
    <n v="-1.6413673715592001"/>
    <n v="10"/>
    <n v="105.07153522706186"/>
    <x v="115"/>
    <n v="6.1813323762238042E-4"/>
    <n v="50151"/>
  </r>
  <r>
    <x v="1476"/>
    <n v="2022"/>
    <n v="1"/>
    <n v="21"/>
    <n v="9349"/>
    <n v="0.18641702059779466"/>
    <n v="-1.6797690686794249"/>
    <n v="11"/>
    <n v="105.07153522706186"/>
    <x v="115"/>
    <n v="4.1873541903451574E-4"/>
    <n v="50151"/>
  </r>
  <r>
    <x v="1477"/>
    <n v="2022"/>
    <n v="2"/>
    <n v="60"/>
    <n v="9032"/>
    <n v="0.18009610974855936"/>
    <n v="-1.7142646275412425"/>
    <n v="1"/>
    <n v="105.07153522706186"/>
    <x v="115"/>
    <n v="1.196386911527188E-3"/>
    <n v="50151"/>
  </r>
  <r>
    <x v="1478"/>
    <n v="2022"/>
    <n v="1"/>
    <n v="1761"/>
    <n v="8805"/>
    <n v="0.17556977926661482"/>
    <n v="-1.7397187124404339"/>
    <n v="8"/>
    <n v="105.07153522706186"/>
    <x v="115"/>
    <n v="3.5113955853322963E-2"/>
    <n v="50151"/>
  </r>
  <r>
    <x v="1479"/>
    <n v="2022"/>
    <n v="1"/>
    <n v="28"/>
    <n v="8155"/>
    <n v="0.16260892105840363"/>
    <n v="-1.8164072183156261"/>
    <n v="6"/>
    <n v="105.07153522706186"/>
    <x v="115"/>
    <n v="5.5831389204602099E-4"/>
    <n v="50151"/>
  </r>
  <r>
    <x v="1480"/>
    <n v="2022"/>
    <n v="1"/>
    <n v="21"/>
    <n v="7911"/>
    <n v="0.15774361428485972"/>
    <n v="-1.8467842583493441"/>
    <n v="11"/>
    <n v="105.07153522706186"/>
    <x v="115"/>
    <n v="4.1873541903451574E-4"/>
    <n v="50151"/>
  </r>
  <r>
    <x v="1481"/>
    <n v="2022"/>
    <n v="7"/>
    <n v="126"/>
    <n v="7749"/>
    <n v="0.15451336962373632"/>
    <n v="-1.8674746516067902"/>
    <n v="4"/>
    <n v="105.07153522706186"/>
    <x v="115"/>
    <n v="2.5124125142070948E-3"/>
    <n v="50151"/>
  </r>
  <r>
    <x v="1482"/>
    <n v="2022"/>
    <n v="1"/>
    <n v="25"/>
    <n v="7678"/>
    <n v="0.15309764511176246"/>
    <n v="-1.8766793578099976"/>
    <n v="5"/>
    <n v="105.07153522706186"/>
    <x v="115"/>
    <n v="4.9849454646966166E-4"/>
    <n v="50151"/>
  </r>
  <r>
    <x v="1483"/>
    <n v="2022"/>
    <n v="1"/>
    <n v="19"/>
    <n v="7623"/>
    <n v="0.15200095710952921"/>
    <n v="-1.8838684613824668"/>
    <n v="10"/>
    <n v="105.07153522706186"/>
    <x v="115"/>
    <n v="3.7885585531694286E-4"/>
    <n v="50151"/>
  </r>
  <r>
    <x v="1484"/>
    <n v="2022"/>
    <n v="4"/>
    <n v="26"/>
    <n v="7439"/>
    <n v="0.14833203724751251"/>
    <n v="-1.908302023179399"/>
    <n v="3"/>
    <n v="105.07153522706186"/>
    <x v="115"/>
    <n v="5.1843432832844811E-4"/>
    <n v="50151"/>
  </r>
  <r>
    <x v="1485"/>
    <n v="2022"/>
    <n v="1"/>
    <n v="485"/>
    <n v="7275"/>
    <n v="0.14506191302267152"/>
    <n v="-1.9305946413310473"/>
    <n v="11"/>
    <n v="105.07153522706186"/>
    <x v="115"/>
    <n v="9.6707942015114359E-3"/>
    <n v="50151"/>
  </r>
  <r>
    <x v="1486"/>
    <n v="2022"/>
    <n v="1"/>
    <n v="104"/>
    <n v="7240"/>
    <n v="0.144364020657614"/>
    <n v="-1.9354172479909784"/>
    <n v="3"/>
    <n v="105.07153522706186"/>
    <x v="115"/>
    <n v="2.0737373133137924E-3"/>
    <n v="50151"/>
  </r>
  <r>
    <x v="1487"/>
    <n v="2022"/>
    <n v="1"/>
    <n v="19"/>
    <n v="7137"/>
    <n v="0.14231022312615901"/>
    <n v="-1.949745934399673"/>
    <n v="6"/>
    <n v="105.07153522706186"/>
    <x v="115"/>
    <n v="3.7885585531694286E-4"/>
    <n v="50151"/>
  </r>
  <r>
    <x v="1488"/>
    <n v="2022"/>
    <n v="1"/>
    <n v="16"/>
    <n v="7088"/>
    <n v="0.14133317381507846"/>
    <n v="-1.9566352410858237"/>
    <n v="8"/>
    <n v="105.07153522706186"/>
    <x v="115"/>
    <n v="3.1903650974058343E-4"/>
    <n v="50151"/>
  </r>
  <r>
    <x v="1489"/>
    <n v="2022"/>
    <n v="2"/>
    <n v="28"/>
    <n v="7060"/>
    <n v="0.14077485992303243"/>
    <n v="-1.9605934028834529"/>
    <n v="12"/>
    <n v="105.07153522706186"/>
    <x v="115"/>
    <n v="5.5831389204602099E-4"/>
    <n v="50151"/>
  </r>
  <r>
    <x v="1490"/>
    <n v="2022"/>
    <n v="3"/>
    <n v="45"/>
    <n v="6914"/>
    <n v="0.13786365177164961"/>
    <n v="-1.9814901128891707"/>
    <n v="4"/>
    <n v="105.07153522706186"/>
    <x v="115"/>
    <n v="8.9729018364539091E-4"/>
    <n v="50151"/>
  </r>
  <r>
    <x v="1491"/>
    <n v="2022"/>
    <n v="1"/>
    <n v="35"/>
    <n v="6510"/>
    <n v="0.12980797990069989"/>
    <n v="-2.0416989981681253"/>
    <n v="7"/>
    <n v="105.07153522706186"/>
    <x v="115"/>
    <n v="6.9789236505752629E-4"/>
    <n v="50151"/>
  </r>
  <r>
    <x v="1492"/>
    <n v="2022"/>
    <n v="1"/>
    <n v="18"/>
    <n v="6480"/>
    <n v="0.1292097864449363"/>
    <n v="-2.0463179440244201"/>
    <n v="4"/>
    <n v="105.07153522706186"/>
    <x v="115"/>
    <n v="3.5891607345815636E-4"/>
    <n v="50151"/>
  </r>
  <r>
    <x v="1493"/>
    <n v="2022"/>
    <n v="2"/>
    <n v="17"/>
    <n v="6060"/>
    <n v="0.12083507806424598"/>
    <n v="-2.1133286543073804"/>
    <n v="9"/>
    <n v="105.07153522706186"/>
    <x v="115"/>
    <n v="3.3897629159936992E-4"/>
    <n v="50151"/>
  </r>
  <r>
    <x v="1494"/>
    <n v="2022"/>
    <n v="1"/>
    <n v="176"/>
    <n v="6031"/>
    <n v="0.12025682439034117"/>
    <n v="-2.1181256199197538"/>
    <n v="8"/>
    <n v="105.07153522706186"/>
    <x v="115"/>
    <n v="3.5094016071464179E-3"/>
    <n v="50151"/>
  </r>
  <r>
    <x v="1495"/>
    <n v="2022"/>
    <n v="1"/>
    <n v="64"/>
    <n v="6016"/>
    <n v="0.11995772766245938"/>
    <n v="-2.1206158677410647"/>
    <n v="2"/>
    <n v="105.07153522706186"/>
    <x v="115"/>
    <n v="1.2761460389623337E-3"/>
    <n v="50151"/>
  </r>
  <r>
    <x v="1496"/>
    <n v="2022"/>
    <n v="1"/>
    <n v="14"/>
    <n v="5810"/>
    <n v="0.11585013259954936"/>
    <n v="-2.1554578835247837"/>
    <n v="1"/>
    <n v="105.07153522706186"/>
    <x v="115"/>
    <n v="2.7915694602301049E-4"/>
    <n v="50151"/>
  </r>
  <r>
    <x v="1497"/>
    <n v="2022"/>
    <n v="1"/>
    <n v="56"/>
    <n v="5565"/>
    <n v="0.11096488604414667"/>
    <n v="-2.1985414696610954"/>
    <n v="10"/>
    <n v="105.07153522706186"/>
    <x v="115"/>
    <n v="1.116627784092042E-3"/>
    <n v="50151"/>
  </r>
  <r>
    <x v="1498"/>
    <n v="2022"/>
    <n v="1"/>
    <n v="15"/>
    <n v="5402"/>
    <n v="0.10771470160116449"/>
    <n v="-2.2282691990181793"/>
    <n v="4"/>
    <n v="105.07153522706186"/>
    <x v="115"/>
    <n v="2.9909672788179699E-4"/>
    <n v="50151"/>
  </r>
  <r>
    <x v="1499"/>
    <n v="2022"/>
    <n v="1"/>
    <n v="17"/>
    <n v="5321"/>
    <n v="0.10609957927060278"/>
    <n v="-2.2433771987743714"/>
    <n v="8"/>
    <n v="105.07153522706186"/>
    <x v="115"/>
    <n v="3.3897629159936992E-4"/>
    <n v="50151"/>
  </r>
  <r>
    <x v="1500"/>
    <n v="2022"/>
    <n v="1"/>
    <n v="24"/>
    <n v="5320"/>
    <n v="0.10607963948874399"/>
    <n v="-2.2435651510350505"/>
    <n v="2"/>
    <n v="105.07153522706186"/>
    <x v="115"/>
    <n v="4.7855476461087517E-4"/>
    <n v="50151"/>
  </r>
  <r>
    <x v="1501"/>
    <n v="2022"/>
    <n v="1"/>
    <n v="13"/>
    <n v="5226"/>
    <n v="0.10420529999401806"/>
    <n v="-2.2613922872901826"/>
    <n v="8"/>
    <n v="105.07153522706186"/>
    <x v="115"/>
    <n v="2.5921716416422405E-4"/>
    <n v="50151"/>
  </r>
  <r>
    <x v="1502"/>
    <n v="2022"/>
    <n v="1"/>
    <n v="63"/>
    <n v="4931"/>
    <n v="9.8323064345676059E-2"/>
    <n v="-2.3194966471466145"/>
    <n v="5"/>
    <n v="105.07153522706186"/>
    <x v="115"/>
    <n v="1.2562062571035474E-3"/>
    <n v="50151"/>
  </r>
  <r>
    <x v="1503"/>
    <n v="2022"/>
    <n v="1"/>
    <n v="19"/>
    <n v="4926"/>
    <n v="9.8223365436382132E-2"/>
    <n v="-2.3205111546902573"/>
    <n v="9"/>
    <n v="105.07153522706186"/>
    <x v="115"/>
    <n v="3.7885585531694286E-4"/>
    <n v="50151"/>
  </r>
  <r>
    <x v="1504"/>
    <n v="2022"/>
    <n v="1"/>
    <n v="101"/>
    <n v="4848"/>
    <n v="9.666806245139678E-2"/>
    <n v="-2.3364722056215901"/>
    <n v="6"/>
    <n v="105.07153522706186"/>
    <x v="115"/>
    <n v="2.0139179677374328E-3"/>
    <n v="50151"/>
  </r>
  <r>
    <x v="1505"/>
    <n v="2022"/>
    <n v="1"/>
    <n v="13"/>
    <n v="4680"/>
    <n v="9.3318179099120657E-2"/>
    <n v="-2.3717403444590479"/>
    <n v="10"/>
    <n v="105.07153522706186"/>
    <x v="115"/>
    <n v="2.5921716416422405E-4"/>
    <n v="50151"/>
  </r>
  <r>
    <x v="1506"/>
    <n v="2022"/>
    <n v="1"/>
    <n v="18"/>
    <n v="4622"/>
    <n v="9.2161671751311042E-2"/>
    <n v="-2.3842109425364146"/>
    <n v="2"/>
    <n v="105.07153522706186"/>
    <x v="115"/>
    <n v="3.5891607345815636E-4"/>
    <n v="50151"/>
  </r>
  <r>
    <x v="1507"/>
    <n v="2022"/>
    <n v="1"/>
    <n v="56"/>
    <n v="4236"/>
    <n v="8.4464915953819469E-2"/>
    <n v="-2.4714190266494431"/>
    <n v="10"/>
    <n v="105.07153522706186"/>
    <x v="115"/>
    <n v="1.116627784092042E-3"/>
    <n v="50151"/>
  </r>
  <r>
    <x v="1508"/>
    <n v="2022"/>
    <n v="2"/>
    <n v="11"/>
    <n v="4037"/>
    <n v="8.049689936392096E-2"/>
    <n v="-2.5195366125177996"/>
    <n v="7"/>
    <n v="105.07153522706186"/>
    <x v="115"/>
    <n v="2.1933760044665112E-4"/>
    <n v="50151"/>
  </r>
  <r>
    <x v="1509"/>
    <n v="2022"/>
    <n v="2"/>
    <n v="30"/>
    <n v="4013"/>
    <n v="8.0018344599310079E-2"/>
    <n v="-2.5254993631038238"/>
    <n v="5"/>
    <n v="105.07153522706186"/>
    <x v="115"/>
    <n v="5.9819345576359398E-4"/>
    <n v="50151"/>
  </r>
  <r>
    <x v="1510"/>
    <n v="2022"/>
    <n v="1"/>
    <n v="20"/>
    <n v="3612"/>
    <n v="7.2022492073936711E-2"/>
    <n v="-2.6307768188338643"/>
    <n v="2"/>
    <n v="105.07153522706186"/>
    <x v="115"/>
    <n v="3.987956371757293E-4"/>
    <n v="50151"/>
  </r>
  <r>
    <x v="1511"/>
    <n v="2022"/>
    <n v="2"/>
    <n v="14"/>
    <n v="3598"/>
    <n v="7.1743335127913699E-2"/>
    <n v="-2.634660318860262"/>
    <n v="9"/>
    <n v="105.07153522706186"/>
    <x v="115"/>
    <n v="2.7915694602301049E-4"/>
    <n v="50151"/>
  </r>
  <r>
    <x v="1512"/>
    <n v="2022"/>
    <n v="2"/>
    <n v="14"/>
    <n v="3574"/>
    <n v="7.1264780363302832E-2"/>
    <n v="-2.641353037651367"/>
    <n v="7"/>
    <n v="105.07153522706186"/>
    <x v="115"/>
    <n v="2.7915694602301049E-4"/>
    <n v="50151"/>
  </r>
  <r>
    <x v="1513"/>
    <n v="2022"/>
    <n v="1"/>
    <n v="9"/>
    <n v="3510"/>
    <n v="6.9988634324340493E-2"/>
    <n v="-2.6594224169108291"/>
    <n v="7"/>
    <n v="105.07153522706186"/>
    <x v="115"/>
    <n v="1.7945803672907818E-4"/>
    <n v="50151"/>
  </r>
  <r>
    <x v="1514"/>
    <n v="2022"/>
    <n v="1"/>
    <n v="4"/>
    <n v="3476"/>
    <n v="6.9310681741141758E-2"/>
    <n v="-2.6691562469854575"/>
    <n v="12"/>
    <n v="105.07153522706186"/>
    <x v="115"/>
    <n v="7.9759127435145857E-5"/>
    <n v="50151"/>
  </r>
  <r>
    <x v="1515"/>
    <n v="2022"/>
    <n v="1"/>
    <n v="20"/>
    <n v="3371"/>
    <n v="6.7217004645969178E-2"/>
    <n v="-2.6998290181366795"/>
    <n v="4"/>
    <n v="105.07153522706186"/>
    <x v="115"/>
    <n v="3.987956371757293E-4"/>
    <n v="50151"/>
  </r>
  <r>
    <x v="1516"/>
    <n v="2022"/>
    <n v="1"/>
    <n v="14"/>
    <n v="3360"/>
    <n v="6.6997667045522527E-2"/>
    <n v="-2.7030974804134904"/>
    <n v="7"/>
    <n v="105.07153522706186"/>
    <x v="115"/>
    <n v="2.7915694602301049E-4"/>
    <n v="50151"/>
  </r>
  <r>
    <x v="1517"/>
    <n v="2022"/>
    <n v="1"/>
    <n v="29"/>
    <n v="3194"/>
    <n v="6.3687663256963969E-2"/>
    <n v="-2.7537644045957825"/>
    <n v="1"/>
    <n v="105.07153522706186"/>
    <x v="115"/>
    <n v="5.7825367390480754E-4"/>
    <n v="50151"/>
  </r>
  <r>
    <x v="1518"/>
    <n v="2022"/>
    <n v="1"/>
    <n v="8"/>
    <n v="3157"/>
    <n v="6.2949891328188873E-2"/>
    <n v="-2.7654162448127488"/>
    <n v="10"/>
    <n v="105.07153522706186"/>
    <x v="115"/>
    <n v="1.5951825487029171E-4"/>
    <n v="50151"/>
  </r>
  <r>
    <x v="1519"/>
    <n v="2022"/>
    <n v="1"/>
    <n v="9"/>
    <n v="3150"/>
    <n v="6.2810312855177367E-2"/>
    <n v="-2.7676360015510615"/>
    <n v="10"/>
    <n v="105.07153522706186"/>
    <x v="115"/>
    <n v="1.7945803672907818E-4"/>
    <n v="50151"/>
  </r>
  <r>
    <x v="1520"/>
    <n v="2022"/>
    <n v="1"/>
    <n v="16"/>
    <n v="2864"/>
    <n v="5.7107535243564433E-2"/>
    <n v="-2.8628192052902044"/>
    <n v="3"/>
    <n v="105.07153522706186"/>
    <x v="115"/>
    <n v="3.1903650974058343E-4"/>
    <n v="50151"/>
  </r>
  <r>
    <x v="1521"/>
    <n v="2022"/>
    <n v="2"/>
    <n v="55"/>
    <n v="2710"/>
    <n v="5.4036808837311323E-2"/>
    <n v="-2.918089819496994"/>
    <n v="4"/>
    <n v="105.07153522706186"/>
    <x v="115"/>
    <n v="1.0966880022332556E-3"/>
    <n v="50151"/>
  </r>
  <r>
    <x v="1522"/>
    <n v="2022"/>
    <n v="2"/>
    <n v="122"/>
    <n v="2615"/>
    <n v="5.2142529560726604E-2"/>
    <n v="-2.9537743568717172"/>
    <n v="11"/>
    <n v="105.07153522706186"/>
    <x v="115"/>
    <n v="2.4326533867719486E-3"/>
    <n v="50151"/>
  </r>
  <r>
    <x v="1523"/>
    <n v="2022"/>
    <n v="1"/>
    <n v="12"/>
    <n v="2579"/>
    <n v="5.142469741381029E-2"/>
    <n v="-2.9676367274893956"/>
    <n v="3"/>
    <n v="105.07153522706186"/>
    <x v="115"/>
    <n v="2.3927738230543758E-4"/>
    <n v="50151"/>
  </r>
  <r>
    <x v="1524"/>
    <n v="2022"/>
    <n v="1"/>
    <n v="14"/>
    <n v="2507"/>
    <n v="4.9989033119977669E-2"/>
    <n v="-2.9959516352124469"/>
    <n v="1"/>
    <n v="105.07153522706186"/>
    <x v="115"/>
    <n v="2.7915694602301049E-4"/>
    <n v="50151"/>
  </r>
  <r>
    <x v="1525"/>
    <n v="2022"/>
    <n v="1"/>
    <n v="14"/>
    <n v="2491"/>
    <n v="4.9669996610237084E-2"/>
    <n v="-3.0023542181085601"/>
    <n v="2"/>
    <n v="105.07153522706186"/>
    <x v="115"/>
    <n v="2.7915694602301049E-4"/>
    <n v="50151"/>
  </r>
  <r>
    <x v="1526"/>
    <n v="2022"/>
    <n v="1"/>
    <n v="6"/>
    <n v="2358"/>
    <n v="4.7018005623018486E-2"/>
    <n v="-3.0572246522734243"/>
    <n v="9"/>
    <n v="105.07153522706186"/>
    <x v="115"/>
    <n v="1.1963869115271879E-4"/>
    <n v="50151"/>
  </r>
  <r>
    <x v="1527"/>
    <n v="2022"/>
    <n v="1"/>
    <n v="7"/>
    <n v="2310"/>
    <n v="4.6060896093796731E-2"/>
    <n v="-3.0777909298549013"/>
    <n v="11"/>
    <n v="105.07153522706186"/>
    <x v="115"/>
    <n v="1.3957847301150525E-4"/>
    <n v="50151"/>
  </r>
  <r>
    <x v="1528"/>
    <n v="2022"/>
    <n v="1"/>
    <n v="9"/>
    <n v="2096"/>
    <n v="4.1793782776016433E-2"/>
    <n v="-3.1750076879298077"/>
    <n v="10"/>
    <n v="105.07153522706186"/>
    <x v="115"/>
    <n v="1.7945803672907818E-4"/>
    <n v="50151"/>
  </r>
  <r>
    <x v="1529"/>
    <n v="2022"/>
    <n v="1"/>
    <n v="15"/>
    <n v="1999"/>
    <n v="3.9859623935714142E-2"/>
    <n v="-3.2223913988703403"/>
    <n v="7"/>
    <n v="105.07153522706186"/>
    <x v="115"/>
    <n v="2.9909672788179699E-4"/>
    <n v="50151"/>
  </r>
  <r>
    <x v="1530"/>
    <n v="2022"/>
    <n v="2"/>
    <n v="15"/>
    <n v="1913"/>
    <n v="3.8144802695858508E-2"/>
    <n v="-3.2663657639304877"/>
    <n v="10"/>
    <n v="105.07153522706186"/>
    <x v="115"/>
    <n v="2.9909672788179699E-4"/>
    <n v="50151"/>
  </r>
  <r>
    <x v="1531"/>
    <n v="2022"/>
    <n v="1"/>
    <n v="18"/>
    <n v="1705"/>
    <n v="3.399732806923092E-2"/>
    <n v="-3.3814733436531235"/>
    <n v="6"/>
    <n v="105.07153522706186"/>
    <x v="115"/>
    <n v="3.5891607345815636E-4"/>
    <n v="50151"/>
  </r>
  <r>
    <x v="1532"/>
    <n v="2022"/>
    <n v="2"/>
    <n v="14"/>
    <n v="1694"/>
    <n v="3.3777990468784269E-2"/>
    <n v="-3.3879458581587407"/>
    <n v="2"/>
    <n v="105.07153522706186"/>
    <x v="115"/>
    <n v="2.7915694602301049E-4"/>
    <n v="50151"/>
  </r>
  <r>
    <x v="1533"/>
    <n v="2022"/>
    <n v="1"/>
    <n v="19"/>
    <n v="1672"/>
    <n v="3.3339315267890968E-2"/>
    <n v="-3.4010179397260938"/>
    <n v="1"/>
    <n v="105.07153522706186"/>
    <x v="115"/>
    <n v="3.7885585531694286E-4"/>
    <n v="50151"/>
  </r>
  <r>
    <x v="1534"/>
    <n v="2022"/>
    <n v="1"/>
    <n v="9"/>
    <n v="1539"/>
    <n v="3.0687324280672369E-2"/>
    <n v="-3.4839055995318611"/>
    <n v="4"/>
    <n v="105.07153522706186"/>
    <x v="115"/>
    <n v="1.7945803672907818E-4"/>
    <n v="50151"/>
  </r>
  <r>
    <x v="1535"/>
    <n v="2022"/>
    <n v="1"/>
    <n v="47"/>
    <n v="1520"/>
    <n v="3.0308468425355426E-2"/>
    <n v="-3.4963281195304186"/>
    <n v="6"/>
    <n v="105.07153522706186"/>
    <x v="115"/>
    <n v="9.371697473629639E-4"/>
    <n v="50151"/>
  </r>
  <r>
    <x v="1536"/>
    <n v="2022"/>
    <n v="1"/>
    <n v="32"/>
    <n v="1498"/>
    <n v="2.9869793224462125E-2"/>
    <n v="-3.5109075692935758"/>
    <n v="10"/>
    <n v="105.07153522706186"/>
    <x v="115"/>
    <n v="6.3807301948116686E-4"/>
    <n v="50151"/>
  </r>
  <r>
    <x v="1537"/>
    <n v="2022"/>
    <n v="1"/>
    <n v="3"/>
    <n v="1485"/>
    <n v="2.9610576060297902E-2"/>
    <n v="-3.5196236821339406"/>
    <n v="10"/>
    <n v="105.07153522706186"/>
    <x v="115"/>
    <n v="5.9819345576359396E-5"/>
    <n v="50151"/>
  </r>
  <r>
    <x v="1538"/>
    <n v="2022"/>
    <n v="1"/>
    <n v="47"/>
    <n v="1426"/>
    <n v="2.84341289306295E-2"/>
    <n v="-3.5601651323964991"/>
    <n v="10"/>
    <n v="105.07153522706186"/>
    <x v="115"/>
    <n v="9.371697473629639E-4"/>
    <n v="50151"/>
  </r>
  <r>
    <x v="1539"/>
    <n v="2022"/>
    <n v="2"/>
    <n v="7"/>
    <n v="1352"/>
    <n v="2.69585850730793E-2"/>
    <n v="-3.6134534767678312"/>
    <n v="7"/>
    <n v="105.07153522706186"/>
    <x v="115"/>
    <n v="1.3957847301150525E-4"/>
    <n v="50151"/>
  </r>
  <r>
    <x v="1540"/>
    <n v="2022"/>
    <n v="1"/>
    <n v="5"/>
    <n v="1351"/>
    <n v="2.6938645291220514E-2"/>
    <n v="-3.6141933954105414"/>
    <n v="3"/>
    <n v="105.07153522706186"/>
    <x v="115"/>
    <n v="9.9698909293932325E-5"/>
    <n v="50151"/>
  </r>
  <r>
    <x v="1541"/>
    <n v="2022"/>
    <n v="1"/>
    <n v="9"/>
    <n v="1350"/>
    <n v="2.6918705509361728E-2"/>
    <n v="-3.6149338619382654"/>
    <n v="12"/>
    <n v="105.07153522706186"/>
    <x v="115"/>
    <n v="1.7945803672907818E-4"/>
    <n v="50151"/>
  </r>
  <r>
    <x v="1542"/>
    <n v="2022"/>
    <n v="1"/>
    <n v="5"/>
    <n v="1226"/>
    <n v="2.4446172558872208E-2"/>
    <n v="-3.7112816168745839"/>
    <n v="6"/>
    <n v="105.07153522706186"/>
    <x v="115"/>
    <n v="9.9698909293932325E-5"/>
    <n v="50151"/>
  </r>
  <r>
    <x v="1543"/>
    <n v="2022"/>
    <n v="1"/>
    <n v="6"/>
    <n v="1196"/>
    <n v="2.3847979103108614E-2"/>
    <n v="-3.7360557988601633"/>
    <n v="5"/>
    <n v="105.07153522706186"/>
    <x v="115"/>
    <n v="1.1963869115271879E-4"/>
    <n v="50151"/>
  </r>
  <r>
    <x v="1544"/>
    <n v="2022"/>
    <n v="2"/>
    <n v="23"/>
    <n v="1172"/>
    <n v="2.3369424338497737E-2"/>
    <n v="-3.7563267632337825"/>
    <n v="3"/>
    <n v="105.07153522706186"/>
    <x v="115"/>
    <n v="4.5861498275208868E-4"/>
    <n v="50151"/>
  </r>
  <r>
    <x v="1545"/>
    <n v="2022"/>
    <n v="1"/>
    <n v="10"/>
    <n v="1077"/>
    <n v="2.1475145061913024E-2"/>
    <n v="-3.8408590562143519"/>
    <n v="1"/>
    <n v="105.07153522706186"/>
    <x v="115"/>
    <n v="1.9939781858786465E-4"/>
    <n v="50151"/>
  </r>
  <r>
    <x v="1546"/>
    <n v="2022"/>
    <n v="1"/>
    <n v="8"/>
    <n v="1045"/>
    <n v="2.0837072042431855E-2"/>
    <n v="-3.871021568971829"/>
    <n v="10"/>
    <n v="105.07153522706186"/>
    <x v="115"/>
    <n v="1.5951825487029171E-4"/>
    <n v="50151"/>
  </r>
  <r>
    <x v="1547"/>
    <n v="2022"/>
    <n v="1"/>
    <n v="9"/>
    <n v="1043"/>
    <n v="2.0797192478714283E-2"/>
    <n v="-3.8729372783699678"/>
    <n v="9"/>
    <n v="105.07153522706186"/>
    <x v="115"/>
    <n v="1.7945803672907818E-4"/>
    <n v="50151"/>
  </r>
  <r>
    <x v="1548"/>
    <n v="2022"/>
    <n v="1"/>
    <n v="9"/>
    <n v="898"/>
    <n v="1.7905924109190244E-2"/>
    <n v="-4.022623665068541"/>
    <n v="8"/>
    <n v="105.07153522706186"/>
    <x v="115"/>
    <n v="1.7945803672907818E-4"/>
    <n v="50151"/>
  </r>
  <r>
    <x v="1549"/>
    <n v="2022"/>
    <n v="1"/>
    <n v="9"/>
    <n v="887"/>
    <n v="1.7686586508743593E-2"/>
    <n v="-4.0349487510611608"/>
    <n v="9"/>
    <n v="105.07153522706186"/>
    <x v="115"/>
    <n v="1.7945803672907818E-4"/>
    <n v="50151"/>
  </r>
  <r>
    <x v="1550"/>
    <n v="2022"/>
    <n v="1"/>
    <n v="12"/>
    <n v="858"/>
    <n v="1.7108332834838785E-2"/>
    <n v="-4.0681896338827785"/>
    <n v="3"/>
    <n v="105.07153522706186"/>
    <x v="115"/>
    <n v="2.3927738230543758E-4"/>
    <n v="50151"/>
  </r>
  <r>
    <x v="1551"/>
    <n v="2022"/>
    <n v="1"/>
    <n v="13"/>
    <n v="824"/>
    <n v="1.6430380251640047E-2"/>
    <n v="-4.1086232034612689"/>
    <n v="4"/>
    <n v="105.07153522706186"/>
    <x v="115"/>
    <n v="2.5921716416422405E-4"/>
    <n v="50151"/>
  </r>
  <r>
    <x v="1552"/>
    <n v="2022"/>
    <n v="1"/>
    <n v="9"/>
    <n v="796"/>
    <n v="1.5872066359594025E-2"/>
    <n v="-4.1431945475263579"/>
    <n v="4"/>
    <n v="105.07153522706186"/>
    <x v="115"/>
    <n v="1.7945803672907818E-4"/>
    <n v="50151"/>
  </r>
  <r>
    <x v="1553"/>
    <n v="2022"/>
    <n v="1"/>
    <n v="9"/>
    <n v="765"/>
    <n v="1.5253933121971645E-2"/>
    <n v="-4.1829178995442042"/>
    <n v="3"/>
    <n v="105.07153522706186"/>
    <x v="115"/>
    <n v="1.7945803672907818E-4"/>
    <n v="50151"/>
  </r>
  <r>
    <x v="1554"/>
    <n v="2022"/>
    <n v="1"/>
    <n v="6"/>
    <n v="676"/>
    <n v="1.347929253653965E-2"/>
    <n v="-4.3066006573277766"/>
    <n v="4"/>
    <n v="105.07153522706186"/>
    <x v="115"/>
    <n v="1.1963869115271879E-4"/>
    <n v="50151"/>
  </r>
  <r>
    <x v="1555"/>
    <n v="2022"/>
    <n v="1"/>
    <n v="4"/>
    <n v="587"/>
    <n v="1.1704651951107654E-2"/>
    <n v="-4.4477689135426441"/>
    <n v="3"/>
    <n v="105.07153522706186"/>
    <x v="115"/>
    <n v="7.9759127435145857E-5"/>
    <n v="50151"/>
  </r>
  <r>
    <x v="1556"/>
    <n v="2022"/>
    <n v="1"/>
    <n v="21"/>
    <n v="563"/>
    <n v="1.1226097186496779E-2"/>
    <n v="-4.4895141052310503"/>
    <n v="8"/>
    <n v="105.07153522706186"/>
    <x v="115"/>
    <n v="4.1873541903451574E-4"/>
    <n v="50151"/>
  </r>
  <r>
    <x v="1557"/>
    <n v="2022"/>
    <n v="2"/>
    <n v="14"/>
    <n v="562"/>
    <n v="1.1206157404637993E-2"/>
    <n v="-4.4912918834770492"/>
    <n v="4"/>
    <n v="105.07153522706186"/>
    <x v="115"/>
    <n v="2.7915694602301049E-4"/>
    <n v="50151"/>
  </r>
  <r>
    <x v="1558"/>
    <n v="2022"/>
    <n v="2"/>
    <n v="7"/>
    <n v="402"/>
    <n v="8.0157923072321589E-3"/>
    <n v="-4.8263416447517198"/>
    <n v="2"/>
    <n v="105.07153522706186"/>
    <x v="115"/>
    <n v="1.3957847301150525E-4"/>
    <n v="50151"/>
  </r>
  <r>
    <x v="1559"/>
    <n v="2022"/>
    <n v="1"/>
    <n v="8"/>
    <n v="400"/>
    <n v="7.9759127435145866E-3"/>
    <n v="-4.8313291862627583"/>
    <n v="12"/>
    <n v="105.07153522706186"/>
    <x v="115"/>
    <n v="1.5951825487029171E-4"/>
    <n v="50151"/>
  </r>
  <r>
    <x v="1560"/>
    <n v="2022"/>
    <n v="1"/>
    <n v="4"/>
    <n v="352"/>
    <n v="7.0188032142928358E-3"/>
    <n v="-4.9591625577726433"/>
    <n v="8"/>
    <n v="105.07153522706186"/>
    <x v="115"/>
    <n v="7.9759127435145857E-5"/>
    <n v="50151"/>
  </r>
  <r>
    <x v="1561"/>
    <n v="2022"/>
    <n v="1"/>
    <n v="4"/>
    <n v="344"/>
    <n v="6.8592849594225442E-3"/>
    <n v="-4.9821520759973419"/>
    <n v="9"/>
    <n v="105.07153522706186"/>
    <x v="115"/>
    <n v="7.9759127435145857E-5"/>
    <n v="50151"/>
  </r>
  <r>
    <x v="1562"/>
    <n v="2022"/>
    <n v="1"/>
    <n v="5"/>
    <n v="340"/>
    <n v="6.779525831987398E-3"/>
    <n v="-4.9938481157605334"/>
    <n v="8"/>
    <n v="105.07153522706186"/>
    <x v="115"/>
    <n v="9.9698909293932325E-5"/>
    <n v="50151"/>
  </r>
  <r>
    <x v="1563"/>
    <n v="2022"/>
    <n v="1"/>
    <n v="4"/>
    <n v="320"/>
    <n v="6.3807301948116688E-3"/>
    <n v="-5.054472737576968"/>
    <n v="5"/>
    <n v="105.07153522706186"/>
    <x v="115"/>
    <n v="7.9759127435145857E-5"/>
    <n v="50151"/>
  </r>
  <r>
    <x v="1564"/>
    <n v="2022"/>
    <n v="1"/>
    <n v="3"/>
    <n v="308"/>
    <n v="6.1414528125062311E-3"/>
    <n v="-5.092693950397166"/>
    <n v="8"/>
    <n v="105.07153522706186"/>
    <x v="115"/>
    <n v="5.9819345576359396E-5"/>
    <n v="50151"/>
  </r>
  <r>
    <x v="1565"/>
    <n v="2022"/>
    <n v="1"/>
    <n v="17"/>
    <n v="225"/>
    <n v="4.4864509182269549E-3"/>
    <n v="-5.4066933311663199"/>
    <n v="7"/>
    <n v="105.07153522706186"/>
    <x v="115"/>
    <n v="3.3897629159936992E-4"/>
    <n v="50151"/>
  </r>
  <r>
    <x v="1566"/>
    <n v="2022"/>
    <n v="1"/>
    <n v="1"/>
    <n v="92"/>
    <n v="1.8344599310083547E-3"/>
    <n v="-6.3010051563217004"/>
    <n v="11"/>
    <n v="105.07153522706186"/>
    <x v="115"/>
    <n v="1.9939781858786464E-5"/>
    <n v="50151"/>
  </r>
  <r>
    <x v="1567"/>
    <n v="2022"/>
    <n v="1"/>
    <n v="2"/>
    <n v="85"/>
    <n v="1.6948814579968495E-3"/>
    <n v="-6.3801424768804242"/>
    <n v="9"/>
    <n v="105.07153522706186"/>
    <x v="115"/>
    <n v="3.9879563717572929E-5"/>
    <n v="50151"/>
  </r>
  <r>
    <x v="1568"/>
    <n v="2022"/>
    <n v="1"/>
    <n v="3"/>
    <n v="29"/>
    <n v="5.7825367390480754E-4"/>
    <n v="-7.4554979033842663"/>
    <n v="5"/>
    <n v="105.07153522706186"/>
    <x v="115"/>
    <n v="5.9819345576359396E-5"/>
    <n v="50151"/>
  </r>
  <r>
    <x v="1569"/>
    <n v="2023"/>
    <n v="1"/>
    <n v="789"/>
    <n v="256455859"/>
    <n v="5113.6738848676996"/>
    <n v="8.5396733847266155"/>
    <n v="12"/>
    <n v="78.781609831607483"/>
    <x v="127"/>
    <n v="1.5732487886582519E-2"/>
    <n v="50151"/>
  </r>
  <r>
    <x v="1570"/>
    <n v="2023"/>
    <n v="3"/>
    <n v="4228"/>
    <n v="133217990"/>
    <n v="2656.3376602659969"/>
    <n v="7.8847036336400942"/>
    <n v="11"/>
    <n v="78.781609831607483"/>
    <x v="128"/>
    <n v="8.4305397698949167E-2"/>
    <n v="50151"/>
  </r>
  <r>
    <x v="1571"/>
    <n v="2023"/>
    <n v="2"/>
    <n v="2238"/>
    <n v="127636014"/>
    <n v="2545.0342764850152"/>
    <n v="7.8418993970609279"/>
    <n v="12"/>
    <n v="78.781609831607483"/>
    <x v="129"/>
    <n v="4.462523179996411E-2"/>
    <n v="50151"/>
  </r>
  <r>
    <x v="1572"/>
    <n v="2023"/>
    <n v="2"/>
    <n v="239"/>
    <n v="9334087"/>
    <n v="186.11965863093457"/>
    <n v="5.2263897928405223"/>
    <n v="11"/>
    <n v="78.781609831607483"/>
    <x v="130"/>
    <n v="4.7656078642499648E-3"/>
    <n v="50151"/>
  </r>
  <r>
    <x v="1573"/>
    <n v="2023"/>
    <n v="1"/>
    <n v="113"/>
    <n v="4343327"/>
    <n v="86.604992921377445"/>
    <n v="4.4613574688876687"/>
    <n v="12"/>
    <n v="78.781609831607483"/>
    <x v="131"/>
    <n v="2.2531953500428705E-3"/>
    <n v="50151"/>
  </r>
  <r>
    <x v="1574"/>
    <n v="2023"/>
    <n v="3"/>
    <n v="990"/>
    <n v="2356091"/>
    <n v="46.979940579450059"/>
    <n v="3.8497207144247318"/>
    <n v="12"/>
    <n v="78.781609831607483"/>
    <x v="115"/>
    <n v="1.9740384040198601E-2"/>
    <n v="50151"/>
  </r>
  <r>
    <x v="1575"/>
    <n v="2023"/>
    <n v="3"/>
    <n v="337"/>
    <n v="2167962"/>
    <n v="43.228689358138425"/>
    <n v="3.7665043803420453"/>
    <n v="12"/>
    <n v="78.781609831607483"/>
    <x v="115"/>
    <n v="6.7197064864110388E-3"/>
    <n v="50151"/>
  </r>
  <r>
    <x v="1576"/>
    <n v="2023"/>
    <n v="4"/>
    <n v="1429"/>
    <n v="1637120"/>
    <n v="32.643815676656494"/>
    <n v="3.4856554251217648"/>
    <n v="11"/>
    <n v="78.781609831607483"/>
    <x v="115"/>
    <n v="2.8493948276205858E-2"/>
    <n v="50151"/>
  </r>
  <r>
    <x v="1577"/>
    <n v="2023"/>
    <n v="19"/>
    <n v="2401"/>
    <n v="1007863"/>
    <n v="20.096568363542104"/>
    <n v="3.0005490723073303"/>
    <n v="1"/>
    <n v="78.781609831607483"/>
    <x v="115"/>
    <n v="4.7875416242946299E-2"/>
    <n v="50151"/>
  </r>
  <r>
    <x v="1578"/>
    <n v="2023"/>
    <n v="15"/>
    <n v="7731"/>
    <n v="984672"/>
    <n v="19.634144882454986"/>
    <n v="2.9772701364045067"/>
    <n v="1"/>
    <n v="78.781609831607483"/>
    <x v="115"/>
    <n v="0.15415445355027815"/>
    <n v="50151"/>
  </r>
  <r>
    <x v="1579"/>
    <n v="2023"/>
    <n v="22"/>
    <n v="3426"/>
    <n v="925318"/>
    <n v="18.450639070008574"/>
    <n v="2.9150990078275005"/>
    <n v="1"/>
    <n v="78.781609831607483"/>
    <x v="115"/>
    <n v="6.8313692648202431E-2"/>
    <n v="50151"/>
  </r>
  <r>
    <x v="1580"/>
    <n v="2023"/>
    <n v="11"/>
    <n v="6727"/>
    <n v="872598"/>
    <n v="17.39941377041335"/>
    <n v="2.8564365142973625"/>
    <n v="1"/>
    <n v="78.781609831607483"/>
    <x v="115"/>
    <n v="0.13413491256405655"/>
    <n v="50151"/>
  </r>
  <r>
    <x v="1581"/>
    <n v="2023"/>
    <n v="3"/>
    <n v="112"/>
    <n v="867884"/>
    <n v="17.305417638731033"/>
    <n v="2.851019610788057"/>
    <n v="12"/>
    <n v="78.781609831607483"/>
    <x v="115"/>
    <n v="2.2332555681840839E-3"/>
    <n v="50151"/>
  </r>
  <r>
    <x v="1582"/>
    <n v="2023"/>
    <n v="20"/>
    <n v="6806"/>
    <n v="865099"/>
    <n v="17.249885346254313"/>
    <n v="2.8478054968613273"/>
    <n v="1"/>
    <n v="78.781609831607483"/>
    <x v="115"/>
    <n v="0.13571015533090067"/>
    <n v="50151"/>
  </r>
  <r>
    <x v="1583"/>
    <n v="2023"/>
    <n v="1"/>
    <n v="22"/>
    <n v="616147"/>
    <n v="12.285836772945704"/>
    <n v="2.5084471170394247"/>
    <n v="11"/>
    <n v="78.781609831607483"/>
    <x v="115"/>
    <n v="4.3867520089330223E-4"/>
    <n v="50151"/>
  </r>
  <r>
    <x v="1584"/>
    <n v="2023"/>
    <n v="3"/>
    <n v="337"/>
    <n v="571251"/>
    <n v="11.390620326613627"/>
    <n v="2.4327902383653246"/>
    <n v="11"/>
    <n v="78.781609831607483"/>
    <x v="115"/>
    <n v="6.7197064864110388E-3"/>
    <n v="50151"/>
  </r>
  <r>
    <x v="1585"/>
    <n v="2023"/>
    <n v="22"/>
    <n v="6440"/>
    <n v="555340"/>
    <n v="11.073358457458475"/>
    <n v="2.4045420843999388"/>
    <n v="8"/>
    <n v="78.781609831607483"/>
    <x v="115"/>
    <n v="0.12841219517058483"/>
    <n v="50151"/>
  </r>
  <r>
    <x v="1586"/>
    <n v="2023"/>
    <n v="12"/>
    <n v="6159"/>
    <n v="520663"/>
    <n v="10.381906641941336"/>
    <n v="2.3400645450646"/>
    <n v="3"/>
    <n v="78.781609831607483"/>
    <x v="115"/>
    <n v="0.12280911646826584"/>
    <n v="50151"/>
  </r>
  <r>
    <x v="1587"/>
    <n v="2023"/>
    <n v="18"/>
    <n v="6883"/>
    <n v="518325"/>
    <n v="10.335287431955495"/>
    <n v="2.3355640042569643"/>
    <n v="1"/>
    <n v="78.781609831607483"/>
    <x v="115"/>
    <n v="0.13724551853402725"/>
    <n v="50151"/>
  </r>
  <r>
    <x v="1588"/>
    <n v="2023"/>
    <n v="10"/>
    <n v="2465"/>
    <n v="424330"/>
    <n v="8.4610476361388613"/>
    <n v="2.1354730000102946"/>
    <n v="7"/>
    <n v="78.781609831607483"/>
    <x v="115"/>
    <n v="4.9151562281908638E-2"/>
    <n v="50151"/>
  </r>
  <r>
    <x v="1589"/>
    <n v="2023"/>
    <n v="1"/>
    <n v="4264"/>
    <n v="396552"/>
    <n v="7.90716037566549"/>
    <n v="2.0677687256281958"/>
    <n v="3"/>
    <n v="78.781609831607483"/>
    <x v="115"/>
    <n v="8.5023229845865481E-2"/>
    <n v="50151"/>
  </r>
  <r>
    <x v="1590"/>
    <n v="2023"/>
    <n v="4"/>
    <n v="1060"/>
    <n v="345012"/>
    <n v="6.8794640186636355"/>
    <n v="1.928540744646551"/>
    <n v="11"/>
    <n v="78.781609831607483"/>
    <x v="115"/>
    <n v="2.1136168770313653E-2"/>
    <n v="50151"/>
  </r>
  <r>
    <x v="1591"/>
    <n v="2023"/>
    <n v="16"/>
    <n v="2922"/>
    <n v="344475"/>
    <n v="6.8687563558054672"/>
    <n v="1.9269830644913635"/>
    <n v="5"/>
    <n v="78.781609831607483"/>
    <x v="115"/>
    <n v="5.8264042591374049E-2"/>
    <n v="50151"/>
  </r>
  <r>
    <x v="1592"/>
    <n v="2023"/>
    <n v="2"/>
    <n v="3850"/>
    <n v="294169"/>
    <n v="5.865665689617356"/>
    <n v="1.769115977730612"/>
    <n v="9"/>
    <n v="78.781609831607483"/>
    <x v="115"/>
    <n v="7.6768160156327883E-2"/>
    <n v="50151"/>
  </r>
  <r>
    <x v="1593"/>
    <n v="2023"/>
    <n v="26"/>
    <n v="3705"/>
    <n v="291410"/>
    <n v="5.8106518314689639"/>
    <n v="1.759692755873594"/>
    <n v="9"/>
    <n v="78.781609831607483"/>
    <x v="115"/>
    <n v="7.3876891786803858E-2"/>
    <n v="50151"/>
  </r>
  <r>
    <x v="1594"/>
    <n v="2023"/>
    <n v="4"/>
    <n v="90"/>
    <n v="281736"/>
    <n v="5.6177543817670639"/>
    <n v="1.7259320078557274"/>
    <n v="12"/>
    <n v="78.781609831607483"/>
    <x v="115"/>
    <n v="1.7945803672907818E-3"/>
    <n v="50151"/>
  </r>
  <r>
    <x v="1595"/>
    <n v="2023"/>
    <n v="4"/>
    <n v="5156"/>
    <n v="277813"/>
    <n v="5.5395306175350445"/>
    <n v="1.7119097710930289"/>
    <n v="1"/>
    <n v="78.781609831607483"/>
    <x v="115"/>
    <n v="0.10280951526390301"/>
    <n v="50151"/>
  </r>
  <r>
    <x v="1596"/>
    <n v="2023"/>
    <n v="8"/>
    <n v="843"/>
    <n v="265524"/>
    <n v="5.2944906382724177"/>
    <n v="1.6666667776881909"/>
    <n v="5"/>
    <n v="78.781609831607483"/>
    <x v="115"/>
    <n v="1.680923610695699E-2"/>
    <n v="50151"/>
  </r>
  <r>
    <x v="1597"/>
    <n v="2023"/>
    <n v="1"/>
    <n v="2301"/>
    <n v="253110"/>
    <n v="5.0469581862774424"/>
    <n v="1.6187857224570417"/>
    <n v="10"/>
    <n v="78.781609831607483"/>
    <x v="115"/>
    <n v="4.5881438057067653E-2"/>
    <n v="50151"/>
  </r>
  <r>
    <x v="1598"/>
    <n v="2023"/>
    <n v="7"/>
    <n v="1308"/>
    <n v="239129"/>
    <n v="4.7681800961097487"/>
    <n v="1.5619647008848092"/>
    <n v="5"/>
    <n v="78.781609831607483"/>
    <x v="115"/>
    <n v="2.6081234671292697E-2"/>
    <n v="50151"/>
  </r>
  <r>
    <x v="1599"/>
    <n v="2023"/>
    <n v="8"/>
    <n v="2808"/>
    <n v="237416"/>
    <n v="4.7340232497856469"/>
    <n v="1.554775422314554"/>
    <n v="1"/>
    <n v="78.781609831607483"/>
    <x v="115"/>
    <n v="5.599090745947239E-2"/>
    <n v="50151"/>
  </r>
  <r>
    <x v="1600"/>
    <n v="2023"/>
    <n v="9"/>
    <n v="902"/>
    <n v="227914"/>
    <n v="4.5445554425634587"/>
    <n v="1.5139299104282149"/>
    <n v="5"/>
    <n v="78.781609831607483"/>
    <x v="115"/>
    <n v="1.7985683236625392E-2"/>
    <n v="50151"/>
  </r>
  <r>
    <x v="1601"/>
    <n v="2023"/>
    <n v="12"/>
    <n v="1270"/>
    <n v="200688"/>
    <n v="4.0016749416761384"/>
    <n v="1.3867130088937156"/>
    <n v="7"/>
    <n v="78.781609831607483"/>
    <x v="115"/>
    <n v="2.5323522960658811E-2"/>
    <n v="50151"/>
  </r>
  <r>
    <x v="1602"/>
    <n v="2023"/>
    <n v="1"/>
    <n v="351"/>
    <n v="186030"/>
    <n v="3.709397619190046"/>
    <n v="1.3108694966412928"/>
    <n v="11"/>
    <n v="78.781609831607483"/>
    <x v="115"/>
    <n v="6.9988634324340488E-3"/>
    <n v="50151"/>
  </r>
  <r>
    <x v="1603"/>
    <n v="2023"/>
    <n v="12"/>
    <n v="1041"/>
    <n v="181991"/>
    <n v="3.6288608402624076"/>
    <n v="1.2889187809160227"/>
    <n v="7"/>
    <n v="78.781609831607483"/>
    <x v="115"/>
    <n v="2.075731291499671E-2"/>
    <n v="50151"/>
  </r>
  <r>
    <x v="1604"/>
    <n v="2023"/>
    <n v="23"/>
    <n v="2852"/>
    <n v="176915"/>
    <n v="3.5276465075472077"/>
    <n v="1.2606309368510957"/>
    <n v="8"/>
    <n v="78.781609831607483"/>
    <x v="115"/>
    <n v="5.6868257861259E-2"/>
    <n v="50151"/>
  </r>
  <r>
    <x v="1605"/>
    <n v="2023"/>
    <n v="13"/>
    <n v="3661"/>
    <n v="170662"/>
    <n v="3.4029630515842157"/>
    <n v="1.2246465378589475"/>
    <n v="9"/>
    <n v="78.781609831607483"/>
    <x v="115"/>
    <n v="7.2999541385017241E-2"/>
    <n v="50151"/>
  </r>
  <r>
    <x v="1606"/>
    <n v="2023"/>
    <n v="2"/>
    <n v="241"/>
    <n v="165835"/>
    <n v="3.3067137245518534"/>
    <n v="1.1959548637426871"/>
    <n v="11"/>
    <n v="78.781609831607483"/>
    <x v="115"/>
    <n v="4.8054874279675379E-3"/>
    <n v="50151"/>
  </r>
  <r>
    <x v="1607"/>
    <n v="2023"/>
    <n v="4"/>
    <n v="63"/>
    <n v="159309"/>
    <n v="3.176586708141413"/>
    <n v="1.1558072581066354"/>
    <n v="4"/>
    <n v="78.781609831607483"/>
    <x v="115"/>
    <n v="1.2562062571035474E-3"/>
    <n v="50151"/>
  </r>
  <r>
    <x v="1608"/>
    <n v="2023"/>
    <n v="1"/>
    <n v="744"/>
    <n v="142663"/>
    <n v="2.8446690993200536"/>
    <n v="1.0454467512602297"/>
    <n v="6"/>
    <n v="78.781609831607483"/>
    <x v="115"/>
    <n v="1.483519770293713E-2"/>
    <n v="50151"/>
  </r>
  <r>
    <x v="1609"/>
    <n v="2023"/>
    <n v="2"/>
    <n v="243"/>
    <n v="139731"/>
    <n v="2.7862056589100916"/>
    <n v="1.0246806913374158"/>
    <n v="11"/>
    <n v="78.781609831607483"/>
    <x v="115"/>
    <n v="4.845366991685111E-3"/>
    <n v="50151"/>
  </r>
  <r>
    <x v="1610"/>
    <n v="2023"/>
    <n v="1"/>
    <n v="231"/>
    <n v="133027"/>
    <n v="2.6525293613287872"/>
    <n v="0.97551366074870938"/>
    <n v="5"/>
    <n v="78.781609831607483"/>
    <x v="115"/>
    <n v="4.6060896093796733E-3"/>
    <n v="50151"/>
  </r>
  <r>
    <x v="1611"/>
    <n v="2023"/>
    <n v="18"/>
    <n v="511"/>
    <n v="126117"/>
    <n v="2.5147454686845725"/>
    <n v="0.92217159313569663"/>
    <n v="9"/>
    <n v="78.781609831607483"/>
    <x v="115"/>
    <n v="1.0189228529839884E-2"/>
    <n v="50151"/>
  </r>
  <r>
    <x v="1612"/>
    <n v="2023"/>
    <n v="7"/>
    <n v="1570"/>
    <n v="125277"/>
    <n v="2.4979960519231921"/>
    <n v="0.91548883120701763"/>
    <n v="5"/>
    <n v="78.781609831607483"/>
    <x v="115"/>
    <n v="3.1305457518294749E-2"/>
    <n v="50151"/>
  </r>
  <r>
    <x v="1613"/>
    <n v="2023"/>
    <n v="2"/>
    <n v="280"/>
    <n v="124675"/>
    <n v="2.4859923032442026"/>
    <n v="0.91067189704358287"/>
    <n v="3"/>
    <n v="78.781609831607483"/>
    <x v="115"/>
    <n v="5.5831389204602103E-3"/>
    <n v="50151"/>
  </r>
  <r>
    <x v="1614"/>
    <n v="2023"/>
    <n v="4"/>
    <n v="453"/>
    <n v="123592"/>
    <n v="2.4643975194911367"/>
    <n v="0.90194736362114514"/>
    <n v="8"/>
    <n v="78.781609831607483"/>
    <x v="115"/>
    <n v="9.0327211820302681E-3"/>
    <n v="50151"/>
  </r>
  <r>
    <x v="1615"/>
    <n v="2023"/>
    <n v="4"/>
    <n v="7052"/>
    <n v="117962"/>
    <n v="2.3521365476261691"/>
    <n v="0.85532408431470552"/>
    <n v="7"/>
    <n v="78.781609831607483"/>
    <x v="115"/>
    <n v="0.14061534166816214"/>
    <n v="50151"/>
  </r>
  <r>
    <x v="1616"/>
    <n v="2023"/>
    <n v="1"/>
    <n v="240"/>
    <n v="109262"/>
    <n v="2.1786604454547267"/>
    <n v="0.7787102133720788"/>
    <n v="2"/>
    <n v="78.781609831607483"/>
    <x v="115"/>
    <n v="4.7855476461087518E-3"/>
    <n v="50151"/>
  </r>
  <r>
    <x v="1617"/>
    <n v="2023"/>
    <n v="12"/>
    <n v="3903"/>
    <n v="107308"/>
    <n v="2.1396981117026579"/>
    <n v="0.76066474978472742"/>
    <n v="8"/>
    <n v="78.781609831607483"/>
    <x v="115"/>
    <n v="7.7824968594843572E-2"/>
    <n v="50151"/>
  </r>
  <r>
    <x v="1618"/>
    <n v="2023"/>
    <n v="2"/>
    <n v="44"/>
    <n v="106320"/>
    <n v="2.119997607226177"/>
    <n v="0.75141496001638652"/>
    <n v="12"/>
    <n v="78.781609831607483"/>
    <x v="115"/>
    <n v="8.7735040178660447E-4"/>
    <n v="50151"/>
  </r>
  <r>
    <x v="1619"/>
    <n v="2023"/>
    <n v="2"/>
    <n v="246"/>
    <n v="106280"/>
    <n v="2.1192000159518254"/>
    <n v="0.75103866650300932"/>
    <n v="11"/>
    <n v="78.781609831607483"/>
    <x v="115"/>
    <n v="4.9051863372614702E-3"/>
    <n v="50151"/>
  </r>
  <r>
    <x v="1620"/>
    <n v="2023"/>
    <n v="19"/>
    <n v="534"/>
    <n v="103649"/>
    <n v="2.0667384498813584"/>
    <n v="0.72597173659329173"/>
    <n v="8"/>
    <n v="78.781609831607483"/>
    <x v="115"/>
    <n v="1.0647843512591973E-2"/>
    <n v="50151"/>
  </r>
  <r>
    <x v="1621"/>
    <n v="2023"/>
    <n v="2"/>
    <n v="255"/>
    <n v="97524"/>
    <n v="1.9446072859962913"/>
    <n v="0.66506004717046474"/>
    <n v="2"/>
    <n v="78.781609831607483"/>
    <x v="115"/>
    <n v="5.0846443739905487E-3"/>
    <n v="50151"/>
  </r>
  <r>
    <x v="1622"/>
    <n v="2023"/>
    <n v="3"/>
    <n v="2671"/>
    <n v="94468"/>
    <n v="1.8836713126358398"/>
    <n v="0.63322269842630174"/>
    <n v="1"/>
    <n v="78.781609831607483"/>
    <x v="115"/>
    <n v="5.3259157344818647E-2"/>
    <n v="50151"/>
  </r>
  <r>
    <x v="1623"/>
    <n v="2023"/>
    <n v="3"/>
    <n v="64"/>
    <n v="91609"/>
    <n v="1.8266634763015692"/>
    <n v="0.6024910657400534"/>
    <n v="11"/>
    <n v="78.781609831607483"/>
    <x v="115"/>
    <n v="1.2761460389623337E-3"/>
    <n v="50151"/>
  </r>
  <r>
    <x v="1624"/>
    <n v="2023"/>
    <n v="13"/>
    <n v="939"/>
    <n v="91238"/>
    <n v="1.8192658172319596"/>
    <n v="0.59843302257689857"/>
    <n v="7"/>
    <n v="78.781609831607483"/>
    <x v="115"/>
    <n v="1.8723455165400492E-2"/>
    <n v="50151"/>
  </r>
  <r>
    <x v="1625"/>
    <n v="2023"/>
    <n v="1"/>
    <n v="1"/>
    <n v="81332"/>
    <n v="1.6217423381388207"/>
    <n v="0.48350108865949182"/>
    <n v="11"/>
    <n v="78.781609831607483"/>
    <x v="115"/>
    <n v="1.9939781858786464E-5"/>
    <n v="50151"/>
  </r>
  <r>
    <x v="1626"/>
    <n v="2023"/>
    <n v="5"/>
    <n v="355"/>
    <n v="77531"/>
    <n v="1.5459512272935734"/>
    <n v="0.43563940199202483"/>
    <n v="1"/>
    <n v="78.781609831607483"/>
    <x v="115"/>
    <n v="7.078622559869195E-3"/>
    <n v="50151"/>
  </r>
  <r>
    <x v="1627"/>
    <n v="2023"/>
    <n v="1"/>
    <n v="113"/>
    <n v="73703"/>
    <n v="1.4696217423381388"/>
    <n v="0.38500504954133219"/>
    <n v="2"/>
    <n v="78.781609831607483"/>
    <x v="115"/>
    <n v="2.2531953500428705E-3"/>
    <n v="50151"/>
  </r>
  <r>
    <x v="1628"/>
    <n v="2023"/>
    <n v="1"/>
    <n v="34"/>
    <n v="73151"/>
    <n v="1.4586149827520887"/>
    <n v="0.37748734352407526"/>
    <n v="12"/>
    <n v="78.781609831607483"/>
    <x v="115"/>
    <n v="6.7795258319873985E-4"/>
    <n v="50151"/>
  </r>
  <r>
    <x v="1629"/>
    <n v="2023"/>
    <n v="5"/>
    <n v="147"/>
    <n v="70063"/>
    <n v="1.3970409363721561"/>
    <n v="0.33435638290359165"/>
    <n v="2"/>
    <n v="78.781609831607483"/>
    <x v="115"/>
    <n v="2.9311479332416101E-3"/>
    <n v="50151"/>
  </r>
  <r>
    <x v="1630"/>
    <n v="2023"/>
    <n v="4"/>
    <n v="278"/>
    <n v="69574"/>
    <n v="1.3872903830432095"/>
    <n v="0.32735247994125893"/>
    <n v="5"/>
    <n v="78.781609831607483"/>
    <x v="115"/>
    <n v="5.5432593567426372E-3"/>
    <n v="50151"/>
  </r>
  <r>
    <x v="1631"/>
    <n v="2023"/>
    <n v="15"/>
    <n v="260"/>
    <n v="65859"/>
    <n v="1.3132140934378178"/>
    <n v="0.27247763872129205"/>
    <n v="8"/>
    <n v="78.781609831607483"/>
    <x v="115"/>
    <n v="5.1843432832844811E-3"/>
    <n v="50151"/>
  </r>
  <r>
    <x v="1632"/>
    <n v="2023"/>
    <n v="1"/>
    <n v="899"/>
    <n v="64902"/>
    <n v="1.2941317221989592"/>
    <n v="0.25783998548760417"/>
    <n v="10"/>
    <n v="78.781609831607483"/>
    <x v="115"/>
    <n v="1.7925863891049033E-2"/>
    <n v="50151"/>
  </r>
  <r>
    <x v="1633"/>
    <n v="2023"/>
    <n v="1"/>
    <n v="667"/>
    <n v="62698"/>
    <n v="1.2501844429821938"/>
    <n v="0.22329109481488715"/>
    <n v="11"/>
    <n v="78.781609831607483"/>
    <x v="115"/>
    <n v="1.3299834499810571E-2"/>
    <n v="50151"/>
  </r>
  <r>
    <x v="1634"/>
    <n v="2023"/>
    <n v="3"/>
    <n v="116"/>
    <n v="59374"/>
    <n v="1.1839046080835876"/>
    <n v="0.16881796571910884"/>
    <n v="1"/>
    <n v="78.781609831607483"/>
    <x v="115"/>
    <n v="2.3130146956192301E-3"/>
    <n v="50151"/>
  </r>
  <r>
    <x v="1635"/>
    <n v="2023"/>
    <n v="12"/>
    <n v="835"/>
    <n v="55560"/>
    <n v="1.107854280074176"/>
    <n v="0.10242506349753958"/>
    <n v="7"/>
    <n v="78.781609831607483"/>
    <x v="115"/>
    <n v="1.6649717852086698E-2"/>
    <n v="50151"/>
  </r>
  <r>
    <x v="1636"/>
    <n v="2023"/>
    <n v="1"/>
    <n v="181"/>
    <n v="55205"/>
    <n v="1.1007756575143068"/>
    <n v="9.6015074502496939E-2"/>
    <n v="10"/>
    <n v="78.781609831607483"/>
    <x v="115"/>
    <n v="3.6091005164403502E-3"/>
    <n v="50151"/>
  </r>
  <r>
    <x v="1637"/>
    <n v="2023"/>
    <n v="6"/>
    <n v="143"/>
    <n v="55032"/>
    <n v="1.0973260752527367"/>
    <n v="9.2876379835109588E-2"/>
    <n v="5"/>
    <n v="78.781609831607483"/>
    <x v="115"/>
    <n v="2.8513888058064644E-3"/>
    <n v="50151"/>
  </r>
  <r>
    <x v="1638"/>
    <n v="2023"/>
    <n v="8"/>
    <n v="481"/>
    <n v="53063"/>
    <n v="1.0580646447727862"/>
    <n v="5.644143248898012E-2"/>
    <n v="1"/>
    <n v="78.781609831607483"/>
    <x v="115"/>
    <n v="9.5910350740762897E-3"/>
    <n v="50151"/>
  </r>
  <r>
    <x v="1639"/>
    <n v="2023"/>
    <n v="1"/>
    <n v="605"/>
    <n v="51425"/>
    <n v="1.0254032820880941"/>
    <n v="2.508598115041755E-2"/>
    <n v="9"/>
    <n v="78.781609831607483"/>
    <x v="115"/>
    <n v="1.2063568024565811E-2"/>
    <n v="50151"/>
  </r>
  <r>
    <x v="1640"/>
    <n v="2023"/>
    <n v="1"/>
    <n v="466"/>
    <n v="49023"/>
    <n v="0.97750792606328885"/>
    <n v="-2.2748878650846641E-2"/>
    <n v="6"/>
    <n v="78.781609831607483"/>
    <x v="115"/>
    <n v="9.2919383461944928E-3"/>
    <n v="50151"/>
  </r>
  <r>
    <x v="1641"/>
    <n v="2023"/>
    <n v="3"/>
    <n v="257"/>
    <n v="47490"/>
    <n v="0.94694024047376923"/>
    <n v="-5.4519291827572924E-2"/>
    <n v="1"/>
    <n v="78.781609831607483"/>
    <x v="115"/>
    <n v="5.1245239377081218E-3"/>
    <n v="50151"/>
  </r>
  <r>
    <x v="1642"/>
    <n v="2023"/>
    <n v="2"/>
    <n v="852"/>
    <n v="45902"/>
    <n v="0.91527586688201634"/>
    <n v="-8.8529765286629383E-2"/>
    <n v="4"/>
    <n v="78.781609831607483"/>
    <x v="115"/>
    <n v="1.6988694143686069E-2"/>
    <n v="50151"/>
  </r>
  <r>
    <x v="1643"/>
    <n v="2023"/>
    <n v="2"/>
    <n v="471"/>
    <n v="44543"/>
    <n v="0.88817770333592549"/>
    <n v="-0.11858343964129123"/>
    <n v="3"/>
    <n v="78.781609831607483"/>
    <x v="115"/>
    <n v="9.3916372554884251E-3"/>
    <n v="50151"/>
  </r>
  <r>
    <x v="1644"/>
    <n v="2023"/>
    <n v="12"/>
    <n v="160"/>
    <n v="43077"/>
    <n v="0.8589459831309445"/>
    <n v="-0.15204924240825396"/>
    <n v="8"/>
    <n v="78.781609831607483"/>
    <x v="115"/>
    <n v="3.1903650974058344E-3"/>
    <n v="50151"/>
  </r>
  <r>
    <x v="1645"/>
    <n v="2023"/>
    <n v="9"/>
    <n v="144"/>
    <n v="42571"/>
    <n v="0.84885645351039862"/>
    <n v="-0.16386518410327994"/>
    <n v="8"/>
    <n v="78.781609831607483"/>
    <x v="115"/>
    <n v="2.8713285876652509E-3"/>
    <n v="50151"/>
  </r>
  <r>
    <x v="1646"/>
    <n v="2023"/>
    <n v="2"/>
    <n v="2"/>
    <n v="41675"/>
    <n v="0.83099040896492593"/>
    <n v="-0.1851370257517457"/>
    <n v="11"/>
    <n v="78.781609831607483"/>
    <x v="115"/>
    <n v="3.9879563717572929E-5"/>
    <n v="50151"/>
  </r>
  <r>
    <x v="1647"/>
    <n v="2023"/>
    <n v="4"/>
    <n v="135"/>
    <n v="40427"/>
    <n v="0.80610556120516041"/>
    <n v="-0.2155405758140588"/>
    <n v="4"/>
    <n v="78.781609831607483"/>
    <x v="115"/>
    <n v="2.6918705509361728E-3"/>
    <n v="50151"/>
  </r>
  <r>
    <x v="1648"/>
    <n v="2023"/>
    <n v="17"/>
    <n v="871"/>
    <n v="40242"/>
    <n v="0.80241670156128497"/>
    <n v="-0.22012722804294818"/>
    <n v="8"/>
    <n v="78.781609831607483"/>
    <x v="115"/>
    <n v="1.7367549999003012E-2"/>
    <n v="50151"/>
  </r>
  <r>
    <x v="1649"/>
    <n v="2023"/>
    <n v="1"/>
    <n v="753"/>
    <n v="40101"/>
    <n v="0.79960519231919602"/>
    <n v="-0.22363718273115774"/>
    <n v="4"/>
    <n v="78.781609831607483"/>
    <x v="115"/>
    <n v="1.5014655739666209E-2"/>
    <n v="50151"/>
  </r>
  <r>
    <x v="1650"/>
    <n v="2023"/>
    <n v="11"/>
    <n v="214"/>
    <n v="39366"/>
    <n v="0.78494945265298799"/>
    <n v="-0.24213595479780792"/>
    <n v="8"/>
    <n v="78.781609831607483"/>
    <x v="115"/>
    <n v="4.2671133177803033E-3"/>
    <n v="50151"/>
  </r>
  <r>
    <x v="1651"/>
    <n v="2023"/>
    <n v="1"/>
    <n v="118"/>
    <n v="38947"/>
    <n v="0.77659468405415644"/>
    <n v="-0.25283670686102888"/>
    <n v="5"/>
    <n v="78.781609831607483"/>
    <x v="115"/>
    <n v="2.3528942593368028E-3"/>
    <n v="50151"/>
  </r>
  <r>
    <x v="1652"/>
    <n v="2023"/>
    <n v="12"/>
    <n v="190"/>
    <n v="38844"/>
    <n v="0.77454088652270148"/>
    <n v="-0.25548482965649577"/>
    <n v="5"/>
    <n v="78.781609831607483"/>
    <x v="115"/>
    <n v="3.7885585531694283E-3"/>
    <n v="50151"/>
  </r>
  <r>
    <x v="1653"/>
    <n v="2023"/>
    <n v="13"/>
    <n v="184"/>
    <n v="38481"/>
    <n v="0.76730274570796198"/>
    <n v="-0.26487384140278003"/>
    <n v="9"/>
    <n v="78.781609831607483"/>
    <x v="115"/>
    <n v="3.6689198620167094E-3"/>
    <n v="50151"/>
  </r>
  <r>
    <x v="1654"/>
    <n v="2023"/>
    <n v="1"/>
    <n v="83"/>
    <n v="38429"/>
    <n v="0.76626587705130511"/>
    <n v="-0.26622607148790839"/>
    <n v="12"/>
    <n v="78.781609831607483"/>
    <x v="115"/>
    <n v="1.6550018942792766E-3"/>
    <n v="50151"/>
  </r>
  <r>
    <x v="1655"/>
    <n v="2023"/>
    <n v="19"/>
    <n v="490"/>
    <n v="37928"/>
    <n v="0.75627604634005308"/>
    <n v="-0.27934882878878614"/>
    <n v="8"/>
    <n v="78.781609831607483"/>
    <x v="115"/>
    <n v="9.7704931108053682E-3"/>
    <n v="50151"/>
  </r>
  <r>
    <x v="1656"/>
    <n v="2023"/>
    <n v="1"/>
    <n v="34"/>
    <n v="36142"/>
    <n v="0.72066359594026042"/>
    <n v="-0.32758283041263114"/>
    <n v="12"/>
    <n v="78.781609831607483"/>
    <x v="115"/>
    <n v="6.7795258319873985E-4"/>
    <n v="50151"/>
  </r>
  <r>
    <x v="1657"/>
    <n v="2023"/>
    <n v="1"/>
    <n v="5"/>
    <n v="34217"/>
    <n v="0.68227951586209645"/>
    <n v="-0.38231585779801397"/>
    <n v="12"/>
    <n v="78.781609831607483"/>
    <x v="115"/>
    <n v="9.9698909293932325E-5"/>
    <n v="50151"/>
  </r>
  <r>
    <x v="1658"/>
    <n v="2023"/>
    <n v="3"/>
    <n v="813"/>
    <n v="33434"/>
    <n v="0.66666666666666663"/>
    <n v="-0.40546510810816444"/>
    <n v="3"/>
    <n v="78.781609831607483"/>
    <x v="115"/>
    <n v="1.6211042651193396E-2"/>
    <n v="50151"/>
  </r>
  <r>
    <x v="1659"/>
    <n v="2023"/>
    <n v="2"/>
    <n v="98"/>
    <n v="33059"/>
    <n v="0.65918924846962179"/>
    <n v="-0.416744610487084"/>
    <n v="3"/>
    <n v="78.781609831607483"/>
    <x v="115"/>
    <n v="1.9540986221610736E-3"/>
    <n v="50151"/>
  </r>
  <r>
    <x v="1660"/>
    <n v="2023"/>
    <n v="20"/>
    <n v="234"/>
    <n v="25683"/>
    <n v="0.5121134174792128"/>
    <n v="-0.66920915996014507"/>
    <n v="9"/>
    <n v="78.781609831607483"/>
    <x v="115"/>
    <n v="4.6659089549560325E-3"/>
    <n v="50151"/>
  </r>
  <r>
    <x v="1661"/>
    <n v="2023"/>
    <n v="19"/>
    <n v="366"/>
    <n v="24662"/>
    <n v="0.49175490020139179"/>
    <n v="-0.70977485694026476"/>
    <n v="8"/>
    <n v="78.781609831607483"/>
    <x v="115"/>
    <n v="7.2979601603158466E-3"/>
    <n v="50151"/>
  </r>
  <r>
    <x v="1662"/>
    <n v="2023"/>
    <n v="2"/>
    <n v="44"/>
    <n v="24391"/>
    <n v="0.48635121931766068"/>
    <n v="-0.72082424259126421"/>
    <n v="1"/>
    <n v="78.781609831607483"/>
    <x v="115"/>
    <n v="8.7735040178660447E-4"/>
    <n v="50151"/>
  </r>
  <r>
    <x v="1663"/>
    <n v="2023"/>
    <n v="2"/>
    <n v="67"/>
    <n v="24344"/>
    <n v="0.48541404957029771"/>
    <n v="-0.7227530417939334"/>
    <n v="1"/>
    <n v="78.781609831607483"/>
    <x v="115"/>
    <n v="1.3359653845386931E-3"/>
    <n v="50151"/>
  </r>
  <r>
    <x v="1664"/>
    <n v="2023"/>
    <n v="2"/>
    <n v="154"/>
    <n v="23031"/>
    <n v="0.45923311598971106"/>
    <n v="-0.77819731987473229"/>
    <n v="1"/>
    <n v="78.781609831607483"/>
    <x v="115"/>
    <n v="3.0707264062531155E-3"/>
    <n v="50151"/>
  </r>
  <r>
    <x v="1665"/>
    <n v="2023"/>
    <n v="1"/>
    <n v="21"/>
    <n v="22407"/>
    <n v="0.4467906921098283"/>
    <n v="-0.80566504434556419"/>
    <n v="12"/>
    <n v="78.781609831607483"/>
    <x v="115"/>
    <n v="4.1873541903451574E-4"/>
    <n v="50151"/>
  </r>
  <r>
    <x v="1666"/>
    <n v="2023"/>
    <n v="2"/>
    <n v="259"/>
    <n v="21529"/>
    <n v="0.42928356363781378"/>
    <n v="-0.8456375909094116"/>
    <n v="2"/>
    <n v="78.781609831607483"/>
    <x v="115"/>
    <n v="5.1644035014256941E-3"/>
    <n v="50151"/>
  </r>
  <r>
    <x v="1667"/>
    <n v="2023"/>
    <n v="16"/>
    <n v="193"/>
    <n v="21070"/>
    <n v="0.42013120376463081"/>
    <n v="-0.86718822657250572"/>
    <n v="9"/>
    <n v="78.781609831607483"/>
    <x v="115"/>
    <n v="3.8483778987457879E-3"/>
    <n v="50151"/>
  </r>
  <r>
    <x v="1668"/>
    <n v="2023"/>
    <n v="15"/>
    <n v="342"/>
    <n v="20569"/>
    <n v="0.41014137305337878"/>
    <n v="-0.89125336639257735"/>
    <n v="7"/>
    <n v="78.781609831607483"/>
    <x v="115"/>
    <n v="6.8194053957049711E-3"/>
    <n v="50151"/>
  </r>
  <r>
    <x v="1669"/>
    <n v="2023"/>
    <n v="2"/>
    <n v="43"/>
    <n v="19823"/>
    <n v="0.39526629578672412"/>
    <n v="-0.92819557468052949"/>
    <n v="3"/>
    <n v="78.781609831607483"/>
    <x v="115"/>
    <n v="8.5741061992781803E-4"/>
    <n v="50151"/>
  </r>
  <r>
    <x v="1670"/>
    <n v="2023"/>
    <n v="11"/>
    <n v="405"/>
    <n v="18892"/>
    <n v="0.37670235887619391"/>
    <n v="-0.97629990235473274"/>
    <n v="9"/>
    <n v="78.781609831607483"/>
    <x v="115"/>
    <n v="8.0756116528085189E-3"/>
    <n v="50151"/>
  </r>
  <r>
    <x v="1671"/>
    <n v="2023"/>
    <n v="3"/>
    <n v="106"/>
    <n v="18488"/>
    <n v="0.36864668700524417"/>
    <n v="-0.99791658141652384"/>
    <n v="3"/>
    <n v="78.781609831607483"/>
    <x v="115"/>
    <n v="2.1136168770313651E-3"/>
    <n v="50151"/>
  </r>
  <r>
    <x v="1672"/>
    <n v="2023"/>
    <n v="1"/>
    <n v="56"/>
    <n v="18440"/>
    <n v="0.36768957747602243"/>
    <n v="-1.0005162362601556"/>
    <n v="10"/>
    <n v="78.781609831607483"/>
    <x v="115"/>
    <n v="1.116627784092042E-3"/>
    <n v="50151"/>
  </r>
  <r>
    <x v="1673"/>
    <n v="2023"/>
    <n v="4"/>
    <n v="82"/>
    <n v="17679"/>
    <n v="0.35251540348148591"/>
    <n v="-1.0426609598647174"/>
    <n v="5"/>
    <n v="78.781609831607483"/>
    <x v="115"/>
    <n v="1.6350621124204901E-3"/>
    <n v="50151"/>
  </r>
  <r>
    <x v="1674"/>
    <n v="2023"/>
    <n v="5"/>
    <n v="87"/>
    <n v="16308"/>
    <n v="0.32517796255308967"/>
    <n v="-1.1233826694315965"/>
    <n v="6"/>
    <n v="78.781609831607483"/>
    <x v="115"/>
    <n v="1.7347610217144224E-3"/>
    <n v="50151"/>
  </r>
  <r>
    <x v="1675"/>
    <n v="2023"/>
    <n v="4"/>
    <n v="93"/>
    <n v="16291"/>
    <n v="0.32483898626149033"/>
    <n v="-1.124425646304571"/>
    <n v="5"/>
    <n v="78.781609831607483"/>
    <x v="115"/>
    <n v="1.8543997128671412E-3"/>
    <n v="50151"/>
  </r>
  <r>
    <x v="1676"/>
    <n v="2023"/>
    <n v="2"/>
    <n v="151"/>
    <n v="16088"/>
    <n v="0.32079121054415666"/>
    <n v="-1.1369648019182526"/>
    <n v="1"/>
    <n v="78.781609831607483"/>
    <x v="115"/>
    <n v="3.0109070606767563E-3"/>
    <n v="50151"/>
  </r>
  <r>
    <x v="1677"/>
    <n v="2023"/>
    <n v="13"/>
    <n v="90"/>
    <n v="15932"/>
    <n v="0.31768060457418595"/>
    <n v="-1.1467087890692056"/>
    <n v="9"/>
    <n v="78.781609831607483"/>
    <x v="115"/>
    <n v="1.7945803672907818E-3"/>
    <n v="50151"/>
  </r>
  <r>
    <x v="1678"/>
    <n v="2023"/>
    <n v="5"/>
    <n v="86"/>
    <n v="15824"/>
    <n v="0.31552710813343704"/>
    <n v="-1.153510679508247"/>
    <n v="7"/>
    <n v="78.781609831607483"/>
    <x v="115"/>
    <n v="1.7148212398556361E-3"/>
    <n v="50151"/>
  </r>
  <r>
    <x v="1679"/>
    <n v="2023"/>
    <n v="5"/>
    <n v="95"/>
    <n v="15426"/>
    <n v="0.30759107495364002"/>
    <n v="-1.178984056876796"/>
    <n v="6"/>
    <n v="78.781609831607483"/>
    <x v="115"/>
    <n v="1.8942792765847141E-3"/>
    <n v="50151"/>
  </r>
  <r>
    <x v="1680"/>
    <n v="2023"/>
    <n v="1"/>
    <n v="108"/>
    <n v="14854"/>
    <n v="0.29618551973041413"/>
    <n v="-1.2167692651414987"/>
    <n v="1"/>
    <n v="78.781609831607483"/>
    <x v="115"/>
    <n v="2.1534964407489382E-3"/>
    <n v="50151"/>
  </r>
  <r>
    <x v="1681"/>
    <n v="2023"/>
    <n v="6"/>
    <n v="77"/>
    <n v="14814"/>
    <n v="0.29538792845606271"/>
    <n v="-1.219465774797506"/>
    <n v="6"/>
    <n v="78.781609831607483"/>
    <x v="115"/>
    <n v="1.5353632031265578E-3"/>
    <n v="50151"/>
  </r>
  <r>
    <x v="1682"/>
    <n v="2023"/>
    <n v="1"/>
    <n v="162"/>
    <n v="14609"/>
    <n v="0.29130027317501145"/>
    <n v="-1.2334006772382264"/>
    <n v="7"/>
    <n v="78.781609831607483"/>
    <x v="115"/>
    <n v="3.2302446611234075E-3"/>
    <n v="50151"/>
  </r>
  <r>
    <x v="1683"/>
    <n v="2023"/>
    <n v="4"/>
    <n v="81"/>
    <n v="14425"/>
    <n v="0.28763135331299478"/>
    <n v="-1.2460756419944401"/>
    <n v="5"/>
    <n v="78.781609831607483"/>
    <x v="115"/>
    <n v="1.6151223305617037E-3"/>
    <n v="50151"/>
  </r>
  <r>
    <x v="1684"/>
    <n v="2023"/>
    <n v="3"/>
    <n v="44"/>
    <n v="14226"/>
    <n v="0.28366333672309624"/>
    <n v="-1.2599671780772801"/>
    <n v="2"/>
    <n v="78.781609831607483"/>
    <x v="115"/>
    <n v="8.7735040178660447E-4"/>
    <n v="50151"/>
  </r>
  <r>
    <x v="1685"/>
    <n v="2023"/>
    <n v="5"/>
    <n v="54"/>
    <n v="14190"/>
    <n v="0.28294550457617995"/>
    <n v="-1.2625009632166522"/>
    <n v="6"/>
    <n v="78.781609831607483"/>
    <x v="115"/>
    <n v="1.0767482203744691E-3"/>
    <n v="50151"/>
  </r>
  <r>
    <x v="1686"/>
    <n v="2023"/>
    <n v="15"/>
    <n v="259"/>
    <n v="13869"/>
    <n v="0.27654483459950946"/>
    <n v="-1.2853823207144055"/>
    <n v="7"/>
    <n v="78.781609831607483"/>
    <x v="115"/>
    <n v="5.1644035014256941E-3"/>
    <n v="50151"/>
  </r>
  <r>
    <x v="1687"/>
    <n v="2023"/>
    <n v="3"/>
    <n v="39"/>
    <n v="13374"/>
    <n v="0.2666746425794102"/>
    <n v="-1.3217259307568165"/>
    <n v="5"/>
    <n v="78.781609831607483"/>
    <x v="115"/>
    <n v="7.7765149249267216E-4"/>
    <n v="50151"/>
  </r>
  <r>
    <x v="1688"/>
    <n v="2023"/>
    <n v="2"/>
    <n v="35"/>
    <n v="13139"/>
    <n v="0.26198879384259538"/>
    <n v="-1.3394535477289182"/>
    <n v="10"/>
    <n v="78.781609831607483"/>
    <x v="115"/>
    <n v="6.9789236505752629E-4"/>
    <n v="50151"/>
  </r>
  <r>
    <x v="1689"/>
    <n v="2023"/>
    <n v="18"/>
    <n v="194"/>
    <n v="13071"/>
    <n v="0.26063288867619788"/>
    <n v="-1.3446424185851886"/>
    <n v="8"/>
    <n v="78.781609831607483"/>
    <x v="115"/>
    <n v="3.868317680604574E-3"/>
    <n v="50151"/>
  </r>
  <r>
    <x v="1690"/>
    <n v="2023"/>
    <n v="1"/>
    <n v="124"/>
    <n v="13055"/>
    <n v="0.2603138521664573"/>
    <n v="-1.3458672522375112"/>
    <n v="3"/>
    <n v="78.781609831607483"/>
    <x v="115"/>
    <n v="2.4725329504895217E-3"/>
    <n v="50151"/>
  </r>
  <r>
    <x v="1691"/>
    <n v="2023"/>
    <n v="2"/>
    <n v="69"/>
    <n v="12727"/>
    <n v="0.25377360371677532"/>
    <n v="-1.3713127333786934"/>
    <n v="10"/>
    <n v="78.781609831607483"/>
    <x v="115"/>
    <n v="1.375844948256266E-3"/>
    <n v="50151"/>
  </r>
  <r>
    <x v="1692"/>
    <n v="2023"/>
    <n v="6"/>
    <n v="90"/>
    <n v="12364"/>
    <n v="0.24653546290203585"/>
    <n v="-1.4002494301187336"/>
    <n v="6"/>
    <n v="78.781609831607483"/>
    <x v="115"/>
    <n v="1.7945803672907818E-3"/>
    <n v="50151"/>
  </r>
  <r>
    <x v="1693"/>
    <n v="2023"/>
    <n v="2"/>
    <n v="51"/>
    <n v="12184"/>
    <n v="0.24294630216745428"/>
    <n v="-1.4149148387957429"/>
    <n v="5"/>
    <n v="78.781609831607483"/>
    <x v="115"/>
    <n v="1.0169288747981097E-3"/>
    <n v="50151"/>
  </r>
  <r>
    <x v="1694"/>
    <n v="2023"/>
    <n v="2"/>
    <n v="97"/>
    <n v="12167"/>
    <n v="0.24260732587585493"/>
    <n v="-1.4163110855832914"/>
    <n v="4"/>
    <n v="78.781609831607483"/>
    <x v="115"/>
    <n v="1.934158840302287E-3"/>
    <n v="50151"/>
  </r>
  <r>
    <x v="1695"/>
    <n v="2023"/>
    <n v="5"/>
    <n v="78"/>
    <n v="12142"/>
    <n v="0.24210883132938527"/>
    <n v="-1.4183679376803611"/>
    <n v="3"/>
    <n v="78.781609831607483"/>
    <x v="115"/>
    <n v="1.5553029849853443E-3"/>
    <n v="50151"/>
  </r>
  <r>
    <x v="1696"/>
    <n v="2023"/>
    <n v="13"/>
    <n v="214"/>
    <n v="12117"/>
    <n v="0.2416103367829156"/>
    <n v="-1.4204290291392179"/>
    <n v="8"/>
    <n v="78.781609831607483"/>
    <x v="115"/>
    <n v="4.2671133177803033E-3"/>
    <n v="50151"/>
  </r>
  <r>
    <x v="1697"/>
    <n v="2023"/>
    <n v="5"/>
    <n v="94"/>
    <n v="12105"/>
    <n v="0.24137105940061016"/>
    <n v="-1.4214198639985816"/>
    <n v="5"/>
    <n v="78.781609831607483"/>
    <x v="115"/>
    <n v="1.8743394947259278E-3"/>
    <n v="50151"/>
  </r>
  <r>
    <x v="1698"/>
    <n v="2023"/>
    <n v="8"/>
    <n v="50"/>
    <n v="11925"/>
    <n v="0.23778189866602858"/>
    <n v="-1.4364014176141986"/>
    <n v="7"/>
    <n v="78.781609831607483"/>
    <x v="115"/>
    <n v="9.9698909293932333E-4"/>
    <n v="50151"/>
  </r>
  <r>
    <x v="1699"/>
    <n v="2023"/>
    <n v="2"/>
    <n v="100"/>
    <n v="11619"/>
    <n v="0.23168032541723993"/>
    <n v="-1.4623967651878786"/>
    <n v="10"/>
    <n v="78.781609831607483"/>
    <x v="115"/>
    <n v="1.9939781858786467E-3"/>
    <n v="50151"/>
  </r>
  <r>
    <x v="1700"/>
    <n v="2023"/>
    <n v="2"/>
    <n v="46"/>
    <n v="11468"/>
    <n v="0.22866941835656318"/>
    <n v="-1.4754779063674801"/>
    <n v="2"/>
    <n v="78.781609831607483"/>
    <x v="115"/>
    <n v="9.1722996550417735E-4"/>
    <n v="50151"/>
  </r>
  <r>
    <x v="1701"/>
    <n v="2023"/>
    <n v="14"/>
    <n v="146"/>
    <n v="11182"/>
    <n v="0.22296664074495026"/>
    <n v="-1.5007331117841498"/>
    <n v="8"/>
    <n v="78.781609831607483"/>
    <x v="115"/>
    <n v="2.911208151382824E-3"/>
    <n v="50151"/>
  </r>
  <r>
    <x v="1702"/>
    <n v="2023"/>
    <n v="4"/>
    <n v="48"/>
    <n v="10731"/>
    <n v="0.21397379912663755"/>
    <n v="-1.541901705443613"/>
    <n v="5"/>
    <n v="78.781609831607483"/>
    <x v="115"/>
    <n v="9.5710952922175034E-4"/>
    <n v="50151"/>
  </r>
  <r>
    <x v="1703"/>
    <n v="2023"/>
    <n v="3"/>
    <n v="81"/>
    <n v="10726"/>
    <n v="0.21387410021734363"/>
    <n v="-1.5423677538278699"/>
    <n v="5"/>
    <n v="78.781609831607483"/>
    <x v="115"/>
    <n v="1.6151223305617037E-3"/>
    <n v="50151"/>
  </r>
  <r>
    <x v="1704"/>
    <n v="2023"/>
    <n v="5"/>
    <n v="66"/>
    <n v="10676"/>
    <n v="0.2128771111244043"/>
    <n v="-1.5470402228463258"/>
    <n v="5"/>
    <n v="78.781609831607483"/>
    <x v="115"/>
    <n v="1.3160256026799066E-3"/>
    <n v="50151"/>
  </r>
  <r>
    <x v="1705"/>
    <n v="2023"/>
    <n v="22"/>
    <n v="191"/>
    <n v="10436"/>
    <n v="0.20809156347829555"/>
    <n v="-1.5697770871141214"/>
    <n v="9"/>
    <n v="78.781609831607483"/>
    <x v="115"/>
    <n v="3.8084983350282148E-3"/>
    <n v="50151"/>
  </r>
  <r>
    <x v="1706"/>
    <n v="2023"/>
    <n v="11"/>
    <n v="115"/>
    <n v="10352"/>
    <n v="0.20641662180215747"/>
    <n v="-1.5778587166300586"/>
    <n v="8"/>
    <n v="78.781609831607483"/>
    <x v="115"/>
    <n v="2.2930749137604436E-3"/>
    <n v="50151"/>
  </r>
  <r>
    <x v="1707"/>
    <n v="2023"/>
    <n v="2"/>
    <n v="51"/>
    <n v="10318"/>
    <n v="0.20573866921895875"/>
    <n v="-1.5811485115661452"/>
    <n v="3"/>
    <n v="78.781609831607483"/>
    <x v="115"/>
    <n v="1.0169288747981097E-3"/>
    <n v="50151"/>
  </r>
  <r>
    <x v="1708"/>
    <n v="2023"/>
    <n v="2"/>
    <n v="43"/>
    <n v="10115"/>
    <n v="0.20169089350162508"/>
    <n v="-1.6010189837688946"/>
    <n v="6"/>
    <n v="78.781609831607483"/>
    <x v="115"/>
    <n v="8.5741061992781803E-4"/>
    <n v="50151"/>
  </r>
  <r>
    <x v="1709"/>
    <n v="2023"/>
    <n v="20"/>
    <n v="137"/>
    <n v="10092"/>
    <n v="0.20123227851887301"/>
    <n v="-1.603295423609792"/>
    <n v="9"/>
    <n v="78.781609831607483"/>
    <x v="115"/>
    <n v="2.7317501146537455E-3"/>
    <n v="50151"/>
  </r>
  <r>
    <x v="1710"/>
    <n v="2023"/>
    <n v="2"/>
    <n v="123"/>
    <n v="9942"/>
    <n v="0.19824131124005503"/>
    <n v="-1.6182702467161225"/>
    <n v="6"/>
    <n v="78.781609831607483"/>
    <x v="115"/>
    <n v="2.4525931686307351E-3"/>
    <n v="50151"/>
  </r>
  <r>
    <x v="1711"/>
    <n v="2023"/>
    <n v="17"/>
    <n v="200"/>
    <n v="9676"/>
    <n v="0.19293732926561782"/>
    <n v="-1.6453898616408227"/>
    <n v="8"/>
    <n v="78.781609831607483"/>
    <x v="115"/>
    <n v="3.9879563717572933E-3"/>
    <n v="50151"/>
  </r>
  <r>
    <x v="1712"/>
    <n v="2023"/>
    <n v="1"/>
    <n v="60"/>
    <n v="9480"/>
    <n v="0.18902913202129568"/>
    <n v="-1.6658541381216729"/>
    <n v="6"/>
    <n v="78.781609831607483"/>
    <x v="115"/>
    <n v="1.196386911527188E-3"/>
    <n v="50151"/>
  </r>
  <r>
    <x v="1713"/>
    <n v="2023"/>
    <n v="7"/>
    <n v="49"/>
    <n v="9247"/>
    <n v="0.18438316284819845"/>
    <n v="-1.6907392797931018"/>
    <n v="4"/>
    <n v="78.781609831607483"/>
    <x v="115"/>
    <n v="9.7704931108053678E-4"/>
    <n v="50151"/>
  </r>
  <r>
    <x v="1714"/>
    <n v="2023"/>
    <n v="3"/>
    <n v="94"/>
    <n v="9232"/>
    <n v="0.18408406612031664"/>
    <n v="-1.6923627446228597"/>
    <n v="1"/>
    <n v="78.781609831607483"/>
    <x v="115"/>
    <n v="1.8743394947259278E-3"/>
    <n v="50151"/>
  </r>
  <r>
    <x v="1715"/>
    <n v="2023"/>
    <n v="2"/>
    <n v="36"/>
    <n v="9217"/>
    <n v="0.18378496939243485"/>
    <n v="-1.6939888493770763"/>
    <n v="6"/>
    <n v="78.781609831607483"/>
    <x v="115"/>
    <n v="7.1783214691631273E-4"/>
    <n v="50151"/>
  </r>
  <r>
    <x v="1716"/>
    <n v="2023"/>
    <n v="2"/>
    <n v="49"/>
    <n v="8906"/>
    <n v="0.17758369723435224"/>
    <n v="-1.7283132474890928"/>
    <n v="3"/>
    <n v="78.781609831607483"/>
    <x v="115"/>
    <n v="9.7704931108053678E-4"/>
    <n v="50151"/>
  </r>
  <r>
    <x v="1717"/>
    <n v="2023"/>
    <n v="13"/>
    <n v="129"/>
    <n v="8883"/>
    <n v="0.17712508225160017"/>
    <n v="-1.7308991166010395"/>
    <n v="8"/>
    <n v="78.781609831607483"/>
    <x v="115"/>
    <n v="2.572231859783454E-3"/>
    <n v="50151"/>
  </r>
  <r>
    <x v="1718"/>
    <n v="2023"/>
    <n v="2"/>
    <n v="35"/>
    <n v="8800"/>
    <n v="0.1754700803573209"/>
    <n v="-1.7402867329044427"/>
    <n v="5"/>
    <n v="78.781609831607483"/>
    <x v="115"/>
    <n v="6.9789236505752629E-4"/>
    <n v="50151"/>
  </r>
  <r>
    <x v="1719"/>
    <n v="2023"/>
    <n v="3"/>
    <n v="45"/>
    <n v="8541"/>
    <n v="0.1703056768558952"/>
    <n v="-1.7701603574245932"/>
    <n v="6"/>
    <n v="78.781609831607483"/>
    <x v="115"/>
    <n v="8.9729018364539091E-4"/>
    <n v="50151"/>
  </r>
  <r>
    <x v="1720"/>
    <n v="2023"/>
    <n v="12"/>
    <n v="184"/>
    <n v="8483"/>
    <n v="0.16914916950808559"/>
    <n v="-1.7769742935630057"/>
    <n v="8"/>
    <n v="78.781609831607483"/>
    <x v="115"/>
    <n v="3.6689198620167094E-3"/>
    <n v="50151"/>
  </r>
  <r>
    <x v="1721"/>
    <n v="2023"/>
    <n v="5"/>
    <n v="1653"/>
    <n v="8482"/>
    <n v="0.16912922972622679"/>
    <n v="-1.7770921833362046"/>
    <n v="6"/>
    <n v="78.781609831607483"/>
    <x v="115"/>
    <n v="3.2960459412574028E-2"/>
    <n v="50151"/>
  </r>
  <r>
    <x v="1722"/>
    <n v="2023"/>
    <n v="15"/>
    <n v="117"/>
    <n v="8428"/>
    <n v="0.16805248150585234"/>
    <n v="-1.7834789584466608"/>
    <n v="9"/>
    <n v="78.781609831607483"/>
    <x v="115"/>
    <n v="2.3329544774780163E-3"/>
    <n v="50151"/>
  </r>
  <r>
    <x v="1723"/>
    <n v="2023"/>
    <n v="4"/>
    <n v="51"/>
    <n v="8352"/>
    <n v="0.16653705808458455"/>
    <n v="-1.7925374232483204"/>
    <n v="6"/>
    <n v="78.781609831607483"/>
    <x v="115"/>
    <n v="1.0169288747981097E-3"/>
    <n v="50151"/>
  </r>
  <r>
    <x v="1724"/>
    <n v="2023"/>
    <n v="7"/>
    <n v="170"/>
    <n v="8345"/>
    <n v="0.16639747961157306"/>
    <n v="-1.7933758972748051"/>
    <n v="9"/>
    <n v="78.781609831607483"/>
    <x v="115"/>
    <n v="3.389762915993699E-3"/>
    <n v="50151"/>
  </r>
  <r>
    <x v="1725"/>
    <n v="2023"/>
    <n v="1"/>
    <n v="1"/>
    <n v="8232"/>
    <n v="0.16414428426153019"/>
    <n v="-1.8070094558568548"/>
    <n v="11"/>
    <n v="78.781609831607483"/>
    <x v="115"/>
    <n v="1.9939781858786464E-5"/>
    <n v="50151"/>
  </r>
  <r>
    <x v="1726"/>
    <n v="2023"/>
    <n v="8"/>
    <n v="56"/>
    <n v="8126"/>
    <n v="0.16203066738449881"/>
    <n v="-1.8199696568230683"/>
    <n v="4"/>
    <n v="78.781609831607483"/>
    <x v="115"/>
    <n v="1.116627784092042E-3"/>
    <n v="50151"/>
  </r>
  <r>
    <x v="1727"/>
    <n v="2023"/>
    <n v="2"/>
    <n v="29"/>
    <n v="8000"/>
    <n v="0.15951825487029173"/>
    <n v="-1.8355969127087675"/>
    <n v="2"/>
    <n v="78.781609831607483"/>
    <x v="115"/>
    <n v="5.7825367390480754E-4"/>
    <n v="50151"/>
  </r>
  <r>
    <x v="1728"/>
    <n v="2023"/>
    <n v="4"/>
    <n v="49"/>
    <n v="7714"/>
    <n v="0.15381547725867878"/>
    <n v="-1.8720015946025674"/>
    <n v="4"/>
    <n v="78.781609831607483"/>
    <x v="115"/>
    <n v="9.7704931108053678E-4"/>
    <n v="50151"/>
  </r>
  <r>
    <x v="1729"/>
    <n v="2023"/>
    <n v="6"/>
    <n v="103"/>
    <n v="7449"/>
    <n v="0.14853143506610036"/>
    <n v="-1.9069586591944643"/>
    <n v="7"/>
    <n v="78.781609831607483"/>
    <x v="115"/>
    <n v="2.0537975314550059E-3"/>
    <n v="50151"/>
  </r>
  <r>
    <x v="1730"/>
    <n v="2023"/>
    <n v="5"/>
    <n v="48"/>
    <n v="6760"/>
    <n v="0.1347929253653965"/>
    <n v="-2.0040155643337307"/>
    <n v="7"/>
    <n v="78.781609831607483"/>
    <x v="115"/>
    <n v="9.5710952922175034E-4"/>
    <n v="50151"/>
  </r>
  <r>
    <x v="1731"/>
    <n v="2023"/>
    <n v="4"/>
    <n v="49"/>
    <n v="6704"/>
    <n v="0.13367629758130445"/>
    <n v="-2.0123340912088215"/>
    <n v="3"/>
    <n v="78.781609831607483"/>
    <x v="115"/>
    <n v="9.7704931108053678E-4"/>
    <n v="50151"/>
  </r>
  <r>
    <x v="1732"/>
    <n v="2023"/>
    <n v="8"/>
    <n v="73"/>
    <n v="6650"/>
    <n v="0.13259954936092999"/>
    <n v="-2.0204215997208408"/>
    <n v="8"/>
    <n v="78.781609831607483"/>
    <x v="115"/>
    <n v="1.455604075691412E-3"/>
    <n v="50151"/>
  </r>
  <r>
    <x v="1733"/>
    <n v="2023"/>
    <n v="2"/>
    <n v="34"/>
    <n v="6590"/>
    <n v="0.13140316244940281"/>
    <n v="-2.0294851058741874"/>
    <n v="2"/>
    <n v="78.781609831607483"/>
    <x v="115"/>
    <n v="6.7795258319873985E-4"/>
    <n v="50151"/>
  </r>
  <r>
    <x v="1734"/>
    <n v="2023"/>
    <n v="6"/>
    <n v="46"/>
    <n v="6510"/>
    <n v="0.12980797990069989"/>
    <n v="-2.0416989981681253"/>
    <n v="5"/>
    <n v="78.781609831607483"/>
    <x v="115"/>
    <n v="9.1722996550417735E-4"/>
    <n v="50151"/>
  </r>
  <r>
    <x v="1735"/>
    <n v="2023"/>
    <n v="5"/>
    <n v="30"/>
    <n v="6443"/>
    <n v="0.12847201451616119"/>
    <n v="-2.052044184232098"/>
    <n v="6"/>
    <n v="78.781609831607483"/>
    <x v="115"/>
    <n v="5.9819345576359398E-4"/>
    <n v="50151"/>
  </r>
  <r>
    <x v="1736"/>
    <n v="2023"/>
    <n v="7"/>
    <n v="84"/>
    <n v="6414"/>
    <n v="0.1278937608422564"/>
    <n v="-2.0565553531176399"/>
    <n v="7"/>
    <n v="78.781609831607483"/>
    <x v="115"/>
    <n v="1.674941676138063E-3"/>
    <n v="50151"/>
  </r>
  <r>
    <x v="1737"/>
    <n v="2023"/>
    <n v="4"/>
    <n v="22"/>
    <n v="6301"/>
    <n v="0.1256405654922135"/>
    <n v="-2.074330103428685"/>
    <n v="4"/>
    <n v="78.781609831607483"/>
    <x v="115"/>
    <n v="4.3867520089330223E-4"/>
    <n v="50151"/>
  </r>
  <r>
    <x v="1738"/>
    <n v="2023"/>
    <n v="3"/>
    <n v="32"/>
    <n v="6220"/>
    <n v="0.12402544316165182"/>
    <n v="-2.0872685476375152"/>
    <n v="5"/>
    <n v="78.781609831607483"/>
    <x v="115"/>
    <n v="6.3807301948116686E-4"/>
    <n v="50151"/>
  </r>
  <r>
    <x v="1739"/>
    <n v="2023"/>
    <n v="4"/>
    <n v="33"/>
    <n v="6206"/>
    <n v="0.1237462862156288"/>
    <n v="-2.0895218883624151"/>
    <n v="7"/>
    <n v="78.781609831607483"/>
    <x v="115"/>
    <n v="6.580128013399533E-4"/>
    <n v="50151"/>
  </r>
  <r>
    <x v="1740"/>
    <n v="2023"/>
    <n v="2"/>
    <n v="45"/>
    <n v="6200"/>
    <n v="0.12362664752447608"/>
    <n v="-2.0904891623375574"/>
    <n v="7"/>
    <n v="78.781609831607483"/>
    <x v="115"/>
    <n v="8.9729018364539091E-4"/>
    <n v="50151"/>
  </r>
  <r>
    <x v="1741"/>
    <n v="2023"/>
    <n v="16"/>
    <n v="142"/>
    <n v="6171"/>
    <n v="0.12304839385057127"/>
    <n v="-2.0951775550496738"/>
    <n v="8"/>
    <n v="78.781609831607483"/>
    <x v="115"/>
    <n v="2.8314490239476778E-3"/>
    <n v="50151"/>
  </r>
  <r>
    <x v="1742"/>
    <n v="2023"/>
    <n v="2"/>
    <n v="109"/>
    <n v="6139"/>
    <n v="0.1224103208310901"/>
    <n v="-2.100376591943244"/>
    <n v="2"/>
    <n v="78.781609831607483"/>
    <x v="115"/>
    <n v="2.1734362226077247E-3"/>
    <n v="50151"/>
  </r>
  <r>
    <x v="1743"/>
    <n v="2023"/>
    <n v="2"/>
    <n v="44"/>
    <n v="6065"/>
    <n v="0.12093477697353991"/>
    <n v="-2.1125039119925901"/>
    <n v="6"/>
    <n v="78.781609831607483"/>
    <x v="115"/>
    <n v="8.7735040178660447E-4"/>
    <n v="50151"/>
  </r>
  <r>
    <x v="1744"/>
    <n v="2023"/>
    <n v="2"/>
    <n v="31"/>
    <n v="5965"/>
    <n v="0.11894079878766127"/>
    <n v="-2.1291293988387241"/>
    <n v="4"/>
    <n v="78.781609831607483"/>
    <x v="115"/>
    <n v="6.1813323762238042E-4"/>
    <n v="50151"/>
  </r>
  <r>
    <x v="1745"/>
    <n v="2023"/>
    <n v="1"/>
    <n v="6"/>
    <n v="5953"/>
    <n v="0.11870152140535582"/>
    <n v="-2.1311431602173503"/>
    <n v="11"/>
    <n v="78.781609831607483"/>
    <x v="115"/>
    <n v="1.1963869115271879E-4"/>
    <n v="50151"/>
  </r>
  <r>
    <x v="1746"/>
    <n v="2023"/>
    <n v="9"/>
    <n v="110"/>
    <n v="5797"/>
    <n v="0.11559091543538513"/>
    <n v="-2.1576979120310078"/>
    <n v="8"/>
    <n v="78.781609831607483"/>
    <x v="115"/>
    <n v="2.1933760044665113E-3"/>
    <n v="50151"/>
  </r>
  <r>
    <x v="1747"/>
    <n v="2023"/>
    <n v="1"/>
    <n v="93"/>
    <n v="5715"/>
    <n v="0.11395585332296465"/>
    <n v="-2.1719441571418292"/>
    <n v="5"/>
    <n v="78.781609831607483"/>
    <x v="115"/>
    <n v="1.8543997128671412E-3"/>
    <n v="50151"/>
  </r>
  <r>
    <x v="1748"/>
    <n v="2023"/>
    <n v="2"/>
    <n v="36"/>
    <n v="5684"/>
    <n v="0.11333772008534226"/>
    <n v="-2.1773832441537491"/>
    <n v="3"/>
    <n v="78.781609831607483"/>
    <x v="115"/>
    <n v="7.1783214691631273E-4"/>
    <n v="50151"/>
  </r>
  <r>
    <x v="1749"/>
    <n v="2023"/>
    <n v="2"/>
    <n v="66"/>
    <n v="5469"/>
    <n v="0.10905066698570318"/>
    <n v="-2.2159426700239679"/>
    <n v="2"/>
    <n v="78.781609831607483"/>
    <x v="115"/>
    <n v="1.3160256026799066E-3"/>
    <n v="50151"/>
  </r>
  <r>
    <x v="1750"/>
    <n v="2023"/>
    <n v="4"/>
    <n v="47"/>
    <n v="5254"/>
    <n v="0.10476361388606409"/>
    <n v="-2.2560487631252553"/>
    <n v="6"/>
    <n v="78.781609831607483"/>
    <x v="115"/>
    <n v="9.371697473629639E-4"/>
    <n v="50151"/>
  </r>
  <r>
    <x v="1751"/>
    <n v="2023"/>
    <n v="3"/>
    <n v="25"/>
    <n v="5226"/>
    <n v="0.10420529999401806"/>
    <n v="-2.2613922872901826"/>
    <n v="9"/>
    <n v="78.781609831607483"/>
    <x v="115"/>
    <n v="4.9849454646966166E-4"/>
    <n v="50151"/>
  </r>
  <r>
    <x v="1752"/>
    <n v="2023"/>
    <n v="3"/>
    <n v="35"/>
    <n v="5180"/>
    <n v="0.10328807002851388"/>
    <n v="-2.2702333981172118"/>
    <n v="3"/>
    <n v="78.781609831607483"/>
    <x v="115"/>
    <n v="6.9789236505752629E-4"/>
    <n v="50151"/>
  </r>
  <r>
    <x v="1753"/>
    <n v="2023"/>
    <n v="8"/>
    <n v="95"/>
    <n v="5067"/>
    <n v="0.10103487467847101"/>
    <n v="-2.2922895278948308"/>
    <n v="8"/>
    <n v="78.781609831607483"/>
    <x v="115"/>
    <n v="1.8942792765847141E-3"/>
    <n v="50151"/>
  </r>
  <r>
    <x v="1754"/>
    <n v="2023"/>
    <n v="1"/>
    <n v="16"/>
    <n v="5040"/>
    <n v="0.10049650056828378"/>
    <n v="-2.2976323723053262"/>
    <n v="4"/>
    <n v="78.781609831607483"/>
    <x v="115"/>
    <n v="3.1903650974058343E-4"/>
    <n v="50151"/>
  </r>
  <r>
    <x v="1755"/>
    <n v="2023"/>
    <n v="2"/>
    <n v="52"/>
    <n v="5017"/>
    <n v="0.1000378855855317"/>
    <n v="-2.3022063088864875"/>
    <n v="1"/>
    <n v="78.781609831607483"/>
    <x v="115"/>
    <n v="1.0368686566568962E-3"/>
    <n v="50151"/>
  </r>
  <r>
    <x v="1756"/>
    <n v="2023"/>
    <n v="14"/>
    <n v="129"/>
    <n v="4904"/>
    <n v="9.778469023548883E-2"/>
    <n v="-2.3249872557546931"/>
    <n v="8"/>
    <n v="78.781609831607483"/>
    <x v="115"/>
    <n v="2.572231859783454E-3"/>
    <n v="50151"/>
  </r>
  <r>
    <x v="1757"/>
    <n v="2023"/>
    <n v="3"/>
    <n v="43"/>
    <n v="4685"/>
    <n v="9.3417878008414584E-2"/>
    <n v="-2.3706725386982179"/>
    <n v="3"/>
    <n v="78.781609831607483"/>
    <x v="115"/>
    <n v="8.5741061992781803E-4"/>
    <n v="50151"/>
  </r>
  <r>
    <x v="1758"/>
    <n v="2023"/>
    <n v="4"/>
    <n v="30"/>
    <n v="4462"/>
    <n v="8.8971306653905208E-2"/>
    <n v="-2.4194413583782626"/>
    <n v="4"/>
    <n v="78.781609831607483"/>
    <x v="115"/>
    <n v="5.9819345576359398E-4"/>
    <n v="50151"/>
  </r>
  <r>
    <x v="1759"/>
    <n v="2023"/>
    <n v="2"/>
    <n v="23"/>
    <n v="4413"/>
    <n v="8.7994257342824664E-2"/>
    <n v="-2.4304837241011934"/>
    <n v="4"/>
    <n v="78.781609831607483"/>
    <x v="115"/>
    <n v="4.5861498275208868E-4"/>
    <n v="50151"/>
  </r>
  <r>
    <x v="1760"/>
    <n v="2023"/>
    <n v="2"/>
    <n v="19"/>
    <n v="4275"/>
    <n v="8.5242567446312131E-2"/>
    <n v="-2.4622543519998801"/>
    <n v="4"/>
    <n v="78.781609831607483"/>
    <x v="115"/>
    <n v="3.7885585531694286E-4"/>
    <n v="50151"/>
  </r>
  <r>
    <x v="1761"/>
    <n v="2023"/>
    <n v="2"/>
    <n v="43"/>
    <n v="4125"/>
    <n v="8.2251600167494165E-2"/>
    <n v="-2.4979724346019592"/>
    <n v="3"/>
    <n v="78.781609831607483"/>
    <x v="115"/>
    <n v="8.5741061992781803E-4"/>
    <n v="50151"/>
  </r>
  <r>
    <x v="1762"/>
    <n v="2023"/>
    <n v="1"/>
    <n v="19"/>
    <n v="4124"/>
    <n v="8.2231660385635383E-2"/>
    <n v="-2.4982148882338899"/>
    <n v="4"/>
    <n v="78.781609831607483"/>
    <x v="115"/>
    <n v="3.7885585531694286E-4"/>
    <n v="50151"/>
  </r>
  <r>
    <x v="1763"/>
    <n v="2023"/>
    <n v="1"/>
    <n v="21"/>
    <n v="4071"/>
    <n v="8.1174851947119694E-2"/>
    <n v="-2.5111497848677615"/>
    <n v="1"/>
    <n v="78.781609831607483"/>
    <x v="115"/>
    <n v="4.1873541903451574E-4"/>
    <n v="50151"/>
  </r>
  <r>
    <x v="1764"/>
    <n v="2023"/>
    <n v="4"/>
    <n v="33"/>
    <n v="4048"/>
    <n v="8.071623696436761E-2"/>
    <n v="-2.516815522403439"/>
    <n v="4"/>
    <n v="78.781609831607483"/>
    <x v="115"/>
    <n v="6.580128013399533E-4"/>
    <n v="50151"/>
  </r>
  <r>
    <x v="1765"/>
    <n v="2023"/>
    <n v="13"/>
    <n v="141"/>
    <n v="3818"/>
    <n v="7.6130087136846727E-2"/>
    <n v="-2.5753117290850476"/>
    <n v="8"/>
    <n v="78.781609831607483"/>
    <x v="115"/>
    <n v="2.8115092420888917E-3"/>
    <n v="50151"/>
  </r>
  <r>
    <x v="1766"/>
    <n v="2023"/>
    <n v="4"/>
    <n v="44"/>
    <n v="3751"/>
    <n v="7.4794121752308027E-2"/>
    <n v="-2.5930159832888533"/>
    <n v="4"/>
    <n v="78.781609831607483"/>
    <x v="115"/>
    <n v="8.7735040178660447E-4"/>
    <n v="50151"/>
  </r>
  <r>
    <x v="1767"/>
    <n v="2023"/>
    <n v="3"/>
    <n v="48"/>
    <n v="3712"/>
    <n v="7.4016470259815365E-2"/>
    <n v="-2.603467639464649"/>
    <n v="8"/>
    <n v="78.781609831607483"/>
    <x v="115"/>
    <n v="9.5710952922175034E-4"/>
    <n v="50151"/>
  </r>
  <r>
    <x v="1768"/>
    <n v="2023"/>
    <n v="1"/>
    <n v="13"/>
    <n v="3705"/>
    <n v="7.3876891786803858E-2"/>
    <n v="-2.605355195640553"/>
    <n v="6"/>
    <n v="78.781609831607483"/>
    <x v="115"/>
    <n v="2.5921716416422405E-4"/>
    <n v="50151"/>
  </r>
  <r>
    <x v="1769"/>
    <n v="2023"/>
    <n v="3"/>
    <n v="21"/>
    <n v="3588"/>
    <n v="7.1543937309325831E-2"/>
    <n v="-2.6374435101920537"/>
    <n v="7"/>
    <n v="78.781609831607483"/>
    <x v="115"/>
    <n v="4.1873541903451574E-4"/>
    <n v="50151"/>
  </r>
  <r>
    <x v="1770"/>
    <n v="2023"/>
    <n v="7"/>
    <n v="86"/>
    <n v="3533"/>
    <n v="7.0447249307092577E-2"/>
    <n v="-2.6528910860115955"/>
    <n v="8"/>
    <n v="78.781609831607483"/>
    <x v="115"/>
    <n v="1.7148212398556361E-3"/>
    <n v="50151"/>
  </r>
  <r>
    <x v="1771"/>
    <n v="2023"/>
    <n v="5"/>
    <n v="46"/>
    <n v="3528"/>
    <n v="7.034755039779865E-2"/>
    <n v="-2.6543073162440587"/>
    <n v="7"/>
    <n v="78.781609831607483"/>
    <x v="115"/>
    <n v="9.1722996550417735E-4"/>
    <n v="50151"/>
  </r>
  <r>
    <x v="1772"/>
    <n v="2023"/>
    <n v="2"/>
    <n v="20"/>
    <n v="3265"/>
    <n v="6.5103387768937801E-2"/>
    <n v="-2.7317786916602089"/>
    <n v="6"/>
    <n v="78.781609831607483"/>
    <x v="115"/>
    <n v="3.987956371757293E-4"/>
    <n v="50151"/>
  </r>
  <r>
    <x v="1773"/>
    <n v="2023"/>
    <n v="1"/>
    <n v="12"/>
    <n v="3242"/>
    <n v="6.4644772786185717E-2"/>
    <n v="-2.7388480310751189"/>
    <n v="3"/>
    <n v="78.781609831607483"/>
    <x v="115"/>
    <n v="2.3927738230543758E-4"/>
    <n v="50151"/>
  </r>
  <r>
    <x v="1774"/>
    <n v="2023"/>
    <n v="2"/>
    <n v="23"/>
    <n v="3117"/>
    <n v="6.2152300053837414E-2"/>
    <n v="-2.7781674536034031"/>
    <n v="3"/>
    <n v="78.781609831607483"/>
    <x v="115"/>
    <n v="4.5861498275208868E-4"/>
    <n v="50151"/>
  </r>
  <r>
    <x v="1775"/>
    <n v="2023"/>
    <n v="12"/>
    <n v="108"/>
    <n v="3116"/>
    <n v="6.2132360271978625E-2"/>
    <n v="-2.7784883263801015"/>
    <n v="8"/>
    <n v="78.781609831607483"/>
    <x v="115"/>
    <n v="2.1534964407489382E-3"/>
    <n v="50151"/>
  </r>
  <r>
    <x v="1776"/>
    <n v="2023"/>
    <n v="11"/>
    <n v="107"/>
    <n v="3023"/>
    <n v="6.0277960559111485E-2"/>
    <n v="-2.8087887385912822"/>
    <n v="9"/>
    <n v="78.781609831607483"/>
    <x v="115"/>
    <n v="2.1335566588901516E-3"/>
    <n v="50151"/>
  </r>
  <r>
    <x v="1777"/>
    <n v="2023"/>
    <n v="1"/>
    <n v="18"/>
    <n v="2981"/>
    <n v="5.9440489721042454E-2"/>
    <n v="-2.8227796396926692"/>
    <n v="6"/>
    <n v="78.781609831607483"/>
    <x v="115"/>
    <n v="3.5891607345815636E-4"/>
    <n v="50151"/>
  </r>
  <r>
    <x v="1778"/>
    <n v="2023"/>
    <n v="3"/>
    <n v="23"/>
    <n v="2967"/>
    <n v="5.9161332775019441E-2"/>
    <n v="-2.8274871130799188"/>
    <n v="3"/>
    <n v="78.781609831607483"/>
    <x v="115"/>
    <n v="4.5861498275208868E-4"/>
    <n v="50151"/>
  </r>
  <r>
    <x v="1779"/>
    <n v="2023"/>
    <n v="1"/>
    <n v="14"/>
    <n v="2940"/>
    <n v="5.8622958664832206E-2"/>
    <n v="-2.8366288730380131"/>
    <n v="2"/>
    <n v="78.781609831607483"/>
    <x v="115"/>
    <n v="2.7915694602301049E-4"/>
    <n v="50151"/>
  </r>
  <r>
    <x v="1780"/>
    <n v="2023"/>
    <n v="11"/>
    <n v="100"/>
    <n v="2873"/>
    <n v="5.7286993280293512E-2"/>
    <n v="-2.8596816743914508"/>
    <n v="9"/>
    <n v="78.781609831607483"/>
    <x v="115"/>
    <n v="1.9939781858786467E-3"/>
    <n v="50151"/>
  </r>
  <r>
    <x v="1781"/>
    <n v="2023"/>
    <n v="2"/>
    <n v="8"/>
    <n v="2739"/>
    <n v="5.4615062511216124E-2"/>
    <n v="-2.9074455641076624"/>
    <n v="11"/>
    <n v="78.781609831607483"/>
    <x v="115"/>
    <n v="1.5951825487029171E-4"/>
    <n v="50151"/>
  </r>
  <r>
    <x v="1782"/>
    <n v="2023"/>
    <n v="15"/>
    <n v="179"/>
    <n v="2677"/>
    <n v="5.3378796035971364E-2"/>
    <n v="-2.9303416898503878"/>
    <n v="10"/>
    <n v="78.781609831607483"/>
    <x v="115"/>
    <n v="3.5692209527227771E-3"/>
    <n v="50151"/>
  </r>
  <r>
    <x v="1783"/>
    <n v="2023"/>
    <n v="2"/>
    <n v="12"/>
    <n v="2647"/>
    <n v="5.2780602580207774E-2"/>
    <n v="-2.9416115311436393"/>
    <n v="1"/>
    <n v="78.781609831607483"/>
    <x v="115"/>
    <n v="2.3927738230543758E-4"/>
    <n v="50151"/>
  </r>
  <r>
    <x v="1784"/>
    <n v="2023"/>
    <n v="3"/>
    <n v="22"/>
    <n v="2605"/>
    <n v="5.1943131742138743E-2"/>
    <n v="-2.9576057791832731"/>
    <n v="6"/>
    <n v="78.781609831607483"/>
    <x v="115"/>
    <n v="4.3867520089330223E-4"/>
    <n v="50151"/>
  </r>
  <r>
    <x v="1785"/>
    <n v="2023"/>
    <n v="2"/>
    <n v="11"/>
    <n v="2551"/>
    <n v="5.0866383521764272E-2"/>
    <n v="-2.978553015228929"/>
    <n v="4"/>
    <n v="78.781609831607483"/>
    <x v="115"/>
    <n v="2.1933760044665112E-4"/>
    <n v="50151"/>
  </r>
  <r>
    <x v="1786"/>
    <n v="2023"/>
    <n v="1"/>
    <n v="38"/>
    <n v="2439"/>
    <n v="4.8633127953580185E-2"/>
    <n v="-3.0234503351548203"/>
    <n v="7"/>
    <n v="78.781609831607483"/>
    <x v="115"/>
    <n v="7.5771171063388572E-4"/>
    <n v="50151"/>
  </r>
  <r>
    <x v="1787"/>
    <n v="2023"/>
    <n v="2"/>
    <n v="24"/>
    <n v="2350"/>
    <n v="4.685848736814819E-2"/>
    <n v="-3.0606231262325361"/>
    <n v="8"/>
    <n v="78.781609831607483"/>
    <x v="115"/>
    <n v="4.7855476461087517E-4"/>
    <n v="50151"/>
  </r>
  <r>
    <x v="1788"/>
    <n v="2023"/>
    <n v="1"/>
    <n v="16"/>
    <n v="2298"/>
    <n v="4.5821618711491298E-2"/>
    <n v="-3.0829992749620394"/>
    <n v="2"/>
    <n v="78.781609831607483"/>
    <x v="115"/>
    <n v="3.1903650974058343E-4"/>
    <n v="50151"/>
  </r>
  <r>
    <x v="1789"/>
    <n v="2023"/>
    <n v="1"/>
    <n v="12"/>
    <n v="2273"/>
    <n v="4.5323124165021635E-2"/>
    <n v="-3.0939379095181971"/>
    <n v="2"/>
    <n v="78.781609831607483"/>
    <x v="115"/>
    <n v="2.3927738230543758E-4"/>
    <n v="50151"/>
  </r>
  <r>
    <x v="1790"/>
    <n v="2023"/>
    <n v="4"/>
    <n v="16"/>
    <n v="2240"/>
    <n v="4.4665111363681682E-2"/>
    <n v="-3.108562588521655"/>
    <n v="7"/>
    <n v="78.781609831607483"/>
    <x v="115"/>
    <n v="3.1903650974058343E-4"/>
    <n v="50151"/>
  </r>
  <r>
    <x v="1791"/>
    <n v="2023"/>
    <n v="3"/>
    <n v="16"/>
    <n v="2172"/>
    <n v="4.3309206197284199E-2"/>
    <n v="-3.1393900523169145"/>
    <n v="4"/>
    <n v="78.781609831607483"/>
    <x v="115"/>
    <n v="3.1903650974058343E-4"/>
    <n v="50151"/>
  </r>
  <r>
    <x v="1792"/>
    <n v="2023"/>
    <n v="2"/>
    <n v="17"/>
    <n v="1984"/>
    <n v="3.9560527207832347E-2"/>
    <n v="-3.2299234455259223"/>
    <n v="6"/>
    <n v="78.781609831607483"/>
    <x v="115"/>
    <n v="3.3897629159936992E-4"/>
    <n v="50151"/>
  </r>
  <r>
    <x v="1793"/>
    <n v="2023"/>
    <n v="2"/>
    <n v="13"/>
    <n v="1884"/>
    <n v="3.75665490219537E-2"/>
    <n v="-3.281641278234432"/>
    <n v="9"/>
    <n v="78.781609831607483"/>
    <x v="115"/>
    <n v="2.5921716416422405E-4"/>
    <n v="50151"/>
  </r>
  <r>
    <x v="1794"/>
    <n v="2023"/>
    <n v="1"/>
    <n v="15"/>
    <n v="1800"/>
    <n v="3.5891607345815639E-2"/>
    <n v="-3.3272517894864841"/>
    <n v="7"/>
    <n v="78.781609831607483"/>
    <x v="115"/>
    <n v="2.9909672788179699E-4"/>
    <n v="50151"/>
  </r>
  <r>
    <x v="1795"/>
    <n v="2023"/>
    <n v="1"/>
    <n v="10"/>
    <n v="1670"/>
    <n v="3.3299435704173395E-2"/>
    <n v="-3.4022148279599396"/>
    <n v="3"/>
    <n v="78.781609831607483"/>
    <x v="115"/>
    <n v="1.9939781858786465E-4"/>
    <n v="50151"/>
  </r>
  <r>
    <x v="1796"/>
    <n v="2023"/>
    <n v="1"/>
    <n v="12"/>
    <n v="1632"/>
    <n v="3.2541723993539509E-2"/>
    <n v="-3.4252321978466882"/>
    <n v="9"/>
    <n v="78.781609831607483"/>
    <x v="115"/>
    <n v="2.3927738230543758E-4"/>
    <n v="50151"/>
  </r>
  <r>
    <x v="1797"/>
    <n v="2023"/>
    <n v="1"/>
    <n v="9"/>
    <n v="1575"/>
    <n v="3.1405156427588683E-2"/>
    <n v="-3.4607831821110069"/>
    <n v="2"/>
    <n v="78.781609831607483"/>
    <x v="115"/>
    <n v="1.7945803672907818E-4"/>
    <n v="50151"/>
  </r>
  <r>
    <x v="1798"/>
    <n v="2023"/>
    <n v="3"/>
    <n v="16"/>
    <n v="1538"/>
    <n v="3.0667384498813583E-2"/>
    <n v="-3.4845555833051511"/>
    <n v="2"/>
    <n v="78.781609831607483"/>
    <x v="115"/>
    <n v="3.1903650974058343E-4"/>
    <n v="50151"/>
  </r>
  <r>
    <x v="1799"/>
    <n v="2023"/>
    <n v="7"/>
    <n v="60"/>
    <n v="1351"/>
    <n v="2.6938645291220514E-2"/>
    <n v="-3.6141933954105414"/>
    <n v="10"/>
    <n v="78.781609831607483"/>
    <x v="115"/>
    <n v="1.196386911527188E-3"/>
    <n v="50151"/>
  </r>
  <r>
    <x v="1800"/>
    <n v="2023"/>
    <n v="1"/>
    <n v="15"/>
    <n v="1291"/>
    <n v="2.5742258379693326E-2"/>
    <n v="-3.659621342524098"/>
    <n v="2"/>
    <n v="78.781609831607483"/>
    <x v="115"/>
    <n v="2.9909672788179699E-4"/>
    <n v="50151"/>
  </r>
  <r>
    <x v="1801"/>
    <n v="2023"/>
    <n v="3"/>
    <n v="20"/>
    <n v="1240"/>
    <n v="2.4725329504895217E-2"/>
    <n v="-3.6999270747716579"/>
    <n v="12"/>
    <n v="78.781609831607483"/>
    <x v="115"/>
    <n v="3.987956371757293E-4"/>
    <n v="50151"/>
  </r>
  <r>
    <x v="1802"/>
    <n v="2023"/>
    <n v="3"/>
    <n v="8"/>
    <n v="1208"/>
    <n v="2.4087256485414051E-2"/>
    <n v="-3.72607235487598"/>
    <n v="12"/>
    <n v="78.781609831607483"/>
    <x v="115"/>
    <n v="1.5951825487029171E-4"/>
    <n v="50151"/>
  </r>
  <r>
    <x v="1803"/>
    <n v="2023"/>
    <n v="2"/>
    <n v="8"/>
    <n v="996"/>
    <n v="1.9860022731351318E-2"/>
    <n v="-3.9190464757861423"/>
    <n v="2"/>
    <n v="78.781609831607483"/>
    <x v="115"/>
    <n v="1.5951825487029171E-4"/>
    <n v="50151"/>
  </r>
  <r>
    <x v="1804"/>
    <n v="2023"/>
    <n v="1"/>
    <n v="7"/>
    <n v="980"/>
    <n v="1.9540986221610736E-2"/>
    <n v="-3.9352411617061227"/>
    <n v="7"/>
    <n v="78.781609831607483"/>
    <x v="115"/>
    <n v="1.3957847301150525E-4"/>
    <n v="50151"/>
  </r>
  <r>
    <x v="1805"/>
    <n v="2023"/>
    <n v="1"/>
    <n v="10"/>
    <n v="962"/>
    <n v="1.9182070148152579E-2"/>
    <n v="-3.953779282705034"/>
    <n v="9"/>
    <n v="78.781609831607483"/>
    <x v="115"/>
    <n v="1.9939781858786465E-4"/>
    <n v="50151"/>
  </r>
  <r>
    <x v="1806"/>
    <n v="2023"/>
    <n v="2"/>
    <n v="15"/>
    <n v="908"/>
    <n v="1.8105321927778108E-2"/>
    <n v="-4.0115493547694472"/>
    <n v="10"/>
    <n v="78.781609831607483"/>
    <x v="115"/>
    <n v="2.9909672788179699E-4"/>
    <n v="50151"/>
  </r>
  <r>
    <x v="1807"/>
    <n v="2023"/>
    <n v="3"/>
    <n v="51"/>
    <n v="859"/>
    <n v="1.7128272616697575E-2"/>
    <n v="-4.0670248113864851"/>
    <n v="7"/>
    <n v="78.781609831607483"/>
    <x v="115"/>
    <n v="1.0169288747981097E-3"/>
    <n v="50151"/>
  </r>
  <r>
    <x v="1808"/>
    <n v="2023"/>
    <n v="1"/>
    <n v="8"/>
    <n v="676"/>
    <n v="1.347929253653965E-2"/>
    <n v="-4.3066006573277766"/>
    <n v="2"/>
    <n v="78.781609831607483"/>
    <x v="115"/>
    <n v="1.5951825487029171E-4"/>
    <n v="50151"/>
  </r>
  <r>
    <x v="1809"/>
    <n v="2023"/>
    <n v="1"/>
    <n v="9"/>
    <n v="673"/>
    <n v="1.3419473190963292E-2"/>
    <n v="-4.3110484037260131"/>
    <n v="4"/>
    <n v="78.781609831607483"/>
    <x v="115"/>
    <n v="1.7945803672907818E-4"/>
    <n v="50151"/>
  </r>
  <r>
    <x v="1810"/>
    <n v="2023"/>
    <n v="1"/>
    <n v="3"/>
    <n v="630"/>
    <n v="1.2562062571035473E-2"/>
    <n v="-4.3770739139851624"/>
    <n v="11"/>
    <n v="78.781609831607483"/>
    <x v="115"/>
    <n v="5.9819345576359396E-5"/>
    <n v="50151"/>
  </r>
  <r>
    <x v="1811"/>
    <n v="2023"/>
    <n v="1"/>
    <n v="8"/>
    <n v="600"/>
    <n v="1.1963869115271879E-2"/>
    <n v="-4.4258640781545937"/>
    <n v="1"/>
    <n v="78.781609831607483"/>
    <x v="115"/>
    <n v="1.5951825487029171E-4"/>
    <n v="50151"/>
  </r>
  <r>
    <x v="1812"/>
    <n v="2023"/>
    <n v="1"/>
    <n v="2"/>
    <n v="570"/>
    <n v="1.1365675659508285E-2"/>
    <n v="-4.4771573725421447"/>
    <n v="8"/>
    <n v="78.781609831607483"/>
    <x v="115"/>
    <n v="3.9879563717572929E-5"/>
    <n v="50151"/>
  </r>
  <r>
    <x v="1813"/>
    <n v="2023"/>
    <n v="1"/>
    <n v="8"/>
    <n v="566"/>
    <n v="1.1285916532073139E-2"/>
    <n v="-4.4841996551675578"/>
    <n v="1"/>
    <n v="78.781609831607483"/>
    <x v="115"/>
    <n v="1.5951825487029171E-4"/>
    <n v="50151"/>
  </r>
  <r>
    <x v="1814"/>
    <n v="2023"/>
    <n v="1"/>
    <n v="5"/>
    <n v="556"/>
    <n v="1.1086518713485274E-2"/>
    <n v="-4.5020254391201577"/>
    <n v="10"/>
    <n v="78.781609831607483"/>
    <x v="115"/>
    <n v="9.9698909293932325E-5"/>
    <n v="50151"/>
  </r>
  <r>
    <x v="1815"/>
    <n v="2023"/>
    <n v="1"/>
    <n v="3"/>
    <n v="501"/>
    <n v="9.989830711252019E-3"/>
    <n v="-4.6061876322858755"/>
    <n v="9"/>
    <n v="78.781609831607483"/>
    <x v="115"/>
    <n v="5.9819345576359396E-5"/>
    <n v="50151"/>
  </r>
  <r>
    <x v="1816"/>
    <n v="2023"/>
    <n v="1"/>
    <n v="3"/>
    <n v="336"/>
    <n v="6.6997667045522518E-3"/>
    <n v="-5.0056825734075359"/>
    <n v="11"/>
    <n v="78.781609831607483"/>
    <x v="115"/>
    <n v="5.9819345576359396E-5"/>
    <n v="50151"/>
  </r>
  <r>
    <x v="1817"/>
    <n v="2023"/>
    <n v="1"/>
    <n v="3"/>
    <n v="331"/>
    <n v="6.6000677952583195E-3"/>
    <n v="-5.020675357993678"/>
    <n v="9"/>
    <n v="78.781609831607483"/>
    <x v="115"/>
    <n v="5.9819345576359396E-5"/>
    <n v="50151"/>
  </r>
  <r>
    <x v="1818"/>
    <n v="2023"/>
    <n v="1"/>
    <n v="3"/>
    <n v="147"/>
    <n v="2.9311479332416101E-3"/>
    <n v="-5.832361146592004"/>
    <n v="4"/>
    <n v="78.781609831607483"/>
    <x v="115"/>
    <n v="5.9819345576359396E-5"/>
    <n v="50151"/>
  </r>
  <r>
    <x v="1819"/>
    <n v="2023"/>
    <n v="1"/>
    <n v="6"/>
    <n v="120"/>
    <n v="2.3927738230543759E-3"/>
    <n v="-6.0353019905886942"/>
    <n v="2"/>
    <n v="78.781609831607483"/>
    <x v="115"/>
    <n v="1.1963869115271879E-4"/>
    <n v="50151"/>
  </r>
  <r>
    <x v="1820"/>
    <n v="2023"/>
    <n v="1"/>
    <n v="9"/>
    <n v="92"/>
    <n v="1.8344599310083547E-3"/>
    <n v="-6.3010051563217004"/>
    <n v="1"/>
    <n v="78.781609831607483"/>
    <x v="115"/>
    <n v="1.7945803672907818E-4"/>
    <n v="50151"/>
  </r>
  <r>
    <x v="1821"/>
    <n v="2024"/>
    <n v="50"/>
    <n v="10445"/>
    <n v="12450312.395999994"/>
    <n v="248.25651324998492"/>
    <n v="5.5144625392376421"/>
    <n v="3"/>
    <n v="92.23357593458185"/>
    <x v="132"/>
    <n v="0.20827102151502463"/>
    <n v="50151"/>
  </r>
  <r>
    <x v="1822"/>
    <n v="2024"/>
    <n v="33"/>
    <n v="24029"/>
    <n v="9589958.8919999991"/>
    <n v="191.22168834120953"/>
    <n v="5.2534334269312053"/>
    <n v="8"/>
    <n v="92.23357593458185"/>
    <x v="133"/>
    <n v="0.47913301828477994"/>
    <n v="50151"/>
  </r>
  <r>
    <x v="1823"/>
    <n v="2024"/>
    <n v="3"/>
    <n v="1830"/>
    <n v="2377306.33"/>
    <n v="47.402969631712232"/>
    <n v="3.8586848771966369"/>
    <n v="3"/>
    <n v="92.23357593458185"/>
    <x v="115"/>
    <n v="3.6489800801579229E-2"/>
    <n v="50151"/>
  </r>
  <r>
    <x v="1824"/>
    <n v="2024"/>
    <n v="21"/>
    <n v="3292"/>
    <n v="1872402.798"/>
    <n v="37.335303343901415"/>
    <n v="3.619939349375012"/>
    <n v="3"/>
    <n v="92.23357593458185"/>
    <x v="115"/>
    <n v="6.5641761879125043E-2"/>
    <n v="50151"/>
  </r>
  <r>
    <x v="1825"/>
    <n v="2024"/>
    <n v="15"/>
    <n v="6911"/>
    <n v="1674000.79"/>
    <n v="33.379210584036208"/>
    <n v="3.5079332685842424"/>
    <n v="3"/>
    <n v="92.23357593458185"/>
    <x v="115"/>
    <n v="0.13780383242607325"/>
    <n v="50151"/>
  </r>
  <r>
    <x v="1826"/>
    <n v="2024"/>
    <n v="8"/>
    <n v="2438"/>
    <n v="1493776.4020000002"/>
    <n v="29.785575601682922"/>
    <n v="3.3940242361140962"/>
    <n v="9"/>
    <n v="92.23357593458185"/>
    <x v="115"/>
    <n v="4.8613188171721403E-2"/>
    <n v="50151"/>
  </r>
  <r>
    <x v="1827"/>
    <n v="2024"/>
    <n v="17"/>
    <n v="6354"/>
    <n v="944163.47499999998"/>
    <n v="18.826413730533787"/>
    <n v="2.935260869433733"/>
    <n v="2"/>
    <n v="92.23357593458185"/>
    <x v="115"/>
    <n v="0.12669737393072919"/>
    <n v="50151"/>
  </r>
  <r>
    <x v="1828"/>
    <n v="2024"/>
    <n v="5"/>
    <n v="4034"/>
    <n v="892836.45"/>
    <n v="17.802964048573308"/>
    <n v="2.879364963017963"/>
    <n v="6"/>
    <n v="92.23357593458185"/>
    <x v="115"/>
    <n v="8.0437080018344598E-2"/>
    <n v="50151"/>
  </r>
  <r>
    <x v="1829"/>
    <n v="2024"/>
    <n v="9"/>
    <n v="5058"/>
    <n v="726743.37399999995"/>
    <n v="14.491104344878465"/>
    <n v="2.6735349677057574"/>
    <n v="11"/>
    <n v="92.23357593458185"/>
    <x v="115"/>
    <n v="0.10085541664174194"/>
    <n v="50151"/>
  </r>
  <r>
    <x v="1830"/>
    <n v="2024"/>
    <n v="4"/>
    <n v="4081"/>
    <n v="683131.29300000006"/>
    <n v="13.621488963330743"/>
    <n v="2.6116486165766215"/>
    <n v="3"/>
    <n v="92.23357593458185"/>
    <x v="115"/>
    <n v="8.1374249765707563E-2"/>
    <n v="50151"/>
  </r>
  <r>
    <x v="1831"/>
    <n v="2024"/>
    <n v="8"/>
    <n v="942"/>
    <n v="644079.85199999996"/>
    <n v="12.84281174851947"/>
    <n v="2.5527842578179754"/>
    <n v="11"/>
    <n v="92.23357593458185"/>
    <x v="115"/>
    <n v="1.878327451097685E-2"/>
    <n v="50151"/>
  </r>
  <r>
    <x v="1832"/>
    <n v="2024"/>
    <n v="4"/>
    <n v="3946"/>
    <n v="565926.57999999996"/>
    <n v="11.284452553289066"/>
    <n v="2.4234258980860734"/>
    <n v="7"/>
    <n v="92.23357593458185"/>
    <x v="115"/>
    <n v="7.8682379214771392E-2"/>
    <n v="50151"/>
  </r>
  <r>
    <x v="1833"/>
    <n v="2024"/>
    <n v="7"/>
    <n v="968"/>
    <n v="550556.1100000001"/>
    <n v="10.977968734422047"/>
    <n v="2.3958904221023309"/>
    <n v="11"/>
    <n v="92.23357593458185"/>
    <x v="115"/>
    <n v="1.93017088393053E-2"/>
    <n v="50151"/>
  </r>
  <r>
    <x v="1834"/>
    <n v="2024"/>
    <n v="4"/>
    <n v="2862"/>
    <n v="502867.51"/>
    <n v="10.027068453271122"/>
    <n v="2.3052882814129823"/>
    <n v="11"/>
    <n v="92.23357593458185"/>
    <x v="115"/>
    <n v="5.7067655679846861E-2"/>
    <n v="50151"/>
  </r>
  <r>
    <x v="1835"/>
    <n v="2024"/>
    <n v="7"/>
    <n v="1868"/>
    <n v="477497.39999999997"/>
    <n v="9.521193994137704"/>
    <n v="2.2535202604911793"/>
    <n v="3"/>
    <n v="92.23357593458185"/>
    <x v="115"/>
    <n v="3.7247512512213116E-2"/>
    <n v="50151"/>
  </r>
  <r>
    <x v="1836"/>
    <n v="2024"/>
    <n v="3"/>
    <n v="9275"/>
    <n v="432299.17"/>
    <n v="8.6199511475344455"/>
    <n v="2.1540794173201507"/>
    <n v="2"/>
    <n v="92.23357593458185"/>
    <x v="115"/>
    <n v="0.18494147674024447"/>
    <n v="50151"/>
  </r>
  <r>
    <x v="1837"/>
    <n v="2024"/>
    <n v="3"/>
    <n v="1719"/>
    <n v="362338.8"/>
    <n v="7.2249566309744573"/>
    <n v="1.977541231347187"/>
    <n v="8"/>
    <n v="92.23357593458185"/>
    <x v="115"/>
    <n v="3.4276485015253932E-2"/>
    <n v="50151"/>
  </r>
  <r>
    <x v="1838"/>
    <n v="2024"/>
    <n v="7"/>
    <n v="3288"/>
    <n v="358200.60000000003"/>
    <n v="7.1424418256864275"/>
    <n v="1.9660547102784813"/>
    <n v="11"/>
    <n v="92.23357593458185"/>
    <x v="115"/>
    <n v="6.5562002751689899E-2"/>
    <n v="50151"/>
  </r>
  <r>
    <x v="1839"/>
    <n v="2024"/>
    <n v="5"/>
    <n v="1646"/>
    <n v="332895.01999999996"/>
    <n v="6.6378540806763562"/>
    <n v="1.8927887306332005"/>
    <n v="4"/>
    <n v="92.23357593458185"/>
    <x v="115"/>
    <n v="3.2820880939562522E-2"/>
    <n v="50151"/>
  </r>
  <r>
    <x v="1840"/>
    <n v="2024"/>
    <n v="1"/>
    <n v="1710"/>
    <n v="312232.8"/>
    <n v="6.2258539211581025"/>
    <n v="1.8287106090326468"/>
    <n v="8"/>
    <n v="92.23357593458185"/>
    <x v="115"/>
    <n v="3.4097026978524854E-2"/>
    <n v="50151"/>
  </r>
  <r>
    <x v="1841"/>
    <n v="2024"/>
    <n v="3"/>
    <n v="471"/>
    <n v="293820"/>
    <n v="5.8587067057486388"/>
    <n v="1.7679288805536775"/>
    <n v="9"/>
    <n v="92.23357593458185"/>
    <x v="115"/>
    <n v="9.3916372554884251E-3"/>
    <n v="50151"/>
  </r>
  <r>
    <x v="1842"/>
    <n v="2024"/>
    <n v="4"/>
    <n v="3216"/>
    <n v="283309.27899999998"/>
    <n v="5.6491252218300732"/>
    <n v="1.7315007051765809"/>
    <n v="3"/>
    <n v="92.23357593458185"/>
    <x v="115"/>
    <n v="6.4126338457857271E-2"/>
    <n v="50151"/>
  </r>
  <r>
    <x v="1843"/>
    <n v="2024"/>
    <n v="8"/>
    <n v="1723"/>
    <n v="279803.38099999999"/>
    <n v="5.579218380490917"/>
    <n v="1.719048691400936"/>
    <n v="12"/>
    <n v="92.23357593458185"/>
    <x v="115"/>
    <n v="3.4356244142689077E-2"/>
    <n v="50151"/>
  </r>
  <r>
    <x v="1844"/>
    <n v="2024"/>
    <n v="7"/>
    <n v="4320"/>
    <n v="253107.57800000001"/>
    <n v="5.0469098921257807"/>
    <n v="1.6187761534491476"/>
    <n v="8"/>
    <n v="92.23357593458185"/>
    <x v="115"/>
    <n v="8.6139857629957531E-2"/>
    <n v="50151"/>
  </r>
  <r>
    <x v="1845"/>
    <n v="2024"/>
    <n v="4"/>
    <n v="1147"/>
    <n v="234334.81299999999"/>
    <n v="4.6725850531395183"/>
    <n v="1.5417124631010148"/>
    <n v="12"/>
    <n v="92.23357593458185"/>
    <x v="115"/>
    <n v="2.2870929792028077E-2"/>
    <n v="50151"/>
  </r>
  <r>
    <x v="1846"/>
    <n v="2024"/>
    <n v="7"/>
    <n v="1933"/>
    <n v="228388.524"/>
    <n v="4.554017347610217"/>
    <n v="1.5160097769470322"/>
    <n v="4"/>
    <n v="92.23357593458185"/>
    <x v="115"/>
    <n v="3.8543598333034237E-2"/>
    <n v="50151"/>
  </r>
  <r>
    <x v="1847"/>
    <n v="2024"/>
    <n v="5"/>
    <n v="2844"/>
    <n v="201280.12000000002"/>
    <n v="4.0134816853103628"/>
    <n v="1.3896591153077142"/>
    <n v="3"/>
    <n v="92.23357593458185"/>
    <x v="115"/>
    <n v="5.6708739606388704E-2"/>
    <n v="50151"/>
  </r>
  <r>
    <x v="1848"/>
    <n v="2024"/>
    <n v="9"/>
    <n v="459"/>
    <n v="196587.55"/>
    <n v="3.9199128631532769"/>
    <n v="1.3660694247678786"/>
    <n v="6"/>
    <n v="92.23357593458185"/>
    <x v="115"/>
    <n v="9.1523598731829865E-3"/>
    <n v="50151"/>
  </r>
  <r>
    <x v="1849"/>
    <n v="2024"/>
    <n v="1"/>
    <n v="766"/>
    <n v="195896.266"/>
    <n v="3.9061288109908077"/>
    <n v="1.3625468096349551"/>
    <n v="1"/>
    <n v="92.23357593458185"/>
    <x v="115"/>
    <n v="1.5273872903830431E-2"/>
    <n v="50151"/>
  </r>
  <r>
    <x v="1850"/>
    <n v="2024"/>
    <n v="1"/>
    <n v="465"/>
    <n v="151917.891"/>
    <n v="3.0292096069868997"/>
    <n v="1.1083017297125899"/>
    <n v="9"/>
    <n v="92.23357593458185"/>
    <x v="115"/>
    <n v="9.2719985643357067E-3"/>
    <n v="50151"/>
  </r>
  <r>
    <x v="1851"/>
    <n v="2024"/>
    <n v="3"/>
    <n v="879"/>
    <n v="138312.75"/>
    <n v="2.7579260632888678"/>
    <n v="1.0144789709221613"/>
    <n v="9"/>
    <n v="92.23357593458185"/>
    <x v="115"/>
    <n v="1.7527068253873304E-2"/>
    <n v="50151"/>
  </r>
  <r>
    <x v="1852"/>
    <n v="2024"/>
    <n v="4"/>
    <n v="805"/>
    <n v="135223"/>
    <n v="2.6963171222906821"/>
    <n v="0.99188681309497106"/>
    <n v="10"/>
    <n v="92.23357593458185"/>
    <x v="115"/>
    <n v="1.6051524396323104E-2"/>
    <n v="50151"/>
  </r>
  <r>
    <x v="1853"/>
    <n v="2024"/>
    <n v="4"/>
    <n v="1851"/>
    <n v="132292.4"/>
    <n v="2.6378815975753223"/>
    <n v="0.96997616988196544"/>
    <n v="8"/>
    <n v="92.23357593458185"/>
    <x v="115"/>
    <n v="3.6908536220613748E-2"/>
    <n v="50151"/>
  </r>
  <r>
    <x v="1854"/>
    <n v="2024"/>
    <n v="3"/>
    <n v="132"/>
    <n v="125227.58"/>
    <n v="2.4970106279037307"/>
    <n v="0.91509426755759338"/>
    <n v="7"/>
    <n v="92.23357593458185"/>
    <x v="115"/>
    <n v="2.6320512053598132E-3"/>
    <n v="50151"/>
  </r>
  <r>
    <x v="1855"/>
    <n v="2024"/>
    <n v="3"/>
    <n v="555"/>
    <n v="123634.344"/>
    <n v="2.465241849614165"/>
    <n v="0.90228991611558362"/>
    <n v="11"/>
    <n v="92.23357593458185"/>
    <x v="115"/>
    <n v="1.1066578931626488E-2"/>
    <n v="50151"/>
  </r>
  <r>
    <x v="1856"/>
    <n v="2024"/>
    <n v="10"/>
    <n v="1375"/>
    <n v="122381.19999999998"/>
    <n v="2.4402544316165176"/>
    <n v="0.89210230912149535"/>
    <n v="3"/>
    <n v="92.23357593458185"/>
    <x v="115"/>
    <n v="2.7417200055831391E-2"/>
    <n v="50151"/>
  </r>
  <r>
    <x v="1857"/>
    <n v="2024"/>
    <n v="2"/>
    <n v="257"/>
    <n v="121449.469"/>
    <n v="2.4216759187254491"/>
    <n v="0.88445982888040298"/>
    <n v="11"/>
    <n v="92.23357593458185"/>
    <x v="115"/>
    <n v="5.1245239377081218E-3"/>
    <n v="50151"/>
  </r>
  <r>
    <x v="1858"/>
    <n v="2024"/>
    <n v="1"/>
    <n v="3510"/>
    <n v="107280.1"/>
    <n v="2.139141791788798"/>
    <n v="0.76040471672457921"/>
    <n v="8"/>
    <n v="92.23357593458185"/>
    <x v="115"/>
    <n v="6.9988634324340493E-2"/>
    <n v="50151"/>
  </r>
  <r>
    <x v="1859"/>
    <n v="2024"/>
    <n v="4"/>
    <n v="4816"/>
    <n v="102461.97"/>
    <n v="2.0430693306215231"/>
    <n v="0.7144532509530368"/>
    <n v="1"/>
    <n v="92.23357593458185"/>
    <x v="115"/>
    <n v="9.6029989431915611E-2"/>
    <n v="50151"/>
  </r>
  <r>
    <x v="1860"/>
    <n v="2024"/>
    <n v="5"/>
    <n v="250"/>
    <n v="95888.88"/>
    <n v="1.9120033498833524"/>
    <n v="0.64815156665871676"/>
    <n v="6"/>
    <n v="92.23357593458185"/>
    <x v="115"/>
    <n v="4.9849454646966164E-3"/>
    <n v="50151"/>
  </r>
  <r>
    <x v="1861"/>
    <n v="2024"/>
    <n v="1"/>
    <n v="1643"/>
    <n v="90742.28"/>
    <n v="1.8093812685689219"/>
    <n v="0.59298494626727172"/>
    <n v="10"/>
    <n v="92.23357593458185"/>
    <x v="115"/>
    <n v="3.276106159398616E-2"/>
    <n v="50151"/>
  </r>
  <r>
    <x v="1862"/>
    <n v="2024"/>
    <n v="3"/>
    <n v="251"/>
    <n v="84198.25"/>
    <n v="1.6788947378915675"/>
    <n v="0.51813568279570954"/>
    <n v="7"/>
    <n v="92.23357593458185"/>
    <x v="115"/>
    <n v="5.0048852465554025E-3"/>
    <n v="50151"/>
  </r>
  <r>
    <x v="1863"/>
    <n v="2024"/>
    <n v="1"/>
    <n v="145"/>
    <n v="82159.41"/>
    <n v="1.6382407130465992"/>
    <n v="0.49362293009588587"/>
    <n v="9"/>
    <n v="92.23357593458185"/>
    <x v="115"/>
    <n v="2.8912683695240375E-3"/>
    <n v="50151"/>
  </r>
  <r>
    <x v="1864"/>
    <n v="2024"/>
    <n v="1"/>
    <n v="662"/>
    <n v="81701.350000000006"/>
    <n v="1.6291070965683636"/>
    <n v="0.48803207120864528"/>
    <n v="4"/>
    <n v="92.23357593458185"/>
    <x v="115"/>
    <n v="1.3200135590516639E-2"/>
    <n v="50151"/>
  </r>
  <r>
    <x v="1865"/>
    <n v="2024"/>
    <n v="1"/>
    <n v="659"/>
    <n v="73387.7"/>
    <n v="1.4633347291180634"/>
    <n v="0.38071789225773867"/>
    <n v="8"/>
    <n v="92.23357593458185"/>
    <x v="115"/>
    <n v="1.3140316244940281E-2"/>
    <n v="50151"/>
  </r>
  <r>
    <x v="1866"/>
    <n v="2024"/>
    <n v="1"/>
    <n v="258"/>
    <n v="72605.5"/>
    <n v="1.4477378317481207"/>
    <n v="0.3700022221484443"/>
    <n v="1"/>
    <n v="92.23357593458185"/>
    <x v="115"/>
    <n v="5.144463719566908E-3"/>
    <n v="50151"/>
  </r>
  <r>
    <x v="1867"/>
    <n v="2024"/>
    <n v="4"/>
    <n v="189"/>
    <n v="72049.3"/>
    <n v="1.4366473250782636"/>
    <n v="0.36231215253436783"/>
    <n v="10"/>
    <n v="92.23357593458185"/>
    <x v="115"/>
    <n v="3.7686187713106417E-3"/>
    <n v="50151"/>
  </r>
  <r>
    <x v="1868"/>
    <n v="2024"/>
    <n v="1"/>
    <n v="79"/>
    <n v="70491.7"/>
    <n v="1.4055891208550177"/>
    <n v="0.34045651800238669"/>
    <n v="6"/>
    <n v="92.23357593458185"/>
    <x v="115"/>
    <n v="1.5752427668441306E-3"/>
    <n v="50151"/>
  </r>
  <r>
    <x v="1869"/>
    <n v="2024"/>
    <n v="3"/>
    <n v="896"/>
    <n v="68343.900000000009"/>
    <n v="1.3627624573787165"/>
    <n v="0.30951385827340944"/>
    <n v="6"/>
    <n v="92.23357593458185"/>
    <x v="115"/>
    <n v="1.7866044545472672E-2"/>
    <n v="50151"/>
  </r>
  <r>
    <x v="1870"/>
    <n v="2024"/>
    <n v="2"/>
    <n v="436"/>
    <n v="57676.74"/>
    <n v="1.1500616139259436"/>
    <n v="0.13981551826685248"/>
    <n v="9"/>
    <n v="92.23357593458185"/>
    <x v="115"/>
    <n v="8.6937448904308989E-3"/>
    <n v="50151"/>
  </r>
  <r>
    <x v="1871"/>
    <n v="2024"/>
    <n v="4"/>
    <n v="337"/>
    <n v="57094.720000000001"/>
    <n v="1.1384562620884928"/>
    <n v="0.12967318864579305"/>
    <n v="6"/>
    <n v="92.23357593458185"/>
    <x v="115"/>
    <n v="6.7197064864110388E-3"/>
    <n v="50151"/>
  </r>
  <r>
    <x v="1872"/>
    <n v="2024"/>
    <n v="3"/>
    <n v="269"/>
    <n v="54480.45"/>
    <n v="1.086328288568523"/>
    <n v="8.280346733043488E-2"/>
    <n v="5"/>
    <n v="92.23357593458185"/>
    <x v="115"/>
    <n v="5.3638013200135587E-3"/>
    <n v="50151"/>
  </r>
  <r>
    <x v="1873"/>
    <n v="2024"/>
    <n v="3"/>
    <n v="166"/>
    <n v="54115.97"/>
    <n v="1.0790606368766327"/>
    <n v="7.6090881987658787E-2"/>
    <n v="7"/>
    <n v="92.23357593458185"/>
    <x v="115"/>
    <n v="3.3100037885585533E-3"/>
    <n v="50151"/>
  </r>
  <r>
    <x v="1874"/>
    <n v="2024"/>
    <n v="6"/>
    <n v="403"/>
    <n v="53929.119999999995"/>
    <n v="1.0753348886363183"/>
    <n v="7.2632137378856806E-2"/>
    <n v="8"/>
    <n v="92.23357593458185"/>
    <x v="115"/>
    <n v="8.035732089090945E-3"/>
    <n v="50151"/>
  </r>
  <r>
    <x v="1875"/>
    <n v="2024"/>
    <n v="2"/>
    <n v="159"/>
    <n v="50084.7"/>
    <n v="0.99867799246276245"/>
    <n v="-1.3228821601254839E-3"/>
    <n v="11"/>
    <n v="92.23357593458185"/>
    <x v="115"/>
    <n v="3.1704253155470478E-3"/>
    <n v="50151"/>
  </r>
  <r>
    <x v="1876"/>
    <n v="2024"/>
    <n v="3"/>
    <n v="136"/>
    <n v="49830"/>
    <n v="0.99359933002332956"/>
    <n v="-6.4212420952902017E-3"/>
    <n v="11"/>
    <n v="92.23357593458185"/>
    <x v="115"/>
    <n v="2.7118103327949594E-3"/>
    <n v="50151"/>
  </r>
  <r>
    <x v="1877"/>
    <n v="2024"/>
    <n v="4"/>
    <n v="2498"/>
    <n v="48392.44"/>
    <n v="0.9649346972144125"/>
    <n v="-3.5694851213357082E-2"/>
    <n v="9"/>
    <n v="92.23357593458185"/>
    <x v="115"/>
    <n v="4.980957508324859E-2"/>
    <n v="50151"/>
  </r>
  <r>
    <x v="1878"/>
    <n v="2024"/>
    <n v="4"/>
    <n v="624"/>
    <n v="46926.77"/>
    <n v="0.93570955713744486"/>
    <n v="-6.6450152861820058E-2"/>
    <n v="9"/>
    <n v="92.23357593458185"/>
    <x v="115"/>
    <n v="1.2442423879882755E-2"/>
    <n v="50151"/>
  </r>
  <r>
    <x v="1879"/>
    <n v="2024"/>
    <n v="3"/>
    <n v="327"/>
    <n v="46447.15"/>
    <n v="0.92614603896233383"/>
    <n v="-7.6723347308224055E-2"/>
    <n v="3"/>
    <n v="92.23357593458185"/>
    <x v="115"/>
    <n v="6.5203086678231742E-3"/>
    <n v="50151"/>
  </r>
  <r>
    <x v="1880"/>
    <n v="2024"/>
    <n v="3"/>
    <n v="195"/>
    <n v="45464.87"/>
    <n v="0.90655959003808506"/>
    <n v="-9.8098514557166352E-2"/>
    <n v="2"/>
    <n v="92.23357593458185"/>
    <x v="115"/>
    <n v="3.8882574624633606E-3"/>
    <n v="50151"/>
  </r>
  <r>
    <x v="1881"/>
    <n v="2024"/>
    <n v="2"/>
    <n v="758"/>
    <n v="44567.63"/>
    <n v="0.88866882016310733"/>
    <n v="-0.11803064362521085"/>
    <n v="7"/>
    <n v="92.23357593458185"/>
    <x v="115"/>
    <n v="1.5114354648960141E-2"/>
    <n v="50151"/>
  </r>
  <r>
    <x v="1882"/>
    <n v="2024"/>
    <n v="1"/>
    <n v="2847"/>
    <n v="41220.04"/>
    <n v="0.8219186058104524"/>
    <n v="-0.1961139085240442"/>
    <n v="10"/>
    <n v="92.23357593458185"/>
    <x v="115"/>
    <n v="5.6768558951965066E-2"/>
    <n v="50151"/>
  </r>
  <r>
    <x v="1883"/>
    <n v="2024"/>
    <n v="4"/>
    <n v="718"/>
    <n v="39693.199999999997"/>
    <n v="0.79147374927718284"/>
    <n v="-0.23385856600110783"/>
    <n v="5"/>
    <n v="92.23357593458185"/>
    <x v="115"/>
    <n v="1.4316763374608682E-2"/>
    <n v="50151"/>
  </r>
  <r>
    <x v="1884"/>
    <n v="2024"/>
    <n v="4"/>
    <n v="203"/>
    <n v="39200.449999999997"/>
    <n v="0.78164842176626581"/>
    <n v="-0.24635022806623993"/>
    <n v="6"/>
    <n v="92.23357593458185"/>
    <x v="115"/>
    <n v="4.0477757173336525E-3"/>
    <n v="50151"/>
  </r>
  <r>
    <x v="1885"/>
    <n v="2024"/>
    <n v="4"/>
    <n v="150"/>
    <n v="38698"/>
    <n v="0.77162967837131857"/>
    <n v="-0.25925053527486652"/>
    <n v="12"/>
    <n v="92.23357593458185"/>
    <x v="115"/>
    <n v="2.9909672788179698E-3"/>
    <n v="50151"/>
  </r>
  <r>
    <x v="1886"/>
    <n v="2024"/>
    <n v="3"/>
    <n v="383"/>
    <n v="37404.800000000003"/>
    <n v="0.745843552471536"/>
    <n v="-0.29323941595728925"/>
    <n v="12"/>
    <n v="92.23357593458185"/>
    <x v="115"/>
    <n v="7.6369364519152157E-3"/>
    <n v="50151"/>
  </r>
  <r>
    <x v="1887"/>
    <n v="2024"/>
    <n v="1"/>
    <n v="317"/>
    <n v="36519.949999999997"/>
    <n v="0.72819983649378872"/>
    <n v="-0.31717976777558787"/>
    <n v="5"/>
    <n v="92.23357593458185"/>
    <x v="115"/>
    <n v="6.3209108492353096E-3"/>
    <n v="50151"/>
  </r>
  <r>
    <x v="1888"/>
    <n v="2024"/>
    <n v="4"/>
    <n v="687"/>
    <n v="35654.43"/>
    <n v="0.71094155649937185"/>
    <n v="-0.34116505157377508"/>
    <n v="3"/>
    <n v="92.23357593458185"/>
    <x v="115"/>
    <n v="1.3698630136986301E-2"/>
    <n v="50151"/>
  </r>
  <r>
    <x v="1889"/>
    <n v="2024"/>
    <n v="2"/>
    <n v="322"/>
    <n v="35378"/>
    <n v="0.70542960260014753"/>
    <n v="-0.34894829636728764"/>
    <n v="3"/>
    <n v="92.23357593458185"/>
    <x v="115"/>
    <n v="6.4206097585292419E-3"/>
    <n v="50151"/>
  </r>
  <r>
    <x v="1890"/>
    <n v="2024"/>
    <n v="2"/>
    <n v="109"/>
    <n v="35234.199999999997"/>
    <n v="0.70256226196885396"/>
    <n v="-0.35302125256440747"/>
    <n v="4"/>
    <n v="92.23357593458185"/>
    <x v="115"/>
    <n v="2.1734362226077247E-3"/>
    <n v="50151"/>
  </r>
  <r>
    <x v="1891"/>
    <n v="2024"/>
    <n v="1"/>
    <n v="50"/>
    <n v="34484.17"/>
    <n v="0.68760682738130841"/>
    <n v="-0.37453807623055008"/>
    <n v="3"/>
    <n v="92.23357593458185"/>
    <x v="115"/>
    <n v="9.9698909293932333E-4"/>
    <n v="50151"/>
  </r>
  <r>
    <x v="1892"/>
    <n v="2024"/>
    <n v="2"/>
    <n v="111"/>
    <n v="34348"/>
    <n v="0.68489162728559749"/>
    <n v="-0.37849466157836509"/>
    <n v="10"/>
    <n v="92.23357593458185"/>
    <x v="115"/>
    <n v="2.2133157863252974E-3"/>
    <n v="50151"/>
  </r>
  <r>
    <x v="1893"/>
    <n v="2024"/>
    <n v="7"/>
    <n v="149"/>
    <n v="31778.22"/>
    <n v="0.63365077466052522"/>
    <n v="-0.45625730491788191"/>
    <n v="7"/>
    <n v="92.23357593458185"/>
    <x v="115"/>
    <n v="2.9710274969591832E-3"/>
    <n v="50151"/>
  </r>
  <r>
    <x v="1894"/>
    <n v="2024"/>
    <n v="8"/>
    <n v="75"/>
    <n v="30014.400000000001"/>
    <n v="0.59848058862236053"/>
    <n v="-0.51336118788959717"/>
    <n v="12"/>
    <n v="92.23357593458185"/>
    <x v="115"/>
    <n v="1.4954836394089849E-3"/>
    <n v="50151"/>
  </r>
  <r>
    <x v="1895"/>
    <n v="2024"/>
    <n v="3"/>
    <n v="84"/>
    <n v="30004"/>
    <n v="0.59827321489102914"/>
    <n v="-0.51370774828121346"/>
    <n v="12"/>
    <n v="92.23357593458185"/>
    <x v="115"/>
    <n v="1.674941676138063E-3"/>
    <n v="50151"/>
  </r>
  <r>
    <x v="1896"/>
    <n v="2024"/>
    <n v="3"/>
    <n v="104"/>
    <n v="29400.03"/>
    <n v="0.5862301848417778"/>
    <n v="-0.53404275963632486"/>
    <n v="4"/>
    <n v="92.23357593458185"/>
    <x v="115"/>
    <n v="2.0737373133137924E-3"/>
    <n v="50151"/>
  </r>
  <r>
    <x v="1897"/>
    <n v="2024"/>
    <n v="2"/>
    <n v="48"/>
    <n v="28666.77"/>
    <n v="0.57160914039600408"/>
    <n v="-0.55929984215853934"/>
    <n v="7"/>
    <n v="92.23357593458185"/>
    <x v="115"/>
    <n v="9.5710952922175034E-4"/>
    <n v="50151"/>
  </r>
  <r>
    <x v="1898"/>
    <n v="2024"/>
    <n v="2"/>
    <n v="60"/>
    <n v="25834.080000000002"/>
    <n v="0.51512591972243826"/>
    <n v="-0.66334390388929543"/>
    <n v="12"/>
    <n v="92.23357593458185"/>
    <x v="115"/>
    <n v="1.196386911527188E-3"/>
    <n v="50151"/>
  </r>
  <r>
    <x v="1899"/>
    <n v="2024"/>
    <n v="5"/>
    <n v="2119"/>
    <n v="25506"/>
    <n v="0.50858407609020762"/>
    <n v="-0.6761247357838952"/>
    <n v="6"/>
    <n v="92.23357593458185"/>
    <x v="115"/>
    <n v="4.2252397758768517E-2"/>
    <n v="50151"/>
  </r>
  <r>
    <x v="1900"/>
    <n v="2024"/>
    <n v="4"/>
    <n v="89"/>
    <n v="22994.48"/>
    <n v="0.45850491515622815"/>
    <n v="-0.77978426726406258"/>
    <n v="11"/>
    <n v="92.23357593458185"/>
    <x v="115"/>
    <n v="1.7746405854319953E-3"/>
    <n v="50151"/>
  </r>
  <r>
    <x v="1901"/>
    <n v="2024"/>
    <n v="3"/>
    <n v="95"/>
    <n v="21719.5"/>
    <n v="0.43308209208191262"/>
    <n v="-0.83682797984566581"/>
    <n v="11"/>
    <n v="92.23357593458185"/>
    <x v="115"/>
    <n v="1.8942792765847141E-3"/>
    <n v="50151"/>
  </r>
  <r>
    <x v="1902"/>
    <n v="2024"/>
    <n v="1"/>
    <n v="409"/>
    <n v="20927.169999999998"/>
    <n v="0.4172832047217403"/>
    <n v="-0.87399013968621819"/>
    <n v="3"/>
    <n v="92.23357593458185"/>
    <x v="115"/>
    <n v="8.1553707802436634E-3"/>
    <n v="50151"/>
  </r>
  <r>
    <x v="1903"/>
    <n v="2024"/>
    <n v="6"/>
    <n v="123"/>
    <n v="20541.95"/>
    <n v="0.40960200195409863"/>
    <n v="-0.8925693176855346"/>
    <n v="7"/>
    <n v="92.23357593458185"/>
    <x v="115"/>
    <n v="2.4525931686307351E-3"/>
    <n v="50151"/>
  </r>
  <r>
    <x v="1904"/>
    <n v="2024"/>
    <n v="3"/>
    <n v="186"/>
    <n v="19889.57"/>
    <n v="0.39659368706506348"/>
    <n v="-0.92484298066038639"/>
    <n v="1"/>
    <n v="92.23357593458185"/>
    <x v="115"/>
    <n v="3.7087994257342825E-3"/>
    <n v="50151"/>
  </r>
  <r>
    <x v="1905"/>
    <n v="2024"/>
    <n v="3"/>
    <n v="64"/>
    <n v="19189"/>
    <n v="0.38262447408825345"/>
    <n v="-0.96070125620099822"/>
    <n v="12"/>
    <n v="92.23357593458185"/>
    <x v="115"/>
    <n v="1.2761460389623337E-3"/>
    <n v="50151"/>
  </r>
  <r>
    <x v="1906"/>
    <n v="2024"/>
    <n v="2"/>
    <n v="44"/>
    <n v="19083.12"/>
    <n v="0.38051324998504515"/>
    <n v="-0.96623427972415132"/>
    <n v="2"/>
    <n v="92.23357593458185"/>
    <x v="115"/>
    <n v="8.7735040178660447E-4"/>
    <n v="50151"/>
  </r>
  <r>
    <x v="1907"/>
    <n v="2024"/>
    <n v="2"/>
    <n v="108"/>
    <n v="18872"/>
    <n v="0.37630356323901815"/>
    <n v="-0.97735911228322958"/>
    <n v="12"/>
    <n v="92.23357593458185"/>
    <x v="115"/>
    <n v="2.1534964407489382E-3"/>
    <n v="50151"/>
  </r>
  <r>
    <x v="1908"/>
    <n v="2024"/>
    <n v="1"/>
    <n v="19"/>
    <n v="18715"/>
    <n v="0.37317301748718867"/>
    <n v="-0.98571311303221121"/>
    <n v="11"/>
    <n v="92.23357593458185"/>
    <x v="115"/>
    <n v="3.7885585531694286E-4"/>
    <n v="50151"/>
  </r>
  <r>
    <x v="1909"/>
    <n v="2024"/>
    <n v="3"/>
    <n v="664"/>
    <n v="18246.52"/>
    <n v="0.36383162848198441"/>
    <n v="-1.0110640774742927"/>
    <n v="4"/>
    <n v="92.23357593458185"/>
    <x v="115"/>
    <n v="1.3240015154234213E-2"/>
    <n v="50151"/>
  </r>
  <r>
    <x v="1910"/>
    <n v="2024"/>
    <n v="3"/>
    <n v="59"/>
    <n v="17502"/>
    <n v="0.34898606209248073"/>
    <n v="-1.052723294274964"/>
    <n v="6"/>
    <n v="92.23357593458185"/>
    <x v="115"/>
    <n v="1.1764471296684014E-3"/>
    <n v="50151"/>
  </r>
  <r>
    <x v="1911"/>
    <n v="2024"/>
    <n v="3"/>
    <n v="79"/>
    <n v="17271"/>
    <n v="0.34437997248310104"/>
    <n v="-1.0660096600268212"/>
    <n v="11"/>
    <n v="92.23357593458185"/>
    <x v="115"/>
    <n v="1.5752427668441306E-3"/>
    <n v="50151"/>
  </r>
  <r>
    <x v="1912"/>
    <n v="2024"/>
    <n v="1"/>
    <n v="58"/>
    <n v="17226"/>
    <n v="0.34348268229945567"/>
    <n v="-1.0686185840216214"/>
    <n v="5"/>
    <n v="92.23357593458185"/>
    <x v="115"/>
    <n v="1.1565073478096151E-3"/>
    <n v="50151"/>
  </r>
  <r>
    <x v="1913"/>
    <n v="2024"/>
    <n v="3"/>
    <n v="76"/>
    <n v="17017.03"/>
    <n v="0.33931586608442499"/>
    <n v="-1.0808238470579186"/>
    <n v="10"/>
    <n v="92.23357593458185"/>
    <x v="115"/>
    <n v="1.5154234212677714E-3"/>
    <n v="50151"/>
  </r>
  <r>
    <x v="1914"/>
    <n v="2024"/>
    <n v="1"/>
    <n v="92"/>
    <n v="16652"/>
    <n v="0.33203724751251223"/>
    <n v="-1.1025081250558744"/>
    <n v="5"/>
    <n v="92.23357593458185"/>
    <x v="115"/>
    <n v="1.8344599310083547E-3"/>
    <n v="50151"/>
  </r>
  <r>
    <x v="1915"/>
    <n v="2024"/>
    <n v="5"/>
    <n v="41"/>
    <n v="16632"/>
    <n v="0.33163845187533647"/>
    <n v="-1.1037099038328917"/>
    <n v="11"/>
    <n v="92.23357593458185"/>
    <x v="115"/>
    <n v="8.1753105621024504E-4"/>
    <n v="50151"/>
  </r>
  <r>
    <x v="1916"/>
    <n v="2024"/>
    <n v="1"/>
    <n v="44"/>
    <n v="16528"/>
    <n v="0.32956471456202269"/>
    <n v="-1.1099825420113207"/>
    <n v="12"/>
    <n v="92.23357593458185"/>
    <x v="115"/>
    <n v="8.7735040178660447E-4"/>
    <n v="50151"/>
  </r>
  <r>
    <x v="1917"/>
    <n v="2024"/>
    <n v="6"/>
    <n v="194"/>
    <n v="16074.06"/>
    <n v="0.32051324998504516"/>
    <n v="-1.1378316618689479"/>
    <n v="7"/>
    <n v="92.23357593458185"/>
    <x v="115"/>
    <n v="3.868317680604574E-3"/>
    <n v="50151"/>
  </r>
  <r>
    <x v="1918"/>
    <n v="2024"/>
    <n v="6"/>
    <n v="70"/>
    <n v="15578.4"/>
    <n v="0.31062989770891908"/>
    <n v="-1.1691531149833718"/>
    <n v="8"/>
    <n v="92.23357593458185"/>
    <x v="115"/>
    <n v="1.3957847301150526E-3"/>
    <n v="50151"/>
  </r>
  <r>
    <x v="1919"/>
    <n v="2024"/>
    <n v="1"/>
    <n v="21"/>
    <n v="15491"/>
    <n v="0.3088871607744611"/>
    <n v="-1.1747792442643776"/>
    <n v="9"/>
    <n v="92.23357593458185"/>
    <x v="115"/>
    <n v="4.1873541903451574E-4"/>
    <n v="50151"/>
  </r>
  <r>
    <x v="1920"/>
    <n v="2024"/>
    <n v="2"/>
    <n v="239"/>
    <n v="15286.5"/>
    <n v="0.30480947538433928"/>
    <n v="-1.1880683684338826"/>
    <n v="6"/>
    <n v="92.23357593458185"/>
    <x v="115"/>
    <n v="4.7656078642499648E-3"/>
    <n v="50151"/>
  </r>
  <r>
    <x v="1921"/>
    <n v="2024"/>
    <n v="1"/>
    <n v="35"/>
    <n v="14910"/>
    <n v="0.29730214751450618"/>
    <n v="-1.2130063256119563"/>
    <n v="4"/>
    <n v="92.23357593458185"/>
    <x v="115"/>
    <n v="6.9789236505752629E-4"/>
    <n v="50151"/>
  </r>
  <r>
    <x v="1922"/>
    <n v="2024"/>
    <n v="4"/>
    <n v="69"/>
    <n v="13769.89"/>
    <n v="0.27456860281948514"/>
    <n v="-1.2925541300604846"/>
    <n v="5"/>
    <n v="92.23357593458185"/>
    <x v="115"/>
    <n v="1.375844948256266E-3"/>
    <n v="50151"/>
  </r>
  <r>
    <x v="1923"/>
    <n v="2024"/>
    <n v="2"/>
    <n v="744"/>
    <n v="13385.95"/>
    <n v="0.2669129229726227"/>
    <n v="-1.3208328049629081"/>
    <n v="5"/>
    <n v="92.23357593458185"/>
    <x v="115"/>
    <n v="1.483519770293713E-2"/>
    <n v="50151"/>
  </r>
  <r>
    <x v="1924"/>
    <n v="2024"/>
    <n v="3"/>
    <n v="93"/>
    <n v="13159"/>
    <n v="0.26238758947977109"/>
    <n v="-1.3379325192206"/>
    <n v="11"/>
    <n v="92.23357593458185"/>
    <x v="115"/>
    <n v="1.8543997128671412E-3"/>
    <n v="50151"/>
  </r>
  <r>
    <x v="1925"/>
    <n v="2024"/>
    <n v="4"/>
    <n v="59"/>
    <n v="12927"/>
    <n v="0.25776156008853263"/>
    <n v="-1.3557203070867927"/>
    <n v="7"/>
    <n v="92.23357593458185"/>
    <x v="115"/>
    <n v="1.1764471296684014E-3"/>
    <n v="50151"/>
  </r>
  <r>
    <x v="1926"/>
    <n v="2024"/>
    <n v="5"/>
    <n v="88"/>
    <n v="12817.529999999999"/>
    <n v="0.25557875216845127"/>
    <n v="-1.3642246891655947"/>
    <n v="8"/>
    <n v="92.23357593458185"/>
    <x v="115"/>
    <n v="1.7547008035732089E-3"/>
    <n v="50151"/>
  </r>
  <r>
    <x v="1927"/>
    <n v="2024"/>
    <n v="3"/>
    <n v="706"/>
    <n v="12724.83"/>
    <n v="0.25373033439014175"/>
    <n v="-1.3714832515697435"/>
    <n v="9"/>
    <n v="92.23357593458185"/>
    <x v="115"/>
    <n v="1.4077485992303244E-2"/>
    <n v="50151"/>
  </r>
  <r>
    <x v="1928"/>
    <n v="2024"/>
    <n v="2"/>
    <n v="136"/>
    <n v="12598.13"/>
    <n v="0.25120396402863349"/>
    <n v="-1.3814900641438383"/>
    <n v="6"/>
    <n v="92.23357593458185"/>
    <x v="115"/>
    <n v="2.7118103327949594E-3"/>
    <n v="50151"/>
  </r>
  <r>
    <x v="1929"/>
    <n v="2024"/>
    <n v="4"/>
    <n v="47"/>
    <n v="12477.57"/>
    <n v="0.24880002392773823"/>
    <n v="-1.391105821944536"/>
    <n v="11"/>
    <n v="92.23357593458185"/>
    <x v="115"/>
    <n v="9.371697473629639E-4"/>
    <n v="50151"/>
  </r>
  <r>
    <x v="1930"/>
    <n v="2024"/>
    <n v="4"/>
    <n v="26"/>
    <n v="11868.349999999999"/>
    <n v="0.2366523100237283"/>
    <n v="-1.441163261326462"/>
    <n v="9"/>
    <n v="92.23357593458185"/>
    <x v="115"/>
    <n v="5.1843432832844811E-4"/>
    <n v="50151"/>
  </r>
  <r>
    <x v="1931"/>
    <n v="2024"/>
    <n v="1"/>
    <n v="28"/>
    <n v="11760"/>
    <n v="0.23449183465932882"/>
    <n v="-1.4503345119181226"/>
    <n v="12"/>
    <n v="92.23357593458185"/>
    <x v="115"/>
    <n v="5.5831389204602099E-4"/>
    <n v="50151"/>
  </r>
  <r>
    <x v="1932"/>
    <n v="2024"/>
    <n v="5"/>
    <n v="42"/>
    <n v="11652.529999999999"/>
    <n v="0.23234890630296504"/>
    <n v="-1.4595151305723422"/>
    <n v="5"/>
    <n v="92.23357593458185"/>
    <x v="115"/>
    <n v="8.3747083806903148E-4"/>
    <n v="50151"/>
  </r>
  <r>
    <x v="1933"/>
    <n v="2024"/>
    <n v="3"/>
    <n v="21"/>
    <n v="11414.48"/>
    <n v="0.22760224123148093"/>
    <n v="-1.4801557295399523"/>
    <n v="2"/>
    <n v="92.23357593458185"/>
    <x v="115"/>
    <n v="4.1873541903451574E-4"/>
    <n v="50151"/>
  </r>
  <r>
    <x v="1934"/>
    <n v="2024"/>
    <n v="3"/>
    <n v="1233"/>
    <n v="11137"/>
    <n v="0.22206935056130486"/>
    <n v="-1.5047655559776403"/>
    <n v="6"/>
    <n v="92.23357593458185"/>
    <x v="115"/>
    <n v="2.458575103188371E-2"/>
    <n v="50151"/>
  </r>
  <r>
    <x v="1935"/>
    <n v="2024"/>
    <n v="2"/>
    <n v="20"/>
    <n v="10689.75"/>
    <n v="0.21315128312496262"/>
    <n v="-1.5457531159674904"/>
    <n v="8"/>
    <n v="92.23357593458185"/>
    <x v="115"/>
    <n v="3.987956371757293E-4"/>
    <n v="50151"/>
  </r>
  <r>
    <x v="1936"/>
    <n v="2024"/>
    <n v="5"/>
    <n v="81"/>
    <n v="10556"/>
    <n v="0.21048433730134991"/>
    <n v="-1.5583440357475258"/>
    <n v="11"/>
    <n v="92.23357593458185"/>
    <x v="115"/>
    <n v="1.6151223305617037E-3"/>
    <n v="50151"/>
  </r>
  <r>
    <x v="1937"/>
    <n v="2024"/>
    <n v="2"/>
    <n v="30"/>
    <n v="9480"/>
    <n v="0.18902913202129568"/>
    <n v="-1.6658541381216729"/>
    <n v="4"/>
    <n v="92.23357593458185"/>
    <x v="115"/>
    <n v="5.9819345576359398E-4"/>
    <n v="50151"/>
  </r>
  <r>
    <x v="1938"/>
    <n v="2024"/>
    <n v="2"/>
    <n v="55"/>
    <n v="9429"/>
    <n v="0.18801220314649758"/>
    <n v="-1.6712484079050631"/>
    <n v="8"/>
    <n v="92.23357593458185"/>
    <x v="115"/>
    <n v="1.0966880022332556E-3"/>
    <n v="50151"/>
  </r>
  <r>
    <x v="1939"/>
    <n v="2024"/>
    <n v="2"/>
    <n v="116"/>
    <n v="8906.74"/>
    <n v="0.17759845267292776"/>
    <n v="-1.7282301608892294"/>
    <n v="10"/>
    <n v="92.23357593458185"/>
    <x v="115"/>
    <n v="2.3130146956192301E-3"/>
    <n v="50151"/>
  </r>
  <r>
    <x v="1940"/>
    <n v="2024"/>
    <n v="6"/>
    <n v="40"/>
    <n v="8873.0499999999993"/>
    <n v="0.17692668142210521"/>
    <n v="-1.7320198614785873"/>
    <n v="11"/>
    <n v="92.23357593458185"/>
    <x v="115"/>
    <n v="7.975912743514586E-4"/>
    <n v="50151"/>
  </r>
  <r>
    <x v="1941"/>
    <n v="2024"/>
    <n v="1"/>
    <n v="558"/>
    <n v="8823.1299999999992"/>
    <n v="0.17593128751171461"/>
    <n v="-1.7376617720397969"/>
    <n v="8"/>
    <n v="92.23357593458185"/>
    <x v="115"/>
    <n v="1.1126398277202847E-2"/>
    <n v="50151"/>
  </r>
  <r>
    <x v="1942"/>
    <n v="2024"/>
    <n v="1"/>
    <n v="38"/>
    <n v="8501.23"/>
    <n v="0.16951267173137124"/>
    <n v="-1.7748275954788661"/>
    <n v="5"/>
    <n v="92.23357593458185"/>
    <x v="115"/>
    <n v="7.5771171063388572E-4"/>
    <n v="50151"/>
  </r>
  <r>
    <x v="1943"/>
    <n v="2024"/>
    <n v="2"/>
    <n v="63"/>
    <n v="8375"/>
    <n v="0.16699567306733665"/>
    <n v="-1.7897873766774732"/>
    <n v="3"/>
    <n v="92.23357593458185"/>
    <x v="115"/>
    <n v="1.2562062571035474E-3"/>
    <n v="50151"/>
  </r>
  <r>
    <x v="1944"/>
    <n v="2024"/>
    <n v="2"/>
    <n v="12"/>
    <n v="7841.05"/>
    <n v="0.15634882654383761"/>
    <n v="-1.8556657004224888"/>
    <n v="1"/>
    <n v="92.23357593458185"/>
    <x v="115"/>
    <n v="2.3927738230543758E-4"/>
    <n v="50151"/>
  </r>
  <r>
    <x v="1945"/>
    <n v="2024"/>
    <n v="2"/>
    <n v="21"/>
    <n v="7796.9"/>
    <n v="0.15546848517477219"/>
    <n v="-1.8613122355890714"/>
    <n v="10"/>
    <n v="92.23357593458185"/>
    <x v="115"/>
    <n v="4.1873541903451574E-4"/>
    <n v="50151"/>
  </r>
  <r>
    <x v="1946"/>
    <n v="2024"/>
    <n v="4"/>
    <n v="32"/>
    <n v="7710"/>
    <n v="0.15373571813124365"/>
    <n v="-1.8725202668133654"/>
    <n v="7"/>
    <n v="92.23357593458185"/>
    <x v="115"/>
    <n v="6.3807301948116686E-4"/>
    <n v="50151"/>
  </r>
  <r>
    <x v="1947"/>
    <n v="2024"/>
    <n v="5"/>
    <n v="59"/>
    <n v="7592.53"/>
    <n v="0.15139339195629201"/>
    <n v="-1.8878735851909445"/>
    <n v="6"/>
    <n v="92.23357593458185"/>
    <x v="115"/>
    <n v="1.1764471296684014E-3"/>
    <n v="50151"/>
  </r>
  <r>
    <x v="1948"/>
    <n v="2024"/>
    <n v="2"/>
    <n v="80"/>
    <n v="7439.88"/>
    <n v="0.14834958425554826"/>
    <n v="-1.9081837347059352"/>
    <n v="2"/>
    <n v="92.23357593458185"/>
    <x v="115"/>
    <n v="1.5951825487029172E-3"/>
    <n v="50151"/>
  </r>
  <r>
    <x v="1949"/>
    <n v="2024"/>
    <n v="1"/>
    <n v="226"/>
    <n v="7310.05"/>
    <n v="0.14576080237682201"/>
    <n v="-1.925788340705028"/>
    <n v="6"/>
    <n v="92.23357593458185"/>
    <x v="115"/>
    <n v="4.506390700085741E-3"/>
    <n v="50151"/>
  </r>
  <r>
    <x v="1950"/>
    <n v="2024"/>
    <n v="1"/>
    <n v="77"/>
    <n v="7299.2"/>
    <n v="0.14554445574365416"/>
    <n v="-1.9272737012806715"/>
    <n v="10"/>
    <n v="92.23357593458185"/>
    <x v="115"/>
    <n v="1.5353632031265578E-3"/>
    <n v="50151"/>
  </r>
  <r>
    <x v="1951"/>
    <n v="2024"/>
    <n v="3"/>
    <n v="20"/>
    <n v="7236"/>
    <n v="0.14428426153017887"/>
    <n v="-1.9359698868555546"/>
    <n v="9"/>
    <n v="92.23357593458185"/>
    <x v="115"/>
    <n v="3.987956371757293E-4"/>
    <n v="50151"/>
  </r>
  <r>
    <x v="1952"/>
    <n v="2024"/>
    <n v="3"/>
    <n v="29"/>
    <n v="7213.03"/>
    <n v="0.14382624474088254"/>
    <n v="-1.9391493417186396"/>
    <n v="5"/>
    <n v="92.23357593458185"/>
    <x v="115"/>
    <n v="5.7825367390480754E-4"/>
    <n v="50151"/>
  </r>
  <r>
    <x v="1953"/>
    <n v="2024"/>
    <n v="2"/>
    <n v="57"/>
    <n v="6912"/>
    <n v="0.13782377220793204"/>
    <n v="-1.9817794228868488"/>
    <n v="7"/>
    <n v="92.23357593458185"/>
    <x v="115"/>
    <n v="1.1365675659508285E-3"/>
    <n v="50151"/>
  </r>
  <r>
    <x v="1954"/>
    <n v="2024"/>
    <n v="2"/>
    <n v="28"/>
    <n v="6885.83"/>
    <n v="0.13730194811668761"/>
    <n v="-1.9855727775493111"/>
    <n v="4"/>
    <n v="92.23357593458185"/>
    <x v="115"/>
    <n v="5.5831389204602099E-4"/>
    <n v="50151"/>
  </r>
  <r>
    <x v="1955"/>
    <n v="2024"/>
    <n v="1"/>
    <n v="52"/>
    <n v="6656"/>
    <n v="0.13271918805208271"/>
    <n v="-2.019519750869696"/>
    <n v="8"/>
    <n v="92.23357593458185"/>
    <x v="115"/>
    <n v="1.0368686566568962E-3"/>
    <n v="50151"/>
  </r>
  <r>
    <x v="1956"/>
    <n v="2024"/>
    <n v="3"/>
    <n v="26"/>
    <n v="6640"/>
    <n v="0.13240015154234214"/>
    <n v="-2.021926490900261"/>
    <n v="12"/>
    <n v="92.23357593458185"/>
    <x v="115"/>
    <n v="5.1843432832844811E-4"/>
    <n v="50151"/>
  </r>
  <r>
    <x v="1957"/>
    <n v="2024"/>
    <n v="1"/>
    <n v="81"/>
    <n v="6480"/>
    <n v="0.1292097864449363"/>
    <n v="-2.0463179440244201"/>
    <n v="12"/>
    <n v="92.23357593458185"/>
    <x v="115"/>
    <n v="1.6151223305617037E-3"/>
    <n v="50151"/>
  </r>
  <r>
    <x v="1958"/>
    <n v="2024"/>
    <n v="2"/>
    <n v="45"/>
    <n v="6280"/>
    <n v="0.125221830073179"/>
    <n v="-2.0776684739084961"/>
    <n v="5"/>
    <n v="92.23357593458185"/>
    <x v="115"/>
    <n v="8.9729018364539091E-4"/>
    <n v="50151"/>
  </r>
  <r>
    <x v="1959"/>
    <n v="2024"/>
    <n v="1"/>
    <n v="565"/>
    <n v="6186.75"/>
    <n v="0.12336244541484716"/>
    <n v="-2.0926285459617899"/>
    <n v="8"/>
    <n v="92.23357593458185"/>
    <x v="115"/>
    <n v="1.1265976750214353E-2"/>
    <n v="50151"/>
  </r>
  <r>
    <x v="1960"/>
    <n v="2024"/>
    <n v="2"/>
    <n v="24"/>
    <n v="6150"/>
    <n v="0.12262965843153675"/>
    <n v="-2.098586372570177"/>
    <n v="6"/>
    <n v="92.23357593458185"/>
    <x v="115"/>
    <n v="4.7855476461087517E-4"/>
    <n v="50151"/>
  </r>
  <r>
    <x v="1961"/>
    <n v="2024"/>
    <n v="1"/>
    <n v="22"/>
    <n v="5676"/>
    <n v="0.11317820183047198"/>
    <n v="-2.1787916950908071"/>
    <n v="11"/>
    <n v="92.23357593458185"/>
    <x v="115"/>
    <n v="4.3867520089330223E-4"/>
    <n v="50151"/>
  </r>
  <r>
    <x v="1962"/>
    <n v="2024"/>
    <n v="4"/>
    <n v="95"/>
    <n v="5550.95"/>
    <n v="0.11068473210903072"/>
    <n v="-2.2010693701072026"/>
    <n v="3"/>
    <n v="92.23357593458185"/>
    <x v="115"/>
    <n v="1.8942792765847141E-3"/>
    <n v="50151"/>
  </r>
  <r>
    <x v="1963"/>
    <n v="2024"/>
    <n v="1"/>
    <n v="47"/>
    <n v="5385.42"/>
    <n v="0.10738410001794581"/>
    <n v="-2.2313431523926894"/>
    <n v="11"/>
    <n v="92.23357593458185"/>
    <x v="115"/>
    <n v="9.371697473629639E-4"/>
    <n v="50151"/>
  </r>
  <r>
    <x v="1964"/>
    <n v="2024"/>
    <n v="2"/>
    <n v="19"/>
    <n v="5300.5"/>
    <n v="0.10569081374249766"/>
    <n v="-2.2472372986575881"/>
    <n v="11"/>
    <n v="92.23357593458185"/>
    <x v="115"/>
    <n v="3.7885585531694286E-4"/>
    <n v="50151"/>
  </r>
  <r>
    <x v="1965"/>
    <n v="2024"/>
    <n v="2"/>
    <n v="15"/>
    <n v="5097.18"/>
    <n v="0.10163665729496919"/>
    <n v="-2.2863510087631425"/>
    <n v="9"/>
    <n v="92.23357593458185"/>
    <x v="115"/>
    <n v="2.9909672788179699E-4"/>
    <n v="50151"/>
  </r>
  <r>
    <x v="1966"/>
    <n v="2024"/>
    <n v="5"/>
    <n v="35"/>
    <n v="5077.67"/>
    <n v="0.10124763215090427"/>
    <n v="-2.2901859594328577"/>
    <n v="7"/>
    <n v="92.23357593458185"/>
    <x v="115"/>
    <n v="6.9789236505752629E-4"/>
    <n v="50151"/>
  </r>
  <r>
    <x v="1967"/>
    <n v="2024"/>
    <n v="2"/>
    <n v="21"/>
    <n v="4921.1000000000004"/>
    <n v="9.8125660505274076E-2"/>
    <n v="-2.32150637163828"/>
    <n v="7"/>
    <n v="92.23357593458185"/>
    <x v="115"/>
    <n v="4.1873541903451574E-4"/>
    <n v="50151"/>
  </r>
  <r>
    <x v="1968"/>
    <n v="2024"/>
    <n v="1"/>
    <n v="54"/>
    <n v="4852"/>
    <n v="9.6747821578831925E-2"/>
    <n v="-2.3356474633067998"/>
    <n v="1"/>
    <n v="92.23357593458185"/>
    <x v="115"/>
    <n v="1.0767482203744691E-3"/>
    <n v="50151"/>
  </r>
  <r>
    <x v="1969"/>
    <n v="2024"/>
    <n v="3"/>
    <n v="99"/>
    <n v="4680.28"/>
    <n v="9.3323762238041105E-2"/>
    <n v="-2.3716805171889059"/>
    <n v="9"/>
    <n v="92.23357593458185"/>
    <x v="115"/>
    <n v="1.9740384040198601E-3"/>
    <n v="50151"/>
  </r>
  <r>
    <x v="1970"/>
    <n v="2024"/>
    <n v="2"/>
    <n v="25"/>
    <n v="4552"/>
    <n v="9.0765887021195993E-2"/>
    <n v="-2.3994717575645734"/>
    <n v="4"/>
    <n v="92.23357593458185"/>
    <x v="115"/>
    <n v="4.9849454646966166E-4"/>
    <n v="50151"/>
  </r>
  <r>
    <x v="1971"/>
    <n v="2024"/>
    <n v="1"/>
    <n v="28"/>
    <n v="4508"/>
    <n v="8.988853661940939E-2"/>
    <n v="-2.4091848582110735"/>
    <n v="7"/>
    <n v="92.23357593458185"/>
    <x v="115"/>
    <n v="5.5831389204602099E-4"/>
    <n v="50151"/>
  </r>
  <r>
    <x v="1972"/>
    <n v="2024"/>
    <n v="1"/>
    <n v="27"/>
    <n v="4440.6000000000004"/>
    <n v="8.854459532212719E-2"/>
    <n v="-2.4242489519392647"/>
    <n v="8"/>
    <n v="92.23357593458185"/>
    <x v="115"/>
    <n v="5.3837411018723455E-4"/>
    <n v="50151"/>
  </r>
  <r>
    <x v="1973"/>
    <n v="2024"/>
    <n v="1"/>
    <n v="31"/>
    <n v="4371"/>
    <n v="8.715678650475564E-2"/>
    <n v="-2.4400466385074258"/>
    <n v="10"/>
    <n v="92.23357593458185"/>
    <x v="115"/>
    <n v="6.1813323762238042E-4"/>
    <n v="50151"/>
  </r>
  <r>
    <x v="1974"/>
    <n v="2024"/>
    <n v="3"/>
    <n v="25"/>
    <n v="4317.0300000000007"/>
    <n v="8.6080636477836939E-2"/>
    <n v="-2.4524707885690824"/>
    <n v="8"/>
    <n v="92.23357593458185"/>
    <x v="115"/>
    <n v="4.9849454646966166E-4"/>
    <n v="50151"/>
  </r>
  <r>
    <x v="1975"/>
    <n v="2024"/>
    <n v="2"/>
    <n v="44"/>
    <n v="4014.7999999999997"/>
    <n v="8.0054236206655888E-2"/>
    <n v="-2.5250509214310952"/>
    <n v="12"/>
    <n v="92.23357593458185"/>
    <x v="115"/>
    <n v="8.7735040178660447E-4"/>
    <n v="50151"/>
  </r>
  <r>
    <x v="1976"/>
    <n v="2024"/>
    <n v="2"/>
    <n v="13"/>
    <n v="3989.9"/>
    <n v="7.9557735638372123E-2"/>
    <n v="-2.5312722864575465"/>
    <n v="7"/>
    <n v="92.23357593458185"/>
    <x v="115"/>
    <n v="2.5921716416422405E-4"/>
    <n v="50151"/>
  </r>
  <r>
    <x v="1977"/>
    <n v="2024"/>
    <n v="2"/>
    <n v="17"/>
    <n v="3780"/>
    <n v="7.5372375426212834E-2"/>
    <n v="-2.585314444757107"/>
    <n v="6"/>
    <n v="92.23357593458185"/>
    <x v="115"/>
    <n v="3.3897629159936992E-4"/>
    <n v="50151"/>
  </r>
  <r>
    <x v="1978"/>
    <n v="2024"/>
    <n v="1"/>
    <n v="19"/>
    <n v="3778.78"/>
    <n v="7.5348048892345115E-2"/>
    <n v="-2.5856372481752761"/>
    <n v="7"/>
    <n v="92.23357593458185"/>
    <x v="115"/>
    <n v="3.7885585531694286E-4"/>
    <n v="50151"/>
  </r>
  <r>
    <x v="1979"/>
    <n v="2024"/>
    <n v="2"/>
    <n v="19"/>
    <n v="3654.25"/>
    <n v="7.2864947857470441E-2"/>
    <n v="-2.6191475806013385"/>
    <n v="12"/>
    <n v="92.23357593458185"/>
    <x v="115"/>
    <n v="3.7885585531694286E-4"/>
    <n v="50151"/>
  </r>
  <r>
    <x v="1980"/>
    <n v="2024"/>
    <n v="2"/>
    <n v="7"/>
    <n v="3586.59"/>
    <n v="7.1515822216904945E-2"/>
    <n v="-2.6378365640162174"/>
    <n v="12"/>
    <n v="92.23357593458185"/>
    <x v="115"/>
    <n v="1.3957847301150525E-4"/>
    <n v="50151"/>
  </r>
  <r>
    <x v="1981"/>
    <n v="2024"/>
    <n v="3"/>
    <n v="19"/>
    <n v="3447.81"/>
    <n v="6.8748579290542566E-2"/>
    <n v="-2.6772992075138129"/>
    <n v="5"/>
    <n v="92.23357593458185"/>
    <x v="115"/>
    <n v="3.7885585531694286E-4"/>
    <n v="50151"/>
  </r>
  <r>
    <x v="1982"/>
    <n v="2024"/>
    <n v="3"/>
    <n v="22"/>
    <n v="3354"/>
    <n v="6.6878028354369803E-2"/>
    <n v="-2.7048847909875864"/>
    <n v="7"/>
    <n v="92.23357593458185"/>
    <x v="115"/>
    <n v="4.3867520089330223E-4"/>
    <n v="50151"/>
  </r>
  <r>
    <x v="1983"/>
    <n v="2024"/>
    <n v="1"/>
    <n v="10"/>
    <n v="3320"/>
    <n v="6.6200075771171069E-2"/>
    <n v="-2.715073671460206"/>
    <n v="11"/>
    <n v="92.23357593458185"/>
    <x v="115"/>
    <n v="1.9939781858786465E-4"/>
    <n v="50151"/>
  </r>
  <r>
    <x v="1984"/>
    <n v="2024"/>
    <n v="2"/>
    <n v="8"/>
    <n v="3126.92"/>
    <n v="6.2350102689876577E-2"/>
    <n v="-2.7749899598666445"/>
    <n v="3"/>
    <n v="92.23357593458185"/>
    <x v="115"/>
    <n v="1.5951825487029171E-4"/>
    <n v="50151"/>
  </r>
  <r>
    <x v="1985"/>
    <n v="2024"/>
    <n v="1"/>
    <n v="9"/>
    <n v="3051"/>
    <n v="6.0836274451157503E-2"/>
    <n v="-2.799569048654071"/>
    <n v="6"/>
    <n v="92.23357593458185"/>
    <x v="115"/>
    <n v="1.7945803672907818E-4"/>
    <n v="50151"/>
  </r>
  <r>
    <x v="1986"/>
    <n v="2024"/>
    <n v="1"/>
    <n v="20"/>
    <n v="3048"/>
    <n v="6.0776455105581148E-2"/>
    <n v="-2.8005528165642035"/>
    <n v="12"/>
    <n v="92.23357593458185"/>
    <x v="115"/>
    <n v="3.987956371757293E-4"/>
    <n v="50151"/>
  </r>
  <r>
    <x v="1987"/>
    <n v="2024"/>
    <n v="4"/>
    <n v="31"/>
    <n v="3037.92"/>
    <n v="6.0575462104444582E-2"/>
    <n v="-2.8038653836756353"/>
    <n v="4"/>
    <n v="92.23357593458185"/>
    <x v="115"/>
    <n v="6.1813323762238042E-4"/>
    <n v="50151"/>
  </r>
  <r>
    <x v="1988"/>
    <n v="2024"/>
    <n v="3"/>
    <n v="24"/>
    <n v="3035.27"/>
    <n v="6.052262168251879E-2"/>
    <n v="-2.8047380717253043"/>
    <n v="2"/>
    <n v="92.23357593458185"/>
    <x v="115"/>
    <n v="4.7855476461087517E-4"/>
    <n v="50151"/>
  </r>
  <r>
    <x v="1989"/>
    <n v="2024"/>
    <n v="2"/>
    <n v="21"/>
    <n v="3033"/>
    <n v="6.0477358377699346E-2"/>
    <n v="-2.8054862256821593"/>
    <n v="7"/>
    <n v="92.23357593458185"/>
    <x v="115"/>
    <n v="4.1873541903451574E-4"/>
    <n v="50151"/>
  </r>
  <r>
    <x v="1990"/>
    <n v="2024"/>
    <n v="2"/>
    <n v="24"/>
    <n v="3000.7799999999997"/>
    <n v="5.983489860620924E-2"/>
    <n v="-2.8161661995146363"/>
    <n v="12"/>
    <n v="92.23357593458185"/>
    <x v="115"/>
    <n v="4.7855476461087517E-4"/>
    <n v="50151"/>
  </r>
  <r>
    <x v="1991"/>
    <n v="2024"/>
    <n v="1"/>
    <n v="12"/>
    <n v="2880"/>
    <n v="5.7426571753305018E-2"/>
    <n v="-2.8572481602407489"/>
    <n v="9"/>
    <n v="92.23357593458185"/>
    <x v="115"/>
    <n v="2.3927738230543758E-4"/>
    <n v="50151"/>
  </r>
  <r>
    <x v="1992"/>
    <n v="2024"/>
    <n v="1"/>
    <n v="14"/>
    <n v="2800"/>
    <n v="5.5831389204602101E-2"/>
    <n v="-2.8854190372074453"/>
    <n v="3"/>
    <n v="92.23357593458185"/>
    <x v="115"/>
    <n v="2.7915694602301049E-4"/>
    <n v="50151"/>
  </r>
  <r>
    <x v="1993"/>
    <n v="2024"/>
    <n v="3"/>
    <n v="11"/>
    <n v="2799.03"/>
    <n v="5.5812047616199081E-2"/>
    <n v="-2.8857655257991133"/>
    <n v="4"/>
    <n v="92.23357593458185"/>
    <x v="115"/>
    <n v="2.1933760044665112E-4"/>
    <n v="50151"/>
  </r>
  <r>
    <x v="1994"/>
    <n v="2024"/>
    <n v="2"/>
    <n v="131"/>
    <n v="2401.42"/>
    <n v="4.7883790951326992E-2"/>
    <n v="-3.0389782253337483"/>
    <n v="3"/>
    <n v="92.23357593458185"/>
    <x v="115"/>
    <n v="2.6121114235010271E-3"/>
    <n v="50151"/>
  </r>
  <r>
    <x v="1995"/>
    <n v="2024"/>
    <n v="2"/>
    <n v="38"/>
    <n v="2388.2199999999998"/>
    <n v="4.7620585830791005E-2"/>
    <n v="-3.0444901357985246"/>
    <n v="1"/>
    <n v="92.23357593458185"/>
    <x v="115"/>
    <n v="7.5771171063388572E-4"/>
    <n v="50151"/>
  </r>
  <r>
    <x v="1996"/>
    <n v="2024"/>
    <n v="2"/>
    <n v="15"/>
    <n v="2368.5700000000002"/>
    <n v="4.7228769117265861E-2"/>
    <n v="-3.0527520568732585"/>
    <n v="10"/>
    <n v="92.23357593458185"/>
    <x v="115"/>
    <n v="2.9909672788179699E-4"/>
    <n v="50151"/>
  </r>
  <r>
    <x v="1997"/>
    <n v="2024"/>
    <n v="1"/>
    <n v="8"/>
    <n v="2360"/>
    <n v="4.7057885186736058E-2"/>
    <n v="-3.0563768353510845"/>
    <n v="4"/>
    <n v="92.23357593458185"/>
    <x v="115"/>
    <n v="1.5951825487029171E-4"/>
    <n v="50151"/>
  </r>
  <r>
    <x v="1998"/>
    <n v="2024"/>
    <n v="2"/>
    <n v="123"/>
    <n v="2352.6800000000003"/>
    <n v="4.6911925983529744E-2"/>
    <n v="-3.0594833504918388"/>
    <n v="1"/>
    <n v="92.23357593458185"/>
    <x v="115"/>
    <n v="2.4525931686307351E-3"/>
    <n v="50151"/>
  </r>
  <r>
    <x v="1999"/>
    <n v="2024"/>
    <n v="1"/>
    <n v="8"/>
    <n v="2328"/>
    <n v="4.6419812167254888E-2"/>
    <n v="-3.0700289245194119"/>
    <n v="5"/>
    <n v="92.23357593458185"/>
    <x v="115"/>
    <n v="1.5951825487029171E-4"/>
    <n v="50151"/>
  </r>
  <r>
    <x v="2000"/>
    <n v="2024"/>
    <n v="2"/>
    <n v="18"/>
    <n v="2327.5500000000002"/>
    <n v="4.641083926541844E-2"/>
    <n v="-3.0702222421731378"/>
    <n v="7"/>
    <n v="92.23357593458185"/>
    <x v="115"/>
    <n v="3.5891607345815636E-4"/>
    <n v="50151"/>
  </r>
  <r>
    <x v="2001"/>
    <n v="2024"/>
    <n v="2"/>
    <n v="14"/>
    <n v="2313.98"/>
    <n v="4.6140256425594703E-2"/>
    <n v="-3.0760694686968209"/>
    <n v="12"/>
    <n v="92.23357593458185"/>
    <x v="115"/>
    <n v="2.7915694602301049E-4"/>
    <n v="50151"/>
  </r>
  <r>
    <x v="2002"/>
    <n v="2024"/>
    <n v="1"/>
    <n v="89"/>
    <n v="2225"/>
    <n v="4.4366014635799887E-2"/>
    <n v="-3.1152815387703998"/>
    <n v="5"/>
    <n v="92.23357593458185"/>
    <x v="115"/>
    <n v="1.7746405854319953E-3"/>
    <n v="50151"/>
  </r>
  <r>
    <x v="2003"/>
    <n v="2024"/>
    <n v="1"/>
    <n v="12"/>
    <n v="2210.5500000000002"/>
    <n v="4.4077884787940426E-2"/>
    <n v="-3.1217971010433585"/>
    <n v="9"/>
    <n v="92.23357593458185"/>
    <x v="115"/>
    <n v="2.3927738230543758E-4"/>
    <n v="50151"/>
  </r>
  <r>
    <x v="2004"/>
    <n v="2024"/>
    <n v="1"/>
    <n v="13"/>
    <n v="2145"/>
    <n v="4.277083208709697E-2"/>
    <n v="-3.151898902008623"/>
    <n v="3"/>
    <n v="92.23357593458185"/>
    <x v="115"/>
    <n v="2.5921716416422405E-4"/>
    <n v="50151"/>
  </r>
  <r>
    <x v="2005"/>
    <n v="2024"/>
    <n v="1"/>
    <n v="11"/>
    <n v="2088.9"/>
    <n v="4.1652210324819049E-2"/>
    <n v="-3.1784008427541295"/>
    <n v="10"/>
    <n v="92.23357593458185"/>
    <x v="115"/>
    <n v="2.1933760044665112E-4"/>
    <n v="50151"/>
  </r>
  <r>
    <x v="2006"/>
    <n v="2024"/>
    <n v="2"/>
    <n v="22"/>
    <n v="2052"/>
    <n v="4.0916432374229823E-2"/>
    <n v="-3.1962235270800803"/>
    <n v="2"/>
    <n v="92.23357593458185"/>
    <x v="115"/>
    <n v="4.3867520089330223E-4"/>
    <n v="50151"/>
  </r>
  <r>
    <x v="2007"/>
    <n v="2024"/>
    <n v="2"/>
    <n v="5"/>
    <n v="1973"/>
    <n v="3.9341189607385696E-2"/>
    <n v="-3.2354832273481251"/>
    <n v="9"/>
    <n v="92.23357593458185"/>
    <x v="115"/>
    <n v="9.9698909293932325E-5"/>
    <n v="50151"/>
  </r>
  <r>
    <x v="2008"/>
    <n v="2024"/>
    <n v="5"/>
    <n v="25"/>
    <n v="1879"/>
    <n v="3.7466850112659766E-2"/>
    <n v="-3.2842987339572751"/>
    <n v="2"/>
    <n v="92.23357593458185"/>
    <x v="115"/>
    <n v="4.9849454646966166E-4"/>
    <n v="50151"/>
  </r>
  <r>
    <x v="2009"/>
    <n v="2024"/>
    <n v="2"/>
    <n v="10"/>
    <n v="1860.85"/>
    <n v="3.7104943071922789E-2"/>
    <n v="-3.2940050818039666"/>
    <n v="5"/>
    <n v="92.23357593458185"/>
    <x v="115"/>
    <n v="1.9939781858786465E-4"/>
    <n v="50151"/>
  </r>
  <r>
    <x v="2010"/>
    <n v="2024"/>
    <n v="1"/>
    <n v="14"/>
    <n v="1750"/>
    <n v="3.4894618252876312E-2"/>
    <n v="-3.3554226664531805"/>
    <n v="12"/>
    <n v="92.23357593458185"/>
    <x v="115"/>
    <n v="2.7915694602301049E-4"/>
    <n v="50151"/>
  </r>
  <r>
    <x v="2011"/>
    <n v="2024"/>
    <n v="1"/>
    <n v="3"/>
    <n v="1632"/>
    <n v="3.2541723993539509E-2"/>
    <n v="-3.4252321978466882"/>
    <n v="11"/>
    <n v="92.23357593458185"/>
    <x v="115"/>
    <n v="5.9819345576359396E-5"/>
    <n v="50151"/>
  </r>
  <r>
    <x v="2012"/>
    <n v="2024"/>
    <n v="5"/>
    <n v="15"/>
    <n v="1547.51"/>
    <n v="3.0857011824290643E-2"/>
    <n v="-3.4783912667973271"/>
    <n v="2"/>
    <n v="92.23357593458185"/>
    <x v="115"/>
    <n v="2.9909672788179699E-4"/>
    <n v="50151"/>
  </r>
  <r>
    <x v="2013"/>
    <n v="2024"/>
    <n v="1"/>
    <n v="1"/>
    <n v="1524"/>
    <n v="3.0388227552790574E-2"/>
    <n v="-3.4936999971241489"/>
    <n v="10"/>
    <n v="92.23357593458185"/>
    <x v="115"/>
    <n v="1.9939781858786464E-5"/>
    <n v="50151"/>
  </r>
  <r>
    <x v="2014"/>
    <n v="2024"/>
    <n v="3"/>
    <n v="124"/>
    <n v="1427"/>
    <n v="2.8454068712488286E-2"/>
    <n v="-3.559464115893904"/>
    <n v="5"/>
    <n v="92.23357593458185"/>
    <x v="115"/>
    <n v="2.4725329504895217E-3"/>
    <n v="50151"/>
  </r>
  <r>
    <x v="2015"/>
    <n v="2024"/>
    <n v="1"/>
    <n v="4"/>
    <n v="1412.07"/>
    <n v="2.8156367769336603E-2"/>
    <n v="-3.5699817414755346"/>
    <n v="10"/>
    <n v="92.23357593458185"/>
    <x v="115"/>
    <n v="7.9759127435145857E-5"/>
    <n v="50151"/>
  </r>
  <r>
    <x v="2016"/>
    <n v="2024"/>
    <n v="1"/>
    <n v="9"/>
    <n v="1350.92"/>
    <n v="2.6937050108671812E-2"/>
    <n v="-3.6142526125598455"/>
    <n v="2"/>
    <n v="92.23357593458185"/>
    <x v="115"/>
    <n v="1.7945803672907818E-4"/>
    <n v="50151"/>
  </r>
  <r>
    <x v="2017"/>
    <n v="2024"/>
    <n v="2"/>
    <n v="6"/>
    <n v="1320"/>
    <n v="2.6320512053598134E-2"/>
    <n v="-3.637406717790324"/>
    <n v="7"/>
    <n v="92.23357593458185"/>
    <x v="115"/>
    <n v="1.1963869115271879E-4"/>
    <n v="50151"/>
  </r>
  <r>
    <x v="2018"/>
    <n v="2024"/>
    <n v="1"/>
    <n v="4"/>
    <n v="1209.93"/>
    <n v="2.4125740264401507E-2"/>
    <n v="-3.7244759476930707"/>
    <n v="7"/>
    <n v="92.23357593458185"/>
    <x v="115"/>
    <n v="7.9759127435145857E-5"/>
    <n v="50151"/>
  </r>
  <r>
    <x v="2019"/>
    <n v="2024"/>
    <n v="2"/>
    <n v="14"/>
    <n v="1160.1500000000001"/>
    <n v="2.3133137923471121E-2"/>
    <n v="-3.7664891472853643"/>
    <n v="11"/>
    <n v="92.23357593458185"/>
    <x v="115"/>
    <n v="2.7915694602301049E-4"/>
    <n v="50151"/>
  </r>
  <r>
    <x v="2020"/>
    <n v="2024"/>
    <n v="5"/>
    <n v="21"/>
    <n v="1093.1300000000001"/>
    <n v="2.179677374329525E-2"/>
    <n v="-3.8259933135660247"/>
    <n v="2"/>
    <n v="92.23357593458185"/>
    <x v="115"/>
    <n v="4.1873541903451574E-4"/>
    <n v="50151"/>
  </r>
  <r>
    <x v="2021"/>
    <n v="2024"/>
    <n v="1"/>
    <n v="5"/>
    <n v="1010"/>
    <n v="2.013917967737433E-2"/>
    <n v="-3.9050881235354353"/>
    <n v="11"/>
    <n v="92.23357593458185"/>
    <x v="115"/>
    <n v="9.9698909293932325E-5"/>
    <n v="50151"/>
  </r>
  <r>
    <x v="2022"/>
    <n v="2024"/>
    <n v="1"/>
    <n v="3"/>
    <n v="993"/>
    <n v="1.9800203385774959E-2"/>
    <n v="-3.922063069325568"/>
    <n v="11"/>
    <n v="92.23357593458185"/>
    <x v="115"/>
    <n v="5.9819345576359396E-5"/>
    <n v="50151"/>
  </r>
  <r>
    <x v="2023"/>
    <n v="2024"/>
    <n v="3"/>
    <n v="44"/>
    <n v="954"/>
    <n v="1.9022551893282287E-2"/>
    <n v="-3.962130061922454"/>
    <n v="5"/>
    <n v="92.23357593458185"/>
    <x v="115"/>
    <n v="8.7735040178660447E-4"/>
    <n v="50151"/>
  </r>
  <r>
    <x v="2024"/>
    <n v="2024"/>
    <n v="1"/>
    <n v="5"/>
    <n v="945.92"/>
    <n v="1.8861438455863293E-2"/>
    <n v="-3.970635734491013"/>
    <n v="2"/>
    <n v="92.23357593458185"/>
    <x v="115"/>
    <n v="9.9698909293932325E-5"/>
    <n v="50151"/>
  </r>
  <r>
    <x v="2025"/>
    <n v="2024"/>
    <n v="3"/>
    <n v="42"/>
    <n v="905"/>
    <n v="1.804550258220175E-2"/>
    <n v="-4.0148587896708143"/>
    <n v="8"/>
    <n v="92.23357593458185"/>
    <x v="115"/>
    <n v="8.3747083806903148E-4"/>
    <n v="50151"/>
  </r>
  <r>
    <x v="2026"/>
    <n v="2024"/>
    <n v="1"/>
    <n v="3"/>
    <n v="879"/>
    <n v="1.7527068253873304E-2"/>
    <n v="-4.0440088356855632"/>
    <n v="7"/>
    <n v="92.23357593458185"/>
    <x v="115"/>
    <n v="5.9819345576359396E-5"/>
    <n v="50151"/>
  </r>
  <r>
    <x v="2027"/>
    <n v="2024"/>
    <n v="2"/>
    <n v="6"/>
    <n v="869.65"/>
    <n v="1.7340631293493648E-2"/>
    <n v="-4.0547029015165785"/>
    <n v="11"/>
    <n v="92.23357593458185"/>
    <x v="115"/>
    <n v="1.1963869115271879E-4"/>
    <n v="50151"/>
  </r>
  <r>
    <x v="2028"/>
    <n v="2024"/>
    <n v="1"/>
    <n v="16"/>
    <n v="797.33"/>
    <n v="1.5898586269466213E-2"/>
    <n v="-4.1415250875790734"/>
    <n v="2"/>
    <n v="92.23357593458185"/>
    <x v="115"/>
    <n v="3.1903650974058343E-4"/>
    <n v="50151"/>
  </r>
  <r>
    <x v="2029"/>
    <n v="2024"/>
    <n v="1"/>
    <n v="13"/>
    <n v="771.33"/>
    <n v="1.5380151941137765E-2"/>
    <n v="-4.1746774358157417"/>
    <n v="5"/>
    <n v="92.23357593458185"/>
    <x v="115"/>
    <n v="2.5921716416422405E-4"/>
    <n v="50151"/>
  </r>
  <r>
    <x v="2030"/>
    <n v="2024"/>
    <n v="1"/>
    <n v="4"/>
    <n v="752"/>
    <n v="1.4994715957807422E-2"/>
    <n v="-4.2000574094209009"/>
    <n v="5"/>
    <n v="92.23357593458185"/>
    <x v="115"/>
    <n v="7.9759127435145857E-5"/>
    <n v="50151"/>
  </r>
  <r>
    <x v="2031"/>
    <n v="2024"/>
    <n v="1"/>
    <n v="3"/>
    <n v="549"/>
    <n v="1.094694024047377E-2"/>
    <n v="-4.5146952918612095"/>
    <n v="6"/>
    <n v="92.23357593458185"/>
    <x v="115"/>
    <n v="5.9819345576359396E-5"/>
    <n v="50151"/>
  </r>
  <r>
    <x v="2032"/>
    <n v="2024"/>
    <n v="1"/>
    <n v="6"/>
    <n v="516"/>
    <n v="1.0288927439133816E-2"/>
    <n v="-4.5766869678891782"/>
    <n v="5"/>
    <n v="92.23357593458185"/>
    <x v="115"/>
    <n v="1.1963869115271879E-4"/>
    <n v="50151"/>
  </r>
  <r>
    <x v="2033"/>
    <n v="2024"/>
    <n v="3"/>
    <n v="8"/>
    <n v="504.18"/>
    <n v="1.0053239217562959E-2"/>
    <n v="-4.5998603862025584"/>
    <n v="1"/>
    <n v="92.23357593458185"/>
    <x v="115"/>
    <n v="1.5951825487029171E-4"/>
    <n v="50151"/>
  </r>
  <r>
    <x v="2034"/>
    <n v="2024"/>
    <n v="1"/>
    <n v="6"/>
    <n v="504"/>
    <n v="1.0049650056828379E-2"/>
    <n v="-4.6002174652993721"/>
    <n v="2"/>
    <n v="92.23357593458185"/>
    <x v="115"/>
    <n v="1.1963869115271879E-4"/>
    <n v="50151"/>
  </r>
  <r>
    <x v="2035"/>
    <n v="2024"/>
    <n v="1"/>
    <n v="3"/>
    <n v="492"/>
    <n v="9.8103726745229405E-3"/>
    <n v="-4.6243150168784322"/>
    <n v="1"/>
    <n v="92.23357593458185"/>
    <x v="115"/>
    <n v="5.9819345576359396E-5"/>
    <n v="50151"/>
  </r>
  <r>
    <x v="2036"/>
    <n v="2024"/>
    <n v="1"/>
    <n v="3"/>
    <n v="450"/>
    <n v="8.9729018364539097E-3"/>
    <n v="-4.7135461506063754"/>
    <n v="2"/>
    <n v="92.23357593458185"/>
    <x v="115"/>
    <n v="5.9819345576359396E-5"/>
    <n v="50151"/>
  </r>
  <r>
    <x v="2037"/>
    <n v="2024"/>
    <n v="3"/>
    <n v="3"/>
    <n v="445.55"/>
    <n v="8.8841698071823096E-3"/>
    <n v="-4.7234842593120119"/>
    <n v="7"/>
    <n v="92.23357593458185"/>
    <x v="115"/>
    <n v="5.9819345576359396E-5"/>
    <n v="50151"/>
  </r>
  <r>
    <x v="2038"/>
    <n v="2024"/>
    <n v="2"/>
    <n v="12"/>
    <n v="438.33"/>
    <n v="8.7402045821618705E-3"/>
    <n v="-4.7398216820186381"/>
    <n v="4"/>
    <n v="92.23357593458185"/>
    <x v="115"/>
    <n v="2.3927738230543758E-4"/>
    <n v="50151"/>
  </r>
  <r>
    <x v="2039"/>
    <n v="2024"/>
    <n v="1"/>
    <n v="4"/>
    <n v="407"/>
    <n v="8.1154912165260912E-3"/>
    <n v="-4.8139805479281454"/>
    <n v="2"/>
    <n v="92.23357593458185"/>
    <x v="115"/>
    <n v="7.9759127435145857E-5"/>
    <n v="50151"/>
  </r>
  <r>
    <x v="2040"/>
    <n v="2024"/>
    <n v="2"/>
    <n v="2"/>
    <n v="390.95"/>
    <n v="7.7954577176925681E-3"/>
    <n v="-4.8542140588002178"/>
    <n v="2"/>
    <n v="92.23357593458185"/>
    <x v="115"/>
    <n v="3.9879563717572929E-5"/>
    <n v="50151"/>
  </r>
  <r>
    <x v="2041"/>
    <n v="2024"/>
    <n v="1"/>
    <n v="11"/>
    <n v="385"/>
    <n v="7.6768160156327888E-3"/>
    <n v="-4.8695503990829563"/>
    <n v="9"/>
    <n v="92.23357593458185"/>
    <x v="115"/>
    <n v="2.1933760044665112E-4"/>
    <n v="50151"/>
  </r>
  <r>
    <x v="2042"/>
    <n v="2024"/>
    <n v="1"/>
    <n v="1"/>
    <n v="323"/>
    <n v="6.440549540388028E-3"/>
    <n v="-5.0451414101480836"/>
    <n v="1"/>
    <n v="92.23357593458185"/>
    <x v="115"/>
    <n v="1.9939781858786464E-5"/>
    <n v="50151"/>
  </r>
  <r>
    <x v="2043"/>
    <n v="2024"/>
    <n v="1"/>
    <n v="2"/>
    <n v="314"/>
    <n v="6.2610915036589504E-3"/>
    <n v="-5.0734007474624869"/>
    <n v="6"/>
    <n v="92.23357593458185"/>
    <x v="115"/>
    <n v="3.9879563717572929E-5"/>
    <n v="50151"/>
  </r>
  <r>
    <x v="2044"/>
    <n v="2024"/>
    <n v="2"/>
    <n v="2"/>
    <n v="308"/>
    <n v="6.1414528125062311E-3"/>
    <n v="-5.092693950397166"/>
    <n v="1"/>
    <n v="92.23357593458185"/>
    <x v="115"/>
    <n v="3.9879563717572929E-5"/>
    <n v="50151"/>
  </r>
  <r>
    <x v="2045"/>
    <n v="2024"/>
    <n v="2"/>
    <n v="2"/>
    <n v="307.45"/>
    <n v="6.130485932483898E-3"/>
    <n v="-5.0944812609712615"/>
    <n v="9"/>
    <n v="92.23357593458185"/>
    <x v="115"/>
    <n v="3.9879563717572929E-5"/>
    <n v="50151"/>
  </r>
  <r>
    <x v="2046"/>
    <n v="2024"/>
    <n v="1"/>
    <n v="10"/>
    <n v="270"/>
    <n v="5.3837411018723457E-3"/>
    <n v="-5.2243717743723659"/>
    <n v="1"/>
    <n v="92.23357593458185"/>
    <x v="115"/>
    <n v="1.9939781858786465E-4"/>
    <n v="50151"/>
  </r>
  <r>
    <x v="2047"/>
    <n v="2024"/>
    <n v="1"/>
    <n v="4"/>
    <n v="254.07"/>
    <n v="5.0661003768618772E-3"/>
    <n v="-5.2851839137691234"/>
    <n v="11"/>
    <n v="92.23357593458185"/>
    <x v="115"/>
    <n v="7.9759127435145857E-5"/>
    <n v="50151"/>
  </r>
  <r>
    <x v="2048"/>
    <n v="2024"/>
    <n v="1"/>
    <n v="2"/>
    <n v="248.43"/>
    <n v="4.9536400071783218E-3"/>
    <n v="-5.3076326176570223"/>
    <n v="12"/>
    <n v="92.23357593458185"/>
    <x v="115"/>
    <n v="3.9879563717572929E-5"/>
    <n v="50151"/>
  </r>
  <r>
    <x v="2049"/>
    <n v="2024"/>
    <n v="1"/>
    <n v="4"/>
    <n v="240"/>
    <n v="4.7855476461087518E-3"/>
    <n v="-5.3421548100287488"/>
    <n v="2"/>
    <n v="92.23357593458185"/>
    <x v="115"/>
    <n v="7.9759127435145857E-5"/>
    <n v="50151"/>
  </r>
  <r>
    <x v="2050"/>
    <n v="2024"/>
    <n v="1"/>
    <n v="1"/>
    <n v="238"/>
    <n v="4.7456680823911787E-3"/>
    <n v="-5.3505230596992659"/>
    <n v="5"/>
    <n v="92.23357593458185"/>
    <x v="115"/>
    <n v="1.9939781858786464E-5"/>
    <n v="50151"/>
  </r>
  <r>
    <x v="2051"/>
    <n v="2024"/>
    <n v="2"/>
    <n v="2"/>
    <n v="226"/>
    <n v="4.506390700085741E-3"/>
    <n v="-5.4022587340984547"/>
    <n v="6"/>
    <n v="92.23357593458185"/>
    <x v="115"/>
    <n v="3.9879563717572929E-5"/>
    <n v="50151"/>
  </r>
  <r>
    <x v="2052"/>
    <n v="2024"/>
    <n v="2"/>
    <n v="5"/>
    <n v="201.07999999999998"/>
    <n v="4.0094913361647822E-3"/>
    <n v="-5.5190908945463661"/>
    <n v="3"/>
    <n v="92.23357593458185"/>
    <x v="115"/>
    <n v="9.9698909293932325E-5"/>
    <n v="50151"/>
  </r>
  <r>
    <x v="2053"/>
    <n v="2024"/>
    <n v="3"/>
    <n v="13"/>
    <n v="193.87"/>
    <n v="3.8657255089629321E-3"/>
    <n v="-5.5556059020196242"/>
    <n v="8"/>
    <n v="92.23357593458185"/>
    <x v="115"/>
    <n v="2.5921716416422405E-4"/>
    <n v="50151"/>
  </r>
  <r>
    <x v="2054"/>
    <n v="2024"/>
    <n v="1"/>
    <n v="3"/>
    <n v="183"/>
    <n v="3.6489800801579233E-3"/>
    <n v="-5.6133075805293196"/>
    <n v="3"/>
    <n v="92.23357593458185"/>
    <x v="115"/>
    <n v="5.9819345576359396E-5"/>
    <n v="50151"/>
  </r>
  <r>
    <x v="2055"/>
    <n v="2024"/>
    <n v="1"/>
    <n v="1"/>
    <n v="163.66999999999999"/>
    <n v="3.2635440968275804E-3"/>
    <n v="-5.7249415278529483"/>
    <n v="4"/>
    <n v="92.23357593458185"/>
    <x v="115"/>
    <n v="1.9939781858786464E-5"/>
    <n v="50151"/>
  </r>
  <r>
    <x v="2056"/>
    <n v="2024"/>
    <n v="1"/>
    <n v="1"/>
    <n v="154.72999999999999"/>
    <n v="3.0852824470100296E-3"/>
    <n v="-5.7811120708691588"/>
    <n v="1"/>
    <n v="92.23357593458185"/>
    <x v="115"/>
    <n v="1.9939781858786464E-5"/>
    <n v="50151"/>
  </r>
  <r>
    <x v="2057"/>
    <n v="2024"/>
    <n v="1"/>
    <n v="1"/>
    <n v="153"/>
    <n v="3.050786624394329E-3"/>
    <n v="-5.7923558119783047"/>
    <n v="6"/>
    <n v="92.23357593458185"/>
    <x v="115"/>
    <n v="1.9939781858786464E-5"/>
    <n v="50151"/>
  </r>
  <r>
    <x v="2058"/>
    <n v="2024"/>
    <n v="1"/>
    <n v="1"/>
    <n v="138.02000000000001"/>
    <n v="2.752088692149708E-3"/>
    <n v="-5.8953951311782848"/>
    <n v="6"/>
    <n v="92.23357593458185"/>
    <x v="115"/>
    <n v="1.9939781858786464E-5"/>
    <n v="50151"/>
  </r>
  <r>
    <x v="2059"/>
    <n v="2024"/>
    <n v="1"/>
    <n v="9"/>
    <n v="135"/>
    <n v="2.6918705509361728E-3"/>
    <n v="-5.9175189549323113"/>
    <n v="7"/>
    <n v="92.23357593458185"/>
    <x v="115"/>
    <n v="1.7945803672907818E-4"/>
    <n v="50151"/>
  </r>
  <r>
    <x v="2060"/>
    <n v="2024"/>
    <n v="1"/>
    <n v="1"/>
    <n v="132.88"/>
    <n v="2.6495982133955456E-3"/>
    <n v="-5.9333472680657007"/>
    <n v="4"/>
    <n v="92.23357593458185"/>
    <x v="115"/>
    <n v="1.9939781858786464E-5"/>
    <n v="50151"/>
  </r>
  <r>
    <x v="2061"/>
    <n v="2024"/>
    <n v="1"/>
    <n v="1"/>
    <n v="125.9"/>
    <n v="2.5104185360212161E-3"/>
    <n v="-5.9873057923204387"/>
    <n v="4"/>
    <n v="92.23357593458185"/>
    <x v="115"/>
    <n v="1.9939781858786464E-5"/>
    <n v="50151"/>
  </r>
  <r>
    <x v="2062"/>
    <n v="2024"/>
    <n v="1"/>
    <n v="5"/>
    <n v="106.92"/>
    <n v="2.1319614763414488E-3"/>
    <n v="-6.1507128421000221"/>
    <n v="8"/>
    <n v="92.23357593458185"/>
    <x v="115"/>
    <n v="9.9698909293932325E-5"/>
    <n v="50151"/>
  </r>
  <r>
    <x v="2063"/>
    <n v="2024"/>
    <n v="1"/>
    <n v="3"/>
    <n v="97.3"/>
    <n v="1.9401407748599229E-3"/>
    <n v="-6.244994744178781"/>
    <n v="7"/>
    <n v="92.23357593458185"/>
    <x v="115"/>
    <n v="5.9819345576359396E-5"/>
    <n v="50151"/>
  </r>
  <r>
    <x v="2064"/>
    <n v="2024"/>
    <n v="1"/>
    <n v="3"/>
    <n v="93"/>
    <n v="1.8543997128671412E-3"/>
    <n v="-6.2901942402174846"/>
    <n v="11"/>
    <n v="92.23357593458185"/>
    <x v="115"/>
    <n v="5.9819345576359396E-5"/>
    <n v="50151"/>
  </r>
  <r>
    <x v="2065"/>
    <n v="2024"/>
    <n v="1"/>
    <n v="1"/>
    <n v="72"/>
    <n v="1.4356642938326255E-3"/>
    <n v="-6.5461276143546856"/>
    <n v="7"/>
    <n v="92.23357593458185"/>
    <x v="115"/>
    <n v="1.9939781858786464E-5"/>
    <n v="50151"/>
  </r>
  <r>
    <x v="2066"/>
    <n v="2024"/>
    <n v="2"/>
    <n v="3"/>
    <n v="67"/>
    <n v="1.3359653845386931E-3"/>
    <n v="-6.6181011139797743"/>
    <n v="1"/>
    <n v="92.23357593458185"/>
    <x v="115"/>
    <n v="5.9819345576359396E-5"/>
    <n v="50151"/>
  </r>
  <r>
    <x v="2067"/>
    <n v="2024"/>
    <n v="1"/>
    <n v="1"/>
    <n v="49.35"/>
    <n v="9.8402823473111201E-4"/>
    <n v="-6.9238559674912503"/>
    <n v="12"/>
    <n v="92.23357593458185"/>
    <x v="115"/>
    <n v="1.9939781858786464E-5"/>
    <n v="50151"/>
  </r>
  <r>
    <x v="2068"/>
    <n v="2024"/>
    <n v="1"/>
    <n v="1"/>
    <n v="46.37"/>
    <n v="9.2460768479192827E-4"/>
    <n v="-6.9861410349673712"/>
    <n v="9"/>
    <n v="92.23357593458185"/>
    <x v="115"/>
    <n v="1.9939781858786464E-5"/>
    <n v="50151"/>
  </r>
  <r>
    <x v="2069"/>
    <n v="2024"/>
    <n v="1"/>
    <n v="1"/>
    <n v="36.07"/>
    <n v="7.1922793164642777E-4"/>
    <n v="-7.2373322384552932"/>
    <n v="6"/>
    <n v="92.23357593458185"/>
    <x v="115"/>
    <n v="1.9939781858786464E-5"/>
    <n v="50151"/>
  </r>
  <r>
    <x v="2070"/>
    <d v="1905-07-16T00:00:00"/>
    <n v="1"/>
    <n v="2"/>
    <n v="18"/>
    <n v="3.5891607345815636E-4"/>
    <n v="-7.9324219754745755"/>
    <n v="3"/>
    <n v="92.23357593458185"/>
    <x v="115"/>
    <n v="3.9879563717572929E-5"/>
    <n v="50151"/>
  </r>
  <r>
    <x v="2071"/>
    <d v="1905-07-17T00:00:00"/>
    <n v="1"/>
    <n v="1"/>
    <n v="155.39999999999998"/>
    <n v="3.176290240163515E-3"/>
    <n v="-5.7520413543307303"/>
    <n v="1"/>
    <n v="96.326881052190018"/>
    <x v="115"/>
    <n v="2.0439448134900359E-5"/>
    <n v="48925"/>
  </r>
  <r>
    <x v="2072"/>
    <d v="1905-07-17T00:00:00"/>
    <n v="2"/>
    <n v="55"/>
    <n v="19757.400000000001"/>
    <n v="0.40383035258048033"/>
    <n v="-0.90676040856705564"/>
    <n v="1"/>
    <n v="96.326881052190018"/>
    <x v="115"/>
    <n v="1.1241696474195196E-3"/>
    <n v="48925"/>
  </r>
  <r>
    <x v="2073"/>
    <d v="1905-07-17T00:00:00"/>
    <n v="1"/>
    <n v="34"/>
    <n v="4398.6000000000004"/>
    <n v="8.9904956566172714E-2"/>
    <n v="-2.409002204806681"/>
    <n v="1"/>
    <n v="96.326881052190018"/>
    <x v="115"/>
    <n v="6.949412365866122E-4"/>
    <n v="48925"/>
  </r>
  <r>
    <x v="2074"/>
    <d v="1905-07-17T00:00:00"/>
    <n v="1"/>
    <n v="40"/>
    <n v="8599.8000000000011"/>
    <n v="0.17577516607051613"/>
    <n v="-1.7385495661070518"/>
    <n v="1"/>
    <n v="96.326881052190018"/>
    <x v="115"/>
    <n v="8.1757792539601426E-4"/>
    <n v="48925"/>
  </r>
  <r>
    <x v="2075"/>
    <d v="1905-07-17T00:00:00"/>
    <n v="4"/>
    <n v="390"/>
    <n v="47235"/>
    <n v="0.96545733265201839"/>
    <n v="-3.5153370061042279E-2"/>
    <n v="1"/>
    <n v="96.326881052190018"/>
    <x v="115"/>
    <n v="7.9713847726111398E-3"/>
    <n v="48925"/>
  </r>
  <r>
    <x v="2076"/>
    <d v="1905-07-17T00:00:00"/>
    <n v="1"/>
    <n v="1"/>
    <n v="114.6"/>
    <n v="2.3423607562595809E-3"/>
    <n v="-6.0565959879836377"/>
    <n v="1"/>
    <n v="96.326881052190018"/>
    <x v="115"/>
    <n v="2.0439448134900359E-5"/>
    <n v="48925"/>
  </r>
  <r>
    <x v="2077"/>
    <d v="1905-07-17T00:00:00"/>
    <n v="1"/>
    <n v="102"/>
    <n v="35700"/>
    <n v="0.72968829841594274"/>
    <n v="-0.31513782449654659"/>
    <n v="1"/>
    <n v="96.326881052190018"/>
    <x v="115"/>
    <n v="2.0848237097598364E-3"/>
    <n v="48925"/>
  </r>
  <r>
    <x v="2078"/>
    <d v="1905-07-17T00:00:00"/>
    <n v="4"/>
    <n v="50"/>
    <n v="14340"/>
    <n v="0.29310168625447114"/>
    <n v="-1.2272356781106657"/>
    <n v="1"/>
    <n v="96.326881052190018"/>
    <x v="115"/>
    <n v="1.021972406745018E-3"/>
    <n v="48925"/>
  </r>
  <r>
    <x v="2079"/>
    <d v="1905-07-17T00:00:00"/>
    <n v="2"/>
    <n v="30"/>
    <n v="540"/>
    <n v="1.1037301992846194E-2"/>
    <n v="-4.5064746527059567"/>
    <n v="1"/>
    <n v="96.326881052190018"/>
    <x v="115"/>
    <n v="6.1318344404701075E-4"/>
    <n v="48925"/>
  </r>
  <r>
    <x v="2080"/>
    <d v="1905-07-17T00:00:00"/>
    <n v="1"/>
    <n v="1"/>
    <n v="180"/>
    <n v="3.6791006642820645E-3"/>
    <n v="-5.6050869413740667"/>
    <n v="1"/>
    <n v="96.326881052190018"/>
    <x v="115"/>
    <n v="2.0439448134900359E-5"/>
    <n v="48925"/>
  </r>
  <r>
    <x v="2081"/>
    <d v="1905-07-17T00:00:00"/>
    <n v="2"/>
    <n v="15"/>
    <n v="2442"/>
    <n v="4.9913132345426672E-2"/>
    <n v="-2.9974711375936272"/>
    <n v="1"/>
    <n v="96.326881052190018"/>
    <x v="115"/>
    <n v="3.0659172202350538E-4"/>
    <n v="48925"/>
  </r>
  <r>
    <x v="2082"/>
    <d v="1905-07-17T00:00:00"/>
    <n v="1"/>
    <n v="50"/>
    <n v="6499.8"/>
    <n v="0.13285232498722535"/>
    <n v="-2.0185171060847003"/>
    <n v="1"/>
    <n v="96.326881052190018"/>
    <x v="115"/>
    <n v="1.021972406745018E-3"/>
    <n v="48925"/>
  </r>
  <r>
    <x v="2083"/>
    <d v="1905-07-17T00:00:00"/>
    <n v="2"/>
    <n v="98"/>
    <n v="57415.8"/>
    <n v="1.173547266223812"/>
    <n v="0.16003101348997503"/>
    <n v="1"/>
    <n v="96.326881052190018"/>
    <x v="115"/>
    <n v="2.0030659172202351E-3"/>
    <n v="48925"/>
  </r>
  <r>
    <x v="2084"/>
    <d v="1905-07-17T00:00:00"/>
    <n v="1"/>
    <n v="5"/>
    <n v="300"/>
    <n v="6.1318344404701075E-3"/>
    <n v="-5.0942613176080762"/>
    <n v="1"/>
    <n v="96.326881052190018"/>
    <x v="115"/>
    <n v="1.0219724067450178E-4"/>
    <n v="48925"/>
  </r>
  <r>
    <x v="2085"/>
    <d v="1905-07-17T00:00:00"/>
    <n v="1"/>
    <n v="54"/>
    <n v="11340"/>
    <n v="0.23178334184977006"/>
    <n v="-1.4619522149825339"/>
    <n v="1"/>
    <n v="96.326881052190018"/>
    <x v="115"/>
    <n v="1.1037301992846192E-3"/>
    <n v="48925"/>
  </r>
  <r>
    <x v="2086"/>
    <d v="1905-07-17T00:00:00"/>
    <n v="2"/>
    <n v="235"/>
    <n v="43231.200000000004"/>
    <n v="0.88362187020950445"/>
    <n v="-0.12372605648681852"/>
    <n v="1"/>
    <n v="96.326881052190018"/>
    <x v="115"/>
    <n v="4.8032703117015839E-3"/>
    <n v="48925"/>
  </r>
  <r>
    <x v="2087"/>
    <d v="1905-07-17T00:00:00"/>
    <n v="4"/>
    <n v="57"/>
    <n v="13094.399999999998"/>
    <n v="0.26764230965763919"/>
    <n v="-1.3181038553870792"/>
    <n v="1"/>
    <n v="96.326881052190018"/>
    <x v="115"/>
    <n v="1.1650485436893205E-3"/>
    <n v="48925"/>
  </r>
  <r>
    <x v="2088"/>
    <d v="1905-07-17T00:00:00"/>
    <n v="1"/>
    <n v="1"/>
    <n v="135"/>
    <n v="2.7593254982115484E-3"/>
    <n v="-5.8927690138258475"/>
    <n v="1"/>
    <n v="96.326881052190018"/>
    <x v="115"/>
    <n v="2.0439448134900359E-5"/>
    <n v="48925"/>
  </r>
  <r>
    <x v="2089"/>
    <d v="1905-07-17T00:00:00"/>
    <n v="2"/>
    <n v="683"/>
    <n v="78858"/>
    <n v="1.6118140010219724"/>
    <n v="0.47736025344578614"/>
    <n v="2"/>
    <n v="96.326881052190018"/>
    <x v="115"/>
    <n v="1.3960143076136943E-2"/>
    <n v="48925"/>
  </r>
  <r>
    <x v="2090"/>
    <d v="1905-07-17T00:00:00"/>
    <n v="2"/>
    <n v="134"/>
    <n v="34020"/>
    <n v="0.69535002554931014"/>
    <n v="-0.3633399263144243"/>
    <n v="2"/>
    <n v="96.326881052190018"/>
    <x v="115"/>
    <n v="2.738886050076648E-3"/>
    <n v="48925"/>
  </r>
  <r>
    <x v="2091"/>
    <d v="1905-07-17T00:00:00"/>
    <n v="3"/>
    <n v="779"/>
    <n v="175596.6"/>
    <n v="3.5890975983648441"/>
    <n v="1.2779008055446386"/>
    <n v="2"/>
    <n v="96.326881052190018"/>
    <x v="115"/>
    <n v="1.5922330097087378E-2"/>
    <n v="48925"/>
  </r>
  <r>
    <x v="2092"/>
    <d v="1905-07-17T00:00:00"/>
    <n v="1"/>
    <n v="31"/>
    <n v="7285.2"/>
    <n v="0.14890546755237608"/>
    <n v="-1.9044436203398885"/>
    <n v="2"/>
    <n v="96.326881052190018"/>
    <x v="115"/>
    <n v="6.3362289218191106E-4"/>
    <n v="48925"/>
  </r>
  <r>
    <x v="2093"/>
    <d v="1905-07-17T00:00:00"/>
    <n v="1"/>
    <n v="4"/>
    <n v="372"/>
    <n v="7.6034747061829331E-3"/>
    <n v="-4.8791499379911301"/>
    <n v="2"/>
    <n v="96.326881052190018"/>
    <x v="115"/>
    <n v="8.1757792539601434E-5"/>
    <n v="48925"/>
  </r>
  <r>
    <x v="2094"/>
    <d v="1905-07-17T00:00:00"/>
    <n v="7"/>
    <n v="1638"/>
    <n v="414971.99999999994"/>
    <n v="8.48179867143587"/>
    <n v="2.1379225347928457"/>
    <n v="2"/>
    <n v="96.326881052190018"/>
    <x v="115"/>
    <n v="3.3479816044966783E-2"/>
    <n v="48925"/>
  </r>
  <r>
    <x v="2095"/>
    <d v="1905-07-17T00:00:00"/>
    <n v="4"/>
    <n v="109"/>
    <n v="63803.399999999994"/>
    <n v="1.3041062851303014"/>
    <n v="0.26551796718471088"/>
    <n v="2"/>
    <n v="96.326881052190018"/>
    <x v="115"/>
    <n v="2.2278998467041389E-3"/>
    <n v="48925"/>
  </r>
  <r>
    <x v="2096"/>
    <d v="1905-07-17T00:00:00"/>
    <n v="2"/>
    <n v="32"/>
    <n v="6115.8"/>
    <n v="0.12500357690342362"/>
    <n v="-2.0794129268618549"/>
    <n v="2"/>
    <n v="96.326881052190018"/>
    <x v="115"/>
    <n v="6.5406234031681147E-4"/>
    <n v="48925"/>
  </r>
  <r>
    <x v="2097"/>
    <d v="1905-07-17T00:00:00"/>
    <n v="2"/>
    <n v="23"/>
    <n v="5117.3999999999996"/>
    <n v="0.10459683188553909"/>
    <n v="-2.2576420157111583"/>
    <n v="2"/>
    <n v="96.326881052190018"/>
    <x v="115"/>
    <n v="4.7010730710270822E-4"/>
    <n v="48925"/>
  </r>
  <r>
    <x v="2098"/>
    <d v="1905-07-17T00:00:00"/>
    <n v="5"/>
    <n v="1866"/>
    <n v="231430.799999999"/>
    <n v="4.7303178334184777"/>
    <n v="1.5539923954722374"/>
    <n v="2"/>
    <n v="96.326881052190018"/>
    <x v="115"/>
    <n v="3.8140010219724067E-2"/>
    <n v="48925"/>
  </r>
  <r>
    <x v="2099"/>
    <d v="1905-07-17T00:00:00"/>
    <n v="19"/>
    <n v="5335"/>
    <n v="636568.19999999984"/>
    <n v="13.011102708226874"/>
    <n v="2.5658030474435192"/>
    <n v="2"/>
    <n v="96.326881052190018"/>
    <x v="115"/>
    <n v="0.10904445579969341"/>
    <n v="48925"/>
  </r>
  <r>
    <x v="2100"/>
    <d v="1905-07-17T00:00:00"/>
    <n v="4"/>
    <n v="84"/>
    <n v="20656.2"/>
    <n v="0.42220132856412879"/>
    <n v="-0.86227299680799629"/>
    <n v="2"/>
    <n v="96.326881052190018"/>
    <x v="115"/>
    <n v="1.71691364333163E-3"/>
    <n v="48925"/>
  </r>
  <r>
    <x v="2101"/>
    <d v="1905-07-17T00:00:00"/>
    <n v="1"/>
    <n v="93"/>
    <n v="14973"/>
    <n v="0.30603985692386304"/>
    <n v="-1.1840399341265582"/>
    <n v="2"/>
    <n v="96.326881052190018"/>
    <x v="115"/>
    <n v="1.9008686765457333E-3"/>
    <n v="48925"/>
  </r>
  <r>
    <x v="2102"/>
    <d v="1905-07-17T00:00:00"/>
    <n v="4"/>
    <n v="1950"/>
    <n v="49126.2"/>
    <n v="1.004112416964742"/>
    <n v="4.1039840898553651E-3"/>
    <n v="2"/>
    <n v="96.326881052190018"/>
    <x v="115"/>
    <n v="3.9856923863055699E-2"/>
    <n v="48925"/>
  </r>
  <r>
    <x v="2103"/>
    <d v="1905-07-17T00:00:00"/>
    <n v="2"/>
    <n v="213"/>
    <n v="21340.799999999999"/>
    <n v="0.43619417475728156"/>
    <n v="-0.82966777982628981"/>
    <n v="2"/>
    <n v="96.326881052190018"/>
    <x v="115"/>
    <n v="4.3536024527337765E-3"/>
    <n v="48925"/>
  </r>
  <r>
    <x v="2104"/>
    <d v="1905-07-17T00:00:00"/>
    <n v="1"/>
    <n v="55"/>
    <n v="3850.2"/>
    <n v="7.8695963208993358E-2"/>
    <n v="-2.5421634182797521"/>
    <n v="2"/>
    <n v="96.326881052190018"/>
    <x v="115"/>
    <n v="1.1241696474195196E-3"/>
    <n v="48925"/>
  </r>
  <r>
    <x v="2105"/>
    <d v="1905-07-17T00:00:00"/>
    <n v="2"/>
    <n v="1943"/>
    <n v="23419.200000000001"/>
    <n v="0.47867552376085848"/>
    <n v="-0.73673231453459453"/>
    <n v="2"/>
    <n v="96.326881052190018"/>
    <x v="115"/>
    <n v="3.9713847726111397E-2"/>
    <n v="48925"/>
  </r>
  <r>
    <x v="2106"/>
    <d v="1905-07-17T00:00:00"/>
    <n v="1"/>
    <n v="2"/>
    <n v="180"/>
    <n v="3.6791006642820645E-3"/>
    <n v="-5.6050869413740667"/>
    <n v="2"/>
    <n v="96.326881052190018"/>
    <x v="115"/>
    <n v="4.0878896269800717E-5"/>
    <n v="48925"/>
  </r>
  <r>
    <x v="2107"/>
    <d v="1905-07-17T00:00:00"/>
    <n v="2"/>
    <n v="76"/>
    <n v="3762"/>
    <n v="7.6893203883495145E-2"/>
    <n v="-2.5653377824033012"/>
    <n v="2"/>
    <n v="96.326881052190018"/>
    <x v="115"/>
    <n v="1.5533980582524273E-3"/>
    <n v="48925"/>
  </r>
  <r>
    <x v="2108"/>
    <d v="1905-07-17T00:00:00"/>
    <n v="2"/>
    <n v="70"/>
    <n v="4996.2"/>
    <n v="0.10211957077158916"/>
    <n v="-2.2816108897944485"/>
    <n v="2"/>
    <n v="96.326881052190018"/>
    <x v="115"/>
    <n v="1.430761369443025E-3"/>
    <n v="48925"/>
  </r>
  <r>
    <x v="2109"/>
    <d v="1905-07-17T00:00:00"/>
    <n v="3"/>
    <n v="90"/>
    <n v="9764.9999999999982"/>
    <n v="0.19959121103730196"/>
    <n v="-1.6114839489534978"/>
    <n v="2"/>
    <n v="96.326881052190018"/>
    <x v="115"/>
    <n v="1.8395503321410323E-3"/>
    <n v="48925"/>
  </r>
  <r>
    <x v="2110"/>
    <d v="1905-07-17T00:00:00"/>
    <n v="3"/>
    <n v="82"/>
    <n v="20953.8"/>
    <n v="0.4282841083290751"/>
    <n v="-0.84796849911391703"/>
    <n v="2"/>
    <n v="96.326881052190018"/>
    <x v="115"/>
    <n v="1.6760347470618294E-3"/>
    <n v="48925"/>
  </r>
  <r>
    <x v="2111"/>
    <d v="1905-07-17T00:00:00"/>
    <n v="4"/>
    <n v="47"/>
    <n v="7895.3999999999987"/>
    <n v="0.16137761880429224"/>
    <n v="-1.8240082018801274"/>
    <n v="3"/>
    <n v="96.326881052190018"/>
    <x v="115"/>
    <n v="9.6065406234031685E-4"/>
    <n v="48925"/>
  </r>
  <r>
    <x v="2112"/>
    <d v="1905-07-17T00:00:00"/>
    <n v="12"/>
    <n v="23737"/>
    <n v="8815840.1999999974"/>
    <n v="180.19090853346955"/>
    <n v="5.194016891811974"/>
    <n v="3"/>
    <n v="96.326881052190018"/>
    <x v="134"/>
    <n v="0.48517118037812978"/>
    <n v="48925"/>
  </r>
  <r>
    <x v="2113"/>
    <d v="1905-07-17T00:00:00"/>
    <n v="5"/>
    <n v="41"/>
    <n v="8452.2000000000007"/>
    <n v="0.17275830352580482"/>
    <n v="-1.7558617507699608"/>
    <n v="3"/>
    <n v="96.326881052190018"/>
    <x v="115"/>
    <n v="8.3801737353091468E-4"/>
    <n v="48925"/>
  </r>
  <r>
    <x v="2114"/>
    <d v="1905-07-17T00:00:00"/>
    <n v="2"/>
    <n v="316"/>
    <n v="84913.2"/>
    <n v="1.7355789473684209"/>
    <n v="0.5513410449816627"/>
    <n v="3"/>
    <n v="96.326881052190018"/>
    <x v="115"/>
    <n v="6.4588656106285133E-3"/>
    <n v="48925"/>
  </r>
  <r>
    <x v="2115"/>
    <d v="1905-07-17T00:00:00"/>
    <n v="1"/>
    <n v="68"/>
    <n v="6120"/>
    <n v="0.12508942258559019"/>
    <n v="-2.0787264167579051"/>
    <n v="3"/>
    <n v="96.326881052190018"/>
    <x v="115"/>
    <n v="1.3898824731732244E-3"/>
    <n v="48925"/>
  </r>
  <r>
    <x v="2116"/>
    <d v="1905-07-17T00:00:00"/>
    <n v="6"/>
    <n v="584"/>
    <n v="51838.2"/>
    <n v="1.0595442003065916"/>
    <n v="5.7838815936826653E-2"/>
    <n v="3"/>
    <n v="96.326881052190018"/>
    <x v="115"/>
    <n v="1.1936637710781808E-2"/>
    <n v="48925"/>
  </r>
  <r>
    <x v="2117"/>
    <d v="1905-07-17T00:00:00"/>
    <n v="2"/>
    <n v="5"/>
    <n v="647.4"/>
    <n v="1.3232498722534491E-2"/>
    <n v="-4.3250794507721331"/>
    <n v="3"/>
    <n v="96.326881052190018"/>
    <x v="115"/>
    <n v="1.0219724067450178E-4"/>
    <n v="48925"/>
  </r>
  <r>
    <x v="2118"/>
    <d v="1905-07-17T00:00:00"/>
    <n v="1"/>
    <n v="1"/>
    <n v="85.8"/>
    <n v="1.7537046499744506E-3"/>
    <n v="-6.3460247857703607"/>
    <n v="3"/>
    <n v="96.326881052190018"/>
    <x v="115"/>
    <n v="2.0439448134900359E-5"/>
    <n v="48925"/>
  </r>
  <r>
    <x v="2119"/>
    <d v="1905-07-17T00:00:00"/>
    <n v="1"/>
    <n v="55"/>
    <n v="4234.8"/>
    <n v="8.6556974961676039E-2"/>
    <n v="-2.4469524117950523"/>
    <n v="3"/>
    <n v="96.326881052190018"/>
    <x v="115"/>
    <n v="1.1241696474195196E-3"/>
    <n v="48925"/>
  </r>
  <r>
    <x v="2120"/>
    <d v="1905-07-17T00:00:00"/>
    <n v="1"/>
    <n v="3"/>
    <n v="109.8"/>
    <n v="2.2442514052120593E-3"/>
    <n v="-6.0993832631888472"/>
    <n v="3"/>
    <n v="96.326881052190018"/>
    <x v="115"/>
    <n v="6.1318344404701072E-5"/>
    <n v="48925"/>
  </r>
  <r>
    <x v="2121"/>
    <d v="1905-07-17T00:00:00"/>
    <n v="11"/>
    <n v="145"/>
    <n v="7220.3999999999987"/>
    <n v="0.14758099131323452"/>
    <n v="-1.9133781602499709"/>
    <n v="3"/>
    <n v="96.326881052190018"/>
    <x v="115"/>
    <n v="2.9637199795605517E-3"/>
    <n v="48925"/>
  </r>
  <r>
    <x v="2122"/>
    <d v="1905-07-17T00:00:00"/>
    <n v="3"/>
    <n v="67"/>
    <n v="21277.200000000001"/>
    <n v="0.43489422585590193"/>
    <n v="-0.83265243641333375"/>
    <n v="3"/>
    <n v="96.326881052190018"/>
    <x v="115"/>
    <n v="1.369443025038324E-3"/>
    <n v="48925"/>
  </r>
  <r>
    <x v="2123"/>
    <d v="1905-07-17T00:00:00"/>
    <n v="3"/>
    <n v="179"/>
    <n v="55396.2"/>
    <n v="1.1322677567705672"/>
    <n v="0.12422248606079372"/>
    <n v="3"/>
    <n v="96.326881052190018"/>
    <x v="115"/>
    <n v="3.6586612161471641E-3"/>
    <n v="48925"/>
  </r>
  <r>
    <x v="2124"/>
    <d v="1905-07-17T00:00:00"/>
    <n v="2"/>
    <n v="88"/>
    <n v="33339.599999999999"/>
    <n v="0.68144302503832399"/>
    <n v="-0.38354263363194363"/>
    <n v="3"/>
    <n v="96.326881052190018"/>
    <x v="115"/>
    <n v="1.7986714358712314E-3"/>
    <n v="48925"/>
  </r>
  <r>
    <x v="2125"/>
    <d v="1905-07-17T00:00:00"/>
    <n v="3"/>
    <n v="20"/>
    <n v="3131.9999999999986"/>
    <n v="6.4016351558507892E-2"/>
    <n v="-2.7486167351535835"/>
    <n v="3"/>
    <n v="96.326881052190018"/>
    <x v="115"/>
    <n v="4.0878896269800713E-4"/>
    <n v="48925"/>
  </r>
  <r>
    <x v="2126"/>
    <d v="1905-07-17T00:00:00"/>
    <n v="6"/>
    <n v="275"/>
    <n v="34494"/>
    <n v="0.7050383239652529"/>
    <n v="-0.34950311741293111"/>
    <n v="3"/>
    <n v="96.326881052190018"/>
    <x v="115"/>
    <n v="5.620848237097598E-3"/>
    <n v="48925"/>
  </r>
  <r>
    <x v="2127"/>
    <d v="1905-07-17T00:00:00"/>
    <n v="4"/>
    <n v="38"/>
    <n v="3622.2000000000003"/>
    <n v="7.4035769034236087E-2"/>
    <n v="-2.6032069372338413"/>
    <n v="3"/>
    <n v="96.326881052190018"/>
    <x v="115"/>
    <n v="7.7669902912621365E-4"/>
    <n v="48925"/>
  </r>
  <r>
    <x v="2128"/>
    <d v="1905-07-17T00:00:00"/>
    <n v="2"/>
    <n v="151"/>
    <n v="9886.1999999999898"/>
    <n v="0.2020684721512517"/>
    <n v="-1.5991486679728373"/>
    <n v="3"/>
    <n v="96.326881052190018"/>
    <x v="115"/>
    <n v="3.0863566683699542E-3"/>
    <n v="48925"/>
  </r>
  <r>
    <x v="2129"/>
    <d v="1905-07-17T00:00:00"/>
    <n v="1"/>
    <n v="1200"/>
    <n v="93560.4"/>
    <n v="1.9123229432805313"/>
    <n v="0.64831870375603728"/>
    <n v="3"/>
    <n v="96.326881052190018"/>
    <x v="115"/>
    <n v="2.452733776188043E-2"/>
    <n v="48925"/>
  </r>
  <r>
    <x v="2130"/>
    <d v="1905-07-17T00:00:00"/>
    <n v="2"/>
    <n v="3691"/>
    <n v="393336"/>
    <n v="8.0395707715891671"/>
    <n v="2.0843756951474961"/>
    <n v="4"/>
    <n v="96.326881052190018"/>
    <x v="115"/>
    <n v="7.5442003065917224E-2"/>
    <n v="48925"/>
  </r>
  <r>
    <x v="2131"/>
    <d v="1905-07-17T00:00:00"/>
    <n v="3"/>
    <n v="4313"/>
    <n v="126139.79999999997"/>
    <n v="2.5782278998467034"/>
    <n v="0.9471023024122317"/>
    <n v="4"/>
    <n v="96.326881052190018"/>
    <x v="115"/>
    <n v="8.8155339805825239E-2"/>
    <n v="48925"/>
  </r>
  <r>
    <x v="2132"/>
    <d v="1905-07-17T00:00:00"/>
    <n v="1"/>
    <n v="20"/>
    <n v="1200"/>
    <n v="2.452733776188043E-2"/>
    <n v="-3.7079669564881854"/>
    <n v="4"/>
    <n v="96.326881052190018"/>
    <x v="115"/>
    <n v="4.0878896269800713E-4"/>
    <n v="48925"/>
  </r>
  <r>
    <x v="2133"/>
    <d v="1905-07-17T00:00:00"/>
    <n v="4"/>
    <n v="86"/>
    <n v="6144"/>
    <n v="0.1255799693408278"/>
    <n v="-2.0748125174367691"/>
    <n v="4"/>
    <n v="96.326881052190018"/>
    <x v="115"/>
    <n v="1.7577925396014308E-3"/>
    <n v="48925"/>
  </r>
  <r>
    <x v="2134"/>
    <d v="1905-07-17T00:00:00"/>
    <n v="3"/>
    <n v="18"/>
    <n v="3330.6"/>
    <n v="6.8075625958099129E-2"/>
    <n v="-2.6871360453401065"/>
    <n v="4"/>
    <n v="96.326881052190018"/>
    <x v="115"/>
    <n v="3.6791006642820646E-4"/>
    <n v="48925"/>
  </r>
  <r>
    <x v="2135"/>
    <d v="1905-07-17T00:00:00"/>
    <n v="1"/>
    <n v="2"/>
    <n v="690"/>
    <n v="1.4103219213081247E-2"/>
    <n v="-4.2613521946729715"/>
    <n v="4"/>
    <n v="96.326881052190018"/>
    <x v="115"/>
    <n v="4.0878896269800717E-5"/>
    <n v="48925"/>
  </r>
  <r>
    <x v="2136"/>
    <d v="1905-07-17T00:00:00"/>
    <n v="4"/>
    <n v="50"/>
    <n v="8075.3999999999987"/>
    <n v="0.16505671946857431"/>
    <n v="-1.8014661097965523"/>
    <n v="4"/>
    <n v="96.326881052190018"/>
    <x v="115"/>
    <n v="1.021972406745018E-3"/>
    <n v="48925"/>
  </r>
  <r>
    <x v="2137"/>
    <d v="1905-07-17T00:00:00"/>
    <n v="1"/>
    <n v="32"/>
    <n v="1375.8"/>
    <n v="2.812059274399591E-2"/>
    <n v="-3.5712531331723634"/>
    <n v="4"/>
    <n v="96.326881052190018"/>
    <x v="115"/>
    <n v="6.5406234031681147E-4"/>
    <n v="48925"/>
  </r>
  <r>
    <x v="2138"/>
    <d v="1905-07-17T00:00:00"/>
    <n v="1"/>
    <n v="6"/>
    <n v="1530"/>
    <n v="3.1272355646397548E-2"/>
    <n v="-3.4650207778777959"/>
    <n v="4"/>
    <n v="96.326881052190018"/>
    <x v="115"/>
    <n v="1.2263668880940214E-4"/>
    <n v="48925"/>
  </r>
  <r>
    <x v="2139"/>
    <d v="1905-07-17T00:00:00"/>
    <n v="1"/>
    <n v="6"/>
    <n v="2430"/>
    <n v="4.9667858967807871E-2"/>
    <n v="-3.002397255929683"/>
    <n v="4"/>
    <n v="96.326881052190018"/>
    <x v="115"/>
    <n v="1.2263668880940214E-4"/>
    <n v="48925"/>
  </r>
  <r>
    <x v="2140"/>
    <d v="1905-07-17T00:00:00"/>
    <n v="5"/>
    <n v="263"/>
    <n v="42144"/>
    <n v="0.86140010219724072"/>
    <n v="-0.14919618772126933"/>
    <n v="4"/>
    <n v="96.326881052190018"/>
    <x v="115"/>
    <n v="5.3755748594787938E-3"/>
    <n v="48925"/>
  </r>
  <r>
    <x v="2141"/>
    <d v="1905-07-17T00:00:00"/>
    <n v="3"/>
    <n v="85"/>
    <n v="4852.1999999999989"/>
    <n v="9.9176290240163487E-2"/>
    <n v="-2.3108563029344458"/>
    <n v="4"/>
    <n v="96.326881052190018"/>
    <x v="115"/>
    <n v="1.7373530914665304E-3"/>
    <n v="48925"/>
  </r>
  <r>
    <x v="2142"/>
    <d v="1905-07-17T00:00:00"/>
    <n v="1"/>
    <n v="2"/>
    <n v="540"/>
    <n v="1.1037301992846194E-2"/>
    <n v="-4.5064746527059567"/>
    <n v="4"/>
    <n v="96.326881052190018"/>
    <x v="115"/>
    <n v="4.0878896269800717E-5"/>
    <n v="48925"/>
  </r>
  <r>
    <x v="2143"/>
    <d v="1905-07-17T00:00:00"/>
    <n v="2"/>
    <n v="21"/>
    <n v="3246"/>
    <n v="6.6346448645886555E-2"/>
    <n v="-2.7128650441897406"/>
    <n v="4"/>
    <n v="96.326881052190018"/>
    <x v="115"/>
    <n v="4.2922841083290749E-4"/>
    <n v="48925"/>
  </r>
  <r>
    <x v="2144"/>
    <d v="1905-07-17T00:00:00"/>
    <n v="1"/>
    <n v="84"/>
    <n v="15960"/>
    <n v="0.32621359223300972"/>
    <n v="-1.1202029212604772"/>
    <n v="4"/>
    <n v="96.326881052190018"/>
    <x v="115"/>
    <n v="1.71691364333163E-3"/>
    <n v="48925"/>
  </r>
  <r>
    <x v="2145"/>
    <d v="1905-07-17T00:00:00"/>
    <n v="6"/>
    <n v="65"/>
    <n v="10226.399999999991"/>
    <n v="0.20902197240674483"/>
    <n v="-1.5653159014104658"/>
    <n v="4"/>
    <n v="96.326881052190018"/>
    <x v="115"/>
    <n v="1.3285641287685231E-3"/>
    <n v="48925"/>
  </r>
  <r>
    <x v="2146"/>
    <d v="1905-07-17T00:00:00"/>
    <n v="4"/>
    <n v="56"/>
    <n v="11496"/>
    <n v="0.23497189575881453"/>
    <n v="-1.448289364505416"/>
    <n v="4"/>
    <n v="96.326881052190018"/>
    <x v="115"/>
    <n v="1.1446090955544201E-3"/>
    <n v="48925"/>
  </r>
  <r>
    <x v="2147"/>
    <d v="1905-07-17T00:00:00"/>
    <n v="4"/>
    <n v="23"/>
    <n v="2845.2"/>
    <n v="5.8154317833418491E-2"/>
    <n v="-2.8446551494049168"/>
    <n v="4"/>
    <n v="96.326881052190018"/>
    <x v="115"/>
    <n v="4.7010730710270822E-4"/>
    <n v="48925"/>
  </r>
  <r>
    <x v="2148"/>
    <d v="1905-07-17T00:00:00"/>
    <n v="1"/>
    <n v="16"/>
    <n v="4111.8"/>
    <n v="8.4042922841083292E-2"/>
    <n v="-2.4764276244444439"/>
    <n v="4"/>
    <n v="96.326881052190018"/>
    <x v="115"/>
    <n v="3.2703117015840574E-4"/>
    <n v="48925"/>
  </r>
  <r>
    <x v="2149"/>
    <d v="1905-07-17T00:00:00"/>
    <n v="5"/>
    <n v="36"/>
    <n v="3232.8"/>
    <n v="6.6076647930505883E-2"/>
    <n v="-2.7169398785000132"/>
    <n v="4"/>
    <n v="96.326881052190018"/>
    <x v="115"/>
    <n v="7.3582013285641292E-4"/>
    <n v="489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BFF380-95F1-4B0A-9C3E-5C9909ADA492}" name="PivotTable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N14:S189" firstHeaderRow="0" firstDataRow="1" firstDataCol="1" rowPageCount="1" colPageCount="1"/>
  <pivotFields count="15">
    <pivotField numFmtId="14" showAll="0">
      <items count="2151">
        <item x="24"/>
        <item x="32"/>
        <item x="53"/>
        <item x="90"/>
        <item x="8"/>
        <item x="23"/>
        <item x="91"/>
        <item x="103"/>
        <item x="43"/>
        <item x="34"/>
        <item x="5"/>
        <item x="40"/>
        <item x="33"/>
        <item x="79"/>
        <item x="65"/>
        <item x="88"/>
        <item x="12"/>
        <item x="106"/>
        <item x="94"/>
        <item x="25"/>
        <item x="28"/>
        <item x="37"/>
        <item x="113"/>
        <item x="114"/>
        <item x="55"/>
        <item x="49"/>
        <item x="48"/>
        <item x="82"/>
        <item x="41"/>
        <item x="18"/>
        <item x="4"/>
        <item x="108"/>
        <item x="105"/>
        <item x="110"/>
        <item x="7"/>
        <item x="22"/>
        <item x="36"/>
        <item x="87"/>
        <item x="39"/>
        <item x="15"/>
        <item x="73"/>
        <item x="111"/>
        <item x="112"/>
        <item x="98"/>
        <item x="81"/>
        <item x="102"/>
        <item x="72"/>
        <item x="70"/>
        <item x="93"/>
        <item x="100"/>
        <item x="104"/>
        <item x="10"/>
        <item x="38"/>
        <item x="69"/>
        <item x="92"/>
        <item x="27"/>
        <item x="0"/>
        <item x="96"/>
        <item x="99"/>
        <item x="57"/>
        <item x="1"/>
        <item x="52"/>
        <item x="54"/>
        <item x="107"/>
        <item x="85"/>
        <item x="78"/>
        <item x="20"/>
        <item x="6"/>
        <item x="19"/>
        <item x="44"/>
        <item x="101"/>
        <item x="60"/>
        <item x="83"/>
        <item x="45"/>
        <item x="109"/>
        <item x="58"/>
        <item x="13"/>
        <item x="29"/>
        <item x="77"/>
        <item x="64"/>
        <item x="97"/>
        <item x="95"/>
        <item x="71"/>
        <item x="59"/>
        <item x="9"/>
        <item x="50"/>
        <item x="56"/>
        <item x="11"/>
        <item x="74"/>
        <item x="46"/>
        <item x="16"/>
        <item x="31"/>
        <item x="75"/>
        <item x="42"/>
        <item x="61"/>
        <item x="30"/>
        <item x="76"/>
        <item x="21"/>
        <item x="14"/>
        <item x="62"/>
        <item x="66"/>
        <item x="63"/>
        <item x="2"/>
        <item x="17"/>
        <item x="86"/>
        <item x="47"/>
        <item x="67"/>
        <item x="35"/>
        <item x="3"/>
        <item x="26"/>
        <item x="80"/>
        <item x="84"/>
        <item x="68"/>
        <item x="51"/>
        <item x="89"/>
        <item x="219"/>
        <item x="149"/>
        <item x="173"/>
        <item x="188"/>
        <item x="157"/>
        <item x="160"/>
        <item x="172"/>
        <item x="119"/>
        <item x="155"/>
        <item x="125"/>
        <item x="199"/>
        <item x="197"/>
        <item x="134"/>
        <item x="133"/>
        <item x="185"/>
        <item x="212"/>
        <item x="162"/>
        <item x="151"/>
        <item x="136"/>
        <item x="135"/>
        <item x="201"/>
        <item x="204"/>
        <item x="211"/>
        <item x="115"/>
        <item x="138"/>
        <item x="178"/>
        <item x="120"/>
        <item x="184"/>
        <item x="147"/>
        <item x="190"/>
        <item x="183"/>
        <item x="202"/>
        <item x="218"/>
        <item x="117"/>
        <item x="189"/>
        <item x="182"/>
        <item x="195"/>
        <item x="221"/>
        <item x="141"/>
        <item x="168"/>
        <item x="213"/>
        <item x="150"/>
        <item x="192"/>
        <item x="128"/>
        <item x="167"/>
        <item x="193"/>
        <item x="215"/>
        <item x="137"/>
        <item x="222"/>
        <item x="152"/>
        <item x="207"/>
        <item x="163"/>
        <item x="169"/>
        <item x="118"/>
        <item x="132"/>
        <item x="159"/>
        <item x="139"/>
        <item x="170"/>
        <item x="144"/>
        <item x="126"/>
        <item x="196"/>
        <item x="180"/>
        <item x="145"/>
        <item x="127"/>
        <item x="129"/>
        <item x="194"/>
        <item x="209"/>
        <item x="158"/>
        <item x="203"/>
        <item x="161"/>
        <item x="174"/>
        <item x="116"/>
        <item x="191"/>
        <item x="146"/>
        <item x="156"/>
        <item x="153"/>
        <item x="181"/>
        <item x="130"/>
        <item x="142"/>
        <item x="154"/>
        <item x="216"/>
        <item x="166"/>
        <item x="220"/>
        <item x="131"/>
        <item x="210"/>
        <item x="148"/>
        <item x="206"/>
        <item x="200"/>
        <item x="177"/>
        <item x="217"/>
        <item x="175"/>
        <item x="205"/>
        <item x="143"/>
        <item x="198"/>
        <item x="179"/>
        <item x="122"/>
        <item x="121"/>
        <item x="164"/>
        <item x="140"/>
        <item x="123"/>
        <item x="165"/>
        <item x="171"/>
        <item x="214"/>
        <item x="124"/>
        <item x="208"/>
        <item x="187"/>
        <item x="176"/>
        <item x="186"/>
        <item x="325"/>
        <item x="311"/>
        <item x="303"/>
        <item x="293"/>
        <item x="317"/>
        <item x="259"/>
        <item x="294"/>
        <item x="227"/>
        <item x="295"/>
        <item x="309"/>
        <item x="290"/>
        <item x="264"/>
        <item x="318"/>
        <item x="288"/>
        <item x="223"/>
        <item x="308"/>
        <item x="316"/>
        <item x="242"/>
        <item x="262"/>
        <item x="301"/>
        <item x="323"/>
        <item x="289"/>
        <item x="322"/>
        <item x="231"/>
        <item x="249"/>
        <item x="243"/>
        <item x="244"/>
        <item x="314"/>
        <item x="319"/>
        <item x="312"/>
        <item x="320"/>
        <item x="321"/>
        <item x="324"/>
        <item x="313"/>
        <item x="315"/>
        <item x="305"/>
        <item x="265"/>
        <item x="269"/>
        <item x="300"/>
        <item x="271"/>
        <item x="307"/>
        <item x="238"/>
        <item x="226"/>
        <item x="224"/>
        <item x="279"/>
        <item x="247"/>
        <item x="250"/>
        <item x="277"/>
        <item x="280"/>
        <item x="260"/>
        <item x="278"/>
        <item x="292"/>
        <item x="245"/>
        <item x="296"/>
        <item x="291"/>
        <item x="235"/>
        <item x="228"/>
        <item x="304"/>
        <item x="234"/>
        <item x="225"/>
        <item x="240"/>
        <item x="302"/>
        <item x="254"/>
        <item x="237"/>
        <item x="241"/>
        <item x="253"/>
        <item x="274"/>
        <item x="263"/>
        <item x="275"/>
        <item x="299"/>
        <item x="255"/>
        <item x="233"/>
        <item x="298"/>
        <item x="286"/>
        <item x="256"/>
        <item x="284"/>
        <item x="268"/>
        <item x="229"/>
        <item x="232"/>
        <item x="252"/>
        <item x="261"/>
        <item x="270"/>
        <item x="285"/>
        <item x="251"/>
        <item x="246"/>
        <item x="239"/>
        <item x="230"/>
        <item x="257"/>
        <item x="310"/>
        <item x="281"/>
        <item x="273"/>
        <item x="258"/>
        <item x="282"/>
        <item x="248"/>
        <item x="272"/>
        <item x="297"/>
        <item x="276"/>
        <item x="236"/>
        <item x="267"/>
        <item x="266"/>
        <item x="287"/>
        <item x="306"/>
        <item x="283"/>
        <item x="357"/>
        <item x="373"/>
        <item x="372"/>
        <item x="412"/>
        <item x="428"/>
        <item x="390"/>
        <item x="341"/>
        <item x="395"/>
        <item x="330"/>
        <item x="329"/>
        <item x="342"/>
        <item x="398"/>
        <item x="337"/>
        <item x="435"/>
        <item x="393"/>
        <item x="361"/>
        <item x="332"/>
        <item x="408"/>
        <item x="406"/>
        <item x="353"/>
        <item x="392"/>
        <item x="415"/>
        <item x="411"/>
        <item x="413"/>
        <item x="423"/>
        <item x="360"/>
        <item x="420"/>
        <item x="364"/>
        <item x="380"/>
        <item x="404"/>
        <item x="371"/>
        <item x="432"/>
        <item x="436"/>
        <item x="399"/>
        <item x="425"/>
        <item x="378"/>
        <item x="407"/>
        <item x="331"/>
        <item x="355"/>
        <item x="419"/>
        <item x="367"/>
        <item x="434"/>
        <item x="391"/>
        <item x="335"/>
        <item x="362"/>
        <item x="348"/>
        <item x="377"/>
        <item x="400"/>
        <item x="363"/>
        <item x="405"/>
        <item x="430"/>
        <item x="379"/>
        <item x="350"/>
        <item x="344"/>
        <item x="388"/>
        <item x="375"/>
        <item x="334"/>
        <item x="326"/>
        <item x="397"/>
        <item x="354"/>
        <item x="382"/>
        <item x="359"/>
        <item x="427"/>
        <item x="385"/>
        <item x="381"/>
        <item x="333"/>
        <item x="376"/>
        <item x="409"/>
        <item x="365"/>
        <item x="349"/>
        <item x="403"/>
        <item x="387"/>
        <item x="417"/>
        <item x="429"/>
        <item x="347"/>
        <item x="340"/>
        <item x="402"/>
        <item x="358"/>
        <item x="352"/>
        <item x="386"/>
        <item x="336"/>
        <item x="339"/>
        <item x="346"/>
        <item x="383"/>
        <item x="343"/>
        <item x="351"/>
        <item x="416"/>
        <item x="327"/>
        <item x="384"/>
        <item x="426"/>
        <item x="338"/>
        <item x="356"/>
        <item x="421"/>
        <item x="370"/>
        <item x="345"/>
        <item x="368"/>
        <item x="394"/>
        <item x="414"/>
        <item x="410"/>
        <item x="431"/>
        <item x="422"/>
        <item x="418"/>
        <item x="328"/>
        <item x="374"/>
        <item x="401"/>
        <item x="366"/>
        <item x="389"/>
        <item x="369"/>
        <item x="424"/>
        <item x="396"/>
        <item x="433"/>
        <item x="529"/>
        <item x="509"/>
        <item x="475"/>
        <item x="501"/>
        <item x="483"/>
        <item x="437"/>
        <item x="468"/>
        <item x="522"/>
        <item x="452"/>
        <item x="451"/>
        <item x="469"/>
        <item x="456"/>
        <item x="500"/>
        <item x="492"/>
        <item x="445"/>
        <item x="527"/>
        <item x="460"/>
        <item x="524"/>
        <item x="440"/>
        <item x="489"/>
        <item x="523"/>
        <item x="450"/>
        <item x="488"/>
        <item x="504"/>
        <item x="515"/>
        <item x="508"/>
        <item x="441"/>
        <item x="516"/>
        <item x="510"/>
        <item x="526"/>
        <item x="461"/>
        <item x="496"/>
        <item x="493"/>
        <item x="478"/>
        <item x="497"/>
        <item x="442"/>
        <item x="470"/>
        <item x="513"/>
        <item x="528"/>
        <item x="443"/>
        <item x="530"/>
        <item x="487"/>
        <item x="448"/>
        <item x="507"/>
        <item x="465"/>
        <item x="467"/>
        <item x="459"/>
        <item x="502"/>
        <item x="521"/>
        <item x="476"/>
        <item x="477"/>
        <item x="444"/>
        <item x="473"/>
        <item x="512"/>
        <item x="458"/>
        <item x="479"/>
        <item x="520"/>
        <item x="505"/>
        <item x="514"/>
        <item x="447"/>
        <item x="518"/>
        <item x="464"/>
        <item x="439"/>
        <item x="511"/>
        <item x="525"/>
        <item x="517"/>
        <item x="474"/>
        <item x="462"/>
        <item x="484"/>
        <item x="480"/>
        <item x="453"/>
        <item x="457"/>
        <item x="466"/>
        <item x="495"/>
        <item x="449"/>
        <item x="481"/>
        <item x="463"/>
        <item x="471"/>
        <item x="498"/>
        <item x="486"/>
        <item x="482"/>
        <item x="485"/>
        <item x="490"/>
        <item x="506"/>
        <item x="454"/>
        <item x="499"/>
        <item x="519"/>
        <item x="491"/>
        <item x="438"/>
        <item x="455"/>
        <item x="472"/>
        <item x="503"/>
        <item x="494"/>
        <item x="446"/>
        <item x="538"/>
        <item x="564"/>
        <item x="568"/>
        <item x="548"/>
        <item x="576"/>
        <item x="581"/>
        <item x="570"/>
        <item x="602"/>
        <item x="582"/>
        <item x="610"/>
        <item x="591"/>
        <item x="611"/>
        <item x="580"/>
        <item x="565"/>
        <item x="550"/>
        <item x="606"/>
        <item x="607"/>
        <item x="574"/>
        <item x="601"/>
        <item x="535"/>
        <item x="561"/>
        <item x="539"/>
        <item x="579"/>
        <item x="588"/>
        <item x="569"/>
        <item x="586"/>
        <item x="590"/>
        <item x="587"/>
        <item x="598"/>
        <item x="541"/>
        <item x="595"/>
        <item x="544"/>
        <item x="540"/>
        <item x="543"/>
        <item x="613"/>
        <item x="572"/>
        <item x="571"/>
        <item x="585"/>
        <item x="594"/>
        <item x="545"/>
        <item x="577"/>
        <item x="605"/>
        <item x="532"/>
        <item x="531"/>
        <item x="573"/>
        <item x="597"/>
        <item x="547"/>
        <item x="589"/>
        <item x="608"/>
        <item x="567"/>
        <item x="554"/>
        <item x="553"/>
        <item x="542"/>
        <item x="533"/>
        <item x="537"/>
        <item x="557"/>
        <item x="534"/>
        <item x="559"/>
        <item x="551"/>
        <item x="603"/>
        <item x="592"/>
        <item x="600"/>
        <item x="604"/>
        <item x="558"/>
        <item x="612"/>
        <item x="552"/>
        <item x="562"/>
        <item x="563"/>
        <item x="584"/>
        <item x="536"/>
        <item x="566"/>
        <item x="575"/>
        <item x="560"/>
        <item x="555"/>
        <item x="556"/>
        <item x="578"/>
        <item x="609"/>
        <item x="549"/>
        <item x="596"/>
        <item x="583"/>
        <item x="546"/>
        <item x="593"/>
        <item x="599"/>
        <item x="711"/>
        <item x="636"/>
        <item x="618"/>
        <item x="645"/>
        <item x="628"/>
        <item x="616"/>
        <item x="641"/>
        <item x="615"/>
        <item x="614"/>
        <item x="625"/>
        <item x="617"/>
        <item x="671"/>
        <item x="631"/>
        <item x="699"/>
        <item x="726"/>
        <item x="686"/>
        <item x="690"/>
        <item x="669"/>
        <item x="750"/>
        <item x="691"/>
        <item x="677"/>
        <item x="738"/>
        <item x="745"/>
        <item x="624"/>
        <item x="642"/>
        <item x="638"/>
        <item x="630"/>
        <item x="626"/>
        <item x="633"/>
        <item x="655"/>
        <item x="661"/>
        <item x="670"/>
        <item x="701"/>
        <item x="662"/>
        <item x="741"/>
        <item x="619"/>
        <item x="621"/>
        <item x="620"/>
        <item x="659"/>
        <item x="653"/>
        <item x="719"/>
        <item x="716"/>
        <item x="672"/>
        <item x="640"/>
        <item x="718"/>
        <item x="712"/>
        <item x="755"/>
        <item x="673"/>
        <item x="721"/>
        <item x="637"/>
        <item x="634"/>
        <item x="709"/>
        <item x="704"/>
        <item x="697"/>
        <item x="694"/>
        <item x="751"/>
        <item x="678"/>
        <item x="723"/>
        <item x="715"/>
        <item x="743"/>
        <item x="722"/>
        <item x="649"/>
        <item x="754"/>
        <item x="646"/>
        <item x="737"/>
        <item x="731"/>
        <item x="632"/>
        <item x="623"/>
        <item x="682"/>
        <item x="665"/>
        <item x="680"/>
        <item x="689"/>
        <item x="674"/>
        <item x="622"/>
        <item x="710"/>
        <item x="629"/>
        <item x="667"/>
        <item x="666"/>
        <item x="734"/>
        <item x="736"/>
        <item x="756"/>
        <item x="742"/>
        <item x="732"/>
        <item x="725"/>
        <item x="651"/>
        <item x="683"/>
        <item x="707"/>
        <item x="668"/>
        <item x="688"/>
        <item x="648"/>
        <item x="708"/>
        <item x="753"/>
        <item x="660"/>
        <item x="724"/>
        <item x="644"/>
        <item x="752"/>
        <item x="639"/>
        <item x="692"/>
        <item x="703"/>
        <item x="713"/>
        <item x="643"/>
        <item x="654"/>
        <item x="675"/>
        <item x="647"/>
        <item x="676"/>
        <item x="687"/>
        <item x="744"/>
        <item x="698"/>
        <item x="635"/>
        <item x="627"/>
        <item x="656"/>
        <item x="658"/>
        <item x="685"/>
        <item x="700"/>
        <item x="657"/>
        <item x="706"/>
        <item x="748"/>
        <item x="728"/>
        <item x="720"/>
        <item x="705"/>
        <item x="650"/>
        <item x="746"/>
        <item x="727"/>
        <item x="735"/>
        <item x="714"/>
        <item x="739"/>
        <item x="702"/>
        <item x="695"/>
        <item x="664"/>
        <item x="693"/>
        <item x="757"/>
        <item x="729"/>
        <item x="730"/>
        <item x="681"/>
        <item x="740"/>
        <item x="652"/>
        <item x="696"/>
        <item x="663"/>
        <item x="733"/>
        <item x="717"/>
        <item x="684"/>
        <item x="747"/>
        <item x="749"/>
        <item x="679"/>
        <item x="899"/>
        <item x="799"/>
        <item x="886"/>
        <item x="776"/>
        <item x="811"/>
        <item x="844"/>
        <item x="814"/>
        <item x="843"/>
        <item x="785"/>
        <item x="856"/>
        <item x="833"/>
        <item x="824"/>
        <item x="838"/>
        <item x="795"/>
        <item x="793"/>
        <item x="810"/>
        <item x="762"/>
        <item x="803"/>
        <item x="815"/>
        <item x="848"/>
        <item x="894"/>
        <item x="783"/>
        <item x="840"/>
        <item x="800"/>
        <item x="784"/>
        <item x="861"/>
        <item x="825"/>
        <item x="772"/>
        <item x="872"/>
        <item x="828"/>
        <item x="806"/>
        <item x="816"/>
        <item x="794"/>
        <item x="782"/>
        <item x="809"/>
        <item x="862"/>
        <item x="896"/>
        <item x="831"/>
        <item x="808"/>
        <item x="829"/>
        <item x="780"/>
        <item x="871"/>
        <item x="822"/>
        <item x="790"/>
        <item x="758"/>
        <item x="830"/>
        <item x="879"/>
        <item x="836"/>
        <item x="863"/>
        <item x="890"/>
        <item x="798"/>
        <item x="767"/>
        <item x="852"/>
        <item x="763"/>
        <item x="770"/>
        <item x="768"/>
        <item x="789"/>
        <item x="883"/>
        <item x="868"/>
        <item x="781"/>
        <item x="802"/>
        <item x="854"/>
        <item x="788"/>
        <item x="867"/>
        <item x="874"/>
        <item x="787"/>
        <item x="845"/>
        <item x="769"/>
        <item x="791"/>
        <item x="777"/>
        <item x="812"/>
        <item x="801"/>
        <item x="779"/>
        <item x="893"/>
        <item x="792"/>
        <item x="842"/>
        <item x="846"/>
        <item x="859"/>
        <item x="873"/>
        <item x="881"/>
        <item x="765"/>
        <item x="817"/>
        <item x="895"/>
        <item x="880"/>
        <item x="805"/>
        <item x="853"/>
        <item x="796"/>
        <item x="889"/>
        <item x="827"/>
        <item x="897"/>
        <item x="850"/>
        <item x="864"/>
        <item x="869"/>
        <item x="775"/>
        <item x="891"/>
        <item x="835"/>
        <item x="877"/>
        <item x="759"/>
        <item x="797"/>
        <item x="857"/>
        <item x="860"/>
        <item x="865"/>
        <item x="875"/>
        <item x="849"/>
        <item x="884"/>
        <item x="766"/>
        <item x="760"/>
        <item x="786"/>
        <item x="813"/>
        <item x="885"/>
        <item x="847"/>
        <item x="866"/>
        <item x="764"/>
        <item x="839"/>
        <item x="851"/>
        <item x="773"/>
        <item x="882"/>
        <item x="774"/>
        <item x="876"/>
        <item x="826"/>
        <item x="761"/>
        <item x="898"/>
        <item x="807"/>
        <item x="778"/>
        <item x="837"/>
        <item x="834"/>
        <item x="804"/>
        <item x="858"/>
        <item x="841"/>
        <item x="818"/>
        <item x="870"/>
        <item x="821"/>
        <item x="892"/>
        <item x="771"/>
        <item x="855"/>
        <item x="888"/>
        <item x="887"/>
        <item x="819"/>
        <item x="832"/>
        <item x="878"/>
        <item x="820"/>
        <item x="823"/>
        <item x="930"/>
        <item x="1011"/>
        <item x="928"/>
        <item x="1028"/>
        <item x="1051"/>
        <item x="938"/>
        <item x="984"/>
        <item x="989"/>
        <item x="921"/>
        <item x="915"/>
        <item x="1042"/>
        <item x="914"/>
        <item x="1049"/>
        <item x="1043"/>
        <item x="1017"/>
        <item x="1035"/>
        <item x="950"/>
        <item x="911"/>
        <item x="912"/>
        <item x="1054"/>
        <item x="993"/>
        <item x="1019"/>
        <item x="918"/>
        <item x="919"/>
        <item x="920"/>
        <item x="908"/>
        <item x="924"/>
        <item x="926"/>
        <item x="900"/>
        <item x="922"/>
        <item x="905"/>
        <item x="979"/>
        <item x="1022"/>
        <item x="946"/>
        <item x="945"/>
        <item x="923"/>
        <item x="1048"/>
        <item x="1058"/>
        <item x="1029"/>
        <item x="933"/>
        <item x="981"/>
        <item x="901"/>
        <item x="968"/>
        <item x="978"/>
        <item x="1059"/>
        <item x="955"/>
        <item x="1060"/>
        <item x="1053"/>
        <item x="1046"/>
        <item x="1030"/>
        <item x="1026"/>
        <item x="975"/>
        <item x="992"/>
        <item x="1021"/>
        <item x="1040"/>
        <item x="1016"/>
        <item x="963"/>
        <item x="958"/>
        <item x="995"/>
        <item x="1007"/>
        <item x="931"/>
        <item x="977"/>
        <item x="1024"/>
        <item x="1015"/>
        <item x="1001"/>
        <item x="980"/>
        <item x="949"/>
        <item x="990"/>
        <item x="1050"/>
        <item x="916"/>
        <item x="1033"/>
        <item x="1002"/>
        <item x="967"/>
        <item x="998"/>
        <item x="974"/>
        <item x="1025"/>
        <item x="997"/>
        <item x="937"/>
        <item x="987"/>
        <item x="1036"/>
        <item x="966"/>
        <item x="1008"/>
        <item x="1018"/>
        <item x="965"/>
        <item x="1006"/>
        <item x="1031"/>
        <item x="982"/>
        <item x="939"/>
        <item x="1056"/>
        <item x="1003"/>
        <item x="954"/>
        <item x="973"/>
        <item x="1027"/>
        <item x="999"/>
        <item x="1009"/>
        <item x="943"/>
        <item x="994"/>
        <item x="969"/>
        <item x="959"/>
        <item x="961"/>
        <item x="940"/>
        <item x="906"/>
        <item x="1039"/>
        <item x="986"/>
        <item x="929"/>
        <item x="1000"/>
        <item x="1037"/>
        <item x="909"/>
        <item x="1057"/>
        <item x="1045"/>
        <item x="1061"/>
        <item x="904"/>
        <item x="1020"/>
        <item x="902"/>
        <item x="991"/>
        <item x="1012"/>
        <item x="1034"/>
        <item x="970"/>
        <item x="948"/>
        <item x="913"/>
        <item x="1032"/>
        <item x="996"/>
        <item x="953"/>
        <item x="934"/>
        <item x="983"/>
        <item x="903"/>
        <item x="1047"/>
        <item x="951"/>
        <item x="917"/>
        <item x="1023"/>
        <item x="907"/>
        <item x="1010"/>
        <item x="1005"/>
        <item x="1052"/>
        <item x="964"/>
        <item x="957"/>
        <item x="1013"/>
        <item x="927"/>
        <item x="976"/>
        <item x="960"/>
        <item x="988"/>
        <item x="935"/>
        <item x="952"/>
        <item x="962"/>
        <item x="1038"/>
        <item x="925"/>
        <item x="985"/>
        <item x="1004"/>
        <item x="1044"/>
        <item x="936"/>
        <item x="1055"/>
        <item x="942"/>
        <item x="971"/>
        <item x="956"/>
        <item x="910"/>
        <item x="972"/>
        <item x="944"/>
        <item x="947"/>
        <item x="932"/>
        <item x="1014"/>
        <item x="941"/>
        <item x="1041"/>
        <item x="1142"/>
        <item x="1169"/>
        <item x="1127"/>
        <item x="1177"/>
        <item x="1141"/>
        <item x="1110"/>
        <item x="1082"/>
        <item x="1078"/>
        <item x="1173"/>
        <item x="1123"/>
        <item x="1129"/>
        <item x="1111"/>
        <item x="1149"/>
        <item x="1151"/>
        <item x="1125"/>
        <item x="1176"/>
        <item x="1135"/>
        <item x="1081"/>
        <item x="1112"/>
        <item x="1100"/>
        <item x="1190"/>
        <item x="1132"/>
        <item x="1154"/>
        <item x="1195"/>
        <item x="1114"/>
        <item x="1156"/>
        <item x="1161"/>
        <item x="1197"/>
        <item x="1157"/>
        <item x="1180"/>
        <item x="1109"/>
        <item x="1187"/>
        <item x="1186"/>
        <item x="1131"/>
        <item x="1165"/>
        <item x="1170"/>
        <item x="1137"/>
        <item x="1178"/>
        <item x="1094"/>
        <item x="1143"/>
        <item x="1185"/>
        <item x="1073"/>
        <item x="1164"/>
        <item x="1103"/>
        <item x="1171"/>
        <item x="1150"/>
        <item x="1140"/>
        <item x="1087"/>
        <item x="1121"/>
        <item x="1097"/>
        <item x="1158"/>
        <item x="1162"/>
        <item x="1099"/>
        <item x="1138"/>
        <item x="1167"/>
        <item x="1090"/>
        <item x="1066"/>
        <item x="1146"/>
        <item x="1107"/>
        <item x="1101"/>
        <item x="1115"/>
        <item x="1153"/>
        <item x="1193"/>
        <item x="1065"/>
        <item x="1105"/>
        <item x="1077"/>
        <item x="1074"/>
        <item x="1145"/>
        <item x="1086"/>
        <item x="1095"/>
        <item x="1128"/>
        <item x="1160"/>
        <item x="1079"/>
        <item x="1070"/>
        <item x="1098"/>
        <item x="1198"/>
        <item x="1172"/>
        <item x="1068"/>
        <item x="1130"/>
        <item x="1181"/>
        <item x="1096"/>
        <item x="1116"/>
        <item x="1075"/>
        <item x="1088"/>
        <item x="1155"/>
        <item x="1134"/>
        <item x="1189"/>
        <item x="1106"/>
        <item x="1122"/>
        <item x="1192"/>
        <item x="1183"/>
        <item x="1117"/>
        <item x="1076"/>
        <item x="1118"/>
        <item x="1119"/>
        <item x="1067"/>
        <item x="1152"/>
        <item x="1166"/>
        <item x="1089"/>
        <item x="1159"/>
        <item x="1144"/>
        <item x="1196"/>
        <item x="1124"/>
        <item x="1182"/>
        <item x="1091"/>
        <item x="1064"/>
        <item x="1063"/>
        <item x="1175"/>
        <item x="1136"/>
        <item x="1084"/>
        <item x="1085"/>
        <item x="1093"/>
        <item x="1071"/>
        <item x="1174"/>
        <item x="1108"/>
        <item x="1147"/>
        <item x="1102"/>
        <item x="1200"/>
        <item x="1062"/>
        <item x="1083"/>
        <item x="1080"/>
        <item x="1188"/>
        <item x="1191"/>
        <item x="1148"/>
        <item x="1104"/>
        <item x="1139"/>
        <item x="1113"/>
        <item x="1069"/>
        <item x="1163"/>
        <item x="1120"/>
        <item x="1092"/>
        <item x="1126"/>
        <item x="1184"/>
        <item x="1199"/>
        <item x="1168"/>
        <item x="1179"/>
        <item x="1194"/>
        <item x="1072"/>
        <item x="1133"/>
        <item x="1215"/>
        <item x="1280"/>
        <item x="1368"/>
        <item x="1356"/>
        <item x="1324"/>
        <item x="1232"/>
        <item x="1262"/>
        <item x="1263"/>
        <item x="1339"/>
        <item x="1251"/>
        <item x="1295"/>
        <item x="1332"/>
        <item x="1357"/>
        <item x="1363"/>
        <item x="1364"/>
        <item x="1242"/>
        <item x="1337"/>
        <item x="1321"/>
        <item x="1330"/>
        <item x="1208"/>
        <item x="1328"/>
        <item x="1371"/>
        <item x="1293"/>
        <item x="1331"/>
        <item x="1214"/>
        <item x="1335"/>
        <item x="1348"/>
        <item x="1320"/>
        <item x="1349"/>
        <item x="1362"/>
        <item x="1238"/>
        <item x="1224"/>
        <item x="1351"/>
        <item x="1272"/>
        <item x="1319"/>
        <item x="1372"/>
        <item x="1346"/>
        <item x="1355"/>
        <item x="1271"/>
        <item x="1342"/>
        <item x="1365"/>
        <item x="1333"/>
        <item x="1318"/>
        <item x="1344"/>
        <item x="1287"/>
        <item x="1256"/>
        <item x="1353"/>
        <item x="1309"/>
        <item x="1327"/>
        <item x="1360"/>
        <item x="1278"/>
        <item x="1259"/>
        <item x="1254"/>
        <item x="1282"/>
        <item x="1311"/>
        <item x="1373"/>
        <item x="1297"/>
        <item x="1269"/>
        <item x="1253"/>
        <item x="1274"/>
        <item x="1366"/>
        <item x="1244"/>
        <item x="1301"/>
        <item x="1312"/>
        <item x="1250"/>
        <item x="1220"/>
        <item x="1343"/>
        <item x="1236"/>
        <item x="1298"/>
        <item x="1260"/>
        <item x="1307"/>
        <item x="1347"/>
        <item x="1241"/>
        <item x="1285"/>
        <item x="1304"/>
        <item x="1361"/>
        <item x="1340"/>
        <item x="1289"/>
        <item x="1261"/>
        <item x="1237"/>
        <item x="1210"/>
        <item x="1336"/>
        <item x="1375"/>
        <item x="1203"/>
        <item x="1217"/>
        <item x="1234"/>
        <item x="1213"/>
        <item x="1222"/>
        <item x="1367"/>
        <item x="1247"/>
        <item x="1352"/>
        <item x="1267"/>
        <item x="1233"/>
        <item x="1264"/>
        <item x="1345"/>
        <item x="1212"/>
        <item x="1316"/>
        <item x="1266"/>
        <item x="1314"/>
        <item x="1290"/>
        <item x="1246"/>
        <item x="1255"/>
        <item x="1248"/>
        <item x="1369"/>
        <item x="1323"/>
        <item x="1265"/>
        <item x="1305"/>
        <item x="1239"/>
        <item x="1279"/>
        <item x="1219"/>
        <item x="1310"/>
        <item x="1358"/>
        <item x="1277"/>
        <item x="1216"/>
        <item x="1252"/>
        <item x="1322"/>
        <item x="1235"/>
        <item x="1370"/>
        <item x="1223"/>
        <item x="1281"/>
        <item x="1341"/>
        <item x="1338"/>
        <item x="1276"/>
        <item x="1249"/>
        <item x="1374"/>
        <item x="1227"/>
        <item x="1202"/>
        <item x="1268"/>
        <item x="1325"/>
        <item x="1270"/>
        <item x="1329"/>
        <item x="1275"/>
        <item x="1245"/>
        <item x="1292"/>
        <item x="1302"/>
        <item x="1218"/>
        <item x="1205"/>
        <item x="1240"/>
        <item x="1359"/>
        <item x="1231"/>
        <item x="1286"/>
        <item x="1209"/>
        <item x="1243"/>
        <item x="1303"/>
        <item x="1317"/>
        <item x="1308"/>
        <item x="1306"/>
        <item x="1334"/>
        <item x="1354"/>
        <item x="1299"/>
        <item x="1300"/>
        <item x="1326"/>
        <item x="1230"/>
        <item x="1313"/>
        <item x="1273"/>
        <item x="1296"/>
        <item x="1258"/>
        <item x="1288"/>
        <item x="1229"/>
        <item x="1315"/>
        <item x="1206"/>
        <item x="1201"/>
        <item x="1211"/>
        <item x="1228"/>
        <item x="1284"/>
        <item x="1226"/>
        <item x="1294"/>
        <item x="1350"/>
        <item x="1257"/>
        <item x="1225"/>
        <item x="1204"/>
        <item x="1221"/>
        <item x="1207"/>
        <item x="1291"/>
        <item x="1283"/>
        <item x="1477"/>
        <item x="1524"/>
        <item x="1381"/>
        <item x="1429"/>
        <item x="1545"/>
        <item x="1463"/>
        <item x="1533"/>
        <item x="1517"/>
        <item x="1496"/>
        <item x="1471"/>
        <item x="1451"/>
        <item x="1506"/>
        <item x="1405"/>
        <item x="1525"/>
        <item x="1532"/>
        <item x="1510"/>
        <item x="1495"/>
        <item x="1415"/>
        <item x="1436"/>
        <item x="1500"/>
        <item x="1558"/>
        <item x="1414"/>
        <item x="1520"/>
        <item x="1555"/>
        <item x="1550"/>
        <item x="1484"/>
        <item x="1432"/>
        <item x="1460"/>
        <item x="1486"/>
        <item x="1435"/>
        <item x="1443"/>
        <item x="1453"/>
        <item x="1553"/>
        <item x="1544"/>
        <item x="1464"/>
        <item x="1540"/>
        <item x="1447"/>
        <item x="1523"/>
        <item x="1416"/>
        <item x="1424"/>
        <item x="1492"/>
        <item x="1399"/>
        <item x="1551"/>
        <item x="1459"/>
        <item x="1557"/>
        <item x="1521"/>
        <item x="1552"/>
        <item x="1442"/>
        <item x="1515"/>
        <item x="1382"/>
        <item x="1554"/>
        <item x="1481"/>
        <item x="1490"/>
        <item x="1401"/>
        <item x="1498"/>
        <item x="1534"/>
        <item x="1387"/>
        <item x="1543"/>
        <item x="1388"/>
        <item x="1462"/>
        <item x="1482"/>
        <item x="1509"/>
        <item x="1458"/>
        <item x="1454"/>
        <item x="1568"/>
        <item x="1457"/>
        <item x="1563"/>
        <item x="1502"/>
        <item x="1402"/>
        <item x="1433"/>
        <item x="1426"/>
        <item x="1427"/>
        <item x="1437"/>
        <item x="1428"/>
        <item x="1479"/>
        <item x="1386"/>
        <item x="1531"/>
        <item x="1461"/>
        <item x="1403"/>
        <item x="1423"/>
        <item x="1404"/>
        <item x="1383"/>
        <item x="1413"/>
        <item x="1445"/>
        <item x="1455"/>
        <item x="1422"/>
        <item x="1504"/>
        <item x="1450"/>
        <item x="1406"/>
        <item x="1465"/>
        <item x="1410"/>
        <item x="1542"/>
        <item x="1487"/>
        <item x="1535"/>
        <item x="1491"/>
        <item x="1384"/>
        <item x="1397"/>
        <item x="1420"/>
        <item x="1512"/>
        <item x="1539"/>
        <item x="1513"/>
        <item x="1452"/>
        <item x="1392"/>
        <item x="1439"/>
        <item x="1565"/>
        <item x="1516"/>
        <item x="1508"/>
        <item x="1529"/>
        <item x="1395"/>
        <item x="1564"/>
        <item x="1488"/>
        <item x="1478"/>
        <item x="1501"/>
        <item x="1556"/>
        <item x="1548"/>
        <item x="1431"/>
        <item x="1398"/>
        <item x="1562"/>
        <item x="1394"/>
        <item x="1560"/>
        <item x="1417"/>
        <item x="1494"/>
        <item x="1474"/>
        <item x="1408"/>
        <item x="1396"/>
        <item x="1499"/>
        <item x="1493"/>
        <item x="1547"/>
        <item x="1526"/>
        <item x="1418"/>
        <item x="1503"/>
        <item x="1456"/>
        <item x="1473"/>
        <item x="1549"/>
        <item x="1411"/>
        <item x="1400"/>
        <item x="1561"/>
        <item x="1567"/>
        <item x="1412"/>
        <item x="1511"/>
        <item x="1528"/>
        <item x="1469"/>
        <item x="1519"/>
        <item x="1391"/>
        <item x="1475"/>
        <item x="1497"/>
        <item x="1507"/>
        <item x="1483"/>
        <item x="1536"/>
        <item x="1530"/>
        <item x="1546"/>
        <item x="1505"/>
        <item x="1393"/>
        <item x="1466"/>
        <item x="1538"/>
        <item x="1430"/>
        <item x="1448"/>
        <item x="1518"/>
        <item x="1537"/>
        <item x="1425"/>
        <item x="1446"/>
        <item x="1522"/>
        <item x="1438"/>
        <item x="1467"/>
        <item x="1419"/>
        <item x="1527"/>
        <item x="1472"/>
        <item x="1476"/>
        <item x="1480"/>
        <item x="1470"/>
        <item x="1440"/>
        <item x="1407"/>
        <item x="1449"/>
        <item x="1380"/>
        <item x="1485"/>
        <item x="1566"/>
        <item x="1385"/>
        <item x="1441"/>
        <item x="1444"/>
        <item x="1541"/>
        <item x="1559"/>
        <item x="1489"/>
        <item x="1379"/>
        <item x="1376"/>
        <item x="1378"/>
        <item x="1390"/>
        <item x="1389"/>
        <item x="1434"/>
        <item x="1421"/>
        <item x="1409"/>
        <item x="1468"/>
        <item x="1514"/>
        <item x="1377"/>
        <item x="1577"/>
        <item x="1626"/>
        <item x="1599"/>
        <item x="1580"/>
        <item x="1578"/>
        <item x="1595"/>
        <item x="1641"/>
        <item x="1783"/>
        <item x="1638"/>
        <item x="1714"/>
        <item x="1662"/>
        <item x="1634"/>
        <item x="1579"/>
        <item x="1582"/>
        <item x="1587"/>
        <item x="1622"/>
        <item x="1676"/>
        <item x="1680"/>
        <item x="1811"/>
        <item x="1755"/>
        <item x="1813"/>
        <item x="1663"/>
        <item x="1820"/>
        <item x="1664"/>
        <item x="1763"/>
        <item x="1749"/>
        <item x="1684"/>
        <item x="1727"/>
        <item x="1742"/>
        <item x="1616"/>
        <item x="1803"/>
        <item x="1621"/>
        <item x="1798"/>
        <item x="1800"/>
        <item x="1779"/>
        <item x="1788"/>
        <item x="1733"/>
        <item x="1629"/>
        <item x="1797"/>
        <item x="1819"/>
        <item x="1789"/>
        <item x="1666"/>
        <item x="1700"/>
        <item x="1627"/>
        <item x="1808"/>
        <item x="1707"/>
        <item x="1773"/>
        <item x="1643"/>
        <item x="1757"/>
        <item x="1671"/>
        <item x="1586"/>
        <item x="1659"/>
        <item x="1690"/>
        <item x="1589"/>
        <item x="1752"/>
        <item x="1795"/>
        <item x="1748"/>
        <item x="1716"/>
        <item x="1761"/>
        <item x="1613"/>
        <item x="1695"/>
        <item x="1778"/>
        <item x="1731"/>
        <item x="1669"/>
        <item x="1658"/>
        <item x="1774"/>
        <item x="1744"/>
        <item x="1694"/>
        <item x="1785"/>
        <item x="1759"/>
        <item x="1809"/>
        <item x="1754"/>
        <item x="1607"/>
        <item x="1766"/>
        <item x="1764"/>
        <item x="1642"/>
        <item x="1762"/>
        <item x="1818"/>
        <item x="1760"/>
        <item x="1726"/>
        <item x="1758"/>
        <item x="1728"/>
        <item x="1713"/>
        <item x="1647"/>
        <item x="1737"/>
        <item x="1791"/>
        <item x="1649"/>
        <item x="1637"/>
        <item x="1718"/>
        <item x="1591"/>
        <item x="1675"/>
        <item x="1693"/>
        <item x="1704"/>
        <item x="1610"/>
        <item x="1734"/>
        <item x="1687"/>
        <item x="1598"/>
        <item x="1630"/>
        <item x="1703"/>
        <item x="1673"/>
        <item x="1652"/>
        <item x="1596"/>
        <item x="1612"/>
        <item x="1600"/>
        <item x="1683"/>
        <item x="1697"/>
        <item x="1702"/>
        <item x="1738"/>
        <item x="1747"/>
        <item x="1651"/>
        <item x="1640"/>
        <item x="1710"/>
        <item x="1784"/>
        <item x="1681"/>
        <item x="1721"/>
        <item x="1679"/>
        <item x="1723"/>
        <item x="1692"/>
        <item x="1750"/>
        <item x="1608"/>
        <item x="1719"/>
        <item x="1712"/>
        <item x="1772"/>
        <item x="1674"/>
        <item x="1708"/>
        <item x="1715"/>
        <item x="1743"/>
        <item x="1768"/>
        <item x="1735"/>
        <item x="1685"/>
        <item x="1777"/>
        <item x="1792"/>
        <item x="1794"/>
        <item x="1786"/>
        <item x="1615"/>
        <item x="1807"/>
        <item x="1698"/>
        <item x="1601"/>
        <item x="1730"/>
        <item x="1740"/>
        <item x="1729"/>
        <item x="1682"/>
        <item x="1686"/>
        <item x="1804"/>
        <item x="1771"/>
        <item x="1635"/>
        <item x="1736"/>
        <item x="1790"/>
        <item x="1739"/>
        <item x="1769"/>
        <item x="1624"/>
        <item x="1678"/>
        <item x="1603"/>
        <item x="1588"/>
        <item x="1668"/>
        <item x="1732"/>
        <item x="1645"/>
        <item x="1644"/>
        <item x="1706"/>
        <item x="1720"/>
        <item x="1614"/>
        <item x="1650"/>
        <item x="1753"/>
        <item x="1717"/>
        <item x="1648"/>
        <item x="1689"/>
        <item x="1696"/>
        <item x="1631"/>
        <item x="1756"/>
        <item x="1617"/>
        <item x="1585"/>
        <item x="1661"/>
        <item x="1770"/>
        <item x="1812"/>
        <item x="1741"/>
        <item x="1655"/>
        <item x="1711"/>
        <item x="1765"/>
        <item x="1746"/>
        <item x="1701"/>
        <item x="1787"/>
        <item x="1604"/>
        <item x="1775"/>
        <item x="1620"/>
        <item x="1767"/>
        <item x="1817"/>
        <item x="1793"/>
        <item x="1751"/>
        <item x="1815"/>
        <item x="1592"/>
        <item x="1667"/>
        <item x="1605"/>
        <item x="1780"/>
        <item x="1796"/>
        <item x="1653"/>
        <item x="1611"/>
        <item x="1705"/>
        <item x="1593"/>
        <item x="1709"/>
        <item x="1660"/>
        <item x="1677"/>
        <item x="1722"/>
        <item x="1639"/>
        <item x="1724"/>
        <item x="1776"/>
        <item x="1805"/>
        <item x="1670"/>
        <item x="1632"/>
        <item x="1782"/>
        <item x="1799"/>
        <item x="1688"/>
        <item x="1806"/>
        <item x="1699"/>
        <item x="1672"/>
        <item x="1636"/>
        <item x="1814"/>
        <item x="1691"/>
        <item x="1597"/>
        <item x="1570"/>
        <item x="1623"/>
        <item x="1583"/>
        <item x="1584"/>
        <item x="1606"/>
        <item x="1609"/>
        <item x="1619"/>
        <item x="1646"/>
        <item x="1572"/>
        <item x="1625"/>
        <item x="1816"/>
        <item x="1745"/>
        <item x="1576"/>
        <item x="1633"/>
        <item x="1602"/>
        <item x="1590"/>
        <item x="1725"/>
        <item x="1810"/>
        <item x="1781"/>
        <item x="1665"/>
        <item x="1594"/>
        <item x="1575"/>
        <item x="1569"/>
        <item x="1574"/>
        <item x="1571"/>
        <item x="1654"/>
        <item x="1573"/>
        <item x="1618"/>
        <item x="1657"/>
        <item x="1628"/>
        <item x="1802"/>
        <item x="1656"/>
        <item x="1581"/>
        <item x="1801"/>
        <item x="1968"/>
        <item x="2035"/>
        <item x="1944"/>
        <item x="2046"/>
        <item x="2066"/>
        <item x="1904"/>
        <item x="1866"/>
        <item x="2056"/>
        <item x="1859"/>
        <item x="1849"/>
        <item x="1995"/>
        <item x="1998"/>
        <item x="2042"/>
        <item x="2044"/>
        <item x="2033"/>
        <item x="2039"/>
        <item x="2006"/>
        <item x="2020"/>
        <item x="2008"/>
        <item x="1988"/>
        <item x="2028"/>
        <item x="1948"/>
        <item x="2016"/>
        <item x="1906"/>
        <item x="2034"/>
        <item x="1880"/>
        <item x="1827"/>
        <item x="1836"/>
        <item x="2040"/>
        <item x="1933"/>
        <item x="2012"/>
        <item x="2049"/>
        <item x="2024"/>
        <item x="2036"/>
        <item x="1821"/>
        <item x="1824"/>
        <item x="1825"/>
        <item x="1856"/>
        <item x="1847"/>
        <item x="1962"/>
        <item x="1842"/>
        <item x="2052"/>
        <item x="1994"/>
        <item x="1902"/>
        <item x="1984"/>
        <item x="1835"/>
        <item x="1943"/>
        <item x="1889"/>
        <item x="2070"/>
        <item x="2004"/>
        <item x="1879"/>
        <item x="1830"/>
        <item x="1992"/>
        <item x="1888"/>
        <item x="1823"/>
        <item x="2054"/>
        <item x="1891"/>
        <item x="1921"/>
        <item x="2061"/>
        <item x="2055"/>
        <item x="1864"/>
        <item x="1839"/>
        <item x="1909"/>
        <item x="1937"/>
        <item x="1896"/>
        <item x="1954"/>
        <item x="2038"/>
        <item x="1997"/>
        <item x="2060"/>
        <item x="1890"/>
        <item x="1970"/>
        <item x="1993"/>
        <item x="1987"/>
        <item x="1846"/>
        <item x="2014"/>
        <item x="1872"/>
        <item x="2032"/>
        <item x="2030"/>
        <item x="1912"/>
        <item x="1922"/>
        <item x="1914"/>
        <item x="2029"/>
        <item x="2023"/>
        <item x="2050"/>
        <item x="1999"/>
        <item x="2002"/>
        <item x="1887"/>
        <item x="1958"/>
        <item x="2009"/>
        <item x="1952"/>
        <item x="1942"/>
        <item x="1923"/>
        <item x="1981"/>
        <item x="1932"/>
        <item x="1883"/>
        <item x="2043"/>
        <item x="1871"/>
        <item x="1848"/>
        <item x="1884"/>
        <item x="1934"/>
        <item x="1868"/>
        <item x="1899"/>
        <item x="1828"/>
        <item x="1860"/>
        <item x="1949"/>
        <item x="2051"/>
        <item x="1920"/>
        <item x="1977"/>
        <item x="1960"/>
        <item x="1869"/>
        <item x="2069"/>
        <item x="1947"/>
        <item x="1910"/>
        <item x="1985"/>
        <item x="2058"/>
        <item x="1928"/>
        <item x="2031"/>
        <item x="2057"/>
        <item x="1982"/>
        <item x="1989"/>
        <item x="1862"/>
        <item x="2000"/>
        <item x="1976"/>
        <item x="2059"/>
        <item x="1832"/>
        <item x="1854"/>
        <item x="1966"/>
        <item x="1893"/>
        <item x="1946"/>
        <item x="1978"/>
        <item x="1903"/>
        <item x="1925"/>
        <item x="1953"/>
        <item x="1881"/>
        <item x="1917"/>
        <item x="2037"/>
        <item x="2026"/>
        <item x="2017"/>
        <item x="1971"/>
        <item x="1967"/>
        <item x="2063"/>
        <item x="2065"/>
        <item x="1897"/>
        <item x="1873"/>
        <item x="2018"/>
        <item x="1858"/>
        <item x="1865"/>
        <item x="1941"/>
        <item x="1974"/>
        <item x="1938"/>
        <item x="1972"/>
        <item x="1822"/>
        <item x="2062"/>
        <item x="1844"/>
        <item x="2025"/>
        <item x="2053"/>
        <item x="1853"/>
        <item x="1840"/>
        <item x="1935"/>
        <item x="1918"/>
        <item x="1926"/>
        <item x="1837"/>
        <item x="1874"/>
        <item x="1959"/>
        <item x="1955"/>
        <item x="1826"/>
        <item x="1969"/>
        <item x="1878"/>
        <item x="1991"/>
        <item x="1851"/>
        <item x="1930"/>
        <item x="1841"/>
        <item x="1870"/>
        <item x="2007"/>
        <item x="1927"/>
        <item x="2068"/>
        <item x="1863"/>
        <item x="1877"/>
        <item x="1951"/>
        <item x="2003"/>
        <item x="2045"/>
        <item x="1850"/>
        <item x="2041"/>
        <item x="1965"/>
        <item x="1919"/>
        <item x="1892"/>
        <item x="1913"/>
        <item x="1996"/>
        <item x="2015"/>
        <item x="1973"/>
        <item x="1950"/>
        <item x="1882"/>
        <item x="2005"/>
        <item x="1939"/>
        <item x="2013"/>
        <item x="1945"/>
        <item x="1861"/>
        <item x="1867"/>
        <item x="1852"/>
        <item x="2011"/>
        <item x="2022"/>
        <item x="2027"/>
        <item x="1857"/>
        <item x="1834"/>
        <item x="1855"/>
        <item x="1876"/>
        <item x="2047"/>
        <item x="1911"/>
        <item x="1961"/>
        <item x="1829"/>
        <item x="1924"/>
        <item x="1901"/>
        <item x="2064"/>
        <item x="1900"/>
        <item x="1929"/>
        <item x="1875"/>
        <item x="1936"/>
        <item x="1915"/>
        <item x="1831"/>
        <item x="1838"/>
        <item x="1833"/>
        <item x="1908"/>
        <item x="1964"/>
        <item x="1940"/>
        <item x="1963"/>
        <item x="2021"/>
        <item x="2019"/>
        <item x="1983"/>
        <item x="1979"/>
        <item x="1956"/>
        <item x="1905"/>
        <item x="1895"/>
        <item x="2001"/>
        <item x="1990"/>
        <item x="1898"/>
        <item x="2010"/>
        <item x="1894"/>
        <item x="1907"/>
        <item x="1885"/>
        <item x="1916"/>
        <item x="1931"/>
        <item x="1845"/>
        <item x="1886"/>
        <item x="1986"/>
        <item x="1980"/>
        <item x="2048"/>
        <item x="1975"/>
        <item x="1843"/>
        <item x="1957"/>
        <item x="2067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numFmtId="43" showAll="0"/>
    <pivotField axis="axisPage" multipleItemSelectionAllowed="1" showAll="0">
      <items count="136">
        <item x="115"/>
        <item h="1" x="24"/>
        <item h="1" x="32"/>
        <item h="1" x="53"/>
        <item h="1" x="90"/>
        <item h="1" x="8"/>
        <item h="1" x="23"/>
        <item h="1" x="91"/>
        <item h="1" x="103"/>
        <item h="1" x="43"/>
        <item h="1" x="34"/>
        <item h="1" x="5"/>
        <item h="1" x="40"/>
        <item h="1" x="33"/>
        <item h="1" x="79"/>
        <item h="1" x="65"/>
        <item h="1" x="88"/>
        <item h="1" x="12"/>
        <item h="1" x="106"/>
        <item h="1" x="94"/>
        <item h="1" x="25"/>
        <item h="1" x="28"/>
        <item h="1" x="37"/>
        <item h="1" x="113"/>
        <item h="1" x="114"/>
        <item h="1" x="55"/>
        <item h="1" x="49"/>
        <item h="1" x="48"/>
        <item h="1" x="82"/>
        <item h="1" x="41"/>
        <item h="1" x="18"/>
        <item h="1" x="4"/>
        <item h="1" x="108"/>
        <item h="1" x="105"/>
        <item h="1" x="110"/>
        <item h="1" x="7"/>
        <item h="1" x="22"/>
        <item h="1" x="36"/>
        <item h="1" x="87"/>
        <item h="1" x="39"/>
        <item h="1" x="15"/>
        <item h="1" x="73"/>
        <item h="1" x="111"/>
        <item h="1" x="112"/>
        <item h="1" x="98"/>
        <item h="1" x="81"/>
        <item h="1" x="102"/>
        <item h="1" x="72"/>
        <item h="1" x="70"/>
        <item h="1" x="93"/>
        <item h="1" x="100"/>
        <item h="1" x="104"/>
        <item h="1" x="10"/>
        <item h="1" x="38"/>
        <item h="1" x="69"/>
        <item h="1" x="92"/>
        <item h="1" x="27"/>
        <item h="1" x="0"/>
        <item h="1" x="96"/>
        <item h="1" x="99"/>
        <item h="1" x="57"/>
        <item h="1" x="1"/>
        <item h="1" x="52"/>
        <item h="1" x="54"/>
        <item h="1" x="107"/>
        <item h="1" x="85"/>
        <item h="1" x="78"/>
        <item h="1" x="20"/>
        <item h="1" x="6"/>
        <item h="1" x="19"/>
        <item h="1" x="44"/>
        <item h="1" x="101"/>
        <item h="1" x="60"/>
        <item h="1" x="83"/>
        <item h="1" x="45"/>
        <item h="1" x="109"/>
        <item h="1" x="58"/>
        <item h="1" x="13"/>
        <item h="1" x="29"/>
        <item h="1" x="77"/>
        <item h="1" x="64"/>
        <item h="1" x="97"/>
        <item h="1" x="95"/>
        <item h="1" x="71"/>
        <item h="1" x="59"/>
        <item h="1" x="9"/>
        <item h="1" x="50"/>
        <item h="1" x="56"/>
        <item h="1" x="11"/>
        <item h="1" x="74"/>
        <item h="1" x="46"/>
        <item h="1" x="16"/>
        <item h="1" x="31"/>
        <item h="1" x="75"/>
        <item h="1" x="42"/>
        <item h="1" x="61"/>
        <item h="1" x="30"/>
        <item h="1" x="76"/>
        <item h="1" x="21"/>
        <item h="1" x="14"/>
        <item h="1" x="62"/>
        <item h="1" x="66"/>
        <item h="1" x="63"/>
        <item h="1" x="2"/>
        <item h="1" x="17"/>
        <item h="1" x="86"/>
        <item h="1" x="47"/>
        <item h="1" x="67"/>
        <item h="1" x="35"/>
        <item h="1" x="3"/>
        <item h="1" x="26"/>
        <item h="1" x="80"/>
        <item h="1" x="84"/>
        <item h="1" x="68"/>
        <item h="1" x="51"/>
        <item h="1" x="89"/>
        <item h="1" x="116"/>
        <item h="1" x="117"/>
        <item h="1" x="118"/>
        <item h="1" x="119"/>
        <item h="1" x="121"/>
        <item h="1" x="120"/>
        <item h="1" x="123"/>
        <item h="1" x="122"/>
        <item h="1" x="124"/>
        <item h="1" x="126"/>
        <item h="1" x="125"/>
        <item h="1" x="128"/>
        <item h="1" x="130"/>
        <item h="1" x="127"/>
        <item h="1" x="129"/>
        <item h="1" x="131"/>
        <item h="1" x="132"/>
        <item h="1" x="133"/>
        <item h="1" x="134"/>
        <item t="default"/>
      </items>
    </pivotField>
    <pivotField dataField="1" showAll="0"/>
    <pivotField dataField="1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 sd="0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18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</pivotFields>
  <rowFields count="2">
    <field x="14"/>
    <field x="12"/>
  </rowFields>
  <rowItems count="175"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9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0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5"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9" hier="-1"/>
  </pageFields>
  <dataFields count="5">
    <dataField name="Total Customers" fld="11" subtotal="average" baseField="12" baseItem="3" numFmtId="164"/>
    <dataField name="Sum of CI" fld="3" baseField="0" baseItem="0" numFmtId="164"/>
    <dataField name="Sum of CMI" fld="4" baseField="0" baseItem="0" numFmtId="164"/>
    <dataField name="Sum of SAIDI" fld="5" baseField="0" baseItem="0"/>
    <dataField name="Sum of SAIFI" fld="10" baseField="0" baseItem="0"/>
  </dataFields>
  <formats count="21">
    <format dxfId="20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14" type="button" dataOnly="0" labelOnly="1" outline="0" axis="axisRow" fieldPosition="0"/>
    </format>
    <format dxfId="16">
      <pivotArea dataOnly="0" labelOnly="1" fieldPosition="0">
        <references count="1">
          <reference field="14" count="14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5">
      <pivotArea dataOnly="0" labelOnly="1" grandRow="1" outline="0" fieldPosition="0"/>
    </format>
    <format dxfId="14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2"/>
          </reference>
        </references>
      </pivotArea>
    </format>
    <format dxfId="13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3"/>
          </reference>
        </references>
      </pivotArea>
    </format>
    <format dxfId="12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4"/>
          </reference>
        </references>
      </pivotArea>
    </format>
    <format dxfId="11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5"/>
          </reference>
        </references>
      </pivotArea>
    </format>
    <format dxfId="10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6"/>
          </reference>
        </references>
      </pivotArea>
    </format>
    <format dxfId="9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7"/>
          </reference>
        </references>
      </pivotArea>
    </format>
    <format dxfId="8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8"/>
          </reference>
        </references>
      </pivotArea>
    </format>
    <format dxfId="7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9"/>
          </reference>
        </references>
      </pivotArea>
    </format>
    <format dxfId="6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10"/>
          </reference>
        </references>
      </pivotArea>
    </format>
    <format dxfId="5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11"/>
          </reference>
        </references>
      </pivotArea>
    </format>
    <format dxfId="4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12"/>
          </reference>
        </references>
      </pivotArea>
    </format>
    <format dxfId="3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13"/>
          </reference>
        </references>
      </pivotArea>
    </format>
    <format dxfId="2">
      <pivotArea dataOnly="0" labelOnly="1" fieldPosition="0">
        <references count="2">
          <reference field="1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4" count="1" selected="0">
            <x v="14"/>
          </reference>
        </references>
      </pivotArea>
    </format>
    <format dxfId="1">
      <pivotArea dataOnly="0" labelOnly="1" fieldPosition="0">
        <references count="2">
          <reference field="12" count="4">
            <x v="1"/>
            <x v="2"/>
            <x v="3"/>
            <x v="4"/>
          </reference>
          <reference field="14" count="1" selected="0">
            <x v="15"/>
          </reference>
        </references>
      </pivotArea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D7B793-2996-417A-B41D-F5EE14CF7478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R1:U82" firstHeaderRow="0" firstDataRow="1" firstDataCol="1"/>
  <pivotFields count="6">
    <pivotField dataField="1" showAll="0"/>
    <pivotField axis="axisRow" showAll="0">
      <items count="81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72"/>
        <item x="64"/>
        <item x="65"/>
        <item x="60"/>
        <item x="66"/>
        <item x="71"/>
        <item x="73"/>
        <item x="74"/>
        <item x="67"/>
        <item x="59"/>
        <item x="75"/>
        <item x="68"/>
        <item x="76"/>
        <item x="77"/>
        <item x="61"/>
        <item x="69"/>
        <item x="78"/>
        <item x="70"/>
        <item x="79"/>
        <item t="default"/>
      </items>
    </pivotField>
    <pivotField dataField="1" showAll="0"/>
    <pivotField dataField="1" showAll="0"/>
    <pivotField showAll="0" countASubtotal="1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countA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ID" fld="0" subtotal="count" baseField="1" baseItem="6"/>
    <dataField name="Sum of CI" fld="2" baseField="0" baseItem="0"/>
    <dataField name="Sum of CMI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52ADE9-87D2-45F0-ACC2-0FC6B714CAB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2:K15" firstHeaderRow="0" firstDataRow="1" firstDataCol="1"/>
  <pivotFields count="7">
    <pivotField axis="axisRow" numFmtId="14" showAll="0">
      <items count="1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6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t="default"/>
      </items>
    </pivotField>
    <pivotField showAll="0"/>
    <pivotField showAll="0"/>
    <pivotField dataField="1" showAll="0"/>
    <pivotField dataField="1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6"/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CI" fld="3" baseField="0" baseItem="0"/>
    <dataField name="Sum of CMI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A39"/>
  <sheetViews>
    <sheetView tabSelected="1" workbookViewId="0">
      <selection activeCell="P4" sqref="P4"/>
    </sheetView>
  </sheetViews>
  <sheetFormatPr defaultRowHeight="12.5" x14ac:dyDescent="0.25"/>
  <cols>
    <col min="1" max="1" width="18.7265625" bestFit="1" customWidth="1"/>
    <col min="3" max="7" width="9.54296875" customWidth="1"/>
    <col min="8" max="21" width="9.1796875" customWidth="1"/>
    <col min="22" max="22" width="10.7265625" customWidth="1"/>
  </cols>
  <sheetData>
    <row r="1" spans="1:23" ht="13" x14ac:dyDescent="0.3">
      <c r="A1" s="7"/>
      <c r="B1" s="7">
        <v>2011</v>
      </c>
      <c r="C1" s="7">
        <v>2012</v>
      </c>
      <c r="D1" s="7">
        <v>2013</v>
      </c>
      <c r="E1" s="7">
        <v>2014</v>
      </c>
      <c r="F1" s="7">
        <v>2015</v>
      </c>
      <c r="G1" s="7">
        <v>2016</v>
      </c>
      <c r="H1" s="7">
        <v>2017</v>
      </c>
      <c r="I1" s="7">
        <v>2018</v>
      </c>
      <c r="J1" s="7">
        <v>2019</v>
      </c>
      <c r="K1" s="7">
        <v>2020</v>
      </c>
      <c r="L1" s="7">
        <v>2021</v>
      </c>
      <c r="M1" s="7">
        <v>2022</v>
      </c>
      <c r="N1" s="7">
        <v>2023</v>
      </c>
      <c r="O1" s="12">
        <v>2024</v>
      </c>
      <c r="P1" s="11">
        <v>2025</v>
      </c>
      <c r="Q1" s="11"/>
      <c r="R1" s="11"/>
      <c r="S1" s="11"/>
      <c r="T1" s="11"/>
      <c r="U1" s="11"/>
      <c r="V1" s="11"/>
      <c r="W1" s="11"/>
    </row>
    <row r="2" spans="1:23" ht="13" x14ac:dyDescent="0.3">
      <c r="A2" s="1" t="s">
        <v>30</v>
      </c>
      <c r="B2" s="2">
        <v>308.54000000000002</v>
      </c>
      <c r="C2" s="2">
        <v>193.06</v>
      </c>
      <c r="D2" s="2">
        <v>119.13</v>
      </c>
      <c r="E2" s="2">
        <v>698.27</v>
      </c>
      <c r="F2" s="2">
        <v>357.53</v>
      </c>
      <c r="G2" s="2">
        <v>213.63</v>
      </c>
      <c r="H2" s="2">
        <v>1597.37</v>
      </c>
      <c r="I2" s="2">
        <v>205.71</v>
      </c>
      <c r="J2" s="2">
        <v>342.52</v>
      </c>
      <c r="K2" s="64">
        <v>247.31</v>
      </c>
      <c r="L2" s="2">
        <v>1321.9</v>
      </c>
      <c r="M2" s="2">
        <v>1591.25</v>
      </c>
      <c r="N2" s="2">
        <v>11077.1</v>
      </c>
      <c r="O2" s="2">
        <v>870.22</v>
      </c>
      <c r="P2" s="2">
        <v>203.27</v>
      </c>
      <c r="Q2" s="2"/>
      <c r="R2" s="2"/>
      <c r="S2" s="2"/>
      <c r="T2" s="2"/>
      <c r="U2" s="2"/>
    </row>
    <row r="3" spans="1:23" ht="13" x14ac:dyDescent="0.3">
      <c r="A3" s="1" t="s">
        <v>31</v>
      </c>
      <c r="B3" s="2">
        <v>2.323</v>
      </c>
      <c r="C3" s="2">
        <v>2.27</v>
      </c>
      <c r="D3" s="2">
        <v>1.3320000000000001</v>
      </c>
      <c r="E3" s="2">
        <v>3.6280000000000001</v>
      </c>
      <c r="F3" s="2">
        <v>2.012</v>
      </c>
      <c r="G3" s="2">
        <v>1.474</v>
      </c>
      <c r="H3" s="2">
        <v>3.9729999999999999</v>
      </c>
      <c r="I3" s="2">
        <v>2.0630000000000002</v>
      </c>
      <c r="J3" s="2">
        <v>2.875</v>
      </c>
      <c r="K3" s="64">
        <v>1.8220000000000001</v>
      </c>
      <c r="L3" s="2">
        <v>5.415</v>
      </c>
      <c r="M3" s="2">
        <v>5.55</v>
      </c>
      <c r="N3" s="2">
        <v>2.84</v>
      </c>
      <c r="O3" s="2">
        <v>3.1619999999999999</v>
      </c>
      <c r="P3" s="2">
        <v>0.88900000000000001</v>
      </c>
      <c r="Q3" s="2"/>
      <c r="R3" s="2"/>
      <c r="S3" s="2"/>
      <c r="T3" s="2"/>
      <c r="U3" s="2"/>
    </row>
    <row r="4" spans="1:23" ht="13" x14ac:dyDescent="0.3">
      <c r="A4" s="1" t="s">
        <v>32</v>
      </c>
      <c r="B4" s="2">
        <v>132.82</v>
      </c>
      <c r="C4" s="2">
        <v>85.04</v>
      </c>
      <c r="D4" s="2">
        <v>89.41</v>
      </c>
      <c r="E4" s="2">
        <v>192.44</v>
      </c>
      <c r="F4" s="2">
        <v>177.68</v>
      </c>
      <c r="G4" s="2">
        <v>144.97999999999999</v>
      </c>
      <c r="H4" s="2">
        <v>402.01</v>
      </c>
      <c r="I4" s="2">
        <v>99.71</v>
      </c>
      <c r="J4" s="2">
        <v>119.15</v>
      </c>
      <c r="K4" s="64">
        <v>135.76</v>
      </c>
      <c r="L4" s="2">
        <v>244.13</v>
      </c>
      <c r="M4" s="2">
        <v>286.73</v>
      </c>
      <c r="N4" s="2">
        <v>3900</v>
      </c>
      <c r="O4" s="2">
        <v>275.23</v>
      </c>
      <c r="P4" s="2">
        <v>228.55</v>
      </c>
      <c r="Q4" s="2"/>
      <c r="R4" s="2"/>
      <c r="S4" s="2"/>
      <c r="T4" s="2"/>
      <c r="U4" s="2"/>
    </row>
    <row r="5" spans="1:23" ht="13" x14ac:dyDescent="0.3">
      <c r="A5" s="8" t="s">
        <v>33</v>
      </c>
      <c r="B5" s="8"/>
      <c r="C5" s="9">
        <v>193.06</v>
      </c>
      <c r="D5" s="9">
        <v>119.13</v>
      </c>
      <c r="E5" s="9">
        <v>177.77</v>
      </c>
      <c r="F5" s="9">
        <v>207.86</v>
      </c>
      <c r="G5" s="9">
        <v>213.63</v>
      </c>
      <c r="H5" s="9">
        <v>772.83</v>
      </c>
      <c r="I5" s="9">
        <v>205.71</v>
      </c>
      <c r="J5" s="9">
        <v>342.51</v>
      </c>
      <c r="K5" s="65">
        <v>247.31</v>
      </c>
      <c r="L5" s="9">
        <v>668.74</v>
      </c>
      <c r="M5" s="9">
        <v>534.88</v>
      </c>
      <c r="N5" s="9">
        <v>489.33</v>
      </c>
      <c r="O5" s="9">
        <v>430.74</v>
      </c>
      <c r="P5" s="9">
        <v>203.27</v>
      </c>
      <c r="Q5" s="9"/>
      <c r="R5" s="9"/>
      <c r="S5" s="9"/>
      <c r="T5" s="9"/>
      <c r="U5" s="35"/>
    </row>
    <row r="6" spans="1:23" ht="13" x14ac:dyDescent="0.3">
      <c r="A6" s="8" t="s">
        <v>34</v>
      </c>
      <c r="B6" s="8"/>
      <c r="C6" s="9">
        <v>2.27</v>
      </c>
      <c r="D6" s="9">
        <v>1.3320000000000001</v>
      </c>
      <c r="E6" s="9">
        <v>1.756</v>
      </c>
      <c r="F6" s="9">
        <v>1.7410000000000001</v>
      </c>
      <c r="G6" s="9">
        <v>1.4730000000000001</v>
      </c>
      <c r="H6" s="9">
        <v>2.86</v>
      </c>
      <c r="I6" s="9">
        <v>2.0630000000000002</v>
      </c>
      <c r="J6" s="9">
        <v>2.875</v>
      </c>
      <c r="K6" s="65">
        <v>1.8220000000000001</v>
      </c>
      <c r="L6" s="9">
        <v>3.8479999999999999</v>
      </c>
      <c r="M6" s="9">
        <v>3.9119999999999999</v>
      </c>
      <c r="N6" s="9">
        <v>2.6880000000000002</v>
      </c>
      <c r="O6" s="9">
        <v>2.4740000000000002</v>
      </c>
      <c r="P6" s="9">
        <v>0.88900000000000001</v>
      </c>
      <c r="Q6" s="9"/>
      <c r="R6" s="9"/>
      <c r="S6" s="9"/>
      <c r="T6" s="9"/>
      <c r="U6" s="35"/>
    </row>
    <row r="7" spans="1:23" ht="13" x14ac:dyDescent="0.3">
      <c r="A7" s="8" t="s">
        <v>35</v>
      </c>
      <c r="B7" s="8"/>
      <c r="C7" s="9">
        <v>85.04</v>
      </c>
      <c r="D7" s="9">
        <v>89.42</v>
      </c>
      <c r="E7" s="9">
        <v>101.21</v>
      </c>
      <c r="F7" s="9">
        <v>119.4</v>
      </c>
      <c r="G7" s="9">
        <v>144.99</v>
      </c>
      <c r="H7" s="9">
        <v>270.23</v>
      </c>
      <c r="I7" s="9">
        <v>99.72</v>
      </c>
      <c r="J7" s="9">
        <v>119.15</v>
      </c>
      <c r="K7" s="65">
        <v>135.76</v>
      </c>
      <c r="L7" s="9">
        <v>173.77</v>
      </c>
      <c r="M7" s="9">
        <v>136.72</v>
      </c>
      <c r="N7" s="9">
        <v>182.01</v>
      </c>
      <c r="O7" s="9">
        <v>174.09</v>
      </c>
      <c r="P7" s="9">
        <v>228.55</v>
      </c>
      <c r="Q7" s="9"/>
      <c r="R7" s="9"/>
      <c r="S7" s="9"/>
      <c r="T7" s="9"/>
      <c r="U7" s="35"/>
    </row>
    <row r="8" spans="1:23" ht="13" x14ac:dyDescent="0.3">
      <c r="A8" s="1" t="s">
        <v>36</v>
      </c>
      <c r="B8" s="1"/>
      <c r="C8" s="10">
        <v>-2.3127529075212134</v>
      </c>
      <c r="D8" s="10">
        <v>-1.7600919624477107</v>
      </c>
      <c r="E8" s="10">
        <v>-1.9168780869513686</v>
      </c>
      <c r="F8" s="10">
        <v>-1.7314583535453811</v>
      </c>
      <c r="G8" s="10">
        <v>-1.6315353492822491</v>
      </c>
      <c r="H8" s="10">
        <v>-1.3870064609908155</v>
      </c>
      <c r="I8" s="10">
        <v>-1.2543492174025084</v>
      </c>
      <c r="J8" s="10">
        <v>-1.0951081093097685</v>
      </c>
      <c r="K8" s="66">
        <v>-1.1639374605129817</v>
      </c>
      <c r="L8" s="10">
        <v>-1.2742815337226205</v>
      </c>
      <c r="M8" s="10">
        <v>-1.2193619995056613</v>
      </c>
      <c r="N8" s="10">
        <v>-1.3104858003231243</v>
      </c>
      <c r="O8" s="10">
        <v>-1.2227902180775729</v>
      </c>
      <c r="P8" s="10">
        <v>-1.3313428454886904</v>
      </c>
      <c r="Q8" s="10">
        <v>-1.2727807429367868</v>
      </c>
      <c r="R8" s="10"/>
      <c r="S8" s="10"/>
      <c r="T8" s="10"/>
      <c r="U8" s="2"/>
      <c r="V8" s="2"/>
    </row>
    <row r="9" spans="1:23" ht="13" x14ac:dyDescent="0.3">
      <c r="A9" s="1" t="s">
        <v>37</v>
      </c>
      <c r="B9" s="1"/>
      <c r="C9" s="10">
        <v>2.5950524978861864</v>
      </c>
      <c r="D9" s="10">
        <v>2.4141523028018139</v>
      </c>
      <c r="E9" s="10">
        <v>2.5004195883805092</v>
      </c>
      <c r="F9" s="10">
        <v>2.5127291640755613</v>
      </c>
      <c r="G9" s="10">
        <v>2.5125382871045931</v>
      </c>
      <c r="H9" s="10">
        <v>2.4480700582890957</v>
      </c>
      <c r="I9" s="10">
        <v>2.6188232060056214</v>
      </c>
      <c r="J9" s="10">
        <v>2.4341177122526743</v>
      </c>
      <c r="K9" s="66">
        <v>2.3851486985855637</v>
      </c>
      <c r="L9" s="10">
        <v>2.3365881882537227</v>
      </c>
      <c r="M9" s="10">
        <v>2.3496013622274932</v>
      </c>
      <c r="N9" s="10">
        <v>2.2708661568714597</v>
      </c>
      <c r="O9" s="10">
        <v>2.2988457785991714</v>
      </c>
      <c r="P9" s="10">
        <v>2.35963610559714</v>
      </c>
      <c r="Q9" s="10">
        <v>2.3869823835922332</v>
      </c>
      <c r="R9" s="10"/>
      <c r="S9" s="10"/>
      <c r="T9" s="10"/>
      <c r="U9" s="2"/>
      <c r="V9" s="2"/>
    </row>
    <row r="10" spans="1:23" s="30" customFormat="1" ht="13" x14ac:dyDescent="0.3">
      <c r="A10" s="29" t="s">
        <v>38</v>
      </c>
      <c r="B10" s="29"/>
      <c r="C10" s="13">
        <v>65.031927212973528</v>
      </c>
      <c r="D10" s="13">
        <v>71.900900900408303</v>
      </c>
      <c r="E10" s="13">
        <v>76.261702872057469</v>
      </c>
      <c r="F10" s="13">
        <v>94.666913477228746</v>
      </c>
      <c r="G10" s="13">
        <v>104.56515484757506</v>
      </c>
      <c r="H10" s="13">
        <v>113.65512964411359</v>
      </c>
      <c r="I10" s="13">
        <v>198.88142594470983</v>
      </c>
      <c r="J10" s="13">
        <v>146.96378139044359</v>
      </c>
      <c r="K10" s="13">
        <v>121.38099113768247</v>
      </c>
      <c r="L10" s="13">
        <v>96.273099281724214</v>
      </c>
      <c r="M10" s="13">
        <v>105.07153522706186</v>
      </c>
      <c r="N10" s="13">
        <v>78.781609831607483</v>
      </c>
      <c r="O10" s="13">
        <v>92.23357593458185</v>
      </c>
      <c r="P10" s="13">
        <v>96.326881052190018</v>
      </c>
      <c r="Q10" s="13">
        <v>109.3632834332593</v>
      </c>
      <c r="R10" s="13"/>
      <c r="S10" s="13"/>
      <c r="T10" s="13"/>
      <c r="U10" s="13"/>
      <c r="V10" s="36"/>
      <c r="W10" s="40"/>
    </row>
    <row r="11" spans="1:23" ht="13" x14ac:dyDescent="0.3">
      <c r="A11" s="1" t="s">
        <v>39</v>
      </c>
      <c r="B11" s="1"/>
      <c r="C11" s="10">
        <v>0</v>
      </c>
      <c r="D11" s="10">
        <v>0</v>
      </c>
      <c r="E11" s="10">
        <v>3</v>
      </c>
      <c r="F11" s="10">
        <v>1</v>
      </c>
      <c r="G11" s="10">
        <v>0</v>
      </c>
      <c r="H11" s="10">
        <v>2</v>
      </c>
      <c r="I11" s="10">
        <v>0</v>
      </c>
      <c r="J11" s="10">
        <v>0</v>
      </c>
      <c r="K11" s="10">
        <v>0</v>
      </c>
      <c r="L11" s="10">
        <v>2</v>
      </c>
      <c r="M11" s="10">
        <v>3</v>
      </c>
      <c r="N11" s="10">
        <v>5</v>
      </c>
      <c r="O11" s="10">
        <v>2</v>
      </c>
      <c r="P11" s="10">
        <v>0</v>
      </c>
      <c r="Q11" s="10"/>
      <c r="R11" s="10"/>
      <c r="S11" s="10"/>
      <c r="T11" s="10"/>
      <c r="U11" s="2"/>
    </row>
    <row r="12" spans="1:23" x14ac:dyDescent="0.25">
      <c r="A12" s="2" t="s">
        <v>40</v>
      </c>
      <c r="B12" s="2">
        <v>251</v>
      </c>
      <c r="C12" s="2">
        <v>258</v>
      </c>
      <c r="D12" s="2">
        <v>263</v>
      </c>
      <c r="E12" s="2">
        <v>255</v>
      </c>
      <c r="F12" s="2">
        <v>272</v>
      </c>
      <c r="G12" s="2">
        <v>283</v>
      </c>
      <c r="H12" s="2">
        <v>222</v>
      </c>
      <c r="I12" s="2">
        <v>224</v>
      </c>
      <c r="J12" s="2">
        <v>204</v>
      </c>
      <c r="K12" s="2">
        <v>227</v>
      </c>
      <c r="L12" s="2">
        <v>191</v>
      </c>
      <c r="M12" s="2">
        <v>173</v>
      </c>
      <c r="N12" s="2">
        <v>114</v>
      </c>
      <c r="O12" s="2">
        <v>116</v>
      </c>
      <c r="P12" s="2">
        <v>286</v>
      </c>
      <c r="Q12" s="2"/>
      <c r="R12" s="2"/>
      <c r="S12" s="2"/>
      <c r="T12" s="2"/>
      <c r="U12" s="2"/>
    </row>
    <row r="13" spans="1:23" x14ac:dyDescent="0.25">
      <c r="A13" t="s">
        <v>42</v>
      </c>
      <c r="B13">
        <v>13365212</v>
      </c>
      <c r="C13">
        <v>8363127</v>
      </c>
      <c r="D13">
        <v>5160478</v>
      </c>
      <c r="E13">
        <v>30247794</v>
      </c>
      <c r="F13">
        <v>15487538</v>
      </c>
      <c r="G13">
        <v>10414317</v>
      </c>
      <c r="H13">
        <v>77870338</v>
      </c>
      <c r="I13">
        <v>9566939</v>
      </c>
      <c r="J13">
        <v>16164674</v>
      </c>
      <c r="K13">
        <v>12099573</v>
      </c>
      <c r="L13">
        <v>66294410</v>
      </c>
      <c r="M13">
        <v>79803012</v>
      </c>
      <c r="N13">
        <v>555527859</v>
      </c>
      <c r="O13">
        <v>43642178.067000009</v>
      </c>
      <c r="P13">
        <v>11977612.199999996</v>
      </c>
    </row>
    <row r="14" spans="1:23" x14ac:dyDescent="0.25">
      <c r="A14" t="s">
        <v>43</v>
      </c>
      <c r="B14">
        <v>100630</v>
      </c>
      <c r="C14">
        <v>98344</v>
      </c>
      <c r="D14">
        <v>57714</v>
      </c>
      <c r="E14">
        <v>157177</v>
      </c>
      <c r="F14">
        <v>87164</v>
      </c>
      <c r="G14">
        <v>71832</v>
      </c>
      <c r="H14">
        <v>193704</v>
      </c>
      <c r="I14">
        <v>95949</v>
      </c>
      <c r="J14">
        <v>135670</v>
      </c>
      <c r="K14">
        <v>89128</v>
      </c>
      <c r="L14">
        <v>271553</v>
      </c>
      <c r="M14">
        <v>278324</v>
      </c>
      <c r="N14">
        <v>142443</v>
      </c>
      <c r="O14">
        <v>158564</v>
      </c>
      <c r="P14">
        <v>52406</v>
      </c>
      <c r="U14" s="25"/>
    </row>
    <row r="15" spans="1:23" x14ac:dyDescent="0.25">
      <c r="A15" t="s">
        <v>44</v>
      </c>
      <c r="C15">
        <v>8363127</v>
      </c>
      <c r="D15">
        <v>5160472</v>
      </c>
      <c r="E15">
        <v>7700726</v>
      </c>
      <c r="F15">
        <v>7700726</v>
      </c>
      <c r="G15">
        <v>9004267</v>
      </c>
      <c r="H15">
        <v>10414233</v>
      </c>
      <c r="I15">
        <v>37674878</v>
      </c>
      <c r="J15">
        <v>9566844</v>
      </c>
      <c r="K15">
        <v>16164541</v>
      </c>
      <c r="L15">
        <v>12099533</v>
      </c>
      <c r="M15">
        <v>33537876</v>
      </c>
      <c r="N15">
        <v>26824540</v>
      </c>
      <c r="O15">
        <v>24540490</v>
      </c>
      <c r="P15">
        <v>21601888.778999995</v>
      </c>
      <c r="Q15">
        <v>11977612.199999996</v>
      </c>
    </row>
    <row r="16" spans="1:23" x14ac:dyDescent="0.25">
      <c r="A16" t="s">
        <v>45</v>
      </c>
      <c r="C16">
        <v>98344</v>
      </c>
      <c r="D16">
        <v>57710</v>
      </c>
      <c r="E16">
        <v>76088</v>
      </c>
      <c r="F16">
        <v>76088</v>
      </c>
      <c r="G16">
        <v>75411</v>
      </c>
      <c r="H16">
        <v>71826</v>
      </c>
      <c r="I16">
        <v>139416</v>
      </c>
      <c r="J16">
        <v>95940</v>
      </c>
      <c r="K16">
        <v>135663</v>
      </c>
      <c r="L16">
        <v>89126</v>
      </c>
      <c r="M16">
        <v>192997</v>
      </c>
      <c r="N16">
        <v>196198</v>
      </c>
      <c r="O16">
        <v>134827</v>
      </c>
      <c r="P16">
        <v>124088</v>
      </c>
      <c r="Q16">
        <v>52406</v>
      </c>
    </row>
    <row r="18" spans="1:27" x14ac:dyDescent="0.25">
      <c r="T18" s="21"/>
      <c r="U18" s="21"/>
      <c r="V18" s="21"/>
      <c r="W18" s="22"/>
      <c r="X18" s="21"/>
      <c r="Y18" s="23"/>
      <c r="Z18" s="24"/>
      <c r="AA18" s="23"/>
    </row>
    <row r="22" spans="1:27" ht="13" x14ac:dyDescent="0.3">
      <c r="A22" s="11" t="s">
        <v>52</v>
      </c>
    </row>
    <row r="24" spans="1:27" ht="13" x14ac:dyDescent="0.3">
      <c r="A24" s="7"/>
      <c r="B24" s="7">
        <v>2011</v>
      </c>
      <c r="C24" s="7">
        <v>2012</v>
      </c>
      <c r="D24" s="7">
        <v>2013</v>
      </c>
      <c r="E24" s="7">
        <v>2014</v>
      </c>
      <c r="F24" s="7">
        <v>2015</v>
      </c>
      <c r="G24" s="7">
        <v>2016</v>
      </c>
      <c r="H24" s="7">
        <v>2017</v>
      </c>
      <c r="I24" s="7"/>
      <c r="J24" s="7"/>
      <c r="K24" s="7"/>
      <c r="L24" s="7"/>
      <c r="M24" s="7"/>
      <c r="N24" s="7"/>
      <c r="O24" s="12"/>
      <c r="P24" s="11"/>
      <c r="Q24" s="11"/>
      <c r="R24" s="11"/>
      <c r="S24" s="11"/>
      <c r="T24" s="11"/>
    </row>
    <row r="25" spans="1:27" ht="13" x14ac:dyDescent="0.3">
      <c r="A25" s="1" t="s">
        <v>30</v>
      </c>
      <c r="B25" s="2">
        <v>308.54000000000002</v>
      </c>
      <c r="C25" s="2">
        <v>193.06</v>
      </c>
      <c r="D25" s="2">
        <v>119.13</v>
      </c>
      <c r="E25" s="2">
        <v>698.27</v>
      </c>
      <c r="F25" s="2">
        <v>357.53</v>
      </c>
      <c r="G25" s="2">
        <v>213.63</v>
      </c>
      <c r="H25" s="2">
        <v>1597.37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7" ht="13" x14ac:dyDescent="0.3">
      <c r="A26" s="1" t="s">
        <v>31</v>
      </c>
      <c r="B26" s="2">
        <v>2.323</v>
      </c>
      <c r="C26" s="2">
        <v>2.27</v>
      </c>
      <c r="D26" s="2">
        <v>1.3320000000000001</v>
      </c>
      <c r="E26" s="2">
        <v>3.6280000000000001</v>
      </c>
      <c r="F26" s="2">
        <v>2.012</v>
      </c>
      <c r="G26" s="2">
        <v>1.474</v>
      </c>
      <c r="H26" s="2">
        <v>3.9729999999999999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7" ht="13" x14ac:dyDescent="0.3">
      <c r="A27" s="1" t="s">
        <v>32</v>
      </c>
      <c r="B27" s="2">
        <v>132.82</v>
      </c>
      <c r="C27" s="2">
        <v>85.04</v>
      </c>
      <c r="D27" s="2">
        <v>89.41</v>
      </c>
      <c r="E27" s="2">
        <v>192.44</v>
      </c>
      <c r="F27" s="2">
        <v>177.68</v>
      </c>
      <c r="G27" s="2">
        <v>144.97999999999999</v>
      </c>
      <c r="H27" s="2">
        <v>402.01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7" ht="13" x14ac:dyDescent="0.3">
      <c r="A28" s="8" t="s">
        <v>33</v>
      </c>
      <c r="B28" s="8"/>
      <c r="C28" s="9">
        <v>193.06</v>
      </c>
      <c r="D28" s="9">
        <v>119.13</v>
      </c>
      <c r="E28" s="9">
        <v>177.77</v>
      </c>
      <c r="F28" s="9">
        <v>207.86</v>
      </c>
      <c r="G28" s="9">
        <v>213.63</v>
      </c>
      <c r="H28" s="9">
        <v>772.83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7" ht="13" x14ac:dyDescent="0.3">
      <c r="A29" s="8" t="s">
        <v>34</v>
      </c>
      <c r="B29" s="8"/>
      <c r="C29" s="9">
        <v>2.27</v>
      </c>
      <c r="D29" s="9">
        <v>1.3320000000000001</v>
      </c>
      <c r="E29" s="9">
        <v>1.756</v>
      </c>
      <c r="F29" s="9">
        <v>1.7410000000000001</v>
      </c>
      <c r="G29" s="9">
        <v>1.474</v>
      </c>
      <c r="H29" s="9">
        <v>2.86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7" ht="13" x14ac:dyDescent="0.3">
      <c r="A30" s="8" t="s">
        <v>35</v>
      </c>
      <c r="B30" s="8"/>
      <c r="C30" s="9">
        <v>85.04</v>
      </c>
      <c r="D30" s="9">
        <v>89.42</v>
      </c>
      <c r="E30" s="9">
        <v>101.21</v>
      </c>
      <c r="F30" s="9">
        <v>119.4</v>
      </c>
      <c r="G30" s="9">
        <v>144.97999999999999</v>
      </c>
      <c r="H30" s="9">
        <v>270.23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7" ht="13" x14ac:dyDescent="0.3">
      <c r="A31" s="1" t="s">
        <v>36</v>
      </c>
      <c r="B31" s="1"/>
      <c r="C31" s="10">
        <v>-2.3127529075212134</v>
      </c>
      <c r="D31" s="10">
        <v>-1.7600919624477107</v>
      </c>
      <c r="E31" s="10">
        <v>-1.9168780869513686</v>
      </c>
      <c r="F31" s="10">
        <v>-1.7314583535453811</v>
      </c>
      <c r="G31" s="10">
        <v>-1.6315353492822491</v>
      </c>
      <c r="H31" s="10">
        <v>-1.3870064609908155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</row>
    <row r="32" spans="1:27" ht="13" x14ac:dyDescent="0.3">
      <c r="A32" s="1" t="s">
        <v>37</v>
      </c>
      <c r="B32" s="1"/>
      <c r="C32" s="10">
        <v>2.5950524978861864</v>
      </c>
      <c r="D32" s="10">
        <v>2.4141523028018139</v>
      </c>
      <c r="E32" s="10">
        <v>2.5004195883805092</v>
      </c>
      <c r="F32" s="10">
        <v>2.5127291640755613</v>
      </c>
      <c r="G32" s="10">
        <v>2.5125382871045931</v>
      </c>
      <c r="H32" s="10">
        <v>2.4480700582890957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</row>
    <row r="33" spans="1:21" s="30" customFormat="1" ht="13" x14ac:dyDescent="0.3">
      <c r="A33" s="29" t="s">
        <v>38</v>
      </c>
      <c r="B33" s="29"/>
      <c r="C33" s="13">
        <v>65.031927212973528</v>
      </c>
      <c r="D33" s="13">
        <v>71.900900900408303</v>
      </c>
      <c r="E33" s="13">
        <v>76.261702872057469</v>
      </c>
      <c r="F33" s="13">
        <v>94.666913477228746</v>
      </c>
      <c r="G33" s="13">
        <v>104.56515484757506</v>
      </c>
      <c r="H33" s="13">
        <v>113.65512964411359</v>
      </c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1" ht="13" x14ac:dyDescent="0.3">
      <c r="A34" s="1" t="s">
        <v>39</v>
      </c>
      <c r="B34" s="1"/>
      <c r="C34" s="10">
        <v>0</v>
      </c>
      <c r="D34" s="10">
        <v>0</v>
      </c>
      <c r="E34" s="10">
        <v>3</v>
      </c>
      <c r="F34" s="10">
        <v>1</v>
      </c>
      <c r="G34" s="10">
        <v>0</v>
      </c>
      <c r="H34" s="10">
        <v>2</v>
      </c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</row>
    <row r="35" spans="1:21" x14ac:dyDescent="0.25">
      <c r="A35" s="2" t="s">
        <v>40</v>
      </c>
      <c r="B35" s="2">
        <v>251</v>
      </c>
      <c r="C35" s="2">
        <v>258</v>
      </c>
      <c r="D35" s="2">
        <v>263</v>
      </c>
      <c r="E35" s="2">
        <v>255</v>
      </c>
      <c r="F35" s="2">
        <v>272</v>
      </c>
      <c r="G35" s="2">
        <v>282</v>
      </c>
      <c r="H35" s="2">
        <v>222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1" x14ac:dyDescent="0.25">
      <c r="A36" t="s">
        <v>42</v>
      </c>
      <c r="B36">
        <v>13365212</v>
      </c>
      <c r="C36">
        <v>8363127</v>
      </c>
      <c r="D36">
        <v>5160478</v>
      </c>
      <c r="E36">
        <v>30247794</v>
      </c>
      <c r="F36">
        <v>15487538</v>
      </c>
      <c r="G36">
        <v>10414317</v>
      </c>
      <c r="H36">
        <v>77870338</v>
      </c>
    </row>
    <row r="37" spans="1:21" x14ac:dyDescent="0.25">
      <c r="A37" t="s">
        <v>43</v>
      </c>
      <c r="B37">
        <v>100630</v>
      </c>
      <c r="C37">
        <v>98344</v>
      </c>
      <c r="D37">
        <v>57714</v>
      </c>
      <c r="E37">
        <v>157177</v>
      </c>
      <c r="F37">
        <v>87164</v>
      </c>
      <c r="G37">
        <v>71832</v>
      </c>
      <c r="H37">
        <v>193704</v>
      </c>
      <c r="U37" s="25"/>
    </row>
    <row r="38" spans="1:21" x14ac:dyDescent="0.25">
      <c r="A38" t="s">
        <v>44</v>
      </c>
      <c r="C38">
        <v>8363127</v>
      </c>
      <c r="D38">
        <v>5160472</v>
      </c>
      <c r="E38">
        <v>7700726</v>
      </c>
      <c r="F38">
        <v>7700726</v>
      </c>
      <c r="G38">
        <v>9004267</v>
      </c>
      <c r="H38">
        <v>10414233</v>
      </c>
    </row>
    <row r="39" spans="1:21" x14ac:dyDescent="0.25">
      <c r="A39" t="s">
        <v>45</v>
      </c>
      <c r="C39">
        <v>98344</v>
      </c>
      <c r="D39">
        <v>57710</v>
      </c>
      <c r="E39">
        <v>76088</v>
      </c>
      <c r="F39">
        <v>76088</v>
      </c>
      <c r="G39">
        <v>75411</v>
      </c>
      <c r="H39">
        <v>71826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K140"/>
  <sheetViews>
    <sheetView workbookViewId="0">
      <selection activeCell="F1" sqref="F1"/>
    </sheetView>
  </sheetViews>
  <sheetFormatPr defaultRowHeight="12.5" x14ac:dyDescent="0.25"/>
  <cols>
    <col min="1" max="1" width="10.453125" style="37" bestFit="1" customWidth="1"/>
    <col min="2" max="2" width="10.453125" style="37" customWidth="1"/>
    <col min="9" max="9" width="13.81640625" bestFit="1" customWidth="1"/>
    <col min="10" max="10" width="9.81640625" bestFit="1" customWidth="1"/>
    <col min="11" max="11" width="11.453125" bestFit="1" customWidth="1"/>
  </cols>
  <sheetData>
    <row r="1" spans="1:11" x14ac:dyDescent="0.25">
      <c r="A1" s="44" t="s">
        <v>0</v>
      </c>
      <c r="B1" s="44" t="s">
        <v>1</v>
      </c>
      <c r="C1" s="58" t="s">
        <v>13</v>
      </c>
      <c r="D1" s="45" t="s">
        <v>15</v>
      </c>
      <c r="E1" t="s">
        <v>16</v>
      </c>
      <c r="I1" s="45" t="s">
        <v>61</v>
      </c>
    </row>
    <row r="2" spans="1:11" x14ac:dyDescent="0.25">
      <c r="A2" s="37">
        <v>43843</v>
      </c>
      <c r="B2" s="26">
        <v>2020</v>
      </c>
      <c r="C2">
        <v>1</v>
      </c>
      <c r="D2">
        <v>30</v>
      </c>
      <c r="E2">
        <v>5035</v>
      </c>
      <c r="I2" s="67" t="s">
        <v>62</v>
      </c>
      <c r="J2" t="s">
        <v>76</v>
      </c>
      <c r="K2" t="s">
        <v>77</v>
      </c>
    </row>
    <row r="3" spans="1:11" x14ac:dyDescent="0.25">
      <c r="A3" s="37">
        <v>43846</v>
      </c>
      <c r="B3" s="26">
        <v>2020</v>
      </c>
      <c r="C3">
        <v>1</v>
      </c>
      <c r="D3">
        <v>20</v>
      </c>
      <c r="E3">
        <v>1606</v>
      </c>
      <c r="I3" s="68" t="s">
        <v>64</v>
      </c>
      <c r="J3" s="26">
        <v>174</v>
      </c>
      <c r="K3" s="26">
        <v>42534</v>
      </c>
    </row>
    <row r="4" spans="1:11" x14ac:dyDescent="0.25">
      <c r="A4" s="37">
        <v>43847</v>
      </c>
      <c r="B4" s="26">
        <v>2020</v>
      </c>
      <c r="C4">
        <v>1</v>
      </c>
      <c r="D4">
        <v>52</v>
      </c>
      <c r="E4">
        <v>9285</v>
      </c>
      <c r="I4" s="68" t="s">
        <v>65</v>
      </c>
      <c r="J4" s="26">
        <v>588</v>
      </c>
      <c r="K4" s="26">
        <v>229046</v>
      </c>
    </row>
    <row r="5" spans="1:11" x14ac:dyDescent="0.25">
      <c r="A5" s="37">
        <v>43848</v>
      </c>
      <c r="B5" s="26">
        <v>2020</v>
      </c>
      <c r="C5">
        <v>1</v>
      </c>
      <c r="D5">
        <v>6</v>
      </c>
      <c r="E5">
        <v>1213</v>
      </c>
      <c r="I5" s="68" t="s">
        <v>66</v>
      </c>
      <c r="J5" s="26">
        <v>1912</v>
      </c>
      <c r="K5" s="26">
        <v>207417</v>
      </c>
    </row>
    <row r="6" spans="1:11" x14ac:dyDescent="0.25">
      <c r="A6" s="37">
        <v>43851</v>
      </c>
      <c r="B6" s="26">
        <v>2020</v>
      </c>
      <c r="C6">
        <v>1</v>
      </c>
      <c r="D6">
        <v>11</v>
      </c>
      <c r="E6">
        <v>5131</v>
      </c>
      <c r="I6" s="68" t="s">
        <v>67</v>
      </c>
      <c r="J6" s="26">
        <v>404</v>
      </c>
      <c r="K6" s="26">
        <v>46502</v>
      </c>
    </row>
    <row r="7" spans="1:11" x14ac:dyDescent="0.25">
      <c r="A7" s="37">
        <v>43856</v>
      </c>
      <c r="B7" s="26">
        <v>2020</v>
      </c>
      <c r="C7">
        <v>1</v>
      </c>
      <c r="D7">
        <v>55</v>
      </c>
      <c r="E7">
        <v>20264</v>
      </c>
      <c r="I7" s="68" t="s">
        <v>68</v>
      </c>
      <c r="J7" s="26">
        <v>779</v>
      </c>
      <c r="K7" s="26">
        <v>72378</v>
      </c>
    </row>
    <row r="8" spans="1:11" x14ac:dyDescent="0.25">
      <c r="A8" s="37">
        <v>43863</v>
      </c>
      <c r="B8" s="26">
        <v>2020</v>
      </c>
      <c r="C8">
        <v>2</v>
      </c>
      <c r="D8">
        <v>201</v>
      </c>
      <c r="E8">
        <v>94307</v>
      </c>
      <c r="I8" s="68" t="s">
        <v>69</v>
      </c>
      <c r="J8" s="26">
        <v>5407</v>
      </c>
      <c r="K8" s="26">
        <v>454469</v>
      </c>
    </row>
    <row r="9" spans="1:11" x14ac:dyDescent="0.25">
      <c r="A9" s="37">
        <v>43870</v>
      </c>
      <c r="B9" s="26">
        <v>2020</v>
      </c>
      <c r="C9">
        <v>1</v>
      </c>
      <c r="D9">
        <v>232</v>
      </c>
      <c r="E9">
        <v>114676</v>
      </c>
      <c r="I9" s="68" t="s">
        <v>70</v>
      </c>
      <c r="J9" s="26">
        <v>28976</v>
      </c>
      <c r="K9" s="26">
        <v>1372538</v>
      </c>
    </row>
    <row r="10" spans="1:11" x14ac:dyDescent="0.25">
      <c r="A10" s="37">
        <v>43874</v>
      </c>
      <c r="B10" s="26">
        <v>2020</v>
      </c>
      <c r="C10">
        <v>1</v>
      </c>
      <c r="D10">
        <v>9</v>
      </c>
      <c r="E10">
        <v>1504</v>
      </c>
      <c r="I10" s="68" t="s">
        <v>71</v>
      </c>
      <c r="J10" s="26">
        <v>14069</v>
      </c>
      <c r="K10" s="26">
        <v>995614</v>
      </c>
    </row>
    <row r="11" spans="1:11" x14ac:dyDescent="0.25">
      <c r="A11" s="37">
        <v>43879</v>
      </c>
      <c r="B11" s="26">
        <v>2020</v>
      </c>
      <c r="C11">
        <v>2</v>
      </c>
      <c r="D11">
        <v>103</v>
      </c>
      <c r="E11">
        <v>10794</v>
      </c>
      <c r="I11" s="68" t="s">
        <v>72</v>
      </c>
      <c r="J11" s="26">
        <v>8400</v>
      </c>
      <c r="K11" s="26">
        <v>524472</v>
      </c>
    </row>
    <row r="12" spans="1:11" x14ac:dyDescent="0.25">
      <c r="A12" s="37">
        <v>43890</v>
      </c>
      <c r="B12" s="26">
        <v>2020</v>
      </c>
      <c r="C12">
        <v>1</v>
      </c>
      <c r="D12">
        <v>43</v>
      </c>
      <c r="E12">
        <v>7765</v>
      </c>
      <c r="I12" s="68" t="s">
        <v>73</v>
      </c>
      <c r="J12" s="26">
        <v>8594</v>
      </c>
      <c r="K12" s="26">
        <v>2522661</v>
      </c>
    </row>
    <row r="13" spans="1:11" x14ac:dyDescent="0.25">
      <c r="A13" s="37">
        <v>43894</v>
      </c>
      <c r="B13" s="26">
        <v>2020</v>
      </c>
      <c r="C13">
        <v>1</v>
      </c>
      <c r="D13">
        <v>45</v>
      </c>
      <c r="E13">
        <v>19601</v>
      </c>
      <c r="I13" s="68" t="s">
        <v>74</v>
      </c>
      <c r="J13" s="26">
        <v>9682</v>
      </c>
      <c r="K13" s="26">
        <v>4904158</v>
      </c>
    </row>
    <row r="14" spans="1:11" x14ac:dyDescent="0.25">
      <c r="A14" s="37">
        <v>43899</v>
      </c>
      <c r="B14" s="26">
        <v>2020</v>
      </c>
      <c r="C14">
        <v>1</v>
      </c>
      <c r="D14">
        <v>798</v>
      </c>
      <c r="E14">
        <v>4276</v>
      </c>
      <c r="I14" s="68" t="s">
        <v>75</v>
      </c>
      <c r="J14" s="26">
        <v>10143</v>
      </c>
      <c r="K14" s="26">
        <v>727784</v>
      </c>
    </row>
    <row r="15" spans="1:11" x14ac:dyDescent="0.25">
      <c r="A15" s="37">
        <v>43900</v>
      </c>
      <c r="B15" s="26">
        <v>2020</v>
      </c>
      <c r="C15">
        <v>1</v>
      </c>
      <c r="D15">
        <v>23</v>
      </c>
      <c r="E15">
        <v>4010</v>
      </c>
      <c r="I15" s="68" t="s">
        <v>63</v>
      </c>
      <c r="J15" s="26">
        <v>89128</v>
      </c>
      <c r="K15" s="26">
        <v>12099573</v>
      </c>
    </row>
    <row r="16" spans="1:11" x14ac:dyDescent="0.25">
      <c r="A16" s="37">
        <v>43902</v>
      </c>
      <c r="B16" s="26">
        <v>2020</v>
      </c>
      <c r="C16">
        <v>1</v>
      </c>
      <c r="D16">
        <v>162</v>
      </c>
      <c r="E16">
        <v>9342</v>
      </c>
    </row>
    <row r="17" spans="1:5" x14ac:dyDescent="0.25">
      <c r="A17" s="37">
        <v>43903</v>
      </c>
      <c r="B17" s="26">
        <v>2020</v>
      </c>
      <c r="C17">
        <v>1</v>
      </c>
      <c r="D17">
        <v>20</v>
      </c>
      <c r="E17">
        <v>1226</v>
      </c>
    </row>
    <row r="18" spans="1:5" x14ac:dyDescent="0.25">
      <c r="A18" s="37">
        <v>43904</v>
      </c>
      <c r="B18" s="26">
        <v>2020</v>
      </c>
      <c r="C18">
        <v>2</v>
      </c>
      <c r="D18">
        <v>66</v>
      </c>
      <c r="E18">
        <v>6318</v>
      </c>
    </row>
    <row r="19" spans="1:5" x14ac:dyDescent="0.25">
      <c r="A19" s="37">
        <v>43905</v>
      </c>
      <c r="B19" s="26">
        <v>2020</v>
      </c>
      <c r="C19">
        <v>8</v>
      </c>
      <c r="D19">
        <v>454</v>
      </c>
      <c r="E19">
        <v>100446</v>
      </c>
    </row>
    <row r="20" spans="1:5" x14ac:dyDescent="0.25">
      <c r="A20" s="37">
        <v>43906</v>
      </c>
      <c r="B20" s="26">
        <v>2020</v>
      </c>
      <c r="C20">
        <v>3</v>
      </c>
      <c r="D20">
        <v>135</v>
      </c>
      <c r="E20">
        <v>19175</v>
      </c>
    </row>
    <row r="21" spans="1:5" x14ac:dyDescent="0.25">
      <c r="A21" s="37">
        <v>43907</v>
      </c>
      <c r="B21" s="26">
        <v>2020</v>
      </c>
      <c r="C21">
        <v>1</v>
      </c>
      <c r="D21">
        <v>143</v>
      </c>
      <c r="E21">
        <v>32230</v>
      </c>
    </row>
    <row r="22" spans="1:5" x14ac:dyDescent="0.25">
      <c r="A22" s="37">
        <v>43909</v>
      </c>
      <c r="B22" s="26">
        <v>2020</v>
      </c>
      <c r="C22">
        <v>1</v>
      </c>
      <c r="D22">
        <v>9</v>
      </c>
      <c r="E22">
        <v>534</v>
      </c>
    </row>
    <row r="23" spans="1:5" x14ac:dyDescent="0.25">
      <c r="A23" s="37">
        <v>43910</v>
      </c>
      <c r="B23" s="26">
        <v>2020</v>
      </c>
      <c r="C23">
        <v>1</v>
      </c>
      <c r="D23">
        <v>46</v>
      </c>
      <c r="E23">
        <v>6906</v>
      </c>
    </row>
    <row r="24" spans="1:5" x14ac:dyDescent="0.25">
      <c r="A24" s="37">
        <v>43914</v>
      </c>
      <c r="B24" s="26">
        <v>2020</v>
      </c>
      <c r="C24">
        <v>1</v>
      </c>
      <c r="D24">
        <v>5</v>
      </c>
      <c r="E24">
        <v>3164</v>
      </c>
    </row>
    <row r="25" spans="1:5" x14ac:dyDescent="0.25">
      <c r="A25" s="37">
        <v>43916</v>
      </c>
      <c r="B25" s="26">
        <v>2020</v>
      </c>
      <c r="C25">
        <v>1</v>
      </c>
      <c r="D25">
        <v>6</v>
      </c>
      <c r="E25">
        <v>189</v>
      </c>
    </row>
    <row r="26" spans="1:5" x14ac:dyDescent="0.25">
      <c r="A26" s="37">
        <v>43926</v>
      </c>
      <c r="B26" s="26">
        <v>2020</v>
      </c>
      <c r="C26">
        <v>3</v>
      </c>
      <c r="D26">
        <v>154</v>
      </c>
      <c r="E26">
        <v>15830</v>
      </c>
    </row>
    <row r="27" spans="1:5" x14ac:dyDescent="0.25">
      <c r="A27" s="37">
        <v>43929</v>
      </c>
      <c r="B27" s="26">
        <v>2020</v>
      </c>
      <c r="C27">
        <v>1</v>
      </c>
      <c r="D27">
        <v>60</v>
      </c>
      <c r="E27">
        <v>3011</v>
      </c>
    </row>
    <row r="28" spans="1:5" x14ac:dyDescent="0.25">
      <c r="A28" s="37">
        <v>43930</v>
      </c>
      <c r="B28" s="26">
        <v>2020</v>
      </c>
      <c r="C28">
        <v>2</v>
      </c>
      <c r="D28">
        <v>31</v>
      </c>
      <c r="E28">
        <v>2214</v>
      </c>
    </row>
    <row r="29" spans="1:5" x14ac:dyDescent="0.25">
      <c r="A29" s="37">
        <v>43931</v>
      </c>
      <c r="B29" s="26">
        <v>2020</v>
      </c>
      <c r="C29">
        <v>1</v>
      </c>
      <c r="D29">
        <v>9</v>
      </c>
      <c r="E29">
        <v>166</v>
      </c>
    </row>
    <row r="30" spans="1:5" x14ac:dyDescent="0.25">
      <c r="A30" s="37">
        <v>43934</v>
      </c>
      <c r="B30" s="26">
        <v>2020</v>
      </c>
      <c r="C30">
        <v>1</v>
      </c>
      <c r="D30">
        <v>11</v>
      </c>
      <c r="E30">
        <v>2845</v>
      </c>
    </row>
    <row r="31" spans="1:5" x14ac:dyDescent="0.25">
      <c r="A31" s="37">
        <v>43937</v>
      </c>
      <c r="B31" s="26">
        <v>2020</v>
      </c>
      <c r="C31">
        <v>1</v>
      </c>
      <c r="D31">
        <v>4</v>
      </c>
      <c r="E31">
        <v>840</v>
      </c>
    </row>
    <row r="32" spans="1:5" x14ac:dyDescent="0.25">
      <c r="A32" s="37">
        <v>43938</v>
      </c>
      <c r="B32" s="26">
        <v>2020</v>
      </c>
      <c r="C32">
        <v>1</v>
      </c>
      <c r="D32">
        <v>130</v>
      </c>
      <c r="E32">
        <v>20975</v>
      </c>
    </row>
    <row r="33" spans="1:5" x14ac:dyDescent="0.25">
      <c r="A33" s="37">
        <v>43944</v>
      </c>
      <c r="B33" s="26">
        <v>2020</v>
      </c>
      <c r="C33">
        <v>1</v>
      </c>
      <c r="D33">
        <v>5</v>
      </c>
      <c r="E33">
        <v>621</v>
      </c>
    </row>
    <row r="34" spans="1:5" x14ac:dyDescent="0.25">
      <c r="A34" s="37">
        <v>43955</v>
      </c>
      <c r="B34" s="26">
        <v>2020</v>
      </c>
      <c r="C34">
        <v>1</v>
      </c>
      <c r="D34">
        <v>9</v>
      </c>
      <c r="E34">
        <v>632</v>
      </c>
    </row>
    <row r="35" spans="1:5" x14ac:dyDescent="0.25">
      <c r="A35" s="37">
        <v>43956</v>
      </c>
      <c r="B35" s="26">
        <v>2020</v>
      </c>
      <c r="C35">
        <v>1</v>
      </c>
      <c r="D35">
        <v>14</v>
      </c>
      <c r="E35">
        <v>6948</v>
      </c>
    </row>
    <row r="36" spans="1:5" x14ac:dyDescent="0.25">
      <c r="A36" s="37">
        <v>43957</v>
      </c>
      <c r="B36" s="26">
        <v>2020</v>
      </c>
      <c r="C36">
        <v>1</v>
      </c>
      <c r="D36">
        <v>9</v>
      </c>
      <c r="E36">
        <v>1890</v>
      </c>
    </row>
    <row r="37" spans="1:5" x14ac:dyDescent="0.25">
      <c r="A37" s="37">
        <v>43962</v>
      </c>
      <c r="B37" s="26">
        <v>2020</v>
      </c>
      <c r="C37">
        <v>1</v>
      </c>
      <c r="D37">
        <v>20</v>
      </c>
      <c r="E37">
        <v>1600</v>
      </c>
    </row>
    <row r="38" spans="1:5" x14ac:dyDescent="0.25">
      <c r="A38" s="37">
        <v>43966</v>
      </c>
      <c r="B38" s="26">
        <v>2020</v>
      </c>
      <c r="C38">
        <v>1</v>
      </c>
      <c r="D38">
        <v>21</v>
      </c>
      <c r="E38">
        <v>6089</v>
      </c>
    </row>
    <row r="39" spans="1:5" x14ac:dyDescent="0.25">
      <c r="A39" s="37">
        <v>43970</v>
      </c>
      <c r="B39" s="26">
        <v>2020</v>
      </c>
      <c r="C39">
        <v>1</v>
      </c>
      <c r="D39">
        <v>2</v>
      </c>
      <c r="E39">
        <v>996</v>
      </c>
    </row>
    <row r="40" spans="1:5" x14ac:dyDescent="0.25">
      <c r="A40" s="37">
        <v>43971</v>
      </c>
      <c r="B40" s="26">
        <v>2020</v>
      </c>
      <c r="C40">
        <v>2</v>
      </c>
      <c r="D40">
        <v>634</v>
      </c>
      <c r="E40">
        <v>48681</v>
      </c>
    </row>
    <row r="41" spans="1:5" x14ac:dyDescent="0.25">
      <c r="A41" s="37">
        <v>43972</v>
      </c>
      <c r="B41" s="26">
        <v>2020</v>
      </c>
      <c r="C41">
        <v>1</v>
      </c>
      <c r="D41">
        <v>59</v>
      </c>
      <c r="E41">
        <v>4896</v>
      </c>
    </row>
    <row r="42" spans="1:5" x14ac:dyDescent="0.25">
      <c r="A42" s="37">
        <v>43979</v>
      </c>
      <c r="B42" s="26">
        <v>2020</v>
      </c>
      <c r="C42">
        <v>1</v>
      </c>
      <c r="D42">
        <v>11</v>
      </c>
      <c r="E42">
        <v>646</v>
      </c>
    </row>
    <row r="43" spans="1:5" x14ac:dyDescent="0.25">
      <c r="A43" s="37">
        <v>43984</v>
      </c>
      <c r="B43" s="26">
        <v>2020</v>
      </c>
      <c r="C43">
        <v>2</v>
      </c>
      <c r="D43">
        <v>2272</v>
      </c>
      <c r="E43">
        <v>241063</v>
      </c>
    </row>
    <row r="44" spans="1:5" x14ac:dyDescent="0.25">
      <c r="A44" s="37">
        <v>43985</v>
      </c>
      <c r="B44" s="26">
        <v>2020</v>
      </c>
      <c r="C44">
        <v>1</v>
      </c>
      <c r="D44">
        <v>4</v>
      </c>
      <c r="E44">
        <v>1911</v>
      </c>
    </row>
    <row r="45" spans="1:5" x14ac:dyDescent="0.25">
      <c r="A45" s="37">
        <v>43987</v>
      </c>
      <c r="B45" s="26">
        <v>2020</v>
      </c>
      <c r="C45">
        <v>3</v>
      </c>
      <c r="D45">
        <v>55</v>
      </c>
      <c r="E45">
        <v>27177</v>
      </c>
    </row>
    <row r="46" spans="1:5" x14ac:dyDescent="0.25">
      <c r="A46" s="37">
        <v>43988</v>
      </c>
      <c r="B46" s="26">
        <v>2020</v>
      </c>
      <c r="C46">
        <v>1</v>
      </c>
      <c r="D46">
        <v>20</v>
      </c>
      <c r="E46">
        <v>1541</v>
      </c>
    </row>
    <row r="47" spans="1:5" x14ac:dyDescent="0.25">
      <c r="A47" s="37">
        <v>43990</v>
      </c>
      <c r="B47" s="26">
        <v>2020</v>
      </c>
      <c r="C47">
        <v>2</v>
      </c>
      <c r="D47">
        <v>64</v>
      </c>
      <c r="E47">
        <v>4215</v>
      </c>
    </row>
    <row r="48" spans="1:5" x14ac:dyDescent="0.25">
      <c r="A48" s="37">
        <v>43992</v>
      </c>
      <c r="B48" s="26">
        <v>2020</v>
      </c>
      <c r="C48">
        <v>2</v>
      </c>
      <c r="D48">
        <v>25</v>
      </c>
      <c r="E48">
        <v>5605</v>
      </c>
    </row>
    <row r="49" spans="1:5" x14ac:dyDescent="0.25">
      <c r="A49" s="37">
        <v>43994</v>
      </c>
      <c r="B49" s="26">
        <v>2020</v>
      </c>
      <c r="C49">
        <v>2</v>
      </c>
      <c r="D49">
        <v>960</v>
      </c>
      <c r="E49">
        <v>79200</v>
      </c>
    </row>
    <row r="50" spans="1:5" x14ac:dyDescent="0.25">
      <c r="A50" s="37">
        <v>43996</v>
      </c>
      <c r="B50" s="26">
        <v>2020</v>
      </c>
      <c r="C50">
        <v>2</v>
      </c>
      <c r="D50">
        <v>960</v>
      </c>
      <c r="E50">
        <v>11574</v>
      </c>
    </row>
    <row r="51" spans="1:5" x14ac:dyDescent="0.25">
      <c r="A51" s="37">
        <v>43998</v>
      </c>
      <c r="B51" s="26">
        <v>2020</v>
      </c>
      <c r="C51">
        <v>2</v>
      </c>
      <c r="D51">
        <v>679</v>
      </c>
      <c r="E51">
        <v>35218</v>
      </c>
    </row>
    <row r="52" spans="1:5" x14ac:dyDescent="0.25">
      <c r="A52" s="37">
        <v>43999</v>
      </c>
      <c r="B52" s="26">
        <v>2020</v>
      </c>
      <c r="C52">
        <v>1</v>
      </c>
      <c r="D52">
        <v>11</v>
      </c>
      <c r="E52">
        <v>2805</v>
      </c>
    </row>
    <row r="53" spans="1:5" x14ac:dyDescent="0.25">
      <c r="A53" s="37">
        <v>44001</v>
      </c>
      <c r="B53" s="26">
        <v>2020</v>
      </c>
      <c r="C53">
        <v>1</v>
      </c>
      <c r="D53">
        <v>42</v>
      </c>
      <c r="E53">
        <v>2189</v>
      </c>
    </row>
    <row r="54" spans="1:5" x14ac:dyDescent="0.25">
      <c r="A54" s="37">
        <v>44005</v>
      </c>
      <c r="B54" s="26">
        <v>2020</v>
      </c>
      <c r="C54">
        <v>3</v>
      </c>
      <c r="D54">
        <v>248</v>
      </c>
      <c r="E54">
        <v>34215</v>
      </c>
    </row>
    <row r="55" spans="1:5" x14ac:dyDescent="0.25">
      <c r="A55" s="37">
        <v>44006</v>
      </c>
      <c r="B55" s="26">
        <v>2020</v>
      </c>
      <c r="C55">
        <v>1</v>
      </c>
      <c r="D55">
        <v>54</v>
      </c>
      <c r="E55">
        <v>6021</v>
      </c>
    </row>
    <row r="56" spans="1:5" x14ac:dyDescent="0.25">
      <c r="A56" s="37">
        <v>44011</v>
      </c>
      <c r="B56" s="26">
        <v>2020</v>
      </c>
      <c r="C56">
        <v>2</v>
      </c>
      <c r="D56">
        <v>13</v>
      </c>
      <c r="E56">
        <v>1735</v>
      </c>
    </row>
    <row r="57" spans="1:5" x14ac:dyDescent="0.25">
      <c r="A57" s="37">
        <v>44013</v>
      </c>
      <c r="B57" s="26">
        <v>2020</v>
      </c>
      <c r="C57">
        <v>1</v>
      </c>
      <c r="D57">
        <v>661</v>
      </c>
      <c r="E57">
        <v>55719</v>
      </c>
    </row>
    <row r="58" spans="1:5" x14ac:dyDescent="0.25">
      <c r="A58" s="37">
        <v>44014</v>
      </c>
      <c r="B58" s="26">
        <v>2020</v>
      </c>
      <c r="C58">
        <v>3</v>
      </c>
      <c r="D58">
        <v>8588</v>
      </c>
      <c r="E58">
        <v>407909</v>
      </c>
    </row>
    <row r="59" spans="1:5" x14ac:dyDescent="0.25">
      <c r="A59" s="37">
        <v>44015</v>
      </c>
      <c r="B59" s="26">
        <v>2020</v>
      </c>
      <c r="C59">
        <v>1</v>
      </c>
      <c r="D59">
        <v>25</v>
      </c>
      <c r="E59">
        <v>4522</v>
      </c>
    </row>
    <row r="60" spans="1:5" x14ac:dyDescent="0.25">
      <c r="A60" s="37">
        <v>44016</v>
      </c>
      <c r="B60" s="26">
        <v>2020</v>
      </c>
      <c r="C60">
        <v>1</v>
      </c>
      <c r="D60">
        <v>425</v>
      </c>
      <c r="E60">
        <v>23395</v>
      </c>
    </row>
    <row r="61" spans="1:5" x14ac:dyDescent="0.25">
      <c r="A61" s="37">
        <v>44020</v>
      </c>
      <c r="B61" s="26">
        <v>2020</v>
      </c>
      <c r="C61">
        <v>3</v>
      </c>
      <c r="D61">
        <v>86</v>
      </c>
      <c r="E61">
        <v>28852</v>
      </c>
    </row>
    <row r="62" spans="1:5" x14ac:dyDescent="0.25">
      <c r="A62" s="37">
        <v>44027</v>
      </c>
      <c r="B62" s="26">
        <v>2020</v>
      </c>
      <c r="C62">
        <v>1</v>
      </c>
      <c r="D62">
        <v>62</v>
      </c>
      <c r="E62">
        <v>15344</v>
      </c>
    </row>
    <row r="63" spans="1:5" x14ac:dyDescent="0.25">
      <c r="A63" s="37">
        <v>44032</v>
      </c>
      <c r="B63" s="26">
        <v>2020</v>
      </c>
      <c r="C63">
        <v>2</v>
      </c>
      <c r="D63">
        <v>24</v>
      </c>
      <c r="E63">
        <v>3733</v>
      </c>
    </row>
    <row r="64" spans="1:5" x14ac:dyDescent="0.25">
      <c r="A64" s="37">
        <v>44038</v>
      </c>
      <c r="B64" s="26">
        <v>2020</v>
      </c>
      <c r="C64">
        <v>1</v>
      </c>
      <c r="D64">
        <v>14</v>
      </c>
      <c r="E64">
        <v>368</v>
      </c>
    </row>
    <row r="65" spans="1:5" x14ac:dyDescent="0.25">
      <c r="A65" s="37">
        <v>44040</v>
      </c>
      <c r="B65" s="26">
        <v>2020</v>
      </c>
      <c r="C65">
        <v>12</v>
      </c>
      <c r="D65">
        <v>15849</v>
      </c>
      <c r="E65">
        <v>430057</v>
      </c>
    </row>
    <row r="66" spans="1:5" x14ac:dyDescent="0.25">
      <c r="A66" s="37">
        <v>44041</v>
      </c>
      <c r="B66" s="26">
        <v>2020</v>
      </c>
      <c r="C66">
        <v>3</v>
      </c>
      <c r="D66">
        <v>182</v>
      </c>
      <c r="E66">
        <v>25565</v>
      </c>
    </row>
    <row r="67" spans="1:5" x14ac:dyDescent="0.25">
      <c r="A67" s="37">
        <v>44042</v>
      </c>
      <c r="B67" s="26">
        <v>2020</v>
      </c>
      <c r="C67">
        <v>1</v>
      </c>
      <c r="D67">
        <v>296</v>
      </c>
      <c r="E67">
        <v>140600</v>
      </c>
    </row>
    <row r="68" spans="1:5" x14ac:dyDescent="0.25">
      <c r="A68" s="37">
        <v>44043</v>
      </c>
      <c r="B68" s="26">
        <v>2020</v>
      </c>
      <c r="C68">
        <v>8</v>
      </c>
      <c r="D68">
        <v>2764</v>
      </c>
      <c r="E68">
        <v>236474</v>
      </c>
    </row>
    <row r="69" spans="1:5" x14ac:dyDescent="0.25">
      <c r="A69" s="37">
        <v>44055</v>
      </c>
      <c r="B69" s="26">
        <v>2020</v>
      </c>
      <c r="C69">
        <v>3</v>
      </c>
      <c r="D69">
        <v>4903</v>
      </c>
      <c r="E69">
        <v>318671</v>
      </c>
    </row>
    <row r="70" spans="1:5" x14ac:dyDescent="0.25">
      <c r="A70" s="37">
        <v>44046</v>
      </c>
      <c r="B70" s="26">
        <v>2020</v>
      </c>
      <c r="C70">
        <v>1</v>
      </c>
      <c r="D70">
        <v>62</v>
      </c>
      <c r="E70">
        <v>4526</v>
      </c>
    </row>
    <row r="71" spans="1:5" x14ac:dyDescent="0.25">
      <c r="A71" s="37">
        <v>44048</v>
      </c>
      <c r="B71" s="26">
        <v>2020</v>
      </c>
      <c r="C71">
        <v>1</v>
      </c>
      <c r="D71">
        <v>706</v>
      </c>
      <c r="E71">
        <v>80650</v>
      </c>
    </row>
    <row r="72" spans="1:5" x14ac:dyDescent="0.25">
      <c r="A72" s="37">
        <v>44050</v>
      </c>
      <c r="B72" s="26">
        <v>2020</v>
      </c>
      <c r="C72">
        <v>1</v>
      </c>
      <c r="D72">
        <v>40</v>
      </c>
      <c r="E72">
        <v>44105</v>
      </c>
    </row>
    <row r="73" spans="1:5" x14ac:dyDescent="0.25">
      <c r="A73" s="37">
        <v>44051</v>
      </c>
      <c r="B73" s="26">
        <v>2020</v>
      </c>
      <c r="C73">
        <v>1</v>
      </c>
      <c r="D73">
        <v>17</v>
      </c>
      <c r="E73">
        <v>9028</v>
      </c>
    </row>
    <row r="74" spans="1:5" x14ac:dyDescent="0.25">
      <c r="A74" s="37">
        <v>44053</v>
      </c>
      <c r="B74" s="26">
        <v>2020</v>
      </c>
      <c r="C74">
        <v>1</v>
      </c>
      <c r="D74">
        <v>30</v>
      </c>
      <c r="E74">
        <v>2281</v>
      </c>
    </row>
    <row r="75" spans="1:5" x14ac:dyDescent="0.25">
      <c r="A75" s="37">
        <v>44054</v>
      </c>
      <c r="B75" s="26">
        <v>2020</v>
      </c>
      <c r="C75">
        <v>1</v>
      </c>
      <c r="D75">
        <v>3724</v>
      </c>
      <c r="E75">
        <v>108610</v>
      </c>
    </row>
    <row r="76" spans="1:5" x14ac:dyDescent="0.25">
      <c r="A76" s="37">
        <v>44057</v>
      </c>
      <c r="B76" s="26">
        <v>2020</v>
      </c>
      <c r="C76">
        <v>2</v>
      </c>
      <c r="D76">
        <v>660</v>
      </c>
      <c r="E76">
        <v>34780</v>
      </c>
    </row>
    <row r="77" spans="1:5" x14ac:dyDescent="0.25">
      <c r="A77" s="37">
        <v>44058</v>
      </c>
      <c r="B77" s="26">
        <v>2020</v>
      </c>
      <c r="C77">
        <v>1</v>
      </c>
      <c r="D77">
        <v>7</v>
      </c>
      <c r="E77">
        <v>159</v>
      </c>
    </row>
    <row r="78" spans="1:5" x14ac:dyDescent="0.25">
      <c r="A78" s="37">
        <v>44060</v>
      </c>
      <c r="B78" s="26">
        <v>2020</v>
      </c>
      <c r="C78">
        <v>1</v>
      </c>
      <c r="D78">
        <v>8</v>
      </c>
      <c r="E78">
        <v>1527</v>
      </c>
    </row>
    <row r="79" spans="1:5" x14ac:dyDescent="0.25">
      <c r="A79" s="37">
        <v>44067</v>
      </c>
      <c r="B79" s="26">
        <v>2020</v>
      </c>
      <c r="C79">
        <v>4</v>
      </c>
      <c r="D79">
        <v>3855</v>
      </c>
      <c r="E79">
        <v>382992</v>
      </c>
    </row>
    <row r="80" spans="1:5" x14ac:dyDescent="0.25">
      <c r="A80" s="37">
        <v>44069</v>
      </c>
      <c r="B80" s="26">
        <v>2020</v>
      </c>
      <c r="C80">
        <v>1</v>
      </c>
      <c r="D80">
        <v>51</v>
      </c>
      <c r="E80">
        <v>7490</v>
      </c>
    </row>
    <row r="81" spans="1:5" x14ac:dyDescent="0.25">
      <c r="A81" s="37">
        <v>44071</v>
      </c>
      <c r="B81" s="26">
        <v>2020</v>
      </c>
      <c r="C81">
        <v>1</v>
      </c>
      <c r="D81">
        <v>6</v>
      </c>
      <c r="E81">
        <v>795</v>
      </c>
    </row>
    <row r="82" spans="1:5" x14ac:dyDescent="0.25">
      <c r="A82" s="37">
        <v>44075</v>
      </c>
      <c r="B82" s="26">
        <v>2020</v>
      </c>
      <c r="C82">
        <v>1</v>
      </c>
      <c r="D82">
        <v>113</v>
      </c>
      <c r="E82">
        <v>39646</v>
      </c>
    </row>
    <row r="83" spans="1:5" x14ac:dyDescent="0.25">
      <c r="A83" s="37">
        <v>44076</v>
      </c>
      <c r="B83" s="26">
        <v>2020</v>
      </c>
      <c r="C83">
        <v>2</v>
      </c>
      <c r="D83">
        <v>99</v>
      </c>
      <c r="E83">
        <v>14673</v>
      </c>
    </row>
    <row r="84" spans="1:5" x14ac:dyDescent="0.25">
      <c r="A84" s="37">
        <v>44080</v>
      </c>
      <c r="B84" s="26">
        <v>2020</v>
      </c>
      <c r="C84">
        <v>1</v>
      </c>
      <c r="D84">
        <v>3266</v>
      </c>
      <c r="E84">
        <v>167856</v>
      </c>
    </row>
    <row r="85" spans="1:5" x14ac:dyDescent="0.25">
      <c r="A85" s="37">
        <v>44084</v>
      </c>
      <c r="B85" s="26">
        <v>2020</v>
      </c>
      <c r="C85">
        <v>1</v>
      </c>
      <c r="D85">
        <v>3451</v>
      </c>
      <c r="E85">
        <v>63363</v>
      </c>
    </row>
    <row r="86" spans="1:5" x14ac:dyDescent="0.25">
      <c r="A86" s="37">
        <v>44086</v>
      </c>
      <c r="B86" s="26">
        <v>2020</v>
      </c>
      <c r="C86">
        <v>1</v>
      </c>
      <c r="D86">
        <v>39</v>
      </c>
      <c r="E86">
        <v>3142</v>
      </c>
    </row>
    <row r="87" spans="1:5" x14ac:dyDescent="0.25">
      <c r="A87" s="37">
        <v>44087</v>
      </c>
      <c r="B87" s="26">
        <v>2020</v>
      </c>
      <c r="C87">
        <v>1</v>
      </c>
      <c r="D87">
        <v>129</v>
      </c>
      <c r="E87">
        <v>6452</v>
      </c>
    </row>
    <row r="88" spans="1:5" x14ac:dyDescent="0.25">
      <c r="A88" s="37">
        <v>44088</v>
      </c>
      <c r="B88" s="26">
        <v>2020</v>
      </c>
      <c r="C88">
        <v>1</v>
      </c>
      <c r="D88">
        <v>7</v>
      </c>
      <c r="E88">
        <v>537</v>
      </c>
    </row>
    <row r="89" spans="1:5" x14ac:dyDescent="0.25">
      <c r="A89" s="37">
        <v>44090</v>
      </c>
      <c r="B89" s="26">
        <v>2020</v>
      </c>
      <c r="C89">
        <v>2</v>
      </c>
      <c r="D89">
        <v>218</v>
      </c>
      <c r="E89">
        <v>23689</v>
      </c>
    </row>
    <row r="90" spans="1:5" x14ac:dyDescent="0.25">
      <c r="A90" s="37">
        <v>44092</v>
      </c>
      <c r="B90" s="26">
        <v>2020</v>
      </c>
      <c r="C90">
        <v>1</v>
      </c>
      <c r="D90">
        <v>130</v>
      </c>
      <c r="E90">
        <v>11567</v>
      </c>
    </row>
    <row r="91" spans="1:5" x14ac:dyDescent="0.25">
      <c r="A91" s="37">
        <v>44093</v>
      </c>
      <c r="B91" s="26">
        <v>2020</v>
      </c>
      <c r="C91">
        <v>1</v>
      </c>
      <c r="D91">
        <v>13</v>
      </c>
      <c r="E91">
        <v>479</v>
      </c>
    </row>
    <row r="92" spans="1:5" x14ac:dyDescent="0.25">
      <c r="A92" s="37">
        <v>44095</v>
      </c>
      <c r="B92" s="26">
        <v>2020</v>
      </c>
      <c r="C92">
        <v>1</v>
      </c>
      <c r="D92">
        <v>13</v>
      </c>
      <c r="E92">
        <v>769</v>
      </c>
    </row>
    <row r="93" spans="1:5" x14ac:dyDescent="0.25">
      <c r="A93" s="37">
        <v>44096</v>
      </c>
      <c r="B93" s="26">
        <v>2020</v>
      </c>
      <c r="C93">
        <v>1</v>
      </c>
      <c r="D93">
        <v>30</v>
      </c>
      <c r="E93">
        <v>14340</v>
      </c>
    </row>
    <row r="94" spans="1:5" x14ac:dyDescent="0.25">
      <c r="A94" s="37">
        <v>44101</v>
      </c>
      <c r="B94" s="26">
        <v>2020</v>
      </c>
      <c r="C94">
        <v>1</v>
      </c>
      <c r="D94">
        <v>425</v>
      </c>
      <c r="E94">
        <v>164760</v>
      </c>
    </row>
    <row r="95" spans="1:5" x14ac:dyDescent="0.25">
      <c r="A95" s="37">
        <v>44104</v>
      </c>
      <c r="B95" s="26">
        <v>2020</v>
      </c>
      <c r="C95">
        <v>2</v>
      </c>
      <c r="D95">
        <v>467</v>
      </c>
      <c r="E95">
        <v>13199</v>
      </c>
    </row>
    <row r="96" spans="1:5" x14ac:dyDescent="0.25">
      <c r="A96" s="37">
        <v>44105</v>
      </c>
      <c r="B96" s="26">
        <v>2020</v>
      </c>
      <c r="C96">
        <v>3</v>
      </c>
      <c r="D96">
        <v>47</v>
      </c>
      <c r="E96">
        <v>11990</v>
      </c>
    </row>
    <row r="97" spans="1:5" x14ac:dyDescent="0.25">
      <c r="A97" s="37">
        <v>44106</v>
      </c>
      <c r="B97" s="26">
        <v>2020</v>
      </c>
      <c r="C97">
        <v>2</v>
      </c>
      <c r="D97">
        <v>550</v>
      </c>
      <c r="E97">
        <v>387808</v>
      </c>
    </row>
    <row r="98" spans="1:5" x14ac:dyDescent="0.25">
      <c r="A98" s="37">
        <v>44110</v>
      </c>
      <c r="B98" s="26">
        <v>2020</v>
      </c>
      <c r="C98">
        <v>2</v>
      </c>
      <c r="D98">
        <v>18</v>
      </c>
      <c r="E98">
        <v>3922</v>
      </c>
    </row>
    <row r="99" spans="1:5" x14ac:dyDescent="0.25">
      <c r="A99" s="37">
        <v>44111</v>
      </c>
      <c r="B99" s="26">
        <v>2020</v>
      </c>
      <c r="C99">
        <v>1</v>
      </c>
      <c r="D99">
        <v>7</v>
      </c>
      <c r="E99">
        <v>1890</v>
      </c>
    </row>
    <row r="100" spans="1:5" x14ac:dyDescent="0.25">
      <c r="A100" s="37">
        <v>44113</v>
      </c>
      <c r="B100" s="26">
        <v>2020</v>
      </c>
      <c r="C100">
        <v>1</v>
      </c>
      <c r="D100">
        <v>92</v>
      </c>
      <c r="E100">
        <v>56764</v>
      </c>
    </row>
    <row r="101" spans="1:5" x14ac:dyDescent="0.25">
      <c r="A101" s="37">
        <v>44115</v>
      </c>
      <c r="B101" s="26">
        <v>2020</v>
      </c>
      <c r="C101">
        <v>1</v>
      </c>
      <c r="D101">
        <v>40</v>
      </c>
      <c r="E101">
        <v>2771</v>
      </c>
    </row>
    <row r="102" spans="1:5" x14ac:dyDescent="0.25">
      <c r="A102" s="37">
        <v>44121</v>
      </c>
      <c r="B102" s="26">
        <v>2020</v>
      </c>
      <c r="C102">
        <v>1</v>
      </c>
      <c r="D102">
        <v>58</v>
      </c>
      <c r="E102">
        <v>4840</v>
      </c>
    </row>
    <row r="103" spans="1:5" x14ac:dyDescent="0.25">
      <c r="A103" s="37">
        <v>44122</v>
      </c>
      <c r="B103" s="26">
        <v>2020</v>
      </c>
      <c r="C103">
        <v>1</v>
      </c>
      <c r="D103">
        <v>4</v>
      </c>
      <c r="E103">
        <v>169</v>
      </c>
    </row>
    <row r="104" spans="1:5" x14ac:dyDescent="0.25">
      <c r="A104" s="37">
        <v>44125</v>
      </c>
      <c r="B104" s="26">
        <v>2020</v>
      </c>
      <c r="C104">
        <v>1</v>
      </c>
      <c r="D104">
        <v>17</v>
      </c>
      <c r="E104">
        <v>9799</v>
      </c>
    </row>
    <row r="105" spans="1:5" x14ac:dyDescent="0.25">
      <c r="A105" s="37">
        <v>44126</v>
      </c>
      <c r="B105" s="26">
        <v>2020</v>
      </c>
      <c r="C105">
        <v>1</v>
      </c>
      <c r="D105">
        <v>15</v>
      </c>
      <c r="E105">
        <v>774</v>
      </c>
    </row>
    <row r="106" spans="1:5" x14ac:dyDescent="0.25">
      <c r="A106" s="37">
        <v>44127</v>
      </c>
      <c r="B106" s="26">
        <v>2020</v>
      </c>
      <c r="C106">
        <v>1</v>
      </c>
      <c r="D106">
        <v>3266</v>
      </c>
      <c r="E106">
        <v>55522</v>
      </c>
    </row>
    <row r="107" spans="1:5" x14ac:dyDescent="0.25">
      <c r="A107" s="37">
        <v>44131</v>
      </c>
      <c r="B107" s="26">
        <v>2020</v>
      </c>
      <c r="C107">
        <v>1</v>
      </c>
      <c r="D107">
        <v>1801</v>
      </c>
      <c r="E107">
        <v>902146</v>
      </c>
    </row>
    <row r="108" spans="1:5" x14ac:dyDescent="0.25">
      <c r="A108" s="37">
        <v>44132</v>
      </c>
      <c r="B108" s="26">
        <v>2020</v>
      </c>
      <c r="C108">
        <v>4</v>
      </c>
      <c r="D108">
        <v>2627</v>
      </c>
      <c r="E108">
        <v>1076668</v>
      </c>
    </row>
    <row r="109" spans="1:5" x14ac:dyDescent="0.25">
      <c r="A109" s="37">
        <v>44133</v>
      </c>
      <c r="B109" s="26">
        <v>2020</v>
      </c>
      <c r="C109">
        <v>1</v>
      </c>
      <c r="D109">
        <v>13</v>
      </c>
      <c r="E109">
        <v>1376</v>
      </c>
    </row>
    <row r="110" spans="1:5" x14ac:dyDescent="0.25">
      <c r="A110" s="37">
        <v>44134</v>
      </c>
      <c r="B110" s="26">
        <v>2020</v>
      </c>
      <c r="C110">
        <v>1</v>
      </c>
      <c r="D110">
        <v>39</v>
      </c>
      <c r="E110">
        <v>6222</v>
      </c>
    </row>
    <row r="111" spans="1:5" x14ac:dyDescent="0.25">
      <c r="A111" s="37">
        <v>44138</v>
      </c>
      <c r="B111" s="26">
        <v>2020</v>
      </c>
      <c r="C111">
        <v>2</v>
      </c>
      <c r="D111">
        <v>222</v>
      </c>
      <c r="E111">
        <v>87009</v>
      </c>
    </row>
    <row r="112" spans="1:5" x14ac:dyDescent="0.25">
      <c r="A112" s="37">
        <v>44139</v>
      </c>
      <c r="B112" s="26">
        <v>2020</v>
      </c>
      <c r="C112">
        <v>2</v>
      </c>
      <c r="D112">
        <v>581</v>
      </c>
      <c r="E112">
        <v>84567</v>
      </c>
    </row>
    <row r="113" spans="1:5" x14ac:dyDescent="0.25">
      <c r="A113" s="37">
        <v>44140</v>
      </c>
      <c r="B113" s="26">
        <v>2020</v>
      </c>
      <c r="C113">
        <v>1</v>
      </c>
      <c r="D113">
        <v>108</v>
      </c>
      <c r="E113">
        <v>52915</v>
      </c>
    </row>
    <row r="114" spans="1:5" x14ac:dyDescent="0.25">
      <c r="A114" s="37">
        <v>44141</v>
      </c>
      <c r="B114" s="26">
        <v>2020</v>
      </c>
      <c r="C114">
        <v>4</v>
      </c>
      <c r="D114">
        <v>3814</v>
      </c>
      <c r="E114">
        <v>293046</v>
      </c>
    </row>
    <row r="115" spans="1:5" x14ac:dyDescent="0.25">
      <c r="A115" s="37">
        <v>44143</v>
      </c>
      <c r="B115" s="26">
        <v>2020</v>
      </c>
      <c r="C115">
        <v>1</v>
      </c>
      <c r="D115">
        <v>2</v>
      </c>
      <c r="E115">
        <v>1440</v>
      </c>
    </row>
    <row r="116" spans="1:5" x14ac:dyDescent="0.25">
      <c r="A116" s="37">
        <v>44146</v>
      </c>
      <c r="B116" s="26">
        <v>2020</v>
      </c>
      <c r="C116">
        <v>1</v>
      </c>
      <c r="D116">
        <v>36</v>
      </c>
      <c r="E116">
        <v>22140</v>
      </c>
    </row>
    <row r="117" spans="1:5" x14ac:dyDescent="0.25">
      <c r="A117" s="37">
        <v>44147</v>
      </c>
      <c r="B117" s="26">
        <v>2020</v>
      </c>
      <c r="C117">
        <v>1</v>
      </c>
      <c r="D117">
        <v>67</v>
      </c>
      <c r="E117">
        <v>4489</v>
      </c>
    </row>
    <row r="118" spans="1:5" x14ac:dyDescent="0.25">
      <c r="A118" s="37">
        <v>44148</v>
      </c>
      <c r="B118" s="26">
        <v>2020</v>
      </c>
      <c r="C118">
        <v>4</v>
      </c>
      <c r="D118">
        <v>218</v>
      </c>
      <c r="E118">
        <v>28373</v>
      </c>
    </row>
    <row r="119" spans="1:5" x14ac:dyDescent="0.25">
      <c r="A119" s="37">
        <v>44149</v>
      </c>
      <c r="B119" s="26">
        <v>2020</v>
      </c>
      <c r="C119">
        <v>1</v>
      </c>
      <c r="D119">
        <v>2</v>
      </c>
      <c r="E119">
        <v>40</v>
      </c>
    </row>
    <row r="120" spans="1:5" x14ac:dyDescent="0.25">
      <c r="A120" s="37">
        <v>44152</v>
      </c>
      <c r="B120" s="26">
        <v>2020</v>
      </c>
      <c r="C120">
        <v>37</v>
      </c>
      <c r="D120">
        <v>3781</v>
      </c>
      <c r="E120">
        <v>4130901</v>
      </c>
    </row>
    <row r="121" spans="1:5" x14ac:dyDescent="0.25">
      <c r="A121" s="37">
        <v>44153</v>
      </c>
      <c r="B121" s="26">
        <v>2020</v>
      </c>
      <c r="C121">
        <v>10</v>
      </c>
      <c r="D121">
        <v>760</v>
      </c>
      <c r="E121">
        <v>88206</v>
      </c>
    </row>
    <row r="122" spans="1:5" x14ac:dyDescent="0.25">
      <c r="A122" s="37">
        <v>44154</v>
      </c>
      <c r="B122" s="26">
        <v>2020</v>
      </c>
      <c r="C122">
        <v>9</v>
      </c>
      <c r="D122">
        <v>40</v>
      </c>
      <c r="E122">
        <v>105600</v>
      </c>
    </row>
    <row r="123" spans="1:5" x14ac:dyDescent="0.25">
      <c r="A123" s="37">
        <v>44155</v>
      </c>
      <c r="B123" s="26">
        <v>2020</v>
      </c>
      <c r="C123">
        <v>1</v>
      </c>
      <c r="D123">
        <v>2</v>
      </c>
      <c r="E123">
        <v>594</v>
      </c>
    </row>
    <row r="124" spans="1:5" x14ac:dyDescent="0.25">
      <c r="A124" s="37">
        <v>44156</v>
      </c>
      <c r="B124" s="26">
        <v>2020</v>
      </c>
      <c r="C124">
        <v>1</v>
      </c>
      <c r="D124">
        <v>12</v>
      </c>
      <c r="E124">
        <v>501</v>
      </c>
    </row>
    <row r="125" spans="1:5" x14ac:dyDescent="0.25">
      <c r="A125" s="37">
        <v>44165</v>
      </c>
      <c r="B125" s="26">
        <v>2020</v>
      </c>
      <c r="C125">
        <v>1</v>
      </c>
      <c r="D125">
        <v>37</v>
      </c>
      <c r="E125">
        <v>4337</v>
      </c>
    </row>
    <row r="126" spans="1:5" x14ac:dyDescent="0.25">
      <c r="A126" s="37">
        <v>44166</v>
      </c>
      <c r="B126" s="26">
        <v>2020</v>
      </c>
      <c r="C126">
        <v>2</v>
      </c>
      <c r="D126">
        <v>114</v>
      </c>
      <c r="E126">
        <v>25758</v>
      </c>
    </row>
    <row r="127" spans="1:5" x14ac:dyDescent="0.25">
      <c r="A127" s="37">
        <v>44168</v>
      </c>
      <c r="B127" s="26">
        <v>2020</v>
      </c>
      <c r="C127">
        <v>1</v>
      </c>
      <c r="D127">
        <v>1382</v>
      </c>
      <c r="E127">
        <v>5919</v>
      </c>
    </row>
    <row r="128" spans="1:5" x14ac:dyDescent="0.25">
      <c r="A128" s="37">
        <v>44171</v>
      </c>
      <c r="B128" s="26">
        <v>2020</v>
      </c>
      <c r="C128">
        <v>1</v>
      </c>
      <c r="D128">
        <v>229</v>
      </c>
      <c r="E128">
        <v>17862</v>
      </c>
    </row>
    <row r="129" spans="1:5" x14ac:dyDescent="0.25">
      <c r="A129" s="37">
        <v>44172</v>
      </c>
      <c r="B129" s="26">
        <v>2020</v>
      </c>
      <c r="C129">
        <v>12</v>
      </c>
      <c r="D129">
        <v>5064</v>
      </c>
      <c r="E129">
        <v>338217</v>
      </c>
    </row>
    <row r="130" spans="1:5" x14ac:dyDescent="0.25">
      <c r="A130" s="37">
        <v>44173</v>
      </c>
      <c r="B130" s="26">
        <v>2020</v>
      </c>
      <c r="C130">
        <v>1</v>
      </c>
      <c r="D130">
        <v>7</v>
      </c>
      <c r="E130">
        <v>2114</v>
      </c>
    </row>
    <row r="131" spans="1:5" x14ac:dyDescent="0.25">
      <c r="A131" s="37">
        <v>44174</v>
      </c>
      <c r="B131" s="26">
        <v>2020</v>
      </c>
      <c r="C131">
        <v>1</v>
      </c>
      <c r="D131">
        <v>58</v>
      </c>
      <c r="E131">
        <v>11852</v>
      </c>
    </row>
    <row r="132" spans="1:5" x14ac:dyDescent="0.25">
      <c r="A132" s="37">
        <v>44175</v>
      </c>
      <c r="B132" s="26">
        <v>2020</v>
      </c>
      <c r="C132">
        <v>8</v>
      </c>
      <c r="D132">
        <v>2378</v>
      </c>
      <c r="E132">
        <v>53528</v>
      </c>
    </row>
    <row r="133" spans="1:5" x14ac:dyDescent="0.25">
      <c r="A133" s="37">
        <v>44176</v>
      </c>
      <c r="B133" s="26">
        <v>2020</v>
      </c>
      <c r="C133">
        <v>2</v>
      </c>
      <c r="D133">
        <v>21</v>
      </c>
      <c r="E133">
        <v>9337</v>
      </c>
    </row>
    <row r="134" spans="1:5" x14ac:dyDescent="0.25">
      <c r="A134" s="37">
        <v>44179</v>
      </c>
      <c r="B134" s="26">
        <v>2020</v>
      </c>
      <c r="C134">
        <v>1</v>
      </c>
      <c r="D134">
        <v>13</v>
      </c>
      <c r="E134">
        <v>733</v>
      </c>
    </row>
    <row r="135" spans="1:5" x14ac:dyDescent="0.25">
      <c r="A135" s="37">
        <v>44181</v>
      </c>
      <c r="B135" s="26">
        <v>2020</v>
      </c>
      <c r="C135">
        <v>1</v>
      </c>
      <c r="D135">
        <v>10</v>
      </c>
      <c r="E135">
        <v>112</v>
      </c>
    </row>
    <row r="136" spans="1:5" x14ac:dyDescent="0.25">
      <c r="A136" s="37">
        <v>44183</v>
      </c>
      <c r="B136" s="26">
        <v>2020</v>
      </c>
      <c r="C136">
        <v>1</v>
      </c>
      <c r="D136">
        <v>8</v>
      </c>
      <c r="E136">
        <v>1678</v>
      </c>
    </row>
    <row r="137" spans="1:5" x14ac:dyDescent="0.25">
      <c r="A137" s="37">
        <v>44184</v>
      </c>
      <c r="B137" s="26">
        <v>2020</v>
      </c>
      <c r="C137">
        <v>2</v>
      </c>
      <c r="D137">
        <v>29</v>
      </c>
      <c r="E137">
        <v>854</v>
      </c>
    </row>
    <row r="138" spans="1:5" x14ac:dyDescent="0.25">
      <c r="A138" s="37">
        <v>44185</v>
      </c>
      <c r="B138" s="26">
        <v>2020</v>
      </c>
      <c r="C138">
        <v>1</v>
      </c>
      <c r="D138">
        <v>3</v>
      </c>
      <c r="E138">
        <v>289</v>
      </c>
    </row>
    <row r="139" spans="1:5" x14ac:dyDescent="0.25">
      <c r="A139" s="37">
        <v>44187</v>
      </c>
      <c r="B139" s="26">
        <v>2020</v>
      </c>
      <c r="C139">
        <v>2</v>
      </c>
      <c r="D139">
        <v>821</v>
      </c>
      <c r="E139">
        <v>252826</v>
      </c>
    </row>
    <row r="140" spans="1:5" x14ac:dyDescent="0.25">
      <c r="A140" s="37">
        <v>44188</v>
      </c>
      <c r="B140" s="26">
        <v>2020</v>
      </c>
      <c r="C140">
        <v>1</v>
      </c>
      <c r="D140">
        <v>6</v>
      </c>
      <c r="E140">
        <v>6705</v>
      </c>
    </row>
  </sheetData>
  <dataConsolidate>
    <dataRefs count="1">
      <dataRef ref="A2:D291" sheet="2020 data"/>
    </dataRefs>
  </dataConsolid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E163"/>
  <sheetViews>
    <sheetView topLeftCell="A145" workbookViewId="0">
      <selection activeCell="C7" sqref="C7"/>
    </sheetView>
  </sheetViews>
  <sheetFormatPr defaultRowHeight="12.5" x14ac:dyDescent="0.25"/>
  <cols>
    <col min="1" max="1" width="10.453125" style="37" bestFit="1" customWidth="1"/>
    <col min="2" max="2" width="10.453125" style="37" customWidth="1"/>
  </cols>
  <sheetData>
    <row r="1" spans="1:5" x14ac:dyDescent="0.25">
      <c r="A1" s="45" t="s">
        <v>0</v>
      </c>
      <c r="B1" s="45" t="s">
        <v>1</v>
      </c>
      <c r="C1" s="45" t="s">
        <v>13</v>
      </c>
      <c r="D1" s="45" t="s">
        <v>15</v>
      </c>
      <c r="E1" s="45" t="s">
        <v>16</v>
      </c>
    </row>
    <row r="2" spans="1:5" x14ac:dyDescent="0.25">
      <c r="A2" s="37">
        <v>43468</v>
      </c>
      <c r="B2" s="26">
        <v>2019</v>
      </c>
      <c r="C2">
        <v>2</v>
      </c>
      <c r="D2">
        <v>1437</v>
      </c>
      <c r="E2">
        <v>126432</v>
      </c>
    </row>
    <row r="3" spans="1:5" x14ac:dyDescent="0.25">
      <c r="A3" s="37">
        <v>43469</v>
      </c>
      <c r="B3" s="26">
        <v>2019</v>
      </c>
      <c r="C3">
        <v>1</v>
      </c>
      <c r="D3">
        <v>20</v>
      </c>
      <c r="E3">
        <v>3600</v>
      </c>
    </row>
    <row r="4" spans="1:5" x14ac:dyDescent="0.25">
      <c r="A4" s="37">
        <v>43471</v>
      </c>
      <c r="B4" s="26">
        <v>2019</v>
      </c>
      <c r="C4">
        <v>8</v>
      </c>
      <c r="D4">
        <v>437</v>
      </c>
      <c r="E4">
        <v>137144</v>
      </c>
    </row>
    <row r="5" spans="1:5" x14ac:dyDescent="0.25">
      <c r="A5" s="37">
        <v>43472</v>
      </c>
      <c r="B5" s="26">
        <v>2019</v>
      </c>
      <c r="C5">
        <v>1</v>
      </c>
      <c r="D5">
        <v>18</v>
      </c>
      <c r="E5">
        <v>1745</v>
      </c>
    </row>
    <row r="6" spans="1:5" x14ac:dyDescent="0.25">
      <c r="A6" s="37">
        <v>43474</v>
      </c>
      <c r="B6" s="26">
        <v>2019</v>
      </c>
      <c r="C6">
        <v>1</v>
      </c>
      <c r="D6">
        <v>5</v>
      </c>
      <c r="E6">
        <v>443</v>
      </c>
    </row>
    <row r="7" spans="1:5" x14ac:dyDescent="0.25">
      <c r="A7" s="37">
        <v>43477</v>
      </c>
      <c r="B7" s="26">
        <v>2019</v>
      </c>
      <c r="C7">
        <v>1</v>
      </c>
      <c r="D7">
        <v>95</v>
      </c>
      <c r="E7">
        <v>58710</v>
      </c>
    </row>
    <row r="8" spans="1:5" x14ac:dyDescent="0.25">
      <c r="A8" s="37">
        <v>43480</v>
      </c>
      <c r="B8" s="26">
        <v>2019</v>
      </c>
      <c r="C8">
        <v>2</v>
      </c>
      <c r="D8">
        <v>110</v>
      </c>
      <c r="E8">
        <v>6890</v>
      </c>
    </row>
    <row r="9" spans="1:5" x14ac:dyDescent="0.25">
      <c r="A9" s="37">
        <v>43481</v>
      </c>
      <c r="B9" s="26">
        <v>2019</v>
      </c>
      <c r="C9">
        <v>3</v>
      </c>
      <c r="D9">
        <v>94</v>
      </c>
      <c r="E9">
        <v>5669</v>
      </c>
    </row>
    <row r="10" spans="1:5" x14ac:dyDescent="0.25">
      <c r="A10" s="37">
        <v>43482</v>
      </c>
      <c r="B10" s="26">
        <v>2019</v>
      </c>
      <c r="C10">
        <v>9</v>
      </c>
      <c r="D10">
        <v>3963</v>
      </c>
      <c r="E10">
        <v>249843</v>
      </c>
    </row>
    <row r="11" spans="1:5" x14ac:dyDescent="0.25">
      <c r="A11" s="37">
        <v>43483</v>
      </c>
      <c r="B11" s="26">
        <v>2019</v>
      </c>
      <c r="C11">
        <v>6</v>
      </c>
      <c r="D11">
        <v>4419</v>
      </c>
      <c r="E11">
        <v>327414</v>
      </c>
    </row>
    <row r="12" spans="1:5" x14ac:dyDescent="0.25">
      <c r="A12" s="37">
        <v>43484</v>
      </c>
      <c r="B12" s="26">
        <v>2019</v>
      </c>
      <c r="C12">
        <v>1</v>
      </c>
      <c r="D12">
        <v>8</v>
      </c>
      <c r="E12">
        <v>769</v>
      </c>
    </row>
    <row r="13" spans="1:5" x14ac:dyDescent="0.25">
      <c r="A13" s="37">
        <v>43485</v>
      </c>
      <c r="B13" s="26">
        <v>2019</v>
      </c>
      <c r="C13">
        <v>1</v>
      </c>
      <c r="D13">
        <v>3696</v>
      </c>
      <c r="E13">
        <v>334223</v>
      </c>
    </row>
    <row r="14" spans="1:5" x14ac:dyDescent="0.25">
      <c r="A14" s="37">
        <v>43486</v>
      </c>
      <c r="B14" s="26">
        <v>2019</v>
      </c>
      <c r="C14">
        <v>1</v>
      </c>
      <c r="D14">
        <v>16</v>
      </c>
      <c r="E14">
        <v>500</v>
      </c>
    </row>
    <row r="15" spans="1:5" x14ac:dyDescent="0.25">
      <c r="A15" s="37">
        <v>43487</v>
      </c>
      <c r="B15" s="26">
        <v>2019</v>
      </c>
      <c r="C15">
        <v>1</v>
      </c>
      <c r="D15">
        <v>15</v>
      </c>
      <c r="E15">
        <v>748</v>
      </c>
    </row>
    <row r="16" spans="1:5" x14ac:dyDescent="0.25">
      <c r="A16" s="37">
        <v>43493</v>
      </c>
      <c r="B16" s="26">
        <v>2019</v>
      </c>
      <c r="C16">
        <v>1</v>
      </c>
      <c r="D16">
        <v>20</v>
      </c>
      <c r="E16">
        <v>2800</v>
      </c>
    </row>
    <row r="17" spans="1:5" x14ac:dyDescent="0.25">
      <c r="A17" s="37">
        <v>43498</v>
      </c>
      <c r="B17" s="26">
        <v>2019</v>
      </c>
      <c r="C17">
        <v>1</v>
      </c>
      <c r="D17">
        <v>4</v>
      </c>
      <c r="E17">
        <v>915</v>
      </c>
    </row>
    <row r="18" spans="1:5" x14ac:dyDescent="0.25">
      <c r="A18" s="37">
        <v>43499</v>
      </c>
      <c r="B18" s="26">
        <v>2019</v>
      </c>
      <c r="C18">
        <v>1</v>
      </c>
      <c r="D18">
        <v>366</v>
      </c>
      <c r="E18">
        <v>39046</v>
      </c>
    </row>
    <row r="19" spans="1:5" x14ac:dyDescent="0.25">
      <c r="A19" s="37">
        <v>43500</v>
      </c>
      <c r="B19" s="26">
        <v>2019</v>
      </c>
      <c r="C19">
        <v>10</v>
      </c>
      <c r="D19">
        <v>1762</v>
      </c>
      <c r="E19">
        <v>393976</v>
      </c>
    </row>
    <row r="20" spans="1:5" x14ac:dyDescent="0.25">
      <c r="A20" s="37">
        <v>43501</v>
      </c>
      <c r="B20" s="26">
        <v>2019</v>
      </c>
      <c r="C20">
        <v>10</v>
      </c>
      <c r="D20">
        <v>2260</v>
      </c>
      <c r="E20">
        <v>385319</v>
      </c>
    </row>
    <row r="21" spans="1:5" x14ac:dyDescent="0.25">
      <c r="A21" s="37">
        <v>43502</v>
      </c>
      <c r="B21" s="26">
        <v>2019</v>
      </c>
      <c r="C21">
        <v>2</v>
      </c>
      <c r="D21">
        <v>13</v>
      </c>
      <c r="E21">
        <v>388</v>
      </c>
    </row>
    <row r="22" spans="1:5" x14ac:dyDescent="0.25">
      <c r="A22" s="37">
        <v>43504</v>
      </c>
      <c r="B22" s="26">
        <v>2019</v>
      </c>
      <c r="C22">
        <v>2</v>
      </c>
      <c r="D22">
        <v>39</v>
      </c>
      <c r="E22">
        <v>5465</v>
      </c>
    </row>
    <row r="23" spans="1:5" x14ac:dyDescent="0.25">
      <c r="A23" s="37">
        <v>43505</v>
      </c>
      <c r="B23" s="26">
        <v>2019</v>
      </c>
      <c r="C23">
        <v>2</v>
      </c>
      <c r="D23">
        <v>32</v>
      </c>
      <c r="E23">
        <v>2318</v>
      </c>
    </row>
    <row r="24" spans="1:5" x14ac:dyDescent="0.25">
      <c r="A24" s="37">
        <v>43508</v>
      </c>
      <c r="B24" s="26">
        <v>2019</v>
      </c>
      <c r="C24">
        <v>5</v>
      </c>
      <c r="D24">
        <v>3144</v>
      </c>
      <c r="E24">
        <v>283629</v>
      </c>
    </row>
    <row r="25" spans="1:5" x14ac:dyDescent="0.25">
      <c r="A25" s="37">
        <v>43509</v>
      </c>
      <c r="B25" s="26">
        <v>2019</v>
      </c>
      <c r="C25">
        <v>7</v>
      </c>
      <c r="D25">
        <v>1101</v>
      </c>
      <c r="E25">
        <v>269948</v>
      </c>
    </row>
    <row r="26" spans="1:5" x14ac:dyDescent="0.25">
      <c r="A26" s="37">
        <v>43510</v>
      </c>
      <c r="B26" s="26">
        <v>2019</v>
      </c>
      <c r="C26">
        <v>11</v>
      </c>
      <c r="D26">
        <v>1020</v>
      </c>
      <c r="E26">
        <v>260471</v>
      </c>
    </row>
    <row r="27" spans="1:5" x14ac:dyDescent="0.25">
      <c r="A27" s="37">
        <v>43511</v>
      </c>
      <c r="B27" s="26">
        <v>2019</v>
      </c>
      <c r="C27">
        <v>5</v>
      </c>
      <c r="D27">
        <v>949</v>
      </c>
      <c r="E27">
        <v>475984</v>
      </c>
    </row>
    <row r="28" spans="1:5" x14ac:dyDescent="0.25">
      <c r="A28" s="37">
        <v>43512</v>
      </c>
      <c r="B28" s="26">
        <v>2019</v>
      </c>
      <c r="C28">
        <v>5</v>
      </c>
      <c r="D28">
        <v>1170</v>
      </c>
      <c r="E28">
        <v>180838</v>
      </c>
    </row>
    <row r="29" spans="1:5" x14ac:dyDescent="0.25">
      <c r="A29" s="37">
        <v>43513</v>
      </c>
      <c r="B29" s="26">
        <v>2019</v>
      </c>
      <c r="C29">
        <v>3</v>
      </c>
      <c r="D29">
        <v>2464</v>
      </c>
      <c r="E29">
        <v>157267</v>
      </c>
    </row>
    <row r="30" spans="1:5" x14ac:dyDescent="0.25">
      <c r="A30" s="37">
        <v>43518</v>
      </c>
      <c r="B30" s="26">
        <v>2019</v>
      </c>
      <c r="C30">
        <v>6</v>
      </c>
      <c r="D30">
        <v>8819</v>
      </c>
      <c r="E30">
        <v>1655775</v>
      </c>
    </row>
    <row r="31" spans="1:5" x14ac:dyDescent="0.25">
      <c r="A31" s="37">
        <v>43521</v>
      </c>
      <c r="B31" s="26">
        <v>2019</v>
      </c>
      <c r="C31">
        <v>7</v>
      </c>
      <c r="D31">
        <v>1363</v>
      </c>
      <c r="E31">
        <v>239917</v>
      </c>
    </row>
    <row r="32" spans="1:5" x14ac:dyDescent="0.25">
      <c r="A32" s="37">
        <v>43522</v>
      </c>
      <c r="B32" s="26">
        <v>2019</v>
      </c>
      <c r="C32">
        <v>8</v>
      </c>
      <c r="D32">
        <v>4550</v>
      </c>
      <c r="E32">
        <v>805048</v>
      </c>
    </row>
    <row r="33" spans="1:5" x14ac:dyDescent="0.25">
      <c r="A33" s="37">
        <v>43523</v>
      </c>
      <c r="B33" s="26">
        <v>2019</v>
      </c>
      <c r="C33">
        <v>4</v>
      </c>
      <c r="D33">
        <v>110</v>
      </c>
      <c r="E33">
        <v>9026</v>
      </c>
    </row>
    <row r="34" spans="1:5" x14ac:dyDescent="0.25">
      <c r="A34" s="37">
        <v>43524</v>
      </c>
      <c r="B34" s="26">
        <v>2019</v>
      </c>
      <c r="C34">
        <v>1</v>
      </c>
      <c r="D34">
        <v>11</v>
      </c>
      <c r="E34">
        <v>2101</v>
      </c>
    </row>
    <row r="35" spans="1:5" x14ac:dyDescent="0.25">
      <c r="A35" s="37">
        <v>43526</v>
      </c>
      <c r="B35" s="26">
        <v>2019</v>
      </c>
      <c r="C35">
        <v>2</v>
      </c>
      <c r="D35">
        <v>161</v>
      </c>
      <c r="E35">
        <v>45449</v>
      </c>
    </row>
    <row r="36" spans="1:5" x14ac:dyDescent="0.25">
      <c r="A36" s="37">
        <v>43528</v>
      </c>
      <c r="B36" s="26">
        <v>2019</v>
      </c>
      <c r="C36">
        <v>1</v>
      </c>
      <c r="D36">
        <v>2201</v>
      </c>
      <c r="E36">
        <v>48422</v>
      </c>
    </row>
    <row r="37" spans="1:5" x14ac:dyDescent="0.25">
      <c r="A37" s="37">
        <v>43530</v>
      </c>
      <c r="B37" s="26">
        <v>2019</v>
      </c>
      <c r="C37">
        <v>1</v>
      </c>
      <c r="D37">
        <v>4166</v>
      </c>
      <c r="E37">
        <v>204134</v>
      </c>
    </row>
    <row r="38" spans="1:5" x14ac:dyDescent="0.25">
      <c r="A38" s="37">
        <v>43534</v>
      </c>
      <c r="B38" s="26">
        <v>2019</v>
      </c>
      <c r="C38">
        <v>1</v>
      </c>
      <c r="D38">
        <v>5</v>
      </c>
      <c r="E38">
        <v>507</v>
      </c>
    </row>
    <row r="39" spans="1:5" x14ac:dyDescent="0.25">
      <c r="A39" s="37">
        <v>43536</v>
      </c>
      <c r="B39" s="26">
        <v>2019</v>
      </c>
      <c r="C39">
        <v>1</v>
      </c>
      <c r="D39">
        <v>2</v>
      </c>
      <c r="E39">
        <v>247</v>
      </c>
    </row>
    <row r="40" spans="1:5" x14ac:dyDescent="0.25">
      <c r="A40" s="37">
        <v>43538</v>
      </c>
      <c r="B40" s="26">
        <v>2019</v>
      </c>
      <c r="C40">
        <v>1</v>
      </c>
      <c r="D40">
        <v>10</v>
      </c>
      <c r="E40">
        <v>1679</v>
      </c>
    </row>
    <row r="41" spans="1:5" x14ac:dyDescent="0.25">
      <c r="A41" s="37">
        <v>43539</v>
      </c>
      <c r="B41" s="26">
        <v>2019</v>
      </c>
      <c r="C41">
        <v>1</v>
      </c>
      <c r="D41">
        <v>651</v>
      </c>
      <c r="E41">
        <v>99186</v>
      </c>
    </row>
    <row r="42" spans="1:5" x14ac:dyDescent="0.25">
      <c r="A42" s="37">
        <v>43545</v>
      </c>
      <c r="B42" s="26">
        <v>2019</v>
      </c>
      <c r="C42">
        <v>1</v>
      </c>
      <c r="D42">
        <v>138</v>
      </c>
      <c r="E42">
        <v>8556</v>
      </c>
    </row>
    <row r="43" spans="1:5" x14ac:dyDescent="0.25">
      <c r="A43" s="37">
        <v>43546</v>
      </c>
      <c r="B43" s="26">
        <v>2019</v>
      </c>
      <c r="C43">
        <v>2</v>
      </c>
      <c r="D43">
        <v>1302</v>
      </c>
      <c r="E43">
        <v>1407790</v>
      </c>
    </row>
    <row r="44" spans="1:5" x14ac:dyDescent="0.25">
      <c r="A44" s="37">
        <v>43549</v>
      </c>
      <c r="B44" s="26">
        <v>2019</v>
      </c>
      <c r="C44">
        <v>1</v>
      </c>
      <c r="D44">
        <v>22</v>
      </c>
      <c r="E44">
        <v>12246</v>
      </c>
    </row>
    <row r="45" spans="1:5" x14ac:dyDescent="0.25">
      <c r="A45" s="37">
        <v>43550</v>
      </c>
      <c r="B45" s="26">
        <v>2019</v>
      </c>
      <c r="C45">
        <v>2</v>
      </c>
      <c r="D45">
        <v>196</v>
      </c>
      <c r="E45">
        <v>9141</v>
      </c>
    </row>
    <row r="46" spans="1:5" x14ac:dyDescent="0.25">
      <c r="A46" s="37">
        <v>43554</v>
      </c>
      <c r="B46" s="26">
        <v>2019</v>
      </c>
      <c r="C46">
        <v>1</v>
      </c>
      <c r="D46">
        <v>5</v>
      </c>
      <c r="E46">
        <v>213</v>
      </c>
    </row>
    <row r="47" spans="1:5" x14ac:dyDescent="0.25">
      <c r="A47" s="37">
        <v>43560</v>
      </c>
      <c r="B47" s="26">
        <v>2019</v>
      </c>
      <c r="C47">
        <v>1</v>
      </c>
      <c r="D47">
        <v>155</v>
      </c>
      <c r="E47">
        <v>29756</v>
      </c>
    </row>
    <row r="48" spans="1:5" x14ac:dyDescent="0.25">
      <c r="A48" s="37">
        <v>43562</v>
      </c>
      <c r="B48" s="26">
        <v>2019</v>
      </c>
      <c r="C48">
        <v>1</v>
      </c>
      <c r="D48">
        <v>10</v>
      </c>
      <c r="E48">
        <v>140</v>
      </c>
    </row>
    <row r="49" spans="1:5" x14ac:dyDescent="0.25">
      <c r="A49" s="37">
        <v>43564</v>
      </c>
      <c r="B49" s="26">
        <v>2019</v>
      </c>
      <c r="C49">
        <v>1</v>
      </c>
      <c r="D49">
        <v>16</v>
      </c>
      <c r="E49">
        <v>414</v>
      </c>
    </row>
    <row r="50" spans="1:5" x14ac:dyDescent="0.25">
      <c r="A50" s="37">
        <v>43565</v>
      </c>
      <c r="B50" s="26">
        <v>2019</v>
      </c>
      <c r="C50">
        <v>1</v>
      </c>
      <c r="D50">
        <v>10</v>
      </c>
      <c r="E50">
        <v>589</v>
      </c>
    </row>
    <row r="51" spans="1:5" x14ac:dyDescent="0.25">
      <c r="A51" s="37">
        <v>43566</v>
      </c>
      <c r="B51" s="26">
        <v>2019</v>
      </c>
      <c r="C51">
        <v>5</v>
      </c>
      <c r="D51">
        <v>20</v>
      </c>
      <c r="E51">
        <v>1634</v>
      </c>
    </row>
    <row r="52" spans="1:5" x14ac:dyDescent="0.25">
      <c r="A52" s="37">
        <v>43567</v>
      </c>
      <c r="B52" s="26">
        <v>2019</v>
      </c>
      <c r="C52">
        <v>1</v>
      </c>
      <c r="D52">
        <v>9</v>
      </c>
      <c r="E52">
        <v>1832</v>
      </c>
    </row>
    <row r="53" spans="1:5" x14ac:dyDescent="0.25">
      <c r="A53" s="37">
        <v>43572</v>
      </c>
      <c r="B53" s="26">
        <v>2019</v>
      </c>
      <c r="C53">
        <v>1</v>
      </c>
      <c r="D53">
        <v>211</v>
      </c>
      <c r="E53">
        <v>9838</v>
      </c>
    </row>
    <row r="54" spans="1:5" x14ac:dyDescent="0.25">
      <c r="A54" s="37">
        <v>43582</v>
      </c>
      <c r="B54" s="26">
        <v>2019</v>
      </c>
      <c r="C54">
        <v>1</v>
      </c>
      <c r="D54">
        <v>21</v>
      </c>
      <c r="E54">
        <v>5475</v>
      </c>
    </row>
    <row r="55" spans="1:5" x14ac:dyDescent="0.25">
      <c r="A55" s="37">
        <v>43589</v>
      </c>
      <c r="B55" s="26">
        <v>2019</v>
      </c>
      <c r="C55">
        <v>1</v>
      </c>
      <c r="D55">
        <v>20</v>
      </c>
      <c r="E55">
        <v>2240</v>
      </c>
    </row>
    <row r="56" spans="1:5" x14ac:dyDescent="0.25">
      <c r="A56" s="37">
        <v>43592</v>
      </c>
      <c r="B56" s="26">
        <v>2019</v>
      </c>
      <c r="C56">
        <v>1</v>
      </c>
      <c r="D56">
        <v>9</v>
      </c>
      <c r="E56">
        <v>810</v>
      </c>
    </row>
    <row r="57" spans="1:5" x14ac:dyDescent="0.25">
      <c r="A57" s="37">
        <v>43593</v>
      </c>
      <c r="B57" s="26">
        <v>2019</v>
      </c>
      <c r="C57">
        <v>1</v>
      </c>
      <c r="D57">
        <v>11</v>
      </c>
      <c r="E57">
        <v>2970</v>
      </c>
    </row>
    <row r="58" spans="1:5" x14ac:dyDescent="0.25">
      <c r="A58" s="37">
        <v>43594</v>
      </c>
      <c r="B58" s="26">
        <v>2019</v>
      </c>
      <c r="C58">
        <v>2</v>
      </c>
      <c r="D58">
        <v>41</v>
      </c>
      <c r="E58">
        <v>17390</v>
      </c>
    </row>
    <row r="59" spans="1:5" x14ac:dyDescent="0.25">
      <c r="A59" s="37">
        <v>43595</v>
      </c>
      <c r="B59" s="26">
        <v>2019</v>
      </c>
      <c r="C59">
        <v>1</v>
      </c>
      <c r="D59">
        <v>573</v>
      </c>
      <c r="E59">
        <v>20229</v>
      </c>
    </row>
    <row r="60" spans="1:5" x14ac:dyDescent="0.25">
      <c r="A60" s="37">
        <v>43599</v>
      </c>
      <c r="B60" s="26">
        <v>2019</v>
      </c>
      <c r="C60">
        <v>1</v>
      </c>
      <c r="D60">
        <v>14</v>
      </c>
      <c r="E60">
        <v>5180</v>
      </c>
    </row>
    <row r="61" spans="1:5" x14ac:dyDescent="0.25">
      <c r="A61" s="37">
        <v>43601</v>
      </c>
      <c r="B61" s="26">
        <v>2019</v>
      </c>
      <c r="C61">
        <v>1</v>
      </c>
      <c r="D61">
        <v>28</v>
      </c>
      <c r="E61">
        <v>4176</v>
      </c>
    </row>
    <row r="62" spans="1:5" x14ac:dyDescent="0.25">
      <c r="A62" s="37">
        <v>43606</v>
      </c>
      <c r="B62" s="26">
        <v>2019</v>
      </c>
      <c r="C62">
        <v>2</v>
      </c>
      <c r="D62">
        <v>1481</v>
      </c>
      <c r="E62">
        <v>112942</v>
      </c>
    </row>
    <row r="63" spans="1:5" x14ac:dyDescent="0.25">
      <c r="A63" s="37">
        <v>43607</v>
      </c>
      <c r="B63" s="26">
        <v>2019</v>
      </c>
      <c r="C63">
        <v>1</v>
      </c>
      <c r="D63">
        <v>20</v>
      </c>
      <c r="E63">
        <v>9300</v>
      </c>
    </row>
    <row r="64" spans="1:5" x14ac:dyDescent="0.25">
      <c r="A64" s="37">
        <v>43608</v>
      </c>
      <c r="B64" s="26">
        <v>2019</v>
      </c>
      <c r="C64">
        <v>1</v>
      </c>
      <c r="D64">
        <v>7</v>
      </c>
      <c r="E64">
        <v>1890</v>
      </c>
    </row>
    <row r="65" spans="1:5" x14ac:dyDescent="0.25">
      <c r="A65" s="37">
        <v>43609</v>
      </c>
      <c r="B65" s="26">
        <v>2019</v>
      </c>
      <c r="C65">
        <v>1</v>
      </c>
      <c r="D65">
        <v>9</v>
      </c>
      <c r="E65">
        <v>3252</v>
      </c>
    </row>
    <row r="66" spans="1:5" x14ac:dyDescent="0.25">
      <c r="A66" s="37">
        <v>43613</v>
      </c>
      <c r="B66" s="26">
        <v>2019</v>
      </c>
      <c r="C66">
        <v>1</v>
      </c>
      <c r="D66">
        <v>15</v>
      </c>
      <c r="E66">
        <v>4650</v>
      </c>
    </row>
    <row r="67" spans="1:5" x14ac:dyDescent="0.25">
      <c r="A67" s="37">
        <v>43614</v>
      </c>
      <c r="B67" s="26">
        <v>2019</v>
      </c>
      <c r="C67">
        <v>1</v>
      </c>
      <c r="D67">
        <v>25</v>
      </c>
      <c r="E67">
        <v>9000</v>
      </c>
    </row>
    <row r="68" spans="1:5" x14ac:dyDescent="0.25">
      <c r="A68" s="37">
        <v>43615</v>
      </c>
      <c r="B68" s="26">
        <v>2019</v>
      </c>
      <c r="C68">
        <v>1</v>
      </c>
      <c r="D68">
        <v>101</v>
      </c>
      <c r="E68">
        <v>40495</v>
      </c>
    </row>
    <row r="69" spans="1:5" x14ac:dyDescent="0.25">
      <c r="A69" s="37">
        <v>43616</v>
      </c>
      <c r="B69" s="26">
        <v>2019</v>
      </c>
      <c r="C69">
        <v>1</v>
      </c>
      <c r="D69">
        <v>21</v>
      </c>
      <c r="E69">
        <v>5607</v>
      </c>
    </row>
    <row r="70" spans="1:5" x14ac:dyDescent="0.25">
      <c r="A70" s="37">
        <v>43619</v>
      </c>
      <c r="B70" s="26">
        <v>2019</v>
      </c>
      <c r="C70">
        <v>1</v>
      </c>
      <c r="D70">
        <v>21</v>
      </c>
      <c r="E70">
        <v>474</v>
      </c>
    </row>
    <row r="71" spans="1:5" x14ac:dyDescent="0.25">
      <c r="A71" s="37">
        <v>43623</v>
      </c>
      <c r="B71" s="26">
        <v>2019</v>
      </c>
      <c r="C71">
        <v>3</v>
      </c>
      <c r="D71">
        <v>10422</v>
      </c>
      <c r="E71">
        <v>309285</v>
      </c>
    </row>
    <row r="72" spans="1:5" x14ac:dyDescent="0.25">
      <c r="A72" s="37">
        <v>43624</v>
      </c>
      <c r="B72" s="26">
        <v>2019</v>
      </c>
      <c r="C72">
        <v>1</v>
      </c>
      <c r="D72">
        <v>4</v>
      </c>
      <c r="E72">
        <v>1002</v>
      </c>
    </row>
    <row r="73" spans="1:5" x14ac:dyDescent="0.25">
      <c r="A73" s="37">
        <v>43626</v>
      </c>
      <c r="B73" s="26">
        <v>2019</v>
      </c>
      <c r="C73">
        <v>2</v>
      </c>
      <c r="D73">
        <v>26</v>
      </c>
      <c r="E73">
        <v>4574</v>
      </c>
    </row>
    <row r="74" spans="1:5" x14ac:dyDescent="0.25">
      <c r="A74" s="37">
        <v>43627</v>
      </c>
      <c r="B74" s="26">
        <v>2019</v>
      </c>
      <c r="C74">
        <v>2</v>
      </c>
      <c r="D74">
        <v>156</v>
      </c>
      <c r="E74">
        <v>14000</v>
      </c>
    </row>
    <row r="75" spans="1:5" x14ac:dyDescent="0.25">
      <c r="A75" s="37">
        <v>43628</v>
      </c>
      <c r="B75" s="26">
        <v>2019</v>
      </c>
      <c r="C75">
        <v>1</v>
      </c>
      <c r="D75">
        <v>19</v>
      </c>
      <c r="E75">
        <v>4883</v>
      </c>
    </row>
    <row r="76" spans="1:5" x14ac:dyDescent="0.25">
      <c r="A76" s="37">
        <v>43629</v>
      </c>
      <c r="B76" s="26">
        <v>2019</v>
      </c>
      <c r="C76">
        <v>4</v>
      </c>
      <c r="D76">
        <v>127</v>
      </c>
      <c r="E76">
        <v>10666</v>
      </c>
    </row>
    <row r="77" spans="1:5" x14ac:dyDescent="0.25">
      <c r="A77" s="37">
        <v>43630</v>
      </c>
      <c r="B77" s="26">
        <v>2019</v>
      </c>
      <c r="C77">
        <v>1</v>
      </c>
      <c r="D77">
        <v>21</v>
      </c>
      <c r="E77">
        <v>1842</v>
      </c>
    </row>
    <row r="78" spans="1:5" x14ac:dyDescent="0.25">
      <c r="A78" s="37">
        <v>43633</v>
      </c>
      <c r="B78" s="26">
        <v>2019</v>
      </c>
      <c r="C78">
        <v>2</v>
      </c>
      <c r="D78">
        <v>34</v>
      </c>
      <c r="E78">
        <v>4886</v>
      </c>
    </row>
    <row r="79" spans="1:5" x14ac:dyDescent="0.25">
      <c r="A79" s="37">
        <v>43634</v>
      </c>
      <c r="B79" s="26">
        <v>2019</v>
      </c>
      <c r="C79">
        <v>1</v>
      </c>
      <c r="D79">
        <v>133</v>
      </c>
      <c r="E79">
        <v>59717</v>
      </c>
    </row>
    <row r="80" spans="1:5" x14ac:dyDescent="0.25">
      <c r="A80" s="37">
        <v>43635</v>
      </c>
      <c r="B80" s="26">
        <v>2019</v>
      </c>
      <c r="C80">
        <v>1</v>
      </c>
      <c r="D80">
        <v>22</v>
      </c>
      <c r="E80">
        <v>6621</v>
      </c>
    </row>
    <row r="81" spans="1:5" x14ac:dyDescent="0.25">
      <c r="A81" s="37">
        <v>43637</v>
      </c>
      <c r="B81" s="26">
        <v>2019</v>
      </c>
      <c r="C81">
        <v>1</v>
      </c>
      <c r="D81">
        <v>6</v>
      </c>
      <c r="E81">
        <v>882</v>
      </c>
    </row>
    <row r="82" spans="1:5" x14ac:dyDescent="0.25">
      <c r="A82" s="37">
        <v>43638</v>
      </c>
      <c r="B82" s="26">
        <v>2019</v>
      </c>
      <c r="C82">
        <v>1</v>
      </c>
      <c r="D82">
        <v>161</v>
      </c>
      <c r="E82">
        <v>14265</v>
      </c>
    </row>
    <row r="83" spans="1:5" x14ac:dyDescent="0.25">
      <c r="A83" s="37">
        <v>43641</v>
      </c>
      <c r="B83" s="26">
        <v>2019</v>
      </c>
      <c r="C83">
        <v>1</v>
      </c>
      <c r="D83">
        <v>23</v>
      </c>
      <c r="E83">
        <v>3906</v>
      </c>
    </row>
    <row r="84" spans="1:5" x14ac:dyDescent="0.25">
      <c r="A84" s="37">
        <v>43642</v>
      </c>
      <c r="B84" s="26">
        <v>2019</v>
      </c>
      <c r="C84">
        <v>2</v>
      </c>
      <c r="D84">
        <v>20</v>
      </c>
      <c r="E84">
        <v>2474</v>
      </c>
    </row>
    <row r="85" spans="1:5" x14ac:dyDescent="0.25">
      <c r="A85" s="37">
        <v>43643</v>
      </c>
      <c r="B85" s="26">
        <v>2019</v>
      </c>
      <c r="C85">
        <v>2</v>
      </c>
      <c r="D85">
        <v>99</v>
      </c>
      <c r="E85">
        <v>14291</v>
      </c>
    </row>
    <row r="86" spans="1:5" x14ac:dyDescent="0.25">
      <c r="A86" s="37">
        <v>43645</v>
      </c>
      <c r="B86" s="26">
        <v>2019</v>
      </c>
      <c r="C86">
        <v>1</v>
      </c>
      <c r="D86">
        <v>39</v>
      </c>
      <c r="E86">
        <v>4181</v>
      </c>
    </row>
    <row r="87" spans="1:5" x14ac:dyDescent="0.25">
      <c r="A87" s="37">
        <v>43647</v>
      </c>
      <c r="B87" s="26">
        <v>2019</v>
      </c>
      <c r="C87">
        <v>1</v>
      </c>
      <c r="D87">
        <v>7</v>
      </c>
      <c r="E87">
        <v>1281</v>
      </c>
    </row>
    <row r="88" spans="1:5" x14ac:dyDescent="0.25">
      <c r="A88" s="37">
        <v>43648</v>
      </c>
      <c r="B88" s="26">
        <v>2019</v>
      </c>
      <c r="C88">
        <v>1</v>
      </c>
      <c r="D88">
        <v>42</v>
      </c>
      <c r="E88">
        <v>8316</v>
      </c>
    </row>
    <row r="89" spans="1:5" x14ac:dyDescent="0.25">
      <c r="A89" s="37">
        <v>43649</v>
      </c>
      <c r="B89" s="26">
        <v>2019</v>
      </c>
      <c r="C89">
        <v>1</v>
      </c>
      <c r="D89">
        <v>179</v>
      </c>
      <c r="E89">
        <v>57296</v>
      </c>
    </row>
    <row r="90" spans="1:5" x14ac:dyDescent="0.25">
      <c r="A90" s="37">
        <v>43650</v>
      </c>
      <c r="B90" s="26">
        <v>2019</v>
      </c>
      <c r="C90">
        <v>1</v>
      </c>
      <c r="D90">
        <v>4</v>
      </c>
      <c r="E90">
        <v>309</v>
      </c>
    </row>
    <row r="91" spans="1:5" x14ac:dyDescent="0.25">
      <c r="A91" s="37">
        <v>43655</v>
      </c>
      <c r="B91" s="26">
        <v>2019</v>
      </c>
      <c r="C91">
        <v>1</v>
      </c>
      <c r="D91">
        <v>13</v>
      </c>
      <c r="E91">
        <v>4420</v>
      </c>
    </row>
    <row r="92" spans="1:5" x14ac:dyDescent="0.25">
      <c r="A92" s="37">
        <v>43656</v>
      </c>
      <c r="B92" s="26">
        <v>2019</v>
      </c>
      <c r="C92">
        <v>3</v>
      </c>
      <c r="D92">
        <v>194</v>
      </c>
      <c r="E92">
        <v>30424</v>
      </c>
    </row>
    <row r="93" spans="1:5" x14ac:dyDescent="0.25">
      <c r="A93" s="37">
        <v>43657</v>
      </c>
      <c r="B93" s="26">
        <v>2019</v>
      </c>
      <c r="C93">
        <v>5</v>
      </c>
      <c r="D93">
        <v>27</v>
      </c>
      <c r="E93">
        <v>10737</v>
      </c>
    </row>
    <row r="94" spans="1:5" x14ac:dyDescent="0.25">
      <c r="A94" s="37">
        <v>43658</v>
      </c>
      <c r="B94" s="26">
        <v>2019</v>
      </c>
      <c r="C94">
        <v>3</v>
      </c>
      <c r="D94">
        <v>20</v>
      </c>
      <c r="E94">
        <v>1797</v>
      </c>
    </row>
    <row r="95" spans="1:5" x14ac:dyDescent="0.25">
      <c r="A95" s="37">
        <v>43661</v>
      </c>
      <c r="B95" s="26">
        <v>2019</v>
      </c>
      <c r="C95">
        <v>2</v>
      </c>
      <c r="D95">
        <v>16</v>
      </c>
      <c r="E95">
        <v>4699</v>
      </c>
    </row>
    <row r="96" spans="1:5" x14ac:dyDescent="0.25">
      <c r="A96" s="37">
        <v>43662</v>
      </c>
      <c r="B96" s="26">
        <v>2019</v>
      </c>
      <c r="C96">
        <v>1</v>
      </c>
      <c r="D96">
        <v>13</v>
      </c>
      <c r="E96">
        <v>3894</v>
      </c>
    </row>
    <row r="97" spans="1:5" x14ac:dyDescent="0.25">
      <c r="A97" s="37">
        <v>43664</v>
      </c>
      <c r="B97" s="26">
        <v>2019</v>
      </c>
      <c r="C97">
        <v>1</v>
      </c>
      <c r="D97">
        <v>105</v>
      </c>
      <c r="E97">
        <v>52185</v>
      </c>
    </row>
    <row r="98" spans="1:5" x14ac:dyDescent="0.25">
      <c r="A98" s="37">
        <v>43665</v>
      </c>
      <c r="B98" s="26">
        <v>2019</v>
      </c>
      <c r="C98">
        <v>1</v>
      </c>
      <c r="D98">
        <v>17</v>
      </c>
      <c r="E98">
        <v>5440</v>
      </c>
    </row>
    <row r="99" spans="1:5" x14ac:dyDescent="0.25">
      <c r="A99" s="37">
        <v>43668</v>
      </c>
      <c r="B99" s="26">
        <v>2019</v>
      </c>
      <c r="C99">
        <v>2</v>
      </c>
      <c r="D99">
        <v>48</v>
      </c>
      <c r="E99">
        <v>12014</v>
      </c>
    </row>
    <row r="100" spans="1:5" x14ac:dyDescent="0.25">
      <c r="A100" s="37">
        <v>43672</v>
      </c>
      <c r="B100" s="26">
        <v>2019</v>
      </c>
      <c r="C100">
        <v>2</v>
      </c>
      <c r="D100">
        <v>160</v>
      </c>
      <c r="E100">
        <v>19703</v>
      </c>
    </row>
    <row r="101" spans="1:5" x14ac:dyDescent="0.25">
      <c r="A101" s="37">
        <v>43674</v>
      </c>
      <c r="B101" s="26">
        <v>2019</v>
      </c>
      <c r="C101">
        <v>1</v>
      </c>
      <c r="D101">
        <v>96</v>
      </c>
      <c r="E101">
        <v>17856</v>
      </c>
    </row>
    <row r="102" spans="1:5" x14ac:dyDescent="0.25">
      <c r="A102" s="37">
        <v>43678</v>
      </c>
      <c r="B102" s="26">
        <v>2019</v>
      </c>
      <c r="C102">
        <v>2</v>
      </c>
      <c r="D102">
        <v>254</v>
      </c>
      <c r="E102">
        <v>55577</v>
      </c>
    </row>
    <row r="103" spans="1:5" x14ac:dyDescent="0.25">
      <c r="A103" s="37">
        <v>43682</v>
      </c>
      <c r="B103" s="26">
        <v>2019</v>
      </c>
      <c r="C103">
        <v>3</v>
      </c>
      <c r="D103">
        <v>4191</v>
      </c>
      <c r="E103">
        <v>708482</v>
      </c>
    </row>
    <row r="104" spans="1:5" x14ac:dyDescent="0.25">
      <c r="A104" s="37">
        <v>43683</v>
      </c>
      <c r="B104" s="26">
        <v>2019</v>
      </c>
      <c r="C104">
        <v>1</v>
      </c>
      <c r="D104">
        <v>10</v>
      </c>
      <c r="E104">
        <v>853</v>
      </c>
    </row>
    <row r="105" spans="1:5" x14ac:dyDescent="0.25">
      <c r="A105" s="37">
        <v>43685</v>
      </c>
      <c r="B105" s="26">
        <v>2019</v>
      </c>
      <c r="C105">
        <v>1</v>
      </c>
      <c r="D105">
        <v>34</v>
      </c>
      <c r="E105">
        <v>6800</v>
      </c>
    </row>
    <row r="106" spans="1:5" x14ac:dyDescent="0.25">
      <c r="A106" s="37">
        <v>43686</v>
      </c>
      <c r="B106" s="26">
        <v>2019</v>
      </c>
      <c r="C106">
        <v>3</v>
      </c>
      <c r="D106">
        <v>3771</v>
      </c>
      <c r="E106">
        <v>132406</v>
      </c>
    </row>
    <row r="107" spans="1:5" x14ac:dyDescent="0.25">
      <c r="A107" s="37">
        <v>43687</v>
      </c>
      <c r="B107" s="26">
        <v>2019</v>
      </c>
      <c r="C107">
        <v>3</v>
      </c>
      <c r="D107">
        <v>93</v>
      </c>
      <c r="E107">
        <v>4653</v>
      </c>
    </row>
    <row r="108" spans="1:5" x14ac:dyDescent="0.25">
      <c r="A108" s="37">
        <v>43690</v>
      </c>
      <c r="B108" s="26">
        <v>2019</v>
      </c>
      <c r="C108">
        <v>1</v>
      </c>
      <c r="D108">
        <v>10</v>
      </c>
      <c r="E108">
        <v>871</v>
      </c>
    </row>
    <row r="109" spans="1:5" x14ac:dyDescent="0.25">
      <c r="A109" s="37">
        <v>43691</v>
      </c>
      <c r="B109" s="26">
        <v>2019</v>
      </c>
      <c r="C109">
        <v>3</v>
      </c>
      <c r="D109">
        <v>1412</v>
      </c>
      <c r="E109">
        <v>430916</v>
      </c>
    </row>
    <row r="110" spans="1:5" x14ac:dyDescent="0.25">
      <c r="A110" s="37">
        <v>43698</v>
      </c>
      <c r="B110" s="26">
        <v>2019</v>
      </c>
      <c r="C110">
        <v>1</v>
      </c>
      <c r="D110">
        <v>8</v>
      </c>
      <c r="E110">
        <v>259</v>
      </c>
    </row>
    <row r="111" spans="1:5" x14ac:dyDescent="0.25">
      <c r="A111" s="37">
        <v>43699</v>
      </c>
      <c r="B111" s="26">
        <v>2019</v>
      </c>
      <c r="C111">
        <v>2</v>
      </c>
      <c r="D111">
        <v>16</v>
      </c>
      <c r="E111">
        <v>601</v>
      </c>
    </row>
    <row r="112" spans="1:5" x14ac:dyDescent="0.25">
      <c r="A112" s="37">
        <v>43701</v>
      </c>
      <c r="B112" s="26">
        <v>2019</v>
      </c>
      <c r="C112">
        <v>1</v>
      </c>
      <c r="D112">
        <v>7</v>
      </c>
      <c r="E112">
        <v>133</v>
      </c>
    </row>
    <row r="113" spans="1:5" x14ac:dyDescent="0.25">
      <c r="A113" s="37">
        <v>43702</v>
      </c>
      <c r="B113" s="26">
        <v>2019</v>
      </c>
      <c r="C113">
        <v>1</v>
      </c>
      <c r="D113">
        <v>1632</v>
      </c>
      <c r="E113">
        <v>883583</v>
      </c>
    </row>
    <row r="114" spans="1:5" x14ac:dyDescent="0.25">
      <c r="A114" s="37">
        <v>43707</v>
      </c>
      <c r="B114" s="26">
        <v>2019</v>
      </c>
      <c r="C114">
        <v>2</v>
      </c>
      <c r="D114">
        <v>13</v>
      </c>
      <c r="E114">
        <v>2242</v>
      </c>
    </row>
    <row r="115" spans="1:5" x14ac:dyDescent="0.25">
      <c r="A115" s="37">
        <v>43713</v>
      </c>
      <c r="B115" s="26">
        <v>2019</v>
      </c>
      <c r="C115">
        <v>7</v>
      </c>
      <c r="D115">
        <v>9002</v>
      </c>
      <c r="E115">
        <v>986193</v>
      </c>
    </row>
    <row r="116" spans="1:5" x14ac:dyDescent="0.25">
      <c r="A116" s="37">
        <v>43715</v>
      </c>
      <c r="B116" s="26">
        <v>2019</v>
      </c>
      <c r="C116">
        <v>2</v>
      </c>
      <c r="D116">
        <v>247</v>
      </c>
      <c r="E116">
        <v>5539</v>
      </c>
    </row>
    <row r="117" spans="1:5" x14ac:dyDescent="0.25">
      <c r="A117" s="37">
        <v>43717</v>
      </c>
      <c r="B117" s="26">
        <v>2019</v>
      </c>
      <c r="C117">
        <v>1</v>
      </c>
      <c r="D117">
        <v>9</v>
      </c>
      <c r="E117">
        <v>3435</v>
      </c>
    </row>
    <row r="118" spans="1:5" x14ac:dyDescent="0.25">
      <c r="A118" s="37">
        <v>43719</v>
      </c>
      <c r="B118" s="26">
        <v>2019</v>
      </c>
      <c r="C118">
        <v>1</v>
      </c>
      <c r="D118">
        <v>7</v>
      </c>
      <c r="E118">
        <v>1000</v>
      </c>
    </row>
    <row r="119" spans="1:5" x14ac:dyDescent="0.25">
      <c r="A119" s="37">
        <v>43720</v>
      </c>
      <c r="B119" s="26">
        <v>2019</v>
      </c>
      <c r="C119">
        <v>3</v>
      </c>
      <c r="D119">
        <v>53</v>
      </c>
      <c r="E119">
        <v>11976</v>
      </c>
    </row>
    <row r="120" spans="1:5" x14ac:dyDescent="0.25">
      <c r="A120" s="37">
        <v>43721</v>
      </c>
      <c r="B120" s="26">
        <v>2019</v>
      </c>
      <c r="C120">
        <v>1</v>
      </c>
      <c r="D120">
        <v>157</v>
      </c>
      <c r="E120">
        <v>43235</v>
      </c>
    </row>
    <row r="121" spans="1:5" x14ac:dyDescent="0.25">
      <c r="A121" s="37">
        <v>43723</v>
      </c>
      <c r="B121" s="26">
        <v>2019</v>
      </c>
      <c r="C121">
        <v>1</v>
      </c>
      <c r="D121">
        <v>3838</v>
      </c>
      <c r="E121">
        <v>360772</v>
      </c>
    </row>
    <row r="122" spans="1:5" x14ac:dyDescent="0.25">
      <c r="A122" s="37">
        <v>43724</v>
      </c>
      <c r="B122" s="26">
        <v>2019</v>
      </c>
      <c r="C122">
        <v>2</v>
      </c>
      <c r="D122">
        <v>4</v>
      </c>
      <c r="E122">
        <v>1215</v>
      </c>
    </row>
    <row r="123" spans="1:5" x14ac:dyDescent="0.25">
      <c r="A123" s="37">
        <v>43725</v>
      </c>
      <c r="B123" s="26">
        <v>2019</v>
      </c>
      <c r="C123">
        <v>1</v>
      </c>
      <c r="D123">
        <v>15</v>
      </c>
      <c r="E123">
        <v>4920</v>
      </c>
    </row>
    <row r="124" spans="1:5" x14ac:dyDescent="0.25">
      <c r="A124" s="37">
        <v>43726</v>
      </c>
      <c r="B124" s="26">
        <v>2019</v>
      </c>
      <c r="C124">
        <v>2</v>
      </c>
      <c r="D124">
        <v>54</v>
      </c>
      <c r="E124">
        <v>31704</v>
      </c>
    </row>
    <row r="125" spans="1:5" x14ac:dyDescent="0.25">
      <c r="A125" s="37">
        <v>43729</v>
      </c>
      <c r="B125" s="26">
        <v>2019</v>
      </c>
      <c r="C125">
        <v>2</v>
      </c>
      <c r="D125">
        <v>3759</v>
      </c>
      <c r="E125">
        <v>98809</v>
      </c>
    </row>
    <row r="126" spans="1:5" x14ac:dyDescent="0.25">
      <c r="A126" s="37">
        <v>43733</v>
      </c>
      <c r="B126" s="26">
        <v>2019</v>
      </c>
      <c r="C126">
        <v>1</v>
      </c>
      <c r="D126">
        <v>143</v>
      </c>
      <c r="E126">
        <v>7150</v>
      </c>
    </row>
    <row r="127" spans="1:5" x14ac:dyDescent="0.25">
      <c r="A127" s="37">
        <v>43734</v>
      </c>
      <c r="B127" s="26">
        <v>2019</v>
      </c>
      <c r="C127">
        <v>7</v>
      </c>
      <c r="D127">
        <v>8456</v>
      </c>
      <c r="E127">
        <v>889427</v>
      </c>
    </row>
    <row r="128" spans="1:5" x14ac:dyDescent="0.25">
      <c r="A128" s="37">
        <v>43736</v>
      </c>
      <c r="B128" s="26">
        <v>2019</v>
      </c>
      <c r="C128">
        <v>1</v>
      </c>
      <c r="D128">
        <v>2</v>
      </c>
      <c r="E128">
        <v>548</v>
      </c>
    </row>
    <row r="129" spans="1:5" x14ac:dyDescent="0.25">
      <c r="A129" s="37">
        <v>43738</v>
      </c>
      <c r="B129" s="26">
        <v>2019</v>
      </c>
      <c r="C129">
        <v>1</v>
      </c>
      <c r="D129">
        <v>13</v>
      </c>
      <c r="E129">
        <v>38896</v>
      </c>
    </row>
    <row r="130" spans="1:5" x14ac:dyDescent="0.25">
      <c r="A130" s="37">
        <v>43739</v>
      </c>
      <c r="B130" s="26">
        <v>2019</v>
      </c>
      <c r="C130">
        <v>1</v>
      </c>
      <c r="D130">
        <v>10490</v>
      </c>
      <c r="E130">
        <v>298023</v>
      </c>
    </row>
    <row r="131" spans="1:5" x14ac:dyDescent="0.25">
      <c r="A131" s="37">
        <v>43741</v>
      </c>
      <c r="B131" s="26">
        <v>2019</v>
      </c>
      <c r="C131">
        <v>1</v>
      </c>
      <c r="D131">
        <v>7841</v>
      </c>
      <c r="E131">
        <v>537199</v>
      </c>
    </row>
    <row r="132" spans="1:5" x14ac:dyDescent="0.25">
      <c r="A132" s="37">
        <v>43740</v>
      </c>
      <c r="B132" s="26">
        <v>2019</v>
      </c>
      <c r="C132">
        <v>6</v>
      </c>
      <c r="D132">
        <v>37</v>
      </c>
      <c r="E132">
        <v>1906</v>
      </c>
    </row>
    <row r="133" spans="1:5" x14ac:dyDescent="0.25">
      <c r="A133" s="37">
        <v>43744</v>
      </c>
      <c r="B133" s="26">
        <v>2019</v>
      </c>
      <c r="C133">
        <v>1</v>
      </c>
      <c r="D133">
        <v>43</v>
      </c>
      <c r="E133">
        <v>3661</v>
      </c>
    </row>
    <row r="134" spans="1:5" x14ac:dyDescent="0.25">
      <c r="A134" s="37">
        <v>43745</v>
      </c>
      <c r="B134" s="26">
        <v>2019</v>
      </c>
      <c r="C134">
        <v>1</v>
      </c>
      <c r="D134">
        <v>10</v>
      </c>
      <c r="E134">
        <v>4247</v>
      </c>
    </row>
    <row r="135" spans="1:5" x14ac:dyDescent="0.25">
      <c r="A135" s="37">
        <v>43747</v>
      </c>
      <c r="B135" s="26">
        <v>2019</v>
      </c>
      <c r="C135">
        <v>1</v>
      </c>
      <c r="D135">
        <v>13</v>
      </c>
      <c r="E135">
        <v>426</v>
      </c>
    </row>
    <row r="136" spans="1:5" x14ac:dyDescent="0.25">
      <c r="A136" s="37">
        <v>43749</v>
      </c>
      <c r="B136" s="26">
        <v>2019</v>
      </c>
      <c r="C136">
        <v>1</v>
      </c>
      <c r="D136">
        <v>41</v>
      </c>
      <c r="E136">
        <v>16799</v>
      </c>
    </row>
    <row r="137" spans="1:5" x14ac:dyDescent="0.25">
      <c r="A137" s="37">
        <v>43759</v>
      </c>
      <c r="B137" s="26">
        <v>2019</v>
      </c>
      <c r="C137">
        <v>1</v>
      </c>
      <c r="D137">
        <v>713</v>
      </c>
      <c r="E137">
        <v>22114</v>
      </c>
    </row>
    <row r="138" spans="1:5" x14ac:dyDescent="0.25">
      <c r="A138" s="37">
        <v>43761</v>
      </c>
      <c r="B138" s="26">
        <v>2019</v>
      </c>
      <c r="C138">
        <v>1</v>
      </c>
      <c r="D138">
        <v>114</v>
      </c>
      <c r="E138">
        <v>3430</v>
      </c>
    </row>
    <row r="139" spans="1:5" x14ac:dyDescent="0.25">
      <c r="A139" s="37">
        <v>43763</v>
      </c>
      <c r="B139" s="26">
        <v>2019</v>
      </c>
      <c r="C139">
        <v>2</v>
      </c>
      <c r="D139">
        <v>978</v>
      </c>
      <c r="E139">
        <v>155814</v>
      </c>
    </row>
    <row r="140" spans="1:5" x14ac:dyDescent="0.25">
      <c r="A140" s="37">
        <v>43766</v>
      </c>
      <c r="B140" s="26">
        <v>2019</v>
      </c>
      <c r="C140">
        <v>2</v>
      </c>
      <c r="D140">
        <v>25</v>
      </c>
      <c r="E140">
        <v>9570</v>
      </c>
    </row>
    <row r="141" spans="1:5" x14ac:dyDescent="0.25">
      <c r="A141" s="37">
        <v>43767</v>
      </c>
      <c r="B141" s="26">
        <v>2019</v>
      </c>
      <c r="C141">
        <v>3</v>
      </c>
      <c r="D141">
        <v>33</v>
      </c>
      <c r="E141">
        <v>19380</v>
      </c>
    </row>
    <row r="142" spans="1:5" x14ac:dyDescent="0.25">
      <c r="A142" s="37">
        <v>43768</v>
      </c>
      <c r="B142" s="26">
        <v>2019</v>
      </c>
      <c r="C142">
        <v>2</v>
      </c>
      <c r="D142">
        <v>23</v>
      </c>
      <c r="E142">
        <v>6165</v>
      </c>
    </row>
    <row r="143" spans="1:5" x14ac:dyDescent="0.25">
      <c r="A143" s="37">
        <v>43771</v>
      </c>
      <c r="B143" s="26">
        <v>2019</v>
      </c>
      <c r="C143">
        <v>1</v>
      </c>
      <c r="D143">
        <v>727</v>
      </c>
      <c r="E143">
        <v>88251</v>
      </c>
    </row>
    <row r="144" spans="1:5" x14ac:dyDescent="0.25">
      <c r="A144" s="37">
        <v>43775</v>
      </c>
      <c r="B144" s="26">
        <v>2019</v>
      </c>
      <c r="C144">
        <v>1</v>
      </c>
      <c r="D144">
        <v>527</v>
      </c>
      <c r="E144">
        <v>35629</v>
      </c>
    </row>
    <row r="145" spans="1:5" x14ac:dyDescent="0.25">
      <c r="A145" s="37">
        <v>43776</v>
      </c>
      <c r="B145" s="26">
        <v>2019</v>
      </c>
      <c r="C145">
        <v>1</v>
      </c>
      <c r="D145">
        <v>315</v>
      </c>
      <c r="E145">
        <v>17661</v>
      </c>
    </row>
    <row r="146" spans="1:5" x14ac:dyDescent="0.25">
      <c r="A146" s="37">
        <v>43778</v>
      </c>
      <c r="B146" s="26">
        <v>2019</v>
      </c>
      <c r="C146">
        <v>1</v>
      </c>
      <c r="D146">
        <v>13</v>
      </c>
      <c r="E146">
        <v>859</v>
      </c>
    </row>
    <row r="147" spans="1:5" x14ac:dyDescent="0.25">
      <c r="A147" s="37">
        <v>43780</v>
      </c>
      <c r="B147" s="26">
        <v>2019</v>
      </c>
      <c r="C147">
        <v>2</v>
      </c>
      <c r="D147">
        <v>4265</v>
      </c>
      <c r="E147">
        <v>157860</v>
      </c>
    </row>
    <row r="148" spans="1:5" x14ac:dyDescent="0.25">
      <c r="A148" s="37">
        <v>43782</v>
      </c>
      <c r="B148" s="26">
        <v>2019</v>
      </c>
      <c r="C148">
        <v>1</v>
      </c>
      <c r="D148">
        <v>14</v>
      </c>
      <c r="E148">
        <v>6850</v>
      </c>
    </row>
    <row r="149" spans="1:5" x14ac:dyDescent="0.25">
      <c r="A149" s="37">
        <v>43794</v>
      </c>
      <c r="B149" s="26">
        <v>2019</v>
      </c>
      <c r="C149">
        <v>2</v>
      </c>
      <c r="D149">
        <v>36</v>
      </c>
      <c r="E149">
        <v>4382</v>
      </c>
    </row>
    <row r="150" spans="1:5" x14ac:dyDescent="0.25">
      <c r="A150" s="37">
        <v>43795</v>
      </c>
      <c r="B150" s="26">
        <v>2019</v>
      </c>
      <c r="C150">
        <v>1</v>
      </c>
      <c r="D150">
        <v>2</v>
      </c>
      <c r="E150">
        <v>673</v>
      </c>
    </row>
    <row r="151" spans="1:5" x14ac:dyDescent="0.25">
      <c r="A151" s="37">
        <v>43801</v>
      </c>
      <c r="B151" s="26">
        <v>2019</v>
      </c>
      <c r="C151">
        <v>4</v>
      </c>
      <c r="D151">
        <v>288</v>
      </c>
      <c r="E151">
        <v>67351</v>
      </c>
    </row>
    <row r="152" spans="1:5" x14ac:dyDescent="0.25">
      <c r="A152" s="37">
        <v>43803</v>
      </c>
      <c r="B152" s="26">
        <v>2019</v>
      </c>
      <c r="C152">
        <v>1</v>
      </c>
      <c r="D152">
        <v>4</v>
      </c>
      <c r="E152">
        <v>336</v>
      </c>
    </row>
    <row r="153" spans="1:5" x14ac:dyDescent="0.25">
      <c r="A153" s="37">
        <v>43804</v>
      </c>
      <c r="B153" s="26">
        <v>2019</v>
      </c>
      <c r="C153">
        <v>1</v>
      </c>
      <c r="D153">
        <v>227</v>
      </c>
      <c r="E153">
        <v>54599</v>
      </c>
    </row>
    <row r="154" spans="1:5" x14ac:dyDescent="0.25">
      <c r="A154" s="37">
        <v>43806</v>
      </c>
      <c r="B154" s="26">
        <v>2019</v>
      </c>
      <c r="C154">
        <v>1</v>
      </c>
      <c r="D154">
        <v>96</v>
      </c>
      <c r="E154">
        <v>11041</v>
      </c>
    </row>
    <row r="155" spans="1:5" x14ac:dyDescent="0.25">
      <c r="A155" s="37">
        <v>43807</v>
      </c>
      <c r="B155" s="26">
        <v>2019</v>
      </c>
      <c r="C155">
        <v>3</v>
      </c>
      <c r="D155">
        <v>262</v>
      </c>
      <c r="E155">
        <v>22995</v>
      </c>
    </row>
    <row r="156" spans="1:5" x14ac:dyDescent="0.25">
      <c r="A156" s="37">
        <v>43809</v>
      </c>
      <c r="B156" s="26">
        <v>2019</v>
      </c>
      <c r="C156">
        <v>1</v>
      </c>
      <c r="D156">
        <v>1453</v>
      </c>
      <c r="E156">
        <v>395536</v>
      </c>
    </row>
    <row r="157" spans="1:5" x14ac:dyDescent="0.25">
      <c r="A157" s="37">
        <v>43811</v>
      </c>
      <c r="B157" s="26">
        <v>2019</v>
      </c>
      <c r="C157">
        <v>1</v>
      </c>
      <c r="D157">
        <v>7</v>
      </c>
      <c r="E157">
        <v>10885</v>
      </c>
    </row>
    <row r="158" spans="1:5" x14ac:dyDescent="0.25">
      <c r="A158" s="37">
        <v>43815</v>
      </c>
      <c r="B158" s="26">
        <v>2019</v>
      </c>
      <c r="C158">
        <v>2</v>
      </c>
      <c r="D158">
        <v>1207</v>
      </c>
      <c r="E158">
        <v>51415</v>
      </c>
    </row>
    <row r="159" spans="1:5" x14ac:dyDescent="0.25">
      <c r="A159" s="37">
        <v>43817</v>
      </c>
      <c r="B159" s="26">
        <v>2019</v>
      </c>
      <c r="C159">
        <v>1</v>
      </c>
      <c r="D159">
        <v>110</v>
      </c>
      <c r="E159">
        <v>43670</v>
      </c>
    </row>
    <row r="160" spans="1:5" x14ac:dyDescent="0.25">
      <c r="A160" s="37">
        <v>43821</v>
      </c>
      <c r="B160" s="26">
        <v>2019</v>
      </c>
      <c r="C160">
        <v>3</v>
      </c>
      <c r="D160">
        <v>746</v>
      </c>
      <c r="E160">
        <v>104257</v>
      </c>
    </row>
    <row r="161" spans="1:5" x14ac:dyDescent="0.25">
      <c r="A161" s="37">
        <v>43826</v>
      </c>
      <c r="B161" s="26">
        <v>2019</v>
      </c>
      <c r="C161">
        <v>1</v>
      </c>
      <c r="D161">
        <v>45</v>
      </c>
      <c r="E161">
        <v>3408</v>
      </c>
    </row>
    <row r="162" spans="1:5" x14ac:dyDescent="0.25">
      <c r="A162" s="37">
        <v>43829</v>
      </c>
      <c r="B162" s="26">
        <v>2019</v>
      </c>
      <c r="C162">
        <v>1</v>
      </c>
      <c r="D162">
        <v>251</v>
      </c>
      <c r="E162">
        <v>55220</v>
      </c>
    </row>
    <row r="163" spans="1:5" x14ac:dyDescent="0.25">
      <c r="A163" s="37">
        <v>43830</v>
      </c>
      <c r="B163" s="26">
        <v>2019</v>
      </c>
      <c r="C163">
        <v>1</v>
      </c>
      <c r="D163">
        <v>14</v>
      </c>
      <c r="E163">
        <v>807</v>
      </c>
    </row>
  </sheetData>
  <dataConsolidate>
    <dataRefs count="1">
      <dataRef ref="A2:D338" sheet="2019 data"/>
    </dataRefs>
  </dataConsolid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E143"/>
  <sheetViews>
    <sheetView workbookViewId="0">
      <selection activeCell="A2" sqref="A2:J143"/>
    </sheetView>
  </sheetViews>
  <sheetFormatPr defaultRowHeight="12.5" x14ac:dyDescent="0.25"/>
  <cols>
    <col min="1" max="1" width="10.1796875" style="37" bestFit="1" customWidth="1"/>
    <col min="2" max="2" width="10.1796875" style="37" customWidth="1"/>
  </cols>
  <sheetData>
    <row r="1" spans="1:5" x14ac:dyDescent="0.25">
      <c r="A1" s="44" t="s">
        <v>0</v>
      </c>
      <c r="B1" s="44" t="s">
        <v>1</v>
      </c>
      <c r="C1" s="58" t="s">
        <v>13</v>
      </c>
      <c r="D1" s="45" t="s">
        <v>15</v>
      </c>
      <c r="E1" s="45" t="s">
        <v>16</v>
      </c>
    </row>
    <row r="2" spans="1:5" x14ac:dyDescent="0.25">
      <c r="A2" s="37">
        <v>43103</v>
      </c>
      <c r="B2" s="26">
        <v>2018</v>
      </c>
      <c r="C2">
        <v>1</v>
      </c>
      <c r="D2">
        <v>9</v>
      </c>
      <c r="E2">
        <v>95</v>
      </c>
    </row>
    <row r="3" spans="1:5" x14ac:dyDescent="0.25">
      <c r="A3" s="37">
        <v>43104</v>
      </c>
      <c r="B3" s="26">
        <v>2018</v>
      </c>
      <c r="C3">
        <v>1</v>
      </c>
      <c r="D3">
        <v>3443</v>
      </c>
      <c r="E3">
        <v>42348</v>
      </c>
    </row>
    <row r="4" spans="1:5" x14ac:dyDescent="0.25">
      <c r="A4" s="37">
        <v>43105</v>
      </c>
      <c r="B4" s="26">
        <v>2018</v>
      </c>
      <c r="C4">
        <v>1</v>
      </c>
      <c r="D4">
        <v>7</v>
      </c>
      <c r="E4">
        <v>812</v>
      </c>
    </row>
    <row r="5" spans="1:5" x14ac:dyDescent="0.25">
      <c r="A5" s="37">
        <v>43111</v>
      </c>
      <c r="B5" s="26">
        <v>2018</v>
      </c>
      <c r="C5">
        <v>2</v>
      </c>
      <c r="D5">
        <v>343</v>
      </c>
      <c r="E5">
        <v>119522</v>
      </c>
    </row>
    <row r="6" spans="1:5" x14ac:dyDescent="0.25">
      <c r="A6" s="37">
        <v>43122</v>
      </c>
      <c r="B6" s="26">
        <v>2018</v>
      </c>
      <c r="C6">
        <v>1</v>
      </c>
      <c r="D6">
        <v>160</v>
      </c>
      <c r="E6">
        <v>27201</v>
      </c>
    </row>
    <row r="7" spans="1:5" x14ac:dyDescent="0.25">
      <c r="A7" s="37">
        <v>43124</v>
      </c>
      <c r="B7" s="26">
        <v>2018</v>
      </c>
      <c r="C7">
        <v>4</v>
      </c>
      <c r="D7">
        <v>38</v>
      </c>
      <c r="E7">
        <v>6971</v>
      </c>
    </row>
    <row r="8" spans="1:5" x14ac:dyDescent="0.25">
      <c r="A8" s="37">
        <v>43125</v>
      </c>
      <c r="B8" s="26">
        <v>2018</v>
      </c>
      <c r="C8">
        <v>3</v>
      </c>
      <c r="D8">
        <v>283</v>
      </c>
      <c r="E8">
        <v>22469</v>
      </c>
    </row>
    <row r="9" spans="1:5" x14ac:dyDescent="0.25">
      <c r="A9" s="37">
        <v>43126</v>
      </c>
      <c r="B9" s="26">
        <v>2018</v>
      </c>
      <c r="C9">
        <v>2</v>
      </c>
      <c r="D9">
        <v>29</v>
      </c>
      <c r="E9">
        <v>7020</v>
      </c>
    </row>
    <row r="10" spans="1:5" x14ac:dyDescent="0.25">
      <c r="A10" s="37">
        <v>43131</v>
      </c>
      <c r="B10" s="26">
        <v>2018</v>
      </c>
      <c r="C10">
        <v>2</v>
      </c>
      <c r="D10">
        <v>249</v>
      </c>
      <c r="E10">
        <v>87069</v>
      </c>
    </row>
    <row r="11" spans="1:5" x14ac:dyDescent="0.25">
      <c r="A11" s="37">
        <v>43137</v>
      </c>
      <c r="B11" s="26">
        <v>2018</v>
      </c>
      <c r="C11">
        <v>2</v>
      </c>
      <c r="D11">
        <v>69</v>
      </c>
      <c r="E11">
        <v>4284</v>
      </c>
    </row>
    <row r="12" spans="1:5" x14ac:dyDescent="0.25">
      <c r="A12" s="37">
        <v>43139</v>
      </c>
      <c r="B12" s="26">
        <v>2018</v>
      </c>
      <c r="C12">
        <v>1</v>
      </c>
      <c r="D12">
        <v>1107</v>
      </c>
      <c r="E12">
        <v>11477</v>
      </c>
    </row>
    <row r="13" spans="1:5" x14ac:dyDescent="0.25">
      <c r="A13" s="37">
        <v>43146</v>
      </c>
      <c r="B13" s="26">
        <v>2018</v>
      </c>
      <c r="C13">
        <v>1</v>
      </c>
      <c r="D13">
        <v>33</v>
      </c>
      <c r="E13">
        <v>13860</v>
      </c>
    </row>
    <row r="14" spans="1:5" x14ac:dyDescent="0.25">
      <c r="A14" s="37">
        <v>43147</v>
      </c>
      <c r="B14" s="26">
        <v>2018</v>
      </c>
      <c r="C14">
        <v>1</v>
      </c>
      <c r="D14">
        <v>23</v>
      </c>
      <c r="E14">
        <v>9959</v>
      </c>
    </row>
    <row r="15" spans="1:5" x14ac:dyDescent="0.25">
      <c r="A15" s="37">
        <v>43152</v>
      </c>
      <c r="B15" s="26">
        <v>2018</v>
      </c>
      <c r="C15">
        <v>1</v>
      </c>
      <c r="D15">
        <v>658</v>
      </c>
      <c r="E15">
        <v>51609</v>
      </c>
    </row>
    <row r="16" spans="1:5" x14ac:dyDescent="0.25">
      <c r="A16" s="37">
        <v>43154</v>
      </c>
      <c r="B16" s="26">
        <v>2018</v>
      </c>
      <c r="C16">
        <v>1</v>
      </c>
      <c r="D16">
        <v>296</v>
      </c>
      <c r="E16">
        <v>55352</v>
      </c>
    </row>
    <row r="17" spans="1:5" x14ac:dyDescent="0.25">
      <c r="A17" s="37">
        <v>43157</v>
      </c>
      <c r="B17" s="26">
        <v>2018</v>
      </c>
      <c r="C17">
        <v>1</v>
      </c>
      <c r="D17">
        <v>158</v>
      </c>
      <c r="E17">
        <v>27768</v>
      </c>
    </row>
    <row r="18" spans="1:5" x14ac:dyDescent="0.25">
      <c r="A18" s="37">
        <v>43160</v>
      </c>
      <c r="B18" s="26">
        <v>2018</v>
      </c>
      <c r="C18">
        <v>8</v>
      </c>
      <c r="D18">
        <v>1943</v>
      </c>
      <c r="E18">
        <v>402517</v>
      </c>
    </row>
    <row r="19" spans="1:5" x14ac:dyDescent="0.25">
      <c r="A19" s="37">
        <v>43161</v>
      </c>
      <c r="B19" s="26">
        <v>2018</v>
      </c>
      <c r="C19">
        <v>1</v>
      </c>
      <c r="D19">
        <v>158</v>
      </c>
      <c r="E19">
        <v>34354</v>
      </c>
    </row>
    <row r="20" spans="1:5" x14ac:dyDescent="0.25">
      <c r="A20" s="37">
        <v>43167</v>
      </c>
      <c r="B20" s="26">
        <v>2018</v>
      </c>
      <c r="C20">
        <v>1</v>
      </c>
      <c r="D20">
        <v>113</v>
      </c>
      <c r="E20">
        <v>22178</v>
      </c>
    </row>
    <row r="21" spans="1:5" x14ac:dyDescent="0.25">
      <c r="A21" s="37">
        <v>43169</v>
      </c>
      <c r="B21" s="26">
        <v>2018</v>
      </c>
      <c r="C21">
        <v>2</v>
      </c>
      <c r="D21">
        <v>22</v>
      </c>
      <c r="E21">
        <v>5916</v>
      </c>
    </row>
    <row r="22" spans="1:5" x14ac:dyDescent="0.25">
      <c r="A22" s="37">
        <v>43174</v>
      </c>
      <c r="B22" s="26">
        <v>2018</v>
      </c>
      <c r="C22">
        <v>1</v>
      </c>
      <c r="D22">
        <v>6</v>
      </c>
      <c r="E22">
        <v>446</v>
      </c>
    </row>
    <row r="23" spans="1:5" x14ac:dyDescent="0.25">
      <c r="A23" s="37">
        <v>43176</v>
      </c>
      <c r="B23" s="26">
        <v>2018</v>
      </c>
      <c r="C23">
        <v>1</v>
      </c>
      <c r="D23">
        <v>1558</v>
      </c>
      <c r="E23">
        <v>100331</v>
      </c>
    </row>
    <row r="24" spans="1:5" x14ac:dyDescent="0.25">
      <c r="A24" s="37">
        <v>43179</v>
      </c>
      <c r="B24" s="26">
        <v>2018</v>
      </c>
      <c r="C24">
        <v>2</v>
      </c>
      <c r="D24">
        <v>85</v>
      </c>
      <c r="E24">
        <v>8362</v>
      </c>
    </row>
    <row r="25" spans="1:5" x14ac:dyDescent="0.25">
      <c r="A25" s="37">
        <v>43180</v>
      </c>
      <c r="B25" s="26">
        <v>2018</v>
      </c>
      <c r="C25">
        <v>3</v>
      </c>
      <c r="D25">
        <v>241</v>
      </c>
      <c r="E25">
        <v>38871</v>
      </c>
    </row>
    <row r="26" spans="1:5" x14ac:dyDescent="0.25">
      <c r="A26" s="37">
        <v>43181</v>
      </c>
      <c r="B26" s="26">
        <v>2018</v>
      </c>
      <c r="C26">
        <v>10</v>
      </c>
      <c r="D26">
        <v>841</v>
      </c>
      <c r="E26">
        <v>91805</v>
      </c>
    </row>
    <row r="27" spans="1:5" x14ac:dyDescent="0.25">
      <c r="A27" s="37">
        <v>43182</v>
      </c>
      <c r="B27" s="26">
        <v>2018</v>
      </c>
      <c r="C27">
        <v>1</v>
      </c>
      <c r="D27">
        <v>13</v>
      </c>
      <c r="E27">
        <v>3008</v>
      </c>
    </row>
    <row r="28" spans="1:5" x14ac:dyDescent="0.25">
      <c r="A28" s="37">
        <v>43187</v>
      </c>
      <c r="B28" s="26">
        <v>2018</v>
      </c>
      <c r="C28">
        <v>1</v>
      </c>
      <c r="D28">
        <v>657</v>
      </c>
      <c r="E28">
        <v>13427</v>
      </c>
    </row>
    <row r="29" spans="1:5" x14ac:dyDescent="0.25">
      <c r="A29" s="37">
        <v>43188</v>
      </c>
      <c r="B29" s="26">
        <v>2018</v>
      </c>
      <c r="C29">
        <v>2</v>
      </c>
      <c r="D29">
        <v>389</v>
      </c>
      <c r="E29">
        <v>164474</v>
      </c>
    </row>
    <row r="30" spans="1:5" x14ac:dyDescent="0.25">
      <c r="A30" s="37">
        <v>43195</v>
      </c>
      <c r="B30" s="26">
        <v>2018</v>
      </c>
      <c r="C30">
        <v>1</v>
      </c>
      <c r="D30">
        <v>17</v>
      </c>
      <c r="E30">
        <v>1530</v>
      </c>
    </row>
    <row r="31" spans="1:5" x14ac:dyDescent="0.25">
      <c r="A31" s="37">
        <v>43197</v>
      </c>
      <c r="B31" s="26">
        <v>2018</v>
      </c>
      <c r="C31">
        <v>2</v>
      </c>
      <c r="D31">
        <v>124</v>
      </c>
      <c r="E31">
        <v>12906</v>
      </c>
    </row>
    <row r="32" spans="1:5" x14ac:dyDescent="0.25">
      <c r="A32" s="37">
        <v>43199</v>
      </c>
      <c r="B32" s="26">
        <v>2018</v>
      </c>
      <c r="C32">
        <v>1</v>
      </c>
      <c r="D32">
        <v>247</v>
      </c>
      <c r="E32">
        <v>33345</v>
      </c>
    </row>
    <row r="33" spans="1:5" x14ac:dyDescent="0.25">
      <c r="A33" s="37">
        <v>43200</v>
      </c>
      <c r="B33" s="26">
        <v>2018</v>
      </c>
      <c r="C33">
        <v>1</v>
      </c>
      <c r="D33">
        <v>38</v>
      </c>
      <c r="E33">
        <v>18599</v>
      </c>
    </row>
    <row r="34" spans="1:5" x14ac:dyDescent="0.25">
      <c r="A34" s="37">
        <v>43203</v>
      </c>
      <c r="B34" s="26">
        <v>2018</v>
      </c>
      <c r="C34">
        <v>3</v>
      </c>
      <c r="D34">
        <v>651</v>
      </c>
      <c r="E34">
        <v>53409</v>
      </c>
    </row>
    <row r="35" spans="1:5" x14ac:dyDescent="0.25">
      <c r="A35" s="37">
        <v>43207</v>
      </c>
      <c r="B35" s="26">
        <v>2018</v>
      </c>
      <c r="C35">
        <v>2</v>
      </c>
      <c r="D35">
        <v>224</v>
      </c>
      <c r="E35">
        <v>102307</v>
      </c>
    </row>
    <row r="36" spans="1:5" x14ac:dyDescent="0.25">
      <c r="A36" s="37">
        <v>43208</v>
      </c>
      <c r="B36" s="26">
        <v>2018</v>
      </c>
      <c r="C36">
        <v>1</v>
      </c>
      <c r="D36">
        <v>115</v>
      </c>
      <c r="E36">
        <v>29329</v>
      </c>
    </row>
    <row r="37" spans="1:5" x14ac:dyDescent="0.25">
      <c r="A37" s="37">
        <v>43213</v>
      </c>
      <c r="B37" s="26">
        <v>2018</v>
      </c>
      <c r="C37">
        <v>1</v>
      </c>
      <c r="D37">
        <v>10</v>
      </c>
      <c r="E37">
        <v>3000</v>
      </c>
    </row>
    <row r="38" spans="1:5" x14ac:dyDescent="0.25">
      <c r="A38" s="37">
        <v>43216</v>
      </c>
      <c r="B38" s="26">
        <v>2018</v>
      </c>
      <c r="C38">
        <v>1</v>
      </c>
      <c r="D38">
        <v>3</v>
      </c>
      <c r="E38">
        <v>437</v>
      </c>
    </row>
    <row r="39" spans="1:5" x14ac:dyDescent="0.25">
      <c r="A39" s="37">
        <v>43220</v>
      </c>
      <c r="B39" s="26">
        <v>2018</v>
      </c>
      <c r="C39">
        <v>1</v>
      </c>
      <c r="D39">
        <v>357</v>
      </c>
      <c r="E39">
        <v>12138</v>
      </c>
    </row>
    <row r="40" spans="1:5" x14ac:dyDescent="0.25">
      <c r="A40" s="37">
        <v>43222</v>
      </c>
      <c r="B40" s="26">
        <v>2018</v>
      </c>
      <c r="C40">
        <v>1</v>
      </c>
      <c r="D40">
        <v>357</v>
      </c>
      <c r="E40">
        <v>30468</v>
      </c>
    </row>
    <row r="41" spans="1:5" x14ac:dyDescent="0.25">
      <c r="A41" s="37">
        <v>43229</v>
      </c>
      <c r="B41" s="26">
        <v>2018</v>
      </c>
      <c r="C41">
        <v>1</v>
      </c>
      <c r="D41">
        <v>28</v>
      </c>
      <c r="E41">
        <v>12669</v>
      </c>
    </row>
    <row r="42" spans="1:5" x14ac:dyDescent="0.25">
      <c r="A42" s="37">
        <v>43230</v>
      </c>
      <c r="B42" s="26">
        <v>2018</v>
      </c>
      <c r="C42">
        <v>1</v>
      </c>
      <c r="D42">
        <v>473</v>
      </c>
      <c r="E42">
        <v>103667</v>
      </c>
    </row>
    <row r="43" spans="1:5" x14ac:dyDescent="0.25">
      <c r="A43" s="37">
        <v>43231</v>
      </c>
      <c r="B43" s="26">
        <v>2018</v>
      </c>
      <c r="C43">
        <v>1</v>
      </c>
      <c r="D43">
        <v>8</v>
      </c>
      <c r="E43">
        <v>1576</v>
      </c>
    </row>
    <row r="44" spans="1:5" x14ac:dyDescent="0.25">
      <c r="A44" s="37">
        <v>43234</v>
      </c>
      <c r="B44" s="26">
        <v>2018</v>
      </c>
      <c r="C44">
        <v>1</v>
      </c>
      <c r="D44">
        <v>25</v>
      </c>
      <c r="E44">
        <v>14875</v>
      </c>
    </row>
    <row r="45" spans="1:5" x14ac:dyDescent="0.25">
      <c r="A45" s="37">
        <v>43236</v>
      </c>
      <c r="B45" s="26">
        <v>2018</v>
      </c>
      <c r="C45">
        <v>2</v>
      </c>
      <c r="D45">
        <v>707</v>
      </c>
      <c r="E45">
        <v>70717</v>
      </c>
    </row>
    <row r="46" spans="1:5" x14ac:dyDescent="0.25">
      <c r="A46" s="37">
        <v>43237</v>
      </c>
      <c r="B46" s="26">
        <v>2018</v>
      </c>
      <c r="C46">
        <v>12</v>
      </c>
      <c r="D46">
        <v>13474</v>
      </c>
      <c r="E46">
        <v>1522772</v>
      </c>
    </row>
    <row r="47" spans="1:5" x14ac:dyDescent="0.25">
      <c r="A47" s="37">
        <v>43238</v>
      </c>
      <c r="B47" s="26">
        <v>2018</v>
      </c>
      <c r="C47">
        <v>1</v>
      </c>
      <c r="D47">
        <v>41</v>
      </c>
      <c r="E47">
        <v>12611</v>
      </c>
    </row>
    <row r="48" spans="1:5" x14ac:dyDescent="0.25">
      <c r="A48" s="37">
        <v>43244</v>
      </c>
      <c r="B48" s="26">
        <v>2018</v>
      </c>
      <c r="C48">
        <v>1</v>
      </c>
      <c r="D48">
        <v>13</v>
      </c>
      <c r="E48">
        <v>1079</v>
      </c>
    </row>
    <row r="49" spans="1:5" x14ac:dyDescent="0.25">
      <c r="A49" s="37">
        <v>43245</v>
      </c>
      <c r="B49" s="26">
        <v>2018</v>
      </c>
      <c r="C49">
        <v>1</v>
      </c>
      <c r="D49">
        <v>257</v>
      </c>
      <c r="E49">
        <v>10023</v>
      </c>
    </row>
    <row r="50" spans="1:5" x14ac:dyDescent="0.25">
      <c r="A50" s="37">
        <v>43249</v>
      </c>
      <c r="B50" s="26">
        <v>2018</v>
      </c>
      <c r="C50">
        <v>1</v>
      </c>
      <c r="D50">
        <v>8</v>
      </c>
      <c r="E50">
        <v>2640</v>
      </c>
    </row>
    <row r="51" spans="1:5" x14ac:dyDescent="0.25">
      <c r="A51" s="37">
        <v>43250</v>
      </c>
      <c r="B51" s="26">
        <v>2018</v>
      </c>
      <c r="C51">
        <v>1</v>
      </c>
      <c r="D51">
        <v>8</v>
      </c>
      <c r="E51">
        <v>728</v>
      </c>
    </row>
    <row r="52" spans="1:5" x14ac:dyDescent="0.25">
      <c r="A52" s="37">
        <v>43251</v>
      </c>
      <c r="B52" s="26">
        <v>2018</v>
      </c>
      <c r="C52">
        <v>3</v>
      </c>
      <c r="D52">
        <v>449</v>
      </c>
      <c r="E52">
        <v>47011</v>
      </c>
    </row>
    <row r="53" spans="1:5" x14ac:dyDescent="0.25">
      <c r="A53" s="37">
        <v>43256</v>
      </c>
      <c r="B53" s="26">
        <v>2018</v>
      </c>
      <c r="C53">
        <v>1</v>
      </c>
      <c r="D53">
        <v>351</v>
      </c>
      <c r="E53">
        <v>242483</v>
      </c>
    </row>
    <row r="54" spans="1:5" x14ac:dyDescent="0.25">
      <c r="A54" s="37">
        <v>43259</v>
      </c>
      <c r="B54" s="26">
        <v>2018</v>
      </c>
      <c r="C54">
        <v>1</v>
      </c>
      <c r="D54">
        <v>10</v>
      </c>
      <c r="E54">
        <v>4800</v>
      </c>
    </row>
    <row r="55" spans="1:5" x14ac:dyDescent="0.25">
      <c r="A55" s="37">
        <v>43260</v>
      </c>
      <c r="B55" s="26">
        <v>2018</v>
      </c>
      <c r="C55">
        <v>4</v>
      </c>
      <c r="D55">
        <v>4211</v>
      </c>
      <c r="E55">
        <v>392524</v>
      </c>
    </row>
    <row r="56" spans="1:5" x14ac:dyDescent="0.25">
      <c r="A56" s="37">
        <v>43265</v>
      </c>
      <c r="B56" s="26">
        <v>2018</v>
      </c>
      <c r="C56">
        <v>2</v>
      </c>
      <c r="D56">
        <v>650</v>
      </c>
      <c r="E56">
        <v>211815</v>
      </c>
    </row>
    <row r="57" spans="1:5" x14ac:dyDescent="0.25">
      <c r="A57" s="37">
        <v>43268</v>
      </c>
      <c r="B57" s="26">
        <v>2018</v>
      </c>
      <c r="C57">
        <v>1</v>
      </c>
      <c r="D57">
        <v>655</v>
      </c>
      <c r="E57">
        <v>226798</v>
      </c>
    </row>
    <row r="58" spans="1:5" x14ac:dyDescent="0.25">
      <c r="A58" s="37">
        <v>43271</v>
      </c>
      <c r="B58" s="26">
        <v>2018</v>
      </c>
      <c r="C58">
        <v>1</v>
      </c>
      <c r="D58">
        <v>146</v>
      </c>
      <c r="E58">
        <v>71143</v>
      </c>
    </row>
    <row r="59" spans="1:5" x14ac:dyDescent="0.25">
      <c r="A59" s="37">
        <v>43272</v>
      </c>
      <c r="B59" s="26">
        <v>2018</v>
      </c>
      <c r="C59">
        <v>1</v>
      </c>
      <c r="D59">
        <v>4</v>
      </c>
      <c r="E59">
        <v>887</v>
      </c>
    </row>
    <row r="60" spans="1:5" x14ac:dyDescent="0.25">
      <c r="A60" s="37">
        <v>43273</v>
      </c>
      <c r="B60" s="26">
        <v>2018</v>
      </c>
      <c r="C60">
        <v>1</v>
      </c>
      <c r="D60">
        <v>18</v>
      </c>
      <c r="E60">
        <v>1992</v>
      </c>
    </row>
    <row r="61" spans="1:5" x14ac:dyDescent="0.25">
      <c r="A61" s="37">
        <v>43274</v>
      </c>
      <c r="B61" s="26">
        <v>2018</v>
      </c>
      <c r="C61">
        <v>1</v>
      </c>
      <c r="D61">
        <v>650</v>
      </c>
      <c r="E61">
        <v>103191</v>
      </c>
    </row>
    <row r="62" spans="1:5" x14ac:dyDescent="0.25">
      <c r="A62" s="37">
        <v>43277</v>
      </c>
      <c r="B62" s="26">
        <v>2018</v>
      </c>
      <c r="C62">
        <v>1</v>
      </c>
      <c r="D62">
        <v>898</v>
      </c>
      <c r="E62">
        <v>35920</v>
      </c>
    </row>
    <row r="63" spans="1:5" x14ac:dyDescent="0.25">
      <c r="A63" s="37">
        <v>43280</v>
      </c>
      <c r="B63" s="26">
        <v>2018</v>
      </c>
      <c r="C63">
        <v>1</v>
      </c>
      <c r="D63">
        <v>10</v>
      </c>
      <c r="E63">
        <v>4429</v>
      </c>
    </row>
    <row r="64" spans="1:5" x14ac:dyDescent="0.25">
      <c r="A64" s="37">
        <v>43284</v>
      </c>
      <c r="B64" s="26">
        <v>2018</v>
      </c>
      <c r="C64">
        <v>1</v>
      </c>
      <c r="D64">
        <v>12</v>
      </c>
      <c r="E64">
        <v>2019</v>
      </c>
    </row>
    <row r="65" spans="1:5" x14ac:dyDescent="0.25">
      <c r="A65" s="37">
        <v>43283</v>
      </c>
      <c r="B65" s="26">
        <v>2018</v>
      </c>
      <c r="C65">
        <v>1</v>
      </c>
      <c r="D65">
        <v>185</v>
      </c>
      <c r="E65">
        <v>78078</v>
      </c>
    </row>
    <row r="66" spans="1:5" x14ac:dyDescent="0.25">
      <c r="A66" s="37">
        <v>43286</v>
      </c>
      <c r="B66" s="26">
        <v>2018</v>
      </c>
      <c r="C66">
        <v>1</v>
      </c>
      <c r="D66">
        <v>5</v>
      </c>
      <c r="E66">
        <v>1243</v>
      </c>
    </row>
    <row r="67" spans="1:5" x14ac:dyDescent="0.25">
      <c r="A67" s="37">
        <v>43289</v>
      </c>
      <c r="B67" s="26">
        <v>2018</v>
      </c>
      <c r="C67">
        <v>2</v>
      </c>
      <c r="D67">
        <v>168</v>
      </c>
      <c r="E67">
        <v>85364</v>
      </c>
    </row>
    <row r="68" spans="1:5" x14ac:dyDescent="0.25">
      <c r="A68" s="37">
        <v>43293</v>
      </c>
      <c r="B68" s="26">
        <v>2018</v>
      </c>
      <c r="C68">
        <v>1</v>
      </c>
      <c r="D68">
        <v>41</v>
      </c>
      <c r="E68">
        <v>6395</v>
      </c>
    </row>
    <row r="69" spans="1:5" x14ac:dyDescent="0.25">
      <c r="A69" s="37">
        <v>43294</v>
      </c>
      <c r="B69" s="26">
        <v>2018</v>
      </c>
      <c r="C69">
        <v>2</v>
      </c>
      <c r="D69">
        <v>873</v>
      </c>
      <c r="E69">
        <v>223213</v>
      </c>
    </row>
    <row r="70" spans="1:5" x14ac:dyDescent="0.25">
      <c r="A70" s="37">
        <v>43295</v>
      </c>
      <c r="B70" s="26">
        <v>2018</v>
      </c>
      <c r="C70">
        <v>3</v>
      </c>
      <c r="D70">
        <v>365</v>
      </c>
      <c r="E70">
        <v>61912</v>
      </c>
    </row>
    <row r="71" spans="1:5" x14ac:dyDescent="0.25">
      <c r="A71" s="37">
        <v>43298</v>
      </c>
      <c r="B71" s="26">
        <v>2018</v>
      </c>
      <c r="C71">
        <v>1</v>
      </c>
      <c r="D71">
        <v>283</v>
      </c>
      <c r="E71">
        <v>112193</v>
      </c>
    </row>
    <row r="72" spans="1:5" x14ac:dyDescent="0.25">
      <c r="A72" s="37">
        <v>43301</v>
      </c>
      <c r="B72" s="26">
        <v>2018</v>
      </c>
      <c r="C72">
        <v>1</v>
      </c>
      <c r="D72">
        <v>695</v>
      </c>
      <c r="E72">
        <v>24710</v>
      </c>
    </row>
    <row r="73" spans="1:5" x14ac:dyDescent="0.25">
      <c r="A73" s="37">
        <v>43304</v>
      </c>
      <c r="B73" s="26">
        <v>2018</v>
      </c>
      <c r="C73">
        <v>3</v>
      </c>
      <c r="D73">
        <v>771</v>
      </c>
      <c r="E73">
        <v>36261</v>
      </c>
    </row>
    <row r="74" spans="1:5" x14ac:dyDescent="0.25">
      <c r="A74" s="37">
        <v>43306</v>
      </c>
      <c r="B74" s="26">
        <v>2018</v>
      </c>
      <c r="C74">
        <v>2</v>
      </c>
      <c r="D74">
        <v>715</v>
      </c>
      <c r="E74">
        <v>107250</v>
      </c>
    </row>
    <row r="75" spans="1:5" x14ac:dyDescent="0.25">
      <c r="A75" s="37">
        <v>43307</v>
      </c>
      <c r="B75" s="26">
        <v>2018</v>
      </c>
      <c r="C75">
        <v>1</v>
      </c>
      <c r="D75">
        <v>5</v>
      </c>
      <c r="E75">
        <v>463</v>
      </c>
    </row>
    <row r="76" spans="1:5" x14ac:dyDescent="0.25">
      <c r="A76" s="37">
        <v>43310</v>
      </c>
      <c r="B76" s="26">
        <v>2018</v>
      </c>
      <c r="C76">
        <v>1</v>
      </c>
      <c r="D76">
        <v>96</v>
      </c>
      <c r="E76">
        <v>59495</v>
      </c>
    </row>
    <row r="77" spans="1:5" x14ac:dyDescent="0.25">
      <c r="A77" s="37">
        <v>43311</v>
      </c>
      <c r="B77" s="26">
        <v>2018</v>
      </c>
      <c r="C77">
        <v>1</v>
      </c>
      <c r="D77">
        <v>20</v>
      </c>
      <c r="E77">
        <v>7209</v>
      </c>
    </row>
    <row r="78" spans="1:5" x14ac:dyDescent="0.25">
      <c r="A78" s="37">
        <v>43312</v>
      </c>
      <c r="B78" s="26">
        <v>2018</v>
      </c>
      <c r="C78">
        <v>1</v>
      </c>
      <c r="D78">
        <v>99</v>
      </c>
      <c r="E78">
        <v>6287</v>
      </c>
    </row>
    <row r="79" spans="1:5" x14ac:dyDescent="0.25">
      <c r="A79" s="37">
        <v>43313</v>
      </c>
      <c r="B79" s="26">
        <v>2018</v>
      </c>
      <c r="C79">
        <v>1</v>
      </c>
      <c r="D79">
        <v>12</v>
      </c>
      <c r="E79">
        <v>3233</v>
      </c>
    </row>
    <row r="80" spans="1:5" x14ac:dyDescent="0.25">
      <c r="A80" s="37">
        <v>43314</v>
      </c>
      <c r="B80" s="26">
        <v>2018</v>
      </c>
      <c r="C80">
        <v>1</v>
      </c>
      <c r="D80">
        <v>2</v>
      </c>
      <c r="E80">
        <v>1296</v>
      </c>
    </row>
    <row r="81" spans="1:5" x14ac:dyDescent="0.25">
      <c r="A81" s="37">
        <v>43315</v>
      </c>
      <c r="B81" s="26">
        <v>2018</v>
      </c>
      <c r="C81">
        <v>1</v>
      </c>
      <c r="D81">
        <v>31</v>
      </c>
      <c r="E81">
        <v>919</v>
      </c>
    </row>
    <row r="82" spans="1:5" x14ac:dyDescent="0.25">
      <c r="A82" s="37">
        <v>43316</v>
      </c>
      <c r="B82" s="26">
        <v>2018</v>
      </c>
      <c r="C82">
        <v>2</v>
      </c>
      <c r="D82">
        <v>2014</v>
      </c>
      <c r="E82">
        <v>278443</v>
      </c>
    </row>
    <row r="83" spans="1:5" x14ac:dyDescent="0.25">
      <c r="A83" s="37">
        <v>43318</v>
      </c>
      <c r="B83" s="26">
        <v>2018</v>
      </c>
      <c r="C83">
        <v>2</v>
      </c>
      <c r="D83">
        <v>42</v>
      </c>
      <c r="E83">
        <v>18181</v>
      </c>
    </row>
    <row r="84" spans="1:5" x14ac:dyDescent="0.25">
      <c r="A84" s="37">
        <v>43319</v>
      </c>
      <c r="B84" s="26">
        <v>2018</v>
      </c>
      <c r="C84">
        <v>1</v>
      </c>
      <c r="D84">
        <v>8</v>
      </c>
      <c r="E84">
        <v>439</v>
      </c>
    </row>
    <row r="85" spans="1:5" x14ac:dyDescent="0.25">
      <c r="A85" s="37">
        <v>43320</v>
      </c>
      <c r="B85" s="26">
        <v>2018</v>
      </c>
      <c r="C85">
        <v>1</v>
      </c>
      <c r="D85">
        <v>3</v>
      </c>
      <c r="E85">
        <v>1039</v>
      </c>
    </row>
    <row r="86" spans="1:5" x14ac:dyDescent="0.25">
      <c r="A86" s="37">
        <v>43322</v>
      </c>
      <c r="B86" s="26">
        <v>2018</v>
      </c>
      <c r="C86">
        <v>1</v>
      </c>
      <c r="D86">
        <v>64</v>
      </c>
      <c r="E86">
        <v>33664</v>
      </c>
    </row>
    <row r="87" spans="1:5" x14ac:dyDescent="0.25">
      <c r="A87" s="37">
        <v>43327</v>
      </c>
      <c r="B87" s="26">
        <v>2018</v>
      </c>
      <c r="C87">
        <v>1</v>
      </c>
      <c r="D87">
        <v>20</v>
      </c>
      <c r="E87">
        <v>4591</v>
      </c>
    </row>
    <row r="88" spans="1:5" x14ac:dyDescent="0.25">
      <c r="A88" s="37">
        <v>43328</v>
      </c>
      <c r="B88" s="26">
        <v>2018</v>
      </c>
      <c r="C88">
        <v>3</v>
      </c>
      <c r="D88">
        <v>112</v>
      </c>
      <c r="E88">
        <v>48766</v>
      </c>
    </row>
    <row r="89" spans="1:5" x14ac:dyDescent="0.25">
      <c r="A89" s="37">
        <v>43331</v>
      </c>
      <c r="B89" s="26">
        <v>2018</v>
      </c>
      <c r="C89">
        <v>1</v>
      </c>
      <c r="D89">
        <v>3</v>
      </c>
      <c r="E89">
        <v>733</v>
      </c>
    </row>
    <row r="90" spans="1:5" x14ac:dyDescent="0.25">
      <c r="A90" s="37">
        <v>43332</v>
      </c>
      <c r="B90" s="26">
        <v>2018</v>
      </c>
      <c r="C90">
        <v>2</v>
      </c>
      <c r="D90">
        <v>41</v>
      </c>
      <c r="E90">
        <v>13392</v>
      </c>
    </row>
    <row r="91" spans="1:5" x14ac:dyDescent="0.25">
      <c r="A91" s="37">
        <v>43334</v>
      </c>
      <c r="B91" s="26">
        <v>2018</v>
      </c>
      <c r="C91">
        <v>1</v>
      </c>
      <c r="D91">
        <v>2</v>
      </c>
      <c r="E91">
        <v>279</v>
      </c>
    </row>
    <row r="92" spans="1:5" x14ac:dyDescent="0.25">
      <c r="A92" s="37">
        <v>43335</v>
      </c>
      <c r="B92" s="26">
        <v>2018</v>
      </c>
      <c r="C92">
        <v>1</v>
      </c>
      <c r="D92">
        <v>10</v>
      </c>
      <c r="E92">
        <v>5109</v>
      </c>
    </row>
    <row r="93" spans="1:5" x14ac:dyDescent="0.25">
      <c r="A93" s="37">
        <v>43336</v>
      </c>
      <c r="B93" s="26">
        <v>2018</v>
      </c>
      <c r="C93">
        <v>1</v>
      </c>
      <c r="D93">
        <v>20</v>
      </c>
      <c r="E93">
        <v>2615</v>
      </c>
    </row>
    <row r="94" spans="1:5" x14ac:dyDescent="0.25">
      <c r="A94" s="37">
        <v>43338</v>
      </c>
      <c r="B94" s="26">
        <v>2018</v>
      </c>
      <c r="C94">
        <v>1</v>
      </c>
      <c r="D94">
        <v>4</v>
      </c>
      <c r="E94">
        <v>1966</v>
      </c>
    </row>
    <row r="95" spans="1:5" x14ac:dyDescent="0.25">
      <c r="A95" s="37">
        <v>43340</v>
      </c>
      <c r="B95" s="26">
        <v>2018</v>
      </c>
      <c r="C95">
        <v>2</v>
      </c>
      <c r="D95">
        <v>335</v>
      </c>
      <c r="E95">
        <v>121958</v>
      </c>
    </row>
    <row r="96" spans="1:5" x14ac:dyDescent="0.25">
      <c r="A96" s="37">
        <v>43342</v>
      </c>
      <c r="B96" s="26">
        <v>2018</v>
      </c>
      <c r="C96">
        <v>1</v>
      </c>
      <c r="D96">
        <v>8</v>
      </c>
      <c r="E96">
        <v>559</v>
      </c>
    </row>
    <row r="97" spans="1:5" x14ac:dyDescent="0.25">
      <c r="A97" s="37">
        <v>43343</v>
      </c>
      <c r="B97" s="26">
        <v>2018</v>
      </c>
      <c r="C97">
        <v>2</v>
      </c>
      <c r="D97">
        <v>32</v>
      </c>
      <c r="E97">
        <v>10229</v>
      </c>
    </row>
    <row r="98" spans="1:5" x14ac:dyDescent="0.25">
      <c r="A98" s="37">
        <v>43350</v>
      </c>
      <c r="B98" s="26">
        <v>2018</v>
      </c>
      <c r="C98">
        <v>1</v>
      </c>
      <c r="D98">
        <v>11</v>
      </c>
      <c r="E98">
        <v>1111</v>
      </c>
    </row>
    <row r="99" spans="1:5" x14ac:dyDescent="0.25">
      <c r="A99" s="37">
        <v>43354</v>
      </c>
      <c r="B99" s="26">
        <v>2018</v>
      </c>
      <c r="C99">
        <v>1</v>
      </c>
      <c r="D99">
        <v>2755</v>
      </c>
      <c r="E99">
        <v>1027615</v>
      </c>
    </row>
    <row r="100" spans="1:5" x14ac:dyDescent="0.25">
      <c r="A100" s="37">
        <v>43355</v>
      </c>
      <c r="B100" s="26">
        <v>2018</v>
      </c>
      <c r="C100">
        <v>2</v>
      </c>
      <c r="D100">
        <v>163</v>
      </c>
      <c r="E100">
        <v>48347</v>
      </c>
    </row>
    <row r="101" spans="1:5" x14ac:dyDescent="0.25">
      <c r="A101" s="37">
        <v>43356</v>
      </c>
      <c r="B101" s="26">
        <v>2018</v>
      </c>
      <c r="C101">
        <v>1</v>
      </c>
      <c r="D101">
        <v>10</v>
      </c>
      <c r="E101">
        <v>4200</v>
      </c>
    </row>
    <row r="102" spans="1:5" x14ac:dyDescent="0.25">
      <c r="A102" s="37">
        <v>43360</v>
      </c>
      <c r="B102" s="26">
        <v>2018</v>
      </c>
      <c r="C102">
        <v>1</v>
      </c>
      <c r="D102">
        <v>13</v>
      </c>
      <c r="E102">
        <v>3040</v>
      </c>
    </row>
    <row r="103" spans="1:5" x14ac:dyDescent="0.25">
      <c r="A103" s="37">
        <v>43361</v>
      </c>
      <c r="B103" s="26">
        <v>2018</v>
      </c>
      <c r="C103">
        <v>1</v>
      </c>
      <c r="D103">
        <v>13</v>
      </c>
      <c r="E103">
        <v>2470</v>
      </c>
    </row>
    <row r="104" spans="1:5" x14ac:dyDescent="0.25">
      <c r="A104" s="37">
        <v>43363</v>
      </c>
      <c r="B104" s="26">
        <v>2018</v>
      </c>
      <c r="C104">
        <v>1</v>
      </c>
      <c r="D104">
        <v>12</v>
      </c>
      <c r="E104">
        <v>1227</v>
      </c>
    </row>
    <row r="105" spans="1:5" x14ac:dyDescent="0.25">
      <c r="A105" s="37">
        <v>43367</v>
      </c>
      <c r="B105" s="26">
        <v>2018</v>
      </c>
      <c r="C105">
        <v>1</v>
      </c>
      <c r="D105">
        <v>15</v>
      </c>
      <c r="E105">
        <v>5702</v>
      </c>
    </row>
    <row r="106" spans="1:5" x14ac:dyDescent="0.25">
      <c r="A106" s="37">
        <v>43370</v>
      </c>
      <c r="B106" s="26">
        <v>2018</v>
      </c>
      <c r="C106">
        <v>1</v>
      </c>
      <c r="D106">
        <v>3</v>
      </c>
      <c r="E106">
        <v>846</v>
      </c>
    </row>
    <row r="107" spans="1:5" x14ac:dyDescent="0.25">
      <c r="A107" s="37">
        <v>43375</v>
      </c>
      <c r="B107" s="26">
        <v>2018</v>
      </c>
      <c r="C107">
        <v>3</v>
      </c>
      <c r="D107">
        <v>1053</v>
      </c>
      <c r="E107">
        <v>246205</v>
      </c>
    </row>
    <row r="108" spans="1:5" x14ac:dyDescent="0.25">
      <c r="A108" s="37">
        <v>43376</v>
      </c>
      <c r="B108" s="26">
        <v>2018</v>
      </c>
      <c r="C108">
        <v>4</v>
      </c>
      <c r="D108">
        <v>4325</v>
      </c>
      <c r="E108">
        <v>472739</v>
      </c>
    </row>
    <row r="109" spans="1:5" x14ac:dyDescent="0.25">
      <c r="A109" s="37">
        <v>43377</v>
      </c>
      <c r="B109" s="26">
        <v>2018</v>
      </c>
      <c r="C109">
        <v>1</v>
      </c>
      <c r="D109">
        <v>155</v>
      </c>
      <c r="E109">
        <v>86800</v>
      </c>
    </row>
    <row r="110" spans="1:5" x14ac:dyDescent="0.25">
      <c r="A110" s="37">
        <v>43378</v>
      </c>
      <c r="B110" s="26">
        <v>2018</v>
      </c>
      <c r="C110">
        <v>1</v>
      </c>
      <c r="D110">
        <v>54</v>
      </c>
      <c r="E110">
        <v>23357</v>
      </c>
    </row>
    <row r="111" spans="1:5" x14ac:dyDescent="0.25">
      <c r="A111" s="37">
        <v>43385</v>
      </c>
      <c r="B111" s="26">
        <v>2018</v>
      </c>
      <c r="C111">
        <v>1</v>
      </c>
      <c r="D111">
        <v>5</v>
      </c>
      <c r="E111">
        <v>813</v>
      </c>
    </row>
    <row r="112" spans="1:5" x14ac:dyDescent="0.25">
      <c r="A112" s="37">
        <v>43386</v>
      </c>
      <c r="B112" s="26">
        <v>2018</v>
      </c>
      <c r="C112">
        <v>2</v>
      </c>
      <c r="D112">
        <v>24</v>
      </c>
      <c r="E112">
        <v>6097</v>
      </c>
    </row>
    <row r="113" spans="1:5" x14ac:dyDescent="0.25">
      <c r="A113" s="37">
        <v>43388</v>
      </c>
      <c r="B113" s="26">
        <v>2018</v>
      </c>
      <c r="C113">
        <v>2</v>
      </c>
      <c r="D113">
        <v>13</v>
      </c>
      <c r="E113">
        <v>2236</v>
      </c>
    </row>
    <row r="114" spans="1:5" x14ac:dyDescent="0.25">
      <c r="A114" s="37">
        <v>43391</v>
      </c>
      <c r="B114" s="26">
        <v>2018</v>
      </c>
      <c r="C114">
        <v>1</v>
      </c>
      <c r="D114">
        <v>7398</v>
      </c>
      <c r="E114">
        <v>302746</v>
      </c>
    </row>
    <row r="115" spans="1:5" x14ac:dyDescent="0.25">
      <c r="A115" s="37">
        <v>43397</v>
      </c>
      <c r="B115" s="26">
        <v>2018</v>
      </c>
      <c r="C115">
        <v>3</v>
      </c>
      <c r="D115">
        <v>47</v>
      </c>
      <c r="E115">
        <v>9593</v>
      </c>
    </row>
    <row r="116" spans="1:5" x14ac:dyDescent="0.25">
      <c r="A116" s="37">
        <v>43398</v>
      </c>
      <c r="B116" s="26">
        <v>2018</v>
      </c>
      <c r="C116">
        <v>1</v>
      </c>
      <c r="D116">
        <v>16</v>
      </c>
      <c r="E116">
        <v>5089</v>
      </c>
    </row>
    <row r="117" spans="1:5" x14ac:dyDescent="0.25">
      <c r="A117" s="37">
        <v>43400</v>
      </c>
      <c r="B117" s="26">
        <v>2018</v>
      </c>
      <c r="C117">
        <v>1</v>
      </c>
      <c r="D117">
        <v>1592</v>
      </c>
      <c r="E117">
        <v>142243</v>
      </c>
    </row>
    <row r="118" spans="1:5" x14ac:dyDescent="0.25">
      <c r="A118" s="37">
        <v>43403</v>
      </c>
      <c r="B118" s="26">
        <v>2018</v>
      </c>
      <c r="C118">
        <v>1</v>
      </c>
      <c r="D118">
        <v>12</v>
      </c>
      <c r="E118">
        <v>918</v>
      </c>
    </row>
    <row r="119" spans="1:5" x14ac:dyDescent="0.25">
      <c r="A119" s="37">
        <v>43410</v>
      </c>
      <c r="B119" s="26">
        <v>2018</v>
      </c>
      <c r="C119">
        <v>1</v>
      </c>
      <c r="D119">
        <v>2306</v>
      </c>
      <c r="E119">
        <v>125869</v>
      </c>
    </row>
    <row r="120" spans="1:5" x14ac:dyDescent="0.25">
      <c r="A120" s="37">
        <v>43411</v>
      </c>
      <c r="B120" s="26">
        <v>2018</v>
      </c>
      <c r="C120">
        <v>1</v>
      </c>
      <c r="D120">
        <v>16</v>
      </c>
      <c r="E120">
        <v>1117</v>
      </c>
    </row>
    <row r="121" spans="1:5" x14ac:dyDescent="0.25">
      <c r="A121" s="37">
        <v>43412</v>
      </c>
      <c r="B121" s="26">
        <v>2018</v>
      </c>
      <c r="C121">
        <v>1</v>
      </c>
      <c r="D121">
        <v>22</v>
      </c>
      <c r="E121">
        <v>13413</v>
      </c>
    </row>
    <row r="122" spans="1:5" x14ac:dyDescent="0.25">
      <c r="A122" s="37">
        <v>43416</v>
      </c>
      <c r="B122" s="26">
        <v>2018</v>
      </c>
      <c r="C122">
        <v>1</v>
      </c>
      <c r="D122">
        <v>4154</v>
      </c>
      <c r="E122">
        <v>425285</v>
      </c>
    </row>
    <row r="123" spans="1:5" x14ac:dyDescent="0.25">
      <c r="A123" s="37">
        <v>43423</v>
      </c>
      <c r="B123" s="26">
        <v>2018</v>
      </c>
      <c r="C123">
        <v>1</v>
      </c>
      <c r="D123">
        <v>4</v>
      </c>
      <c r="E123">
        <v>243</v>
      </c>
    </row>
    <row r="124" spans="1:5" x14ac:dyDescent="0.25">
      <c r="A124" s="37">
        <v>43425</v>
      </c>
      <c r="B124" s="26">
        <v>2018</v>
      </c>
      <c r="C124">
        <v>5</v>
      </c>
      <c r="D124">
        <v>551</v>
      </c>
      <c r="E124">
        <v>31282</v>
      </c>
    </row>
    <row r="125" spans="1:5" x14ac:dyDescent="0.25">
      <c r="A125" s="37">
        <v>43426</v>
      </c>
      <c r="B125" s="26">
        <v>2018</v>
      </c>
      <c r="C125">
        <v>4</v>
      </c>
      <c r="D125">
        <v>567</v>
      </c>
      <c r="E125">
        <v>111378</v>
      </c>
    </row>
    <row r="126" spans="1:5" x14ac:dyDescent="0.25">
      <c r="A126" s="37">
        <v>43430</v>
      </c>
      <c r="B126" s="26">
        <v>2018</v>
      </c>
      <c r="C126">
        <v>2</v>
      </c>
      <c r="D126">
        <v>450</v>
      </c>
      <c r="E126">
        <v>9978</v>
      </c>
    </row>
    <row r="127" spans="1:5" x14ac:dyDescent="0.25">
      <c r="A127" s="37">
        <v>43431</v>
      </c>
      <c r="B127" s="26">
        <v>2018</v>
      </c>
      <c r="C127">
        <v>1</v>
      </c>
      <c r="D127">
        <v>58</v>
      </c>
      <c r="E127">
        <v>10432</v>
      </c>
    </row>
    <row r="128" spans="1:5" x14ac:dyDescent="0.25">
      <c r="A128" s="37">
        <v>43433</v>
      </c>
      <c r="B128" s="26">
        <v>2018</v>
      </c>
      <c r="C128">
        <v>2</v>
      </c>
      <c r="D128">
        <v>112</v>
      </c>
      <c r="E128">
        <v>33962</v>
      </c>
    </row>
    <row r="129" spans="1:5" x14ac:dyDescent="0.25">
      <c r="A129" s="37">
        <v>43434</v>
      </c>
      <c r="B129" s="26">
        <v>2018</v>
      </c>
      <c r="C129">
        <v>2</v>
      </c>
      <c r="D129">
        <v>51</v>
      </c>
      <c r="E129">
        <v>3615</v>
      </c>
    </row>
    <row r="130" spans="1:5" x14ac:dyDescent="0.25">
      <c r="A130" s="37">
        <v>43435</v>
      </c>
      <c r="B130" s="26">
        <v>2018</v>
      </c>
      <c r="C130">
        <v>2</v>
      </c>
      <c r="D130">
        <v>65</v>
      </c>
      <c r="E130">
        <v>8302</v>
      </c>
    </row>
    <row r="131" spans="1:5" x14ac:dyDescent="0.25">
      <c r="A131" s="37">
        <v>43437</v>
      </c>
      <c r="B131" s="26">
        <v>2018</v>
      </c>
      <c r="C131">
        <v>1</v>
      </c>
      <c r="D131">
        <v>166</v>
      </c>
      <c r="E131">
        <v>17728</v>
      </c>
    </row>
    <row r="132" spans="1:5" x14ac:dyDescent="0.25">
      <c r="A132" s="37">
        <v>43439</v>
      </c>
      <c r="B132" s="26">
        <v>2018</v>
      </c>
      <c r="C132">
        <v>1</v>
      </c>
      <c r="D132">
        <v>17</v>
      </c>
      <c r="E132">
        <v>1751</v>
      </c>
    </row>
    <row r="133" spans="1:5" x14ac:dyDescent="0.25">
      <c r="A133" s="37">
        <v>43440</v>
      </c>
      <c r="B133" s="26">
        <v>2018</v>
      </c>
      <c r="C133">
        <v>1</v>
      </c>
      <c r="D133">
        <v>40</v>
      </c>
      <c r="E133">
        <v>15000</v>
      </c>
    </row>
    <row r="134" spans="1:5" x14ac:dyDescent="0.25">
      <c r="A134" s="37">
        <v>43445</v>
      </c>
      <c r="B134" s="26">
        <v>2018</v>
      </c>
      <c r="C134">
        <v>1</v>
      </c>
      <c r="D134">
        <v>6</v>
      </c>
      <c r="E134">
        <v>538</v>
      </c>
    </row>
    <row r="135" spans="1:5" x14ac:dyDescent="0.25">
      <c r="A135" s="37">
        <v>43446</v>
      </c>
      <c r="B135" s="26">
        <v>2018</v>
      </c>
      <c r="C135">
        <v>10</v>
      </c>
      <c r="D135">
        <v>22166</v>
      </c>
      <c r="E135">
        <v>170783</v>
      </c>
    </row>
    <row r="136" spans="1:5" x14ac:dyDescent="0.25">
      <c r="A136" s="37">
        <v>43448</v>
      </c>
      <c r="B136" s="26">
        <v>2018</v>
      </c>
      <c r="C136">
        <v>3</v>
      </c>
      <c r="D136">
        <v>18</v>
      </c>
      <c r="E136">
        <v>4424</v>
      </c>
    </row>
    <row r="137" spans="1:5" x14ac:dyDescent="0.25">
      <c r="A137" s="37">
        <v>43450</v>
      </c>
      <c r="B137" s="26">
        <v>2018</v>
      </c>
      <c r="C137">
        <v>1</v>
      </c>
      <c r="D137">
        <v>3</v>
      </c>
      <c r="E137">
        <v>735</v>
      </c>
    </row>
    <row r="138" spans="1:5" x14ac:dyDescent="0.25">
      <c r="A138" s="37">
        <v>43453</v>
      </c>
      <c r="B138" s="26">
        <v>2018</v>
      </c>
      <c r="C138">
        <v>1</v>
      </c>
      <c r="D138">
        <v>3</v>
      </c>
      <c r="E138">
        <v>747</v>
      </c>
    </row>
    <row r="139" spans="1:5" x14ac:dyDescent="0.25">
      <c r="A139" s="37">
        <v>43458</v>
      </c>
      <c r="B139" s="26">
        <v>2018</v>
      </c>
      <c r="C139">
        <v>2</v>
      </c>
      <c r="D139">
        <v>480</v>
      </c>
      <c r="E139">
        <v>17622</v>
      </c>
    </row>
    <row r="140" spans="1:5" x14ac:dyDescent="0.25">
      <c r="A140" s="37">
        <v>43459</v>
      </c>
      <c r="B140" s="26">
        <v>2018</v>
      </c>
      <c r="C140">
        <v>1</v>
      </c>
      <c r="D140">
        <v>1592</v>
      </c>
      <c r="E140">
        <v>11867</v>
      </c>
    </row>
    <row r="141" spans="1:5" x14ac:dyDescent="0.25">
      <c r="A141" s="37">
        <v>43462</v>
      </c>
      <c r="B141" s="26">
        <v>2018</v>
      </c>
      <c r="C141">
        <v>1</v>
      </c>
      <c r="D141">
        <v>12</v>
      </c>
      <c r="E141">
        <v>1099</v>
      </c>
    </row>
    <row r="142" spans="1:5" x14ac:dyDescent="0.25">
      <c r="A142" s="37">
        <v>43463</v>
      </c>
      <c r="B142" s="26">
        <v>2018</v>
      </c>
      <c r="C142">
        <v>1</v>
      </c>
      <c r="D142">
        <v>33</v>
      </c>
      <c r="E142">
        <v>15167</v>
      </c>
    </row>
    <row r="143" spans="1:5" x14ac:dyDescent="0.25">
      <c r="A143" s="37">
        <v>43465</v>
      </c>
      <c r="B143" s="26">
        <v>2018</v>
      </c>
      <c r="C143">
        <v>1</v>
      </c>
      <c r="D143">
        <v>104</v>
      </c>
      <c r="E143">
        <v>14382</v>
      </c>
    </row>
  </sheetData>
  <dataConsolidate>
    <dataRefs count="1">
      <dataRef ref="A2:D242" sheet="2018 data"/>
    </dataRefs>
  </dataConsolid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G145"/>
  <sheetViews>
    <sheetView workbookViewId="0">
      <selection activeCell="A128" sqref="A128"/>
    </sheetView>
  </sheetViews>
  <sheetFormatPr defaultRowHeight="12.5" x14ac:dyDescent="0.25"/>
  <cols>
    <col min="1" max="1" width="10.1796875" bestFit="1" customWidth="1"/>
  </cols>
  <sheetData>
    <row r="1" spans="1:7" x14ac:dyDescent="0.25">
      <c r="A1" s="37" t="s">
        <v>0</v>
      </c>
      <c r="B1" t="s">
        <v>1</v>
      </c>
      <c r="C1" t="s">
        <v>13</v>
      </c>
      <c r="D1" t="s">
        <v>15</v>
      </c>
      <c r="E1" t="s">
        <v>16</v>
      </c>
    </row>
    <row r="2" spans="1:7" x14ac:dyDescent="0.25">
      <c r="A2" s="37">
        <v>42736</v>
      </c>
      <c r="B2" s="26">
        <v>2017</v>
      </c>
      <c r="C2">
        <v>2</v>
      </c>
      <c r="D2">
        <v>92</v>
      </c>
      <c r="E2">
        <v>5704</v>
      </c>
      <c r="F2" s="15"/>
      <c r="G2" s="15"/>
    </row>
    <row r="3" spans="1:7" x14ac:dyDescent="0.25">
      <c r="A3" s="37">
        <v>42739</v>
      </c>
      <c r="B3" s="26">
        <v>2017</v>
      </c>
      <c r="C3">
        <v>12</v>
      </c>
      <c r="D3">
        <v>3094</v>
      </c>
      <c r="E3">
        <v>531960</v>
      </c>
      <c r="F3" s="15"/>
      <c r="G3" s="15"/>
    </row>
    <row r="4" spans="1:7" x14ac:dyDescent="0.25">
      <c r="A4" s="37">
        <v>42740</v>
      </c>
      <c r="B4" s="26">
        <v>2017</v>
      </c>
      <c r="C4">
        <v>18</v>
      </c>
      <c r="D4">
        <v>8020</v>
      </c>
      <c r="E4">
        <v>2729705</v>
      </c>
      <c r="F4" s="15"/>
      <c r="G4" s="15"/>
    </row>
    <row r="5" spans="1:7" x14ac:dyDescent="0.25">
      <c r="A5" s="37">
        <v>42741</v>
      </c>
      <c r="B5" s="26">
        <v>2017</v>
      </c>
      <c r="C5">
        <v>8</v>
      </c>
      <c r="D5">
        <v>526</v>
      </c>
      <c r="E5">
        <v>217335</v>
      </c>
      <c r="F5" s="15"/>
      <c r="G5" s="15"/>
    </row>
    <row r="6" spans="1:7" x14ac:dyDescent="0.25">
      <c r="A6" s="37">
        <v>42742</v>
      </c>
      <c r="B6" s="26">
        <v>2017</v>
      </c>
      <c r="C6">
        <v>2</v>
      </c>
      <c r="D6">
        <v>1381</v>
      </c>
      <c r="E6">
        <v>970554</v>
      </c>
      <c r="F6" s="15"/>
      <c r="G6" s="15"/>
    </row>
    <row r="7" spans="1:7" x14ac:dyDescent="0.25">
      <c r="A7" s="37">
        <v>42743</v>
      </c>
      <c r="B7" s="26">
        <v>2017</v>
      </c>
      <c r="C7">
        <v>9</v>
      </c>
      <c r="D7">
        <v>9243</v>
      </c>
      <c r="E7">
        <v>3793390</v>
      </c>
      <c r="F7" s="15"/>
      <c r="G7" s="15"/>
    </row>
    <row r="8" spans="1:7" x14ac:dyDescent="0.25">
      <c r="A8" s="37">
        <v>42744</v>
      </c>
      <c r="B8" s="26">
        <v>2017</v>
      </c>
      <c r="C8">
        <v>2</v>
      </c>
      <c r="D8">
        <v>856</v>
      </c>
      <c r="E8">
        <v>354802</v>
      </c>
      <c r="F8" s="15"/>
      <c r="G8" s="15"/>
    </row>
    <row r="9" spans="1:7" x14ac:dyDescent="0.25">
      <c r="A9" s="37">
        <v>42745</v>
      </c>
      <c r="B9" s="26">
        <v>2017</v>
      </c>
      <c r="C9">
        <v>4</v>
      </c>
      <c r="D9">
        <v>27914</v>
      </c>
      <c r="E9">
        <v>17264264</v>
      </c>
      <c r="F9" s="15"/>
      <c r="G9" s="15"/>
    </row>
    <row r="10" spans="1:7" x14ac:dyDescent="0.25">
      <c r="A10" s="37">
        <v>42746</v>
      </c>
      <c r="B10" s="26">
        <v>2017</v>
      </c>
      <c r="C10">
        <v>23</v>
      </c>
      <c r="D10">
        <v>26373</v>
      </c>
      <c r="E10">
        <v>22931145</v>
      </c>
      <c r="F10" s="15"/>
      <c r="G10" s="15"/>
    </row>
    <row r="11" spans="1:7" x14ac:dyDescent="0.25">
      <c r="A11" s="37">
        <v>42747</v>
      </c>
      <c r="B11" s="26">
        <v>2017</v>
      </c>
      <c r="C11">
        <v>22</v>
      </c>
      <c r="D11">
        <v>4141</v>
      </c>
      <c r="E11">
        <v>1278594</v>
      </c>
      <c r="F11" s="15"/>
      <c r="G11" s="15"/>
    </row>
    <row r="12" spans="1:7" x14ac:dyDescent="0.25">
      <c r="A12" s="37">
        <v>42748</v>
      </c>
      <c r="B12" s="26">
        <v>2017</v>
      </c>
      <c r="C12">
        <v>7</v>
      </c>
      <c r="D12">
        <v>3547</v>
      </c>
      <c r="E12">
        <v>3301236</v>
      </c>
      <c r="F12" s="15"/>
      <c r="G12" s="15"/>
    </row>
    <row r="13" spans="1:7" x14ac:dyDescent="0.25">
      <c r="A13" s="37">
        <v>42749</v>
      </c>
      <c r="B13" s="26">
        <v>2017</v>
      </c>
      <c r="C13">
        <v>3</v>
      </c>
      <c r="D13">
        <v>87</v>
      </c>
      <c r="E13">
        <v>50991</v>
      </c>
      <c r="F13" s="15"/>
      <c r="G13" s="15"/>
    </row>
    <row r="14" spans="1:7" x14ac:dyDescent="0.25">
      <c r="A14" s="37">
        <v>42751</v>
      </c>
      <c r="B14" s="26">
        <v>2017</v>
      </c>
      <c r="C14">
        <v>2</v>
      </c>
      <c r="D14">
        <v>4740</v>
      </c>
      <c r="E14">
        <v>710112</v>
      </c>
      <c r="F14" s="15"/>
      <c r="G14" s="15"/>
    </row>
    <row r="15" spans="1:7" x14ac:dyDescent="0.25">
      <c r="A15" s="37">
        <v>42753</v>
      </c>
      <c r="B15" s="26">
        <v>2017</v>
      </c>
      <c r="C15">
        <v>3</v>
      </c>
      <c r="D15">
        <v>18</v>
      </c>
      <c r="E15">
        <v>12716</v>
      </c>
      <c r="F15" s="15"/>
      <c r="G15" s="15"/>
    </row>
    <row r="16" spans="1:7" x14ac:dyDescent="0.25">
      <c r="A16" s="37">
        <v>42755</v>
      </c>
      <c r="B16" s="26">
        <v>2017</v>
      </c>
      <c r="C16">
        <v>2</v>
      </c>
      <c r="D16">
        <v>17</v>
      </c>
      <c r="E16">
        <v>2392</v>
      </c>
      <c r="F16" s="15"/>
      <c r="G16" s="15"/>
    </row>
    <row r="17" spans="1:7" x14ac:dyDescent="0.25">
      <c r="A17" s="37">
        <v>42756</v>
      </c>
      <c r="B17" s="26">
        <v>2017</v>
      </c>
      <c r="C17">
        <v>6</v>
      </c>
      <c r="D17">
        <v>75</v>
      </c>
      <c r="E17">
        <v>20270</v>
      </c>
      <c r="F17" s="15"/>
      <c r="G17" s="15"/>
    </row>
    <row r="18" spans="1:7" x14ac:dyDescent="0.25">
      <c r="A18" s="37">
        <v>42757</v>
      </c>
      <c r="B18" s="26">
        <v>2017</v>
      </c>
      <c r="C18">
        <v>5</v>
      </c>
      <c r="D18">
        <v>90</v>
      </c>
      <c r="E18">
        <v>17479</v>
      </c>
      <c r="F18" s="15"/>
      <c r="G18" s="15"/>
    </row>
    <row r="19" spans="1:7" x14ac:dyDescent="0.25">
      <c r="A19" s="37">
        <v>42758</v>
      </c>
      <c r="B19" s="26">
        <v>2017</v>
      </c>
      <c r="C19">
        <v>8</v>
      </c>
      <c r="D19">
        <v>196</v>
      </c>
      <c r="E19">
        <v>56410</v>
      </c>
      <c r="F19" s="15"/>
      <c r="G19" s="15"/>
    </row>
    <row r="20" spans="1:7" x14ac:dyDescent="0.25">
      <c r="A20" s="37">
        <v>42759</v>
      </c>
      <c r="B20" s="26">
        <v>2017</v>
      </c>
      <c r="C20">
        <v>1</v>
      </c>
      <c r="D20">
        <v>29</v>
      </c>
      <c r="E20">
        <v>261</v>
      </c>
      <c r="F20" s="15"/>
      <c r="G20" s="15"/>
    </row>
    <row r="21" spans="1:7" x14ac:dyDescent="0.25">
      <c r="A21" s="37">
        <v>42764</v>
      </c>
      <c r="B21" s="26">
        <v>2017</v>
      </c>
      <c r="C21">
        <v>2</v>
      </c>
      <c r="D21">
        <v>61</v>
      </c>
      <c r="E21">
        <v>17093</v>
      </c>
      <c r="F21" s="15"/>
      <c r="G21" s="15"/>
    </row>
    <row r="22" spans="1:7" x14ac:dyDescent="0.25">
      <c r="A22" s="37">
        <v>42767</v>
      </c>
      <c r="B22" s="26">
        <v>2017</v>
      </c>
      <c r="C22">
        <v>3</v>
      </c>
      <c r="D22">
        <v>224</v>
      </c>
      <c r="E22">
        <v>40055</v>
      </c>
      <c r="F22" s="15"/>
      <c r="G22" s="15"/>
    </row>
    <row r="23" spans="1:7" x14ac:dyDescent="0.25">
      <c r="A23" s="37">
        <v>42769</v>
      </c>
      <c r="B23" s="26">
        <v>2017</v>
      </c>
      <c r="C23">
        <v>1</v>
      </c>
      <c r="D23">
        <v>25</v>
      </c>
      <c r="E23">
        <v>975</v>
      </c>
      <c r="F23" s="15"/>
      <c r="G23" s="15"/>
    </row>
    <row r="24" spans="1:7" x14ac:dyDescent="0.25">
      <c r="A24" s="37">
        <v>42770</v>
      </c>
      <c r="B24" s="26">
        <v>2017</v>
      </c>
      <c r="C24">
        <v>1</v>
      </c>
      <c r="D24">
        <v>8</v>
      </c>
      <c r="E24">
        <v>640</v>
      </c>
      <c r="F24" s="15"/>
      <c r="G24" s="15"/>
    </row>
    <row r="25" spans="1:7" x14ac:dyDescent="0.25">
      <c r="A25" s="37">
        <v>42771</v>
      </c>
      <c r="B25" s="26">
        <v>2017</v>
      </c>
      <c r="C25">
        <v>1</v>
      </c>
      <c r="D25">
        <v>1600</v>
      </c>
      <c r="E25">
        <v>1532800</v>
      </c>
      <c r="F25" s="15"/>
      <c r="G25" s="15"/>
    </row>
    <row r="26" spans="1:7" x14ac:dyDescent="0.25">
      <c r="A26" s="37">
        <v>42772</v>
      </c>
      <c r="B26" s="26">
        <v>2017</v>
      </c>
      <c r="C26">
        <v>3</v>
      </c>
      <c r="D26">
        <v>1432</v>
      </c>
      <c r="E26">
        <v>329592</v>
      </c>
      <c r="F26" s="15"/>
      <c r="G26" s="15"/>
    </row>
    <row r="27" spans="1:7" x14ac:dyDescent="0.25">
      <c r="A27" s="37">
        <v>42773</v>
      </c>
      <c r="B27" s="26">
        <v>2017</v>
      </c>
      <c r="C27">
        <v>4</v>
      </c>
      <c r="D27">
        <v>304</v>
      </c>
      <c r="E27">
        <v>406256</v>
      </c>
      <c r="F27" s="15"/>
      <c r="G27" s="15"/>
    </row>
    <row r="28" spans="1:7" x14ac:dyDescent="0.25">
      <c r="A28" s="37">
        <v>42774</v>
      </c>
      <c r="B28" s="26">
        <v>2017</v>
      </c>
      <c r="C28">
        <v>2</v>
      </c>
      <c r="D28">
        <v>4768</v>
      </c>
      <c r="E28">
        <v>736330</v>
      </c>
      <c r="F28" s="15"/>
      <c r="G28" s="15"/>
    </row>
    <row r="29" spans="1:7" x14ac:dyDescent="0.25">
      <c r="A29" s="37">
        <v>42775</v>
      </c>
      <c r="B29" s="26">
        <v>2017</v>
      </c>
      <c r="C29">
        <v>4</v>
      </c>
      <c r="D29">
        <v>2264</v>
      </c>
      <c r="E29">
        <v>1254796</v>
      </c>
      <c r="F29" s="15"/>
      <c r="G29" s="15"/>
    </row>
    <row r="30" spans="1:7" x14ac:dyDescent="0.25">
      <c r="A30" s="37">
        <v>42776</v>
      </c>
      <c r="B30" s="26">
        <v>2017</v>
      </c>
      <c r="C30">
        <v>13</v>
      </c>
      <c r="D30">
        <v>3708</v>
      </c>
      <c r="E30">
        <v>641742</v>
      </c>
      <c r="F30" s="15"/>
      <c r="G30" s="15"/>
    </row>
    <row r="31" spans="1:7" x14ac:dyDescent="0.25">
      <c r="A31" s="37">
        <v>42777</v>
      </c>
      <c r="B31" s="26">
        <v>2017</v>
      </c>
      <c r="C31">
        <v>7</v>
      </c>
      <c r="D31">
        <v>448</v>
      </c>
      <c r="E31">
        <v>100041</v>
      </c>
      <c r="F31" s="15"/>
      <c r="G31" s="15"/>
    </row>
    <row r="32" spans="1:7" x14ac:dyDescent="0.25">
      <c r="A32" s="37">
        <v>42778</v>
      </c>
      <c r="B32" s="26">
        <v>2017</v>
      </c>
      <c r="C32">
        <v>1</v>
      </c>
      <c r="D32">
        <v>338</v>
      </c>
      <c r="E32">
        <v>74022</v>
      </c>
      <c r="F32" s="15"/>
      <c r="G32" s="15"/>
    </row>
    <row r="33" spans="1:7" x14ac:dyDescent="0.25">
      <c r="A33" s="37">
        <v>42779</v>
      </c>
      <c r="B33" s="26">
        <v>2017</v>
      </c>
      <c r="C33">
        <v>1</v>
      </c>
      <c r="D33">
        <v>93</v>
      </c>
      <c r="E33">
        <v>51522</v>
      </c>
      <c r="F33" s="15"/>
      <c r="G33" s="15"/>
    </row>
    <row r="34" spans="1:7" x14ac:dyDescent="0.25">
      <c r="A34" s="37">
        <v>42781</v>
      </c>
      <c r="B34" s="26">
        <v>2017</v>
      </c>
      <c r="C34">
        <v>1</v>
      </c>
      <c r="D34">
        <v>89</v>
      </c>
      <c r="E34">
        <v>10057</v>
      </c>
      <c r="F34" s="15"/>
      <c r="G34" s="15"/>
    </row>
    <row r="35" spans="1:7" x14ac:dyDescent="0.25">
      <c r="A35" s="37">
        <v>42782</v>
      </c>
      <c r="B35" s="26">
        <v>2017</v>
      </c>
      <c r="C35">
        <v>4</v>
      </c>
      <c r="D35">
        <v>453</v>
      </c>
      <c r="E35">
        <v>72622</v>
      </c>
      <c r="F35" s="15"/>
      <c r="G35" s="15"/>
    </row>
    <row r="36" spans="1:7" x14ac:dyDescent="0.25">
      <c r="A36" s="37">
        <v>42784</v>
      </c>
      <c r="B36" s="26">
        <v>2017</v>
      </c>
      <c r="C36">
        <v>1</v>
      </c>
      <c r="D36">
        <v>12</v>
      </c>
      <c r="E36">
        <v>852</v>
      </c>
      <c r="F36" s="15"/>
      <c r="G36" s="15"/>
    </row>
    <row r="37" spans="1:7" x14ac:dyDescent="0.25">
      <c r="A37" s="37">
        <v>42786</v>
      </c>
      <c r="B37" s="26">
        <v>2017</v>
      </c>
      <c r="C37">
        <v>15</v>
      </c>
      <c r="D37">
        <v>2692</v>
      </c>
      <c r="E37">
        <v>2467835</v>
      </c>
      <c r="F37" s="15"/>
      <c r="G37" s="15"/>
    </row>
    <row r="38" spans="1:7" x14ac:dyDescent="0.25">
      <c r="A38" s="37">
        <v>42787</v>
      </c>
      <c r="B38" s="26">
        <v>2017</v>
      </c>
      <c r="C38">
        <v>12</v>
      </c>
      <c r="D38">
        <v>5729</v>
      </c>
      <c r="E38">
        <v>1858615</v>
      </c>
      <c r="F38" s="15"/>
      <c r="G38" s="15"/>
    </row>
    <row r="39" spans="1:7" x14ac:dyDescent="0.25">
      <c r="A39" s="37">
        <v>42788</v>
      </c>
      <c r="B39" s="26">
        <v>2017</v>
      </c>
      <c r="C39">
        <v>8</v>
      </c>
      <c r="D39">
        <v>6168</v>
      </c>
      <c r="E39">
        <v>1896454</v>
      </c>
      <c r="F39" s="15"/>
      <c r="G39" s="15"/>
    </row>
    <row r="40" spans="1:7" x14ac:dyDescent="0.25">
      <c r="A40" s="37">
        <v>42789</v>
      </c>
      <c r="B40" s="26">
        <v>2017</v>
      </c>
      <c r="C40">
        <v>4</v>
      </c>
      <c r="D40">
        <v>1807</v>
      </c>
      <c r="E40">
        <v>85758</v>
      </c>
      <c r="F40" s="15"/>
      <c r="G40" s="15"/>
    </row>
    <row r="41" spans="1:7" x14ac:dyDescent="0.25">
      <c r="A41" s="37">
        <v>42790</v>
      </c>
      <c r="B41" s="26">
        <v>2017</v>
      </c>
      <c r="C41">
        <v>5</v>
      </c>
      <c r="D41">
        <v>352</v>
      </c>
      <c r="E41">
        <v>146331</v>
      </c>
      <c r="F41" s="15"/>
      <c r="G41" s="15"/>
    </row>
    <row r="42" spans="1:7" x14ac:dyDescent="0.25">
      <c r="A42" s="37">
        <v>42792</v>
      </c>
      <c r="B42" s="26">
        <v>2017</v>
      </c>
      <c r="C42">
        <v>1</v>
      </c>
      <c r="D42">
        <v>32</v>
      </c>
      <c r="E42">
        <v>3264</v>
      </c>
      <c r="F42" s="15"/>
      <c r="G42" s="15"/>
    </row>
    <row r="43" spans="1:7" x14ac:dyDescent="0.25">
      <c r="A43" s="37">
        <v>42793</v>
      </c>
      <c r="B43" s="26">
        <v>2017</v>
      </c>
      <c r="C43">
        <v>1</v>
      </c>
      <c r="D43">
        <v>10</v>
      </c>
      <c r="E43">
        <v>4140</v>
      </c>
      <c r="F43" s="15"/>
      <c r="G43" s="15"/>
    </row>
    <row r="44" spans="1:7" x14ac:dyDescent="0.25">
      <c r="A44" s="37">
        <v>42798</v>
      </c>
      <c r="B44" s="26">
        <v>2017</v>
      </c>
      <c r="C44">
        <v>1</v>
      </c>
      <c r="D44">
        <v>93</v>
      </c>
      <c r="E44">
        <v>48918</v>
      </c>
      <c r="F44" s="15"/>
      <c r="G44" s="15"/>
    </row>
    <row r="45" spans="1:7" x14ac:dyDescent="0.25">
      <c r="A45" s="37">
        <v>42799</v>
      </c>
      <c r="B45" s="26">
        <v>2017</v>
      </c>
      <c r="C45">
        <v>5</v>
      </c>
      <c r="D45">
        <v>935</v>
      </c>
      <c r="E45">
        <v>362245</v>
      </c>
      <c r="F45" s="15"/>
      <c r="G45" s="15"/>
    </row>
    <row r="46" spans="1:7" x14ac:dyDescent="0.25">
      <c r="A46" s="37">
        <v>42803</v>
      </c>
      <c r="B46" s="26">
        <v>2017</v>
      </c>
      <c r="C46">
        <v>1</v>
      </c>
      <c r="D46">
        <v>4</v>
      </c>
      <c r="E46">
        <v>3576</v>
      </c>
      <c r="F46" s="15"/>
      <c r="G46" s="15"/>
    </row>
    <row r="47" spans="1:7" x14ac:dyDescent="0.25">
      <c r="A47" s="37">
        <v>42806</v>
      </c>
      <c r="B47" s="26">
        <v>2017</v>
      </c>
      <c r="C47">
        <v>1</v>
      </c>
      <c r="D47">
        <v>109</v>
      </c>
      <c r="E47">
        <v>5559</v>
      </c>
      <c r="F47" s="15"/>
      <c r="G47" s="15"/>
    </row>
    <row r="48" spans="1:7" x14ac:dyDescent="0.25">
      <c r="A48" s="37">
        <v>42810</v>
      </c>
      <c r="B48" s="26">
        <v>2017</v>
      </c>
      <c r="C48">
        <v>1</v>
      </c>
      <c r="D48">
        <v>23</v>
      </c>
      <c r="E48">
        <v>115</v>
      </c>
      <c r="F48" s="15"/>
      <c r="G48" s="15"/>
    </row>
    <row r="49" spans="1:7" x14ac:dyDescent="0.25">
      <c r="A49" s="37">
        <v>42811</v>
      </c>
      <c r="B49" s="26">
        <v>2017</v>
      </c>
      <c r="C49">
        <v>1</v>
      </c>
      <c r="D49">
        <v>147</v>
      </c>
      <c r="E49">
        <v>48069</v>
      </c>
      <c r="F49" s="15"/>
      <c r="G49" s="15"/>
    </row>
    <row r="50" spans="1:7" x14ac:dyDescent="0.25">
      <c r="A50" s="37">
        <v>42831</v>
      </c>
      <c r="B50" s="26">
        <v>2017</v>
      </c>
      <c r="C50">
        <v>1</v>
      </c>
      <c r="D50">
        <v>32</v>
      </c>
      <c r="E50">
        <v>2880</v>
      </c>
      <c r="F50" s="15"/>
      <c r="G50" s="15"/>
    </row>
    <row r="51" spans="1:7" x14ac:dyDescent="0.25">
      <c r="A51" s="37">
        <v>42832</v>
      </c>
      <c r="B51" s="26">
        <v>2017</v>
      </c>
      <c r="C51">
        <v>1</v>
      </c>
      <c r="D51">
        <v>4497</v>
      </c>
      <c r="E51">
        <v>517155</v>
      </c>
      <c r="F51" s="15"/>
      <c r="G51" s="15"/>
    </row>
    <row r="52" spans="1:7" x14ac:dyDescent="0.25">
      <c r="A52" s="44">
        <v>42833</v>
      </c>
      <c r="B52" s="26">
        <v>2017</v>
      </c>
      <c r="C52">
        <v>4</v>
      </c>
      <c r="D52">
        <v>1877</v>
      </c>
      <c r="E52">
        <v>618948</v>
      </c>
      <c r="F52" s="15"/>
      <c r="G52" s="15"/>
    </row>
    <row r="53" spans="1:7" x14ac:dyDescent="0.25">
      <c r="A53" s="37">
        <v>42834</v>
      </c>
      <c r="B53" s="26">
        <v>2017</v>
      </c>
      <c r="C53">
        <v>1</v>
      </c>
      <c r="D53">
        <v>14</v>
      </c>
      <c r="E53">
        <v>6370</v>
      </c>
      <c r="F53" s="15"/>
      <c r="G53" s="15"/>
    </row>
    <row r="54" spans="1:7" x14ac:dyDescent="0.25">
      <c r="A54" s="37">
        <v>42837</v>
      </c>
      <c r="B54" s="26">
        <v>2017</v>
      </c>
      <c r="C54">
        <v>3</v>
      </c>
      <c r="D54">
        <v>38</v>
      </c>
      <c r="E54">
        <v>9453</v>
      </c>
      <c r="F54" s="15"/>
      <c r="G54" s="15"/>
    </row>
    <row r="55" spans="1:7" x14ac:dyDescent="0.25">
      <c r="A55" s="37">
        <v>42842</v>
      </c>
      <c r="B55" s="26">
        <v>2017</v>
      </c>
      <c r="C55">
        <v>1</v>
      </c>
      <c r="D55">
        <v>69</v>
      </c>
      <c r="E55">
        <v>13662</v>
      </c>
      <c r="F55" s="15"/>
      <c r="G55" s="15"/>
    </row>
    <row r="56" spans="1:7" x14ac:dyDescent="0.25">
      <c r="A56" s="37">
        <v>42845</v>
      </c>
      <c r="B56" s="26">
        <v>2017</v>
      </c>
      <c r="C56">
        <v>1</v>
      </c>
      <c r="D56">
        <v>118</v>
      </c>
      <c r="E56">
        <v>14160</v>
      </c>
      <c r="F56" s="15"/>
      <c r="G56" s="15"/>
    </row>
    <row r="57" spans="1:7" x14ac:dyDescent="0.25">
      <c r="A57" s="37">
        <v>42847</v>
      </c>
      <c r="B57" s="26">
        <v>2017</v>
      </c>
      <c r="C57">
        <v>1</v>
      </c>
      <c r="D57">
        <v>6</v>
      </c>
      <c r="E57">
        <v>180</v>
      </c>
      <c r="F57" s="15"/>
      <c r="G57" s="15"/>
    </row>
    <row r="58" spans="1:7" x14ac:dyDescent="0.25">
      <c r="A58" s="37">
        <v>42852</v>
      </c>
      <c r="B58" s="26">
        <v>2017</v>
      </c>
      <c r="C58">
        <v>1</v>
      </c>
      <c r="D58">
        <v>277</v>
      </c>
      <c r="E58">
        <v>39888</v>
      </c>
      <c r="F58" s="15"/>
      <c r="G58" s="15"/>
    </row>
    <row r="59" spans="1:7" x14ac:dyDescent="0.25">
      <c r="A59" s="37">
        <v>42853</v>
      </c>
      <c r="B59" s="26">
        <v>2017</v>
      </c>
      <c r="C59">
        <v>1</v>
      </c>
      <c r="D59">
        <v>6</v>
      </c>
      <c r="E59">
        <v>2592</v>
      </c>
      <c r="F59" s="15"/>
      <c r="G59" s="15"/>
    </row>
    <row r="60" spans="1:7" x14ac:dyDescent="0.25">
      <c r="A60" s="37">
        <v>42856</v>
      </c>
      <c r="B60" s="26">
        <v>2017</v>
      </c>
      <c r="C60">
        <v>1</v>
      </c>
      <c r="D60">
        <v>6</v>
      </c>
      <c r="E60">
        <v>4320</v>
      </c>
      <c r="F60" s="15"/>
      <c r="G60" s="15"/>
    </row>
    <row r="61" spans="1:7" x14ac:dyDescent="0.25">
      <c r="A61" s="37">
        <v>42860</v>
      </c>
      <c r="B61" s="26">
        <v>2017</v>
      </c>
      <c r="C61">
        <v>1</v>
      </c>
      <c r="D61">
        <v>9</v>
      </c>
      <c r="E61">
        <v>819</v>
      </c>
      <c r="F61" s="15"/>
      <c r="G61" s="15"/>
    </row>
    <row r="62" spans="1:7" x14ac:dyDescent="0.25">
      <c r="A62" s="37">
        <v>42870</v>
      </c>
      <c r="B62" s="26">
        <v>2017</v>
      </c>
      <c r="C62">
        <v>1</v>
      </c>
      <c r="D62">
        <v>2</v>
      </c>
      <c r="E62">
        <v>2600</v>
      </c>
      <c r="F62" s="15"/>
      <c r="G62" s="15"/>
    </row>
    <row r="63" spans="1:7" x14ac:dyDescent="0.25">
      <c r="A63" s="37">
        <v>42871</v>
      </c>
      <c r="B63" s="26">
        <v>2017</v>
      </c>
      <c r="C63">
        <v>1</v>
      </c>
      <c r="D63">
        <v>349</v>
      </c>
      <c r="E63">
        <v>153560</v>
      </c>
      <c r="F63" s="15"/>
      <c r="G63" s="15"/>
    </row>
    <row r="64" spans="1:7" x14ac:dyDescent="0.25">
      <c r="A64" s="37">
        <v>42872</v>
      </c>
      <c r="B64" s="26">
        <v>2017</v>
      </c>
      <c r="C64">
        <v>1</v>
      </c>
      <c r="D64">
        <v>4</v>
      </c>
      <c r="E64">
        <v>124</v>
      </c>
      <c r="F64" s="15"/>
      <c r="G64" s="15"/>
    </row>
    <row r="65" spans="1:7" x14ac:dyDescent="0.25">
      <c r="A65" s="37">
        <v>42874</v>
      </c>
      <c r="B65" s="26">
        <v>2017</v>
      </c>
      <c r="C65">
        <v>1</v>
      </c>
      <c r="D65">
        <v>123</v>
      </c>
      <c r="E65">
        <v>162975</v>
      </c>
      <c r="F65" s="15"/>
      <c r="G65" s="15"/>
    </row>
    <row r="66" spans="1:7" x14ac:dyDescent="0.25">
      <c r="A66" s="37">
        <v>42876</v>
      </c>
      <c r="B66" s="26">
        <v>2017</v>
      </c>
      <c r="C66">
        <v>1</v>
      </c>
      <c r="D66">
        <v>6</v>
      </c>
      <c r="E66">
        <v>1020</v>
      </c>
      <c r="F66" s="15"/>
      <c r="G66" s="15"/>
    </row>
    <row r="67" spans="1:7" x14ac:dyDescent="0.25">
      <c r="A67" s="37">
        <v>42877</v>
      </c>
      <c r="B67" s="26">
        <v>2017</v>
      </c>
      <c r="C67">
        <v>2</v>
      </c>
      <c r="D67">
        <v>11</v>
      </c>
      <c r="E67">
        <v>1665</v>
      </c>
      <c r="F67" s="15"/>
      <c r="G67" s="15"/>
    </row>
    <row r="68" spans="1:7" x14ac:dyDescent="0.25">
      <c r="A68" s="37">
        <v>42885</v>
      </c>
      <c r="B68" s="26">
        <v>2017</v>
      </c>
      <c r="C68">
        <v>2</v>
      </c>
      <c r="D68">
        <v>3726</v>
      </c>
      <c r="E68">
        <v>692814</v>
      </c>
      <c r="F68" s="15"/>
      <c r="G68" s="15"/>
    </row>
    <row r="69" spans="1:7" x14ac:dyDescent="0.25">
      <c r="A69" s="37">
        <v>42892</v>
      </c>
      <c r="B69" s="26">
        <v>2017</v>
      </c>
      <c r="C69">
        <v>4</v>
      </c>
      <c r="D69">
        <v>6349</v>
      </c>
      <c r="E69">
        <v>1553897</v>
      </c>
      <c r="F69" s="15"/>
      <c r="G69" s="15"/>
    </row>
    <row r="70" spans="1:7" x14ac:dyDescent="0.25">
      <c r="A70" s="37">
        <v>42893</v>
      </c>
      <c r="B70" s="26">
        <v>2017</v>
      </c>
      <c r="C70">
        <v>1</v>
      </c>
      <c r="D70">
        <v>100</v>
      </c>
      <c r="E70">
        <v>32200</v>
      </c>
      <c r="F70" s="15"/>
      <c r="G70" s="15"/>
    </row>
    <row r="71" spans="1:7" x14ac:dyDescent="0.25">
      <c r="A71" s="37">
        <v>42894</v>
      </c>
      <c r="B71" s="26">
        <v>2017</v>
      </c>
      <c r="C71">
        <v>2</v>
      </c>
      <c r="D71">
        <v>663</v>
      </c>
      <c r="E71">
        <v>60858</v>
      </c>
      <c r="F71" s="15"/>
      <c r="G71" s="15"/>
    </row>
    <row r="72" spans="1:7" x14ac:dyDescent="0.25">
      <c r="A72" s="37">
        <v>42896</v>
      </c>
      <c r="B72" s="26">
        <v>2017</v>
      </c>
      <c r="C72">
        <v>2</v>
      </c>
      <c r="D72">
        <v>285</v>
      </c>
      <c r="E72">
        <v>37719</v>
      </c>
      <c r="F72" s="15"/>
      <c r="G72" s="15"/>
    </row>
    <row r="73" spans="1:7" x14ac:dyDescent="0.25">
      <c r="A73" s="37">
        <v>42897</v>
      </c>
      <c r="B73" s="26">
        <v>2017</v>
      </c>
      <c r="C73">
        <v>2</v>
      </c>
      <c r="D73">
        <v>170</v>
      </c>
      <c r="E73">
        <v>17980</v>
      </c>
      <c r="F73" s="15"/>
      <c r="G73" s="15"/>
    </row>
    <row r="74" spans="1:7" x14ac:dyDescent="0.25">
      <c r="A74" s="37">
        <v>42904</v>
      </c>
      <c r="B74" s="26">
        <v>2017</v>
      </c>
      <c r="C74">
        <v>2</v>
      </c>
      <c r="D74">
        <v>171</v>
      </c>
      <c r="E74">
        <v>47538</v>
      </c>
      <c r="F74" s="15"/>
      <c r="G74" s="15"/>
    </row>
    <row r="75" spans="1:7" x14ac:dyDescent="0.25">
      <c r="A75" s="37">
        <v>42907</v>
      </c>
      <c r="B75" s="26">
        <v>2017</v>
      </c>
      <c r="C75">
        <v>1</v>
      </c>
      <c r="D75">
        <v>1621</v>
      </c>
      <c r="E75">
        <v>1854424</v>
      </c>
      <c r="F75" s="15"/>
      <c r="G75" s="15"/>
    </row>
    <row r="76" spans="1:7" x14ac:dyDescent="0.25">
      <c r="A76" s="37">
        <v>42908</v>
      </c>
      <c r="B76" s="26">
        <v>2017</v>
      </c>
      <c r="C76">
        <v>1</v>
      </c>
      <c r="D76">
        <v>44</v>
      </c>
      <c r="E76">
        <v>5940</v>
      </c>
      <c r="F76" s="15"/>
      <c r="G76" s="15"/>
    </row>
    <row r="77" spans="1:7" x14ac:dyDescent="0.25">
      <c r="A77" s="37">
        <v>42910</v>
      </c>
      <c r="B77" s="26">
        <v>2017</v>
      </c>
      <c r="C77">
        <v>2</v>
      </c>
      <c r="D77">
        <v>3773</v>
      </c>
      <c r="E77">
        <v>953464</v>
      </c>
      <c r="F77" s="15"/>
      <c r="G77" s="15"/>
    </row>
    <row r="78" spans="1:7" x14ac:dyDescent="0.25">
      <c r="A78" s="37">
        <v>42913</v>
      </c>
      <c r="B78" s="26">
        <v>2017</v>
      </c>
      <c r="C78">
        <v>1</v>
      </c>
      <c r="D78">
        <v>707</v>
      </c>
      <c r="E78">
        <v>57974</v>
      </c>
      <c r="F78" s="15"/>
      <c r="G78" s="15"/>
    </row>
    <row r="79" spans="1:7" x14ac:dyDescent="0.25">
      <c r="A79" s="37">
        <v>42914</v>
      </c>
      <c r="B79" s="26">
        <v>2017</v>
      </c>
      <c r="C79">
        <v>1</v>
      </c>
      <c r="D79">
        <v>113</v>
      </c>
      <c r="E79">
        <v>58534</v>
      </c>
      <c r="F79" s="15"/>
      <c r="G79" s="15"/>
    </row>
    <row r="80" spans="1:7" x14ac:dyDescent="0.25">
      <c r="A80" s="37">
        <v>42918</v>
      </c>
      <c r="B80" s="26">
        <v>2017</v>
      </c>
      <c r="C80">
        <v>1</v>
      </c>
      <c r="D80">
        <v>10</v>
      </c>
      <c r="E80">
        <v>1300</v>
      </c>
      <c r="F80" s="15"/>
      <c r="G80" s="15"/>
    </row>
    <row r="81" spans="1:7" x14ac:dyDescent="0.25">
      <c r="A81" s="37">
        <v>42919</v>
      </c>
      <c r="B81" s="26">
        <v>2017</v>
      </c>
      <c r="C81">
        <v>1</v>
      </c>
      <c r="D81">
        <v>10</v>
      </c>
      <c r="E81">
        <v>1140</v>
      </c>
      <c r="F81" s="15"/>
      <c r="G81" s="15"/>
    </row>
    <row r="82" spans="1:7" x14ac:dyDescent="0.25">
      <c r="A82" s="37">
        <v>42920</v>
      </c>
      <c r="B82" s="26">
        <v>2017</v>
      </c>
      <c r="C82">
        <v>1</v>
      </c>
      <c r="D82">
        <v>10</v>
      </c>
      <c r="E82">
        <v>80</v>
      </c>
      <c r="F82" s="15"/>
      <c r="G82" s="15"/>
    </row>
    <row r="83" spans="1:7" x14ac:dyDescent="0.25">
      <c r="A83" s="37">
        <v>42921</v>
      </c>
      <c r="B83" s="26">
        <v>2017</v>
      </c>
      <c r="C83">
        <v>1</v>
      </c>
      <c r="D83">
        <v>25</v>
      </c>
      <c r="E83">
        <v>850</v>
      </c>
      <c r="F83" s="15"/>
      <c r="G83" s="15"/>
    </row>
    <row r="84" spans="1:7" x14ac:dyDescent="0.25">
      <c r="A84" s="37">
        <v>42922</v>
      </c>
      <c r="B84" s="26">
        <v>2017</v>
      </c>
      <c r="C84">
        <v>1</v>
      </c>
      <c r="D84">
        <v>10</v>
      </c>
      <c r="E84">
        <v>1640</v>
      </c>
      <c r="F84" s="15"/>
      <c r="G84" s="15"/>
    </row>
    <row r="85" spans="1:7" x14ac:dyDescent="0.25">
      <c r="A85" s="37">
        <v>42923</v>
      </c>
      <c r="B85" s="26">
        <v>2017</v>
      </c>
      <c r="C85">
        <v>2</v>
      </c>
      <c r="D85">
        <v>20</v>
      </c>
      <c r="E85">
        <v>2490</v>
      </c>
      <c r="F85" s="15"/>
      <c r="G85" s="15"/>
    </row>
    <row r="86" spans="1:7" x14ac:dyDescent="0.25">
      <c r="A86" s="37">
        <v>42926</v>
      </c>
      <c r="B86" s="26">
        <v>2017</v>
      </c>
      <c r="C86">
        <v>1</v>
      </c>
      <c r="D86">
        <v>66</v>
      </c>
      <c r="E86">
        <v>151140</v>
      </c>
      <c r="F86" s="15"/>
      <c r="G86" s="15"/>
    </row>
    <row r="87" spans="1:7" x14ac:dyDescent="0.25">
      <c r="A87" s="37">
        <v>42927</v>
      </c>
      <c r="B87" s="26">
        <v>2017</v>
      </c>
      <c r="C87">
        <v>3</v>
      </c>
      <c r="D87">
        <v>64</v>
      </c>
      <c r="E87">
        <v>21885</v>
      </c>
      <c r="F87" s="15"/>
      <c r="G87" s="15"/>
    </row>
    <row r="88" spans="1:7" x14ac:dyDescent="0.25">
      <c r="A88" s="37">
        <v>42929</v>
      </c>
      <c r="B88" s="26">
        <v>2017</v>
      </c>
      <c r="C88">
        <v>1</v>
      </c>
      <c r="D88">
        <v>133</v>
      </c>
      <c r="E88">
        <v>7448</v>
      </c>
      <c r="F88" s="15"/>
      <c r="G88" s="15"/>
    </row>
    <row r="89" spans="1:7" x14ac:dyDescent="0.25">
      <c r="A89" s="37">
        <v>42930</v>
      </c>
      <c r="B89" s="26">
        <v>2017</v>
      </c>
      <c r="C89">
        <v>1</v>
      </c>
      <c r="D89">
        <v>175</v>
      </c>
      <c r="E89">
        <v>57225</v>
      </c>
      <c r="F89" s="15"/>
      <c r="G89" s="15"/>
    </row>
    <row r="90" spans="1:7" x14ac:dyDescent="0.25">
      <c r="A90" s="37">
        <v>42931</v>
      </c>
      <c r="B90" s="26">
        <v>2017</v>
      </c>
      <c r="C90">
        <v>3</v>
      </c>
      <c r="D90">
        <v>1299</v>
      </c>
      <c r="E90">
        <v>18141</v>
      </c>
      <c r="F90" s="15"/>
      <c r="G90" s="15"/>
    </row>
    <row r="91" spans="1:7" x14ac:dyDescent="0.25">
      <c r="A91" s="37">
        <v>42933</v>
      </c>
      <c r="B91" s="26">
        <v>2017</v>
      </c>
      <c r="C91">
        <v>1</v>
      </c>
      <c r="D91">
        <v>1740</v>
      </c>
      <c r="E91">
        <v>158340</v>
      </c>
      <c r="F91" s="15"/>
      <c r="G91" s="15"/>
    </row>
    <row r="92" spans="1:7" x14ac:dyDescent="0.25">
      <c r="A92" s="37">
        <v>42934</v>
      </c>
      <c r="B92" s="26">
        <v>2017</v>
      </c>
      <c r="C92">
        <v>1</v>
      </c>
      <c r="D92">
        <v>12</v>
      </c>
      <c r="E92">
        <v>6444</v>
      </c>
      <c r="F92" s="15"/>
      <c r="G92" s="15"/>
    </row>
    <row r="93" spans="1:7" x14ac:dyDescent="0.25">
      <c r="A93" s="37">
        <v>42936</v>
      </c>
      <c r="B93" s="26">
        <v>2017</v>
      </c>
      <c r="C93">
        <v>1</v>
      </c>
      <c r="D93">
        <v>3</v>
      </c>
      <c r="E93">
        <v>150</v>
      </c>
      <c r="F93" s="15"/>
      <c r="G93" s="15"/>
    </row>
    <row r="94" spans="1:7" x14ac:dyDescent="0.25">
      <c r="A94" s="37">
        <v>42939</v>
      </c>
      <c r="B94" s="26">
        <v>2017</v>
      </c>
      <c r="C94">
        <v>1</v>
      </c>
      <c r="D94">
        <v>576</v>
      </c>
      <c r="E94">
        <v>76608</v>
      </c>
      <c r="F94" s="15"/>
      <c r="G94" s="15"/>
    </row>
    <row r="95" spans="1:7" x14ac:dyDescent="0.25">
      <c r="A95" s="37">
        <v>42941</v>
      </c>
      <c r="B95" s="26">
        <v>2017</v>
      </c>
      <c r="C95">
        <v>2</v>
      </c>
      <c r="D95">
        <v>378</v>
      </c>
      <c r="E95">
        <v>2577</v>
      </c>
      <c r="F95" s="15"/>
      <c r="G95" s="15"/>
    </row>
    <row r="96" spans="1:7" x14ac:dyDescent="0.25">
      <c r="A96" s="37">
        <v>42942</v>
      </c>
      <c r="B96" s="26">
        <v>2017</v>
      </c>
      <c r="C96">
        <v>3</v>
      </c>
      <c r="D96">
        <v>2189</v>
      </c>
      <c r="E96">
        <v>295515</v>
      </c>
      <c r="F96" s="15"/>
      <c r="G96" s="15"/>
    </row>
    <row r="97" spans="1:7" x14ac:dyDescent="0.25">
      <c r="A97" s="37">
        <v>42945</v>
      </c>
      <c r="B97" s="26">
        <v>2017</v>
      </c>
      <c r="C97">
        <v>1</v>
      </c>
      <c r="D97">
        <v>3</v>
      </c>
      <c r="E97">
        <v>177</v>
      </c>
      <c r="F97" s="15"/>
      <c r="G97" s="15"/>
    </row>
    <row r="98" spans="1:7" x14ac:dyDescent="0.25">
      <c r="A98" s="37">
        <v>42949</v>
      </c>
      <c r="B98" s="26">
        <v>2017</v>
      </c>
      <c r="C98">
        <v>4</v>
      </c>
      <c r="D98">
        <v>1864</v>
      </c>
      <c r="E98">
        <v>385394</v>
      </c>
      <c r="F98" s="15"/>
      <c r="G98" s="15"/>
    </row>
    <row r="99" spans="1:7" x14ac:dyDescent="0.25">
      <c r="A99" s="37">
        <v>42953</v>
      </c>
      <c r="B99" s="26">
        <v>2017</v>
      </c>
      <c r="C99">
        <v>2</v>
      </c>
      <c r="D99">
        <v>142</v>
      </c>
      <c r="E99">
        <v>15784</v>
      </c>
      <c r="F99" s="15"/>
      <c r="G99" s="15"/>
    </row>
    <row r="100" spans="1:7" x14ac:dyDescent="0.25">
      <c r="A100" s="37">
        <v>42954</v>
      </c>
      <c r="B100" s="26">
        <v>2017</v>
      </c>
      <c r="C100">
        <v>1</v>
      </c>
      <c r="D100">
        <v>103</v>
      </c>
      <c r="E100">
        <v>9888</v>
      </c>
      <c r="F100" s="15"/>
      <c r="G100" s="15"/>
    </row>
    <row r="101" spans="1:7" x14ac:dyDescent="0.25">
      <c r="A101" s="37">
        <v>42955</v>
      </c>
      <c r="B101" s="26">
        <v>2017</v>
      </c>
      <c r="C101">
        <v>2</v>
      </c>
      <c r="D101">
        <v>54</v>
      </c>
      <c r="E101">
        <v>4968</v>
      </c>
      <c r="F101" s="15"/>
      <c r="G101" s="15"/>
    </row>
    <row r="102" spans="1:7" x14ac:dyDescent="0.25">
      <c r="A102" s="37">
        <v>42956</v>
      </c>
      <c r="B102" s="26">
        <v>2017</v>
      </c>
      <c r="C102">
        <v>2</v>
      </c>
      <c r="D102">
        <v>2468</v>
      </c>
      <c r="E102">
        <v>299832</v>
      </c>
      <c r="F102" s="15"/>
      <c r="G102" s="15"/>
    </row>
    <row r="103" spans="1:7" x14ac:dyDescent="0.25">
      <c r="A103" s="37">
        <v>42957</v>
      </c>
      <c r="B103" s="26">
        <v>2017</v>
      </c>
      <c r="C103">
        <v>1</v>
      </c>
      <c r="D103">
        <v>3486</v>
      </c>
      <c r="E103">
        <v>139440</v>
      </c>
      <c r="F103" s="15"/>
      <c r="G103" s="15"/>
    </row>
    <row r="104" spans="1:7" x14ac:dyDescent="0.25">
      <c r="A104" s="37">
        <v>42958</v>
      </c>
      <c r="B104" s="26">
        <v>2017</v>
      </c>
      <c r="C104">
        <v>1</v>
      </c>
      <c r="D104">
        <v>81</v>
      </c>
      <c r="E104">
        <v>47304</v>
      </c>
      <c r="F104" s="15"/>
      <c r="G104" s="15"/>
    </row>
    <row r="105" spans="1:7" x14ac:dyDescent="0.25">
      <c r="A105" s="37">
        <v>42960</v>
      </c>
      <c r="B105" s="26">
        <v>2017</v>
      </c>
      <c r="C105">
        <v>1</v>
      </c>
      <c r="D105">
        <v>1229</v>
      </c>
      <c r="E105">
        <v>160999</v>
      </c>
      <c r="F105" s="15"/>
      <c r="G105" s="15"/>
    </row>
    <row r="106" spans="1:7" x14ac:dyDescent="0.25">
      <c r="A106" s="37">
        <v>42962</v>
      </c>
      <c r="B106" s="26">
        <v>2017</v>
      </c>
      <c r="C106">
        <v>1</v>
      </c>
      <c r="D106">
        <v>3486</v>
      </c>
      <c r="E106">
        <v>41832</v>
      </c>
      <c r="F106" s="15"/>
      <c r="G106" s="15"/>
    </row>
    <row r="107" spans="1:7" x14ac:dyDescent="0.25">
      <c r="A107" s="37">
        <v>42967</v>
      </c>
      <c r="B107" s="26">
        <v>2017</v>
      </c>
      <c r="C107">
        <v>1</v>
      </c>
      <c r="D107">
        <v>179</v>
      </c>
      <c r="E107">
        <v>19332</v>
      </c>
      <c r="F107" s="15"/>
      <c r="G107" s="15"/>
    </row>
    <row r="108" spans="1:7" x14ac:dyDescent="0.25">
      <c r="A108" s="37">
        <v>42968</v>
      </c>
      <c r="B108" s="26">
        <v>2017</v>
      </c>
      <c r="C108">
        <v>1</v>
      </c>
      <c r="D108">
        <v>6</v>
      </c>
      <c r="E108">
        <v>816</v>
      </c>
      <c r="F108" s="15"/>
      <c r="G108" s="15"/>
    </row>
    <row r="109" spans="1:7" x14ac:dyDescent="0.25">
      <c r="A109" s="37">
        <v>42974</v>
      </c>
      <c r="B109" s="26">
        <v>2017</v>
      </c>
      <c r="C109">
        <v>1</v>
      </c>
      <c r="D109">
        <v>21</v>
      </c>
      <c r="E109">
        <v>12915</v>
      </c>
      <c r="F109" s="15"/>
      <c r="G109" s="15"/>
    </row>
    <row r="110" spans="1:7" x14ac:dyDescent="0.25">
      <c r="A110" s="37">
        <v>42975</v>
      </c>
      <c r="B110" s="26">
        <v>2017</v>
      </c>
      <c r="C110">
        <v>4</v>
      </c>
      <c r="D110">
        <v>8888</v>
      </c>
      <c r="E110">
        <v>615705</v>
      </c>
      <c r="F110" s="15"/>
      <c r="G110" s="15"/>
    </row>
    <row r="111" spans="1:7" x14ac:dyDescent="0.25">
      <c r="A111" s="37">
        <v>42978</v>
      </c>
      <c r="B111" s="26">
        <v>2017</v>
      </c>
      <c r="C111">
        <v>2</v>
      </c>
      <c r="D111">
        <v>702</v>
      </c>
      <c r="E111">
        <v>996378</v>
      </c>
      <c r="F111" s="15"/>
      <c r="G111" s="15"/>
    </row>
    <row r="112" spans="1:7" x14ac:dyDescent="0.25">
      <c r="A112" s="37">
        <v>42989</v>
      </c>
      <c r="B112" s="26">
        <v>2017</v>
      </c>
      <c r="C112">
        <v>7</v>
      </c>
      <c r="D112">
        <v>930</v>
      </c>
      <c r="E112">
        <v>98350</v>
      </c>
      <c r="F112" s="15"/>
      <c r="G112" s="15"/>
    </row>
    <row r="113" spans="1:7" x14ac:dyDescent="0.25">
      <c r="A113" s="37">
        <v>42990</v>
      </c>
      <c r="B113" s="26">
        <v>2017</v>
      </c>
      <c r="C113">
        <v>2</v>
      </c>
      <c r="D113">
        <v>2773</v>
      </c>
      <c r="E113">
        <v>93413</v>
      </c>
      <c r="F113" s="15"/>
      <c r="G113" s="15"/>
    </row>
    <row r="114" spans="1:7" x14ac:dyDescent="0.25">
      <c r="A114" s="37">
        <v>42991</v>
      </c>
      <c r="B114" s="26">
        <v>2017</v>
      </c>
      <c r="C114">
        <v>4</v>
      </c>
      <c r="D114">
        <v>2759</v>
      </c>
      <c r="E114">
        <v>20889</v>
      </c>
      <c r="F114" s="15"/>
      <c r="G114" s="15"/>
    </row>
    <row r="115" spans="1:7" x14ac:dyDescent="0.25">
      <c r="A115" s="37">
        <v>42992</v>
      </c>
      <c r="B115" s="26">
        <v>2017</v>
      </c>
      <c r="C115">
        <v>1</v>
      </c>
      <c r="D115">
        <v>33</v>
      </c>
      <c r="E115">
        <v>11055</v>
      </c>
      <c r="F115" s="15"/>
      <c r="G115" s="15"/>
    </row>
    <row r="116" spans="1:7" x14ac:dyDescent="0.25">
      <c r="A116" s="37">
        <v>42993</v>
      </c>
      <c r="B116" s="26">
        <v>2017</v>
      </c>
      <c r="C116">
        <v>1</v>
      </c>
      <c r="D116">
        <v>2547</v>
      </c>
      <c r="E116">
        <v>96786</v>
      </c>
      <c r="F116" s="15"/>
      <c r="G116" s="15"/>
    </row>
    <row r="117" spans="1:7" x14ac:dyDescent="0.25">
      <c r="A117" s="37">
        <v>42999</v>
      </c>
      <c r="B117" s="26">
        <v>2017</v>
      </c>
      <c r="C117">
        <v>1</v>
      </c>
      <c r="D117">
        <v>34</v>
      </c>
      <c r="E117">
        <v>8704</v>
      </c>
      <c r="F117" s="15"/>
      <c r="G117" s="15"/>
    </row>
    <row r="118" spans="1:7" x14ac:dyDescent="0.25">
      <c r="A118" s="37">
        <v>43003</v>
      </c>
      <c r="B118" s="26">
        <v>2017</v>
      </c>
      <c r="C118">
        <v>1</v>
      </c>
      <c r="D118">
        <v>66</v>
      </c>
      <c r="E118">
        <v>330</v>
      </c>
      <c r="F118" s="15"/>
      <c r="G118" s="15"/>
    </row>
    <row r="119" spans="1:7" x14ac:dyDescent="0.25">
      <c r="A119" s="37">
        <v>43005</v>
      </c>
      <c r="B119" s="26">
        <v>2017</v>
      </c>
      <c r="C119">
        <v>1</v>
      </c>
      <c r="D119">
        <v>10</v>
      </c>
      <c r="E119">
        <v>2080</v>
      </c>
      <c r="F119" s="15"/>
      <c r="G119" s="15"/>
    </row>
    <row r="120" spans="1:7" x14ac:dyDescent="0.25">
      <c r="A120" s="37">
        <v>43009</v>
      </c>
      <c r="B120" s="26">
        <v>2017</v>
      </c>
      <c r="C120">
        <v>1</v>
      </c>
      <c r="D120">
        <v>10</v>
      </c>
      <c r="E120">
        <v>2950</v>
      </c>
      <c r="F120" s="15"/>
      <c r="G120" s="15"/>
    </row>
    <row r="121" spans="1:7" x14ac:dyDescent="0.25">
      <c r="A121" s="37">
        <v>43011</v>
      </c>
      <c r="B121" s="26">
        <v>2017</v>
      </c>
      <c r="C121">
        <v>1</v>
      </c>
      <c r="D121">
        <v>16</v>
      </c>
      <c r="E121">
        <v>8768</v>
      </c>
      <c r="F121" s="15"/>
      <c r="G121" s="15"/>
    </row>
    <row r="122" spans="1:7" x14ac:dyDescent="0.25">
      <c r="A122" s="37">
        <v>43012</v>
      </c>
      <c r="B122" s="26">
        <v>2017</v>
      </c>
      <c r="C122">
        <v>1</v>
      </c>
      <c r="D122">
        <v>233</v>
      </c>
      <c r="E122">
        <v>152609</v>
      </c>
      <c r="F122" s="15"/>
      <c r="G122" s="15"/>
    </row>
    <row r="123" spans="1:7" x14ac:dyDescent="0.25">
      <c r="A123" s="37">
        <v>43019</v>
      </c>
      <c r="B123" s="26">
        <v>2017</v>
      </c>
      <c r="C123">
        <v>1</v>
      </c>
      <c r="D123">
        <v>5</v>
      </c>
      <c r="E123">
        <v>450</v>
      </c>
      <c r="F123" s="15"/>
      <c r="G123" s="15"/>
    </row>
    <row r="124" spans="1:7" x14ac:dyDescent="0.25">
      <c r="A124" s="37">
        <v>43027</v>
      </c>
      <c r="B124" s="26">
        <v>2017</v>
      </c>
      <c r="C124">
        <v>1</v>
      </c>
      <c r="D124">
        <v>40</v>
      </c>
      <c r="E124">
        <v>2360</v>
      </c>
      <c r="F124" s="15"/>
      <c r="G124" s="15"/>
    </row>
    <row r="125" spans="1:7" x14ac:dyDescent="0.25">
      <c r="A125" s="37">
        <v>43028</v>
      </c>
      <c r="B125" s="26">
        <v>2017</v>
      </c>
      <c r="C125">
        <v>3</v>
      </c>
      <c r="D125">
        <v>19</v>
      </c>
      <c r="E125">
        <v>1233</v>
      </c>
      <c r="F125" s="15"/>
      <c r="G125" s="15"/>
    </row>
    <row r="126" spans="1:7" x14ac:dyDescent="0.25">
      <c r="A126" s="37">
        <v>43041</v>
      </c>
      <c r="B126" s="26">
        <v>2017</v>
      </c>
      <c r="C126">
        <v>1</v>
      </c>
      <c r="D126">
        <v>67</v>
      </c>
      <c r="E126">
        <v>4422</v>
      </c>
      <c r="F126" s="15"/>
      <c r="G126" s="15"/>
    </row>
    <row r="127" spans="1:7" x14ac:dyDescent="0.25">
      <c r="A127" s="37">
        <v>43042</v>
      </c>
      <c r="B127" s="26">
        <v>2017</v>
      </c>
      <c r="C127">
        <v>1</v>
      </c>
      <c r="D127">
        <v>8</v>
      </c>
      <c r="E127">
        <v>960</v>
      </c>
      <c r="F127" s="15"/>
      <c r="G127" s="15"/>
    </row>
    <row r="128" spans="1:7" x14ac:dyDescent="0.25">
      <c r="A128" s="37">
        <v>43043</v>
      </c>
      <c r="B128" s="26">
        <v>2017</v>
      </c>
      <c r="C128">
        <v>1</v>
      </c>
      <c r="D128">
        <v>195</v>
      </c>
      <c r="E128">
        <v>9945</v>
      </c>
      <c r="F128" s="15"/>
      <c r="G128" s="15"/>
    </row>
    <row r="129" spans="1:7" x14ac:dyDescent="0.25">
      <c r="A129" s="37">
        <v>43047</v>
      </c>
      <c r="B129" s="26">
        <v>2017</v>
      </c>
      <c r="C129">
        <v>1</v>
      </c>
      <c r="D129">
        <v>40</v>
      </c>
      <c r="E129">
        <v>14120</v>
      </c>
      <c r="F129" s="15"/>
      <c r="G129" s="15"/>
    </row>
    <row r="130" spans="1:7" x14ac:dyDescent="0.25">
      <c r="A130" s="37">
        <v>43048</v>
      </c>
      <c r="B130" s="26">
        <v>2017</v>
      </c>
      <c r="C130">
        <v>2</v>
      </c>
      <c r="D130">
        <v>658</v>
      </c>
      <c r="E130">
        <v>64139</v>
      </c>
      <c r="F130" s="15"/>
      <c r="G130" s="15"/>
    </row>
    <row r="131" spans="1:7" x14ac:dyDescent="0.25">
      <c r="A131" s="37">
        <v>43049</v>
      </c>
      <c r="B131" s="26">
        <v>2017</v>
      </c>
      <c r="C131">
        <v>2</v>
      </c>
      <c r="D131">
        <v>170</v>
      </c>
      <c r="E131">
        <v>14325</v>
      </c>
      <c r="F131" s="15"/>
      <c r="G131" s="15"/>
    </row>
    <row r="132" spans="1:7" x14ac:dyDescent="0.25">
      <c r="A132" s="44">
        <v>43054</v>
      </c>
      <c r="B132" s="26">
        <v>2017</v>
      </c>
      <c r="C132">
        <v>1</v>
      </c>
      <c r="D132">
        <v>1</v>
      </c>
      <c r="E132">
        <v>51</v>
      </c>
      <c r="F132" s="15"/>
      <c r="G132" s="15"/>
    </row>
    <row r="133" spans="1:7" x14ac:dyDescent="0.25">
      <c r="A133" s="37">
        <v>43055</v>
      </c>
      <c r="B133" s="26">
        <v>2017</v>
      </c>
      <c r="C133">
        <v>1</v>
      </c>
      <c r="D133">
        <v>5</v>
      </c>
      <c r="E133">
        <v>1815</v>
      </c>
      <c r="F133" s="15"/>
      <c r="G133" s="15"/>
    </row>
    <row r="134" spans="1:7" x14ac:dyDescent="0.25">
      <c r="A134" s="37">
        <v>43056</v>
      </c>
      <c r="B134" s="26">
        <v>2017</v>
      </c>
      <c r="C134">
        <v>1</v>
      </c>
      <c r="D134">
        <v>66</v>
      </c>
      <c r="E134">
        <v>1782</v>
      </c>
      <c r="F134" s="15"/>
      <c r="G134" s="15"/>
    </row>
    <row r="135" spans="1:7" x14ac:dyDescent="0.25">
      <c r="A135" s="37">
        <v>43057</v>
      </c>
      <c r="B135" s="26">
        <v>2017</v>
      </c>
      <c r="C135">
        <v>2</v>
      </c>
      <c r="D135">
        <v>113</v>
      </c>
      <c r="E135">
        <v>33079</v>
      </c>
      <c r="F135" s="15"/>
      <c r="G135" s="15"/>
    </row>
    <row r="136" spans="1:7" x14ac:dyDescent="0.25">
      <c r="A136" s="37">
        <v>43059</v>
      </c>
      <c r="B136" s="26">
        <v>2017</v>
      </c>
      <c r="C136">
        <v>2</v>
      </c>
      <c r="D136">
        <v>9</v>
      </c>
      <c r="E136">
        <v>862</v>
      </c>
      <c r="F136" s="15"/>
      <c r="G136" s="15"/>
    </row>
    <row r="137" spans="1:7" x14ac:dyDescent="0.25">
      <c r="A137" s="37">
        <v>43065</v>
      </c>
      <c r="B137" s="26">
        <v>2017</v>
      </c>
      <c r="C137">
        <v>8</v>
      </c>
      <c r="D137">
        <v>1469</v>
      </c>
      <c r="E137">
        <v>148065</v>
      </c>
      <c r="F137" s="15"/>
      <c r="G137" s="15"/>
    </row>
    <row r="138" spans="1:7" x14ac:dyDescent="0.25">
      <c r="A138" s="37">
        <v>43069</v>
      </c>
      <c r="B138" s="26">
        <v>2017</v>
      </c>
      <c r="C138">
        <v>1</v>
      </c>
      <c r="D138">
        <v>181</v>
      </c>
      <c r="E138">
        <v>13937</v>
      </c>
      <c r="F138" s="15"/>
      <c r="G138" s="15"/>
    </row>
    <row r="139" spans="1:7" x14ac:dyDescent="0.25">
      <c r="A139" s="37">
        <v>43073</v>
      </c>
      <c r="B139" s="26">
        <v>2017</v>
      </c>
      <c r="C139">
        <v>3</v>
      </c>
      <c r="D139">
        <v>1672</v>
      </c>
      <c r="E139">
        <v>67522</v>
      </c>
      <c r="F139" s="15"/>
      <c r="G139" s="15"/>
    </row>
    <row r="140" spans="1:7" x14ac:dyDescent="0.25">
      <c r="A140" s="37">
        <v>43078</v>
      </c>
      <c r="B140" s="26">
        <v>2017</v>
      </c>
      <c r="C140">
        <v>1</v>
      </c>
      <c r="D140">
        <v>16</v>
      </c>
      <c r="E140">
        <v>1312</v>
      </c>
      <c r="F140" s="15"/>
      <c r="G140" s="15"/>
    </row>
    <row r="141" spans="1:7" x14ac:dyDescent="0.25">
      <c r="A141" s="37">
        <v>43079</v>
      </c>
      <c r="B141" s="26">
        <v>2017</v>
      </c>
      <c r="C141">
        <v>1</v>
      </c>
      <c r="D141">
        <v>179</v>
      </c>
      <c r="E141">
        <v>3580</v>
      </c>
      <c r="F141" s="15"/>
      <c r="G141" s="15"/>
    </row>
    <row r="142" spans="1:7" x14ac:dyDescent="0.25">
      <c r="A142" s="37">
        <v>43085</v>
      </c>
      <c r="B142" s="26">
        <v>2017</v>
      </c>
      <c r="C142">
        <v>4</v>
      </c>
      <c r="D142">
        <v>291</v>
      </c>
      <c r="E142">
        <v>21683</v>
      </c>
      <c r="F142" s="15"/>
      <c r="G142" s="15"/>
    </row>
    <row r="143" spans="1:7" x14ac:dyDescent="0.25">
      <c r="A143" s="37">
        <v>43086</v>
      </c>
      <c r="B143" s="26">
        <v>2017</v>
      </c>
      <c r="C143">
        <v>1</v>
      </c>
      <c r="D143">
        <v>2</v>
      </c>
      <c r="E143">
        <v>404</v>
      </c>
      <c r="F143" s="15"/>
      <c r="G143" s="15"/>
    </row>
    <row r="144" spans="1:7" x14ac:dyDescent="0.25">
      <c r="A144" s="37">
        <v>43088</v>
      </c>
      <c r="B144" s="20">
        <v>2017</v>
      </c>
      <c r="C144" s="26">
        <v>1</v>
      </c>
      <c r="D144">
        <v>2</v>
      </c>
      <c r="E144">
        <v>314</v>
      </c>
      <c r="F144" s="15"/>
      <c r="G144" s="15"/>
    </row>
    <row r="145" spans="1:7" x14ac:dyDescent="0.25">
      <c r="A145" s="37">
        <v>43091</v>
      </c>
      <c r="B145" s="26">
        <v>2017</v>
      </c>
      <c r="C145" s="26">
        <v>1</v>
      </c>
      <c r="D145">
        <v>120</v>
      </c>
      <c r="E145">
        <v>39000</v>
      </c>
      <c r="F145" s="15"/>
      <c r="G145" s="15"/>
    </row>
  </sheetData>
  <autoFilter ref="A1:E145" xr:uid="{00000000-0009-0000-0000-000009000000}">
    <sortState xmlns:xlrd2="http://schemas.microsoft.com/office/spreadsheetml/2017/richdata2" ref="A2:E145">
      <sortCondition ref="A1:A145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/>
  <dimension ref="A1:E84"/>
  <sheetViews>
    <sheetView workbookViewId="0">
      <selection activeCell="I16" sqref="I16"/>
    </sheetView>
  </sheetViews>
  <sheetFormatPr defaultRowHeight="12.5" x14ac:dyDescent="0.25"/>
  <sheetData>
    <row r="1" spans="1:5" x14ac:dyDescent="0.25">
      <c r="A1" s="37" t="s">
        <v>0</v>
      </c>
      <c r="B1" t="s">
        <v>1</v>
      </c>
      <c r="C1" t="s">
        <v>13</v>
      </c>
      <c r="D1" t="s">
        <v>15</v>
      </c>
      <c r="E1" t="s">
        <v>16</v>
      </c>
    </row>
    <row r="2" spans="1:5" x14ac:dyDescent="0.25">
      <c r="A2" s="37">
        <v>42370</v>
      </c>
      <c r="B2">
        <v>2016</v>
      </c>
      <c r="C2">
        <v>3</v>
      </c>
      <c r="D2">
        <v>4065</v>
      </c>
      <c r="E2">
        <v>446351</v>
      </c>
    </row>
    <row r="3" spans="1:5" x14ac:dyDescent="0.25">
      <c r="A3" s="37">
        <v>42374</v>
      </c>
      <c r="B3">
        <v>2016</v>
      </c>
      <c r="C3">
        <v>1</v>
      </c>
      <c r="D3">
        <v>294</v>
      </c>
      <c r="E3">
        <v>34110</v>
      </c>
    </row>
    <row r="4" spans="1:5" x14ac:dyDescent="0.25">
      <c r="A4" s="37">
        <v>42376</v>
      </c>
      <c r="B4">
        <v>2016</v>
      </c>
      <c r="C4">
        <v>2</v>
      </c>
      <c r="D4">
        <v>90</v>
      </c>
      <c r="E4">
        <v>21080</v>
      </c>
    </row>
    <row r="5" spans="1:5" x14ac:dyDescent="0.25">
      <c r="A5" s="37">
        <v>42382</v>
      </c>
      <c r="B5">
        <v>2016</v>
      </c>
      <c r="C5">
        <v>1</v>
      </c>
      <c r="D5">
        <v>900</v>
      </c>
      <c r="E5">
        <v>146000</v>
      </c>
    </row>
    <row r="6" spans="1:5" x14ac:dyDescent="0.25">
      <c r="A6" s="37">
        <v>42384</v>
      </c>
      <c r="B6">
        <v>2016</v>
      </c>
      <c r="C6">
        <v>1</v>
      </c>
      <c r="D6">
        <v>65</v>
      </c>
      <c r="E6">
        <v>9620</v>
      </c>
    </row>
    <row r="7" spans="1:5" x14ac:dyDescent="0.25">
      <c r="A7" s="37">
        <v>42387</v>
      </c>
      <c r="B7">
        <v>2016</v>
      </c>
      <c r="C7">
        <v>1</v>
      </c>
      <c r="D7">
        <v>20</v>
      </c>
      <c r="E7">
        <v>7470</v>
      </c>
    </row>
    <row r="8" spans="1:5" x14ac:dyDescent="0.25">
      <c r="A8" s="37">
        <v>42390</v>
      </c>
      <c r="B8">
        <v>2016</v>
      </c>
      <c r="C8">
        <v>2</v>
      </c>
      <c r="D8">
        <v>102</v>
      </c>
      <c r="E8">
        <v>19750</v>
      </c>
    </row>
    <row r="9" spans="1:5" x14ac:dyDescent="0.25">
      <c r="A9" s="37">
        <v>42391</v>
      </c>
      <c r="B9">
        <v>2016</v>
      </c>
      <c r="C9">
        <v>1</v>
      </c>
      <c r="D9">
        <v>20</v>
      </c>
      <c r="E9">
        <v>900</v>
      </c>
    </row>
    <row r="10" spans="1:5" x14ac:dyDescent="0.25">
      <c r="A10" s="37">
        <v>42392</v>
      </c>
      <c r="B10">
        <v>2016</v>
      </c>
      <c r="C10">
        <v>1</v>
      </c>
      <c r="D10">
        <v>20</v>
      </c>
      <c r="E10">
        <v>6900</v>
      </c>
    </row>
    <row r="11" spans="1:5" x14ac:dyDescent="0.25">
      <c r="A11" s="37">
        <v>42394</v>
      </c>
      <c r="B11">
        <v>2016</v>
      </c>
      <c r="C11">
        <v>1</v>
      </c>
      <c r="D11">
        <v>3</v>
      </c>
      <c r="E11">
        <v>300</v>
      </c>
    </row>
    <row r="12" spans="1:5" x14ac:dyDescent="0.25">
      <c r="A12" s="37">
        <v>42398</v>
      </c>
      <c r="B12">
        <v>2016</v>
      </c>
      <c r="C12">
        <v>2</v>
      </c>
      <c r="D12">
        <v>14</v>
      </c>
      <c r="E12">
        <v>3576</v>
      </c>
    </row>
    <row r="13" spans="1:5" x14ac:dyDescent="0.25">
      <c r="A13" s="37">
        <v>42400</v>
      </c>
      <c r="B13">
        <v>2016</v>
      </c>
      <c r="C13">
        <v>1</v>
      </c>
      <c r="D13">
        <v>4</v>
      </c>
      <c r="E13">
        <v>196</v>
      </c>
    </row>
    <row r="14" spans="1:5" x14ac:dyDescent="0.25">
      <c r="A14" s="37">
        <v>42403</v>
      </c>
      <c r="B14">
        <v>2016</v>
      </c>
      <c r="C14">
        <v>1</v>
      </c>
      <c r="D14">
        <v>129</v>
      </c>
      <c r="E14">
        <v>7740</v>
      </c>
    </row>
    <row r="15" spans="1:5" x14ac:dyDescent="0.25">
      <c r="A15" s="37">
        <v>42418</v>
      </c>
      <c r="B15">
        <v>2016</v>
      </c>
      <c r="C15">
        <v>6</v>
      </c>
      <c r="D15">
        <v>320</v>
      </c>
      <c r="E15">
        <v>31650</v>
      </c>
    </row>
    <row r="16" spans="1:5" x14ac:dyDescent="0.25">
      <c r="A16" s="37">
        <v>42430</v>
      </c>
      <c r="B16">
        <v>2016</v>
      </c>
      <c r="C16">
        <v>1</v>
      </c>
      <c r="D16">
        <v>3258</v>
      </c>
      <c r="E16">
        <v>100998</v>
      </c>
    </row>
    <row r="17" spans="1:5" x14ac:dyDescent="0.25">
      <c r="A17" s="37">
        <v>42433</v>
      </c>
      <c r="B17">
        <v>2016</v>
      </c>
      <c r="C17">
        <v>1</v>
      </c>
      <c r="D17">
        <v>3</v>
      </c>
      <c r="E17">
        <v>504</v>
      </c>
    </row>
    <row r="18" spans="1:5" x14ac:dyDescent="0.25">
      <c r="A18" s="37">
        <v>42435</v>
      </c>
      <c r="B18">
        <v>2016</v>
      </c>
      <c r="C18">
        <v>1</v>
      </c>
      <c r="D18">
        <v>11</v>
      </c>
      <c r="E18">
        <v>495</v>
      </c>
    </row>
    <row r="19" spans="1:5" x14ac:dyDescent="0.25">
      <c r="A19" s="37">
        <v>42436</v>
      </c>
      <c r="B19">
        <v>2016</v>
      </c>
      <c r="C19">
        <v>1</v>
      </c>
      <c r="D19">
        <v>200</v>
      </c>
      <c r="E19">
        <v>11600</v>
      </c>
    </row>
    <row r="20" spans="1:5" x14ac:dyDescent="0.25">
      <c r="A20" s="37">
        <v>42439</v>
      </c>
      <c r="B20">
        <v>2016</v>
      </c>
      <c r="C20">
        <v>1</v>
      </c>
      <c r="D20">
        <v>7</v>
      </c>
      <c r="E20">
        <v>1050</v>
      </c>
    </row>
    <row r="21" spans="1:5" x14ac:dyDescent="0.25">
      <c r="A21" s="37">
        <v>42442</v>
      </c>
      <c r="B21">
        <v>2016</v>
      </c>
      <c r="C21">
        <v>4</v>
      </c>
      <c r="D21">
        <v>10664</v>
      </c>
      <c r="E21">
        <v>621169</v>
      </c>
    </row>
    <row r="22" spans="1:5" x14ac:dyDescent="0.25">
      <c r="A22" s="37">
        <v>42447</v>
      </c>
      <c r="B22">
        <v>2016</v>
      </c>
      <c r="C22">
        <v>1</v>
      </c>
      <c r="D22">
        <v>341</v>
      </c>
      <c r="E22">
        <v>46035</v>
      </c>
    </row>
    <row r="23" spans="1:5" x14ac:dyDescent="0.25">
      <c r="A23" s="37">
        <v>42451</v>
      </c>
      <c r="B23">
        <v>2016</v>
      </c>
      <c r="C23">
        <v>1</v>
      </c>
      <c r="D23">
        <v>4120</v>
      </c>
      <c r="E23">
        <v>377690</v>
      </c>
    </row>
    <row r="24" spans="1:5" x14ac:dyDescent="0.25">
      <c r="A24" s="37">
        <v>42469</v>
      </c>
      <c r="B24">
        <v>2016</v>
      </c>
      <c r="C24">
        <v>1</v>
      </c>
      <c r="D24">
        <v>52</v>
      </c>
      <c r="E24">
        <v>7928</v>
      </c>
    </row>
    <row r="25" spans="1:5" x14ac:dyDescent="0.25">
      <c r="A25" s="37">
        <v>42474</v>
      </c>
      <c r="B25">
        <v>2016</v>
      </c>
      <c r="C25">
        <v>1</v>
      </c>
      <c r="D25">
        <v>42</v>
      </c>
      <c r="E25">
        <v>4368</v>
      </c>
    </row>
    <row r="26" spans="1:5" x14ac:dyDescent="0.25">
      <c r="A26" s="37">
        <v>42482</v>
      </c>
      <c r="B26">
        <v>2016</v>
      </c>
      <c r="C26">
        <v>2</v>
      </c>
      <c r="D26">
        <v>122</v>
      </c>
      <c r="E26">
        <v>20810</v>
      </c>
    </row>
    <row r="27" spans="1:5" x14ac:dyDescent="0.25">
      <c r="A27" s="37">
        <v>42483</v>
      </c>
      <c r="B27">
        <v>2016</v>
      </c>
      <c r="C27">
        <v>2</v>
      </c>
      <c r="D27">
        <v>35</v>
      </c>
      <c r="E27">
        <v>5810</v>
      </c>
    </row>
    <row r="28" spans="1:5" x14ac:dyDescent="0.25">
      <c r="A28" s="37">
        <v>42495</v>
      </c>
      <c r="B28">
        <v>2016</v>
      </c>
      <c r="C28">
        <v>1</v>
      </c>
      <c r="D28">
        <v>2</v>
      </c>
      <c r="E28">
        <v>3670</v>
      </c>
    </row>
    <row r="29" spans="1:5" x14ac:dyDescent="0.25">
      <c r="A29" s="37">
        <v>42500</v>
      </c>
      <c r="B29">
        <v>2016</v>
      </c>
      <c r="C29">
        <v>1</v>
      </c>
      <c r="D29">
        <v>94</v>
      </c>
      <c r="E29">
        <v>4982</v>
      </c>
    </row>
    <row r="30" spans="1:5" x14ac:dyDescent="0.25">
      <c r="A30" s="37">
        <v>42507</v>
      </c>
      <c r="B30">
        <v>2016</v>
      </c>
      <c r="C30">
        <v>1</v>
      </c>
      <c r="D30">
        <v>6</v>
      </c>
      <c r="E30">
        <v>1956</v>
      </c>
    </row>
    <row r="31" spans="1:5" x14ac:dyDescent="0.25">
      <c r="A31" s="37">
        <v>42515</v>
      </c>
      <c r="B31">
        <v>2016</v>
      </c>
      <c r="C31">
        <v>1</v>
      </c>
      <c r="D31">
        <v>1566</v>
      </c>
      <c r="E31">
        <v>280314</v>
      </c>
    </row>
    <row r="32" spans="1:5" x14ac:dyDescent="0.25">
      <c r="A32" s="37">
        <v>42521</v>
      </c>
      <c r="B32">
        <v>2016</v>
      </c>
      <c r="C32">
        <v>1</v>
      </c>
      <c r="D32">
        <v>8</v>
      </c>
      <c r="E32">
        <v>2280</v>
      </c>
    </row>
    <row r="33" spans="1:5" x14ac:dyDescent="0.25">
      <c r="A33" s="37">
        <v>42536</v>
      </c>
      <c r="B33">
        <v>2016</v>
      </c>
      <c r="C33">
        <v>1</v>
      </c>
      <c r="D33">
        <v>2732</v>
      </c>
      <c r="E33">
        <v>229362</v>
      </c>
    </row>
    <row r="34" spans="1:5" x14ac:dyDescent="0.25">
      <c r="A34" s="37">
        <v>42538</v>
      </c>
      <c r="B34">
        <v>2016</v>
      </c>
      <c r="C34">
        <v>1</v>
      </c>
      <c r="D34">
        <v>2319</v>
      </c>
      <c r="E34">
        <v>296832</v>
      </c>
    </row>
    <row r="35" spans="1:5" x14ac:dyDescent="0.25">
      <c r="A35" s="37">
        <v>42550</v>
      </c>
      <c r="B35">
        <v>2016</v>
      </c>
      <c r="C35">
        <v>1</v>
      </c>
      <c r="D35">
        <v>2859</v>
      </c>
      <c r="E35">
        <v>238505</v>
      </c>
    </row>
    <row r="36" spans="1:5" x14ac:dyDescent="0.25">
      <c r="A36" s="37">
        <v>42553</v>
      </c>
      <c r="B36">
        <v>2016</v>
      </c>
      <c r="C36">
        <v>1</v>
      </c>
      <c r="D36">
        <v>6</v>
      </c>
      <c r="E36">
        <v>84</v>
      </c>
    </row>
    <row r="37" spans="1:5" x14ac:dyDescent="0.25">
      <c r="A37" s="37">
        <v>42567</v>
      </c>
      <c r="B37">
        <v>2016</v>
      </c>
      <c r="C37">
        <v>2</v>
      </c>
      <c r="D37">
        <v>8</v>
      </c>
      <c r="E37">
        <v>15254</v>
      </c>
    </row>
    <row r="38" spans="1:5" x14ac:dyDescent="0.25">
      <c r="A38" s="37">
        <v>42569</v>
      </c>
      <c r="B38">
        <v>2016</v>
      </c>
      <c r="C38">
        <v>1</v>
      </c>
      <c r="D38">
        <v>123</v>
      </c>
      <c r="E38">
        <v>17712</v>
      </c>
    </row>
    <row r="39" spans="1:5" x14ac:dyDescent="0.25">
      <c r="A39" s="37">
        <v>42574</v>
      </c>
      <c r="B39">
        <v>2016</v>
      </c>
      <c r="C39">
        <v>1</v>
      </c>
      <c r="D39">
        <v>19</v>
      </c>
      <c r="E39">
        <v>6175</v>
      </c>
    </row>
    <row r="40" spans="1:5" x14ac:dyDescent="0.25">
      <c r="A40" s="37">
        <v>42579</v>
      </c>
      <c r="B40">
        <v>2016</v>
      </c>
      <c r="C40">
        <v>1</v>
      </c>
      <c r="D40">
        <v>10</v>
      </c>
      <c r="E40">
        <v>2317</v>
      </c>
    </row>
    <row r="41" spans="1:5" x14ac:dyDescent="0.25">
      <c r="A41" s="37">
        <v>42580</v>
      </c>
      <c r="B41">
        <v>2016</v>
      </c>
      <c r="C41">
        <v>1</v>
      </c>
      <c r="D41">
        <v>661</v>
      </c>
      <c r="E41">
        <v>191029</v>
      </c>
    </row>
    <row r="42" spans="1:5" x14ac:dyDescent="0.25">
      <c r="A42" s="37">
        <v>42581</v>
      </c>
      <c r="B42">
        <v>2016</v>
      </c>
      <c r="C42">
        <v>1</v>
      </c>
      <c r="D42">
        <v>628</v>
      </c>
      <c r="E42">
        <v>8792</v>
      </c>
    </row>
    <row r="43" spans="1:5" x14ac:dyDescent="0.25">
      <c r="A43" s="37">
        <v>42582</v>
      </c>
      <c r="B43">
        <v>2016</v>
      </c>
      <c r="C43">
        <v>1</v>
      </c>
      <c r="D43">
        <v>4</v>
      </c>
      <c r="E43">
        <v>516</v>
      </c>
    </row>
    <row r="44" spans="1:5" x14ac:dyDescent="0.25">
      <c r="A44" s="37">
        <v>42591</v>
      </c>
      <c r="B44">
        <v>2016</v>
      </c>
      <c r="C44">
        <v>1</v>
      </c>
      <c r="D44">
        <v>2317</v>
      </c>
      <c r="E44">
        <v>1158500</v>
      </c>
    </row>
    <row r="45" spans="1:5" x14ac:dyDescent="0.25">
      <c r="A45" s="37">
        <v>42599</v>
      </c>
      <c r="B45">
        <v>2016</v>
      </c>
      <c r="C45">
        <v>2</v>
      </c>
      <c r="D45">
        <v>133</v>
      </c>
      <c r="E45">
        <v>1183223</v>
      </c>
    </row>
    <row r="46" spans="1:5" x14ac:dyDescent="0.25">
      <c r="A46" s="37">
        <v>42603</v>
      </c>
      <c r="B46">
        <v>2016</v>
      </c>
      <c r="C46">
        <v>1</v>
      </c>
      <c r="D46">
        <v>19</v>
      </c>
      <c r="E46">
        <v>11666</v>
      </c>
    </row>
    <row r="47" spans="1:5" x14ac:dyDescent="0.25">
      <c r="A47" s="37">
        <v>42604</v>
      </c>
      <c r="B47">
        <v>2016</v>
      </c>
      <c r="C47">
        <v>1</v>
      </c>
      <c r="D47">
        <v>16</v>
      </c>
      <c r="E47">
        <v>2000</v>
      </c>
    </row>
    <row r="48" spans="1:5" x14ac:dyDescent="0.25">
      <c r="A48" s="37">
        <v>42605</v>
      </c>
      <c r="B48">
        <v>2016</v>
      </c>
      <c r="C48">
        <v>1</v>
      </c>
      <c r="D48">
        <v>2772</v>
      </c>
      <c r="E48">
        <v>161595</v>
      </c>
    </row>
    <row r="49" spans="1:5" x14ac:dyDescent="0.25">
      <c r="A49" s="37">
        <v>42618</v>
      </c>
      <c r="B49">
        <v>2016</v>
      </c>
      <c r="C49">
        <v>1</v>
      </c>
      <c r="D49">
        <v>54</v>
      </c>
      <c r="E49">
        <v>4212</v>
      </c>
    </row>
    <row r="50" spans="1:5" x14ac:dyDescent="0.25">
      <c r="A50" s="37">
        <v>42619</v>
      </c>
      <c r="B50">
        <v>2016</v>
      </c>
      <c r="C50">
        <v>1</v>
      </c>
      <c r="D50">
        <v>13</v>
      </c>
      <c r="E50">
        <v>442</v>
      </c>
    </row>
    <row r="51" spans="1:5" x14ac:dyDescent="0.25">
      <c r="A51" s="37">
        <v>42622</v>
      </c>
      <c r="B51">
        <v>2016</v>
      </c>
      <c r="C51">
        <v>1</v>
      </c>
      <c r="D51">
        <v>81</v>
      </c>
      <c r="E51">
        <v>21951</v>
      </c>
    </row>
    <row r="52" spans="1:5" x14ac:dyDescent="0.25">
      <c r="A52" s="37">
        <v>42623</v>
      </c>
      <c r="B52">
        <v>2016</v>
      </c>
      <c r="C52">
        <v>1</v>
      </c>
      <c r="D52">
        <v>63</v>
      </c>
      <c r="E52">
        <v>90720</v>
      </c>
    </row>
    <row r="53" spans="1:5" x14ac:dyDescent="0.25">
      <c r="A53" s="37">
        <v>42626</v>
      </c>
      <c r="B53">
        <v>2016</v>
      </c>
      <c r="C53">
        <v>1</v>
      </c>
      <c r="D53">
        <v>2317</v>
      </c>
      <c r="E53">
        <v>92680</v>
      </c>
    </row>
    <row r="54" spans="1:5" x14ac:dyDescent="0.25">
      <c r="A54" s="37">
        <v>42631</v>
      </c>
      <c r="B54">
        <v>2016</v>
      </c>
      <c r="C54">
        <v>1</v>
      </c>
      <c r="D54">
        <v>2211</v>
      </c>
      <c r="E54">
        <v>271590</v>
      </c>
    </row>
    <row r="55" spans="1:5" x14ac:dyDescent="0.25">
      <c r="A55" s="37">
        <v>42647</v>
      </c>
      <c r="B55">
        <v>2016</v>
      </c>
      <c r="C55">
        <v>1</v>
      </c>
      <c r="D55">
        <v>4122</v>
      </c>
      <c r="E55">
        <v>1067598</v>
      </c>
    </row>
    <row r="56" spans="1:5" x14ac:dyDescent="0.25">
      <c r="A56" s="37">
        <v>42657</v>
      </c>
      <c r="B56">
        <v>2016</v>
      </c>
      <c r="C56">
        <v>8</v>
      </c>
      <c r="D56">
        <v>5216</v>
      </c>
      <c r="E56">
        <v>598114</v>
      </c>
    </row>
    <row r="57" spans="1:5" x14ac:dyDescent="0.25">
      <c r="A57" s="37">
        <v>42658</v>
      </c>
      <c r="B57">
        <v>2016</v>
      </c>
      <c r="C57">
        <v>3</v>
      </c>
      <c r="D57">
        <v>742</v>
      </c>
      <c r="E57">
        <v>84034</v>
      </c>
    </row>
    <row r="58" spans="1:5" x14ac:dyDescent="0.25">
      <c r="A58" s="37">
        <v>42659</v>
      </c>
      <c r="B58">
        <v>2016</v>
      </c>
      <c r="C58">
        <v>8</v>
      </c>
      <c r="D58">
        <v>6608</v>
      </c>
      <c r="E58">
        <v>844490</v>
      </c>
    </row>
    <row r="59" spans="1:5" x14ac:dyDescent="0.25">
      <c r="A59" s="37">
        <v>42660</v>
      </c>
      <c r="B59">
        <v>2016</v>
      </c>
      <c r="C59">
        <v>2</v>
      </c>
      <c r="D59">
        <v>1608</v>
      </c>
      <c r="E59">
        <v>52750</v>
      </c>
    </row>
    <row r="60" spans="1:5" x14ac:dyDescent="0.25">
      <c r="A60" s="37">
        <v>42672</v>
      </c>
      <c r="B60">
        <v>2016</v>
      </c>
      <c r="C60">
        <v>1</v>
      </c>
      <c r="D60">
        <v>265</v>
      </c>
      <c r="E60">
        <v>96990</v>
      </c>
    </row>
    <row r="61" spans="1:5" x14ac:dyDescent="0.25">
      <c r="A61" s="37">
        <v>42679</v>
      </c>
      <c r="B61">
        <v>2016</v>
      </c>
      <c r="C61">
        <v>1</v>
      </c>
      <c r="D61">
        <v>5</v>
      </c>
      <c r="E61">
        <v>715</v>
      </c>
    </row>
    <row r="62" spans="1:5" x14ac:dyDescent="0.25">
      <c r="A62" s="37">
        <v>42684</v>
      </c>
      <c r="B62">
        <v>2016</v>
      </c>
      <c r="C62">
        <v>1</v>
      </c>
      <c r="D62">
        <v>18</v>
      </c>
      <c r="E62">
        <v>3042</v>
      </c>
    </row>
    <row r="63" spans="1:5" x14ac:dyDescent="0.25">
      <c r="A63" s="37">
        <v>42686</v>
      </c>
      <c r="B63">
        <v>2016</v>
      </c>
      <c r="C63">
        <v>1</v>
      </c>
      <c r="D63">
        <v>13</v>
      </c>
      <c r="E63">
        <v>1404</v>
      </c>
    </row>
    <row r="64" spans="1:5" x14ac:dyDescent="0.25">
      <c r="A64" s="37">
        <v>42689</v>
      </c>
      <c r="B64">
        <v>2016</v>
      </c>
      <c r="C64">
        <v>1</v>
      </c>
      <c r="D64">
        <v>13</v>
      </c>
      <c r="E64">
        <v>702</v>
      </c>
    </row>
    <row r="65" spans="1:5" x14ac:dyDescent="0.25">
      <c r="A65" s="37">
        <v>42690</v>
      </c>
      <c r="B65">
        <v>2016</v>
      </c>
      <c r="C65">
        <v>1</v>
      </c>
      <c r="D65">
        <v>744</v>
      </c>
      <c r="E65">
        <v>81840</v>
      </c>
    </row>
    <row r="66" spans="1:5" x14ac:dyDescent="0.25">
      <c r="A66" s="37">
        <v>42691</v>
      </c>
      <c r="B66">
        <v>2016</v>
      </c>
      <c r="C66">
        <v>1</v>
      </c>
      <c r="D66">
        <v>5</v>
      </c>
      <c r="E66">
        <v>160</v>
      </c>
    </row>
    <row r="67" spans="1:5" x14ac:dyDescent="0.25">
      <c r="A67" s="37">
        <v>42693</v>
      </c>
      <c r="B67">
        <v>2016</v>
      </c>
      <c r="C67">
        <v>4</v>
      </c>
      <c r="D67">
        <v>1998</v>
      </c>
      <c r="E67">
        <v>95549</v>
      </c>
    </row>
    <row r="68" spans="1:5" x14ac:dyDescent="0.25">
      <c r="A68" s="37">
        <v>42694</v>
      </c>
      <c r="B68">
        <v>2016</v>
      </c>
      <c r="C68">
        <v>2</v>
      </c>
      <c r="D68">
        <v>81</v>
      </c>
      <c r="E68">
        <v>45443</v>
      </c>
    </row>
    <row r="69" spans="1:5" x14ac:dyDescent="0.25">
      <c r="A69" s="37">
        <v>42697</v>
      </c>
      <c r="B69">
        <v>2016</v>
      </c>
      <c r="C69">
        <v>1</v>
      </c>
      <c r="D69">
        <v>123</v>
      </c>
      <c r="E69">
        <v>34563</v>
      </c>
    </row>
    <row r="70" spans="1:5" x14ac:dyDescent="0.25">
      <c r="A70" s="37">
        <v>42698</v>
      </c>
      <c r="B70">
        <v>2016</v>
      </c>
      <c r="C70">
        <v>2</v>
      </c>
      <c r="D70">
        <v>53</v>
      </c>
      <c r="E70">
        <v>6659</v>
      </c>
    </row>
    <row r="71" spans="1:5" x14ac:dyDescent="0.25">
      <c r="A71" s="37">
        <v>42701</v>
      </c>
      <c r="B71">
        <v>2016</v>
      </c>
      <c r="C71">
        <v>4</v>
      </c>
      <c r="D71">
        <v>1041</v>
      </c>
      <c r="E71">
        <v>601961</v>
      </c>
    </row>
    <row r="72" spans="1:5" x14ac:dyDescent="0.25">
      <c r="A72" s="37">
        <v>42706</v>
      </c>
      <c r="B72">
        <v>2016</v>
      </c>
      <c r="C72">
        <v>1</v>
      </c>
      <c r="D72">
        <v>24</v>
      </c>
      <c r="E72">
        <v>23016</v>
      </c>
    </row>
    <row r="73" spans="1:5" x14ac:dyDescent="0.25">
      <c r="A73" s="37">
        <v>42710</v>
      </c>
      <c r="B73">
        <v>2016</v>
      </c>
      <c r="C73">
        <v>2</v>
      </c>
      <c r="D73">
        <v>73</v>
      </c>
      <c r="E73">
        <v>10969</v>
      </c>
    </row>
    <row r="74" spans="1:5" x14ac:dyDescent="0.25">
      <c r="A74" s="37">
        <v>42714</v>
      </c>
      <c r="B74">
        <v>2016</v>
      </c>
      <c r="C74">
        <v>2</v>
      </c>
      <c r="D74">
        <v>393</v>
      </c>
      <c r="E74">
        <v>50758</v>
      </c>
    </row>
    <row r="75" spans="1:5" x14ac:dyDescent="0.25">
      <c r="A75" s="37">
        <v>42718</v>
      </c>
      <c r="B75">
        <v>2016</v>
      </c>
      <c r="C75">
        <v>2</v>
      </c>
      <c r="D75">
        <v>752</v>
      </c>
      <c r="E75">
        <v>90450</v>
      </c>
    </row>
    <row r="76" spans="1:5" x14ac:dyDescent="0.25">
      <c r="A76" s="37">
        <v>42719</v>
      </c>
      <c r="B76">
        <v>2016</v>
      </c>
      <c r="C76">
        <v>4</v>
      </c>
      <c r="D76">
        <v>822</v>
      </c>
      <c r="E76">
        <v>85424</v>
      </c>
    </row>
    <row r="77" spans="1:5" x14ac:dyDescent="0.25">
      <c r="A77" s="37">
        <v>42723</v>
      </c>
      <c r="B77">
        <v>2016</v>
      </c>
      <c r="C77">
        <v>1</v>
      </c>
      <c r="D77">
        <v>143</v>
      </c>
      <c r="E77">
        <v>8580</v>
      </c>
    </row>
    <row r="78" spans="1:5" x14ac:dyDescent="0.25">
      <c r="A78" s="37">
        <v>42726</v>
      </c>
      <c r="B78">
        <v>2016</v>
      </c>
      <c r="C78">
        <v>1</v>
      </c>
      <c r="D78">
        <v>5</v>
      </c>
      <c r="E78">
        <v>370</v>
      </c>
    </row>
    <row r="79" spans="1:5" x14ac:dyDescent="0.25">
      <c r="A79" s="37">
        <v>42727</v>
      </c>
      <c r="B79">
        <v>2016</v>
      </c>
      <c r="C79">
        <v>2</v>
      </c>
      <c r="D79">
        <v>632</v>
      </c>
      <c r="E79">
        <v>111390</v>
      </c>
    </row>
    <row r="80" spans="1:5" x14ac:dyDescent="0.25">
      <c r="A80" s="37">
        <v>42728</v>
      </c>
      <c r="B80">
        <v>2016</v>
      </c>
      <c r="C80">
        <v>1</v>
      </c>
      <c r="D80">
        <v>10</v>
      </c>
      <c r="E80">
        <v>2070</v>
      </c>
    </row>
    <row r="81" spans="1:5" x14ac:dyDescent="0.25">
      <c r="A81" s="37">
        <v>42730</v>
      </c>
      <c r="B81">
        <v>2016</v>
      </c>
      <c r="C81">
        <v>2</v>
      </c>
      <c r="D81">
        <v>46</v>
      </c>
      <c r="E81">
        <v>6831</v>
      </c>
    </row>
    <row r="82" spans="1:5" x14ac:dyDescent="0.25">
      <c r="A82" s="37">
        <v>42731</v>
      </c>
      <c r="B82">
        <v>2016</v>
      </c>
      <c r="C82">
        <v>2</v>
      </c>
      <c r="D82">
        <v>314</v>
      </c>
      <c r="E82">
        <v>172038</v>
      </c>
    </row>
    <row r="83" spans="1:5" x14ac:dyDescent="0.25">
      <c r="A83" s="37">
        <v>42732</v>
      </c>
      <c r="B83">
        <v>2016</v>
      </c>
      <c r="C83">
        <v>1</v>
      </c>
      <c r="D83">
        <v>7</v>
      </c>
      <c r="E83">
        <v>2450</v>
      </c>
    </row>
    <row r="84" spans="1:5" x14ac:dyDescent="0.25">
      <c r="A84" s="37">
        <v>42733</v>
      </c>
      <c r="B84">
        <v>2016</v>
      </c>
      <c r="C84">
        <v>1</v>
      </c>
      <c r="D84">
        <v>14</v>
      </c>
      <c r="E84">
        <v>1498</v>
      </c>
    </row>
  </sheetData>
  <autoFilter ref="A1:E84" xr:uid="{00000000-0009-0000-0000-00000A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/>
  <dimension ref="A1:E95"/>
  <sheetViews>
    <sheetView topLeftCell="A70" workbookViewId="0">
      <selection activeCell="H100" sqref="H100"/>
    </sheetView>
  </sheetViews>
  <sheetFormatPr defaultRowHeight="12.5" x14ac:dyDescent="0.25"/>
  <cols>
    <col min="1" max="1" width="10.1796875" bestFit="1" customWidth="1"/>
  </cols>
  <sheetData>
    <row r="1" spans="1:5" x14ac:dyDescent="0.25">
      <c r="A1" s="37" t="s">
        <v>0</v>
      </c>
      <c r="B1" t="s">
        <v>1</v>
      </c>
      <c r="C1" t="s">
        <v>13</v>
      </c>
      <c r="D1" t="s">
        <v>15</v>
      </c>
      <c r="E1" t="s">
        <v>16</v>
      </c>
    </row>
    <row r="2" spans="1:5" x14ac:dyDescent="0.25">
      <c r="A2" s="37">
        <v>42005</v>
      </c>
      <c r="B2">
        <v>2015</v>
      </c>
      <c r="C2">
        <v>1</v>
      </c>
      <c r="D2">
        <v>1</v>
      </c>
      <c r="E2">
        <v>180</v>
      </c>
    </row>
    <row r="3" spans="1:5" x14ac:dyDescent="0.25">
      <c r="A3" s="37">
        <v>42008</v>
      </c>
      <c r="B3">
        <v>2015</v>
      </c>
      <c r="C3">
        <v>1</v>
      </c>
      <c r="D3">
        <v>25</v>
      </c>
      <c r="E3">
        <v>1250</v>
      </c>
    </row>
    <row r="4" spans="1:5" x14ac:dyDescent="0.25">
      <c r="A4" s="37">
        <v>42013</v>
      </c>
      <c r="B4">
        <v>2015</v>
      </c>
      <c r="C4">
        <v>1</v>
      </c>
      <c r="D4">
        <v>70</v>
      </c>
      <c r="E4">
        <v>37800</v>
      </c>
    </row>
    <row r="5" spans="1:5" x14ac:dyDescent="0.25">
      <c r="A5" s="37">
        <v>42039</v>
      </c>
      <c r="B5">
        <v>2015</v>
      </c>
      <c r="C5">
        <v>1</v>
      </c>
      <c r="D5">
        <v>25</v>
      </c>
      <c r="E5">
        <v>2500</v>
      </c>
    </row>
    <row r="6" spans="1:5" x14ac:dyDescent="0.25">
      <c r="A6" s="37">
        <v>42040</v>
      </c>
      <c r="B6">
        <v>2015</v>
      </c>
      <c r="C6">
        <v>2</v>
      </c>
      <c r="D6">
        <v>59</v>
      </c>
      <c r="E6">
        <v>17185</v>
      </c>
    </row>
    <row r="7" spans="1:5" x14ac:dyDescent="0.25">
      <c r="A7" s="37">
        <v>42041</v>
      </c>
      <c r="B7">
        <v>2015</v>
      </c>
      <c r="C7">
        <v>9</v>
      </c>
      <c r="D7">
        <v>11752</v>
      </c>
      <c r="E7">
        <v>6483091</v>
      </c>
    </row>
    <row r="8" spans="1:5" x14ac:dyDescent="0.25">
      <c r="A8" s="37">
        <v>42042</v>
      </c>
      <c r="B8">
        <v>2015</v>
      </c>
      <c r="C8">
        <v>4</v>
      </c>
      <c r="D8">
        <v>1033</v>
      </c>
      <c r="E8">
        <v>64733</v>
      </c>
    </row>
    <row r="9" spans="1:5" x14ac:dyDescent="0.25">
      <c r="A9" s="37">
        <v>42043</v>
      </c>
      <c r="B9">
        <v>2015</v>
      </c>
      <c r="C9">
        <v>1</v>
      </c>
      <c r="D9">
        <v>2</v>
      </c>
      <c r="E9">
        <v>440</v>
      </c>
    </row>
    <row r="10" spans="1:5" x14ac:dyDescent="0.25">
      <c r="A10" s="37">
        <v>42049</v>
      </c>
      <c r="B10">
        <v>2015</v>
      </c>
      <c r="C10">
        <v>1</v>
      </c>
      <c r="D10">
        <v>3587</v>
      </c>
      <c r="E10">
        <v>150654</v>
      </c>
    </row>
    <row r="11" spans="1:5" x14ac:dyDescent="0.25">
      <c r="A11" s="37">
        <v>42055</v>
      </c>
      <c r="B11">
        <v>2015</v>
      </c>
      <c r="C11">
        <v>2</v>
      </c>
      <c r="D11">
        <v>3250</v>
      </c>
      <c r="E11">
        <v>167750</v>
      </c>
    </row>
    <row r="12" spans="1:5" x14ac:dyDescent="0.25">
      <c r="A12" s="37">
        <v>42063</v>
      </c>
      <c r="B12">
        <v>2015</v>
      </c>
      <c r="C12">
        <v>1</v>
      </c>
      <c r="D12">
        <v>675</v>
      </c>
      <c r="E12">
        <v>58050</v>
      </c>
    </row>
    <row r="13" spans="1:5" x14ac:dyDescent="0.25">
      <c r="A13" s="37">
        <v>42070</v>
      </c>
      <c r="B13">
        <v>2015</v>
      </c>
      <c r="C13">
        <v>1</v>
      </c>
      <c r="D13">
        <v>2421</v>
      </c>
      <c r="E13">
        <v>111366</v>
      </c>
    </row>
    <row r="14" spans="1:5" x14ac:dyDescent="0.25">
      <c r="A14" s="37">
        <v>42083</v>
      </c>
      <c r="B14">
        <v>2015</v>
      </c>
      <c r="C14">
        <v>1</v>
      </c>
      <c r="D14">
        <v>20</v>
      </c>
      <c r="E14">
        <v>3000</v>
      </c>
    </row>
    <row r="15" spans="1:5" x14ac:dyDescent="0.25">
      <c r="A15" s="37">
        <v>42086</v>
      </c>
      <c r="B15">
        <v>2015</v>
      </c>
      <c r="C15">
        <v>1</v>
      </c>
      <c r="D15">
        <v>75</v>
      </c>
      <c r="E15">
        <v>6750</v>
      </c>
    </row>
    <row r="16" spans="1:5" x14ac:dyDescent="0.25">
      <c r="A16" s="37">
        <v>42094</v>
      </c>
      <c r="B16">
        <v>2015</v>
      </c>
      <c r="C16">
        <v>2</v>
      </c>
      <c r="D16">
        <v>1131</v>
      </c>
      <c r="E16">
        <v>327330</v>
      </c>
    </row>
    <row r="17" spans="1:5" x14ac:dyDescent="0.25">
      <c r="A17" s="37">
        <v>42104</v>
      </c>
      <c r="B17">
        <v>2015</v>
      </c>
      <c r="C17">
        <v>1</v>
      </c>
      <c r="D17">
        <v>9</v>
      </c>
      <c r="E17">
        <v>279</v>
      </c>
    </row>
    <row r="18" spans="1:5" x14ac:dyDescent="0.25">
      <c r="A18" s="37">
        <v>42111</v>
      </c>
      <c r="B18">
        <v>2015</v>
      </c>
      <c r="C18">
        <v>1</v>
      </c>
      <c r="D18">
        <v>1121</v>
      </c>
      <c r="E18">
        <v>95285</v>
      </c>
    </row>
    <row r="19" spans="1:5" x14ac:dyDescent="0.25">
      <c r="A19" s="37">
        <v>42115</v>
      </c>
      <c r="B19">
        <v>2015</v>
      </c>
      <c r="C19">
        <v>1</v>
      </c>
      <c r="D19">
        <v>1</v>
      </c>
      <c r="E19">
        <v>420</v>
      </c>
    </row>
    <row r="20" spans="1:5" x14ac:dyDescent="0.25">
      <c r="A20" s="37">
        <v>42119</v>
      </c>
      <c r="B20">
        <v>2015</v>
      </c>
      <c r="C20">
        <v>2</v>
      </c>
      <c r="D20">
        <v>4132</v>
      </c>
      <c r="E20">
        <v>743484</v>
      </c>
    </row>
    <row r="21" spans="1:5" x14ac:dyDescent="0.25">
      <c r="A21" s="37">
        <v>42120</v>
      </c>
      <c r="B21">
        <v>2015</v>
      </c>
      <c r="C21">
        <v>1</v>
      </c>
      <c r="D21">
        <v>43</v>
      </c>
      <c r="E21">
        <v>7619</v>
      </c>
    </row>
    <row r="22" spans="1:5" x14ac:dyDescent="0.25">
      <c r="A22" s="37">
        <v>42126</v>
      </c>
      <c r="B22">
        <v>2015</v>
      </c>
      <c r="C22">
        <v>1</v>
      </c>
      <c r="D22">
        <v>11</v>
      </c>
      <c r="E22">
        <v>440</v>
      </c>
    </row>
    <row r="23" spans="1:5" x14ac:dyDescent="0.25">
      <c r="A23" s="37">
        <v>42131</v>
      </c>
      <c r="B23">
        <v>2015</v>
      </c>
      <c r="C23">
        <v>1</v>
      </c>
      <c r="D23">
        <v>790</v>
      </c>
      <c r="E23">
        <v>183280</v>
      </c>
    </row>
    <row r="24" spans="1:5" x14ac:dyDescent="0.25">
      <c r="A24" s="37">
        <v>42137</v>
      </c>
      <c r="B24">
        <v>2015</v>
      </c>
      <c r="C24">
        <v>1</v>
      </c>
      <c r="D24">
        <v>75</v>
      </c>
      <c r="E24">
        <v>7875</v>
      </c>
    </row>
    <row r="25" spans="1:5" x14ac:dyDescent="0.25">
      <c r="A25" s="37">
        <v>42139</v>
      </c>
      <c r="B25">
        <v>2015</v>
      </c>
      <c r="C25">
        <v>1</v>
      </c>
      <c r="D25">
        <v>9</v>
      </c>
      <c r="E25">
        <v>1665</v>
      </c>
    </row>
    <row r="26" spans="1:5" x14ac:dyDescent="0.25">
      <c r="A26" s="37">
        <v>42146</v>
      </c>
      <c r="B26">
        <v>2015</v>
      </c>
      <c r="C26">
        <v>2</v>
      </c>
      <c r="D26">
        <v>33</v>
      </c>
      <c r="E26">
        <v>750</v>
      </c>
    </row>
    <row r="27" spans="1:5" x14ac:dyDescent="0.25">
      <c r="A27" s="37">
        <v>42147</v>
      </c>
      <c r="B27">
        <v>2015</v>
      </c>
      <c r="C27">
        <v>1</v>
      </c>
      <c r="D27">
        <v>15</v>
      </c>
      <c r="E27">
        <v>1350</v>
      </c>
    </row>
    <row r="28" spans="1:5" x14ac:dyDescent="0.25">
      <c r="A28" s="37">
        <v>42148</v>
      </c>
      <c r="B28">
        <v>2015</v>
      </c>
      <c r="C28">
        <v>1</v>
      </c>
      <c r="D28">
        <v>3000</v>
      </c>
      <c r="E28">
        <v>740400</v>
      </c>
    </row>
    <row r="29" spans="1:5" x14ac:dyDescent="0.25">
      <c r="A29" s="37">
        <v>42149</v>
      </c>
      <c r="B29">
        <v>2015</v>
      </c>
      <c r="C29">
        <v>1</v>
      </c>
      <c r="D29">
        <v>5</v>
      </c>
      <c r="E29">
        <v>750</v>
      </c>
    </row>
    <row r="30" spans="1:5" x14ac:dyDescent="0.25">
      <c r="A30" s="37">
        <v>42150</v>
      </c>
      <c r="B30">
        <v>2015</v>
      </c>
      <c r="C30">
        <v>1</v>
      </c>
      <c r="D30">
        <v>50</v>
      </c>
      <c r="E30">
        <v>1250</v>
      </c>
    </row>
    <row r="31" spans="1:5" x14ac:dyDescent="0.25">
      <c r="A31" s="37">
        <v>42151</v>
      </c>
      <c r="B31">
        <v>2015</v>
      </c>
      <c r="C31">
        <v>1</v>
      </c>
      <c r="D31">
        <v>1</v>
      </c>
      <c r="E31">
        <v>305</v>
      </c>
    </row>
    <row r="32" spans="1:5" x14ac:dyDescent="0.25">
      <c r="A32" s="37">
        <v>42155</v>
      </c>
      <c r="B32">
        <v>2015</v>
      </c>
      <c r="C32">
        <v>1</v>
      </c>
      <c r="D32">
        <v>200</v>
      </c>
      <c r="E32">
        <v>91620</v>
      </c>
    </row>
    <row r="33" spans="1:5" x14ac:dyDescent="0.25">
      <c r="A33" s="37">
        <v>42162</v>
      </c>
      <c r="B33">
        <v>2015</v>
      </c>
      <c r="C33">
        <v>1</v>
      </c>
      <c r="D33">
        <v>75</v>
      </c>
      <c r="E33">
        <v>3750</v>
      </c>
    </row>
    <row r="34" spans="1:5" x14ac:dyDescent="0.25">
      <c r="A34" s="37">
        <v>42169</v>
      </c>
      <c r="B34">
        <v>2015</v>
      </c>
      <c r="C34">
        <v>1</v>
      </c>
      <c r="D34">
        <v>45</v>
      </c>
      <c r="E34">
        <v>5400</v>
      </c>
    </row>
    <row r="35" spans="1:5" x14ac:dyDescent="0.25">
      <c r="A35" s="37">
        <v>42173</v>
      </c>
      <c r="B35">
        <v>2015</v>
      </c>
      <c r="C35">
        <v>1</v>
      </c>
      <c r="D35">
        <v>3500</v>
      </c>
      <c r="E35">
        <v>24845</v>
      </c>
    </row>
    <row r="36" spans="1:5" x14ac:dyDescent="0.25">
      <c r="A36" s="37">
        <v>42177</v>
      </c>
      <c r="B36">
        <v>2015</v>
      </c>
      <c r="C36">
        <v>1</v>
      </c>
      <c r="D36">
        <v>100</v>
      </c>
      <c r="E36">
        <v>3600</v>
      </c>
    </row>
    <row r="37" spans="1:5" x14ac:dyDescent="0.25">
      <c r="A37" s="37">
        <v>42182</v>
      </c>
      <c r="B37">
        <v>2015</v>
      </c>
      <c r="C37">
        <v>3</v>
      </c>
      <c r="D37">
        <v>4177</v>
      </c>
      <c r="E37">
        <v>584456</v>
      </c>
    </row>
    <row r="38" spans="1:5" x14ac:dyDescent="0.25">
      <c r="A38" s="37">
        <v>42184</v>
      </c>
      <c r="B38">
        <v>2015</v>
      </c>
      <c r="C38">
        <v>1</v>
      </c>
      <c r="D38">
        <v>352</v>
      </c>
      <c r="E38">
        <v>49280</v>
      </c>
    </row>
    <row r="39" spans="1:5" x14ac:dyDescent="0.25">
      <c r="A39" s="37">
        <v>42186</v>
      </c>
      <c r="B39">
        <v>2015</v>
      </c>
      <c r="C39">
        <v>1</v>
      </c>
      <c r="D39">
        <v>10</v>
      </c>
      <c r="E39">
        <v>1000</v>
      </c>
    </row>
    <row r="40" spans="1:5" x14ac:dyDescent="0.25">
      <c r="A40" s="37">
        <v>42188</v>
      </c>
      <c r="B40">
        <v>2015</v>
      </c>
      <c r="C40">
        <v>1</v>
      </c>
      <c r="D40">
        <v>1</v>
      </c>
      <c r="E40">
        <v>240</v>
      </c>
    </row>
    <row r="41" spans="1:5" x14ac:dyDescent="0.25">
      <c r="A41" s="37">
        <v>42189</v>
      </c>
      <c r="B41">
        <v>2015</v>
      </c>
      <c r="C41">
        <v>3</v>
      </c>
      <c r="D41">
        <v>4160</v>
      </c>
      <c r="E41">
        <v>495570</v>
      </c>
    </row>
    <row r="42" spans="1:5" x14ac:dyDescent="0.25">
      <c r="A42" s="37">
        <v>42190</v>
      </c>
      <c r="B42">
        <v>2015</v>
      </c>
      <c r="C42">
        <v>1</v>
      </c>
      <c r="D42">
        <v>1</v>
      </c>
      <c r="E42">
        <v>180</v>
      </c>
    </row>
    <row r="43" spans="1:5" x14ac:dyDescent="0.25">
      <c r="A43" s="37">
        <v>42191</v>
      </c>
      <c r="B43">
        <v>2015</v>
      </c>
      <c r="C43">
        <v>1</v>
      </c>
      <c r="D43">
        <v>100</v>
      </c>
      <c r="E43">
        <v>9350</v>
      </c>
    </row>
    <row r="44" spans="1:5" x14ac:dyDescent="0.25">
      <c r="A44" s="37">
        <v>42192</v>
      </c>
      <c r="B44">
        <v>2015</v>
      </c>
      <c r="C44">
        <v>3</v>
      </c>
      <c r="D44">
        <v>6960</v>
      </c>
      <c r="E44">
        <v>260400</v>
      </c>
    </row>
    <row r="45" spans="1:5" x14ac:dyDescent="0.25">
      <c r="A45" s="37">
        <v>42193</v>
      </c>
      <c r="B45">
        <v>2015</v>
      </c>
      <c r="C45">
        <v>1</v>
      </c>
      <c r="D45">
        <v>3</v>
      </c>
      <c r="E45">
        <v>1440</v>
      </c>
    </row>
    <row r="46" spans="1:5" x14ac:dyDescent="0.25">
      <c r="A46" s="37">
        <v>42194</v>
      </c>
      <c r="B46">
        <v>2015</v>
      </c>
      <c r="C46">
        <v>4</v>
      </c>
      <c r="D46">
        <v>1334</v>
      </c>
      <c r="E46">
        <v>70474</v>
      </c>
    </row>
    <row r="47" spans="1:5" x14ac:dyDescent="0.25">
      <c r="A47" s="37">
        <v>42199</v>
      </c>
      <c r="B47">
        <v>2015</v>
      </c>
      <c r="C47">
        <v>1</v>
      </c>
      <c r="D47">
        <v>848</v>
      </c>
      <c r="E47">
        <v>66992</v>
      </c>
    </row>
    <row r="48" spans="1:5" x14ac:dyDescent="0.25">
      <c r="A48" s="37">
        <v>42202</v>
      </c>
      <c r="B48">
        <v>2015</v>
      </c>
      <c r="C48">
        <v>1</v>
      </c>
      <c r="D48">
        <v>960</v>
      </c>
      <c r="E48">
        <v>104640</v>
      </c>
    </row>
    <row r="49" spans="1:5" x14ac:dyDescent="0.25">
      <c r="A49" s="37">
        <v>42204</v>
      </c>
      <c r="B49">
        <v>2015</v>
      </c>
      <c r="C49">
        <v>1</v>
      </c>
      <c r="D49">
        <v>15</v>
      </c>
      <c r="E49">
        <v>2355</v>
      </c>
    </row>
    <row r="50" spans="1:5" x14ac:dyDescent="0.25">
      <c r="A50" s="37">
        <v>42207</v>
      </c>
      <c r="B50">
        <v>2015</v>
      </c>
      <c r="C50">
        <v>1</v>
      </c>
      <c r="D50">
        <v>4</v>
      </c>
      <c r="E50">
        <v>480</v>
      </c>
    </row>
    <row r="51" spans="1:5" x14ac:dyDescent="0.25">
      <c r="A51" s="37">
        <v>42210</v>
      </c>
      <c r="B51">
        <v>2015</v>
      </c>
      <c r="C51">
        <v>1</v>
      </c>
      <c r="D51">
        <v>57</v>
      </c>
      <c r="E51">
        <v>36480</v>
      </c>
    </row>
    <row r="52" spans="1:5" x14ac:dyDescent="0.25">
      <c r="A52" s="37">
        <v>42219</v>
      </c>
      <c r="B52">
        <v>2015</v>
      </c>
      <c r="C52">
        <v>1</v>
      </c>
      <c r="D52">
        <v>200</v>
      </c>
      <c r="E52">
        <v>29300</v>
      </c>
    </row>
    <row r="53" spans="1:5" x14ac:dyDescent="0.25">
      <c r="A53" s="37">
        <v>42223</v>
      </c>
      <c r="B53">
        <v>2015</v>
      </c>
      <c r="C53">
        <v>3</v>
      </c>
      <c r="D53">
        <v>3474</v>
      </c>
      <c r="E53">
        <v>423368</v>
      </c>
    </row>
    <row r="54" spans="1:5" x14ac:dyDescent="0.25">
      <c r="A54" s="37">
        <v>42227</v>
      </c>
      <c r="B54">
        <v>2015</v>
      </c>
      <c r="C54">
        <v>1</v>
      </c>
      <c r="D54">
        <v>3000</v>
      </c>
      <c r="E54">
        <v>45000</v>
      </c>
    </row>
    <row r="55" spans="1:5" x14ac:dyDescent="0.25">
      <c r="A55" s="37">
        <v>42233</v>
      </c>
      <c r="B55">
        <v>2015</v>
      </c>
      <c r="C55">
        <v>1</v>
      </c>
      <c r="D55">
        <v>43</v>
      </c>
      <c r="E55">
        <v>1075</v>
      </c>
    </row>
    <row r="56" spans="1:5" x14ac:dyDescent="0.25">
      <c r="A56" s="37">
        <v>42236</v>
      </c>
      <c r="B56">
        <v>2015</v>
      </c>
      <c r="C56">
        <v>4</v>
      </c>
      <c r="D56">
        <v>905</v>
      </c>
      <c r="E56">
        <v>108630</v>
      </c>
    </row>
    <row r="57" spans="1:5" x14ac:dyDescent="0.25">
      <c r="A57" s="37">
        <v>42238</v>
      </c>
      <c r="B57">
        <v>2015</v>
      </c>
      <c r="C57">
        <v>1</v>
      </c>
      <c r="D57">
        <v>300</v>
      </c>
      <c r="E57">
        <v>22200</v>
      </c>
    </row>
    <row r="58" spans="1:5" x14ac:dyDescent="0.25">
      <c r="A58" s="37">
        <v>42240</v>
      </c>
      <c r="B58">
        <v>2015</v>
      </c>
      <c r="C58">
        <v>1</v>
      </c>
      <c r="D58">
        <v>7</v>
      </c>
      <c r="E58">
        <v>525</v>
      </c>
    </row>
    <row r="59" spans="1:5" x14ac:dyDescent="0.25">
      <c r="A59" s="37">
        <v>42242</v>
      </c>
      <c r="B59">
        <v>2015</v>
      </c>
      <c r="C59">
        <v>1</v>
      </c>
      <c r="D59">
        <v>17</v>
      </c>
      <c r="E59">
        <v>1545</v>
      </c>
    </row>
    <row r="60" spans="1:5" x14ac:dyDescent="0.25">
      <c r="A60" s="37">
        <v>42243</v>
      </c>
      <c r="B60">
        <v>2015</v>
      </c>
      <c r="C60">
        <v>1</v>
      </c>
      <c r="D60">
        <v>8</v>
      </c>
      <c r="E60">
        <v>960</v>
      </c>
    </row>
    <row r="61" spans="1:5" x14ac:dyDescent="0.25">
      <c r="A61" s="37">
        <v>42244</v>
      </c>
      <c r="B61">
        <v>2015</v>
      </c>
      <c r="C61">
        <v>1</v>
      </c>
      <c r="D61">
        <v>2558</v>
      </c>
      <c r="E61">
        <v>277220</v>
      </c>
    </row>
    <row r="62" spans="1:5" x14ac:dyDescent="0.25">
      <c r="A62" s="37">
        <v>42245</v>
      </c>
      <c r="B62">
        <v>2015</v>
      </c>
      <c r="C62">
        <v>1</v>
      </c>
      <c r="D62">
        <v>69</v>
      </c>
      <c r="E62">
        <v>621</v>
      </c>
    </row>
    <row r="63" spans="1:5" x14ac:dyDescent="0.25">
      <c r="A63" s="37">
        <v>42247</v>
      </c>
      <c r="B63">
        <v>2015</v>
      </c>
      <c r="C63">
        <v>2</v>
      </c>
      <c r="D63">
        <v>886</v>
      </c>
      <c r="E63">
        <v>74974</v>
      </c>
    </row>
    <row r="64" spans="1:5" x14ac:dyDescent="0.25">
      <c r="A64" s="37">
        <v>42250</v>
      </c>
      <c r="B64">
        <v>2015</v>
      </c>
      <c r="C64">
        <v>1</v>
      </c>
      <c r="D64">
        <v>2421</v>
      </c>
      <c r="E64">
        <v>813982</v>
      </c>
    </row>
    <row r="65" spans="1:5" x14ac:dyDescent="0.25">
      <c r="A65" s="37">
        <v>42253</v>
      </c>
      <c r="B65">
        <v>2015</v>
      </c>
      <c r="C65">
        <v>1</v>
      </c>
      <c r="D65">
        <v>2</v>
      </c>
      <c r="E65">
        <v>1150</v>
      </c>
    </row>
    <row r="66" spans="1:5" x14ac:dyDescent="0.25">
      <c r="A66" s="37">
        <v>42259</v>
      </c>
      <c r="B66">
        <v>2015</v>
      </c>
      <c r="C66">
        <v>1</v>
      </c>
      <c r="D66">
        <v>24</v>
      </c>
      <c r="E66">
        <v>360</v>
      </c>
    </row>
    <row r="67" spans="1:5" x14ac:dyDescent="0.25">
      <c r="A67" s="37">
        <v>42261</v>
      </c>
      <c r="B67">
        <v>2015</v>
      </c>
      <c r="C67">
        <v>1</v>
      </c>
      <c r="D67">
        <v>25</v>
      </c>
      <c r="E67">
        <v>750</v>
      </c>
    </row>
    <row r="68" spans="1:5" x14ac:dyDescent="0.25">
      <c r="A68" s="37">
        <v>42270</v>
      </c>
      <c r="B68">
        <v>2015</v>
      </c>
      <c r="C68">
        <v>1</v>
      </c>
      <c r="D68">
        <v>475</v>
      </c>
      <c r="E68">
        <v>42750</v>
      </c>
    </row>
    <row r="69" spans="1:5" x14ac:dyDescent="0.25">
      <c r="A69" s="37">
        <v>42274</v>
      </c>
      <c r="B69">
        <v>2015</v>
      </c>
      <c r="C69">
        <v>1</v>
      </c>
      <c r="D69">
        <v>160</v>
      </c>
      <c r="E69">
        <v>85200</v>
      </c>
    </row>
    <row r="70" spans="1:5" x14ac:dyDescent="0.25">
      <c r="A70" s="37">
        <v>42275</v>
      </c>
      <c r="B70">
        <v>2015</v>
      </c>
      <c r="C70">
        <v>1</v>
      </c>
      <c r="D70">
        <v>160</v>
      </c>
      <c r="E70">
        <v>16000</v>
      </c>
    </row>
    <row r="71" spans="1:5" x14ac:dyDescent="0.25">
      <c r="A71" s="37">
        <v>42276</v>
      </c>
      <c r="B71">
        <v>2015</v>
      </c>
      <c r="C71">
        <v>1</v>
      </c>
      <c r="D71">
        <v>150</v>
      </c>
      <c r="E71">
        <v>21250</v>
      </c>
    </row>
    <row r="72" spans="1:5" x14ac:dyDescent="0.25">
      <c r="A72" s="37">
        <v>42278</v>
      </c>
      <c r="B72">
        <v>2015</v>
      </c>
      <c r="C72">
        <v>1</v>
      </c>
      <c r="D72">
        <v>1976</v>
      </c>
      <c r="E72">
        <v>146944</v>
      </c>
    </row>
    <row r="73" spans="1:5" x14ac:dyDescent="0.25">
      <c r="A73" s="37">
        <v>42279</v>
      </c>
      <c r="B73">
        <v>2015</v>
      </c>
      <c r="C73">
        <v>3</v>
      </c>
      <c r="D73">
        <v>884</v>
      </c>
      <c r="E73">
        <v>110104</v>
      </c>
    </row>
    <row r="74" spans="1:5" x14ac:dyDescent="0.25">
      <c r="A74" s="37">
        <v>42282</v>
      </c>
      <c r="B74">
        <v>2015</v>
      </c>
      <c r="C74">
        <v>2</v>
      </c>
      <c r="D74">
        <v>893</v>
      </c>
      <c r="E74">
        <v>67650</v>
      </c>
    </row>
    <row r="75" spans="1:5" x14ac:dyDescent="0.25">
      <c r="A75" s="37">
        <v>42284</v>
      </c>
      <c r="B75">
        <v>2015</v>
      </c>
      <c r="C75">
        <v>1</v>
      </c>
      <c r="D75">
        <v>75</v>
      </c>
      <c r="E75">
        <v>4500</v>
      </c>
    </row>
    <row r="76" spans="1:5" x14ac:dyDescent="0.25">
      <c r="A76" s="37">
        <v>42285</v>
      </c>
      <c r="B76">
        <v>2015</v>
      </c>
      <c r="C76">
        <v>2</v>
      </c>
      <c r="D76">
        <v>4376</v>
      </c>
      <c r="E76">
        <v>249934</v>
      </c>
    </row>
    <row r="77" spans="1:5" x14ac:dyDescent="0.25">
      <c r="A77" s="37">
        <v>42286</v>
      </c>
      <c r="B77">
        <v>2015</v>
      </c>
      <c r="C77">
        <v>1</v>
      </c>
      <c r="D77">
        <v>50</v>
      </c>
      <c r="E77">
        <v>21000</v>
      </c>
    </row>
    <row r="78" spans="1:5" x14ac:dyDescent="0.25">
      <c r="A78" s="37">
        <v>42294</v>
      </c>
      <c r="B78">
        <v>2015</v>
      </c>
      <c r="C78">
        <v>1</v>
      </c>
      <c r="D78">
        <v>100</v>
      </c>
      <c r="E78">
        <v>80300</v>
      </c>
    </row>
    <row r="79" spans="1:5" x14ac:dyDescent="0.25">
      <c r="A79" s="37">
        <v>42295</v>
      </c>
      <c r="B79">
        <v>2015</v>
      </c>
      <c r="C79">
        <v>1</v>
      </c>
      <c r="D79">
        <v>100</v>
      </c>
      <c r="E79">
        <v>47200</v>
      </c>
    </row>
    <row r="80" spans="1:5" x14ac:dyDescent="0.25">
      <c r="A80" s="37">
        <v>42308</v>
      </c>
      <c r="B80">
        <v>2015</v>
      </c>
      <c r="C80">
        <v>1</v>
      </c>
      <c r="D80">
        <v>20</v>
      </c>
      <c r="E80">
        <v>3300</v>
      </c>
    </row>
    <row r="81" spans="1:5" x14ac:dyDescent="0.25">
      <c r="A81" s="37">
        <v>42310</v>
      </c>
      <c r="B81">
        <v>2015</v>
      </c>
      <c r="C81">
        <v>1</v>
      </c>
      <c r="D81">
        <v>10</v>
      </c>
      <c r="E81">
        <v>11850</v>
      </c>
    </row>
    <row r="82" spans="1:5" x14ac:dyDescent="0.25">
      <c r="A82" s="37">
        <v>42314</v>
      </c>
      <c r="B82">
        <v>2015</v>
      </c>
      <c r="C82">
        <v>1</v>
      </c>
      <c r="D82">
        <v>200</v>
      </c>
      <c r="E82">
        <v>20150</v>
      </c>
    </row>
    <row r="83" spans="1:5" x14ac:dyDescent="0.25">
      <c r="A83" s="37">
        <v>42318</v>
      </c>
      <c r="B83">
        <v>2015</v>
      </c>
      <c r="C83">
        <v>2</v>
      </c>
      <c r="D83">
        <v>65</v>
      </c>
      <c r="E83">
        <v>14235</v>
      </c>
    </row>
    <row r="84" spans="1:5" x14ac:dyDescent="0.25">
      <c r="A84" s="37">
        <v>42332</v>
      </c>
      <c r="B84">
        <v>2015</v>
      </c>
      <c r="C84">
        <v>3</v>
      </c>
      <c r="D84">
        <v>114</v>
      </c>
      <c r="E84">
        <v>7104</v>
      </c>
    </row>
    <row r="85" spans="1:5" x14ac:dyDescent="0.25">
      <c r="A85" s="37">
        <v>42333</v>
      </c>
      <c r="B85">
        <v>2015</v>
      </c>
      <c r="C85">
        <v>2</v>
      </c>
      <c r="D85">
        <v>15</v>
      </c>
      <c r="E85">
        <v>1485</v>
      </c>
    </row>
    <row r="86" spans="1:5" x14ac:dyDescent="0.25">
      <c r="A86" s="37">
        <v>42334</v>
      </c>
      <c r="B86">
        <v>2015</v>
      </c>
      <c r="C86">
        <v>2</v>
      </c>
      <c r="D86">
        <v>1120</v>
      </c>
      <c r="E86">
        <v>140300</v>
      </c>
    </row>
    <row r="87" spans="1:5" x14ac:dyDescent="0.25">
      <c r="A87" s="37">
        <v>42337</v>
      </c>
      <c r="B87">
        <v>2015</v>
      </c>
      <c r="C87">
        <v>1</v>
      </c>
      <c r="D87">
        <v>12</v>
      </c>
      <c r="E87">
        <v>3240</v>
      </c>
    </row>
    <row r="88" spans="1:5" x14ac:dyDescent="0.25">
      <c r="A88" s="37">
        <v>42345</v>
      </c>
      <c r="B88">
        <v>2015</v>
      </c>
      <c r="C88">
        <v>1</v>
      </c>
      <c r="D88">
        <v>3</v>
      </c>
      <c r="E88">
        <v>585</v>
      </c>
    </row>
    <row r="89" spans="1:5" x14ac:dyDescent="0.25">
      <c r="A89" s="37">
        <v>42348</v>
      </c>
      <c r="B89">
        <v>2015</v>
      </c>
      <c r="C89">
        <v>3</v>
      </c>
      <c r="D89">
        <v>57</v>
      </c>
      <c r="E89">
        <v>6999</v>
      </c>
    </row>
    <row r="90" spans="1:5" x14ac:dyDescent="0.25">
      <c r="A90" s="37">
        <v>42349</v>
      </c>
      <c r="B90">
        <v>2015</v>
      </c>
      <c r="C90">
        <v>4</v>
      </c>
      <c r="D90">
        <v>3922</v>
      </c>
      <c r="E90">
        <v>1073755</v>
      </c>
    </row>
    <row r="91" spans="1:5" x14ac:dyDescent="0.25">
      <c r="A91" s="37">
        <v>42359</v>
      </c>
      <c r="B91">
        <v>2015</v>
      </c>
      <c r="C91">
        <v>1</v>
      </c>
      <c r="D91">
        <v>795</v>
      </c>
      <c r="E91">
        <v>126210</v>
      </c>
    </row>
    <row r="92" spans="1:5" x14ac:dyDescent="0.25">
      <c r="A92" s="37">
        <v>42360</v>
      </c>
      <c r="B92">
        <v>2015</v>
      </c>
      <c r="C92">
        <v>2</v>
      </c>
      <c r="D92">
        <v>205</v>
      </c>
      <c r="E92">
        <v>46500</v>
      </c>
    </row>
    <row r="93" spans="1:5" x14ac:dyDescent="0.25">
      <c r="A93" s="37">
        <v>42364</v>
      </c>
      <c r="B93">
        <v>2015</v>
      </c>
      <c r="C93">
        <v>1</v>
      </c>
      <c r="D93">
        <v>25</v>
      </c>
      <c r="E93">
        <v>2150</v>
      </c>
    </row>
    <row r="94" spans="1:5" x14ac:dyDescent="0.25">
      <c r="A94" s="37">
        <v>42366</v>
      </c>
      <c r="B94">
        <v>2015</v>
      </c>
      <c r="C94">
        <v>1</v>
      </c>
      <c r="D94">
        <v>150</v>
      </c>
      <c r="E94">
        <v>5250</v>
      </c>
    </row>
    <row r="95" spans="1:5" x14ac:dyDescent="0.25">
      <c r="A95" s="37">
        <v>42367</v>
      </c>
      <c r="B95">
        <v>2015</v>
      </c>
      <c r="C95">
        <v>1</v>
      </c>
      <c r="D95">
        <v>790</v>
      </c>
      <c r="E95">
        <v>300150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/>
  <dimension ref="A1:E112"/>
  <sheetViews>
    <sheetView topLeftCell="A67" workbookViewId="0">
      <selection activeCell="A2" sqref="A2:E112"/>
    </sheetView>
  </sheetViews>
  <sheetFormatPr defaultRowHeight="12.5" x14ac:dyDescent="0.25"/>
  <cols>
    <col min="1" max="1" width="10.1796875" bestFit="1" customWidth="1"/>
  </cols>
  <sheetData>
    <row r="1" spans="1:5" x14ac:dyDescent="0.25">
      <c r="A1" s="37" t="s">
        <v>0</v>
      </c>
      <c r="B1" t="s">
        <v>1</v>
      </c>
      <c r="C1" t="s">
        <v>13</v>
      </c>
      <c r="D1" t="s">
        <v>15</v>
      </c>
      <c r="E1" t="s">
        <v>16</v>
      </c>
    </row>
    <row r="2" spans="1:5" x14ac:dyDescent="0.25">
      <c r="A2" s="37">
        <v>41654</v>
      </c>
      <c r="B2">
        <v>2014</v>
      </c>
      <c r="C2">
        <v>1</v>
      </c>
      <c r="D2">
        <v>1150</v>
      </c>
      <c r="E2">
        <v>78000</v>
      </c>
    </row>
    <row r="3" spans="1:5" x14ac:dyDescent="0.25">
      <c r="A3" s="37">
        <v>41656</v>
      </c>
      <c r="B3">
        <v>2014</v>
      </c>
      <c r="C3">
        <v>1</v>
      </c>
      <c r="D3">
        <v>300</v>
      </c>
      <c r="E3">
        <v>18000</v>
      </c>
    </row>
    <row r="4" spans="1:5" x14ac:dyDescent="0.25">
      <c r="A4" s="37">
        <v>41657</v>
      </c>
      <c r="B4">
        <v>2014</v>
      </c>
      <c r="C4">
        <v>2</v>
      </c>
      <c r="D4">
        <v>160</v>
      </c>
      <c r="E4">
        <v>19150</v>
      </c>
    </row>
    <row r="5" spans="1:5" x14ac:dyDescent="0.25">
      <c r="A5" s="37">
        <v>41662</v>
      </c>
      <c r="B5">
        <v>2014</v>
      </c>
      <c r="C5">
        <v>1</v>
      </c>
      <c r="D5">
        <v>23</v>
      </c>
      <c r="E5">
        <v>1380</v>
      </c>
    </row>
    <row r="6" spans="1:5" x14ac:dyDescent="0.25">
      <c r="A6" s="37">
        <v>41663</v>
      </c>
      <c r="B6">
        <v>2014</v>
      </c>
      <c r="C6">
        <v>1</v>
      </c>
      <c r="D6">
        <v>3</v>
      </c>
      <c r="E6">
        <v>540</v>
      </c>
    </row>
    <row r="7" spans="1:5" x14ac:dyDescent="0.25">
      <c r="A7" s="37">
        <v>41664</v>
      </c>
      <c r="B7">
        <v>2014</v>
      </c>
      <c r="C7">
        <v>1</v>
      </c>
      <c r="D7">
        <v>51</v>
      </c>
      <c r="E7">
        <v>5355</v>
      </c>
    </row>
    <row r="8" spans="1:5" x14ac:dyDescent="0.25">
      <c r="A8" s="37">
        <v>41667</v>
      </c>
      <c r="B8">
        <v>2014</v>
      </c>
      <c r="C8">
        <v>2</v>
      </c>
      <c r="D8">
        <v>4781</v>
      </c>
      <c r="E8">
        <v>198159</v>
      </c>
    </row>
    <row r="9" spans="1:5" x14ac:dyDescent="0.25">
      <c r="A9" s="37">
        <v>41668</v>
      </c>
      <c r="B9">
        <v>2014</v>
      </c>
      <c r="C9">
        <v>1</v>
      </c>
      <c r="D9">
        <v>12</v>
      </c>
      <c r="E9">
        <v>3588</v>
      </c>
    </row>
    <row r="10" spans="1:5" x14ac:dyDescent="0.25">
      <c r="A10" s="37">
        <v>41669</v>
      </c>
      <c r="B10">
        <v>2014</v>
      </c>
      <c r="C10">
        <v>9</v>
      </c>
      <c r="D10">
        <v>7720</v>
      </c>
      <c r="E10">
        <v>424485</v>
      </c>
    </row>
    <row r="11" spans="1:5" x14ac:dyDescent="0.25">
      <c r="A11" s="37">
        <v>41678</v>
      </c>
      <c r="B11">
        <v>2014</v>
      </c>
      <c r="C11">
        <v>4</v>
      </c>
      <c r="D11">
        <v>5897</v>
      </c>
      <c r="E11">
        <v>576465</v>
      </c>
    </row>
    <row r="12" spans="1:5" x14ac:dyDescent="0.25">
      <c r="A12" s="37">
        <v>41679</v>
      </c>
      <c r="B12">
        <v>2014</v>
      </c>
      <c r="C12">
        <v>8</v>
      </c>
      <c r="D12">
        <v>2337</v>
      </c>
      <c r="E12">
        <v>179942</v>
      </c>
    </row>
    <row r="13" spans="1:5" x14ac:dyDescent="0.25">
      <c r="A13" s="37">
        <v>41682</v>
      </c>
      <c r="B13">
        <v>2014</v>
      </c>
      <c r="C13">
        <v>1</v>
      </c>
      <c r="D13">
        <v>27</v>
      </c>
      <c r="E13">
        <v>2807</v>
      </c>
    </row>
    <row r="14" spans="1:5" x14ac:dyDescent="0.25">
      <c r="A14" s="37">
        <v>41685</v>
      </c>
      <c r="B14">
        <v>2014</v>
      </c>
      <c r="C14">
        <v>4</v>
      </c>
      <c r="D14">
        <v>900</v>
      </c>
      <c r="E14">
        <v>336040</v>
      </c>
    </row>
    <row r="15" spans="1:5" x14ac:dyDescent="0.25">
      <c r="A15" s="37">
        <v>41686</v>
      </c>
      <c r="B15">
        <v>2014</v>
      </c>
      <c r="C15">
        <v>1</v>
      </c>
      <c r="D15">
        <v>7</v>
      </c>
      <c r="E15">
        <v>119</v>
      </c>
    </row>
    <row r="16" spans="1:5" x14ac:dyDescent="0.25">
      <c r="A16" s="37">
        <v>41689</v>
      </c>
      <c r="B16">
        <v>2014</v>
      </c>
      <c r="C16">
        <v>1</v>
      </c>
      <c r="D16">
        <v>35</v>
      </c>
      <c r="E16">
        <v>4375</v>
      </c>
    </row>
    <row r="17" spans="1:5" x14ac:dyDescent="0.25">
      <c r="A17" s="37">
        <v>41703</v>
      </c>
      <c r="B17">
        <v>2014</v>
      </c>
      <c r="C17">
        <v>1</v>
      </c>
      <c r="D17">
        <v>878</v>
      </c>
      <c r="E17">
        <v>61460</v>
      </c>
    </row>
    <row r="18" spans="1:5" x14ac:dyDescent="0.25">
      <c r="A18" s="37">
        <v>41709</v>
      </c>
      <c r="B18">
        <v>2014</v>
      </c>
      <c r="C18">
        <v>1</v>
      </c>
      <c r="D18">
        <v>3587</v>
      </c>
      <c r="E18">
        <v>394570</v>
      </c>
    </row>
    <row r="19" spans="1:5" x14ac:dyDescent="0.25">
      <c r="A19" s="37">
        <v>41712</v>
      </c>
      <c r="B19">
        <v>2014</v>
      </c>
      <c r="C19">
        <v>1</v>
      </c>
      <c r="D19">
        <v>41</v>
      </c>
      <c r="E19">
        <v>2050</v>
      </c>
    </row>
    <row r="20" spans="1:5" x14ac:dyDescent="0.25">
      <c r="A20" s="37">
        <v>41723</v>
      </c>
      <c r="B20">
        <v>2014</v>
      </c>
      <c r="C20">
        <v>1</v>
      </c>
      <c r="D20">
        <v>23</v>
      </c>
      <c r="E20">
        <v>2070</v>
      </c>
    </row>
    <row r="21" spans="1:5" x14ac:dyDescent="0.25">
      <c r="A21" s="37">
        <v>41724</v>
      </c>
      <c r="B21">
        <v>2014</v>
      </c>
      <c r="C21">
        <v>1</v>
      </c>
      <c r="D21">
        <v>790</v>
      </c>
      <c r="E21">
        <v>101910</v>
      </c>
    </row>
    <row r="22" spans="1:5" x14ac:dyDescent="0.25">
      <c r="A22" s="37">
        <v>41727</v>
      </c>
      <c r="B22">
        <v>2014</v>
      </c>
      <c r="C22">
        <v>1</v>
      </c>
      <c r="D22">
        <v>15</v>
      </c>
      <c r="E22">
        <v>4500</v>
      </c>
    </row>
    <row r="23" spans="1:5" x14ac:dyDescent="0.25">
      <c r="A23" s="37">
        <v>41731</v>
      </c>
      <c r="B23">
        <v>2014</v>
      </c>
      <c r="C23">
        <v>1</v>
      </c>
      <c r="D23">
        <v>26</v>
      </c>
      <c r="E23">
        <v>1300</v>
      </c>
    </row>
    <row r="24" spans="1:5" x14ac:dyDescent="0.25">
      <c r="A24" s="37">
        <v>41742</v>
      </c>
      <c r="B24">
        <v>2014</v>
      </c>
      <c r="C24">
        <v>1</v>
      </c>
      <c r="D24">
        <v>39</v>
      </c>
      <c r="E24">
        <v>1521</v>
      </c>
    </row>
    <row r="25" spans="1:5" x14ac:dyDescent="0.25">
      <c r="A25" s="37">
        <v>41745</v>
      </c>
      <c r="B25">
        <v>2014</v>
      </c>
      <c r="C25">
        <v>1</v>
      </c>
      <c r="D25">
        <v>8</v>
      </c>
      <c r="E25">
        <v>1360</v>
      </c>
    </row>
    <row r="26" spans="1:5" x14ac:dyDescent="0.25">
      <c r="A26" s="37">
        <v>41750</v>
      </c>
      <c r="B26">
        <v>2014</v>
      </c>
      <c r="C26">
        <v>1</v>
      </c>
      <c r="D26">
        <v>4</v>
      </c>
      <c r="E26">
        <v>1000</v>
      </c>
    </row>
    <row r="27" spans="1:5" x14ac:dyDescent="0.25">
      <c r="A27" s="37">
        <v>41751</v>
      </c>
      <c r="B27">
        <v>2014</v>
      </c>
      <c r="C27">
        <v>1</v>
      </c>
      <c r="D27">
        <v>790</v>
      </c>
      <c r="E27">
        <v>67150</v>
      </c>
    </row>
    <row r="28" spans="1:5" x14ac:dyDescent="0.25">
      <c r="A28" s="37">
        <v>41753</v>
      </c>
      <c r="B28">
        <v>2014</v>
      </c>
      <c r="C28">
        <v>1</v>
      </c>
      <c r="D28">
        <v>43</v>
      </c>
      <c r="E28">
        <v>1075</v>
      </c>
    </row>
    <row r="29" spans="1:5" x14ac:dyDescent="0.25">
      <c r="A29" s="37">
        <v>41762</v>
      </c>
      <c r="B29">
        <v>2014</v>
      </c>
      <c r="C29">
        <v>1</v>
      </c>
      <c r="D29">
        <v>125</v>
      </c>
      <c r="E29">
        <v>53125</v>
      </c>
    </row>
    <row r="30" spans="1:5" x14ac:dyDescent="0.25">
      <c r="A30" s="37">
        <v>41764</v>
      </c>
      <c r="B30">
        <v>2014</v>
      </c>
      <c r="C30">
        <v>1</v>
      </c>
      <c r="D30">
        <v>50</v>
      </c>
      <c r="E30">
        <v>13500</v>
      </c>
    </row>
    <row r="31" spans="1:5" x14ac:dyDescent="0.25">
      <c r="A31" s="37">
        <v>41770</v>
      </c>
      <c r="B31">
        <v>2014</v>
      </c>
      <c r="C31">
        <v>2</v>
      </c>
      <c r="D31">
        <v>25</v>
      </c>
      <c r="E31">
        <v>2265</v>
      </c>
    </row>
    <row r="32" spans="1:5" x14ac:dyDescent="0.25">
      <c r="A32" s="37">
        <v>41771</v>
      </c>
      <c r="B32">
        <v>2014</v>
      </c>
      <c r="C32">
        <v>2</v>
      </c>
      <c r="D32">
        <v>60</v>
      </c>
      <c r="E32">
        <v>19800</v>
      </c>
    </row>
    <row r="33" spans="1:5" x14ac:dyDescent="0.25">
      <c r="A33" s="37">
        <v>41774</v>
      </c>
      <c r="B33">
        <v>2014</v>
      </c>
      <c r="C33">
        <v>1</v>
      </c>
      <c r="D33">
        <v>4</v>
      </c>
      <c r="E33">
        <v>264</v>
      </c>
    </row>
    <row r="34" spans="1:5" x14ac:dyDescent="0.25">
      <c r="A34" s="37">
        <v>41780</v>
      </c>
      <c r="B34">
        <v>2014</v>
      </c>
      <c r="C34">
        <v>1</v>
      </c>
      <c r="D34">
        <v>1</v>
      </c>
      <c r="E34">
        <v>100</v>
      </c>
    </row>
    <row r="35" spans="1:5" x14ac:dyDescent="0.25">
      <c r="A35" s="37">
        <v>41787</v>
      </c>
      <c r="B35">
        <v>2014</v>
      </c>
      <c r="C35">
        <v>1</v>
      </c>
      <c r="D35">
        <v>7</v>
      </c>
      <c r="E35">
        <v>2632</v>
      </c>
    </row>
    <row r="36" spans="1:5" x14ac:dyDescent="0.25">
      <c r="A36" s="37">
        <v>41788</v>
      </c>
      <c r="B36">
        <v>2014</v>
      </c>
      <c r="C36">
        <v>1</v>
      </c>
      <c r="D36">
        <v>15</v>
      </c>
      <c r="E36">
        <v>900</v>
      </c>
    </row>
    <row r="37" spans="1:5" x14ac:dyDescent="0.25">
      <c r="A37" s="37">
        <v>41794</v>
      </c>
      <c r="B37">
        <v>2014</v>
      </c>
      <c r="C37">
        <v>1</v>
      </c>
      <c r="D37">
        <v>48</v>
      </c>
      <c r="E37">
        <v>14400</v>
      </c>
    </row>
    <row r="38" spans="1:5" x14ac:dyDescent="0.25">
      <c r="A38" s="37">
        <v>41796</v>
      </c>
      <c r="B38">
        <v>2014</v>
      </c>
      <c r="C38">
        <v>1</v>
      </c>
      <c r="D38">
        <v>23</v>
      </c>
      <c r="E38">
        <v>2070</v>
      </c>
    </row>
    <row r="39" spans="1:5" x14ac:dyDescent="0.25">
      <c r="A39" s="37">
        <v>41799</v>
      </c>
      <c r="B39">
        <v>2014</v>
      </c>
      <c r="C39">
        <v>2</v>
      </c>
      <c r="D39">
        <v>2745</v>
      </c>
      <c r="E39">
        <v>401625</v>
      </c>
    </row>
    <row r="40" spans="1:5" x14ac:dyDescent="0.25">
      <c r="A40" s="37">
        <v>41801</v>
      </c>
      <c r="B40">
        <v>2014</v>
      </c>
      <c r="C40">
        <v>1</v>
      </c>
      <c r="D40">
        <v>300</v>
      </c>
      <c r="E40">
        <v>93000</v>
      </c>
    </row>
    <row r="41" spans="1:5" x14ac:dyDescent="0.25">
      <c r="A41" s="37">
        <v>41808</v>
      </c>
      <c r="B41">
        <v>2014</v>
      </c>
      <c r="C41">
        <v>1</v>
      </c>
      <c r="D41">
        <v>4</v>
      </c>
      <c r="E41">
        <v>1080</v>
      </c>
    </row>
    <row r="42" spans="1:5" x14ac:dyDescent="0.25">
      <c r="A42" s="37">
        <v>41809</v>
      </c>
      <c r="B42">
        <v>2014</v>
      </c>
      <c r="C42">
        <v>1</v>
      </c>
      <c r="D42">
        <v>265</v>
      </c>
      <c r="E42">
        <v>39485</v>
      </c>
    </row>
    <row r="43" spans="1:5" x14ac:dyDescent="0.25">
      <c r="A43" s="37">
        <v>41813</v>
      </c>
      <c r="B43">
        <v>2014</v>
      </c>
      <c r="C43">
        <v>1</v>
      </c>
      <c r="D43">
        <v>5</v>
      </c>
      <c r="E43">
        <v>135</v>
      </c>
    </row>
    <row r="44" spans="1:5" x14ac:dyDescent="0.25">
      <c r="A44" s="37">
        <v>41814</v>
      </c>
      <c r="B44">
        <v>2014</v>
      </c>
      <c r="C44">
        <v>1</v>
      </c>
      <c r="D44">
        <v>15</v>
      </c>
      <c r="E44">
        <v>4905</v>
      </c>
    </row>
    <row r="45" spans="1:5" x14ac:dyDescent="0.25">
      <c r="A45" s="37">
        <v>41817</v>
      </c>
      <c r="B45">
        <v>2014</v>
      </c>
      <c r="C45">
        <v>1</v>
      </c>
      <c r="D45">
        <v>120</v>
      </c>
      <c r="E45">
        <v>375600</v>
      </c>
    </row>
    <row r="46" spans="1:5" x14ac:dyDescent="0.25">
      <c r="A46" s="37">
        <v>41819</v>
      </c>
      <c r="B46">
        <v>2014</v>
      </c>
      <c r="C46">
        <v>2</v>
      </c>
      <c r="D46">
        <v>200</v>
      </c>
      <c r="E46">
        <v>56350</v>
      </c>
    </row>
    <row r="47" spans="1:5" x14ac:dyDescent="0.25">
      <c r="A47" s="37">
        <v>41821</v>
      </c>
      <c r="B47">
        <v>2014</v>
      </c>
      <c r="C47">
        <v>3</v>
      </c>
      <c r="D47">
        <v>405</v>
      </c>
      <c r="E47">
        <v>139020</v>
      </c>
    </row>
    <row r="48" spans="1:5" x14ac:dyDescent="0.25">
      <c r="A48" s="37">
        <v>41822</v>
      </c>
      <c r="B48">
        <v>2014</v>
      </c>
      <c r="C48">
        <v>1</v>
      </c>
      <c r="D48">
        <v>50</v>
      </c>
      <c r="E48">
        <v>15000</v>
      </c>
    </row>
    <row r="49" spans="1:5" x14ac:dyDescent="0.25">
      <c r="A49" s="37">
        <v>41823</v>
      </c>
      <c r="B49">
        <v>2014</v>
      </c>
      <c r="C49">
        <v>2</v>
      </c>
      <c r="D49">
        <v>25</v>
      </c>
      <c r="E49">
        <v>2570</v>
      </c>
    </row>
    <row r="50" spans="1:5" x14ac:dyDescent="0.25">
      <c r="A50" s="37">
        <v>41824</v>
      </c>
      <c r="B50">
        <v>2014</v>
      </c>
      <c r="C50">
        <v>2</v>
      </c>
      <c r="D50">
        <v>160</v>
      </c>
      <c r="E50">
        <v>54000</v>
      </c>
    </row>
    <row r="51" spans="1:5" x14ac:dyDescent="0.25">
      <c r="A51" s="37">
        <v>41825</v>
      </c>
      <c r="B51">
        <v>2014</v>
      </c>
      <c r="C51">
        <v>1</v>
      </c>
      <c r="D51">
        <v>50</v>
      </c>
      <c r="E51">
        <v>2250</v>
      </c>
    </row>
    <row r="52" spans="1:5" x14ac:dyDescent="0.25">
      <c r="A52" s="37">
        <v>41826</v>
      </c>
      <c r="B52">
        <v>2014</v>
      </c>
      <c r="C52">
        <v>2</v>
      </c>
      <c r="D52">
        <v>7</v>
      </c>
      <c r="E52">
        <v>333</v>
      </c>
    </row>
    <row r="53" spans="1:5" x14ac:dyDescent="0.25">
      <c r="A53" s="37">
        <v>41827</v>
      </c>
      <c r="B53">
        <v>2014</v>
      </c>
      <c r="C53">
        <v>2</v>
      </c>
      <c r="D53">
        <v>375</v>
      </c>
      <c r="E53">
        <v>13875</v>
      </c>
    </row>
    <row r="54" spans="1:5" x14ac:dyDescent="0.25">
      <c r="A54" s="37">
        <v>41830</v>
      </c>
      <c r="B54">
        <v>2014</v>
      </c>
      <c r="C54">
        <v>1</v>
      </c>
      <c r="D54">
        <v>360</v>
      </c>
      <c r="E54">
        <v>136080</v>
      </c>
    </row>
    <row r="55" spans="1:5" x14ac:dyDescent="0.25">
      <c r="A55" s="37">
        <v>41833</v>
      </c>
      <c r="B55">
        <v>2014</v>
      </c>
      <c r="C55">
        <v>1</v>
      </c>
      <c r="D55">
        <v>790</v>
      </c>
      <c r="E55">
        <v>149310</v>
      </c>
    </row>
    <row r="56" spans="1:5" x14ac:dyDescent="0.25">
      <c r="A56" s="37">
        <v>41836</v>
      </c>
      <c r="B56">
        <v>2014</v>
      </c>
      <c r="C56">
        <v>1</v>
      </c>
      <c r="D56">
        <v>120</v>
      </c>
      <c r="E56">
        <v>6000</v>
      </c>
    </row>
    <row r="57" spans="1:5" x14ac:dyDescent="0.25">
      <c r="A57" s="37">
        <v>41837</v>
      </c>
      <c r="B57">
        <v>2014</v>
      </c>
      <c r="C57">
        <v>1</v>
      </c>
      <c r="D57">
        <v>150</v>
      </c>
      <c r="E57">
        <v>16800</v>
      </c>
    </row>
    <row r="58" spans="1:5" x14ac:dyDescent="0.25">
      <c r="A58" s="37">
        <v>41839</v>
      </c>
      <c r="B58">
        <v>2014</v>
      </c>
      <c r="C58">
        <v>3</v>
      </c>
      <c r="D58">
        <v>1445</v>
      </c>
      <c r="E58">
        <v>382125</v>
      </c>
    </row>
    <row r="59" spans="1:5" x14ac:dyDescent="0.25">
      <c r="A59" s="37">
        <v>41840</v>
      </c>
      <c r="B59">
        <v>2014</v>
      </c>
      <c r="C59">
        <v>6</v>
      </c>
      <c r="D59">
        <v>33167</v>
      </c>
      <c r="E59">
        <v>9300015</v>
      </c>
    </row>
    <row r="60" spans="1:5" x14ac:dyDescent="0.25">
      <c r="A60" s="37">
        <v>41844</v>
      </c>
      <c r="B60">
        <v>2014</v>
      </c>
      <c r="C60">
        <v>2</v>
      </c>
      <c r="D60">
        <v>25</v>
      </c>
      <c r="E60">
        <v>3045</v>
      </c>
    </row>
    <row r="61" spans="1:5" x14ac:dyDescent="0.25">
      <c r="A61" s="37">
        <v>41846</v>
      </c>
      <c r="B61">
        <v>2014</v>
      </c>
      <c r="C61">
        <v>1</v>
      </c>
      <c r="D61">
        <v>200</v>
      </c>
      <c r="E61">
        <v>94000</v>
      </c>
    </row>
    <row r="62" spans="1:5" x14ac:dyDescent="0.25">
      <c r="A62" s="37">
        <v>41849</v>
      </c>
      <c r="B62">
        <v>2014</v>
      </c>
      <c r="C62">
        <v>1</v>
      </c>
      <c r="D62">
        <v>155</v>
      </c>
      <c r="E62">
        <v>11625</v>
      </c>
    </row>
    <row r="63" spans="1:5" x14ac:dyDescent="0.25">
      <c r="A63" s="37">
        <v>41850</v>
      </c>
      <c r="B63">
        <v>2014</v>
      </c>
      <c r="C63">
        <v>1</v>
      </c>
      <c r="D63">
        <v>1976</v>
      </c>
      <c r="E63">
        <v>67184</v>
      </c>
    </row>
    <row r="64" spans="1:5" x14ac:dyDescent="0.25">
      <c r="A64" s="37">
        <v>41851</v>
      </c>
      <c r="B64">
        <v>2014</v>
      </c>
      <c r="C64">
        <v>1</v>
      </c>
      <c r="D64">
        <v>3</v>
      </c>
      <c r="E64">
        <v>555</v>
      </c>
    </row>
    <row r="65" spans="1:5" x14ac:dyDescent="0.25">
      <c r="A65" s="37">
        <v>41853</v>
      </c>
      <c r="B65">
        <v>2014</v>
      </c>
      <c r="C65">
        <v>1</v>
      </c>
      <c r="D65">
        <v>100</v>
      </c>
      <c r="E65">
        <v>7200</v>
      </c>
    </row>
    <row r="66" spans="1:5" x14ac:dyDescent="0.25">
      <c r="A66" s="37">
        <v>41855</v>
      </c>
      <c r="B66">
        <v>2014</v>
      </c>
      <c r="C66">
        <v>2</v>
      </c>
      <c r="D66">
        <v>231</v>
      </c>
      <c r="E66">
        <v>11823</v>
      </c>
    </row>
    <row r="67" spans="1:5" x14ac:dyDescent="0.25">
      <c r="A67" s="37">
        <v>41857</v>
      </c>
      <c r="B67">
        <v>2014</v>
      </c>
      <c r="C67">
        <v>3</v>
      </c>
      <c r="D67">
        <v>1595</v>
      </c>
      <c r="E67">
        <v>393605</v>
      </c>
    </row>
    <row r="68" spans="1:5" x14ac:dyDescent="0.25">
      <c r="A68" s="37">
        <v>41858</v>
      </c>
      <c r="B68">
        <v>2014</v>
      </c>
      <c r="C68">
        <v>1</v>
      </c>
      <c r="D68">
        <v>164</v>
      </c>
      <c r="E68">
        <v>16575</v>
      </c>
    </row>
    <row r="69" spans="1:5" x14ac:dyDescent="0.25">
      <c r="A69" s="37">
        <v>41860</v>
      </c>
      <c r="B69">
        <v>2014</v>
      </c>
      <c r="C69">
        <v>2</v>
      </c>
      <c r="D69">
        <v>45</v>
      </c>
      <c r="E69">
        <v>1947</v>
      </c>
    </row>
    <row r="70" spans="1:5" x14ac:dyDescent="0.25">
      <c r="A70" s="37">
        <v>41861</v>
      </c>
      <c r="B70">
        <v>2014</v>
      </c>
      <c r="C70">
        <v>2</v>
      </c>
      <c r="D70">
        <v>1983</v>
      </c>
      <c r="E70">
        <v>42390</v>
      </c>
    </row>
    <row r="71" spans="1:5" x14ac:dyDescent="0.25">
      <c r="A71" s="37">
        <v>41863</v>
      </c>
      <c r="B71">
        <v>2014</v>
      </c>
      <c r="C71">
        <v>1</v>
      </c>
      <c r="D71">
        <v>1976</v>
      </c>
      <c r="E71">
        <v>138320</v>
      </c>
    </row>
    <row r="72" spans="1:5" x14ac:dyDescent="0.25">
      <c r="A72" s="37">
        <v>41869</v>
      </c>
      <c r="B72">
        <v>2014</v>
      </c>
      <c r="C72">
        <v>1</v>
      </c>
      <c r="D72">
        <v>4</v>
      </c>
      <c r="E72">
        <v>2280</v>
      </c>
    </row>
    <row r="73" spans="1:5" x14ac:dyDescent="0.25">
      <c r="A73" s="37">
        <v>41870</v>
      </c>
      <c r="B73">
        <v>2014</v>
      </c>
      <c r="C73">
        <v>1</v>
      </c>
      <c r="D73">
        <v>72</v>
      </c>
      <c r="E73">
        <v>6408</v>
      </c>
    </row>
    <row r="74" spans="1:5" x14ac:dyDescent="0.25">
      <c r="A74" s="37">
        <v>41872</v>
      </c>
      <c r="B74">
        <v>2014</v>
      </c>
      <c r="C74">
        <v>1</v>
      </c>
      <c r="D74">
        <v>20</v>
      </c>
      <c r="E74">
        <v>1140</v>
      </c>
    </row>
    <row r="75" spans="1:5" x14ac:dyDescent="0.25">
      <c r="A75" s="37">
        <v>41874</v>
      </c>
      <c r="B75">
        <v>2014</v>
      </c>
      <c r="C75">
        <v>1</v>
      </c>
      <c r="D75">
        <v>8</v>
      </c>
      <c r="E75">
        <v>336</v>
      </c>
    </row>
    <row r="76" spans="1:5" x14ac:dyDescent="0.25">
      <c r="A76" s="37">
        <v>41876</v>
      </c>
      <c r="B76">
        <v>2014</v>
      </c>
      <c r="C76">
        <v>3</v>
      </c>
      <c r="D76">
        <v>2700</v>
      </c>
      <c r="E76">
        <v>142309</v>
      </c>
    </row>
    <row r="77" spans="1:5" x14ac:dyDescent="0.25">
      <c r="A77" s="37">
        <v>41877</v>
      </c>
      <c r="B77">
        <v>2014</v>
      </c>
      <c r="C77">
        <v>1</v>
      </c>
      <c r="D77">
        <v>360</v>
      </c>
      <c r="E77">
        <v>205200</v>
      </c>
    </row>
    <row r="78" spans="1:5" x14ac:dyDescent="0.25">
      <c r="A78" s="37">
        <v>41878</v>
      </c>
      <c r="B78">
        <v>2014</v>
      </c>
      <c r="C78">
        <v>1</v>
      </c>
      <c r="D78">
        <v>86</v>
      </c>
      <c r="E78">
        <v>2494</v>
      </c>
    </row>
    <row r="79" spans="1:5" x14ac:dyDescent="0.25">
      <c r="A79" s="37">
        <v>41881</v>
      </c>
      <c r="B79">
        <v>2014</v>
      </c>
      <c r="C79">
        <v>1</v>
      </c>
      <c r="D79">
        <v>3587</v>
      </c>
      <c r="E79">
        <v>71740</v>
      </c>
    </row>
    <row r="80" spans="1:5" x14ac:dyDescent="0.25">
      <c r="A80" s="37">
        <v>41882</v>
      </c>
      <c r="B80">
        <v>2014</v>
      </c>
      <c r="C80">
        <v>1</v>
      </c>
      <c r="D80">
        <v>3548</v>
      </c>
      <c r="E80">
        <v>113536</v>
      </c>
    </row>
    <row r="81" spans="1:5" x14ac:dyDescent="0.25">
      <c r="A81" s="37">
        <v>41891</v>
      </c>
      <c r="B81">
        <v>2014</v>
      </c>
      <c r="C81">
        <v>2</v>
      </c>
      <c r="D81">
        <v>128</v>
      </c>
      <c r="E81">
        <v>7200</v>
      </c>
    </row>
    <row r="82" spans="1:5" x14ac:dyDescent="0.25">
      <c r="A82" s="37">
        <v>41893</v>
      </c>
      <c r="B82">
        <v>2014</v>
      </c>
      <c r="C82">
        <v>3</v>
      </c>
      <c r="D82">
        <v>1440</v>
      </c>
      <c r="E82">
        <v>361000</v>
      </c>
    </row>
    <row r="83" spans="1:5" x14ac:dyDescent="0.25">
      <c r="A83" s="37">
        <v>41898</v>
      </c>
      <c r="B83">
        <v>2014</v>
      </c>
      <c r="C83">
        <v>1</v>
      </c>
      <c r="D83">
        <v>3475</v>
      </c>
      <c r="E83">
        <v>326650</v>
      </c>
    </row>
    <row r="84" spans="1:5" x14ac:dyDescent="0.25">
      <c r="A84" s="37">
        <v>41899</v>
      </c>
      <c r="B84">
        <v>2014</v>
      </c>
      <c r="C84">
        <v>3</v>
      </c>
      <c r="D84">
        <v>560</v>
      </c>
      <c r="E84">
        <v>143600</v>
      </c>
    </row>
    <row r="85" spans="1:5" x14ac:dyDescent="0.25">
      <c r="A85" s="37">
        <v>41902</v>
      </c>
      <c r="B85">
        <v>2014</v>
      </c>
      <c r="C85">
        <v>1</v>
      </c>
      <c r="D85">
        <v>160</v>
      </c>
      <c r="E85">
        <v>10400</v>
      </c>
    </row>
    <row r="86" spans="1:5" x14ac:dyDescent="0.25">
      <c r="A86" s="37">
        <v>41903</v>
      </c>
      <c r="B86">
        <v>2014</v>
      </c>
      <c r="C86">
        <v>1</v>
      </c>
      <c r="D86">
        <v>244</v>
      </c>
      <c r="E86">
        <v>171532</v>
      </c>
    </row>
    <row r="87" spans="1:5" x14ac:dyDescent="0.25">
      <c r="A87" s="37">
        <v>41905</v>
      </c>
      <c r="B87">
        <v>2014</v>
      </c>
      <c r="C87">
        <v>1</v>
      </c>
      <c r="D87">
        <v>8900</v>
      </c>
      <c r="E87">
        <v>115700</v>
      </c>
    </row>
    <row r="88" spans="1:5" x14ac:dyDescent="0.25">
      <c r="A88" s="37">
        <v>41907</v>
      </c>
      <c r="B88">
        <v>2014</v>
      </c>
      <c r="C88">
        <v>1</v>
      </c>
      <c r="D88">
        <v>15</v>
      </c>
      <c r="E88">
        <v>1215</v>
      </c>
    </row>
    <row r="89" spans="1:5" x14ac:dyDescent="0.25">
      <c r="A89" s="37">
        <v>41909</v>
      </c>
      <c r="B89">
        <v>2014</v>
      </c>
      <c r="C89">
        <v>1</v>
      </c>
      <c r="D89">
        <v>27046</v>
      </c>
      <c r="E89">
        <v>6923776</v>
      </c>
    </row>
    <row r="90" spans="1:5" x14ac:dyDescent="0.25">
      <c r="A90" s="37">
        <v>41910</v>
      </c>
      <c r="B90">
        <v>2014</v>
      </c>
      <c r="C90">
        <v>1</v>
      </c>
      <c r="D90">
        <v>160</v>
      </c>
      <c r="E90">
        <v>8000</v>
      </c>
    </row>
    <row r="91" spans="1:5" x14ac:dyDescent="0.25">
      <c r="A91" s="37">
        <v>41915</v>
      </c>
      <c r="B91">
        <v>2014</v>
      </c>
      <c r="C91">
        <v>1</v>
      </c>
      <c r="D91">
        <v>15</v>
      </c>
      <c r="E91">
        <v>900</v>
      </c>
    </row>
    <row r="92" spans="1:5" x14ac:dyDescent="0.25">
      <c r="A92" s="37">
        <v>41927</v>
      </c>
      <c r="B92">
        <v>2014</v>
      </c>
      <c r="C92">
        <v>3</v>
      </c>
      <c r="D92">
        <v>2011</v>
      </c>
      <c r="E92">
        <v>332130</v>
      </c>
    </row>
    <row r="93" spans="1:5" x14ac:dyDescent="0.25">
      <c r="A93" s="37">
        <v>41933</v>
      </c>
      <c r="B93">
        <v>2014</v>
      </c>
      <c r="C93">
        <v>1</v>
      </c>
      <c r="D93">
        <v>1000</v>
      </c>
      <c r="E93">
        <v>90000</v>
      </c>
    </row>
    <row r="94" spans="1:5" x14ac:dyDescent="0.25">
      <c r="A94" s="37">
        <v>41937</v>
      </c>
      <c r="B94">
        <v>2014</v>
      </c>
      <c r="C94">
        <v>1</v>
      </c>
      <c r="D94">
        <v>10</v>
      </c>
      <c r="E94">
        <v>1070</v>
      </c>
    </row>
    <row r="95" spans="1:5" x14ac:dyDescent="0.25">
      <c r="A95" s="37">
        <v>41938</v>
      </c>
      <c r="B95">
        <v>2014</v>
      </c>
      <c r="C95">
        <v>1</v>
      </c>
      <c r="D95">
        <v>200</v>
      </c>
      <c r="E95">
        <v>24000</v>
      </c>
    </row>
    <row r="96" spans="1:5" x14ac:dyDescent="0.25">
      <c r="A96" s="37">
        <v>41944</v>
      </c>
      <c r="B96">
        <v>2014</v>
      </c>
      <c r="C96">
        <v>1</v>
      </c>
      <c r="D96">
        <v>848</v>
      </c>
      <c r="E96">
        <v>144927</v>
      </c>
    </row>
    <row r="97" spans="1:5" x14ac:dyDescent="0.25">
      <c r="A97" s="37">
        <v>41962</v>
      </c>
      <c r="B97">
        <v>2014</v>
      </c>
      <c r="C97">
        <v>1</v>
      </c>
      <c r="D97">
        <v>50</v>
      </c>
      <c r="E97">
        <v>33000</v>
      </c>
    </row>
    <row r="98" spans="1:5" x14ac:dyDescent="0.25">
      <c r="A98" s="37">
        <v>41966</v>
      </c>
      <c r="B98">
        <v>2014</v>
      </c>
      <c r="C98">
        <v>2</v>
      </c>
      <c r="D98">
        <v>24</v>
      </c>
      <c r="E98">
        <v>4120</v>
      </c>
    </row>
    <row r="99" spans="1:5" x14ac:dyDescent="0.25">
      <c r="A99" s="37">
        <v>41976</v>
      </c>
      <c r="B99">
        <v>2014</v>
      </c>
      <c r="C99">
        <v>1</v>
      </c>
      <c r="D99">
        <v>12</v>
      </c>
      <c r="E99">
        <v>1320</v>
      </c>
    </row>
    <row r="100" spans="1:5" x14ac:dyDescent="0.25">
      <c r="A100" s="37">
        <v>41978</v>
      </c>
      <c r="B100">
        <v>2014</v>
      </c>
      <c r="C100">
        <v>1</v>
      </c>
      <c r="D100">
        <v>25</v>
      </c>
      <c r="E100">
        <v>1875</v>
      </c>
    </row>
    <row r="101" spans="1:5" x14ac:dyDescent="0.25">
      <c r="A101" s="37">
        <v>41979</v>
      </c>
      <c r="B101">
        <v>2014</v>
      </c>
      <c r="C101">
        <v>1</v>
      </c>
      <c r="D101">
        <v>1</v>
      </c>
      <c r="E101">
        <v>270</v>
      </c>
    </row>
    <row r="102" spans="1:5" x14ac:dyDescent="0.25">
      <c r="A102" s="37">
        <v>41982</v>
      </c>
      <c r="B102">
        <v>2014</v>
      </c>
      <c r="C102">
        <v>1</v>
      </c>
      <c r="D102">
        <v>3</v>
      </c>
      <c r="E102">
        <v>1035</v>
      </c>
    </row>
    <row r="103" spans="1:5" x14ac:dyDescent="0.25">
      <c r="A103" s="37">
        <v>41983</v>
      </c>
      <c r="B103">
        <v>2014</v>
      </c>
      <c r="C103">
        <v>1</v>
      </c>
      <c r="D103">
        <v>15</v>
      </c>
      <c r="E103">
        <v>1125</v>
      </c>
    </row>
    <row r="104" spans="1:5" x14ac:dyDescent="0.25">
      <c r="A104" s="37">
        <v>41984</v>
      </c>
      <c r="B104">
        <v>2014</v>
      </c>
      <c r="C104">
        <v>14</v>
      </c>
      <c r="D104">
        <v>20875</v>
      </c>
      <c r="E104">
        <v>6323177</v>
      </c>
    </row>
    <row r="105" spans="1:5" x14ac:dyDescent="0.25">
      <c r="A105" s="37">
        <v>41985</v>
      </c>
      <c r="B105">
        <v>2014</v>
      </c>
      <c r="C105">
        <v>2</v>
      </c>
      <c r="D105">
        <v>50</v>
      </c>
      <c r="E105">
        <v>17270</v>
      </c>
    </row>
    <row r="106" spans="1:5" x14ac:dyDescent="0.25">
      <c r="A106" s="37">
        <v>41989</v>
      </c>
      <c r="B106">
        <v>2014</v>
      </c>
      <c r="C106">
        <v>1</v>
      </c>
      <c r="D106">
        <v>20</v>
      </c>
      <c r="E106">
        <v>2500</v>
      </c>
    </row>
    <row r="107" spans="1:5" x14ac:dyDescent="0.25">
      <c r="A107" s="37">
        <v>41993</v>
      </c>
      <c r="B107">
        <v>2014</v>
      </c>
      <c r="C107">
        <v>1</v>
      </c>
      <c r="D107">
        <v>117</v>
      </c>
      <c r="E107">
        <v>42120</v>
      </c>
    </row>
    <row r="108" spans="1:5" x14ac:dyDescent="0.25">
      <c r="A108" s="37">
        <v>41997</v>
      </c>
      <c r="B108">
        <v>2014</v>
      </c>
      <c r="C108">
        <v>1</v>
      </c>
      <c r="D108">
        <v>60</v>
      </c>
      <c r="E108">
        <v>5700</v>
      </c>
    </row>
    <row r="109" spans="1:5" x14ac:dyDescent="0.25">
      <c r="A109" s="37">
        <v>41999</v>
      </c>
      <c r="B109">
        <v>2014</v>
      </c>
      <c r="C109">
        <v>2</v>
      </c>
      <c r="D109">
        <v>73</v>
      </c>
      <c r="E109">
        <v>26760</v>
      </c>
    </row>
    <row r="110" spans="1:5" x14ac:dyDescent="0.25">
      <c r="A110" s="37">
        <v>42000</v>
      </c>
      <c r="B110">
        <v>2014</v>
      </c>
      <c r="C110">
        <v>1</v>
      </c>
      <c r="D110">
        <v>11</v>
      </c>
      <c r="E110">
        <v>990</v>
      </c>
    </row>
    <row r="111" spans="1:5" x14ac:dyDescent="0.25">
      <c r="A111" s="37">
        <v>42001</v>
      </c>
      <c r="B111">
        <v>2014</v>
      </c>
      <c r="C111">
        <v>1</v>
      </c>
      <c r="D111">
        <v>13</v>
      </c>
      <c r="E111">
        <v>3510</v>
      </c>
    </row>
    <row r="112" spans="1:5" x14ac:dyDescent="0.25">
      <c r="A112" s="37">
        <v>42002</v>
      </c>
      <c r="B112">
        <v>2014</v>
      </c>
      <c r="C112">
        <v>1</v>
      </c>
      <c r="D112">
        <v>15</v>
      </c>
      <c r="E112">
        <v>225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"/>
  <dimension ref="A1:E104"/>
  <sheetViews>
    <sheetView topLeftCell="A59" workbookViewId="0">
      <selection activeCell="A2" sqref="A2:E104"/>
    </sheetView>
  </sheetViews>
  <sheetFormatPr defaultRowHeight="12.5" x14ac:dyDescent="0.25"/>
  <sheetData>
    <row r="1" spans="1:5" x14ac:dyDescent="0.25">
      <c r="A1" s="37" t="s">
        <v>0</v>
      </c>
      <c r="B1" t="s">
        <v>1</v>
      </c>
      <c r="C1" t="s">
        <v>13</v>
      </c>
      <c r="D1" t="s">
        <v>15</v>
      </c>
      <c r="E1" t="s">
        <v>16</v>
      </c>
    </row>
    <row r="2" spans="1:5" x14ac:dyDescent="0.25">
      <c r="A2" s="37">
        <v>41275</v>
      </c>
      <c r="B2">
        <v>2013</v>
      </c>
      <c r="C2">
        <v>1</v>
      </c>
      <c r="D2">
        <v>4</v>
      </c>
      <c r="E2">
        <v>6</v>
      </c>
    </row>
    <row r="3" spans="1:5" x14ac:dyDescent="0.25">
      <c r="A3" s="37">
        <v>41277</v>
      </c>
      <c r="B3">
        <v>2013</v>
      </c>
      <c r="C3">
        <v>2</v>
      </c>
      <c r="D3">
        <v>83</v>
      </c>
      <c r="E3">
        <v>265</v>
      </c>
    </row>
    <row r="4" spans="1:5" x14ac:dyDescent="0.25">
      <c r="A4" s="37">
        <v>41281</v>
      </c>
      <c r="B4">
        <v>2013</v>
      </c>
      <c r="C4">
        <v>2</v>
      </c>
      <c r="D4">
        <v>22</v>
      </c>
      <c r="E4">
        <v>570</v>
      </c>
    </row>
    <row r="5" spans="1:5" x14ac:dyDescent="0.25">
      <c r="A5" s="37">
        <v>41282</v>
      </c>
      <c r="B5">
        <v>2013</v>
      </c>
      <c r="C5">
        <v>2</v>
      </c>
      <c r="D5">
        <v>28</v>
      </c>
      <c r="E5">
        <v>1359</v>
      </c>
    </row>
    <row r="6" spans="1:5" x14ac:dyDescent="0.25">
      <c r="A6" s="37">
        <v>41288</v>
      </c>
      <c r="B6">
        <v>2013</v>
      </c>
      <c r="C6">
        <v>1</v>
      </c>
      <c r="D6">
        <v>24</v>
      </c>
      <c r="E6">
        <v>77</v>
      </c>
    </row>
    <row r="7" spans="1:5" x14ac:dyDescent="0.25">
      <c r="A7" s="37">
        <v>41292</v>
      </c>
      <c r="B7">
        <v>2013</v>
      </c>
      <c r="C7">
        <v>2</v>
      </c>
      <c r="D7">
        <v>40</v>
      </c>
      <c r="E7">
        <v>15918</v>
      </c>
    </row>
    <row r="8" spans="1:5" x14ac:dyDescent="0.25">
      <c r="A8" s="37">
        <v>41312</v>
      </c>
      <c r="B8">
        <v>2013</v>
      </c>
      <c r="C8">
        <v>1</v>
      </c>
      <c r="D8">
        <v>53</v>
      </c>
      <c r="E8">
        <v>1333</v>
      </c>
    </row>
    <row r="9" spans="1:5" x14ac:dyDescent="0.25">
      <c r="A9" s="37">
        <v>41318</v>
      </c>
      <c r="B9">
        <v>2013</v>
      </c>
      <c r="C9">
        <v>2</v>
      </c>
      <c r="D9">
        <v>1580</v>
      </c>
      <c r="E9">
        <v>358865</v>
      </c>
    </row>
    <row r="10" spans="1:5" x14ac:dyDescent="0.25">
      <c r="A10" s="37">
        <v>41321</v>
      </c>
      <c r="B10">
        <v>2013</v>
      </c>
      <c r="C10">
        <v>2</v>
      </c>
      <c r="D10">
        <v>64</v>
      </c>
      <c r="E10">
        <v>1242</v>
      </c>
    </row>
    <row r="11" spans="1:5" x14ac:dyDescent="0.25">
      <c r="A11" s="37">
        <v>41324</v>
      </c>
      <c r="B11">
        <v>2013</v>
      </c>
      <c r="C11">
        <v>2</v>
      </c>
      <c r="D11">
        <v>21</v>
      </c>
      <c r="E11">
        <v>316</v>
      </c>
    </row>
    <row r="12" spans="1:5" x14ac:dyDescent="0.25">
      <c r="A12" s="37">
        <v>41326</v>
      </c>
      <c r="B12">
        <v>2013</v>
      </c>
      <c r="C12">
        <v>1</v>
      </c>
      <c r="D12">
        <v>790</v>
      </c>
      <c r="E12">
        <v>1843</v>
      </c>
    </row>
    <row r="13" spans="1:5" x14ac:dyDescent="0.25">
      <c r="A13" s="37">
        <v>41328</v>
      </c>
      <c r="B13">
        <v>2013</v>
      </c>
      <c r="C13">
        <v>1</v>
      </c>
      <c r="D13">
        <v>32</v>
      </c>
      <c r="E13">
        <v>7680</v>
      </c>
    </row>
    <row r="14" spans="1:5" x14ac:dyDescent="0.25">
      <c r="A14" s="37">
        <v>41334</v>
      </c>
      <c r="B14">
        <v>2013</v>
      </c>
      <c r="C14">
        <v>1</v>
      </c>
      <c r="D14">
        <v>7</v>
      </c>
      <c r="E14">
        <v>70</v>
      </c>
    </row>
    <row r="15" spans="1:5" x14ac:dyDescent="0.25">
      <c r="A15" s="37">
        <v>41338</v>
      </c>
      <c r="B15">
        <v>2013</v>
      </c>
      <c r="C15">
        <v>1</v>
      </c>
      <c r="D15">
        <v>10</v>
      </c>
      <c r="E15">
        <v>2112</v>
      </c>
    </row>
    <row r="16" spans="1:5" x14ac:dyDescent="0.25">
      <c r="A16" s="37">
        <v>41339</v>
      </c>
      <c r="B16">
        <v>2013</v>
      </c>
      <c r="C16">
        <v>2</v>
      </c>
      <c r="D16">
        <v>3020</v>
      </c>
      <c r="E16">
        <v>895200</v>
      </c>
    </row>
    <row r="17" spans="1:5" x14ac:dyDescent="0.25">
      <c r="A17" s="37">
        <v>41340</v>
      </c>
      <c r="B17">
        <v>2013</v>
      </c>
      <c r="C17">
        <v>2</v>
      </c>
      <c r="D17">
        <v>70</v>
      </c>
      <c r="E17">
        <v>331</v>
      </c>
    </row>
    <row r="18" spans="1:5" x14ac:dyDescent="0.25">
      <c r="A18" s="37">
        <v>41343</v>
      </c>
      <c r="B18">
        <v>2013</v>
      </c>
      <c r="C18">
        <v>1</v>
      </c>
      <c r="D18">
        <v>100</v>
      </c>
      <c r="E18">
        <v>83</v>
      </c>
    </row>
    <row r="19" spans="1:5" x14ac:dyDescent="0.25">
      <c r="A19" s="37">
        <v>41347</v>
      </c>
      <c r="B19">
        <v>2013</v>
      </c>
      <c r="C19">
        <v>2</v>
      </c>
      <c r="D19">
        <v>3325</v>
      </c>
      <c r="E19">
        <v>64185</v>
      </c>
    </row>
    <row r="20" spans="1:5" x14ac:dyDescent="0.25">
      <c r="A20" s="37">
        <v>41353</v>
      </c>
      <c r="B20">
        <v>2013</v>
      </c>
      <c r="C20">
        <v>1</v>
      </c>
      <c r="D20">
        <v>60</v>
      </c>
      <c r="E20">
        <v>9180</v>
      </c>
    </row>
    <row r="21" spans="1:5" x14ac:dyDescent="0.25">
      <c r="A21" s="37">
        <v>41354</v>
      </c>
      <c r="B21">
        <v>2013</v>
      </c>
      <c r="C21">
        <v>1</v>
      </c>
      <c r="D21">
        <v>150</v>
      </c>
      <c r="E21">
        <v>667</v>
      </c>
    </row>
    <row r="22" spans="1:5" x14ac:dyDescent="0.25">
      <c r="A22" s="37">
        <v>41376</v>
      </c>
      <c r="B22">
        <v>2013</v>
      </c>
      <c r="C22">
        <v>1</v>
      </c>
      <c r="D22">
        <v>15</v>
      </c>
      <c r="E22">
        <v>23</v>
      </c>
    </row>
    <row r="23" spans="1:5" x14ac:dyDescent="0.25">
      <c r="A23" s="37">
        <v>41378</v>
      </c>
      <c r="B23">
        <v>2013</v>
      </c>
      <c r="C23">
        <v>3</v>
      </c>
      <c r="D23">
        <v>8</v>
      </c>
      <c r="E23">
        <v>2076</v>
      </c>
    </row>
    <row r="24" spans="1:5" x14ac:dyDescent="0.25">
      <c r="A24" s="37">
        <v>41383</v>
      </c>
      <c r="B24">
        <v>2013</v>
      </c>
      <c r="C24">
        <v>1</v>
      </c>
      <c r="D24">
        <v>6</v>
      </c>
      <c r="E24">
        <v>25</v>
      </c>
    </row>
    <row r="25" spans="1:5" x14ac:dyDescent="0.25">
      <c r="A25" s="37">
        <v>41385</v>
      </c>
      <c r="B25">
        <v>2013</v>
      </c>
      <c r="C25">
        <v>2</v>
      </c>
      <c r="D25">
        <v>1983</v>
      </c>
      <c r="E25">
        <v>119472</v>
      </c>
    </row>
    <row r="26" spans="1:5" x14ac:dyDescent="0.25">
      <c r="A26" s="37">
        <v>41391</v>
      </c>
      <c r="B26">
        <v>2013</v>
      </c>
      <c r="C26">
        <v>1</v>
      </c>
      <c r="D26">
        <v>1000</v>
      </c>
      <c r="E26">
        <v>44653</v>
      </c>
    </row>
    <row r="27" spans="1:5" x14ac:dyDescent="0.25">
      <c r="A27" s="37">
        <v>41399</v>
      </c>
      <c r="B27">
        <v>2013</v>
      </c>
      <c r="C27">
        <v>1</v>
      </c>
      <c r="D27">
        <v>40</v>
      </c>
      <c r="E27">
        <v>57600</v>
      </c>
    </row>
    <row r="28" spans="1:5" x14ac:dyDescent="0.25">
      <c r="A28" s="37">
        <v>41400</v>
      </c>
      <c r="B28">
        <v>2013</v>
      </c>
      <c r="C28">
        <v>1</v>
      </c>
      <c r="D28">
        <v>40</v>
      </c>
      <c r="E28">
        <v>57600</v>
      </c>
    </row>
    <row r="29" spans="1:5" x14ac:dyDescent="0.25">
      <c r="A29" s="37">
        <v>41402</v>
      </c>
      <c r="B29">
        <v>2013</v>
      </c>
      <c r="C29">
        <v>1</v>
      </c>
      <c r="D29">
        <v>16</v>
      </c>
      <c r="E29">
        <v>112</v>
      </c>
    </row>
    <row r="30" spans="1:5" x14ac:dyDescent="0.25">
      <c r="A30" s="37">
        <v>41408</v>
      </c>
      <c r="B30">
        <v>2013</v>
      </c>
      <c r="C30">
        <v>1</v>
      </c>
      <c r="D30">
        <v>14</v>
      </c>
      <c r="E30">
        <v>67</v>
      </c>
    </row>
    <row r="31" spans="1:5" x14ac:dyDescent="0.25">
      <c r="A31" s="37">
        <v>41412</v>
      </c>
      <c r="B31">
        <v>2013</v>
      </c>
      <c r="C31">
        <v>1</v>
      </c>
      <c r="D31">
        <v>123</v>
      </c>
      <c r="E31">
        <v>215</v>
      </c>
    </row>
    <row r="32" spans="1:5" x14ac:dyDescent="0.25">
      <c r="A32" s="37">
        <v>41415</v>
      </c>
      <c r="B32">
        <v>2013</v>
      </c>
      <c r="C32">
        <v>1</v>
      </c>
      <c r="D32">
        <v>20</v>
      </c>
      <c r="E32">
        <v>30</v>
      </c>
    </row>
    <row r="33" spans="1:5" x14ac:dyDescent="0.25">
      <c r="A33" s="37">
        <v>41419</v>
      </c>
      <c r="B33">
        <v>2013</v>
      </c>
      <c r="C33">
        <v>1</v>
      </c>
      <c r="D33">
        <v>10</v>
      </c>
      <c r="E33">
        <v>28</v>
      </c>
    </row>
    <row r="34" spans="1:5" x14ac:dyDescent="0.25">
      <c r="A34" s="37">
        <v>41421</v>
      </c>
      <c r="B34">
        <v>2013</v>
      </c>
      <c r="C34">
        <v>2</v>
      </c>
      <c r="D34">
        <v>3</v>
      </c>
      <c r="E34">
        <v>23</v>
      </c>
    </row>
    <row r="35" spans="1:5" x14ac:dyDescent="0.25">
      <c r="A35" s="37">
        <v>41433</v>
      </c>
      <c r="B35">
        <v>2013</v>
      </c>
      <c r="C35">
        <v>2</v>
      </c>
      <c r="D35">
        <v>77</v>
      </c>
      <c r="E35">
        <v>163</v>
      </c>
    </row>
    <row r="36" spans="1:5" x14ac:dyDescent="0.25">
      <c r="A36" s="37">
        <v>41438</v>
      </c>
      <c r="B36">
        <v>2013</v>
      </c>
      <c r="C36">
        <v>1</v>
      </c>
      <c r="D36">
        <v>44</v>
      </c>
      <c r="E36">
        <v>110</v>
      </c>
    </row>
    <row r="37" spans="1:5" x14ac:dyDescent="0.25">
      <c r="A37" s="37">
        <v>41440</v>
      </c>
      <c r="B37">
        <v>2013</v>
      </c>
      <c r="C37">
        <v>1</v>
      </c>
      <c r="D37">
        <v>4</v>
      </c>
      <c r="E37">
        <v>360</v>
      </c>
    </row>
    <row r="38" spans="1:5" x14ac:dyDescent="0.25">
      <c r="A38" s="37">
        <v>41441</v>
      </c>
      <c r="B38">
        <v>2013</v>
      </c>
      <c r="C38">
        <v>1</v>
      </c>
      <c r="D38">
        <v>2</v>
      </c>
      <c r="E38">
        <v>7370</v>
      </c>
    </row>
    <row r="39" spans="1:5" x14ac:dyDescent="0.25">
      <c r="A39" s="37">
        <v>41443</v>
      </c>
      <c r="B39">
        <v>2013</v>
      </c>
      <c r="C39">
        <v>2</v>
      </c>
      <c r="D39">
        <v>67</v>
      </c>
      <c r="E39">
        <v>5587</v>
      </c>
    </row>
    <row r="40" spans="1:5" x14ac:dyDescent="0.25">
      <c r="A40" s="37">
        <v>41446</v>
      </c>
      <c r="B40">
        <v>2013</v>
      </c>
      <c r="C40">
        <v>1</v>
      </c>
      <c r="D40">
        <v>102</v>
      </c>
      <c r="E40">
        <v>765</v>
      </c>
    </row>
    <row r="41" spans="1:5" x14ac:dyDescent="0.25">
      <c r="A41" s="37">
        <v>41447</v>
      </c>
      <c r="B41">
        <v>2013</v>
      </c>
      <c r="C41">
        <v>1</v>
      </c>
      <c r="D41">
        <v>30</v>
      </c>
      <c r="E41">
        <v>5415</v>
      </c>
    </row>
    <row r="42" spans="1:5" x14ac:dyDescent="0.25">
      <c r="A42" s="37">
        <v>41450</v>
      </c>
      <c r="B42">
        <v>2013</v>
      </c>
      <c r="C42">
        <v>1</v>
      </c>
      <c r="D42">
        <v>230</v>
      </c>
      <c r="E42">
        <v>334</v>
      </c>
    </row>
    <row r="43" spans="1:5" x14ac:dyDescent="0.25">
      <c r="A43" s="37">
        <v>41455</v>
      </c>
      <c r="B43">
        <v>2013</v>
      </c>
      <c r="C43">
        <v>1</v>
      </c>
      <c r="D43">
        <v>2000</v>
      </c>
      <c r="E43">
        <v>92000</v>
      </c>
    </row>
    <row r="44" spans="1:5" x14ac:dyDescent="0.25">
      <c r="A44" s="37">
        <v>41457</v>
      </c>
      <c r="B44">
        <v>2013</v>
      </c>
      <c r="C44">
        <v>2</v>
      </c>
      <c r="D44">
        <v>3020</v>
      </c>
      <c r="E44">
        <v>378900</v>
      </c>
    </row>
    <row r="45" spans="1:5" x14ac:dyDescent="0.25">
      <c r="A45" s="37">
        <v>41459</v>
      </c>
      <c r="B45">
        <v>2013</v>
      </c>
      <c r="C45">
        <v>1</v>
      </c>
      <c r="D45">
        <v>5270</v>
      </c>
      <c r="E45">
        <v>648961</v>
      </c>
    </row>
    <row r="46" spans="1:5" x14ac:dyDescent="0.25">
      <c r="A46" s="37">
        <v>41465</v>
      </c>
      <c r="B46">
        <v>2013</v>
      </c>
      <c r="C46">
        <v>1</v>
      </c>
      <c r="D46">
        <v>11</v>
      </c>
      <c r="E46">
        <v>3377</v>
      </c>
    </row>
    <row r="47" spans="1:5" x14ac:dyDescent="0.25">
      <c r="A47" s="37">
        <v>41467</v>
      </c>
      <c r="B47">
        <v>2013</v>
      </c>
      <c r="C47">
        <v>1</v>
      </c>
      <c r="D47">
        <v>500</v>
      </c>
      <c r="E47">
        <v>52500</v>
      </c>
    </row>
    <row r="48" spans="1:5" x14ac:dyDescent="0.25">
      <c r="A48" s="37">
        <v>41469</v>
      </c>
      <c r="B48">
        <v>2013</v>
      </c>
      <c r="C48">
        <v>1</v>
      </c>
      <c r="D48">
        <v>150</v>
      </c>
      <c r="E48">
        <v>44400</v>
      </c>
    </row>
    <row r="49" spans="1:5" x14ac:dyDescent="0.25">
      <c r="A49" s="37">
        <v>41471</v>
      </c>
      <c r="B49">
        <v>2013</v>
      </c>
      <c r="C49">
        <v>1</v>
      </c>
      <c r="D49">
        <v>70</v>
      </c>
      <c r="E49">
        <v>3500</v>
      </c>
    </row>
    <row r="50" spans="1:5" x14ac:dyDescent="0.25">
      <c r="A50" s="37">
        <v>41473</v>
      </c>
      <c r="B50">
        <v>2013</v>
      </c>
      <c r="C50">
        <v>1</v>
      </c>
      <c r="D50">
        <v>20</v>
      </c>
      <c r="E50">
        <v>3200</v>
      </c>
    </row>
    <row r="51" spans="1:5" x14ac:dyDescent="0.25">
      <c r="A51" s="37">
        <v>41475</v>
      </c>
      <c r="B51">
        <v>2013</v>
      </c>
      <c r="C51">
        <v>1</v>
      </c>
      <c r="D51">
        <v>30</v>
      </c>
      <c r="E51">
        <v>13500</v>
      </c>
    </row>
    <row r="52" spans="1:5" x14ac:dyDescent="0.25">
      <c r="A52" s="37">
        <v>41477</v>
      </c>
      <c r="B52">
        <v>2013</v>
      </c>
      <c r="C52">
        <v>2</v>
      </c>
      <c r="D52">
        <v>41</v>
      </c>
      <c r="E52">
        <v>3495</v>
      </c>
    </row>
    <row r="53" spans="1:5" x14ac:dyDescent="0.25">
      <c r="A53" s="37">
        <v>41479</v>
      </c>
      <c r="B53">
        <v>2013</v>
      </c>
      <c r="C53">
        <v>3</v>
      </c>
      <c r="D53">
        <v>19</v>
      </c>
      <c r="E53">
        <v>1375</v>
      </c>
    </row>
    <row r="54" spans="1:5" x14ac:dyDescent="0.25">
      <c r="A54" s="37">
        <v>41480</v>
      </c>
      <c r="B54">
        <v>2013</v>
      </c>
      <c r="C54">
        <v>1</v>
      </c>
      <c r="D54">
        <v>2042</v>
      </c>
      <c r="E54">
        <v>54710</v>
      </c>
    </row>
    <row r="55" spans="1:5" x14ac:dyDescent="0.25">
      <c r="A55" s="37">
        <v>41482</v>
      </c>
      <c r="B55">
        <v>2013</v>
      </c>
      <c r="C55">
        <v>1</v>
      </c>
      <c r="D55">
        <v>10</v>
      </c>
      <c r="E55">
        <v>1200</v>
      </c>
    </row>
    <row r="56" spans="1:5" x14ac:dyDescent="0.25">
      <c r="A56" s="37">
        <v>41486</v>
      </c>
      <c r="B56">
        <v>2013</v>
      </c>
      <c r="C56">
        <v>1</v>
      </c>
      <c r="D56">
        <v>51</v>
      </c>
      <c r="E56">
        <v>1734</v>
      </c>
    </row>
    <row r="57" spans="1:5" x14ac:dyDescent="0.25">
      <c r="A57" s="37">
        <v>41490</v>
      </c>
      <c r="B57">
        <v>2013</v>
      </c>
      <c r="C57">
        <v>1</v>
      </c>
      <c r="D57">
        <v>790</v>
      </c>
      <c r="E57">
        <v>105860</v>
      </c>
    </row>
    <row r="58" spans="1:5" x14ac:dyDescent="0.25">
      <c r="A58" s="37">
        <v>41493</v>
      </c>
      <c r="B58">
        <v>2013</v>
      </c>
      <c r="C58">
        <v>1</v>
      </c>
      <c r="D58">
        <v>3475</v>
      </c>
      <c r="E58">
        <v>264750</v>
      </c>
    </row>
    <row r="59" spans="1:5" x14ac:dyDescent="0.25">
      <c r="A59" s="37">
        <v>41500</v>
      </c>
      <c r="B59">
        <v>2013</v>
      </c>
      <c r="C59">
        <v>1</v>
      </c>
      <c r="D59">
        <v>4800</v>
      </c>
      <c r="E59">
        <v>540</v>
      </c>
    </row>
    <row r="60" spans="1:5" x14ac:dyDescent="0.25">
      <c r="A60" s="37">
        <v>41506</v>
      </c>
      <c r="B60">
        <v>2013</v>
      </c>
      <c r="C60">
        <v>1</v>
      </c>
      <c r="D60">
        <v>878</v>
      </c>
      <c r="E60">
        <v>106860</v>
      </c>
    </row>
    <row r="61" spans="1:5" x14ac:dyDescent="0.25">
      <c r="A61" s="37">
        <v>41507</v>
      </c>
      <c r="B61">
        <v>2013</v>
      </c>
      <c r="C61">
        <v>4</v>
      </c>
      <c r="D61">
        <v>1645</v>
      </c>
      <c r="E61">
        <v>417515</v>
      </c>
    </row>
    <row r="62" spans="1:5" x14ac:dyDescent="0.25">
      <c r="A62" s="37">
        <v>41509</v>
      </c>
      <c r="B62">
        <v>2013</v>
      </c>
      <c r="C62">
        <v>2</v>
      </c>
      <c r="D62">
        <v>803</v>
      </c>
      <c r="E62">
        <v>78279</v>
      </c>
    </row>
    <row r="63" spans="1:5" x14ac:dyDescent="0.25">
      <c r="A63" s="37">
        <v>41510</v>
      </c>
      <c r="B63">
        <v>2013</v>
      </c>
      <c r="C63">
        <v>1</v>
      </c>
      <c r="D63">
        <v>8</v>
      </c>
      <c r="E63">
        <v>640</v>
      </c>
    </row>
    <row r="64" spans="1:5" x14ac:dyDescent="0.25">
      <c r="A64" s="37">
        <v>41518</v>
      </c>
      <c r="B64">
        <v>2013</v>
      </c>
      <c r="C64">
        <v>1</v>
      </c>
      <c r="D64">
        <v>240</v>
      </c>
      <c r="E64">
        <v>25480</v>
      </c>
    </row>
    <row r="65" spans="1:5" x14ac:dyDescent="0.25">
      <c r="A65" s="37">
        <v>41522</v>
      </c>
      <c r="B65">
        <v>2013</v>
      </c>
      <c r="C65">
        <v>1</v>
      </c>
      <c r="D65">
        <v>878</v>
      </c>
      <c r="E65">
        <v>94824</v>
      </c>
    </row>
    <row r="66" spans="1:5" x14ac:dyDescent="0.25">
      <c r="A66" s="37">
        <v>41525</v>
      </c>
      <c r="B66">
        <v>2013</v>
      </c>
      <c r="C66">
        <v>1</v>
      </c>
      <c r="D66">
        <v>564</v>
      </c>
      <c r="E66">
        <v>74630</v>
      </c>
    </row>
    <row r="67" spans="1:5" x14ac:dyDescent="0.25">
      <c r="A67" s="37">
        <v>41527</v>
      </c>
      <c r="B67">
        <v>2013</v>
      </c>
      <c r="C67">
        <v>1</v>
      </c>
      <c r="D67">
        <v>230</v>
      </c>
      <c r="E67">
        <v>28900</v>
      </c>
    </row>
    <row r="68" spans="1:5" x14ac:dyDescent="0.25">
      <c r="A68" s="37">
        <v>41528</v>
      </c>
      <c r="B68">
        <v>2013</v>
      </c>
      <c r="C68">
        <v>1</v>
      </c>
      <c r="D68">
        <v>10</v>
      </c>
      <c r="E68">
        <v>4200</v>
      </c>
    </row>
    <row r="69" spans="1:5" x14ac:dyDescent="0.25">
      <c r="A69" s="37">
        <v>41530</v>
      </c>
      <c r="B69">
        <v>2013</v>
      </c>
      <c r="C69">
        <v>1</v>
      </c>
      <c r="D69">
        <v>230</v>
      </c>
      <c r="E69">
        <v>8510</v>
      </c>
    </row>
    <row r="70" spans="1:5" x14ac:dyDescent="0.25">
      <c r="A70" s="37">
        <v>41531</v>
      </c>
      <c r="B70">
        <v>2013</v>
      </c>
      <c r="C70">
        <v>1</v>
      </c>
      <c r="D70">
        <v>40</v>
      </c>
      <c r="E70">
        <v>3600</v>
      </c>
    </row>
    <row r="71" spans="1:5" x14ac:dyDescent="0.25">
      <c r="A71" s="37">
        <v>41534</v>
      </c>
      <c r="B71">
        <v>2013</v>
      </c>
      <c r="C71">
        <v>1</v>
      </c>
      <c r="D71">
        <v>12</v>
      </c>
      <c r="E71">
        <v>840</v>
      </c>
    </row>
    <row r="72" spans="1:5" x14ac:dyDescent="0.25">
      <c r="A72" s="37">
        <v>41535</v>
      </c>
      <c r="B72">
        <v>2013</v>
      </c>
      <c r="C72">
        <v>1</v>
      </c>
      <c r="D72">
        <v>878</v>
      </c>
      <c r="E72">
        <v>22828</v>
      </c>
    </row>
    <row r="73" spans="1:5" x14ac:dyDescent="0.25">
      <c r="A73" s="37">
        <v>41537</v>
      </c>
      <c r="B73">
        <v>2013</v>
      </c>
      <c r="C73">
        <v>2</v>
      </c>
      <c r="D73">
        <v>998</v>
      </c>
      <c r="E73">
        <v>107030</v>
      </c>
    </row>
    <row r="74" spans="1:5" x14ac:dyDescent="0.25">
      <c r="A74" s="37">
        <v>41538</v>
      </c>
      <c r="B74">
        <v>2013</v>
      </c>
      <c r="C74">
        <v>1</v>
      </c>
      <c r="D74">
        <v>18</v>
      </c>
      <c r="E74">
        <v>1080</v>
      </c>
    </row>
    <row r="75" spans="1:5" x14ac:dyDescent="0.25">
      <c r="A75" s="37">
        <v>41539</v>
      </c>
      <c r="B75">
        <v>2013</v>
      </c>
      <c r="C75">
        <v>1</v>
      </c>
      <c r="D75">
        <v>10</v>
      </c>
      <c r="E75">
        <v>2385</v>
      </c>
    </row>
    <row r="76" spans="1:5" x14ac:dyDescent="0.25">
      <c r="A76" s="37">
        <v>41545</v>
      </c>
      <c r="B76">
        <v>2013</v>
      </c>
      <c r="C76">
        <v>2</v>
      </c>
      <c r="D76">
        <v>56</v>
      </c>
      <c r="E76">
        <v>21240</v>
      </c>
    </row>
    <row r="77" spans="1:5" x14ac:dyDescent="0.25">
      <c r="A77" s="37">
        <v>41549</v>
      </c>
      <c r="B77">
        <v>2013</v>
      </c>
      <c r="C77">
        <v>1</v>
      </c>
      <c r="D77">
        <v>46</v>
      </c>
      <c r="E77">
        <v>2530</v>
      </c>
    </row>
    <row r="78" spans="1:5" x14ac:dyDescent="0.25">
      <c r="A78" s="37">
        <v>41551</v>
      </c>
      <c r="B78">
        <v>2013</v>
      </c>
      <c r="C78">
        <v>1</v>
      </c>
      <c r="D78">
        <v>75</v>
      </c>
      <c r="E78">
        <v>5925</v>
      </c>
    </row>
    <row r="79" spans="1:5" x14ac:dyDescent="0.25">
      <c r="A79" s="37">
        <v>41552</v>
      </c>
      <c r="B79">
        <v>2013</v>
      </c>
      <c r="C79">
        <v>1</v>
      </c>
      <c r="D79">
        <v>2000</v>
      </c>
      <c r="E79">
        <v>126480</v>
      </c>
    </row>
    <row r="80" spans="1:5" x14ac:dyDescent="0.25">
      <c r="A80" s="37">
        <v>41553</v>
      </c>
      <c r="B80">
        <v>2013</v>
      </c>
      <c r="C80">
        <v>2</v>
      </c>
      <c r="D80">
        <v>1470</v>
      </c>
      <c r="E80">
        <v>110700</v>
      </c>
    </row>
    <row r="81" spans="1:5" x14ac:dyDescent="0.25">
      <c r="A81" s="37">
        <v>41554</v>
      </c>
      <c r="B81">
        <v>2013</v>
      </c>
      <c r="C81">
        <v>2</v>
      </c>
      <c r="D81">
        <v>200</v>
      </c>
      <c r="E81">
        <v>35420</v>
      </c>
    </row>
    <row r="82" spans="1:5" x14ac:dyDescent="0.25">
      <c r="A82" s="37">
        <v>41556</v>
      </c>
      <c r="B82">
        <v>2013</v>
      </c>
      <c r="C82">
        <v>1</v>
      </c>
      <c r="D82">
        <v>75</v>
      </c>
      <c r="E82">
        <v>12450</v>
      </c>
    </row>
    <row r="83" spans="1:5" x14ac:dyDescent="0.25">
      <c r="A83" s="37">
        <v>41562</v>
      </c>
      <c r="B83">
        <v>2013</v>
      </c>
      <c r="C83">
        <v>1</v>
      </c>
      <c r="D83">
        <v>75</v>
      </c>
      <c r="E83">
        <v>5475</v>
      </c>
    </row>
    <row r="84" spans="1:5" x14ac:dyDescent="0.25">
      <c r="A84" s="37">
        <v>41563</v>
      </c>
      <c r="B84">
        <v>2013</v>
      </c>
      <c r="C84">
        <v>2</v>
      </c>
      <c r="D84">
        <v>35</v>
      </c>
      <c r="E84">
        <v>2400</v>
      </c>
    </row>
    <row r="85" spans="1:5" x14ac:dyDescent="0.25">
      <c r="A85" s="37">
        <v>41567</v>
      </c>
      <c r="B85">
        <v>2013</v>
      </c>
      <c r="C85">
        <v>1</v>
      </c>
      <c r="D85">
        <v>1976</v>
      </c>
      <c r="E85">
        <v>43472</v>
      </c>
    </row>
    <row r="86" spans="1:5" x14ac:dyDescent="0.25">
      <c r="A86" s="37">
        <v>41571</v>
      </c>
      <c r="B86">
        <v>2013</v>
      </c>
      <c r="C86">
        <v>1</v>
      </c>
      <c r="D86">
        <v>1150</v>
      </c>
      <c r="E86">
        <v>53000</v>
      </c>
    </row>
    <row r="87" spans="1:5" x14ac:dyDescent="0.25">
      <c r="A87" s="37">
        <v>41572</v>
      </c>
      <c r="B87">
        <v>2013</v>
      </c>
      <c r="C87">
        <v>1</v>
      </c>
      <c r="D87">
        <v>3548</v>
      </c>
      <c r="E87">
        <v>85152</v>
      </c>
    </row>
    <row r="88" spans="1:5" x14ac:dyDescent="0.25">
      <c r="A88" s="37">
        <v>41574</v>
      </c>
      <c r="B88">
        <v>2013</v>
      </c>
      <c r="C88">
        <v>2</v>
      </c>
      <c r="D88">
        <v>888</v>
      </c>
      <c r="E88">
        <v>119982</v>
      </c>
    </row>
    <row r="89" spans="1:5" x14ac:dyDescent="0.25">
      <c r="A89" s="37">
        <v>41575</v>
      </c>
      <c r="B89">
        <v>2013</v>
      </c>
      <c r="C89">
        <v>1</v>
      </c>
      <c r="D89">
        <v>93</v>
      </c>
      <c r="E89">
        <v>19530</v>
      </c>
    </row>
    <row r="90" spans="1:5" x14ac:dyDescent="0.25">
      <c r="A90" s="37">
        <v>41577</v>
      </c>
      <c r="B90">
        <v>2013</v>
      </c>
      <c r="C90">
        <v>1</v>
      </c>
      <c r="D90">
        <v>1</v>
      </c>
      <c r="E90">
        <v>269</v>
      </c>
    </row>
    <row r="91" spans="1:5" x14ac:dyDescent="0.25">
      <c r="A91" s="37">
        <v>41580</v>
      </c>
      <c r="B91">
        <v>2013</v>
      </c>
      <c r="C91">
        <v>1</v>
      </c>
      <c r="D91">
        <v>15</v>
      </c>
      <c r="E91">
        <v>3150</v>
      </c>
    </row>
    <row r="92" spans="1:5" x14ac:dyDescent="0.25">
      <c r="A92" s="37">
        <v>41581</v>
      </c>
      <c r="B92">
        <v>2013</v>
      </c>
      <c r="C92">
        <v>1</v>
      </c>
      <c r="D92">
        <v>40</v>
      </c>
      <c r="E92">
        <v>4520</v>
      </c>
    </row>
    <row r="93" spans="1:5" x14ac:dyDescent="0.25">
      <c r="A93" s="37">
        <v>41585</v>
      </c>
      <c r="B93">
        <v>2013</v>
      </c>
      <c r="C93">
        <v>1</v>
      </c>
      <c r="D93">
        <v>1150</v>
      </c>
      <c r="E93">
        <v>17250</v>
      </c>
    </row>
    <row r="94" spans="1:5" x14ac:dyDescent="0.25">
      <c r="A94" s="37">
        <v>41587</v>
      </c>
      <c r="B94">
        <v>2013</v>
      </c>
      <c r="C94">
        <v>1</v>
      </c>
      <c r="D94">
        <v>300</v>
      </c>
      <c r="E94">
        <v>2850</v>
      </c>
    </row>
    <row r="95" spans="1:5" x14ac:dyDescent="0.25">
      <c r="A95" s="37">
        <v>41589</v>
      </c>
      <c r="B95">
        <v>2013</v>
      </c>
      <c r="C95">
        <v>1</v>
      </c>
      <c r="D95">
        <v>564</v>
      </c>
      <c r="E95">
        <v>48480</v>
      </c>
    </row>
    <row r="96" spans="1:5" x14ac:dyDescent="0.25">
      <c r="A96" s="37">
        <v>41590</v>
      </c>
      <c r="B96">
        <v>2013</v>
      </c>
      <c r="C96">
        <v>1</v>
      </c>
      <c r="D96">
        <v>196</v>
      </c>
      <c r="E96">
        <v>4900</v>
      </c>
    </row>
    <row r="97" spans="1:5" x14ac:dyDescent="0.25">
      <c r="A97" s="37">
        <v>41591</v>
      </c>
      <c r="B97">
        <v>2013</v>
      </c>
      <c r="C97">
        <v>1</v>
      </c>
      <c r="D97">
        <v>25</v>
      </c>
      <c r="E97">
        <v>1125</v>
      </c>
    </row>
    <row r="98" spans="1:5" x14ac:dyDescent="0.25">
      <c r="A98" s="37">
        <v>41598</v>
      </c>
      <c r="B98">
        <v>2013</v>
      </c>
      <c r="C98">
        <v>1</v>
      </c>
      <c r="D98">
        <v>15</v>
      </c>
      <c r="E98">
        <v>3600</v>
      </c>
    </row>
    <row r="99" spans="1:5" x14ac:dyDescent="0.25">
      <c r="A99" s="37">
        <v>41609</v>
      </c>
      <c r="B99">
        <v>2013</v>
      </c>
      <c r="C99">
        <v>1</v>
      </c>
      <c r="D99">
        <v>320</v>
      </c>
      <c r="E99">
        <v>97600</v>
      </c>
    </row>
    <row r="100" spans="1:5" x14ac:dyDescent="0.25">
      <c r="A100" s="37">
        <v>41619</v>
      </c>
      <c r="B100">
        <v>2013</v>
      </c>
      <c r="C100">
        <v>1</v>
      </c>
      <c r="D100">
        <v>120</v>
      </c>
      <c r="E100">
        <v>6000</v>
      </c>
    </row>
    <row r="101" spans="1:5" x14ac:dyDescent="0.25">
      <c r="A101" s="37">
        <v>41620</v>
      </c>
      <c r="B101">
        <v>2013</v>
      </c>
      <c r="C101">
        <v>1</v>
      </c>
      <c r="D101">
        <v>91</v>
      </c>
      <c r="E101">
        <v>6825</v>
      </c>
    </row>
    <row r="102" spans="1:5" x14ac:dyDescent="0.25">
      <c r="A102" s="37">
        <v>41623</v>
      </c>
      <c r="B102">
        <v>2013</v>
      </c>
      <c r="C102">
        <v>2</v>
      </c>
      <c r="D102" s="43">
        <v>30</v>
      </c>
      <c r="E102">
        <v>2160</v>
      </c>
    </row>
    <row r="103" spans="1:5" x14ac:dyDescent="0.25">
      <c r="A103" s="37">
        <v>41624</v>
      </c>
      <c r="B103">
        <v>2013</v>
      </c>
      <c r="C103">
        <v>1</v>
      </c>
      <c r="D103" s="43">
        <v>12</v>
      </c>
      <c r="E103" s="43">
        <v>360</v>
      </c>
    </row>
    <row r="104" spans="1:5" x14ac:dyDescent="0.25">
      <c r="A104" s="37">
        <v>41638</v>
      </c>
      <c r="B104">
        <v>2013</v>
      </c>
      <c r="C104">
        <v>1</v>
      </c>
      <c r="D104" s="43">
        <v>90</v>
      </c>
      <c r="E104" s="43">
        <v>2700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0"/>
  <dimension ref="A1:E109"/>
  <sheetViews>
    <sheetView topLeftCell="A91" workbookViewId="0">
      <selection activeCell="B98" sqref="B98"/>
    </sheetView>
  </sheetViews>
  <sheetFormatPr defaultRowHeight="12.5" x14ac:dyDescent="0.25"/>
  <cols>
    <col min="1" max="1" width="10.1796875" bestFit="1" customWidth="1"/>
  </cols>
  <sheetData>
    <row r="1" spans="1:5" x14ac:dyDescent="0.25">
      <c r="A1" s="37" t="s">
        <v>0</v>
      </c>
      <c r="B1" t="s">
        <v>1</v>
      </c>
      <c r="C1" t="s">
        <v>13</v>
      </c>
      <c r="D1" t="s">
        <v>15</v>
      </c>
      <c r="E1" t="s">
        <v>16</v>
      </c>
    </row>
    <row r="2" spans="1:5" x14ac:dyDescent="0.25">
      <c r="A2" s="37">
        <v>40910</v>
      </c>
      <c r="B2">
        <v>2012</v>
      </c>
      <c r="C2">
        <v>1</v>
      </c>
      <c r="D2">
        <v>7</v>
      </c>
      <c r="E2">
        <v>342</v>
      </c>
    </row>
    <row r="3" spans="1:5" x14ac:dyDescent="0.25">
      <c r="A3" s="37">
        <v>40916</v>
      </c>
      <c r="B3">
        <v>2012</v>
      </c>
      <c r="C3">
        <v>2</v>
      </c>
      <c r="D3">
        <v>255</v>
      </c>
      <c r="E3">
        <v>37035</v>
      </c>
    </row>
    <row r="4" spans="1:5" x14ac:dyDescent="0.25">
      <c r="A4" s="37">
        <v>40918</v>
      </c>
      <c r="B4">
        <v>2012</v>
      </c>
      <c r="C4">
        <v>1</v>
      </c>
      <c r="D4">
        <v>238</v>
      </c>
      <c r="E4">
        <v>12795</v>
      </c>
    </row>
    <row r="5" spans="1:5" x14ac:dyDescent="0.25">
      <c r="A5" s="37">
        <v>40923</v>
      </c>
      <c r="B5">
        <v>2012</v>
      </c>
      <c r="C5">
        <v>1</v>
      </c>
      <c r="D5">
        <v>7</v>
      </c>
      <c r="E5">
        <v>5075</v>
      </c>
    </row>
    <row r="6" spans="1:5" x14ac:dyDescent="0.25">
      <c r="A6" s="37">
        <v>40926</v>
      </c>
      <c r="B6">
        <v>2012</v>
      </c>
      <c r="C6">
        <v>2</v>
      </c>
      <c r="D6">
        <v>82</v>
      </c>
      <c r="E6">
        <v>30838</v>
      </c>
    </row>
    <row r="7" spans="1:5" x14ac:dyDescent="0.25">
      <c r="A7" s="37">
        <v>40927</v>
      </c>
      <c r="B7">
        <v>2012</v>
      </c>
      <c r="C7">
        <v>4</v>
      </c>
      <c r="D7">
        <v>102</v>
      </c>
      <c r="E7">
        <v>29299</v>
      </c>
    </row>
    <row r="8" spans="1:5" x14ac:dyDescent="0.25">
      <c r="A8" s="37">
        <v>40928</v>
      </c>
      <c r="B8">
        <v>2012</v>
      </c>
      <c r="C8">
        <v>2</v>
      </c>
      <c r="D8">
        <v>36</v>
      </c>
      <c r="E8">
        <v>13107</v>
      </c>
    </row>
    <row r="9" spans="1:5" x14ac:dyDescent="0.25">
      <c r="A9" s="37">
        <v>40929</v>
      </c>
      <c r="B9">
        <v>2012</v>
      </c>
      <c r="C9">
        <v>6</v>
      </c>
      <c r="D9">
        <v>2632</v>
      </c>
      <c r="E9">
        <v>361641</v>
      </c>
    </row>
    <row r="10" spans="1:5" x14ac:dyDescent="0.25">
      <c r="A10" s="37">
        <v>40931</v>
      </c>
      <c r="B10">
        <v>2012</v>
      </c>
      <c r="C10">
        <v>5</v>
      </c>
      <c r="D10">
        <v>203</v>
      </c>
      <c r="E10">
        <v>31108</v>
      </c>
    </row>
    <row r="11" spans="1:5" x14ac:dyDescent="0.25">
      <c r="A11" s="37">
        <v>40932</v>
      </c>
      <c r="B11">
        <v>2012</v>
      </c>
      <c r="C11">
        <v>2</v>
      </c>
      <c r="D11">
        <v>951</v>
      </c>
      <c r="E11">
        <v>185919</v>
      </c>
    </row>
    <row r="12" spans="1:5" x14ac:dyDescent="0.25">
      <c r="A12" s="37">
        <v>40965</v>
      </c>
      <c r="B12">
        <v>2012</v>
      </c>
      <c r="C12">
        <v>1</v>
      </c>
      <c r="D12">
        <v>20</v>
      </c>
      <c r="E12">
        <v>2014</v>
      </c>
    </row>
    <row r="13" spans="1:5" x14ac:dyDescent="0.25">
      <c r="A13" s="37">
        <v>40966</v>
      </c>
      <c r="B13">
        <v>2012</v>
      </c>
      <c r="C13">
        <v>1</v>
      </c>
      <c r="D13">
        <v>15</v>
      </c>
      <c r="E13">
        <v>2419</v>
      </c>
    </row>
    <row r="14" spans="1:5" x14ac:dyDescent="0.25">
      <c r="A14" s="37">
        <v>40968</v>
      </c>
      <c r="B14">
        <v>2012</v>
      </c>
      <c r="C14">
        <v>2</v>
      </c>
      <c r="D14">
        <v>345</v>
      </c>
      <c r="E14">
        <v>74175</v>
      </c>
    </row>
    <row r="15" spans="1:5" x14ac:dyDescent="0.25">
      <c r="A15" s="37">
        <v>40969</v>
      </c>
      <c r="B15">
        <v>2012</v>
      </c>
      <c r="C15">
        <v>1</v>
      </c>
      <c r="D15">
        <v>550</v>
      </c>
      <c r="E15">
        <v>88000</v>
      </c>
    </row>
    <row r="16" spans="1:5" x14ac:dyDescent="0.25">
      <c r="A16" s="37">
        <v>40970</v>
      </c>
      <c r="B16">
        <v>2012</v>
      </c>
      <c r="C16">
        <v>1</v>
      </c>
      <c r="D16">
        <v>6</v>
      </c>
      <c r="E16">
        <v>6480</v>
      </c>
    </row>
    <row r="17" spans="1:5" x14ac:dyDescent="0.25">
      <c r="A17" s="37">
        <v>40973</v>
      </c>
      <c r="B17">
        <v>2012</v>
      </c>
      <c r="C17">
        <v>1</v>
      </c>
      <c r="D17">
        <v>11</v>
      </c>
      <c r="E17">
        <v>660</v>
      </c>
    </row>
    <row r="18" spans="1:5" x14ac:dyDescent="0.25">
      <c r="A18" s="37">
        <v>40975</v>
      </c>
      <c r="B18">
        <v>2012</v>
      </c>
      <c r="C18">
        <v>1</v>
      </c>
      <c r="D18">
        <v>100</v>
      </c>
      <c r="E18">
        <v>23000</v>
      </c>
    </row>
    <row r="19" spans="1:5" x14ac:dyDescent="0.25">
      <c r="A19" s="37">
        <v>40981</v>
      </c>
      <c r="B19">
        <v>2012</v>
      </c>
      <c r="C19">
        <v>4</v>
      </c>
      <c r="D19">
        <v>192</v>
      </c>
      <c r="E19">
        <v>34681</v>
      </c>
    </row>
    <row r="20" spans="1:5" x14ac:dyDescent="0.25">
      <c r="A20" s="37">
        <v>40984</v>
      </c>
      <c r="B20">
        <v>2012</v>
      </c>
      <c r="C20">
        <v>4</v>
      </c>
      <c r="D20">
        <v>133</v>
      </c>
      <c r="E20">
        <v>71606</v>
      </c>
    </row>
    <row r="21" spans="1:5" x14ac:dyDescent="0.25">
      <c r="A21" s="37">
        <v>40985</v>
      </c>
      <c r="B21">
        <v>2012</v>
      </c>
      <c r="C21">
        <v>10</v>
      </c>
      <c r="D21">
        <v>640</v>
      </c>
      <c r="E21">
        <v>72760</v>
      </c>
    </row>
    <row r="22" spans="1:5" x14ac:dyDescent="0.25">
      <c r="A22" s="37">
        <v>40986</v>
      </c>
      <c r="B22">
        <v>2012</v>
      </c>
      <c r="C22">
        <v>1</v>
      </c>
      <c r="D22">
        <v>16</v>
      </c>
      <c r="E22">
        <v>1632</v>
      </c>
    </row>
    <row r="23" spans="1:5" x14ac:dyDescent="0.25">
      <c r="A23" s="37">
        <v>40991</v>
      </c>
      <c r="B23">
        <v>2012</v>
      </c>
      <c r="C23">
        <v>1</v>
      </c>
      <c r="D23">
        <v>10</v>
      </c>
      <c r="E23">
        <v>1300</v>
      </c>
    </row>
    <row r="24" spans="1:5" x14ac:dyDescent="0.25">
      <c r="A24" s="37">
        <v>40995</v>
      </c>
      <c r="B24">
        <v>2012</v>
      </c>
      <c r="C24">
        <v>1</v>
      </c>
      <c r="D24">
        <v>3</v>
      </c>
      <c r="E24">
        <v>771</v>
      </c>
    </row>
    <row r="25" spans="1:5" x14ac:dyDescent="0.25">
      <c r="A25" s="37">
        <v>41000</v>
      </c>
      <c r="B25">
        <v>2012</v>
      </c>
      <c r="C25">
        <v>4</v>
      </c>
      <c r="D25">
        <v>9170</v>
      </c>
      <c r="E25">
        <v>1988740</v>
      </c>
    </row>
    <row r="26" spans="1:5" x14ac:dyDescent="0.25">
      <c r="A26" s="37">
        <v>41009</v>
      </c>
      <c r="B26">
        <v>2012</v>
      </c>
      <c r="C26">
        <v>3</v>
      </c>
      <c r="D26">
        <v>341</v>
      </c>
      <c r="E26">
        <v>67177</v>
      </c>
    </row>
    <row r="27" spans="1:5" x14ac:dyDescent="0.25">
      <c r="A27" s="37">
        <v>41011</v>
      </c>
      <c r="B27">
        <v>2012</v>
      </c>
      <c r="C27">
        <v>2</v>
      </c>
      <c r="D27">
        <v>79</v>
      </c>
      <c r="E27">
        <v>10140</v>
      </c>
    </row>
    <row r="28" spans="1:5" x14ac:dyDescent="0.25">
      <c r="A28" s="37">
        <v>41012</v>
      </c>
      <c r="B28">
        <v>2012</v>
      </c>
      <c r="C28">
        <v>4</v>
      </c>
      <c r="D28">
        <v>8224</v>
      </c>
      <c r="E28">
        <v>327800</v>
      </c>
    </row>
    <row r="29" spans="1:5" x14ac:dyDescent="0.25">
      <c r="A29" s="37">
        <v>41019</v>
      </c>
      <c r="B29">
        <v>2012</v>
      </c>
      <c r="C29">
        <v>1</v>
      </c>
      <c r="D29">
        <v>50</v>
      </c>
      <c r="E29">
        <v>6500</v>
      </c>
    </row>
    <row r="30" spans="1:5" x14ac:dyDescent="0.25">
      <c r="A30" s="37">
        <v>41027</v>
      </c>
      <c r="B30">
        <v>2012</v>
      </c>
      <c r="C30">
        <v>3</v>
      </c>
      <c r="D30">
        <v>310</v>
      </c>
      <c r="E30">
        <v>47580</v>
      </c>
    </row>
    <row r="31" spans="1:5" x14ac:dyDescent="0.25">
      <c r="A31" s="37">
        <v>41028</v>
      </c>
      <c r="B31">
        <v>2012</v>
      </c>
      <c r="C31">
        <v>1</v>
      </c>
      <c r="D31">
        <v>30</v>
      </c>
      <c r="E31">
        <v>4500</v>
      </c>
    </row>
    <row r="32" spans="1:5" x14ac:dyDescent="0.25">
      <c r="A32" s="37">
        <v>41032</v>
      </c>
      <c r="B32">
        <v>2012</v>
      </c>
      <c r="C32">
        <v>2</v>
      </c>
      <c r="D32">
        <v>60</v>
      </c>
      <c r="E32">
        <v>6975</v>
      </c>
    </row>
    <row r="33" spans="1:5" x14ac:dyDescent="0.25">
      <c r="A33" s="37">
        <v>41033</v>
      </c>
      <c r="B33">
        <v>2012</v>
      </c>
      <c r="C33">
        <v>1</v>
      </c>
      <c r="D33">
        <v>5</v>
      </c>
      <c r="E33">
        <v>1545</v>
      </c>
    </row>
    <row r="34" spans="1:5" x14ac:dyDescent="0.25">
      <c r="A34" s="37">
        <v>41034</v>
      </c>
      <c r="B34">
        <v>2012</v>
      </c>
      <c r="C34">
        <v>1</v>
      </c>
      <c r="D34">
        <v>10</v>
      </c>
      <c r="E34">
        <v>360</v>
      </c>
    </row>
    <row r="35" spans="1:5" x14ac:dyDescent="0.25">
      <c r="A35" s="37">
        <v>41040</v>
      </c>
      <c r="B35">
        <v>2012</v>
      </c>
      <c r="C35">
        <v>1</v>
      </c>
      <c r="D35">
        <v>3201</v>
      </c>
      <c r="E35">
        <v>476949</v>
      </c>
    </row>
    <row r="36" spans="1:5" x14ac:dyDescent="0.25">
      <c r="A36" s="37">
        <v>41041</v>
      </c>
      <c r="B36">
        <v>2012</v>
      </c>
      <c r="C36">
        <v>1</v>
      </c>
      <c r="D36">
        <v>10</v>
      </c>
      <c r="E36">
        <v>4810</v>
      </c>
    </row>
    <row r="37" spans="1:5" x14ac:dyDescent="0.25">
      <c r="A37" s="37">
        <v>41042</v>
      </c>
      <c r="B37">
        <v>2012</v>
      </c>
      <c r="C37">
        <v>1</v>
      </c>
      <c r="D37">
        <v>50</v>
      </c>
      <c r="E37">
        <v>7450</v>
      </c>
    </row>
    <row r="38" spans="1:5" x14ac:dyDescent="0.25">
      <c r="A38" s="37">
        <v>41048</v>
      </c>
      <c r="B38">
        <v>2012</v>
      </c>
      <c r="C38">
        <v>1</v>
      </c>
      <c r="D38">
        <v>15</v>
      </c>
      <c r="E38">
        <v>2700</v>
      </c>
    </row>
    <row r="39" spans="1:5" x14ac:dyDescent="0.25">
      <c r="A39" s="37">
        <v>41050</v>
      </c>
      <c r="B39">
        <v>2012</v>
      </c>
      <c r="C39">
        <v>1</v>
      </c>
      <c r="D39">
        <v>20</v>
      </c>
      <c r="E39">
        <v>300</v>
      </c>
    </row>
    <row r="40" spans="1:5" x14ac:dyDescent="0.25">
      <c r="A40" s="37">
        <v>41053</v>
      </c>
      <c r="B40">
        <v>2012</v>
      </c>
      <c r="C40">
        <v>2</v>
      </c>
      <c r="D40">
        <v>5020</v>
      </c>
      <c r="E40">
        <v>62140</v>
      </c>
    </row>
    <row r="41" spans="1:5" x14ac:dyDescent="0.25">
      <c r="A41" s="37">
        <v>41055</v>
      </c>
      <c r="B41">
        <v>2012</v>
      </c>
      <c r="C41">
        <v>1</v>
      </c>
      <c r="D41">
        <v>60</v>
      </c>
      <c r="E41">
        <v>15300</v>
      </c>
    </row>
    <row r="42" spans="1:5" x14ac:dyDescent="0.25">
      <c r="A42" s="37">
        <v>41061</v>
      </c>
      <c r="B42">
        <v>2012</v>
      </c>
      <c r="C42">
        <v>1</v>
      </c>
      <c r="D42">
        <v>5</v>
      </c>
      <c r="E42">
        <v>575</v>
      </c>
    </row>
    <row r="43" spans="1:5" x14ac:dyDescent="0.25">
      <c r="A43" s="37">
        <v>41063</v>
      </c>
      <c r="B43">
        <v>2012</v>
      </c>
      <c r="C43">
        <v>2</v>
      </c>
      <c r="D43">
        <v>175</v>
      </c>
      <c r="E43">
        <v>36680</v>
      </c>
    </row>
    <row r="44" spans="1:5" x14ac:dyDescent="0.25">
      <c r="A44" s="37">
        <v>41065</v>
      </c>
      <c r="B44">
        <v>2012</v>
      </c>
      <c r="C44">
        <v>1</v>
      </c>
      <c r="D44">
        <v>7</v>
      </c>
      <c r="E44">
        <v>3150</v>
      </c>
    </row>
    <row r="45" spans="1:5" x14ac:dyDescent="0.25">
      <c r="A45" s="37">
        <v>41066</v>
      </c>
      <c r="B45">
        <v>2012</v>
      </c>
      <c r="C45">
        <v>1</v>
      </c>
      <c r="D45">
        <v>200</v>
      </c>
      <c r="E45">
        <v>152800</v>
      </c>
    </row>
    <row r="46" spans="1:5" x14ac:dyDescent="0.25">
      <c r="A46" s="37">
        <v>41072</v>
      </c>
      <c r="B46">
        <v>2012</v>
      </c>
      <c r="C46">
        <v>2</v>
      </c>
      <c r="D46">
        <v>232</v>
      </c>
      <c r="E46">
        <v>15800</v>
      </c>
    </row>
    <row r="47" spans="1:5" x14ac:dyDescent="0.25">
      <c r="A47" s="37">
        <v>41074</v>
      </c>
      <c r="B47">
        <v>2012</v>
      </c>
      <c r="C47">
        <v>2</v>
      </c>
      <c r="D47">
        <v>19</v>
      </c>
      <c r="E47">
        <v>3145</v>
      </c>
    </row>
    <row r="48" spans="1:5" x14ac:dyDescent="0.25">
      <c r="A48" s="37">
        <v>41075</v>
      </c>
      <c r="B48">
        <v>2012</v>
      </c>
      <c r="C48">
        <v>1</v>
      </c>
      <c r="D48">
        <v>10</v>
      </c>
      <c r="E48">
        <v>500</v>
      </c>
    </row>
    <row r="49" spans="1:5" x14ac:dyDescent="0.25">
      <c r="A49" s="37">
        <v>41077</v>
      </c>
      <c r="B49">
        <v>2012</v>
      </c>
      <c r="C49">
        <v>2</v>
      </c>
      <c r="D49">
        <v>310</v>
      </c>
      <c r="E49">
        <v>68725</v>
      </c>
    </row>
    <row r="50" spans="1:5" x14ac:dyDescent="0.25">
      <c r="A50" s="37">
        <v>41078</v>
      </c>
      <c r="B50">
        <v>2012</v>
      </c>
      <c r="C50">
        <v>1</v>
      </c>
      <c r="D50">
        <v>18</v>
      </c>
      <c r="E50">
        <v>180</v>
      </c>
    </row>
    <row r="51" spans="1:5" x14ac:dyDescent="0.25">
      <c r="A51" s="37">
        <v>41079</v>
      </c>
      <c r="B51">
        <v>2012</v>
      </c>
      <c r="C51">
        <v>1</v>
      </c>
      <c r="D51">
        <v>524</v>
      </c>
      <c r="E51">
        <v>34060</v>
      </c>
    </row>
    <row r="52" spans="1:5" x14ac:dyDescent="0.25">
      <c r="A52" s="37">
        <v>41082</v>
      </c>
      <c r="B52">
        <v>2012</v>
      </c>
      <c r="C52">
        <v>1</v>
      </c>
      <c r="D52">
        <v>12</v>
      </c>
      <c r="E52">
        <v>1080</v>
      </c>
    </row>
    <row r="53" spans="1:5" x14ac:dyDescent="0.25">
      <c r="A53" s="37">
        <v>41083</v>
      </c>
      <c r="B53">
        <v>2012</v>
      </c>
      <c r="C53">
        <v>1</v>
      </c>
      <c r="D53">
        <v>140</v>
      </c>
      <c r="E53">
        <v>20860</v>
      </c>
    </row>
    <row r="54" spans="1:5" x14ac:dyDescent="0.25">
      <c r="A54" s="37">
        <v>41084</v>
      </c>
      <c r="B54">
        <v>2012</v>
      </c>
      <c r="C54">
        <v>3</v>
      </c>
      <c r="D54">
        <v>105</v>
      </c>
      <c r="E54">
        <v>15159</v>
      </c>
    </row>
    <row r="55" spans="1:5" x14ac:dyDescent="0.25">
      <c r="A55" s="37">
        <v>41085</v>
      </c>
      <c r="B55">
        <v>2012</v>
      </c>
      <c r="C55">
        <v>3</v>
      </c>
      <c r="D55">
        <v>2893</v>
      </c>
      <c r="E55">
        <v>408258</v>
      </c>
    </row>
    <row r="56" spans="1:5" x14ac:dyDescent="0.25">
      <c r="A56" s="37">
        <v>41088</v>
      </c>
      <c r="B56">
        <v>2012</v>
      </c>
      <c r="C56">
        <v>1</v>
      </c>
      <c r="D56">
        <v>3587</v>
      </c>
      <c r="E56">
        <v>100436</v>
      </c>
    </row>
    <row r="57" spans="1:5" x14ac:dyDescent="0.25">
      <c r="A57" s="37">
        <v>41090</v>
      </c>
      <c r="B57">
        <v>2012</v>
      </c>
      <c r="C57">
        <v>1</v>
      </c>
      <c r="D57">
        <v>220</v>
      </c>
      <c r="E57">
        <v>29480</v>
      </c>
    </row>
    <row r="58" spans="1:5" x14ac:dyDescent="0.25">
      <c r="A58" s="37">
        <v>41095</v>
      </c>
      <c r="B58">
        <v>2012</v>
      </c>
      <c r="C58">
        <v>1</v>
      </c>
      <c r="D58">
        <v>559</v>
      </c>
      <c r="E58">
        <v>67080</v>
      </c>
    </row>
    <row r="59" spans="1:5" x14ac:dyDescent="0.25">
      <c r="A59" s="37">
        <v>41104</v>
      </c>
      <c r="B59">
        <v>2012</v>
      </c>
      <c r="C59">
        <v>1</v>
      </c>
      <c r="D59">
        <v>22</v>
      </c>
      <c r="E59">
        <v>14190</v>
      </c>
    </row>
    <row r="60" spans="1:5" x14ac:dyDescent="0.25">
      <c r="A60" s="37">
        <v>41105</v>
      </c>
      <c r="B60">
        <v>2012</v>
      </c>
      <c r="C60">
        <v>2</v>
      </c>
      <c r="D60">
        <v>250</v>
      </c>
      <c r="E60">
        <v>55750</v>
      </c>
    </row>
    <row r="61" spans="1:5" x14ac:dyDescent="0.25">
      <c r="A61" s="37">
        <v>41106</v>
      </c>
      <c r="B61">
        <v>2012</v>
      </c>
      <c r="C61">
        <v>3</v>
      </c>
      <c r="D61">
        <v>3617</v>
      </c>
      <c r="E61">
        <v>163450</v>
      </c>
    </row>
    <row r="62" spans="1:5" x14ac:dyDescent="0.25">
      <c r="A62" s="37">
        <v>41109</v>
      </c>
      <c r="B62">
        <v>2012</v>
      </c>
      <c r="C62">
        <v>1</v>
      </c>
      <c r="D62">
        <v>50</v>
      </c>
      <c r="E62">
        <v>2450</v>
      </c>
    </row>
    <row r="63" spans="1:5" x14ac:dyDescent="0.25">
      <c r="A63" s="37">
        <v>41111</v>
      </c>
      <c r="B63">
        <v>2012</v>
      </c>
      <c r="C63">
        <v>1</v>
      </c>
      <c r="D63">
        <v>30</v>
      </c>
      <c r="E63">
        <v>8100</v>
      </c>
    </row>
    <row r="64" spans="1:5" x14ac:dyDescent="0.25">
      <c r="A64" s="37">
        <v>41113</v>
      </c>
      <c r="B64">
        <v>2012</v>
      </c>
      <c r="C64">
        <v>2</v>
      </c>
      <c r="D64">
        <v>3578</v>
      </c>
      <c r="E64">
        <v>54870</v>
      </c>
    </row>
    <row r="65" spans="1:5" x14ac:dyDescent="0.25">
      <c r="A65" s="37">
        <v>41116</v>
      </c>
      <c r="B65">
        <v>2012</v>
      </c>
      <c r="C65">
        <v>2</v>
      </c>
      <c r="D65">
        <v>1733</v>
      </c>
      <c r="E65">
        <v>160866</v>
      </c>
    </row>
    <row r="66" spans="1:5" x14ac:dyDescent="0.25">
      <c r="A66" s="37">
        <v>41117</v>
      </c>
      <c r="B66">
        <v>2012</v>
      </c>
      <c r="C66">
        <v>2</v>
      </c>
      <c r="D66">
        <v>1733</v>
      </c>
      <c r="E66">
        <v>144469</v>
      </c>
    </row>
    <row r="67" spans="1:5" x14ac:dyDescent="0.25">
      <c r="A67" s="37">
        <v>41118</v>
      </c>
      <c r="B67">
        <v>2012</v>
      </c>
      <c r="C67">
        <v>2</v>
      </c>
      <c r="D67">
        <v>18</v>
      </c>
      <c r="E67">
        <v>2780</v>
      </c>
    </row>
    <row r="68" spans="1:5" x14ac:dyDescent="0.25">
      <c r="A68" s="37">
        <v>41119</v>
      </c>
      <c r="B68">
        <v>2012</v>
      </c>
      <c r="C68">
        <v>1</v>
      </c>
      <c r="D68">
        <v>8</v>
      </c>
      <c r="E68">
        <v>960</v>
      </c>
    </row>
    <row r="69" spans="1:5" x14ac:dyDescent="0.25">
      <c r="A69" s="37">
        <v>41130</v>
      </c>
      <c r="B69">
        <v>2012</v>
      </c>
      <c r="C69">
        <v>1</v>
      </c>
      <c r="D69">
        <v>140</v>
      </c>
      <c r="E69">
        <v>30800</v>
      </c>
    </row>
    <row r="70" spans="1:5" x14ac:dyDescent="0.25">
      <c r="A70" s="37">
        <v>41131</v>
      </c>
      <c r="B70">
        <v>2012</v>
      </c>
      <c r="C70">
        <v>2</v>
      </c>
      <c r="D70">
        <v>6</v>
      </c>
      <c r="E70">
        <v>1486</v>
      </c>
    </row>
    <row r="71" spans="1:5" x14ac:dyDescent="0.25">
      <c r="A71" s="37">
        <v>41133</v>
      </c>
      <c r="B71">
        <v>2012</v>
      </c>
      <c r="C71">
        <v>3</v>
      </c>
      <c r="D71">
        <v>215</v>
      </c>
      <c r="E71">
        <v>27400</v>
      </c>
    </row>
    <row r="72" spans="1:5" x14ac:dyDescent="0.25">
      <c r="A72" s="37">
        <v>41135</v>
      </c>
      <c r="B72">
        <v>2012</v>
      </c>
      <c r="C72">
        <v>2</v>
      </c>
      <c r="D72">
        <v>93</v>
      </c>
      <c r="E72">
        <v>12113</v>
      </c>
    </row>
    <row r="73" spans="1:5" x14ac:dyDescent="0.25">
      <c r="A73" s="37">
        <v>41140</v>
      </c>
      <c r="B73">
        <v>2012</v>
      </c>
      <c r="C73">
        <v>4</v>
      </c>
      <c r="D73">
        <v>19185</v>
      </c>
      <c r="E73">
        <v>729961</v>
      </c>
    </row>
    <row r="74" spans="1:5" x14ac:dyDescent="0.25">
      <c r="A74" s="37">
        <v>41142</v>
      </c>
      <c r="B74">
        <v>2012</v>
      </c>
      <c r="C74">
        <v>4</v>
      </c>
      <c r="D74">
        <v>53</v>
      </c>
      <c r="E74">
        <v>4275</v>
      </c>
    </row>
    <row r="75" spans="1:5" x14ac:dyDescent="0.25">
      <c r="A75" s="37">
        <v>41148</v>
      </c>
      <c r="B75">
        <v>2012</v>
      </c>
      <c r="C75">
        <v>2</v>
      </c>
      <c r="D75">
        <v>1035</v>
      </c>
      <c r="E75">
        <v>54780</v>
      </c>
    </row>
    <row r="76" spans="1:5" x14ac:dyDescent="0.25">
      <c r="A76" s="37">
        <v>41154</v>
      </c>
      <c r="B76">
        <v>2012</v>
      </c>
      <c r="C76">
        <v>2</v>
      </c>
      <c r="D76">
        <v>237</v>
      </c>
      <c r="E76">
        <v>31010</v>
      </c>
    </row>
    <row r="77" spans="1:5" x14ac:dyDescent="0.25">
      <c r="A77" s="37">
        <v>41160</v>
      </c>
      <c r="B77">
        <v>2012</v>
      </c>
      <c r="C77">
        <v>2</v>
      </c>
      <c r="D77">
        <v>260</v>
      </c>
      <c r="E77">
        <v>32800</v>
      </c>
    </row>
    <row r="78" spans="1:5" x14ac:dyDescent="0.25">
      <c r="A78" s="37">
        <v>41161</v>
      </c>
      <c r="B78">
        <v>2012</v>
      </c>
      <c r="C78">
        <v>1</v>
      </c>
      <c r="D78">
        <v>25</v>
      </c>
      <c r="E78">
        <v>7500</v>
      </c>
    </row>
    <row r="79" spans="1:5" x14ac:dyDescent="0.25">
      <c r="A79" s="37">
        <v>41163</v>
      </c>
      <c r="B79">
        <v>2012</v>
      </c>
      <c r="C79">
        <v>3</v>
      </c>
      <c r="D79">
        <v>1933</v>
      </c>
      <c r="E79">
        <v>126705</v>
      </c>
    </row>
    <row r="80" spans="1:5" x14ac:dyDescent="0.25">
      <c r="A80" s="37">
        <v>41167</v>
      </c>
      <c r="B80">
        <v>2012</v>
      </c>
      <c r="C80">
        <v>2</v>
      </c>
      <c r="D80">
        <v>240</v>
      </c>
      <c r="E80">
        <v>59400</v>
      </c>
    </row>
    <row r="81" spans="1:5" x14ac:dyDescent="0.25">
      <c r="A81" s="37">
        <v>41169</v>
      </c>
      <c r="B81">
        <v>2012</v>
      </c>
      <c r="C81">
        <v>1</v>
      </c>
      <c r="D81">
        <v>960</v>
      </c>
      <c r="E81">
        <v>31680</v>
      </c>
    </row>
    <row r="82" spans="1:5" x14ac:dyDescent="0.25">
      <c r="A82" s="37">
        <v>41170</v>
      </c>
      <c r="B82">
        <v>2012</v>
      </c>
      <c r="C82">
        <v>1</v>
      </c>
      <c r="D82">
        <v>8</v>
      </c>
      <c r="E82">
        <v>464</v>
      </c>
    </row>
    <row r="83" spans="1:5" x14ac:dyDescent="0.25">
      <c r="A83" s="37">
        <v>41178</v>
      </c>
      <c r="B83">
        <v>2012</v>
      </c>
      <c r="C83">
        <v>3</v>
      </c>
      <c r="D83">
        <v>100</v>
      </c>
      <c r="E83">
        <v>17640</v>
      </c>
    </row>
    <row r="84" spans="1:5" x14ac:dyDescent="0.25">
      <c r="A84" s="37">
        <v>41180</v>
      </c>
      <c r="B84">
        <v>2012</v>
      </c>
      <c r="C84">
        <v>1</v>
      </c>
      <c r="D84">
        <v>6</v>
      </c>
      <c r="E84">
        <v>342</v>
      </c>
    </row>
    <row r="85" spans="1:5" x14ac:dyDescent="0.25">
      <c r="A85" s="37">
        <v>41184</v>
      </c>
      <c r="B85">
        <v>2012</v>
      </c>
      <c r="C85">
        <v>1</v>
      </c>
      <c r="D85">
        <v>200</v>
      </c>
      <c r="E85">
        <v>120000</v>
      </c>
    </row>
    <row r="86" spans="1:5" x14ac:dyDescent="0.25">
      <c r="A86" s="37">
        <v>41189</v>
      </c>
      <c r="B86">
        <v>2012</v>
      </c>
      <c r="C86">
        <v>1</v>
      </c>
      <c r="D86">
        <v>17</v>
      </c>
      <c r="E86">
        <v>867</v>
      </c>
    </row>
    <row r="87" spans="1:5" x14ac:dyDescent="0.25">
      <c r="A87" s="37">
        <v>41197</v>
      </c>
      <c r="B87">
        <v>2012</v>
      </c>
      <c r="C87">
        <v>2</v>
      </c>
      <c r="D87">
        <v>290</v>
      </c>
      <c r="E87">
        <v>39900</v>
      </c>
    </row>
    <row r="88" spans="1:5" x14ac:dyDescent="0.25">
      <c r="A88" s="37">
        <v>41198</v>
      </c>
      <c r="B88">
        <v>2012</v>
      </c>
      <c r="C88">
        <v>1</v>
      </c>
      <c r="D88">
        <v>15</v>
      </c>
      <c r="E88">
        <v>1125</v>
      </c>
    </row>
    <row r="89" spans="1:5" x14ac:dyDescent="0.25">
      <c r="A89" s="37">
        <v>41202</v>
      </c>
      <c r="B89">
        <v>2012</v>
      </c>
      <c r="C89">
        <v>1</v>
      </c>
      <c r="D89">
        <v>26</v>
      </c>
      <c r="E89">
        <v>1898</v>
      </c>
    </row>
    <row r="90" spans="1:5" x14ac:dyDescent="0.25">
      <c r="A90" s="37">
        <v>41205</v>
      </c>
      <c r="B90">
        <v>2012</v>
      </c>
      <c r="C90">
        <v>2</v>
      </c>
      <c r="D90">
        <v>90</v>
      </c>
      <c r="E90">
        <v>10820</v>
      </c>
    </row>
    <row r="91" spans="1:5" x14ac:dyDescent="0.25">
      <c r="A91" s="37">
        <v>41206</v>
      </c>
      <c r="B91">
        <v>2012</v>
      </c>
      <c r="C91">
        <v>1</v>
      </c>
      <c r="D91">
        <v>15</v>
      </c>
      <c r="E91">
        <v>435</v>
      </c>
    </row>
    <row r="92" spans="1:5" x14ac:dyDescent="0.25">
      <c r="A92" s="37">
        <v>41211</v>
      </c>
      <c r="B92">
        <v>2012</v>
      </c>
      <c r="C92">
        <v>1</v>
      </c>
      <c r="D92">
        <v>75</v>
      </c>
      <c r="E92">
        <v>11550</v>
      </c>
    </row>
    <row r="93" spans="1:5" x14ac:dyDescent="0.25">
      <c r="A93" s="37">
        <v>41220</v>
      </c>
      <c r="B93">
        <v>2012</v>
      </c>
      <c r="C93">
        <v>1</v>
      </c>
      <c r="D93">
        <v>2</v>
      </c>
      <c r="E93">
        <v>1214</v>
      </c>
    </row>
    <row r="94" spans="1:5" x14ac:dyDescent="0.25">
      <c r="A94" s="37">
        <v>41232</v>
      </c>
      <c r="B94">
        <v>2012</v>
      </c>
      <c r="C94">
        <v>2</v>
      </c>
      <c r="D94">
        <v>1181</v>
      </c>
      <c r="E94">
        <v>58190</v>
      </c>
    </row>
    <row r="95" spans="1:5" x14ac:dyDescent="0.25">
      <c r="A95" s="37">
        <v>41233</v>
      </c>
      <c r="B95">
        <v>2012</v>
      </c>
      <c r="C95">
        <v>2</v>
      </c>
      <c r="D95">
        <v>55</v>
      </c>
      <c r="E95">
        <v>2165</v>
      </c>
    </row>
    <row r="96" spans="1:5" x14ac:dyDescent="0.25">
      <c r="A96" s="37">
        <v>41234</v>
      </c>
      <c r="B96">
        <v>2012</v>
      </c>
      <c r="C96">
        <v>1</v>
      </c>
      <c r="D96">
        <v>156</v>
      </c>
      <c r="E96">
        <v>10140</v>
      </c>
    </row>
    <row r="97" spans="1:5" x14ac:dyDescent="0.25">
      <c r="A97" s="37">
        <v>41242</v>
      </c>
      <c r="B97">
        <v>2012</v>
      </c>
      <c r="C97">
        <v>4</v>
      </c>
      <c r="D97">
        <v>10470</v>
      </c>
      <c r="E97">
        <v>301650</v>
      </c>
    </row>
    <row r="98" spans="1:5" x14ac:dyDescent="0.25">
      <c r="A98" s="37">
        <v>41243</v>
      </c>
      <c r="B98">
        <v>2012</v>
      </c>
      <c r="C98">
        <v>8</v>
      </c>
      <c r="D98">
        <v>4699</v>
      </c>
      <c r="E98">
        <v>316345</v>
      </c>
    </row>
    <row r="99" spans="1:5" x14ac:dyDescent="0.25">
      <c r="A99" s="37">
        <v>41244</v>
      </c>
      <c r="B99">
        <v>2012</v>
      </c>
      <c r="C99">
        <v>3</v>
      </c>
      <c r="D99">
        <v>41</v>
      </c>
      <c r="E99">
        <v>20340</v>
      </c>
    </row>
    <row r="100" spans="1:5" x14ac:dyDescent="0.25">
      <c r="A100" s="37">
        <v>41247</v>
      </c>
      <c r="B100">
        <v>2012</v>
      </c>
      <c r="C100">
        <v>2</v>
      </c>
      <c r="D100">
        <v>1072</v>
      </c>
      <c r="E100">
        <v>62370</v>
      </c>
    </row>
    <row r="101" spans="1:5" x14ac:dyDescent="0.25">
      <c r="A101" s="37">
        <v>41260</v>
      </c>
      <c r="B101">
        <v>2012</v>
      </c>
      <c r="C101">
        <v>1</v>
      </c>
      <c r="D101">
        <v>700</v>
      </c>
      <c r="E101">
        <v>273000</v>
      </c>
    </row>
    <row r="102" spans="1:5" x14ac:dyDescent="0.25">
      <c r="A102" s="37">
        <v>41264</v>
      </c>
      <c r="B102">
        <v>2012</v>
      </c>
      <c r="C102">
        <v>1</v>
      </c>
      <c r="D102" s="43">
        <v>150</v>
      </c>
      <c r="E102" s="43">
        <v>18000</v>
      </c>
    </row>
    <row r="103" spans="1:5" x14ac:dyDescent="0.25">
      <c r="A103" s="37">
        <v>41265</v>
      </c>
      <c r="B103">
        <v>2012</v>
      </c>
      <c r="C103">
        <v>4</v>
      </c>
      <c r="D103" s="43">
        <v>77</v>
      </c>
      <c r="E103" s="43">
        <v>13724</v>
      </c>
    </row>
    <row r="104" spans="1:5" x14ac:dyDescent="0.25">
      <c r="A104" s="37">
        <v>41266</v>
      </c>
      <c r="B104">
        <v>2012</v>
      </c>
      <c r="C104">
        <v>1</v>
      </c>
      <c r="D104" s="43">
        <v>5</v>
      </c>
      <c r="E104" s="43">
        <v>570</v>
      </c>
    </row>
    <row r="105" spans="1:5" x14ac:dyDescent="0.25">
      <c r="A105" s="37">
        <v>41269</v>
      </c>
      <c r="B105">
        <v>2012</v>
      </c>
      <c r="C105">
        <v>9</v>
      </c>
      <c r="D105" s="43">
        <v>1085</v>
      </c>
      <c r="E105" s="43">
        <v>222800</v>
      </c>
    </row>
    <row r="106" spans="1:5" x14ac:dyDescent="0.25">
      <c r="A106" s="37">
        <v>41270</v>
      </c>
      <c r="B106">
        <v>2012</v>
      </c>
      <c r="C106">
        <v>1</v>
      </c>
      <c r="D106" s="43">
        <v>14</v>
      </c>
      <c r="E106" s="43">
        <v>1036</v>
      </c>
    </row>
    <row r="107" spans="1:5" x14ac:dyDescent="0.25">
      <c r="A107" s="37">
        <v>41271</v>
      </c>
      <c r="B107">
        <v>2012</v>
      </c>
      <c r="C107">
        <v>1</v>
      </c>
      <c r="D107" s="43">
        <v>75</v>
      </c>
      <c r="E107" s="43">
        <v>5625</v>
      </c>
    </row>
    <row r="108" spans="1:5" x14ac:dyDescent="0.25">
      <c r="A108" s="37">
        <v>41272</v>
      </c>
      <c r="B108">
        <v>2012</v>
      </c>
      <c r="C108">
        <v>3</v>
      </c>
      <c r="D108" s="43">
        <v>47</v>
      </c>
      <c r="E108" s="43">
        <v>11311</v>
      </c>
    </row>
    <row r="109" spans="1:5" x14ac:dyDescent="0.25">
      <c r="A109" s="37">
        <v>41274</v>
      </c>
      <c r="B109">
        <v>2012</v>
      </c>
      <c r="C109">
        <v>2</v>
      </c>
      <c r="D109" s="43">
        <v>27</v>
      </c>
      <c r="E109" s="43">
        <v>6220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/>
  <dimension ref="A1:E116"/>
  <sheetViews>
    <sheetView workbookViewId="0">
      <selection activeCell="D64" sqref="C64:D64"/>
    </sheetView>
  </sheetViews>
  <sheetFormatPr defaultRowHeight="12.5" x14ac:dyDescent="0.25"/>
  <sheetData>
    <row r="1" spans="1:5" x14ac:dyDescent="0.25">
      <c r="A1" s="37" t="s">
        <v>0</v>
      </c>
      <c r="B1" t="s">
        <v>1</v>
      </c>
      <c r="C1" t="s">
        <v>13</v>
      </c>
      <c r="D1" t="s">
        <v>15</v>
      </c>
      <c r="E1" t="s">
        <v>16</v>
      </c>
    </row>
    <row r="2" spans="1:5" x14ac:dyDescent="0.25">
      <c r="A2" s="37">
        <v>40544</v>
      </c>
      <c r="B2">
        <v>2011</v>
      </c>
      <c r="C2">
        <v>2</v>
      </c>
      <c r="D2">
        <v>155</v>
      </c>
      <c r="E2">
        <v>17100</v>
      </c>
    </row>
    <row r="3" spans="1:5" x14ac:dyDescent="0.25">
      <c r="A3" s="37">
        <v>40545</v>
      </c>
      <c r="B3">
        <v>2011</v>
      </c>
      <c r="C3">
        <v>1</v>
      </c>
      <c r="D3">
        <v>100</v>
      </c>
      <c r="E3">
        <v>14500</v>
      </c>
    </row>
    <row r="4" spans="1:5" x14ac:dyDescent="0.25">
      <c r="A4" s="37">
        <v>40550</v>
      </c>
      <c r="B4">
        <v>2011</v>
      </c>
      <c r="C4">
        <v>2</v>
      </c>
      <c r="D4">
        <v>47</v>
      </c>
      <c r="E4">
        <v>5222</v>
      </c>
    </row>
    <row r="5" spans="1:5" x14ac:dyDescent="0.25">
      <c r="A5" s="37">
        <v>40552</v>
      </c>
      <c r="B5">
        <v>2011</v>
      </c>
      <c r="C5">
        <v>1</v>
      </c>
      <c r="D5">
        <v>2</v>
      </c>
      <c r="E5">
        <v>474</v>
      </c>
    </row>
    <row r="6" spans="1:5" x14ac:dyDescent="0.25">
      <c r="A6" s="37">
        <v>40568</v>
      </c>
      <c r="B6">
        <v>2011</v>
      </c>
      <c r="C6">
        <v>1</v>
      </c>
      <c r="D6">
        <v>3201</v>
      </c>
      <c r="E6">
        <v>336105</v>
      </c>
    </row>
    <row r="7" spans="1:5" x14ac:dyDescent="0.25">
      <c r="A7" s="37">
        <v>40572</v>
      </c>
      <c r="B7">
        <v>2011</v>
      </c>
      <c r="C7">
        <v>2</v>
      </c>
      <c r="D7">
        <v>140</v>
      </c>
      <c r="E7">
        <v>17250</v>
      </c>
    </row>
    <row r="8" spans="1:5" x14ac:dyDescent="0.25">
      <c r="A8" s="37">
        <v>40584</v>
      </c>
      <c r="B8">
        <v>2011</v>
      </c>
      <c r="C8">
        <v>1</v>
      </c>
      <c r="D8">
        <v>15</v>
      </c>
      <c r="E8">
        <v>450</v>
      </c>
    </row>
    <row r="9" spans="1:5" x14ac:dyDescent="0.25">
      <c r="A9" s="37">
        <v>40586</v>
      </c>
      <c r="B9">
        <v>2011</v>
      </c>
      <c r="C9">
        <v>1</v>
      </c>
      <c r="D9">
        <v>8</v>
      </c>
      <c r="E9">
        <v>160</v>
      </c>
    </row>
    <row r="10" spans="1:5" x14ac:dyDescent="0.25">
      <c r="A10" s="37">
        <v>40588</v>
      </c>
      <c r="B10">
        <v>2011</v>
      </c>
      <c r="C10">
        <v>3</v>
      </c>
      <c r="D10">
        <v>46</v>
      </c>
      <c r="E10">
        <v>7440</v>
      </c>
    </row>
    <row r="11" spans="1:5" x14ac:dyDescent="0.25">
      <c r="A11" s="37">
        <v>40590</v>
      </c>
      <c r="B11">
        <v>2011</v>
      </c>
      <c r="C11">
        <v>8</v>
      </c>
      <c r="D11">
        <v>465</v>
      </c>
      <c r="E11">
        <v>11928</v>
      </c>
    </row>
    <row r="12" spans="1:5" x14ac:dyDescent="0.25">
      <c r="A12" s="37">
        <v>40591</v>
      </c>
      <c r="B12">
        <v>2011</v>
      </c>
      <c r="C12">
        <v>4</v>
      </c>
      <c r="D12">
        <v>12554</v>
      </c>
      <c r="E12">
        <v>793034</v>
      </c>
    </row>
    <row r="13" spans="1:5" x14ac:dyDescent="0.25">
      <c r="A13" s="37">
        <v>40592</v>
      </c>
      <c r="B13">
        <v>2011</v>
      </c>
      <c r="C13">
        <v>1</v>
      </c>
      <c r="D13">
        <v>30</v>
      </c>
      <c r="E13">
        <v>7950</v>
      </c>
    </row>
    <row r="14" spans="1:5" x14ac:dyDescent="0.25">
      <c r="A14" s="37">
        <v>40593</v>
      </c>
      <c r="B14">
        <v>2011</v>
      </c>
      <c r="C14">
        <v>1</v>
      </c>
      <c r="D14">
        <v>50</v>
      </c>
      <c r="E14">
        <v>13000</v>
      </c>
    </row>
    <row r="15" spans="1:5" x14ac:dyDescent="0.25">
      <c r="A15" s="37">
        <v>40594</v>
      </c>
      <c r="B15">
        <v>2011</v>
      </c>
      <c r="C15">
        <v>1</v>
      </c>
      <c r="D15">
        <v>5</v>
      </c>
      <c r="E15">
        <v>1385</v>
      </c>
    </row>
    <row r="16" spans="1:5" x14ac:dyDescent="0.25">
      <c r="A16" s="37">
        <v>40596</v>
      </c>
      <c r="B16">
        <v>2011</v>
      </c>
      <c r="C16">
        <v>1</v>
      </c>
      <c r="D16">
        <v>25</v>
      </c>
      <c r="E16">
        <v>3775</v>
      </c>
    </row>
    <row r="17" spans="1:5" x14ac:dyDescent="0.25">
      <c r="A17" s="37">
        <v>40597</v>
      </c>
      <c r="B17">
        <v>2011</v>
      </c>
      <c r="C17">
        <v>1</v>
      </c>
      <c r="D17">
        <v>5</v>
      </c>
      <c r="E17">
        <v>600</v>
      </c>
    </row>
    <row r="18" spans="1:5" x14ac:dyDescent="0.25">
      <c r="A18" s="37">
        <v>40600</v>
      </c>
      <c r="B18">
        <v>2011</v>
      </c>
      <c r="C18">
        <v>1</v>
      </c>
      <c r="D18">
        <v>150</v>
      </c>
      <c r="E18">
        <v>118050</v>
      </c>
    </row>
    <row r="19" spans="1:5" x14ac:dyDescent="0.25">
      <c r="A19" s="37">
        <v>40602</v>
      </c>
      <c r="B19">
        <v>2011</v>
      </c>
      <c r="C19">
        <v>2</v>
      </c>
      <c r="D19">
        <v>2</v>
      </c>
      <c r="E19">
        <v>130</v>
      </c>
    </row>
    <row r="20" spans="1:5" x14ac:dyDescent="0.25">
      <c r="A20" s="37">
        <v>40603</v>
      </c>
      <c r="B20">
        <v>2011</v>
      </c>
      <c r="C20">
        <v>1</v>
      </c>
      <c r="D20">
        <v>11</v>
      </c>
      <c r="E20">
        <v>385</v>
      </c>
    </row>
    <row r="21" spans="1:5" x14ac:dyDescent="0.25">
      <c r="A21" s="37">
        <v>40604</v>
      </c>
      <c r="B21">
        <v>2011</v>
      </c>
      <c r="C21">
        <v>2</v>
      </c>
      <c r="D21">
        <v>254</v>
      </c>
      <c r="E21">
        <v>16986</v>
      </c>
    </row>
    <row r="22" spans="1:5" x14ac:dyDescent="0.25">
      <c r="A22" s="37">
        <v>40605</v>
      </c>
      <c r="B22">
        <v>2011</v>
      </c>
      <c r="C22">
        <v>2</v>
      </c>
      <c r="D22">
        <v>105</v>
      </c>
      <c r="E22">
        <v>15975</v>
      </c>
    </row>
    <row r="23" spans="1:5" x14ac:dyDescent="0.25">
      <c r="A23" s="37">
        <v>40607</v>
      </c>
      <c r="B23">
        <v>2011</v>
      </c>
      <c r="C23">
        <v>2</v>
      </c>
      <c r="D23">
        <v>95</v>
      </c>
      <c r="E23">
        <v>9200</v>
      </c>
    </row>
    <row r="24" spans="1:5" x14ac:dyDescent="0.25">
      <c r="A24" s="37">
        <v>40609</v>
      </c>
      <c r="B24">
        <v>2011</v>
      </c>
      <c r="C24">
        <v>1</v>
      </c>
      <c r="D24">
        <v>1</v>
      </c>
      <c r="E24">
        <v>18</v>
      </c>
    </row>
    <row r="25" spans="1:5" x14ac:dyDescent="0.25">
      <c r="A25" s="37">
        <v>40610</v>
      </c>
      <c r="B25">
        <v>2011</v>
      </c>
      <c r="C25">
        <v>1</v>
      </c>
      <c r="D25">
        <v>1</v>
      </c>
      <c r="E25">
        <v>4</v>
      </c>
    </row>
    <row r="26" spans="1:5" x14ac:dyDescent="0.25">
      <c r="A26" s="37">
        <v>40611</v>
      </c>
      <c r="B26">
        <v>2011</v>
      </c>
      <c r="C26">
        <v>2</v>
      </c>
      <c r="D26">
        <v>106</v>
      </c>
      <c r="E26">
        <v>4740</v>
      </c>
    </row>
    <row r="27" spans="1:5" x14ac:dyDescent="0.25">
      <c r="A27" s="37">
        <v>40612</v>
      </c>
      <c r="B27">
        <v>2011</v>
      </c>
      <c r="C27">
        <v>1</v>
      </c>
      <c r="D27">
        <v>50</v>
      </c>
      <c r="E27">
        <v>6000</v>
      </c>
    </row>
    <row r="28" spans="1:5" x14ac:dyDescent="0.25">
      <c r="A28" s="37">
        <v>40614</v>
      </c>
      <c r="B28">
        <v>2011</v>
      </c>
      <c r="C28">
        <v>1</v>
      </c>
      <c r="D28">
        <v>17</v>
      </c>
      <c r="E28">
        <v>6120</v>
      </c>
    </row>
    <row r="29" spans="1:5" x14ac:dyDescent="0.25">
      <c r="A29" s="37">
        <v>40615</v>
      </c>
      <c r="B29">
        <v>2011</v>
      </c>
      <c r="C29">
        <v>1</v>
      </c>
      <c r="D29">
        <v>30</v>
      </c>
      <c r="E29">
        <v>1200</v>
      </c>
    </row>
    <row r="30" spans="1:5" x14ac:dyDescent="0.25">
      <c r="A30" s="37">
        <v>40616</v>
      </c>
      <c r="B30">
        <v>2011</v>
      </c>
      <c r="C30">
        <v>2</v>
      </c>
      <c r="D30">
        <v>102</v>
      </c>
      <c r="E30">
        <v>7800</v>
      </c>
    </row>
    <row r="31" spans="1:5" x14ac:dyDescent="0.25">
      <c r="A31" s="37">
        <v>40617</v>
      </c>
      <c r="B31">
        <v>2011</v>
      </c>
      <c r="C31">
        <v>2</v>
      </c>
      <c r="D31">
        <v>251</v>
      </c>
      <c r="E31">
        <v>43515</v>
      </c>
    </row>
    <row r="32" spans="1:5" x14ac:dyDescent="0.25">
      <c r="A32" s="37">
        <v>40618</v>
      </c>
      <c r="B32">
        <v>2011</v>
      </c>
      <c r="C32">
        <v>14</v>
      </c>
      <c r="D32">
        <v>5276</v>
      </c>
      <c r="E32">
        <v>1063945</v>
      </c>
    </row>
    <row r="33" spans="1:5" x14ac:dyDescent="0.25">
      <c r="A33" s="37">
        <v>40619</v>
      </c>
      <c r="B33">
        <v>2011</v>
      </c>
      <c r="C33">
        <v>1</v>
      </c>
      <c r="D33">
        <v>1</v>
      </c>
      <c r="E33">
        <v>90</v>
      </c>
    </row>
    <row r="34" spans="1:5" x14ac:dyDescent="0.25">
      <c r="A34" s="37">
        <v>40620</v>
      </c>
      <c r="B34">
        <v>2011</v>
      </c>
      <c r="C34">
        <v>2</v>
      </c>
      <c r="D34">
        <v>2</v>
      </c>
      <c r="E34">
        <v>135</v>
      </c>
    </row>
    <row r="35" spans="1:5" x14ac:dyDescent="0.25">
      <c r="A35" s="37">
        <v>40621</v>
      </c>
      <c r="B35">
        <v>2011</v>
      </c>
      <c r="C35">
        <v>2</v>
      </c>
      <c r="D35">
        <v>2</v>
      </c>
      <c r="E35">
        <v>50</v>
      </c>
    </row>
    <row r="36" spans="1:5" x14ac:dyDescent="0.25">
      <c r="A36" s="37">
        <v>40622</v>
      </c>
      <c r="B36">
        <v>2011</v>
      </c>
      <c r="C36">
        <v>4</v>
      </c>
      <c r="D36">
        <v>4499</v>
      </c>
      <c r="E36">
        <v>342145</v>
      </c>
    </row>
    <row r="37" spans="1:5" x14ac:dyDescent="0.25">
      <c r="A37" s="37">
        <v>40623</v>
      </c>
      <c r="B37">
        <v>2011</v>
      </c>
      <c r="C37">
        <v>4</v>
      </c>
      <c r="D37">
        <v>72</v>
      </c>
      <c r="E37">
        <v>18158</v>
      </c>
    </row>
    <row r="38" spans="1:5" x14ac:dyDescent="0.25">
      <c r="A38" s="37">
        <v>40624</v>
      </c>
      <c r="B38">
        <v>2011</v>
      </c>
      <c r="C38">
        <v>3</v>
      </c>
      <c r="D38">
        <v>9</v>
      </c>
      <c r="E38">
        <v>9562</v>
      </c>
    </row>
    <row r="39" spans="1:5" x14ac:dyDescent="0.25">
      <c r="A39" s="37">
        <v>40625</v>
      </c>
      <c r="B39">
        <v>2011</v>
      </c>
      <c r="C39">
        <v>1</v>
      </c>
      <c r="D39">
        <v>5</v>
      </c>
      <c r="E39">
        <v>645</v>
      </c>
    </row>
    <row r="40" spans="1:5" x14ac:dyDescent="0.25">
      <c r="A40" s="37">
        <v>40626</v>
      </c>
      <c r="B40">
        <v>2011</v>
      </c>
      <c r="C40">
        <v>2</v>
      </c>
      <c r="D40">
        <v>31</v>
      </c>
      <c r="E40">
        <v>8175</v>
      </c>
    </row>
    <row r="41" spans="1:5" x14ac:dyDescent="0.25">
      <c r="A41" s="37">
        <v>40628</v>
      </c>
      <c r="B41">
        <v>2011</v>
      </c>
      <c r="C41">
        <v>2</v>
      </c>
      <c r="D41">
        <v>285</v>
      </c>
      <c r="E41">
        <v>58175</v>
      </c>
    </row>
    <row r="42" spans="1:5" x14ac:dyDescent="0.25">
      <c r="A42" s="37">
        <v>40629</v>
      </c>
      <c r="B42">
        <v>2011</v>
      </c>
      <c r="C42">
        <v>2</v>
      </c>
      <c r="D42">
        <v>41</v>
      </c>
      <c r="E42">
        <v>1830</v>
      </c>
    </row>
    <row r="43" spans="1:5" x14ac:dyDescent="0.25">
      <c r="A43" s="37">
        <v>40630</v>
      </c>
      <c r="B43">
        <v>2011</v>
      </c>
      <c r="C43">
        <v>1</v>
      </c>
      <c r="D43">
        <v>1</v>
      </c>
      <c r="E43">
        <v>49</v>
      </c>
    </row>
    <row r="44" spans="1:5" x14ac:dyDescent="0.25">
      <c r="A44" s="37">
        <v>40631</v>
      </c>
      <c r="B44">
        <v>2011</v>
      </c>
      <c r="C44">
        <v>1</v>
      </c>
      <c r="D44">
        <v>1</v>
      </c>
      <c r="E44">
        <v>19</v>
      </c>
    </row>
    <row r="45" spans="1:5" x14ac:dyDescent="0.25">
      <c r="A45" s="37">
        <v>40632</v>
      </c>
      <c r="B45">
        <v>2011</v>
      </c>
      <c r="C45">
        <v>3</v>
      </c>
      <c r="D45">
        <v>3</v>
      </c>
      <c r="E45">
        <v>235</v>
      </c>
    </row>
    <row r="46" spans="1:5" x14ac:dyDescent="0.25">
      <c r="A46" s="37">
        <v>40633</v>
      </c>
      <c r="B46">
        <v>2011</v>
      </c>
      <c r="C46">
        <v>2</v>
      </c>
      <c r="D46">
        <v>8</v>
      </c>
      <c r="E46">
        <v>1290</v>
      </c>
    </row>
    <row r="47" spans="1:5" x14ac:dyDescent="0.25">
      <c r="A47" s="37">
        <v>40635</v>
      </c>
      <c r="B47">
        <v>2011</v>
      </c>
      <c r="C47">
        <v>1</v>
      </c>
      <c r="D47">
        <v>1</v>
      </c>
      <c r="E47">
        <v>173</v>
      </c>
    </row>
    <row r="48" spans="1:5" x14ac:dyDescent="0.25">
      <c r="A48" s="37">
        <v>40638</v>
      </c>
      <c r="B48">
        <v>2011</v>
      </c>
      <c r="C48">
        <v>1</v>
      </c>
      <c r="D48">
        <v>63</v>
      </c>
      <c r="E48">
        <v>2394</v>
      </c>
    </row>
    <row r="49" spans="1:5" x14ac:dyDescent="0.25">
      <c r="A49" s="37">
        <v>40639</v>
      </c>
      <c r="B49">
        <v>2011</v>
      </c>
      <c r="C49">
        <v>2</v>
      </c>
      <c r="D49">
        <v>12</v>
      </c>
      <c r="E49">
        <v>2615</v>
      </c>
    </row>
    <row r="50" spans="1:5" x14ac:dyDescent="0.25">
      <c r="A50" s="37">
        <v>40642</v>
      </c>
      <c r="B50">
        <v>2011</v>
      </c>
      <c r="C50">
        <v>3</v>
      </c>
      <c r="D50">
        <v>3</v>
      </c>
      <c r="E50">
        <v>402</v>
      </c>
    </row>
    <row r="51" spans="1:5" x14ac:dyDescent="0.25">
      <c r="A51" s="37">
        <v>40643</v>
      </c>
      <c r="B51">
        <v>2011</v>
      </c>
      <c r="C51">
        <v>1</v>
      </c>
      <c r="D51">
        <v>1</v>
      </c>
      <c r="E51">
        <v>180</v>
      </c>
    </row>
    <row r="52" spans="1:5" x14ac:dyDescent="0.25">
      <c r="A52" s="37">
        <v>40651</v>
      </c>
      <c r="B52">
        <v>2011</v>
      </c>
      <c r="C52">
        <v>2</v>
      </c>
      <c r="D52">
        <v>2</v>
      </c>
      <c r="E52">
        <v>143</v>
      </c>
    </row>
    <row r="53" spans="1:5" x14ac:dyDescent="0.25">
      <c r="A53" s="37">
        <v>40656</v>
      </c>
      <c r="B53">
        <v>2011</v>
      </c>
      <c r="C53">
        <v>2</v>
      </c>
      <c r="D53">
        <v>1601</v>
      </c>
      <c r="E53">
        <v>177901</v>
      </c>
    </row>
    <row r="54" spans="1:5" x14ac:dyDescent="0.25">
      <c r="A54" s="37">
        <v>40657</v>
      </c>
      <c r="B54">
        <v>2011</v>
      </c>
      <c r="C54">
        <v>1</v>
      </c>
      <c r="D54">
        <v>42</v>
      </c>
      <c r="E54">
        <v>8988</v>
      </c>
    </row>
    <row r="55" spans="1:5" x14ac:dyDescent="0.25">
      <c r="A55" s="37">
        <v>40658</v>
      </c>
      <c r="B55">
        <v>2011</v>
      </c>
      <c r="C55">
        <v>1</v>
      </c>
      <c r="D55">
        <v>30</v>
      </c>
      <c r="E55">
        <v>2700</v>
      </c>
    </row>
    <row r="56" spans="1:5" x14ac:dyDescent="0.25">
      <c r="A56" s="37">
        <v>40661</v>
      </c>
      <c r="B56">
        <v>2011</v>
      </c>
      <c r="C56">
        <v>1</v>
      </c>
      <c r="D56">
        <v>1</v>
      </c>
      <c r="E56">
        <v>440</v>
      </c>
    </row>
    <row r="57" spans="1:5" x14ac:dyDescent="0.25">
      <c r="A57" s="37">
        <v>40668</v>
      </c>
      <c r="B57">
        <v>2011</v>
      </c>
      <c r="C57">
        <v>1</v>
      </c>
      <c r="D57">
        <v>30</v>
      </c>
      <c r="E57">
        <v>16200</v>
      </c>
    </row>
    <row r="58" spans="1:5" x14ac:dyDescent="0.25">
      <c r="A58" s="37">
        <v>40672</v>
      </c>
      <c r="B58">
        <v>2011</v>
      </c>
      <c r="C58">
        <v>1</v>
      </c>
      <c r="D58">
        <v>24550</v>
      </c>
      <c r="E58">
        <v>4934550</v>
      </c>
    </row>
    <row r="59" spans="1:5" x14ac:dyDescent="0.25">
      <c r="A59" s="37">
        <v>40673</v>
      </c>
      <c r="B59">
        <v>2011</v>
      </c>
      <c r="C59">
        <v>1</v>
      </c>
      <c r="D59">
        <v>1</v>
      </c>
      <c r="E59">
        <v>357</v>
      </c>
    </row>
    <row r="60" spans="1:5" x14ac:dyDescent="0.25">
      <c r="A60" s="37">
        <v>40677</v>
      </c>
      <c r="B60">
        <v>2011</v>
      </c>
      <c r="C60">
        <v>1</v>
      </c>
      <c r="D60">
        <v>6</v>
      </c>
      <c r="E60">
        <v>228</v>
      </c>
    </row>
    <row r="61" spans="1:5" x14ac:dyDescent="0.25">
      <c r="A61" s="37">
        <v>40678</v>
      </c>
      <c r="B61">
        <v>2011</v>
      </c>
      <c r="C61">
        <v>1</v>
      </c>
      <c r="D61">
        <v>30</v>
      </c>
      <c r="E61">
        <v>4500</v>
      </c>
    </row>
    <row r="62" spans="1:5" x14ac:dyDescent="0.25">
      <c r="A62" s="37">
        <v>40688</v>
      </c>
      <c r="B62">
        <v>2011</v>
      </c>
      <c r="C62">
        <v>4</v>
      </c>
      <c r="D62">
        <v>8050</v>
      </c>
      <c r="E62">
        <v>1299680</v>
      </c>
    </row>
    <row r="63" spans="1:5" x14ac:dyDescent="0.25">
      <c r="A63" s="37">
        <v>40689</v>
      </c>
      <c r="B63">
        <v>2011</v>
      </c>
      <c r="C63">
        <v>1</v>
      </c>
      <c r="D63">
        <v>350</v>
      </c>
      <c r="E63">
        <v>5250</v>
      </c>
    </row>
    <row r="64" spans="1:5" x14ac:dyDescent="0.25">
      <c r="A64" s="37">
        <v>40697</v>
      </c>
      <c r="B64">
        <v>2011</v>
      </c>
      <c r="C64">
        <v>1</v>
      </c>
      <c r="D64">
        <v>20</v>
      </c>
      <c r="E64">
        <v>4800</v>
      </c>
    </row>
    <row r="65" spans="1:5" x14ac:dyDescent="0.25">
      <c r="A65" s="37">
        <v>40706</v>
      </c>
      <c r="B65">
        <v>2011</v>
      </c>
      <c r="C65">
        <v>2</v>
      </c>
      <c r="D65">
        <v>1</v>
      </c>
      <c r="E65">
        <v>96</v>
      </c>
    </row>
    <row r="66" spans="1:5" x14ac:dyDescent="0.25">
      <c r="A66" s="37">
        <v>40710</v>
      </c>
      <c r="B66">
        <v>2011</v>
      </c>
      <c r="C66">
        <v>1</v>
      </c>
      <c r="D66">
        <v>20</v>
      </c>
      <c r="E66">
        <v>1000</v>
      </c>
    </row>
    <row r="67" spans="1:5" x14ac:dyDescent="0.25">
      <c r="A67" s="37">
        <v>40714</v>
      </c>
      <c r="B67">
        <v>2011</v>
      </c>
      <c r="C67">
        <v>1</v>
      </c>
      <c r="D67">
        <v>15</v>
      </c>
      <c r="E67">
        <v>1425</v>
      </c>
    </row>
    <row r="68" spans="1:5" x14ac:dyDescent="0.25">
      <c r="A68" s="37">
        <v>40718</v>
      </c>
      <c r="B68">
        <v>2011</v>
      </c>
      <c r="C68">
        <v>2</v>
      </c>
      <c r="D68">
        <v>100</v>
      </c>
      <c r="E68">
        <v>33040</v>
      </c>
    </row>
    <row r="69" spans="1:5" x14ac:dyDescent="0.25">
      <c r="A69" s="37">
        <v>40723</v>
      </c>
      <c r="B69">
        <v>2011</v>
      </c>
      <c r="C69">
        <v>2</v>
      </c>
      <c r="D69">
        <v>5900</v>
      </c>
      <c r="E69">
        <v>707200</v>
      </c>
    </row>
    <row r="70" spans="1:5" x14ac:dyDescent="0.25">
      <c r="A70" s="37">
        <v>40724</v>
      </c>
      <c r="B70">
        <v>2011</v>
      </c>
      <c r="C70">
        <v>1</v>
      </c>
      <c r="D70">
        <v>93</v>
      </c>
      <c r="E70">
        <v>39060</v>
      </c>
    </row>
    <row r="71" spans="1:5" x14ac:dyDescent="0.25">
      <c r="A71" s="37">
        <v>40725</v>
      </c>
      <c r="B71">
        <v>2011</v>
      </c>
      <c r="C71">
        <v>1</v>
      </c>
      <c r="D71">
        <v>564</v>
      </c>
      <c r="E71">
        <v>7332</v>
      </c>
    </row>
    <row r="72" spans="1:5" x14ac:dyDescent="0.25">
      <c r="A72" s="37">
        <v>40726</v>
      </c>
      <c r="B72">
        <v>2011</v>
      </c>
      <c r="C72">
        <v>1</v>
      </c>
      <c r="D72">
        <v>2</v>
      </c>
      <c r="E72">
        <v>180</v>
      </c>
    </row>
    <row r="73" spans="1:5" x14ac:dyDescent="0.25">
      <c r="A73" s="37">
        <v>40727</v>
      </c>
      <c r="B73">
        <v>2011</v>
      </c>
      <c r="C73">
        <v>2</v>
      </c>
      <c r="D73">
        <v>22</v>
      </c>
      <c r="E73">
        <v>4280</v>
      </c>
    </row>
    <row r="74" spans="1:5" x14ac:dyDescent="0.25">
      <c r="A74" s="37">
        <v>40729</v>
      </c>
      <c r="B74">
        <v>2011</v>
      </c>
      <c r="C74">
        <v>1</v>
      </c>
      <c r="D74">
        <v>10</v>
      </c>
      <c r="E74">
        <v>1150</v>
      </c>
    </row>
    <row r="75" spans="1:5" x14ac:dyDescent="0.25">
      <c r="A75" s="37">
        <v>40730</v>
      </c>
      <c r="B75">
        <v>2011</v>
      </c>
      <c r="C75">
        <v>1</v>
      </c>
      <c r="D75">
        <v>65</v>
      </c>
      <c r="E75">
        <v>7150</v>
      </c>
    </row>
    <row r="76" spans="1:5" x14ac:dyDescent="0.25">
      <c r="A76" s="37">
        <v>40737</v>
      </c>
      <c r="B76">
        <v>2011</v>
      </c>
      <c r="C76">
        <v>1</v>
      </c>
      <c r="D76">
        <v>1</v>
      </c>
      <c r="E76">
        <v>75</v>
      </c>
    </row>
    <row r="77" spans="1:5" x14ac:dyDescent="0.25">
      <c r="A77" s="37">
        <v>40738</v>
      </c>
      <c r="B77">
        <v>2011</v>
      </c>
      <c r="C77">
        <v>3</v>
      </c>
      <c r="D77">
        <v>41</v>
      </c>
      <c r="E77">
        <v>4435</v>
      </c>
    </row>
    <row r="78" spans="1:5" x14ac:dyDescent="0.25">
      <c r="A78" s="37">
        <v>40746</v>
      </c>
      <c r="B78">
        <v>2011</v>
      </c>
      <c r="C78">
        <v>1</v>
      </c>
      <c r="D78">
        <v>200</v>
      </c>
      <c r="E78">
        <v>108200</v>
      </c>
    </row>
    <row r="79" spans="1:5" x14ac:dyDescent="0.25">
      <c r="A79" s="37">
        <v>40747</v>
      </c>
      <c r="B79">
        <v>2011</v>
      </c>
      <c r="C79">
        <v>1</v>
      </c>
      <c r="D79">
        <v>45</v>
      </c>
      <c r="E79">
        <v>15975</v>
      </c>
    </row>
    <row r="80" spans="1:5" x14ac:dyDescent="0.25">
      <c r="A80" s="37">
        <v>40752</v>
      </c>
      <c r="B80">
        <v>2011</v>
      </c>
      <c r="C80">
        <v>3</v>
      </c>
      <c r="D80">
        <v>10</v>
      </c>
      <c r="E80">
        <v>1700</v>
      </c>
    </row>
    <row r="81" spans="1:5" x14ac:dyDescent="0.25">
      <c r="A81" s="37">
        <v>40766</v>
      </c>
      <c r="B81">
        <v>2011</v>
      </c>
      <c r="C81">
        <v>2</v>
      </c>
      <c r="D81">
        <v>78</v>
      </c>
      <c r="E81">
        <v>3915</v>
      </c>
    </row>
    <row r="82" spans="1:5" x14ac:dyDescent="0.25">
      <c r="A82" s="37">
        <v>40770</v>
      </c>
      <c r="B82">
        <v>2011</v>
      </c>
      <c r="C82">
        <v>2</v>
      </c>
      <c r="D82">
        <v>1</v>
      </c>
      <c r="E82">
        <v>293</v>
      </c>
    </row>
    <row r="83" spans="1:5" x14ac:dyDescent="0.25">
      <c r="A83" s="37">
        <v>40777</v>
      </c>
      <c r="B83">
        <v>2011</v>
      </c>
      <c r="C83">
        <v>1</v>
      </c>
      <c r="D83">
        <v>3</v>
      </c>
      <c r="E83">
        <v>360</v>
      </c>
    </row>
    <row r="84" spans="1:5" x14ac:dyDescent="0.25">
      <c r="A84" s="37">
        <v>40782</v>
      </c>
      <c r="B84">
        <v>2011</v>
      </c>
      <c r="C84">
        <v>1</v>
      </c>
      <c r="D84">
        <v>40</v>
      </c>
      <c r="E84">
        <v>2400</v>
      </c>
    </row>
    <row r="85" spans="1:5" x14ac:dyDescent="0.25">
      <c r="A85" s="37">
        <v>40787</v>
      </c>
      <c r="B85">
        <v>2011</v>
      </c>
      <c r="C85">
        <v>1</v>
      </c>
      <c r="D85">
        <v>16</v>
      </c>
      <c r="E85">
        <v>4400</v>
      </c>
    </row>
    <row r="86" spans="1:5" x14ac:dyDescent="0.25">
      <c r="A86" s="37">
        <v>40788</v>
      </c>
      <c r="B86">
        <v>2011</v>
      </c>
      <c r="C86">
        <v>1</v>
      </c>
      <c r="D86">
        <v>2594</v>
      </c>
      <c r="E86">
        <v>194550</v>
      </c>
    </row>
    <row r="87" spans="1:5" x14ac:dyDescent="0.25">
      <c r="A87" s="37">
        <v>40793</v>
      </c>
      <c r="B87">
        <v>2011</v>
      </c>
      <c r="C87">
        <v>2</v>
      </c>
      <c r="D87">
        <v>112</v>
      </c>
      <c r="E87">
        <v>5820</v>
      </c>
    </row>
    <row r="88" spans="1:5" x14ac:dyDescent="0.25">
      <c r="A88" s="37">
        <v>40797</v>
      </c>
      <c r="B88">
        <v>2011</v>
      </c>
      <c r="C88">
        <v>1</v>
      </c>
      <c r="D88">
        <v>11</v>
      </c>
      <c r="E88">
        <v>4620</v>
      </c>
    </row>
    <row r="89" spans="1:5" x14ac:dyDescent="0.25">
      <c r="A89" s="37">
        <v>40798</v>
      </c>
      <c r="B89">
        <v>2011</v>
      </c>
      <c r="C89">
        <v>5</v>
      </c>
      <c r="D89">
        <v>4072</v>
      </c>
      <c r="E89">
        <v>176565</v>
      </c>
    </row>
    <row r="90" spans="1:5" x14ac:dyDescent="0.25">
      <c r="A90" s="37">
        <v>40800</v>
      </c>
      <c r="B90">
        <v>2011</v>
      </c>
      <c r="C90">
        <v>1</v>
      </c>
      <c r="D90">
        <v>5</v>
      </c>
      <c r="E90">
        <v>1815</v>
      </c>
    </row>
    <row r="91" spans="1:5" x14ac:dyDescent="0.25">
      <c r="A91" s="37">
        <v>40805</v>
      </c>
      <c r="B91">
        <v>2011</v>
      </c>
      <c r="C91">
        <v>2</v>
      </c>
      <c r="D91">
        <v>40</v>
      </c>
      <c r="E91">
        <v>6920</v>
      </c>
    </row>
    <row r="92" spans="1:5" x14ac:dyDescent="0.25">
      <c r="A92" s="37">
        <v>40810</v>
      </c>
      <c r="B92">
        <v>2011</v>
      </c>
      <c r="C92">
        <v>2</v>
      </c>
      <c r="D92">
        <v>5349</v>
      </c>
      <c r="E92">
        <v>46170</v>
      </c>
    </row>
    <row r="93" spans="1:5" x14ac:dyDescent="0.25">
      <c r="A93" s="37">
        <v>40819</v>
      </c>
      <c r="B93">
        <v>2011</v>
      </c>
      <c r="C93">
        <v>1</v>
      </c>
      <c r="D93">
        <v>29</v>
      </c>
      <c r="E93">
        <v>14790</v>
      </c>
    </row>
    <row r="94" spans="1:5" x14ac:dyDescent="0.25">
      <c r="A94" s="37">
        <v>40820</v>
      </c>
      <c r="B94">
        <v>2011</v>
      </c>
      <c r="C94">
        <v>1</v>
      </c>
      <c r="D94">
        <v>20</v>
      </c>
      <c r="E94">
        <v>1800</v>
      </c>
    </row>
    <row r="95" spans="1:5" x14ac:dyDescent="0.25">
      <c r="A95" s="37">
        <v>40821</v>
      </c>
      <c r="B95">
        <v>2011</v>
      </c>
      <c r="C95">
        <v>3</v>
      </c>
      <c r="D95">
        <v>37</v>
      </c>
      <c r="E95">
        <v>7800</v>
      </c>
    </row>
    <row r="96" spans="1:5" x14ac:dyDescent="0.25">
      <c r="A96" s="37">
        <v>40823</v>
      </c>
      <c r="B96">
        <v>2011</v>
      </c>
      <c r="C96">
        <v>1</v>
      </c>
      <c r="D96">
        <v>6</v>
      </c>
      <c r="E96">
        <v>4230</v>
      </c>
    </row>
    <row r="97" spans="1:5" x14ac:dyDescent="0.25">
      <c r="A97" s="37">
        <v>40845</v>
      </c>
      <c r="B97">
        <v>2011</v>
      </c>
      <c r="C97">
        <v>1</v>
      </c>
      <c r="D97">
        <v>100</v>
      </c>
      <c r="E97">
        <v>15200</v>
      </c>
    </row>
    <row r="98" spans="1:5" x14ac:dyDescent="0.25">
      <c r="A98" s="37">
        <v>40846</v>
      </c>
      <c r="B98">
        <v>2011</v>
      </c>
      <c r="C98">
        <v>1</v>
      </c>
      <c r="D98">
        <v>30</v>
      </c>
      <c r="E98">
        <v>1800</v>
      </c>
    </row>
    <row r="99" spans="1:5" x14ac:dyDescent="0.25">
      <c r="A99" s="37">
        <v>40850</v>
      </c>
      <c r="B99">
        <v>2011</v>
      </c>
      <c r="C99">
        <v>2</v>
      </c>
      <c r="D99">
        <v>133</v>
      </c>
      <c r="E99">
        <v>24200</v>
      </c>
    </row>
    <row r="100" spans="1:5" x14ac:dyDescent="0.25">
      <c r="A100" s="37">
        <v>40851</v>
      </c>
      <c r="B100">
        <v>2011</v>
      </c>
      <c r="C100">
        <v>3</v>
      </c>
      <c r="D100">
        <v>2804</v>
      </c>
      <c r="E100">
        <v>90041</v>
      </c>
    </row>
    <row r="101" spans="1:5" x14ac:dyDescent="0.25">
      <c r="A101" s="37">
        <v>40852</v>
      </c>
      <c r="B101">
        <v>2011</v>
      </c>
      <c r="C101">
        <v>1</v>
      </c>
      <c r="D101">
        <v>35</v>
      </c>
      <c r="E101">
        <v>4200</v>
      </c>
    </row>
    <row r="102" spans="1:5" x14ac:dyDescent="0.25">
      <c r="A102" s="37">
        <v>40858</v>
      </c>
      <c r="B102">
        <v>2011</v>
      </c>
      <c r="C102">
        <v>1</v>
      </c>
      <c r="D102" s="43">
        <v>40</v>
      </c>
      <c r="E102" s="43">
        <v>3600</v>
      </c>
    </row>
    <row r="103" spans="1:5" x14ac:dyDescent="0.25">
      <c r="A103" s="37">
        <v>40863</v>
      </c>
      <c r="B103">
        <v>2011</v>
      </c>
      <c r="C103">
        <v>1</v>
      </c>
      <c r="D103" s="43">
        <v>75</v>
      </c>
      <c r="E103" s="43">
        <v>4125</v>
      </c>
    </row>
    <row r="104" spans="1:5" x14ac:dyDescent="0.25">
      <c r="A104" s="37">
        <v>40865</v>
      </c>
      <c r="B104">
        <v>2011</v>
      </c>
      <c r="C104">
        <v>17</v>
      </c>
      <c r="D104" s="43">
        <v>10331</v>
      </c>
      <c r="E104" s="43">
        <v>1184850</v>
      </c>
    </row>
    <row r="105" spans="1:5" x14ac:dyDescent="0.25">
      <c r="A105" s="37">
        <v>40866</v>
      </c>
      <c r="B105">
        <v>2011</v>
      </c>
      <c r="C105">
        <v>2</v>
      </c>
      <c r="D105" s="43">
        <v>2672</v>
      </c>
      <c r="E105" s="43">
        <v>43530</v>
      </c>
    </row>
    <row r="106" spans="1:5" x14ac:dyDescent="0.25">
      <c r="A106" s="37">
        <v>40868</v>
      </c>
      <c r="B106">
        <v>2011</v>
      </c>
      <c r="C106">
        <v>2</v>
      </c>
      <c r="D106" s="43">
        <v>11</v>
      </c>
      <c r="E106" s="43">
        <v>950</v>
      </c>
    </row>
    <row r="107" spans="1:5" x14ac:dyDescent="0.25">
      <c r="A107" s="37">
        <v>40871</v>
      </c>
      <c r="B107">
        <v>2011</v>
      </c>
      <c r="C107">
        <v>1</v>
      </c>
      <c r="D107" s="43">
        <v>50</v>
      </c>
      <c r="E107" s="43">
        <v>6300</v>
      </c>
    </row>
    <row r="108" spans="1:5" x14ac:dyDescent="0.25">
      <c r="A108" s="37">
        <v>40872</v>
      </c>
      <c r="B108">
        <v>2011</v>
      </c>
      <c r="C108">
        <v>1</v>
      </c>
      <c r="D108" s="43">
        <v>10</v>
      </c>
      <c r="E108" s="43">
        <v>2850</v>
      </c>
    </row>
    <row r="109" spans="1:5" x14ac:dyDescent="0.25">
      <c r="A109" s="37">
        <v>40874</v>
      </c>
      <c r="B109">
        <v>2011</v>
      </c>
      <c r="C109">
        <v>2</v>
      </c>
      <c r="D109" s="43">
        <v>65</v>
      </c>
      <c r="E109" s="43">
        <v>9600</v>
      </c>
    </row>
    <row r="110" spans="1:5" x14ac:dyDescent="0.25">
      <c r="A110" s="37">
        <v>40878</v>
      </c>
      <c r="B110">
        <v>2011</v>
      </c>
      <c r="C110">
        <v>8</v>
      </c>
      <c r="D110" s="43">
        <v>1556</v>
      </c>
      <c r="E110" s="43">
        <v>1110600</v>
      </c>
    </row>
    <row r="111" spans="1:5" x14ac:dyDescent="0.25">
      <c r="A111" s="37">
        <v>40880</v>
      </c>
      <c r="B111">
        <v>2011</v>
      </c>
      <c r="C111">
        <v>1</v>
      </c>
      <c r="D111" s="43">
        <v>90</v>
      </c>
      <c r="E111" s="43">
        <v>16470</v>
      </c>
    </row>
    <row r="112" spans="1:5" x14ac:dyDescent="0.25">
      <c r="A112" s="37">
        <v>40887</v>
      </c>
      <c r="B112">
        <v>2011</v>
      </c>
      <c r="C112">
        <v>1</v>
      </c>
      <c r="D112" s="43">
        <v>25</v>
      </c>
      <c r="E112" s="43">
        <v>1375</v>
      </c>
    </row>
    <row r="113" spans="1:5" x14ac:dyDescent="0.25">
      <c r="A113" s="37">
        <v>40899</v>
      </c>
      <c r="B113">
        <v>2011</v>
      </c>
      <c r="C113">
        <v>1</v>
      </c>
      <c r="D113" s="43">
        <v>15</v>
      </c>
      <c r="E113" s="43">
        <v>1125</v>
      </c>
    </row>
    <row r="114" spans="1:5" x14ac:dyDescent="0.25">
      <c r="A114" s="37">
        <v>40900</v>
      </c>
      <c r="B114">
        <v>2011</v>
      </c>
      <c r="C114">
        <v>1</v>
      </c>
      <c r="D114" s="43">
        <v>6</v>
      </c>
      <c r="E114" s="43">
        <v>2790</v>
      </c>
    </row>
    <row r="115" spans="1:5" x14ac:dyDescent="0.25">
      <c r="A115" s="37">
        <v>40907</v>
      </c>
      <c r="B115">
        <v>2011</v>
      </c>
      <c r="C115">
        <v>1</v>
      </c>
      <c r="D115" s="43">
        <v>20</v>
      </c>
      <c r="E115" s="43">
        <v>5800</v>
      </c>
    </row>
    <row r="116" spans="1:5" x14ac:dyDescent="0.25">
      <c r="A116" s="37">
        <v>40908</v>
      </c>
      <c r="B116">
        <v>2011</v>
      </c>
      <c r="C116">
        <v>1</v>
      </c>
      <c r="D116" s="43">
        <v>8</v>
      </c>
      <c r="E116" s="43">
        <v>560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K36"/>
  <sheetViews>
    <sheetView workbookViewId="0">
      <selection activeCell="B18" sqref="B18"/>
    </sheetView>
  </sheetViews>
  <sheetFormatPr defaultColWidth="9.1796875" defaultRowHeight="12.5" x14ac:dyDescent="0.25"/>
  <cols>
    <col min="2" max="2" width="10.26953125" bestFit="1" customWidth="1"/>
    <col min="5" max="5" width="10" bestFit="1" customWidth="1"/>
  </cols>
  <sheetData>
    <row r="1" spans="1:11" ht="37.5" customHeight="1" thickBot="1" x14ac:dyDescent="0.35">
      <c r="A1" t="s">
        <v>48</v>
      </c>
      <c r="I1" s="42"/>
      <c r="J1" s="19"/>
      <c r="K1" s="34"/>
    </row>
    <row r="2" spans="1:11" ht="13.5" thickBot="1" x14ac:dyDescent="0.35">
      <c r="A2" s="1" t="s">
        <v>50</v>
      </c>
      <c r="B2" s="1" t="s">
        <v>51</v>
      </c>
      <c r="E2" s="4" t="s">
        <v>27</v>
      </c>
      <c r="F2" s="5">
        <v>2011</v>
      </c>
      <c r="I2" s="19"/>
      <c r="J2" s="41" t="s">
        <v>53</v>
      </c>
      <c r="K2" s="19"/>
    </row>
    <row r="3" spans="1:11" ht="13.5" thickBot="1" x14ac:dyDescent="0.35">
      <c r="A3" s="2">
        <v>2011</v>
      </c>
      <c r="B3" s="27">
        <v>43318</v>
      </c>
      <c r="E3" s="4" t="s">
        <v>28</v>
      </c>
      <c r="F3" s="6">
        <v>2025</v>
      </c>
      <c r="I3" s="19"/>
      <c r="J3" s="41" t="s">
        <v>54</v>
      </c>
      <c r="K3" s="19"/>
    </row>
    <row r="4" spans="1:11" ht="13" x14ac:dyDescent="0.3">
      <c r="A4" s="2">
        <v>2012</v>
      </c>
      <c r="B4" s="27">
        <v>43318</v>
      </c>
      <c r="E4" s="4"/>
      <c r="F4" s="19"/>
      <c r="I4" s="19"/>
      <c r="J4" s="41" t="s">
        <v>55</v>
      </c>
      <c r="K4" s="19"/>
    </row>
    <row r="5" spans="1:11" x14ac:dyDescent="0.25">
      <c r="A5" s="2">
        <v>2013</v>
      </c>
      <c r="B5" s="27">
        <v>43318</v>
      </c>
      <c r="I5" s="19"/>
      <c r="J5" s="19"/>
      <c r="K5" s="19"/>
    </row>
    <row r="6" spans="1:11" x14ac:dyDescent="0.25">
      <c r="A6" s="2">
        <v>2014</v>
      </c>
      <c r="B6" s="27">
        <v>43318</v>
      </c>
    </row>
    <row r="7" spans="1:11" x14ac:dyDescent="0.25">
      <c r="A7" s="2">
        <v>2015</v>
      </c>
      <c r="B7" s="27">
        <v>43318</v>
      </c>
      <c r="J7" t="s">
        <v>56</v>
      </c>
    </row>
    <row r="8" spans="1:11" x14ac:dyDescent="0.25">
      <c r="A8" s="2">
        <v>2016</v>
      </c>
      <c r="B8" s="27">
        <v>48749</v>
      </c>
      <c r="J8" s="45" t="s">
        <v>57</v>
      </c>
    </row>
    <row r="9" spans="1:11" x14ac:dyDescent="0.25">
      <c r="A9" s="2">
        <v>2017</v>
      </c>
      <c r="B9" s="27">
        <v>48749</v>
      </c>
    </row>
    <row r="10" spans="1:11" x14ac:dyDescent="0.25">
      <c r="A10" s="2">
        <v>2018</v>
      </c>
      <c r="B10" s="27">
        <v>46506</v>
      </c>
    </row>
    <row r="11" spans="1:11" x14ac:dyDescent="0.25">
      <c r="A11" s="2">
        <v>2019</v>
      </c>
      <c r="B11" s="27">
        <v>47194</v>
      </c>
      <c r="J11" s="45" t="s">
        <v>60</v>
      </c>
    </row>
    <row r="12" spans="1:11" x14ac:dyDescent="0.25">
      <c r="A12" s="2">
        <v>2020</v>
      </c>
      <c r="B12" s="27">
        <v>48925</v>
      </c>
    </row>
    <row r="13" spans="1:11" x14ac:dyDescent="0.25">
      <c r="A13" s="2">
        <v>2021</v>
      </c>
      <c r="B13" s="27">
        <v>50151</v>
      </c>
    </row>
    <row r="14" spans="1:11" x14ac:dyDescent="0.25">
      <c r="A14" s="2">
        <v>2022</v>
      </c>
      <c r="B14" s="27">
        <v>50151</v>
      </c>
    </row>
    <row r="15" spans="1:11" x14ac:dyDescent="0.25">
      <c r="A15" s="28">
        <v>2023</v>
      </c>
      <c r="B15" s="27">
        <v>50151</v>
      </c>
    </row>
    <row r="16" spans="1:11" x14ac:dyDescent="0.25">
      <c r="A16" s="28">
        <v>2024</v>
      </c>
      <c r="B16" s="27">
        <v>50151</v>
      </c>
    </row>
    <row r="17" spans="1:7" x14ac:dyDescent="0.25">
      <c r="A17" s="28">
        <v>2025</v>
      </c>
      <c r="B17" s="33">
        <v>48925</v>
      </c>
    </row>
    <row r="18" spans="1:7" x14ac:dyDescent="0.25">
      <c r="A18" s="28"/>
      <c r="B18" s="32"/>
    </row>
    <row r="19" spans="1:7" ht="12.75" customHeight="1" x14ac:dyDescent="0.25">
      <c r="A19" s="28"/>
      <c r="B19" s="27"/>
    </row>
    <row r="20" spans="1:7" ht="12.75" customHeight="1" x14ac:dyDescent="0.25">
      <c r="A20" s="28"/>
      <c r="B20" s="27"/>
    </row>
    <row r="21" spans="1:7" ht="12.75" customHeight="1" x14ac:dyDescent="0.25">
      <c r="A21" s="28"/>
      <c r="B21" s="38"/>
    </row>
    <row r="22" spans="1:7" x14ac:dyDescent="0.25">
      <c r="A22" s="28"/>
      <c r="B22" s="38"/>
    </row>
    <row r="23" spans="1:7" x14ac:dyDescent="0.25">
      <c r="A23" s="28"/>
      <c r="B23" s="39"/>
    </row>
    <row r="24" spans="1:7" x14ac:dyDescent="0.25">
      <c r="A24" s="28"/>
      <c r="B24" s="39"/>
    </row>
    <row r="25" spans="1:7" ht="14.5" x14ac:dyDescent="0.25">
      <c r="B25" s="31"/>
      <c r="G25" s="46"/>
    </row>
    <row r="26" spans="1:7" ht="14.5" x14ac:dyDescent="0.3">
      <c r="A26" s="3"/>
      <c r="G26" s="46"/>
    </row>
    <row r="27" spans="1:7" ht="14.5" x14ac:dyDescent="0.25">
      <c r="G27" s="46"/>
    </row>
    <row r="28" spans="1:7" ht="14.5" x14ac:dyDescent="0.25">
      <c r="G28" s="46"/>
    </row>
    <row r="29" spans="1:7" ht="14.5" x14ac:dyDescent="0.25">
      <c r="G29" s="46"/>
    </row>
    <row r="30" spans="1:7" ht="14.5" x14ac:dyDescent="0.25">
      <c r="G30" s="46"/>
    </row>
    <row r="31" spans="1:7" ht="14.5" x14ac:dyDescent="0.25">
      <c r="G31" s="46"/>
    </row>
    <row r="32" spans="1:7" ht="14.5" x14ac:dyDescent="0.25">
      <c r="G32" s="46"/>
    </row>
    <row r="33" spans="7:7" ht="14.5" x14ac:dyDescent="0.25">
      <c r="G33" s="46"/>
    </row>
    <row r="34" spans="7:7" ht="14.5" x14ac:dyDescent="0.25">
      <c r="G34" s="46"/>
    </row>
    <row r="35" spans="7:7" ht="14.5" x14ac:dyDescent="0.25">
      <c r="G35" s="46"/>
    </row>
    <row r="36" spans="7:7" ht="14.5" x14ac:dyDescent="0.25">
      <c r="G36" s="46"/>
    </row>
  </sheetData>
  <phoneticPr fontId="2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1" r:id="rId4" name="Button 3">
              <controlPr defaultSize="0" print="0" autoFill="0" autoPict="0" macro="[0]!MED_pickyrs_Determination">
                <anchor moveWithCells="1">
                  <from>
                    <xdr:col>8</xdr:col>
                    <xdr:colOff>603250</xdr:colOff>
                    <xdr:row>4</xdr:row>
                    <xdr:rowOff>19050</xdr:rowOff>
                  </from>
                  <to>
                    <xdr:col>10</xdr:col>
                    <xdr:colOff>469900</xdr:colOff>
                    <xdr:row>5</xdr:row>
                    <xdr:rowOff>69850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 filterMode="1"/>
  <dimension ref="A1:AP22225"/>
  <sheetViews>
    <sheetView workbookViewId="0">
      <pane ySplit="1" topLeftCell="A2052" activePane="bottomLeft" state="frozen"/>
      <selection pane="bottomLeft" activeCell="C2154" sqref="C2154"/>
    </sheetView>
  </sheetViews>
  <sheetFormatPr defaultColWidth="9.1796875" defaultRowHeight="11.5" x14ac:dyDescent="0.25"/>
  <cols>
    <col min="1" max="1" width="11.26953125" style="16" bestFit="1" customWidth="1"/>
    <col min="2" max="2" width="9.26953125" style="20" customWidth="1"/>
    <col min="3" max="3" width="6" style="15" bestFit="1" customWidth="1"/>
    <col min="4" max="4" width="9.1796875" style="15" customWidth="1"/>
    <col min="5" max="5" width="12.26953125" style="15" bestFit="1" customWidth="1"/>
    <col min="6" max="6" width="10.7265625" style="15" bestFit="1" customWidth="1"/>
    <col min="7" max="7" width="11.26953125" style="15" bestFit="1" customWidth="1"/>
    <col min="8" max="8" width="6.453125" style="15" customWidth="1"/>
    <col min="9" max="9" width="11.26953125" style="18" bestFit="1" customWidth="1"/>
    <col min="10" max="10" width="11.7265625" style="15" bestFit="1" customWidth="1"/>
    <col min="11" max="11" width="11.7265625" style="20" customWidth="1"/>
    <col min="12" max="13" width="10.453125" style="20" customWidth="1"/>
    <col min="14" max="14" width="13.81640625" style="15" bestFit="1" customWidth="1"/>
    <col min="15" max="15" width="15.81640625" style="15" bestFit="1" customWidth="1"/>
    <col min="16" max="16" width="12.81640625" style="15" bestFit="1" customWidth="1"/>
    <col min="17" max="17" width="15" style="15" bestFit="1" customWidth="1"/>
    <col min="18" max="18" width="13.1796875" style="15" bestFit="1" customWidth="1"/>
    <col min="19" max="19" width="12.81640625" style="15" bestFit="1" customWidth="1"/>
    <col min="20" max="20" width="7" style="15" bestFit="1" customWidth="1"/>
    <col min="21" max="21" width="11.453125" style="15" bestFit="1" customWidth="1"/>
    <col min="22" max="22" width="8" style="15" bestFit="1" customWidth="1"/>
    <col min="23" max="25" width="9" style="15" bestFit="1" customWidth="1"/>
    <col min="26" max="26" width="12" style="15" bestFit="1" customWidth="1"/>
    <col min="27" max="27" width="13.1796875" style="15" bestFit="1" customWidth="1"/>
    <col min="28" max="32" width="12" style="15" bestFit="1" customWidth="1"/>
    <col min="33" max="33" width="12.81640625" style="15" bestFit="1" customWidth="1"/>
    <col min="34" max="38" width="12" style="15" bestFit="1" customWidth="1"/>
    <col min="39" max="39" width="15.1796875" style="15" bestFit="1" customWidth="1"/>
    <col min="40" max="40" width="16.7265625" style="15" bestFit="1" customWidth="1"/>
    <col min="41" max="41" width="18.453125" style="15" bestFit="1" customWidth="1"/>
    <col min="42" max="42" width="18.26953125" style="15" bestFit="1" customWidth="1"/>
    <col min="43" max="16384" width="9.1796875" style="15"/>
  </cols>
  <sheetData>
    <row r="1" spans="1:42" ht="14.5" x14ac:dyDescent="0.35">
      <c r="A1" s="53" t="s">
        <v>0</v>
      </c>
      <c r="B1" s="54" t="s">
        <v>1</v>
      </c>
      <c r="C1" s="55" t="s">
        <v>14</v>
      </c>
      <c r="D1" s="55" t="s">
        <v>15</v>
      </c>
      <c r="E1" s="55" t="s">
        <v>16</v>
      </c>
      <c r="F1" s="56" t="s">
        <v>17</v>
      </c>
      <c r="G1" s="56" t="s">
        <v>18</v>
      </c>
      <c r="H1" s="47" t="s">
        <v>41</v>
      </c>
      <c r="I1" s="48" t="s">
        <v>46</v>
      </c>
      <c r="J1" s="47" t="s">
        <v>47</v>
      </c>
      <c r="K1" s="69" t="s">
        <v>59</v>
      </c>
      <c r="L1" s="70" t="s">
        <v>94</v>
      </c>
      <c r="M1" s="70"/>
    </row>
    <row r="2" spans="1:42" ht="14.5" hidden="1" x14ac:dyDescent="0.35">
      <c r="A2" s="49">
        <v>40672</v>
      </c>
      <c r="B2" s="50">
        <v>2011</v>
      </c>
      <c r="C2" s="50">
        <v>1</v>
      </c>
      <c r="D2" s="50">
        <v>24550</v>
      </c>
      <c r="E2" s="50">
        <v>4934550</v>
      </c>
      <c r="F2" s="50">
        <f>E2/(VLOOKUP(B2,'Cust Svd'!$A$2:$B$20,2,FALSE))</f>
        <v>113.91453899071979</v>
      </c>
      <c r="G2" s="50">
        <f t="shared" ref="G2:G65" si="0">LN(F2)</f>
        <v>4.7354485092843008</v>
      </c>
      <c r="H2" s="47">
        <f t="shared" ref="H2:H65" si="1">MONTH(A2)</f>
        <v>5</v>
      </c>
      <c r="I2" s="48">
        <f>HLOOKUP(B2,'GSE Sum'!$B$1:$T$10,10,FALSE)</f>
        <v>0</v>
      </c>
      <c r="J2" s="51">
        <f t="shared" ref="J2:J65" si="2">IF(F2&gt;=I2,A2,FALSE)</f>
        <v>40672</v>
      </c>
      <c r="K2" s="69">
        <f>D2/(VLOOKUP(B2,'Cust Svd'!$A$2:$B$20,2,FALSE))</f>
        <v>0.56673899995382981</v>
      </c>
      <c r="L2" s="70">
        <f>VLOOKUP(B2,'Cust Svd'!$A$2:$B$20,2,FALSE)</f>
        <v>43318</v>
      </c>
      <c r="M2" s="70"/>
      <c r="N2" s="14" t="s">
        <v>19</v>
      </c>
    </row>
    <row r="3" spans="1:42" ht="14.5" hidden="1" x14ac:dyDescent="0.35">
      <c r="A3" s="49">
        <v>40688</v>
      </c>
      <c r="B3" s="50">
        <v>2011</v>
      </c>
      <c r="C3" s="50">
        <v>4</v>
      </c>
      <c r="D3" s="50">
        <v>8050</v>
      </c>
      <c r="E3" s="50">
        <v>1299680</v>
      </c>
      <c r="F3" s="50">
        <f>E3/(VLOOKUP(B3,'Cust Svd'!$A$2:$B$20,2,FALSE))</f>
        <v>30.003231912830692</v>
      </c>
      <c r="G3" s="50">
        <f t="shared" si="0"/>
        <v>3.4013051062873392</v>
      </c>
      <c r="H3" s="47">
        <f t="shared" si="1"/>
        <v>5</v>
      </c>
      <c r="I3" s="48">
        <f>HLOOKUP(B3,'GSE Sum'!$B$1:$T$10,10,FALSE)</f>
        <v>0</v>
      </c>
      <c r="J3" s="51">
        <f t="shared" si="2"/>
        <v>40688</v>
      </c>
      <c r="K3" s="69">
        <f>D3/(VLOOKUP(B3,'Cust Svd'!$A$2:$B$20,2,FALSE))</f>
        <v>0.18583498776490143</v>
      </c>
      <c r="L3" s="70">
        <f>VLOOKUP(B3,'Cust Svd'!$A$2:$B$20,2,FALSE)</f>
        <v>43318</v>
      </c>
      <c r="M3" s="70"/>
      <c r="N3" s="14" t="s">
        <v>29</v>
      </c>
    </row>
    <row r="4" spans="1:42" ht="14.5" hidden="1" x14ac:dyDescent="0.35">
      <c r="A4" s="49">
        <v>40865</v>
      </c>
      <c r="B4" s="50">
        <v>2011</v>
      </c>
      <c r="C4" s="50">
        <v>17</v>
      </c>
      <c r="D4" s="50">
        <v>10331</v>
      </c>
      <c r="E4" s="50">
        <v>1184850</v>
      </c>
      <c r="F4" s="50">
        <f>E4/(VLOOKUP(B4,'Cust Svd'!$A$2:$B$20,2,FALSE))</f>
        <v>27.352370838912229</v>
      </c>
      <c r="G4" s="50">
        <f t="shared" si="0"/>
        <v>3.3088032102632332</v>
      </c>
      <c r="H4" s="47">
        <f t="shared" si="1"/>
        <v>11</v>
      </c>
      <c r="I4" s="48">
        <f>HLOOKUP(B4,'GSE Sum'!$B$1:$T$10,10,FALSE)</f>
        <v>0</v>
      </c>
      <c r="J4" s="51">
        <f t="shared" si="2"/>
        <v>40865</v>
      </c>
      <c r="K4" s="69">
        <f>D4/(VLOOKUP(B4,'Cust Svd'!$A$2:$B$20,2,FALSE))</f>
        <v>0.23849208181356479</v>
      </c>
      <c r="L4" s="70">
        <f>VLOOKUP(B4,'Cust Svd'!$A$2:$B$20,2,FALSE)</f>
        <v>43318</v>
      </c>
      <c r="M4" s="70"/>
      <c r="N4" s="14" t="s">
        <v>21</v>
      </c>
    </row>
    <row r="5" spans="1:42" ht="14.5" hidden="1" x14ac:dyDescent="0.35">
      <c r="A5" s="49">
        <v>40878</v>
      </c>
      <c r="B5" s="50">
        <v>2011</v>
      </c>
      <c r="C5" s="50">
        <v>8</v>
      </c>
      <c r="D5" s="50">
        <v>1556</v>
      </c>
      <c r="E5" s="50">
        <v>1110600</v>
      </c>
      <c r="F5" s="50">
        <f>E5/(VLOOKUP(B5,'Cust Svd'!$A$2:$B$20,2,FALSE))</f>
        <v>25.638302784062052</v>
      </c>
      <c r="G5" s="50">
        <f t="shared" si="0"/>
        <v>3.2440874357922023</v>
      </c>
      <c r="H5" s="47">
        <f t="shared" si="1"/>
        <v>12</v>
      </c>
      <c r="I5" s="48">
        <f>HLOOKUP(B5,'GSE Sum'!$B$1:$T$10,10,FALSE)</f>
        <v>0</v>
      </c>
      <c r="J5" s="51">
        <f t="shared" si="2"/>
        <v>40878</v>
      </c>
      <c r="K5" s="69">
        <f>D5/(VLOOKUP(B5,'Cust Svd'!$A$2:$B$20,2,FALSE))</f>
        <v>3.5920402603998335E-2</v>
      </c>
      <c r="L5" s="70">
        <f>VLOOKUP(B5,'Cust Svd'!$A$2:$B$20,2,FALSE)</f>
        <v>43318</v>
      </c>
      <c r="M5" s="70"/>
      <c r="N5" s="14" t="s">
        <v>23</v>
      </c>
    </row>
    <row r="6" spans="1:42" ht="14.5" hidden="1" x14ac:dyDescent="0.35">
      <c r="A6" s="49">
        <v>40618</v>
      </c>
      <c r="B6" s="50">
        <v>2011</v>
      </c>
      <c r="C6" s="50">
        <v>14</v>
      </c>
      <c r="D6" s="50">
        <v>5276</v>
      </c>
      <c r="E6" s="50">
        <v>1063945</v>
      </c>
      <c r="F6" s="50">
        <f>E6/(VLOOKUP(B6,'Cust Svd'!$A$2:$B$20,2,FALSE))</f>
        <v>24.561267833233298</v>
      </c>
      <c r="G6" s="50">
        <f t="shared" si="0"/>
        <v>3.2011707238208986</v>
      </c>
      <c r="H6" s="47">
        <f t="shared" si="1"/>
        <v>3</v>
      </c>
      <c r="I6" s="48">
        <f>HLOOKUP(B6,'GSE Sum'!$B$1:$T$10,10,FALSE)</f>
        <v>0</v>
      </c>
      <c r="J6" s="51">
        <f t="shared" si="2"/>
        <v>40618</v>
      </c>
      <c r="K6" s="69">
        <f>D6/(VLOOKUP(B6,'Cust Svd'!$A$2:$B$20,2,FALSE))</f>
        <v>0.12179694353386583</v>
      </c>
      <c r="L6" s="70">
        <f>VLOOKUP(B6,'Cust Svd'!$A$2:$B$20,2,FALSE)</f>
        <v>43318</v>
      </c>
      <c r="M6" s="70"/>
      <c r="N6" s="14" t="s">
        <v>24</v>
      </c>
    </row>
    <row r="7" spans="1:42" ht="14.5" hidden="1" x14ac:dyDescent="0.35">
      <c r="A7" s="49">
        <v>40591</v>
      </c>
      <c r="B7" s="50">
        <v>2011</v>
      </c>
      <c r="C7" s="50">
        <v>4</v>
      </c>
      <c r="D7" s="50">
        <v>12554</v>
      </c>
      <c r="E7" s="50">
        <v>793034</v>
      </c>
      <c r="F7" s="50">
        <f>E7/(VLOOKUP(B7,'Cust Svd'!$A$2:$B$20,2,FALSE))</f>
        <v>18.307262569832403</v>
      </c>
      <c r="G7" s="50">
        <f t="shared" si="0"/>
        <v>2.9072978428580596</v>
      </c>
      <c r="H7" s="47">
        <f t="shared" si="1"/>
        <v>2</v>
      </c>
      <c r="I7" s="48">
        <f>HLOOKUP(B7,'GSE Sum'!$B$1:$T$10,10,FALSE)</f>
        <v>0</v>
      </c>
      <c r="J7" s="51">
        <f t="shared" si="2"/>
        <v>40591</v>
      </c>
      <c r="K7" s="69">
        <f>D7/(VLOOKUP(B7,'Cust Svd'!$A$2:$B$20,2,FALSE))</f>
        <v>0.289810240546655</v>
      </c>
      <c r="L7" s="70">
        <f>VLOOKUP(B7,'Cust Svd'!$A$2:$B$20,2,FALSE)</f>
        <v>43318</v>
      </c>
      <c r="M7" s="70"/>
      <c r="N7" s="14" t="s">
        <v>25</v>
      </c>
    </row>
    <row r="8" spans="1:42" ht="14.5" hidden="1" x14ac:dyDescent="0.35">
      <c r="A8" s="49">
        <v>40723</v>
      </c>
      <c r="B8" s="50">
        <v>2011</v>
      </c>
      <c r="C8" s="50">
        <v>2</v>
      </c>
      <c r="D8" s="50">
        <v>5900</v>
      </c>
      <c r="E8" s="50">
        <v>707200</v>
      </c>
      <c r="F8" s="50">
        <f>E8/(VLOOKUP(B8,'Cust Svd'!$A$2:$B$20,2,FALSE))</f>
        <v>16.325776813333949</v>
      </c>
      <c r="G8" s="50">
        <f t="shared" si="0"/>
        <v>2.7927452583081291</v>
      </c>
      <c r="H8" s="47">
        <f t="shared" si="1"/>
        <v>6</v>
      </c>
      <c r="I8" s="48">
        <f>HLOOKUP(B8,'GSE Sum'!$B$1:$T$10,10,FALSE)</f>
        <v>0</v>
      </c>
      <c r="J8" s="51">
        <f>IF(F8&gt;=I8,A8,FALSE)</f>
        <v>40723</v>
      </c>
      <c r="K8" s="69">
        <f>D8/(VLOOKUP(B8,'Cust Svd'!$A$2:$B$20,2,FALSE))</f>
        <v>0.13620204072210168</v>
      </c>
      <c r="L8" s="70">
        <f>VLOOKUP(B8,'Cust Svd'!$A$2:$B$20,2,FALSE)</f>
        <v>43318</v>
      </c>
      <c r="M8" s="70"/>
      <c r="N8" s="14" t="s">
        <v>26</v>
      </c>
    </row>
    <row r="9" spans="1:42" ht="14.5" hidden="1" x14ac:dyDescent="0.35">
      <c r="A9" s="49">
        <v>40622</v>
      </c>
      <c r="B9" s="50">
        <v>2011</v>
      </c>
      <c r="C9" s="50">
        <v>4</v>
      </c>
      <c r="D9" s="50">
        <v>4499</v>
      </c>
      <c r="E9" s="50">
        <v>342145</v>
      </c>
      <c r="F9" s="50">
        <f>E9/(VLOOKUP(B9,'Cust Svd'!$A$2:$B$20,2,FALSE))</f>
        <v>7.8984486818412671</v>
      </c>
      <c r="G9" s="50">
        <f t="shared" si="0"/>
        <v>2.0666663708028019</v>
      </c>
      <c r="H9" s="47">
        <f t="shared" si="1"/>
        <v>3</v>
      </c>
      <c r="I9" s="48">
        <f>HLOOKUP(B9,'GSE Sum'!$B$1:$T$10,10,FALSE)</f>
        <v>0</v>
      </c>
      <c r="J9" s="51">
        <f t="shared" si="2"/>
        <v>40622</v>
      </c>
      <c r="K9" s="69">
        <f>D9/(VLOOKUP(B9,'Cust Svd'!$A$2:$B$20,2,FALSE))</f>
        <v>0.10385982732351448</v>
      </c>
      <c r="L9" s="70">
        <f>VLOOKUP(B9,'Cust Svd'!$A$2:$B$20,2,FALSE)</f>
        <v>43318</v>
      </c>
      <c r="M9" s="70"/>
    </row>
    <row r="10" spans="1:42" ht="14.5" hidden="1" x14ac:dyDescent="0.35">
      <c r="A10" s="49">
        <v>40568</v>
      </c>
      <c r="B10" s="50">
        <v>2011</v>
      </c>
      <c r="C10" s="50">
        <v>1</v>
      </c>
      <c r="D10" s="50">
        <v>3201</v>
      </c>
      <c r="E10" s="50">
        <v>336105</v>
      </c>
      <c r="F10" s="50">
        <f>E10/(VLOOKUP(B10,'Cust Svd'!$A$2:$B$20,2,FALSE))</f>
        <v>7.7590147282884709</v>
      </c>
      <c r="G10" s="50">
        <f t="shared" si="0"/>
        <v>2.0488553581299449</v>
      </c>
      <c r="H10" s="47">
        <f t="shared" si="1"/>
        <v>1</v>
      </c>
      <c r="I10" s="48">
        <f>HLOOKUP(B10,'GSE Sum'!$B$1:$T$10,10,FALSE)</f>
        <v>0</v>
      </c>
      <c r="J10" s="51">
        <f t="shared" si="2"/>
        <v>40568</v>
      </c>
      <c r="K10" s="69">
        <f>D10/(VLOOKUP(B10,'Cust Svd'!$A$2:$B$20,2,FALSE))</f>
        <v>7.3895378364652112E-2</v>
      </c>
      <c r="L10" s="70">
        <f>VLOOKUP(B10,'Cust Svd'!$A$2:$B$20,2,FALSE)</f>
        <v>43318</v>
      </c>
      <c r="M10" s="70"/>
      <c r="N10" s="17" t="s">
        <v>20</v>
      </c>
    </row>
    <row r="11" spans="1:42" ht="14.5" hidden="1" x14ac:dyDescent="0.35">
      <c r="A11" s="49">
        <v>40788</v>
      </c>
      <c r="B11" s="50">
        <v>2011</v>
      </c>
      <c r="C11" s="50">
        <v>1</v>
      </c>
      <c r="D11" s="50">
        <v>2594</v>
      </c>
      <c r="E11" s="50">
        <v>194550</v>
      </c>
      <c r="F11" s="50">
        <f>E11/(VLOOKUP(B11,'Cust Svd'!$A$2:$B$20,2,FALSE))</f>
        <v>4.4912045800821829</v>
      </c>
      <c r="G11" s="50">
        <f t="shared" si="0"/>
        <v>1.5021209464152583</v>
      </c>
      <c r="H11" s="47">
        <f t="shared" si="1"/>
        <v>9</v>
      </c>
      <c r="I11" s="48">
        <f>HLOOKUP(B11,'GSE Sum'!$B$1:$T$10,10,FALSE)</f>
        <v>0</v>
      </c>
      <c r="J11" s="51">
        <f t="shared" si="2"/>
        <v>40788</v>
      </c>
      <c r="K11" s="69">
        <f>D11/(VLOOKUP(B11,'Cust Svd'!$A$2:$B$20,2,FALSE))</f>
        <v>5.9882727734429105E-2</v>
      </c>
      <c r="L11" s="70">
        <f>VLOOKUP(B11,'Cust Svd'!$A$2:$B$20,2,FALSE)</f>
        <v>43318</v>
      </c>
      <c r="M11" s="70"/>
      <c r="N11" s="17" t="s">
        <v>22</v>
      </c>
    </row>
    <row r="12" spans="1:42" ht="14.5" hidden="1" x14ac:dyDescent="0.35">
      <c r="A12" s="49">
        <v>40656</v>
      </c>
      <c r="B12" s="50">
        <v>2011</v>
      </c>
      <c r="C12" s="50">
        <v>2</v>
      </c>
      <c r="D12" s="50">
        <v>1601</v>
      </c>
      <c r="E12" s="50">
        <v>177901</v>
      </c>
      <c r="F12" s="50">
        <f>E12/(VLOOKUP(B12,'Cust Svd'!$A$2:$B$20,2,FALSE))</f>
        <v>4.1068608892377299</v>
      </c>
      <c r="G12" s="50">
        <f t="shared" si="0"/>
        <v>1.4126589627761559</v>
      </c>
      <c r="H12" s="47">
        <f t="shared" si="1"/>
        <v>4</v>
      </c>
      <c r="I12" s="48">
        <f>HLOOKUP(B12,'GSE Sum'!$B$1:$T$10,10,FALSE)</f>
        <v>0</v>
      </c>
      <c r="J12" s="51">
        <f t="shared" si="2"/>
        <v>40656</v>
      </c>
      <c r="K12" s="69">
        <f>D12/(VLOOKUP(B12,'Cust Svd'!$A$2:$B$20,2,FALSE))</f>
        <v>3.6959231728149959E-2</v>
      </c>
      <c r="L12" s="70">
        <f>VLOOKUP(B12,'Cust Svd'!$A$2:$B$20,2,FALSE)</f>
        <v>43318</v>
      </c>
      <c r="M12" s="70"/>
      <c r="N12" s="79" t="s">
        <v>47</v>
      </c>
      <c r="O12" s="2" t="s">
        <v>92</v>
      </c>
      <c r="P12" s="80"/>
      <c r="Q12" s="80"/>
      <c r="R12" s="80"/>
      <c r="S12" s="80"/>
    </row>
    <row r="13" spans="1:42" ht="14.5" hidden="1" x14ac:dyDescent="0.35">
      <c r="A13" s="49">
        <v>40798</v>
      </c>
      <c r="B13" s="50">
        <v>2011</v>
      </c>
      <c r="C13" s="50">
        <v>5</v>
      </c>
      <c r="D13" s="50">
        <v>4072</v>
      </c>
      <c r="E13" s="50">
        <v>176565</v>
      </c>
      <c r="F13" s="50">
        <f>E13/(VLOOKUP(B13,'Cust Svd'!$A$2:$B$20,2,FALSE))</f>
        <v>4.0760192067962508</v>
      </c>
      <c r="G13" s="50">
        <f t="shared" si="0"/>
        <v>1.4051208275172493</v>
      </c>
      <c r="H13" s="47">
        <f t="shared" si="1"/>
        <v>9</v>
      </c>
      <c r="I13" s="48">
        <f>HLOOKUP(B13,'GSE Sum'!$B$1:$T$10,10,FALSE)</f>
        <v>0</v>
      </c>
      <c r="J13" s="51">
        <f t="shared" si="2"/>
        <v>40798</v>
      </c>
      <c r="K13" s="69">
        <f>D13/(VLOOKUP(B13,'Cust Svd'!$A$2:$B$20,2,FALSE))</f>
        <v>9.4002493189897965E-2</v>
      </c>
      <c r="L13" s="70">
        <f>VLOOKUP(B13,'Cust Svd'!$A$2:$B$20,2,FALSE)</f>
        <v>43318</v>
      </c>
      <c r="M13" s="70"/>
      <c r="N13" s="80"/>
      <c r="O13" s="80"/>
      <c r="P13" s="80"/>
      <c r="Q13" s="80"/>
      <c r="R13" s="80"/>
      <c r="S13" s="80"/>
    </row>
    <row r="14" spans="1:42" ht="14.5" hidden="1" x14ac:dyDescent="0.35">
      <c r="A14" s="49">
        <v>40600</v>
      </c>
      <c r="B14" s="50">
        <v>2011</v>
      </c>
      <c r="C14" s="50">
        <v>1</v>
      </c>
      <c r="D14" s="50">
        <v>150</v>
      </c>
      <c r="E14" s="50">
        <v>118050</v>
      </c>
      <c r="F14" s="50">
        <f>E14/(VLOOKUP(B14,'Cust Svd'!$A$2:$B$20,2,FALSE))</f>
        <v>2.7251950690244242</v>
      </c>
      <c r="G14" s="50">
        <f t="shared" si="0"/>
        <v>1.0025400105162177</v>
      </c>
      <c r="H14" s="47">
        <f t="shared" si="1"/>
        <v>2</v>
      </c>
      <c r="I14" s="48">
        <f>HLOOKUP(B14,'GSE Sum'!$B$1:$T$10,10,FALSE)</f>
        <v>0</v>
      </c>
      <c r="J14" s="51">
        <f t="shared" si="2"/>
        <v>40600</v>
      </c>
      <c r="K14" s="69">
        <f>D14/(VLOOKUP(B14,'Cust Svd'!$A$2:$B$20,2,FALSE))</f>
        <v>3.4627637471720762E-3</v>
      </c>
      <c r="L14" s="70">
        <f>VLOOKUP(B14,'Cust Svd'!$A$2:$B$20,2,FALSE)</f>
        <v>43318</v>
      </c>
      <c r="M14" s="70"/>
      <c r="N14" s="79" t="s">
        <v>62</v>
      </c>
      <c r="O14" s="2" t="s">
        <v>95</v>
      </c>
      <c r="P14" s="2" t="s">
        <v>76</v>
      </c>
      <c r="Q14" s="2" t="s">
        <v>77</v>
      </c>
      <c r="R14" s="2" t="s">
        <v>91</v>
      </c>
      <c r="S14" s="2" t="s">
        <v>93</v>
      </c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</row>
    <row r="15" spans="1:42" ht="14.5" hidden="1" x14ac:dyDescent="0.35">
      <c r="A15" s="49">
        <v>40746</v>
      </c>
      <c r="B15" s="50">
        <v>2011</v>
      </c>
      <c r="C15" s="50">
        <v>1</v>
      </c>
      <c r="D15" s="50">
        <v>200</v>
      </c>
      <c r="E15" s="50">
        <v>108200</v>
      </c>
      <c r="F15" s="50">
        <f>E15/(VLOOKUP(B15,'Cust Svd'!$A$2:$B$20,2,FALSE))</f>
        <v>2.4978069162934577</v>
      </c>
      <c r="G15" s="50">
        <f t="shared" si="0"/>
        <v>0.91541311339707687</v>
      </c>
      <c r="H15" s="47">
        <f t="shared" si="1"/>
        <v>7</v>
      </c>
      <c r="I15" s="48">
        <f>HLOOKUP(B15,'GSE Sum'!$B$1:$T$10,10,FALSE)</f>
        <v>0</v>
      </c>
      <c r="J15" s="51">
        <f t="shared" si="2"/>
        <v>40746</v>
      </c>
      <c r="K15" s="69">
        <f>D15/(VLOOKUP(B15,'Cust Svd'!$A$2:$B$20,2,FALSE))</f>
        <v>4.6170183295627682E-3</v>
      </c>
      <c r="L15" s="70">
        <f>VLOOKUP(B15,'Cust Svd'!$A$2:$B$20,2,FALSE)</f>
        <v>43318</v>
      </c>
      <c r="M15" s="70"/>
      <c r="N15" s="81" t="s">
        <v>78</v>
      </c>
      <c r="O15" s="82">
        <v>43318</v>
      </c>
      <c r="P15" s="82">
        <v>98344</v>
      </c>
      <c r="Q15" s="82">
        <v>8363127</v>
      </c>
      <c r="R15" s="83">
        <v>193.06355325730641</v>
      </c>
      <c r="S15" s="83">
        <v>2.2702802530126034</v>
      </c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</row>
    <row r="16" spans="1:42" ht="14.5" hidden="1" x14ac:dyDescent="0.35">
      <c r="A16" s="49">
        <v>40851</v>
      </c>
      <c r="B16" s="50">
        <v>2011</v>
      </c>
      <c r="C16" s="50">
        <v>3</v>
      </c>
      <c r="D16" s="50">
        <v>2804</v>
      </c>
      <c r="E16" s="50">
        <v>90041</v>
      </c>
      <c r="F16" s="50">
        <f>E16/(VLOOKUP(B16,'Cust Svd'!$A$2:$B$20,2,FALSE))</f>
        <v>2.0786047370608061</v>
      </c>
      <c r="G16" s="50">
        <f t="shared" si="0"/>
        <v>0.73169686913658738</v>
      </c>
      <c r="H16" s="47">
        <f t="shared" si="1"/>
        <v>11</v>
      </c>
      <c r="I16" s="48">
        <f>HLOOKUP(B16,'GSE Sum'!$B$1:$T$10,10,FALSE)</f>
        <v>0</v>
      </c>
      <c r="J16" s="51">
        <f t="shared" si="2"/>
        <v>40851</v>
      </c>
      <c r="K16" s="69">
        <f>D16/(VLOOKUP(B16,'Cust Svd'!$A$2:$B$20,2,FALSE))</f>
        <v>6.4730596980470012E-2</v>
      </c>
      <c r="L16" s="70">
        <f>VLOOKUP(B16,'Cust Svd'!$A$2:$B$20,2,FALSE)</f>
        <v>43318</v>
      </c>
      <c r="M16" s="70"/>
      <c r="N16" s="84" t="s">
        <v>64</v>
      </c>
      <c r="O16" s="82">
        <v>43318</v>
      </c>
      <c r="P16" s="82">
        <v>4513</v>
      </c>
      <c r="Q16" s="82">
        <v>707159</v>
      </c>
      <c r="R16" s="83">
        <v>16.324830324576389</v>
      </c>
      <c r="S16" s="83">
        <v>0.10418301860658388</v>
      </c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</row>
    <row r="17" spans="1:42" ht="14.5" hidden="1" x14ac:dyDescent="0.35">
      <c r="A17" s="49">
        <v>40628</v>
      </c>
      <c r="B17" s="50">
        <v>2011</v>
      </c>
      <c r="C17" s="50">
        <v>2</v>
      </c>
      <c r="D17" s="50">
        <v>285</v>
      </c>
      <c r="E17" s="50">
        <v>58175</v>
      </c>
      <c r="F17" s="50">
        <f>E17/(VLOOKUP(B17,'Cust Svd'!$A$2:$B$20,2,FALSE))</f>
        <v>1.3429752066115703</v>
      </c>
      <c r="G17" s="50">
        <f t="shared" si="0"/>
        <v>0.29488745617305112</v>
      </c>
      <c r="H17" s="47">
        <f t="shared" si="1"/>
        <v>3</v>
      </c>
      <c r="I17" s="48">
        <f>HLOOKUP(B17,'GSE Sum'!$B$1:$T$10,10,FALSE)</f>
        <v>0</v>
      </c>
      <c r="J17" s="51">
        <f t="shared" si="2"/>
        <v>40628</v>
      </c>
      <c r="K17" s="69">
        <f>D17/(VLOOKUP(B17,'Cust Svd'!$A$2:$B$20,2,FALSE))</f>
        <v>6.579251119626945E-3</v>
      </c>
      <c r="L17" s="70">
        <f>VLOOKUP(B17,'Cust Svd'!$A$2:$B$20,2,FALSE)</f>
        <v>43318</v>
      </c>
      <c r="M17" s="70"/>
      <c r="N17" s="84" t="s">
        <v>65</v>
      </c>
      <c r="O17" s="82">
        <v>43318</v>
      </c>
      <c r="P17" s="82">
        <v>380</v>
      </c>
      <c r="Q17" s="82">
        <v>78608</v>
      </c>
      <c r="R17" s="83">
        <v>1.8146728842513504</v>
      </c>
      <c r="S17" s="83">
        <v>8.7723348261692612E-3</v>
      </c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</row>
    <row r="18" spans="1:42" ht="14.5" hidden="1" x14ac:dyDescent="0.35">
      <c r="A18" s="49">
        <v>40810</v>
      </c>
      <c r="B18" s="50">
        <v>2011</v>
      </c>
      <c r="C18" s="50">
        <v>2</v>
      </c>
      <c r="D18" s="50">
        <v>5349</v>
      </c>
      <c r="E18" s="50">
        <v>46170</v>
      </c>
      <c r="F18" s="50">
        <f>E18/(VLOOKUP(B18,'Cust Svd'!$A$2:$B$20,2,FALSE))</f>
        <v>1.0658386813795651</v>
      </c>
      <c r="G18" s="50">
        <f t="shared" si="0"/>
        <v>6.3761983503593189E-2</v>
      </c>
      <c r="H18" s="47">
        <f t="shared" si="1"/>
        <v>9</v>
      </c>
      <c r="I18" s="48">
        <f>HLOOKUP(B18,'GSE Sum'!$B$1:$T$10,10,FALSE)</f>
        <v>0</v>
      </c>
      <c r="J18" s="51">
        <f t="shared" si="2"/>
        <v>40810</v>
      </c>
      <c r="K18" s="69">
        <f>D18/(VLOOKUP(B18,'Cust Svd'!$A$2:$B$20,2,FALSE))</f>
        <v>0.12348215522415625</v>
      </c>
      <c r="L18" s="70">
        <f>VLOOKUP(B18,'Cust Svd'!$A$2:$B$20,2,FALSE)</f>
        <v>43318</v>
      </c>
      <c r="M18" s="70"/>
      <c r="N18" s="84" t="s">
        <v>66</v>
      </c>
      <c r="O18" s="82">
        <v>43318</v>
      </c>
      <c r="P18" s="82">
        <v>1661</v>
      </c>
      <c r="Q18" s="82">
        <v>300890</v>
      </c>
      <c r="R18" s="83">
        <v>6.9460732259107081</v>
      </c>
      <c r="S18" s="83">
        <v>3.8344337227018792E-2</v>
      </c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</row>
    <row r="19" spans="1:42" ht="14.5" hidden="1" x14ac:dyDescent="0.35">
      <c r="A19" s="49">
        <v>40866</v>
      </c>
      <c r="B19" s="50">
        <v>2011</v>
      </c>
      <c r="C19" s="50">
        <v>2</v>
      </c>
      <c r="D19" s="50">
        <v>2672</v>
      </c>
      <c r="E19" s="50">
        <v>43530</v>
      </c>
      <c r="F19" s="50">
        <f>E19/(VLOOKUP(B19,'Cust Svd'!$A$2:$B$20,2,FALSE))</f>
        <v>1.0048940394293366</v>
      </c>
      <c r="G19" s="50">
        <f t="shared" si="0"/>
        <v>4.8821025489019319E-3</v>
      </c>
      <c r="H19" s="47">
        <f t="shared" si="1"/>
        <v>11</v>
      </c>
      <c r="I19" s="48">
        <f>HLOOKUP(B19,'GSE Sum'!$B$1:$T$10,10,FALSE)</f>
        <v>0</v>
      </c>
      <c r="J19" s="51">
        <f t="shared" si="2"/>
        <v>40866</v>
      </c>
      <c r="K19" s="69">
        <f>D19/(VLOOKUP(B19,'Cust Svd'!$A$2:$B$20,2,FALSE))</f>
        <v>6.1683364882958586E-2</v>
      </c>
      <c r="L19" s="70">
        <f>VLOOKUP(B19,'Cust Svd'!$A$2:$B$20,2,FALSE)</f>
        <v>43318</v>
      </c>
      <c r="M19" s="70"/>
      <c r="N19" s="84" t="s">
        <v>67</v>
      </c>
      <c r="O19" s="82">
        <v>43318</v>
      </c>
      <c r="P19" s="82">
        <v>18204</v>
      </c>
      <c r="Q19" s="82">
        <v>2452437</v>
      </c>
      <c r="R19" s="83">
        <v>56.614732905489632</v>
      </c>
      <c r="S19" s="83">
        <v>0.42024100835680317</v>
      </c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</row>
    <row r="20" spans="1:42" ht="14.5" hidden="1" x14ac:dyDescent="0.35">
      <c r="A20" s="49">
        <v>40617</v>
      </c>
      <c r="B20" s="50">
        <v>2011</v>
      </c>
      <c r="C20" s="50">
        <v>2</v>
      </c>
      <c r="D20" s="50">
        <v>251</v>
      </c>
      <c r="E20" s="50">
        <v>43515</v>
      </c>
      <c r="F20" s="50">
        <f>E20/(VLOOKUP(B20,'Cust Svd'!$A$2:$B$20,2,FALSE))</f>
        <v>1.0045477630546193</v>
      </c>
      <c r="G20" s="50">
        <f t="shared" si="0"/>
        <v>4.5374532261727094E-3</v>
      </c>
      <c r="H20" s="47">
        <f t="shared" si="1"/>
        <v>3</v>
      </c>
      <c r="I20" s="48">
        <f>HLOOKUP(B20,'GSE Sum'!$B$1:$T$10,10,FALSE)</f>
        <v>0</v>
      </c>
      <c r="J20" s="51">
        <f t="shared" si="2"/>
        <v>40617</v>
      </c>
      <c r="K20" s="69">
        <f>D20/(VLOOKUP(B20,'Cust Svd'!$A$2:$B$20,2,FALSE))</f>
        <v>5.7943580036012741E-3</v>
      </c>
      <c r="L20" s="70">
        <f>VLOOKUP(B20,'Cust Svd'!$A$2:$B$20,2,FALSE)</f>
        <v>43318</v>
      </c>
      <c r="M20" s="70"/>
      <c r="N20" s="84" t="s">
        <v>68</v>
      </c>
      <c r="O20" s="82">
        <v>43318</v>
      </c>
      <c r="P20" s="82">
        <v>8451</v>
      </c>
      <c r="Q20" s="82">
        <v>578529</v>
      </c>
      <c r="R20" s="83">
        <v>13.355394985918094</v>
      </c>
      <c r="S20" s="83">
        <v>0.19509210951567477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</row>
    <row r="21" spans="1:42" ht="14.5" hidden="1" x14ac:dyDescent="0.35">
      <c r="A21" s="49">
        <v>40724</v>
      </c>
      <c r="B21" s="50">
        <v>2011</v>
      </c>
      <c r="C21" s="50">
        <v>1</v>
      </c>
      <c r="D21" s="50">
        <v>93</v>
      </c>
      <c r="E21" s="50">
        <v>39060</v>
      </c>
      <c r="F21" s="50">
        <f>E21/(VLOOKUP(B21,'Cust Svd'!$A$2:$B$20,2,FALSE))</f>
        <v>0.90170367976360866</v>
      </c>
      <c r="G21" s="50">
        <f t="shared" si="0"/>
        <v>-0.10346932756677148</v>
      </c>
      <c r="H21" s="47">
        <f t="shared" si="1"/>
        <v>6</v>
      </c>
      <c r="I21" s="48">
        <f>HLOOKUP(B21,'GSE Sum'!$B$1:$T$10,10,FALSE)</f>
        <v>0</v>
      </c>
      <c r="J21" s="51">
        <f t="shared" si="2"/>
        <v>40724</v>
      </c>
      <c r="K21" s="69">
        <f>D21/(VLOOKUP(B21,'Cust Svd'!$A$2:$B$20,2,FALSE))</f>
        <v>2.1469135232466872E-3</v>
      </c>
      <c r="L21" s="70">
        <f>VLOOKUP(B21,'Cust Svd'!$A$2:$B$20,2,FALSE)</f>
        <v>43318</v>
      </c>
      <c r="M21" s="70"/>
      <c r="N21" s="84" t="s">
        <v>69</v>
      </c>
      <c r="O21" s="82">
        <v>43318</v>
      </c>
      <c r="P21" s="82">
        <v>8457</v>
      </c>
      <c r="Q21" s="82">
        <v>890888</v>
      </c>
      <c r="R21" s="83">
        <v>20.566231127937581</v>
      </c>
      <c r="S21" s="83">
        <v>0.19523062006556163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</row>
    <row r="22" spans="1:42" ht="14.5" hidden="1" x14ac:dyDescent="0.35">
      <c r="A22" s="49">
        <v>40718</v>
      </c>
      <c r="B22" s="50">
        <v>2011</v>
      </c>
      <c r="C22" s="50">
        <v>2</v>
      </c>
      <c r="D22" s="50">
        <v>100</v>
      </c>
      <c r="E22" s="50">
        <v>33040</v>
      </c>
      <c r="F22" s="50">
        <f>E22/(VLOOKUP(B22,'Cust Svd'!$A$2:$B$20,2,FALSE))</f>
        <v>0.76273142804376937</v>
      </c>
      <c r="G22" s="50">
        <f t="shared" si="0"/>
        <v>-0.27084930436252697</v>
      </c>
      <c r="H22" s="47">
        <f t="shared" si="1"/>
        <v>6</v>
      </c>
      <c r="I22" s="48">
        <f>HLOOKUP(B22,'GSE Sum'!$B$1:$T$10,10,FALSE)</f>
        <v>0</v>
      </c>
      <c r="J22" s="51">
        <f t="shared" si="2"/>
        <v>40718</v>
      </c>
      <c r="K22" s="69">
        <f>D22/(VLOOKUP(B22,'Cust Svd'!$A$2:$B$20,2,FALSE))</f>
        <v>2.3085091647813841E-3</v>
      </c>
      <c r="L22" s="70">
        <f>VLOOKUP(B22,'Cust Svd'!$A$2:$B$20,2,FALSE)</f>
        <v>43318</v>
      </c>
      <c r="M22" s="70"/>
      <c r="N22" s="84" t="s">
        <v>70</v>
      </c>
      <c r="O22" s="82">
        <v>43318</v>
      </c>
      <c r="P22" s="82">
        <v>11598</v>
      </c>
      <c r="Q22" s="82">
        <v>674965</v>
      </c>
      <c r="R22" s="83">
        <v>15.581628884066671</v>
      </c>
      <c r="S22" s="83">
        <v>0.2677408929313449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</row>
    <row r="23" spans="1:42" ht="14.5" hidden="1" x14ac:dyDescent="0.35">
      <c r="A23" s="49">
        <v>40850</v>
      </c>
      <c r="B23" s="50">
        <v>2011</v>
      </c>
      <c r="C23" s="50">
        <v>2</v>
      </c>
      <c r="D23" s="50">
        <v>133</v>
      </c>
      <c r="E23" s="50">
        <v>24200</v>
      </c>
      <c r="F23" s="50">
        <f>E23/(VLOOKUP(B23,'Cust Svd'!$A$2:$B$20,2,FALSE))</f>
        <v>0.55865921787709494</v>
      </c>
      <c r="G23" s="50">
        <f t="shared" si="0"/>
        <v>-0.58221561985266368</v>
      </c>
      <c r="H23" s="47">
        <f t="shared" si="1"/>
        <v>11</v>
      </c>
      <c r="I23" s="48">
        <f>HLOOKUP(B23,'GSE Sum'!$B$1:$T$10,10,FALSE)</f>
        <v>0</v>
      </c>
      <c r="J23" s="51">
        <f t="shared" si="2"/>
        <v>40850</v>
      </c>
      <c r="K23" s="69">
        <f>D23/(VLOOKUP(B23,'Cust Svd'!$A$2:$B$20,2,FALSE))</f>
        <v>3.0703171891592411E-3</v>
      </c>
      <c r="L23" s="70">
        <f>VLOOKUP(B23,'Cust Svd'!$A$2:$B$20,2,FALSE)</f>
        <v>43318</v>
      </c>
      <c r="M23" s="70"/>
      <c r="N23" s="84" t="s">
        <v>71</v>
      </c>
      <c r="O23" s="82">
        <v>43318</v>
      </c>
      <c r="P23" s="82">
        <v>20727</v>
      </c>
      <c r="Q23" s="82">
        <v>860815</v>
      </c>
      <c r="R23" s="83">
        <v>19.871993166812871</v>
      </c>
      <c r="S23" s="83">
        <v>0.47848469458423759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</row>
    <row r="24" spans="1:42" ht="14.5" hidden="1" x14ac:dyDescent="0.35">
      <c r="A24" s="49">
        <v>40623</v>
      </c>
      <c r="B24" s="50">
        <v>2011</v>
      </c>
      <c r="C24" s="50">
        <v>4</v>
      </c>
      <c r="D24" s="50">
        <v>72</v>
      </c>
      <c r="E24" s="50">
        <v>18158</v>
      </c>
      <c r="F24" s="50">
        <f>E24/(VLOOKUP(B24,'Cust Svd'!$A$2:$B$20,2,FALSE))</f>
        <v>0.41917909414100374</v>
      </c>
      <c r="G24" s="50">
        <f t="shared" si="0"/>
        <v>-0.86945701806573894</v>
      </c>
      <c r="H24" s="47">
        <f t="shared" si="1"/>
        <v>3</v>
      </c>
      <c r="I24" s="48">
        <f>HLOOKUP(B24,'GSE Sum'!$B$1:$T$10,10,FALSE)</f>
        <v>0</v>
      </c>
      <c r="J24" s="51">
        <f t="shared" si="2"/>
        <v>40623</v>
      </c>
      <c r="K24" s="69">
        <f>D24/(VLOOKUP(B24,'Cust Svd'!$A$2:$B$20,2,FALSE))</f>
        <v>1.6621265986425965E-3</v>
      </c>
      <c r="L24" s="70">
        <f>VLOOKUP(B24,'Cust Svd'!$A$2:$B$20,2,FALSE)</f>
        <v>43318</v>
      </c>
      <c r="M24" s="70"/>
      <c r="N24" s="84" t="s">
        <v>72</v>
      </c>
      <c r="O24" s="82">
        <v>43318</v>
      </c>
      <c r="P24" s="82">
        <v>3769</v>
      </c>
      <c r="Q24" s="82">
        <v>307541</v>
      </c>
      <c r="R24" s="83">
        <v>7.0996121704603175</v>
      </c>
      <c r="S24" s="83">
        <v>8.7007710420610368E-2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</row>
    <row r="25" spans="1:42" ht="14.5" hidden="1" x14ac:dyDescent="0.35">
      <c r="A25" s="49">
        <v>40572</v>
      </c>
      <c r="B25" s="50">
        <v>2011</v>
      </c>
      <c r="C25" s="50">
        <v>2</v>
      </c>
      <c r="D25" s="50">
        <v>140</v>
      </c>
      <c r="E25" s="50">
        <v>17250</v>
      </c>
      <c r="F25" s="50">
        <f>E25/(VLOOKUP(B25,'Cust Svd'!$A$2:$B$20,2,FALSE))</f>
        <v>0.3982178309247888</v>
      </c>
      <c r="G25" s="50">
        <f t="shared" si="0"/>
        <v>-0.92075610953793552</v>
      </c>
      <c r="H25" s="47">
        <f t="shared" si="1"/>
        <v>1</v>
      </c>
      <c r="I25" s="48">
        <f>HLOOKUP(B25,'GSE Sum'!$B$1:$T$10,10,FALSE)</f>
        <v>0</v>
      </c>
      <c r="J25" s="51">
        <f t="shared" si="2"/>
        <v>40572</v>
      </c>
      <c r="K25" s="69">
        <f>D25/(VLOOKUP(B25,'Cust Svd'!$A$2:$B$20,2,FALSE))</f>
        <v>3.2319128306939377E-3</v>
      </c>
      <c r="L25" s="70">
        <f>VLOOKUP(B25,'Cust Svd'!$A$2:$B$20,2,FALSE)</f>
        <v>43318</v>
      </c>
      <c r="M25" s="70"/>
      <c r="N25" s="84" t="s">
        <v>73</v>
      </c>
      <c r="O25" s="82">
        <v>43318</v>
      </c>
      <c r="P25" s="82">
        <v>728</v>
      </c>
      <c r="Q25" s="82">
        <v>186595</v>
      </c>
      <c r="R25" s="83">
        <v>4.3075626760238235</v>
      </c>
      <c r="S25" s="83">
        <v>1.6805946719608476E-2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</row>
    <row r="26" spans="1:42" ht="14.5" hidden="1" x14ac:dyDescent="0.35">
      <c r="A26" s="49">
        <v>40544</v>
      </c>
      <c r="B26" s="50">
        <v>2011</v>
      </c>
      <c r="C26" s="50">
        <v>2</v>
      </c>
      <c r="D26" s="50">
        <v>155</v>
      </c>
      <c r="E26" s="50">
        <v>17100</v>
      </c>
      <c r="F26" s="50">
        <f>E26/(VLOOKUP(B26,'Cust Svd'!$A$2:$B$20,2,FALSE))</f>
        <v>0.39475506717761671</v>
      </c>
      <c r="G26" s="50">
        <f t="shared" si="0"/>
        <v>-0.92948978950669014</v>
      </c>
      <c r="H26" s="47">
        <f t="shared" si="1"/>
        <v>1</v>
      </c>
      <c r="I26" s="48">
        <f>HLOOKUP(B26,'GSE Sum'!$B$1:$T$10,10,FALSE)</f>
        <v>0</v>
      </c>
      <c r="J26" s="51">
        <f t="shared" si="2"/>
        <v>40544</v>
      </c>
      <c r="K26" s="69">
        <f>D26/(VLOOKUP(B26,'Cust Svd'!$A$2:$B$20,2,FALSE))</f>
        <v>3.5781892054111454E-3</v>
      </c>
      <c r="L26" s="70">
        <f>VLOOKUP(B26,'Cust Svd'!$A$2:$B$20,2,FALSE)</f>
        <v>43318</v>
      </c>
      <c r="M26" s="70"/>
      <c r="N26" s="84" t="s">
        <v>74</v>
      </c>
      <c r="O26" s="82">
        <v>43318</v>
      </c>
      <c r="P26" s="82">
        <v>16563</v>
      </c>
      <c r="Q26" s="82">
        <v>689704</v>
      </c>
      <c r="R26" s="83">
        <v>15.921880049863796</v>
      </c>
      <c r="S26" s="83">
        <v>0.38235837296274067</v>
      </c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</row>
    <row r="27" spans="1:42" ht="14.5" hidden="1" x14ac:dyDescent="0.35">
      <c r="A27" s="49">
        <v>40604</v>
      </c>
      <c r="B27" s="50">
        <v>2011</v>
      </c>
      <c r="C27" s="50">
        <v>2</v>
      </c>
      <c r="D27" s="50">
        <v>254</v>
      </c>
      <c r="E27" s="50">
        <v>16986</v>
      </c>
      <c r="F27" s="50">
        <f>E27/(VLOOKUP(B27,'Cust Svd'!$A$2:$B$20,2,FALSE))</f>
        <v>0.39212336672976594</v>
      </c>
      <c r="G27" s="50">
        <f t="shared" si="0"/>
        <v>-0.93617877765748669</v>
      </c>
      <c r="H27" s="47">
        <f t="shared" si="1"/>
        <v>3</v>
      </c>
      <c r="I27" s="48">
        <f>HLOOKUP(B27,'GSE Sum'!$B$1:$T$10,10,FALSE)</f>
        <v>0</v>
      </c>
      <c r="J27" s="51">
        <f t="shared" si="2"/>
        <v>40604</v>
      </c>
      <c r="K27" s="69">
        <f>D27/(VLOOKUP(B27,'Cust Svd'!$A$2:$B$20,2,FALSE))</f>
        <v>5.8636132785447161E-3</v>
      </c>
      <c r="L27" s="70">
        <f>VLOOKUP(B27,'Cust Svd'!$A$2:$B$20,2,FALSE)</f>
        <v>43318</v>
      </c>
      <c r="M27" s="70"/>
      <c r="N27" s="84" t="s">
        <v>75</v>
      </c>
      <c r="O27" s="82">
        <v>43318</v>
      </c>
      <c r="P27" s="82">
        <v>3293</v>
      </c>
      <c r="Q27" s="82">
        <v>634996</v>
      </c>
      <c r="R27" s="83">
        <v>14.658940855995198</v>
      </c>
      <c r="S27" s="83">
        <v>7.6019206796250988E-2</v>
      </c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</row>
    <row r="28" spans="1:42" ht="14.5" hidden="1" x14ac:dyDescent="0.35">
      <c r="A28" s="49">
        <v>40880</v>
      </c>
      <c r="B28" s="50">
        <v>2011</v>
      </c>
      <c r="C28" s="50">
        <v>1</v>
      </c>
      <c r="D28" s="50">
        <v>90</v>
      </c>
      <c r="E28" s="50">
        <v>16470</v>
      </c>
      <c r="F28" s="50">
        <f>E28/(VLOOKUP(B28,'Cust Svd'!$A$2:$B$20,2,FALSE))</f>
        <v>0.38021145943949397</v>
      </c>
      <c r="G28" s="50">
        <f t="shared" si="0"/>
        <v>-0.96702770882575539</v>
      </c>
      <c r="H28" s="47">
        <f t="shared" si="1"/>
        <v>12</v>
      </c>
      <c r="I28" s="48">
        <f>HLOOKUP(B28,'GSE Sum'!$B$1:$T$10,10,FALSE)</f>
        <v>0</v>
      </c>
      <c r="J28" s="51">
        <f t="shared" si="2"/>
        <v>40880</v>
      </c>
      <c r="K28" s="69">
        <f>D28/(VLOOKUP(B28,'Cust Svd'!$A$2:$B$20,2,FALSE))</f>
        <v>2.0776582483032456E-3</v>
      </c>
      <c r="L28" s="70">
        <f>VLOOKUP(B28,'Cust Svd'!$A$2:$B$20,2,FALSE)</f>
        <v>43318</v>
      </c>
      <c r="M28" s="70"/>
      <c r="N28" s="81" t="s">
        <v>79</v>
      </c>
      <c r="O28" s="82">
        <v>43318</v>
      </c>
      <c r="P28" s="82">
        <v>57714</v>
      </c>
      <c r="Q28" s="82">
        <v>5160478</v>
      </c>
      <c r="R28" s="83">
        <v>119.13010757652708</v>
      </c>
      <c r="S28" s="83">
        <v>1.3323329793619283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</row>
    <row r="29" spans="1:42" ht="14.5" hidden="1" x14ac:dyDescent="0.35">
      <c r="A29" s="49">
        <v>40668</v>
      </c>
      <c r="B29" s="50">
        <v>2011</v>
      </c>
      <c r="C29" s="50">
        <v>1</v>
      </c>
      <c r="D29" s="50">
        <v>30</v>
      </c>
      <c r="E29" s="50">
        <v>16200</v>
      </c>
      <c r="F29" s="50">
        <f>E29/(VLOOKUP(B29,'Cust Svd'!$A$2:$B$20,2,FALSE))</f>
        <v>0.37397848469458422</v>
      </c>
      <c r="G29" s="50">
        <f t="shared" si="0"/>
        <v>-0.983557010776966</v>
      </c>
      <c r="H29" s="47">
        <f t="shared" si="1"/>
        <v>5</v>
      </c>
      <c r="I29" s="48">
        <f>HLOOKUP(B29,'GSE Sum'!$B$1:$T$10,10,FALSE)</f>
        <v>0</v>
      </c>
      <c r="J29" s="51">
        <f t="shared" si="2"/>
        <v>40668</v>
      </c>
      <c r="K29" s="69">
        <f>D29/(VLOOKUP(B29,'Cust Svd'!$A$2:$B$20,2,FALSE))</f>
        <v>6.9255274943441528E-4</v>
      </c>
      <c r="L29" s="70">
        <f>VLOOKUP(B29,'Cust Svd'!$A$2:$B$20,2,FALSE)</f>
        <v>43318</v>
      </c>
      <c r="M29" s="70"/>
      <c r="N29" s="84" t="s">
        <v>64</v>
      </c>
      <c r="O29" s="82">
        <v>43318</v>
      </c>
      <c r="P29" s="82">
        <v>201</v>
      </c>
      <c r="Q29" s="82">
        <v>18195</v>
      </c>
      <c r="R29" s="83">
        <v>0.42003324253197294</v>
      </c>
      <c r="S29" s="83">
        <v>4.6401034212105825E-3</v>
      </c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</row>
    <row r="30" spans="1:42" ht="14.5" hidden="1" x14ac:dyDescent="0.35">
      <c r="A30" s="49">
        <v>40605</v>
      </c>
      <c r="B30" s="50">
        <v>2011</v>
      </c>
      <c r="C30" s="50">
        <v>2</v>
      </c>
      <c r="D30" s="50">
        <v>105</v>
      </c>
      <c r="E30" s="50">
        <v>15975</v>
      </c>
      <c r="F30" s="50">
        <f>E30/(VLOOKUP(B30,'Cust Svd'!$A$2:$B$20,2,FALSE))</f>
        <v>0.36878433907382613</v>
      </c>
      <c r="G30" s="50">
        <f t="shared" si="0"/>
        <v>-0.99754325275170586</v>
      </c>
      <c r="H30" s="47">
        <f t="shared" si="1"/>
        <v>3</v>
      </c>
      <c r="I30" s="48">
        <f>HLOOKUP(B30,'GSE Sum'!$B$1:$T$10,10,FALSE)</f>
        <v>0</v>
      </c>
      <c r="J30" s="51">
        <f t="shared" si="2"/>
        <v>40605</v>
      </c>
      <c r="K30" s="69">
        <f>D30/(VLOOKUP(B30,'Cust Svd'!$A$2:$B$20,2,FALSE))</f>
        <v>2.4239346230204534E-3</v>
      </c>
      <c r="L30" s="70">
        <f>VLOOKUP(B30,'Cust Svd'!$A$2:$B$20,2,FALSE)</f>
        <v>43318</v>
      </c>
      <c r="M30" s="70"/>
      <c r="N30" s="84" t="s">
        <v>65</v>
      </c>
      <c r="O30" s="82">
        <v>43318</v>
      </c>
      <c r="P30" s="82">
        <v>2540</v>
      </c>
      <c r="Q30" s="82">
        <v>371279</v>
      </c>
      <c r="R30" s="83">
        <v>8.5710097419086733</v>
      </c>
      <c r="S30" s="83">
        <v>5.8636132785447159E-2</v>
      </c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</row>
    <row r="31" spans="1:42" ht="14.5" hidden="1" x14ac:dyDescent="0.35">
      <c r="A31" s="49">
        <v>40747</v>
      </c>
      <c r="B31" s="50">
        <v>2011</v>
      </c>
      <c r="C31" s="50">
        <v>1</v>
      </c>
      <c r="D31" s="50">
        <v>45</v>
      </c>
      <c r="E31" s="50">
        <v>15975</v>
      </c>
      <c r="F31" s="50">
        <f>E31/(VLOOKUP(B31,'Cust Svd'!$A$2:$B$20,2,FALSE))</f>
        <v>0.36878433907382613</v>
      </c>
      <c r="G31" s="50">
        <f t="shared" si="0"/>
        <v>-0.99754325275170586</v>
      </c>
      <c r="H31" s="47">
        <f t="shared" si="1"/>
        <v>7</v>
      </c>
      <c r="I31" s="48">
        <f>HLOOKUP(B31,'GSE Sum'!$B$1:$T$10,10,FALSE)</f>
        <v>0</v>
      </c>
      <c r="J31" s="51">
        <f t="shared" si="2"/>
        <v>40747</v>
      </c>
      <c r="K31" s="69">
        <f>D31/(VLOOKUP(B31,'Cust Svd'!$A$2:$B$20,2,FALSE))</f>
        <v>1.0388291241516228E-3</v>
      </c>
      <c r="L31" s="70">
        <f>VLOOKUP(B31,'Cust Svd'!$A$2:$B$20,2,FALSE)</f>
        <v>43318</v>
      </c>
      <c r="M31" s="70"/>
      <c r="N31" s="84" t="s">
        <v>66</v>
      </c>
      <c r="O31" s="82">
        <v>43318</v>
      </c>
      <c r="P31" s="82">
        <v>6742</v>
      </c>
      <c r="Q31" s="82">
        <v>971828</v>
      </c>
      <c r="R31" s="83">
        <v>22.434738445911627</v>
      </c>
      <c r="S31" s="83">
        <v>0.15563968788956098</v>
      </c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</row>
    <row r="32" spans="1:42" ht="14.5" hidden="1" x14ac:dyDescent="0.35">
      <c r="A32" s="49">
        <v>40845</v>
      </c>
      <c r="B32" s="50">
        <v>2011</v>
      </c>
      <c r="C32" s="50">
        <v>1</v>
      </c>
      <c r="D32" s="50">
        <v>100</v>
      </c>
      <c r="E32" s="50">
        <v>15200</v>
      </c>
      <c r="F32" s="50">
        <f>E32/(VLOOKUP(B32,'Cust Svd'!$A$2:$B$20,2,FALSE))</f>
        <v>0.35089339304677042</v>
      </c>
      <c r="G32" s="50">
        <f t="shared" si="0"/>
        <v>-1.0472728251630736</v>
      </c>
      <c r="H32" s="47">
        <f t="shared" si="1"/>
        <v>10</v>
      </c>
      <c r="I32" s="48">
        <f>HLOOKUP(B32,'GSE Sum'!$B$1:$T$10,10,FALSE)</f>
        <v>0</v>
      </c>
      <c r="J32" s="51">
        <f t="shared" si="2"/>
        <v>40845</v>
      </c>
      <c r="K32" s="69">
        <f>D32/(VLOOKUP(B32,'Cust Svd'!$A$2:$B$20,2,FALSE))</f>
        <v>2.3085091647813841E-3</v>
      </c>
      <c r="L32" s="70">
        <f>VLOOKUP(B32,'Cust Svd'!$A$2:$B$20,2,FALSE)</f>
        <v>43318</v>
      </c>
      <c r="M32" s="70"/>
      <c r="N32" s="84" t="s">
        <v>67</v>
      </c>
      <c r="O32" s="82">
        <v>43318</v>
      </c>
      <c r="P32" s="82">
        <v>3012</v>
      </c>
      <c r="Q32" s="82">
        <v>166249</v>
      </c>
      <c r="R32" s="83">
        <v>3.837873401357403</v>
      </c>
      <c r="S32" s="83">
        <v>6.9532296043215286E-2</v>
      </c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</row>
    <row r="33" spans="1:42" ht="14.5" hidden="1" x14ac:dyDescent="0.35">
      <c r="A33" s="49">
        <v>40819</v>
      </c>
      <c r="B33" s="50">
        <v>2011</v>
      </c>
      <c r="C33" s="50">
        <v>1</v>
      </c>
      <c r="D33" s="50">
        <v>29</v>
      </c>
      <c r="E33" s="50">
        <v>14790</v>
      </c>
      <c r="F33" s="50">
        <f>E33/(VLOOKUP(B33,'Cust Svd'!$A$2:$B$20,2,FALSE))</f>
        <v>0.34142850547116671</v>
      </c>
      <c r="G33" s="50">
        <f t="shared" si="0"/>
        <v>-1.0746169762925959</v>
      </c>
      <c r="H33" s="47">
        <f t="shared" si="1"/>
        <v>10</v>
      </c>
      <c r="I33" s="48">
        <f>HLOOKUP(B33,'GSE Sum'!$B$1:$T$10,10,FALSE)</f>
        <v>0</v>
      </c>
      <c r="J33" s="51">
        <f t="shared" si="2"/>
        <v>40819</v>
      </c>
      <c r="K33" s="69">
        <f>D33/(VLOOKUP(B33,'Cust Svd'!$A$2:$B$20,2,FALSE))</f>
        <v>6.6946765778660143E-4</v>
      </c>
      <c r="L33" s="70">
        <f>VLOOKUP(B33,'Cust Svd'!$A$2:$B$20,2,FALSE)</f>
        <v>43318</v>
      </c>
      <c r="M33" s="70"/>
      <c r="N33" s="84" t="s">
        <v>68</v>
      </c>
      <c r="O33" s="82">
        <v>43318</v>
      </c>
      <c r="P33" s="82">
        <v>266</v>
      </c>
      <c r="Q33" s="82">
        <v>115675</v>
      </c>
      <c r="R33" s="83">
        <v>2.6703679763608661</v>
      </c>
      <c r="S33" s="83">
        <v>6.1406343783184823E-3</v>
      </c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</row>
    <row r="34" spans="1:42" ht="14.5" hidden="1" x14ac:dyDescent="0.35">
      <c r="A34" s="49">
        <v>40545</v>
      </c>
      <c r="B34" s="50">
        <v>2011</v>
      </c>
      <c r="C34" s="50">
        <v>1</v>
      </c>
      <c r="D34" s="50">
        <v>100</v>
      </c>
      <c r="E34" s="50">
        <v>14500</v>
      </c>
      <c r="F34" s="50">
        <f>E34/(VLOOKUP(B34,'Cust Svd'!$A$2:$B$20,2,FALSE))</f>
        <v>0.33473382889330072</v>
      </c>
      <c r="G34" s="50">
        <f t="shared" si="0"/>
        <v>-1.0944196035887757</v>
      </c>
      <c r="H34" s="47">
        <f t="shared" si="1"/>
        <v>1</v>
      </c>
      <c r="I34" s="48">
        <f>HLOOKUP(B34,'GSE Sum'!$B$1:$T$10,10,FALSE)</f>
        <v>0</v>
      </c>
      <c r="J34" s="51">
        <f t="shared" si="2"/>
        <v>40545</v>
      </c>
      <c r="K34" s="69">
        <f>D34/(VLOOKUP(B34,'Cust Svd'!$A$2:$B$20,2,FALSE))</f>
        <v>2.3085091647813841E-3</v>
      </c>
      <c r="L34" s="70">
        <f>VLOOKUP(B34,'Cust Svd'!$A$2:$B$20,2,FALSE)</f>
        <v>43318</v>
      </c>
      <c r="M34" s="70"/>
      <c r="N34" s="84" t="s">
        <v>69</v>
      </c>
      <c r="O34" s="82">
        <v>43318</v>
      </c>
      <c r="P34" s="82">
        <v>2556</v>
      </c>
      <c r="Q34" s="82">
        <v>112104</v>
      </c>
      <c r="R34" s="83">
        <v>2.5879311140865231</v>
      </c>
      <c r="S34" s="83">
        <v>5.9005494251812181E-2</v>
      </c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</row>
    <row r="35" spans="1:42" ht="14.5" hidden="1" x14ac:dyDescent="0.35">
      <c r="A35" s="49">
        <v>40593</v>
      </c>
      <c r="B35" s="50">
        <v>2011</v>
      </c>
      <c r="C35" s="50">
        <v>1</v>
      </c>
      <c r="D35" s="50">
        <v>50</v>
      </c>
      <c r="E35" s="50">
        <v>13000</v>
      </c>
      <c r="F35" s="50">
        <f>E35/(VLOOKUP(B35,'Cust Svd'!$A$2:$B$20,2,FALSE))</f>
        <v>0.30010619142157996</v>
      </c>
      <c r="G35" s="50">
        <f t="shared" si="0"/>
        <v>-1.2036188955537674</v>
      </c>
      <c r="H35" s="47">
        <f t="shared" si="1"/>
        <v>2</v>
      </c>
      <c r="I35" s="48">
        <f>HLOOKUP(B35,'GSE Sum'!$B$1:$T$10,10,FALSE)</f>
        <v>0</v>
      </c>
      <c r="J35" s="51">
        <f t="shared" si="2"/>
        <v>40593</v>
      </c>
      <c r="K35" s="69">
        <f>D35/(VLOOKUP(B35,'Cust Svd'!$A$2:$B$20,2,FALSE))</f>
        <v>1.1542545823906921E-3</v>
      </c>
      <c r="L35" s="70">
        <f>VLOOKUP(B35,'Cust Svd'!$A$2:$B$20,2,FALSE)</f>
        <v>43318</v>
      </c>
      <c r="M35" s="70"/>
      <c r="N35" s="84" t="s">
        <v>70</v>
      </c>
      <c r="O35" s="82">
        <v>43318</v>
      </c>
      <c r="P35" s="82">
        <v>11234</v>
      </c>
      <c r="Q35" s="82">
        <v>1210852</v>
      </c>
      <c r="R35" s="83">
        <v>27.952629391938689</v>
      </c>
      <c r="S35" s="83">
        <v>0.25933791957154068</v>
      </c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</row>
    <row r="36" spans="1:42" ht="14.5" hidden="1" x14ac:dyDescent="0.35">
      <c r="A36" s="49">
        <v>40590</v>
      </c>
      <c r="B36" s="50">
        <v>2011</v>
      </c>
      <c r="C36" s="50">
        <v>8</v>
      </c>
      <c r="D36" s="50">
        <v>465</v>
      </c>
      <c r="E36" s="50">
        <v>11928</v>
      </c>
      <c r="F36" s="50">
        <f>E36/(VLOOKUP(B36,'Cust Svd'!$A$2:$B$20,2,FALSE))</f>
        <v>0.27535897317512348</v>
      </c>
      <c r="G36" s="50">
        <f t="shared" si="0"/>
        <v>-1.2896796755528672</v>
      </c>
      <c r="H36" s="47">
        <f t="shared" si="1"/>
        <v>2</v>
      </c>
      <c r="I36" s="48">
        <f>HLOOKUP(B36,'GSE Sum'!$B$1:$T$10,10,FALSE)</f>
        <v>0</v>
      </c>
      <c r="J36" s="51">
        <f t="shared" si="2"/>
        <v>40590</v>
      </c>
      <c r="K36" s="69">
        <f>D36/(VLOOKUP(B36,'Cust Svd'!$A$2:$B$20,2,FALSE))</f>
        <v>1.0734567616233436E-2</v>
      </c>
      <c r="L36" s="70">
        <f>VLOOKUP(B36,'Cust Svd'!$A$2:$B$20,2,FALSE)</f>
        <v>43318</v>
      </c>
      <c r="M36" s="70"/>
      <c r="N36" s="84" t="s">
        <v>71</v>
      </c>
      <c r="O36" s="82">
        <v>43318</v>
      </c>
      <c r="P36" s="82">
        <v>12399</v>
      </c>
      <c r="Q36" s="82">
        <v>974444</v>
      </c>
      <c r="R36" s="83">
        <v>22.495129045662306</v>
      </c>
      <c r="S36" s="83">
        <v>0.28623205134124385</v>
      </c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</row>
    <row r="37" spans="1:42" ht="14.5" hidden="1" x14ac:dyDescent="0.35">
      <c r="A37" s="49">
        <v>40874</v>
      </c>
      <c r="B37" s="50">
        <v>2011</v>
      </c>
      <c r="C37" s="50">
        <v>2</v>
      </c>
      <c r="D37" s="50">
        <v>65</v>
      </c>
      <c r="E37" s="50">
        <v>9600</v>
      </c>
      <c r="F37" s="50">
        <f>E37/(VLOOKUP(B37,'Cust Svd'!$A$2:$B$20,2,FALSE))</f>
        <v>0.22161687981901287</v>
      </c>
      <c r="G37" s="50">
        <f t="shared" si="0"/>
        <v>-1.5068051545415138</v>
      </c>
      <c r="H37" s="47">
        <f t="shared" si="1"/>
        <v>11</v>
      </c>
      <c r="I37" s="48">
        <f>HLOOKUP(B37,'GSE Sum'!$B$1:$T$10,10,FALSE)</f>
        <v>0</v>
      </c>
      <c r="J37" s="51">
        <f t="shared" si="2"/>
        <v>40874</v>
      </c>
      <c r="K37" s="69">
        <f>D37/(VLOOKUP(B37,'Cust Svd'!$A$2:$B$20,2,FALSE))</f>
        <v>1.5005309571078998E-3</v>
      </c>
      <c r="L37" s="70">
        <f>VLOOKUP(B37,'Cust Svd'!$A$2:$B$20,2,FALSE)</f>
        <v>43318</v>
      </c>
      <c r="M37" s="70"/>
      <c r="N37" s="84" t="s">
        <v>72</v>
      </c>
      <c r="O37" s="82">
        <v>43318</v>
      </c>
      <c r="P37" s="82">
        <v>4164</v>
      </c>
      <c r="Q37" s="82">
        <v>395547</v>
      </c>
      <c r="R37" s="83">
        <v>9.1312387460178215</v>
      </c>
      <c r="S37" s="83">
        <v>9.6126321621496827E-2</v>
      </c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</row>
    <row r="38" spans="1:42" ht="14.5" hidden="1" x14ac:dyDescent="0.35">
      <c r="A38" s="49">
        <v>40624</v>
      </c>
      <c r="B38" s="50">
        <v>2011</v>
      </c>
      <c r="C38" s="50">
        <v>3</v>
      </c>
      <c r="D38" s="50">
        <v>9</v>
      </c>
      <c r="E38" s="50">
        <v>9562</v>
      </c>
      <c r="F38" s="50">
        <f>E38/(VLOOKUP(B38,'Cust Svd'!$A$2:$B$20,2,FALSE))</f>
        <v>0.22073964633639595</v>
      </c>
      <c r="G38" s="50">
        <f t="shared" si="0"/>
        <v>-1.5107713428113927</v>
      </c>
      <c r="H38" s="47">
        <f t="shared" si="1"/>
        <v>3</v>
      </c>
      <c r="I38" s="48">
        <f>HLOOKUP(B38,'GSE Sum'!$B$1:$T$10,10,FALSE)</f>
        <v>0</v>
      </c>
      <c r="J38" s="51">
        <f t="shared" si="2"/>
        <v>40624</v>
      </c>
      <c r="K38" s="69">
        <f>D38/(VLOOKUP(B38,'Cust Svd'!$A$2:$B$20,2,FALSE))</f>
        <v>2.0776582483032457E-4</v>
      </c>
      <c r="L38" s="70">
        <f>VLOOKUP(B38,'Cust Svd'!$A$2:$B$20,2,FALSE)</f>
        <v>43318</v>
      </c>
      <c r="M38" s="70"/>
      <c r="N38" s="84" t="s">
        <v>73</v>
      </c>
      <c r="O38" s="82">
        <v>43318</v>
      </c>
      <c r="P38" s="82">
        <v>11632</v>
      </c>
      <c r="Q38" s="82">
        <v>622785</v>
      </c>
      <c r="R38" s="83">
        <v>14.377048801883745</v>
      </c>
      <c r="S38" s="83">
        <v>0.2685257860473706</v>
      </c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</row>
    <row r="39" spans="1:42" ht="14.5" hidden="1" x14ac:dyDescent="0.35">
      <c r="A39" s="49">
        <v>40607</v>
      </c>
      <c r="B39" s="50">
        <v>2011</v>
      </c>
      <c r="C39" s="50">
        <v>2</v>
      </c>
      <c r="D39" s="50">
        <v>95</v>
      </c>
      <c r="E39" s="50">
        <v>9200</v>
      </c>
      <c r="F39" s="50">
        <f>E39/(VLOOKUP(B39,'Cust Svd'!$A$2:$B$20,2,FALSE))</f>
        <v>0.21238284315988734</v>
      </c>
      <c r="G39" s="50">
        <f t="shared" si="0"/>
        <v>-1.5493647689603098</v>
      </c>
      <c r="H39" s="47">
        <f t="shared" si="1"/>
        <v>3</v>
      </c>
      <c r="I39" s="48">
        <f>HLOOKUP(B39,'GSE Sum'!$B$1:$T$10,10,FALSE)</f>
        <v>0</v>
      </c>
      <c r="J39" s="51">
        <f t="shared" si="2"/>
        <v>40607</v>
      </c>
      <c r="K39" s="69">
        <f>D39/(VLOOKUP(B39,'Cust Svd'!$A$2:$B$20,2,FALSE))</f>
        <v>2.1930837065423149E-3</v>
      </c>
      <c r="L39" s="70">
        <f>VLOOKUP(B39,'Cust Svd'!$A$2:$B$20,2,FALSE)</f>
        <v>43318</v>
      </c>
      <c r="M39" s="70"/>
      <c r="N39" s="84" t="s">
        <v>74</v>
      </c>
      <c r="O39" s="82">
        <v>43318</v>
      </c>
      <c r="P39" s="82">
        <v>2305</v>
      </c>
      <c r="Q39" s="82">
        <v>85875</v>
      </c>
      <c r="R39" s="83">
        <v>1.9824322452560137</v>
      </c>
      <c r="S39" s="83">
        <v>5.3211136248210902E-2</v>
      </c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</row>
    <row r="40" spans="1:42" ht="14.5" hidden="1" x14ac:dyDescent="0.35">
      <c r="A40" s="49">
        <v>40657</v>
      </c>
      <c r="B40" s="50">
        <v>2011</v>
      </c>
      <c r="C40" s="50">
        <v>1</v>
      </c>
      <c r="D40" s="50">
        <v>42</v>
      </c>
      <c r="E40" s="50">
        <v>8988</v>
      </c>
      <c r="F40" s="50">
        <f>E40/(VLOOKUP(B40,'Cust Svd'!$A$2:$B$20,2,FALSE))</f>
        <v>0.20748880373055081</v>
      </c>
      <c r="G40" s="50">
        <f t="shared" si="0"/>
        <v>-1.5726778986922216</v>
      </c>
      <c r="H40" s="47">
        <f t="shared" si="1"/>
        <v>4</v>
      </c>
      <c r="I40" s="48">
        <f>HLOOKUP(B40,'GSE Sum'!$B$1:$T$10,10,FALSE)</f>
        <v>0</v>
      </c>
      <c r="J40" s="51">
        <f t="shared" si="2"/>
        <v>40657</v>
      </c>
      <c r="K40" s="69">
        <f>D40/(VLOOKUP(B40,'Cust Svd'!$A$2:$B$20,2,FALSE))</f>
        <v>9.6957384920818136E-4</v>
      </c>
      <c r="L40" s="70">
        <f>VLOOKUP(B40,'Cust Svd'!$A$2:$B$20,2,FALSE)</f>
        <v>43318</v>
      </c>
      <c r="M40" s="70"/>
      <c r="N40" s="84" t="s">
        <v>75</v>
      </c>
      <c r="O40" s="82">
        <v>43318</v>
      </c>
      <c r="P40" s="82">
        <v>663</v>
      </c>
      <c r="Q40" s="82">
        <v>115645</v>
      </c>
      <c r="R40" s="83">
        <v>2.669675423611432</v>
      </c>
      <c r="S40" s="83">
        <v>1.5305415762500576E-2</v>
      </c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</row>
    <row r="41" spans="1:42" ht="14.5" hidden="1" x14ac:dyDescent="0.35">
      <c r="A41" s="49">
        <v>40626</v>
      </c>
      <c r="B41" s="50">
        <v>2011</v>
      </c>
      <c r="C41" s="50">
        <v>2</v>
      </c>
      <c r="D41" s="50">
        <v>31</v>
      </c>
      <c r="E41" s="50">
        <v>8175</v>
      </c>
      <c r="F41" s="50">
        <f>E41/(VLOOKUP(B41,'Cust Svd'!$A$2:$B$20,2,FALSE))</f>
        <v>0.18872062422087815</v>
      </c>
      <c r="G41" s="50">
        <f t="shared" si="0"/>
        <v>-1.6674875362319872</v>
      </c>
      <c r="H41" s="47">
        <f t="shared" si="1"/>
        <v>3</v>
      </c>
      <c r="I41" s="48">
        <f>HLOOKUP(B41,'GSE Sum'!$B$1:$T$10,10,FALSE)</f>
        <v>0</v>
      </c>
      <c r="J41" s="51">
        <f t="shared" si="2"/>
        <v>40626</v>
      </c>
      <c r="K41" s="69">
        <f>D41/(VLOOKUP(B41,'Cust Svd'!$A$2:$B$20,2,FALSE))</f>
        <v>7.1563784108222912E-4</v>
      </c>
      <c r="L41" s="70">
        <f>VLOOKUP(B41,'Cust Svd'!$A$2:$B$20,2,FALSE)</f>
        <v>43318</v>
      </c>
      <c r="M41" s="70"/>
      <c r="N41" s="81" t="s">
        <v>80</v>
      </c>
      <c r="O41" s="82">
        <v>43318</v>
      </c>
      <c r="P41" s="82">
        <v>76089</v>
      </c>
      <c r="Q41" s="82">
        <v>7700826</v>
      </c>
      <c r="R41" s="83">
        <v>177.77427397386765</v>
      </c>
      <c r="S41" s="83">
        <v>1.756521538390508</v>
      </c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1:42" ht="14.5" hidden="1" x14ac:dyDescent="0.35">
      <c r="A42" s="49">
        <v>40592</v>
      </c>
      <c r="B42" s="50">
        <v>2011</v>
      </c>
      <c r="C42" s="50">
        <v>1</v>
      </c>
      <c r="D42" s="50">
        <v>30</v>
      </c>
      <c r="E42" s="50">
        <v>7950</v>
      </c>
      <c r="F42" s="50">
        <f>E42/(VLOOKUP(B42,'Cust Svd'!$A$2:$B$20,2,FALSE))</f>
        <v>0.18352647860012003</v>
      </c>
      <c r="G42" s="50">
        <f t="shared" si="0"/>
        <v>-1.695396324349064</v>
      </c>
      <c r="H42" s="47">
        <f t="shared" si="1"/>
        <v>2</v>
      </c>
      <c r="I42" s="48">
        <f>HLOOKUP(B42,'GSE Sum'!$B$1:$T$10,10,FALSE)</f>
        <v>0</v>
      </c>
      <c r="J42" s="51">
        <f t="shared" si="2"/>
        <v>40592</v>
      </c>
      <c r="K42" s="69">
        <f>D42/(VLOOKUP(B42,'Cust Svd'!$A$2:$B$20,2,FALSE))</f>
        <v>6.9255274943441528E-4</v>
      </c>
      <c r="L42" s="70">
        <f>VLOOKUP(B42,'Cust Svd'!$A$2:$B$20,2,FALSE)</f>
        <v>43318</v>
      </c>
      <c r="M42" s="70"/>
      <c r="N42" s="84" t="s">
        <v>64</v>
      </c>
      <c r="O42" s="82">
        <v>43318</v>
      </c>
      <c r="P42" s="82">
        <v>14200</v>
      </c>
      <c r="Q42" s="82">
        <v>748657</v>
      </c>
      <c r="R42" s="83">
        <v>17.282815457777367</v>
      </c>
      <c r="S42" s="83">
        <v>0.32780830139895661</v>
      </c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</row>
    <row r="43" spans="1:42" ht="14.5" hidden="1" x14ac:dyDescent="0.35">
      <c r="A43" s="49">
        <v>40616</v>
      </c>
      <c r="B43" s="50">
        <v>2011</v>
      </c>
      <c r="C43" s="50">
        <v>2</v>
      </c>
      <c r="D43" s="50">
        <v>102</v>
      </c>
      <c r="E43" s="50">
        <v>7800</v>
      </c>
      <c r="F43" s="50">
        <f>E43/(VLOOKUP(B43,'Cust Svd'!$A$2:$B$20,2,FALSE))</f>
        <v>0.18006371485294798</v>
      </c>
      <c r="G43" s="50">
        <f t="shared" si="0"/>
        <v>-1.7144445193197582</v>
      </c>
      <c r="H43" s="47">
        <f t="shared" si="1"/>
        <v>3</v>
      </c>
      <c r="I43" s="48">
        <f>HLOOKUP(B43,'GSE Sum'!$B$1:$T$10,10,FALSE)</f>
        <v>0</v>
      </c>
      <c r="J43" s="51">
        <f t="shared" si="2"/>
        <v>40616</v>
      </c>
      <c r="K43" s="69">
        <f>D43/(VLOOKUP(B43,'Cust Svd'!$A$2:$B$20,2,FALSE))</f>
        <v>2.3546793480770118E-3</v>
      </c>
      <c r="L43" s="70">
        <f>VLOOKUP(B43,'Cust Svd'!$A$2:$B$20,2,FALSE)</f>
        <v>43318</v>
      </c>
      <c r="M43" s="70"/>
      <c r="N43" s="84" t="s">
        <v>65</v>
      </c>
      <c r="O43" s="82">
        <v>43318</v>
      </c>
      <c r="P43" s="82">
        <v>9203</v>
      </c>
      <c r="Q43" s="82">
        <v>1099748</v>
      </c>
      <c r="R43" s="83">
        <v>25.387783369499974</v>
      </c>
      <c r="S43" s="83">
        <v>0.21245209843483079</v>
      </c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</row>
    <row r="44" spans="1:42" ht="14.5" hidden="1" x14ac:dyDescent="0.35">
      <c r="A44" s="49">
        <v>40821</v>
      </c>
      <c r="B44" s="50">
        <v>2011</v>
      </c>
      <c r="C44" s="50">
        <v>3</v>
      </c>
      <c r="D44" s="50">
        <v>37</v>
      </c>
      <c r="E44" s="50">
        <v>7800</v>
      </c>
      <c r="F44" s="50">
        <f>E44/(VLOOKUP(B44,'Cust Svd'!$A$2:$B$20,2,FALSE))</f>
        <v>0.18006371485294798</v>
      </c>
      <c r="G44" s="50">
        <f t="shared" si="0"/>
        <v>-1.7144445193197582</v>
      </c>
      <c r="H44" s="47">
        <f t="shared" si="1"/>
        <v>10</v>
      </c>
      <c r="I44" s="48">
        <f>HLOOKUP(B44,'GSE Sum'!$B$1:$T$10,10,FALSE)</f>
        <v>0</v>
      </c>
      <c r="J44" s="51">
        <f t="shared" si="2"/>
        <v>40821</v>
      </c>
      <c r="K44" s="69">
        <f>D44/(VLOOKUP(B44,'Cust Svd'!$A$2:$B$20,2,FALSE))</f>
        <v>8.5414839096911211E-4</v>
      </c>
      <c r="L44" s="70">
        <f>VLOOKUP(B44,'Cust Svd'!$A$2:$B$20,2,FALSE)</f>
        <v>43318</v>
      </c>
      <c r="M44" s="70"/>
      <c r="N44" s="84" t="s">
        <v>66</v>
      </c>
      <c r="O44" s="82">
        <v>43318</v>
      </c>
      <c r="P44" s="82">
        <v>5334</v>
      </c>
      <c r="Q44" s="82">
        <v>566560</v>
      </c>
      <c r="R44" s="83">
        <v>13.079089523985408</v>
      </c>
      <c r="S44" s="83">
        <v>0.12313587884943904</v>
      </c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</row>
    <row r="45" spans="1:42" ht="14.5" hidden="1" x14ac:dyDescent="0.35">
      <c r="A45" s="49">
        <v>40588</v>
      </c>
      <c r="B45" s="50">
        <v>2011</v>
      </c>
      <c r="C45" s="50">
        <v>3</v>
      </c>
      <c r="D45" s="50">
        <v>46</v>
      </c>
      <c r="E45" s="50">
        <v>7440</v>
      </c>
      <c r="F45" s="50">
        <f>E45/(VLOOKUP(B45,'Cust Svd'!$A$2:$B$20,2,FALSE))</f>
        <v>0.17175308185973498</v>
      </c>
      <c r="G45" s="50">
        <f t="shared" si="0"/>
        <v>-1.761697404170304</v>
      </c>
      <c r="H45" s="47">
        <f t="shared" si="1"/>
        <v>2</v>
      </c>
      <c r="I45" s="48">
        <f>HLOOKUP(B45,'GSE Sum'!$B$1:$T$10,10,FALSE)</f>
        <v>0</v>
      </c>
      <c r="J45" s="51">
        <f t="shared" si="2"/>
        <v>40588</v>
      </c>
      <c r="K45" s="69">
        <f>D45/(VLOOKUP(B45,'Cust Svd'!$A$2:$B$20,2,FALSE))</f>
        <v>1.0619142157994367E-3</v>
      </c>
      <c r="L45" s="70">
        <f>VLOOKUP(B45,'Cust Svd'!$A$2:$B$20,2,FALSE)</f>
        <v>43318</v>
      </c>
      <c r="M45" s="70"/>
      <c r="N45" s="84" t="s">
        <v>67</v>
      </c>
      <c r="O45" s="82">
        <v>43318</v>
      </c>
      <c r="P45" s="82">
        <v>910</v>
      </c>
      <c r="Q45" s="82">
        <v>73406</v>
      </c>
      <c r="R45" s="83">
        <v>1.6945842374994227</v>
      </c>
      <c r="S45" s="83">
        <v>2.1007433399510594E-2</v>
      </c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</row>
    <row r="46" spans="1:42" ht="14.5" hidden="1" x14ac:dyDescent="0.35">
      <c r="A46" s="49">
        <v>40725</v>
      </c>
      <c r="B46" s="50">
        <v>2011</v>
      </c>
      <c r="C46" s="50">
        <v>1</v>
      </c>
      <c r="D46" s="50">
        <v>564</v>
      </c>
      <c r="E46" s="50">
        <v>7332</v>
      </c>
      <c r="F46" s="50">
        <f>E46/(VLOOKUP(B46,'Cust Svd'!$A$2:$B$20,2,FALSE))</f>
        <v>0.16925989196177108</v>
      </c>
      <c r="G46" s="50">
        <f t="shared" si="0"/>
        <v>-1.7763199230378459</v>
      </c>
      <c r="H46" s="47">
        <f t="shared" si="1"/>
        <v>7</v>
      </c>
      <c r="I46" s="48">
        <f>HLOOKUP(B46,'GSE Sum'!$B$1:$T$10,10,FALSE)</f>
        <v>0</v>
      </c>
      <c r="J46" s="51">
        <f t="shared" si="2"/>
        <v>40725</v>
      </c>
      <c r="K46" s="69">
        <f>D46/(VLOOKUP(B46,'Cust Svd'!$A$2:$B$20,2,FALSE))</f>
        <v>1.3019991689367006E-2</v>
      </c>
      <c r="L46" s="70">
        <f>VLOOKUP(B46,'Cust Svd'!$A$2:$B$20,2,FALSE)</f>
        <v>43318</v>
      </c>
      <c r="M46" s="70"/>
      <c r="N46" s="84" t="s">
        <v>68</v>
      </c>
      <c r="O46" s="82">
        <v>43318</v>
      </c>
      <c r="P46" s="82">
        <v>287</v>
      </c>
      <c r="Q46" s="82">
        <v>92586</v>
      </c>
      <c r="R46" s="83">
        <v>2.1373562953044924</v>
      </c>
      <c r="S46" s="83">
        <v>6.6254213029225718E-3</v>
      </c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</row>
    <row r="47" spans="1:42" ht="14.5" hidden="1" x14ac:dyDescent="0.35">
      <c r="A47" s="49">
        <v>40730</v>
      </c>
      <c r="B47" s="50">
        <v>2011</v>
      </c>
      <c r="C47" s="50">
        <v>1</v>
      </c>
      <c r="D47" s="50">
        <v>65</v>
      </c>
      <c r="E47" s="50">
        <v>7150</v>
      </c>
      <c r="F47" s="50">
        <f>E47/(VLOOKUP(B47,'Cust Svd'!$A$2:$B$20,2,FALSE))</f>
        <v>0.16505840528186896</v>
      </c>
      <c r="G47" s="50">
        <f t="shared" si="0"/>
        <v>-1.8014558963093881</v>
      </c>
      <c r="H47" s="47">
        <f t="shared" si="1"/>
        <v>7</v>
      </c>
      <c r="I47" s="48">
        <f>HLOOKUP(B47,'GSE Sum'!$B$1:$T$10,10,FALSE)</f>
        <v>0</v>
      </c>
      <c r="J47" s="51">
        <f t="shared" si="2"/>
        <v>40730</v>
      </c>
      <c r="K47" s="69">
        <f>D47/(VLOOKUP(B47,'Cust Svd'!$A$2:$B$20,2,FALSE))</f>
        <v>1.5005309571078998E-3</v>
      </c>
      <c r="L47" s="70">
        <f>VLOOKUP(B47,'Cust Svd'!$A$2:$B$20,2,FALSE)</f>
        <v>43318</v>
      </c>
      <c r="M47" s="70"/>
      <c r="N47" s="84" t="s">
        <v>69</v>
      </c>
      <c r="O47" s="82">
        <v>43318</v>
      </c>
      <c r="P47" s="82">
        <v>3725</v>
      </c>
      <c r="Q47" s="82">
        <v>988650</v>
      </c>
      <c r="R47" s="83">
        <v>22.823075857611155</v>
      </c>
      <c r="S47" s="83">
        <v>8.5991966388106564E-2</v>
      </c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</row>
    <row r="48" spans="1:42" ht="14.5" hidden="1" x14ac:dyDescent="0.35">
      <c r="A48" s="49">
        <v>40805</v>
      </c>
      <c r="B48" s="50">
        <v>2011</v>
      </c>
      <c r="C48" s="50">
        <v>2</v>
      </c>
      <c r="D48" s="50">
        <v>40</v>
      </c>
      <c r="E48" s="50">
        <v>6920</v>
      </c>
      <c r="F48" s="50">
        <f>E48/(VLOOKUP(B48,'Cust Svd'!$A$2:$B$20,2,FALSE))</f>
        <v>0.15974883420287178</v>
      </c>
      <c r="G48" s="50">
        <f t="shared" si="0"/>
        <v>-1.8341524833857261</v>
      </c>
      <c r="H48" s="47">
        <f t="shared" si="1"/>
        <v>9</v>
      </c>
      <c r="I48" s="48">
        <f>HLOOKUP(B48,'GSE Sum'!$B$1:$T$10,10,FALSE)</f>
        <v>0</v>
      </c>
      <c r="J48" s="51">
        <f t="shared" si="2"/>
        <v>40805</v>
      </c>
      <c r="K48" s="69">
        <f>D48/(VLOOKUP(B48,'Cust Svd'!$A$2:$B$20,2,FALSE))</f>
        <v>9.2340366591255366E-4</v>
      </c>
      <c r="L48" s="70">
        <f>VLOOKUP(B48,'Cust Svd'!$A$2:$B$20,2,FALSE)</f>
        <v>43318</v>
      </c>
      <c r="M48" s="70"/>
      <c r="N48" s="84" t="s">
        <v>70</v>
      </c>
      <c r="O48" s="82">
        <v>43318</v>
      </c>
      <c r="P48" s="82">
        <v>6296</v>
      </c>
      <c r="Q48" s="82">
        <v>1093772</v>
      </c>
      <c r="R48" s="83">
        <v>25.24982686181264</v>
      </c>
      <c r="S48" s="83">
        <v>0.14534373701463593</v>
      </c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</row>
    <row r="49" spans="1:42" ht="14.5" hidden="1" x14ac:dyDescent="0.35">
      <c r="A49" s="49">
        <v>40871</v>
      </c>
      <c r="B49" s="50">
        <v>2011</v>
      </c>
      <c r="C49" s="50">
        <v>1</v>
      </c>
      <c r="D49" s="50">
        <v>50</v>
      </c>
      <c r="E49" s="50">
        <v>6300</v>
      </c>
      <c r="F49" s="50">
        <f>E49/(VLOOKUP(B49,'Cust Svd'!$A$2:$B$20,2,FALSE))</f>
        <v>0.14543607738122721</v>
      </c>
      <c r="G49" s="50">
        <f t="shared" si="0"/>
        <v>-1.9280186196178173</v>
      </c>
      <c r="H49" s="47">
        <f t="shared" si="1"/>
        <v>11</v>
      </c>
      <c r="I49" s="48">
        <f>HLOOKUP(B49,'GSE Sum'!$B$1:$T$10,10,FALSE)</f>
        <v>0</v>
      </c>
      <c r="J49" s="51">
        <f t="shared" si="2"/>
        <v>40871</v>
      </c>
      <c r="K49" s="69">
        <f>D49/(VLOOKUP(B49,'Cust Svd'!$A$2:$B$20,2,FALSE))</f>
        <v>1.1542545823906921E-3</v>
      </c>
      <c r="L49" s="70">
        <f>VLOOKUP(B49,'Cust Svd'!$A$2:$B$20,2,FALSE)</f>
        <v>43318</v>
      </c>
      <c r="M49" s="70"/>
      <c r="N49" s="84" t="s">
        <v>71</v>
      </c>
      <c r="O49" s="82">
        <v>43318</v>
      </c>
      <c r="P49" s="82">
        <v>16479</v>
      </c>
      <c r="Q49" s="82">
        <v>1157303</v>
      </c>
      <c r="R49" s="83">
        <v>26.716445819289898</v>
      </c>
      <c r="S49" s="83">
        <v>0.38041922526432437</v>
      </c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</row>
    <row r="50" spans="1:42" ht="14.5" hidden="1" x14ac:dyDescent="0.35">
      <c r="A50" s="49">
        <v>40614</v>
      </c>
      <c r="B50" s="50">
        <v>2011</v>
      </c>
      <c r="C50" s="50">
        <v>1</v>
      </c>
      <c r="D50" s="50">
        <v>17</v>
      </c>
      <c r="E50" s="50">
        <v>6120</v>
      </c>
      <c r="F50" s="50">
        <f>E50/(VLOOKUP(B50,'Cust Svd'!$A$2:$B$20,2,FALSE))</f>
        <v>0.14128076088462072</v>
      </c>
      <c r="G50" s="50">
        <f t="shared" si="0"/>
        <v>-1.9570061564910697</v>
      </c>
      <c r="H50" s="47">
        <f t="shared" si="1"/>
        <v>3</v>
      </c>
      <c r="I50" s="48">
        <f>HLOOKUP(B50,'GSE Sum'!$B$1:$T$10,10,FALSE)</f>
        <v>0</v>
      </c>
      <c r="J50" s="51">
        <f t="shared" si="2"/>
        <v>40614</v>
      </c>
      <c r="K50" s="69">
        <f>D50/(VLOOKUP(B50,'Cust Svd'!$A$2:$B$20,2,FALSE))</f>
        <v>3.9244655801283534E-4</v>
      </c>
      <c r="L50" s="70">
        <f>VLOOKUP(B50,'Cust Svd'!$A$2:$B$20,2,FALSE)</f>
        <v>43318</v>
      </c>
      <c r="M50" s="70"/>
      <c r="N50" s="84" t="s">
        <v>72</v>
      </c>
      <c r="O50" s="82">
        <v>43318</v>
      </c>
      <c r="P50" s="82">
        <v>15082</v>
      </c>
      <c r="Q50" s="82">
        <v>1145297</v>
      </c>
      <c r="R50" s="83">
        <v>26.439286208966251</v>
      </c>
      <c r="S50" s="83">
        <v>0.34816935223232831</v>
      </c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</row>
    <row r="51" spans="1:42" ht="14.5" hidden="1" x14ac:dyDescent="0.35">
      <c r="A51" s="49">
        <v>40612</v>
      </c>
      <c r="B51" s="50">
        <v>2011</v>
      </c>
      <c r="C51" s="50">
        <v>1</v>
      </c>
      <c r="D51" s="50">
        <v>50</v>
      </c>
      <c r="E51" s="50">
        <v>6000</v>
      </c>
      <c r="F51" s="50">
        <f>E51/(VLOOKUP(B51,'Cust Svd'!$A$2:$B$20,2,FALSE))</f>
        <v>0.13851054988688305</v>
      </c>
      <c r="G51" s="50">
        <f t="shared" si="0"/>
        <v>-1.9768087837872494</v>
      </c>
      <c r="H51" s="47">
        <f t="shared" si="1"/>
        <v>3</v>
      </c>
      <c r="I51" s="48">
        <f>HLOOKUP(B51,'GSE Sum'!$B$1:$T$10,10,FALSE)</f>
        <v>0</v>
      </c>
      <c r="J51" s="51">
        <f t="shared" si="2"/>
        <v>40612</v>
      </c>
      <c r="K51" s="69">
        <f>D51/(VLOOKUP(B51,'Cust Svd'!$A$2:$B$20,2,FALSE))</f>
        <v>1.1542545823906921E-3</v>
      </c>
      <c r="L51" s="70">
        <f>VLOOKUP(B51,'Cust Svd'!$A$2:$B$20,2,FALSE)</f>
        <v>43318</v>
      </c>
      <c r="M51" s="70"/>
      <c r="N51" s="84" t="s">
        <v>73</v>
      </c>
      <c r="O51" s="82">
        <v>43318</v>
      </c>
      <c r="P51" s="82">
        <v>3236</v>
      </c>
      <c r="Q51" s="82">
        <v>448100</v>
      </c>
      <c r="R51" s="83">
        <v>10.344429567385381</v>
      </c>
      <c r="S51" s="83">
        <v>7.4703356572325588E-2</v>
      </c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</row>
    <row r="52" spans="1:42" ht="14.5" hidden="1" x14ac:dyDescent="0.35">
      <c r="A52" s="49">
        <v>40793</v>
      </c>
      <c r="B52" s="50">
        <v>2011</v>
      </c>
      <c r="C52" s="50">
        <v>2</v>
      </c>
      <c r="D52" s="50">
        <v>112</v>
      </c>
      <c r="E52" s="50">
        <v>5820</v>
      </c>
      <c r="F52" s="50">
        <f>E52/(VLOOKUP(B52,'Cust Svd'!$A$2:$B$20,2,FALSE))</f>
        <v>0.13435523339027655</v>
      </c>
      <c r="G52" s="50">
        <f t="shared" si="0"/>
        <v>-2.007267991271958</v>
      </c>
      <c r="H52" s="47">
        <f t="shared" si="1"/>
        <v>9</v>
      </c>
      <c r="I52" s="48">
        <f>HLOOKUP(B52,'GSE Sum'!$B$1:$T$10,10,FALSE)</f>
        <v>0</v>
      </c>
      <c r="J52" s="51">
        <f t="shared" si="2"/>
        <v>40793</v>
      </c>
      <c r="K52" s="69">
        <f>D52/(VLOOKUP(B52,'Cust Svd'!$A$2:$B$20,2,FALSE))</f>
        <v>2.5855302645551503E-3</v>
      </c>
      <c r="L52" s="70">
        <f>VLOOKUP(B52,'Cust Svd'!$A$2:$B$20,2,FALSE)</f>
        <v>43318</v>
      </c>
      <c r="M52" s="70"/>
      <c r="N52" s="84" t="s">
        <v>74</v>
      </c>
      <c r="O52" s="82">
        <v>43318</v>
      </c>
      <c r="P52" s="82">
        <v>922</v>
      </c>
      <c r="Q52" s="82">
        <v>182047</v>
      </c>
      <c r="R52" s="83">
        <v>4.2025716792095658</v>
      </c>
      <c r="S52" s="83">
        <v>2.1284454499284362E-2</v>
      </c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</row>
    <row r="53" spans="1:42" ht="14.5" hidden="1" x14ac:dyDescent="0.35">
      <c r="A53" s="49">
        <v>40907</v>
      </c>
      <c r="B53" s="50">
        <v>2011</v>
      </c>
      <c r="C53" s="50">
        <v>1</v>
      </c>
      <c r="D53" s="50">
        <v>20</v>
      </c>
      <c r="E53" s="50">
        <v>5800</v>
      </c>
      <c r="F53" s="50">
        <f>E53/(VLOOKUP(B53,'Cust Svd'!$A$2:$B$20,2,FALSE))</f>
        <v>0.13389353155732028</v>
      </c>
      <c r="G53" s="50">
        <f t="shared" si="0"/>
        <v>-2.0107103354629308</v>
      </c>
      <c r="H53" s="47">
        <f t="shared" si="1"/>
        <v>12</v>
      </c>
      <c r="I53" s="48">
        <f>HLOOKUP(B53,'GSE Sum'!$B$1:$T$10,10,FALSE)</f>
        <v>0</v>
      </c>
      <c r="J53" s="51">
        <f t="shared" si="2"/>
        <v>40907</v>
      </c>
      <c r="K53" s="69">
        <f>D53/(VLOOKUP(B53,'Cust Svd'!$A$2:$B$20,2,FALSE))</f>
        <v>4.6170183295627683E-4</v>
      </c>
      <c r="L53" s="70">
        <f>VLOOKUP(B53,'Cust Svd'!$A$2:$B$20,2,FALSE)</f>
        <v>43318</v>
      </c>
      <c r="M53" s="70"/>
      <c r="N53" s="84" t="s">
        <v>75</v>
      </c>
      <c r="O53" s="82">
        <v>43318</v>
      </c>
      <c r="P53" s="82">
        <v>415</v>
      </c>
      <c r="Q53" s="82">
        <v>104700</v>
      </c>
      <c r="R53" s="83">
        <v>2.417009095526109</v>
      </c>
      <c r="S53" s="83">
        <v>9.5803130338427463E-3</v>
      </c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</row>
    <row r="54" spans="1:42" ht="14.5" hidden="1" x14ac:dyDescent="0.35">
      <c r="A54" s="49">
        <v>40689</v>
      </c>
      <c r="B54" s="50">
        <v>2011</v>
      </c>
      <c r="C54" s="50">
        <v>1</v>
      </c>
      <c r="D54" s="50">
        <v>350</v>
      </c>
      <c r="E54" s="50">
        <v>5250</v>
      </c>
      <c r="F54" s="50">
        <f>E54/(VLOOKUP(B54,'Cust Svd'!$A$2:$B$20,2,FALSE))</f>
        <v>0.12119673115102267</v>
      </c>
      <c r="G54" s="50">
        <f t="shared" si="0"/>
        <v>-2.1103401764117722</v>
      </c>
      <c r="H54" s="47">
        <f t="shared" si="1"/>
        <v>5</v>
      </c>
      <c r="I54" s="48">
        <f>HLOOKUP(B54,'GSE Sum'!$B$1:$T$10,10,FALSE)</f>
        <v>0</v>
      </c>
      <c r="J54" s="51">
        <f t="shared" si="2"/>
        <v>40689</v>
      </c>
      <c r="K54" s="69">
        <f>D54/(VLOOKUP(B54,'Cust Svd'!$A$2:$B$20,2,FALSE))</f>
        <v>8.0797820767348448E-3</v>
      </c>
      <c r="L54" s="70">
        <f>VLOOKUP(B54,'Cust Svd'!$A$2:$B$20,2,FALSE)</f>
        <v>43318</v>
      </c>
      <c r="M54" s="70"/>
      <c r="N54" s="81" t="s">
        <v>81</v>
      </c>
      <c r="O54" s="82">
        <v>43318</v>
      </c>
      <c r="P54" s="82">
        <v>75412</v>
      </c>
      <c r="Q54" s="82">
        <v>9004447</v>
      </c>
      <c r="R54" s="83">
        <v>207.86848423288239</v>
      </c>
      <c r="S54" s="83">
        <v>1.7408929313449377</v>
      </c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</row>
    <row r="55" spans="1:42" ht="14.5" hidden="1" x14ac:dyDescent="0.35">
      <c r="A55" s="49">
        <v>40550</v>
      </c>
      <c r="B55" s="50">
        <v>2011</v>
      </c>
      <c r="C55" s="50">
        <v>2</v>
      </c>
      <c r="D55" s="50">
        <v>47</v>
      </c>
      <c r="E55" s="50">
        <v>5222</v>
      </c>
      <c r="F55" s="50">
        <f>E55/(VLOOKUP(B55,'Cust Svd'!$A$2:$B$20,2,FALSE))</f>
        <v>0.12055034858488388</v>
      </c>
      <c r="G55" s="50">
        <f t="shared" si="0"/>
        <v>-2.1156877827383673</v>
      </c>
      <c r="H55" s="47">
        <f t="shared" si="1"/>
        <v>1</v>
      </c>
      <c r="I55" s="48">
        <f>HLOOKUP(B55,'GSE Sum'!$B$1:$T$10,10,FALSE)</f>
        <v>0</v>
      </c>
      <c r="J55" s="51">
        <f t="shared" si="2"/>
        <v>40550</v>
      </c>
      <c r="K55" s="69">
        <f>D55/(VLOOKUP(B55,'Cust Svd'!$A$2:$B$20,2,FALSE))</f>
        <v>1.0849993074472505E-3</v>
      </c>
      <c r="L55" s="70">
        <f>VLOOKUP(B55,'Cust Svd'!$A$2:$B$20,2,FALSE)</f>
        <v>43318</v>
      </c>
      <c r="M55" s="70"/>
      <c r="N55" s="84" t="s">
        <v>64</v>
      </c>
      <c r="O55" s="82">
        <v>43318</v>
      </c>
      <c r="P55" s="82">
        <v>96</v>
      </c>
      <c r="Q55" s="82">
        <v>39230</v>
      </c>
      <c r="R55" s="83">
        <v>0.90562814534373692</v>
      </c>
      <c r="S55" s="83">
        <v>2.2161687981901287E-3</v>
      </c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</row>
    <row r="56" spans="1:42" ht="14.5" hidden="1" x14ac:dyDescent="0.35">
      <c r="A56" s="49">
        <v>40697</v>
      </c>
      <c r="B56" s="50">
        <v>2011</v>
      </c>
      <c r="C56" s="50">
        <v>1</v>
      </c>
      <c r="D56" s="50">
        <v>20</v>
      </c>
      <c r="E56" s="50">
        <v>4800</v>
      </c>
      <c r="F56" s="50">
        <f>E56/(VLOOKUP(B56,'Cust Svd'!$A$2:$B$20,2,FALSE))</f>
        <v>0.11080843990950644</v>
      </c>
      <c r="G56" s="50">
        <f t="shared" si="0"/>
        <v>-2.1999523351014592</v>
      </c>
      <c r="H56" s="47">
        <f t="shared" si="1"/>
        <v>6</v>
      </c>
      <c r="I56" s="48">
        <f>HLOOKUP(B56,'GSE Sum'!$B$1:$T$10,10,FALSE)</f>
        <v>0</v>
      </c>
      <c r="J56" s="51">
        <f t="shared" si="2"/>
        <v>40697</v>
      </c>
      <c r="K56" s="69">
        <f>D56/(VLOOKUP(B56,'Cust Svd'!$A$2:$B$20,2,FALSE))</f>
        <v>4.6170183295627683E-4</v>
      </c>
      <c r="L56" s="70">
        <f>VLOOKUP(B56,'Cust Svd'!$A$2:$B$20,2,FALSE)</f>
        <v>43318</v>
      </c>
      <c r="M56" s="70"/>
      <c r="N56" s="84" t="s">
        <v>65</v>
      </c>
      <c r="O56" s="82">
        <v>43318</v>
      </c>
      <c r="P56" s="82">
        <v>8631</v>
      </c>
      <c r="Q56" s="82">
        <v>461312</v>
      </c>
      <c r="R56" s="83">
        <v>10.6494297982363</v>
      </c>
      <c r="S56" s="83">
        <v>0.19924742601228132</v>
      </c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</row>
    <row r="57" spans="1:42" ht="14.5" hidden="1" x14ac:dyDescent="0.35">
      <c r="A57" s="49">
        <v>40611</v>
      </c>
      <c r="B57" s="50">
        <v>2011</v>
      </c>
      <c r="C57" s="50">
        <v>2</v>
      </c>
      <c r="D57" s="50">
        <v>106</v>
      </c>
      <c r="E57" s="50">
        <v>4740</v>
      </c>
      <c r="F57" s="50">
        <f>E57/(VLOOKUP(B57,'Cust Svd'!$A$2:$B$20,2,FALSE))</f>
        <v>0.1094233344106376</v>
      </c>
      <c r="G57" s="50">
        <f t="shared" si="0"/>
        <v>-2.2125311173083193</v>
      </c>
      <c r="H57" s="47">
        <f t="shared" si="1"/>
        <v>3</v>
      </c>
      <c r="I57" s="48">
        <f>HLOOKUP(B57,'GSE Sum'!$B$1:$T$10,10,FALSE)</f>
        <v>0</v>
      </c>
      <c r="J57" s="51">
        <f t="shared" si="2"/>
        <v>40611</v>
      </c>
      <c r="K57" s="69">
        <f>D57/(VLOOKUP(B57,'Cust Svd'!$A$2:$B$20,2,FALSE))</f>
        <v>2.4470197146682672E-3</v>
      </c>
      <c r="L57" s="70">
        <f>VLOOKUP(B57,'Cust Svd'!$A$2:$B$20,2,FALSE)</f>
        <v>43318</v>
      </c>
      <c r="M57" s="70"/>
      <c r="N57" s="84" t="s">
        <v>66</v>
      </c>
      <c r="O57" s="82">
        <v>43318</v>
      </c>
      <c r="P57" s="82">
        <v>3647</v>
      </c>
      <c r="Q57" s="82">
        <v>448446</v>
      </c>
      <c r="R57" s="83">
        <v>10.352417009095527</v>
      </c>
      <c r="S57" s="83">
        <v>8.419132923957709E-2</v>
      </c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</row>
    <row r="58" spans="1:42" ht="14.5" hidden="1" x14ac:dyDescent="0.35">
      <c r="A58" s="49">
        <v>40797</v>
      </c>
      <c r="B58" s="50">
        <v>2011</v>
      </c>
      <c r="C58" s="50">
        <v>1</v>
      </c>
      <c r="D58" s="50">
        <v>11</v>
      </c>
      <c r="E58" s="50">
        <v>4620</v>
      </c>
      <c r="F58" s="50">
        <f>E58/(VLOOKUP(B58,'Cust Svd'!$A$2:$B$20,2,FALSE))</f>
        <v>0.10665312341289995</v>
      </c>
      <c r="G58" s="50">
        <f t="shared" si="0"/>
        <v>-2.2381735479216567</v>
      </c>
      <c r="H58" s="47">
        <f t="shared" si="1"/>
        <v>9</v>
      </c>
      <c r="I58" s="48">
        <f>HLOOKUP(B58,'GSE Sum'!$B$1:$T$10,10,FALSE)</f>
        <v>0</v>
      </c>
      <c r="J58" s="51">
        <f t="shared" si="2"/>
        <v>40797</v>
      </c>
      <c r="K58" s="69">
        <f>D58/(VLOOKUP(B58,'Cust Svd'!$A$2:$B$20,2,FALSE))</f>
        <v>2.5393600812595224E-4</v>
      </c>
      <c r="L58" s="70">
        <f>VLOOKUP(B58,'Cust Svd'!$A$2:$B$20,2,FALSE)</f>
        <v>43318</v>
      </c>
      <c r="M58" s="70"/>
      <c r="N58" s="84" t="s">
        <v>67</v>
      </c>
      <c r="O58" s="82">
        <v>43318</v>
      </c>
      <c r="P58" s="82">
        <v>5306</v>
      </c>
      <c r="Q58" s="82">
        <v>847087</v>
      </c>
      <c r="R58" s="83">
        <v>19.555081028671683</v>
      </c>
      <c r="S58" s="83">
        <v>0.12248949628330026</v>
      </c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</row>
    <row r="59" spans="1:42" ht="14.5" hidden="1" x14ac:dyDescent="0.35">
      <c r="A59" s="49">
        <v>40678</v>
      </c>
      <c r="B59" s="50">
        <v>2011</v>
      </c>
      <c r="C59" s="50">
        <v>1</v>
      </c>
      <c r="D59" s="50">
        <v>30</v>
      </c>
      <c r="E59" s="50">
        <v>4500</v>
      </c>
      <c r="F59" s="50">
        <f>E59/(VLOOKUP(B59,'Cust Svd'!$A$2:$B$20,2,FALSE))</f>
        <v>0.10388291241516229</v>
      </c>
      <c r="G59" s="50">
        <f t="shared" si="0"/>
        <v>-2.2644908562390302</v>
      </c>
      <c r="H59" s="47">
        <f t="shared" si="1"/>
        <v>5</v>
      </c>
      <c r="I59" s="48">
        <f>HLOOKUP(B59,'GSE Sum'!$B$1:$T$10,10,FALSE)</f>
        <v>0</v>
      </c>
      <c r="J59" s="51">
        <f t="shared" si="2"/>
        <v>40678</v>
      </c>
      <c r="K59" s="69">
        <f>D59/(VLOOKUP(B59,'Cust Svd'!$A$2:$B$20,2,FALSE))</f>
        <v>6.9255274943441528E-4</v>
      </c>
      <c r="L59" s="70">
        <f>VLOOKUP(B59,'Cust Svd'!$A$2:$B$20,2,FALSE)</f>
        <v>43318</v>
      </c>
      <c r="M59" s="70"/>
      <c r="N59" s="84" t="s">
        <v>68</v>
      </c>
      <c r="O59" s="82">
        <v>43318</v>
      </c>
      <c r="P59" s="82">
        <v>4189</v>
      </c>
      <c r="Q59" s="82">
        <v>1029685</v>
      </c>
      <c r="R59" s="83">
        <v>23.770372593379197</v>
      </c>
      <c r="S59" s="83">
        <v>9.6703448912692211E-2</v>
      </c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</row>
    <row r="60" spans="1:42" ht="14.5" hidden="1" x14ac:dyDescent="0.35">
      <c r="A60" s="49">
        <v>40738</v>
      </c>
      <c r="B60" s="50">
        <v>2011</v>
      </c>
      <c r="C60" s="50">
        <v>3</v>
      </c>
      <c r="D60" s="50">
        <v>41</v>
      </c>
      <c r="E60" s="50">
        <v>4435</v>
      </c>
      <c r="F60" s="50">
        <f>E60/(VLOOKUP(B60,'Cust Svd'!$A$2:$B$20,2,FALSE))</f>
        <v>0.10238238145805439</v>
      </c>
      <c r="G60" s="50">
        <f t="shared" si="0"/>
        <v>-2.2790406372537615</v>
      </c>
      <c r="H60" s="47">
        <f t="shared" si="1"/>
        <v>7</v>
      </c>
      <c r="I60" s="48">
        <f>HLOOKUP(B60,'GSE Sum'!$B$1:$T$10,10,FALSE)</f>
        <v>0</v>
      </c>
      <c r="J60" s="51">
        <f t="shared" si="2"/>
        <v>40738</v>
      </c>
      <c r="K60" s="69">
        <f>D60/(VLOOKUP(B60,'Cust Svd'!$A$2:$B$20,2,FALSE))</f>
        <v>9.4648875756036751E-4</v>
      </c>
      <c r="L60" s="70">
        <f>VLOOKUP(B60,'Cust Svd'!$A$2:$B$20,2,FALSE)</f>
        <v>43318</v>
      </c>
      <c r="M60" s="70"/>
      <c r="N60" s="84" t="s">
        <v>69</v>
      </c>
      <c r="O60" s="82">
        <v>43318</v>
      </c>
      <c r="P60" s="82">
        <v>8249</v>
      </c>
      <c r="Q60" s="82">
        <v>671331</v>
      </c>
      <c r="R60" s="83">
        <v>15.497737661018514</v>
      </c>
      <c r="S60" s="83">
        <v>0.19042892100281641</v>
      </c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</row>
    <row r="61" spans="1:42" ht="14.5" hidden="1" x14ac:dyDescent="0.35">
      <c r="A61" s="49">
        <v>40787</v>
      </c>
      <c r="B61" s="50">
        <v>2011</v>
      </c>
      <c r="C61" s="50">
        <v>1</v>
      </c>
      <c r="D61" s="50">
        <v>16</v>
      </c>
      <c r="E61" s="50">
        <v>4400</v>
      </c>
      <c r="F61" s="50">
        <f>E61/(VLOOKUP(B61,'Cust Svd'!$A$2:$B$20,2,FALSE))</f>
        <v>0.1015744032503809</v>
      </c>
      <c r="G61" s="50">
        <f t="shared" si="0"/>
        <v>-2.2869637120910888</v>
      </c>
      <c r="H61" s="47">
        <f t="shared" si="1"/>
        <v>9</v>
      </c>
      <c r="I61" s="48">
        <f>HLOOKUP(B61,'GSE Sum'!$B$1:$T$10,10,FALSE)</f>
        <v>0</v>
      </c>
      <c r="J61" s="51">
        <f t="shared" si="2"/>
        <v>40787</v>
      </c>
      <c r="K61" s="69">
        <f>D61/(VLOOKUP(B61,'Cust Svd'!$A$2:$B$20,2,FALSE))</f>
        <v>3.6936146636502149E-4</v>
      </c>
      <c r="L61" s="70">
        <f>VLOOKUP(B61,'Cust Svd'!$A$2:$B$20,2,FALSE)</f>
        <v>43318</v>
      </c>
      <c r="M61" s="70"/>
      <c r="N61" s="84" t="s">
        <v>70</v>
      </c>
      <c r="O61" s="82">
        <v>43318</v>
      </c>
      <c r="P61" s="82">
        <v>14453</v>
      </c>
      <c r="Q61" s="82">
        <v>1049601</v>
      </c>
      <c r="R61" s="83">
        <v>24.230135278637061</v>
      </c>
      <c r="S61" s="83">
        <v>0.33364882958585351</v>
      </c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</row>
    <row r="62" spans="1:42" ht="14.5" hidden="1" x14ac:dyDescent="0.35">
      <c r="A62" s="49">
        <v>40727</v>
      </c>
      <c r="B62" s="50">
        <v>2011</v>
      </c>
      <c r="C62" s="50">
        <v>2</v>
      </c>
      <c r="D62" s="50">
        <v>22</v>
      </c>
      <c r="E62" s="50">
        <v>4280</v>
      </c>
      <c r="F62" s="50">
        <f>E62/(VLOOKUP(B62,'Cust Svd'!$A$2:$B$20,2,FALSE))</f>
        <v>9.8804192252643239E-2</v>
      </c>
      <c r="G62" s="50">
        <f t="shared" si="0"/>
        <v>-2.3146152434215987</v>
      </c>
      <c r="H62" s="47">
        <f t="shared" si="1"/>
        <v>7</v>
      </c>
      <c r="I62" s="48">
        <f>HLOOKUP(B62,'GSE Sum'!$B$1:$T$10,10,FALSE)</f>
        <v>0</v>
      </c>
      <c r="J62" s="51">
        <f t="shared" si="2"/>
        <v>40727</v>
      </c>
      <c r="K62" s="69">
        <f>D62/(VLOOKUP(B62,'Cust Svd'!$A$2:$B$20,2,FALSE))</f>
        <v>5.0787201625190448E-4</v>
      </c>
      <c r="L62" s="70">
        <f>VLOOKUP(B62,'Cust Svd'!$A$2:$B$20,2,FALSE)</f>
        <v>43318</v>
      </c>
      <c r="M62" s="70"/>
      <c r="N62" s="84" t="s">
        <v>71</v>
      </c>
      <c r="O62" s="82">
        <v>43318</v>
      </c>
      <c r="P62" s="82">
        <v>11467</v>
      </c>
      <c r="Q62" s="82">
        <v>985418</v>
      </c>
      <c r="R62" s="83">
        <v>22.748464841405422</v>
      </c>
      <c r="S62" s="83">
        <v>0.26471674592548133</v>
      </c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</row>
    <row r="63" spans="1:42" ht="14.5" hidden="1" x14ac:dyDescent="0.35">
      <c r="A63" s="49">
        <v>40823</v>
      </c>
      <c r="B63" s="50">
        <v>2011</v>
      </c>
      <c r="C63" s="50">
        <v>1</v>
      </c>
      <c r="D63" s="50">
        <v>6</v>
      </c>
      <c r="E63" s="50">
        <v>4230</v>
      </c>
      <c r="F63" s="50">
        <f>E63/(VLOOKUP(B63,'Cust Svd'!$A$2:$B$20,2,FALSE))</f>
        <v>9.7649937670252554E-2</v>
      </c>
      <c r="G63" s="50">
        <f t="shared" si="0"/>
        <v>-2.3263662599571178</v>
      </c>
      <c r="H63" s="47">
        <f t="shared" si="1"/>
        <v>10</v>
      </c>
      <c r="I63" s="48">
        <f>HLOOKUP(B63,'GSE Sum'!$B$1:$T$10,10,FALSE)</f>
        <v>0</v>
      </c>
      <c r="J63" s="51">
        <f t="shared" si="2"/>
        <v>40823</v>
      </c>
      <c r="K63" s="69">
        <f>D63/(VLOOKUP(B63,'Cust Svd'!$A$2:$B$20,2,FALSE))</f>
        <v>1.3851054988688304E-4</v>
      </c>
      <c r="L63" s="70">
        <f>VLOOKUP(B63,'Cust Svd'!$A$2:$B$20,2,FALSE)</f>
        <v>43318</v>
      </c>
      <c r="M63" s="70"/>
      <c r="N63" s="84" t="s">
        <v>72</v>
      </c>
      <c r="O63" s="82">
        <v>43318</v>
      </c>
      <c r="P63" s="82">
        <v>3417</v>
      </c>
      <c r="Q63" s="82">
        <v>981442</v>
      </c>
      <c r="R63" s="83">
        <v>22.656678517013713</v>
      </c>
      <c r="S63" s="83">
        <v>7.8881758160579907E-2</v>
      </c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</row>
    <row r="64" spans="1:42" ht="14.5" hidden="1" x14ac:dyDescent="0.35">
      <c r="A64" s="49">
        <v>40852</v>
      </c>
      <c r="B64" s="50">
        <v>2011</v>
      </c>
      <c r="C64" s="50">
        <v>1</v>
      </c>
      <c r="D64" s="50">
        <v>35</v>
      </c>
      <c r="E64" s="50">
        <v>4200</v>
      </c>
      <c r="F64" s="50">
        <f>E64/(VLOOKUP(B64,'Cust Svd'!$A$2:$B$20,2,FALSE))</f>
        <v>9.6957384920818138E-2</v>
      </c>
      <c r="G64" s="50">
        <f t="shared" si="0"/>
        <v>-2.3334837277259819</v>
      </c>
      <c r="H64" s="47">
        <f t="shared" si="1"/>
        <v>11</v>
      </c>
      <c r="I64" s="48">
        <f>HLOOKUP(B64,'GSE Sum'!$B$1:$T$10,10,FALSE)</f>
        <v>0</v>
      </c>
      <c r="J64" s="51">
        <f t="shared" si="2"/>
        <v>40852</v>
      </c>
      <c r="K64" s="69">
        <f>D64/(VLOOKUP(B64,'Cust Svd'!$A$2:$B$20,2,FALSE))</f>
        <v>8.0797820767348442E-4</v>
      </c>
      <c r="L64" s="70">
        <f>VLOOKUP(B64,'Cust Svd'!$A$2:$B$20,2,FALSE)</f>
        <v>43318</v>
      </c>
      <c r="M64" s="70"/>
      <c r="N64" s="84" t="s">
        <v>73</v>
      </c>
      <c r="O64" s="82">
        <v>43318</v>
      </c>
      <c r="P64" s="82">
        <v>8474</v>
      </c>
      <c r="Q64" s="82">
        <v>730932</v>
      </c>
      <c r="R64" s="83">
        <v>16.873632208319869</v>
      </c>
      <c r="S64" s="83">
        <v>0.19562306662357451</v>
      </c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</row>
    <row r="65" spans="1:42" ht="14.5" hidden="1" x14ac:dyDescent="0.35">
      <c r="A65" s="49">
        <v>40863</v>
      </c>
      <c r="B65" s="50">
        <v>2011</v>
      </c>
      <c r="C65" s="50">
        <v>1</v>
      </c>
      <c r="D65" s="50">
        <v>75</v>
      </c>
      <c r="E65" s="50">
        <v>4125</v>
      </c>
      <c r="F65" s="50">
        <f>E65/(VLOOKUP(B65,'Cust Svd'!$A$2:$B$20,2,FALSE))</f>
        <v>9.5226003047232097E-2</v>
      </c>
      <c r="G65" s="50">
        <f t="shared" si="0"/>
        <v>-2.3515022332286599</v>
      </c>
      <c r="H65" s="47">
        <f t="shared" si="1"/>
        <v>11</v>
      </c>
      <c r="I65" s="48">
        <f>HLOOKUP(B65,'GSE Sum'!$B$1:$T$10,10,FALSE)</f>
        <v>0</v>
      </c>
      <c r="J65" s="51">
        <f t="shared" si="2"/>
        <v>40863</v>
      </c>
      <c r="K65" s="69">
        <f>D65/(VLOOKUP(B65,'Cust Svd'!$A$2:$B$20,2,FALSE))</f>
        <v>1.7313818735860381E-3</v>
      </c>
      <c r="L65" s="70">
        <f>VLOOKUP(B65,'Cust Svd'!$A$2:$B$20,2,FALSE)</f>
        <v>43318</v>
      </c>
      <c r="M65" s="70"/>
      <c r="N65" s="84" t="s">
        <v>74</v>
      </c>
      <c r="O65" s="82">
        <v>43318</v>
      </c>
      <c r="P65" s="82">
        <v>1536</v>
      </c>
      <c r="Q65" s="82">
        <v>198364</v>
      </c>
      <c r="R65" s="83">
        <v>4.579251119626945</v>
      </c>
      <c r="S65" s="83">
        <v>3.5458700771042066E-2</v>
      </c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ht="14.5" hidden="1" x14ac:dyDescent="0.35">
      <c r="A66" s="49">
        <v>40766</v>
      </c>
      <c r="B66" s="50">
        <v>2011</v>
      </c>
      <c r="C66" s="50">
        <v>2</v>
      </c>
      <c r="D66" s="50">
        <v>78</v>
      </c>
      <c r="E66" s="50">
        <v>3915</v>
      </c>
      <c r="F66" s="50">
        <f>E66/(VLOOKUP(B66,'Cust Svd'!$A$2:$B$20,2,FALSE))</f>
        <v>9.0378133801191196E-2</v>
      </c>
      <c r="G66" s="50">
        <f t="shared" ref="G66:G129" si="3">LN(F66)</f>
        <v>-2.4037529235725379</v>
      </c>
      <c r="H66" s="47">
        <f t="shared" ref="H66:H129" si="4">MONTH(A66)</f>
        <v>8</v>
      </c>
      <c r="I66" s="48">
        <f>HLOOKUP(B66,'GSE Sum'!$B$1:$T$10,10,FALSE)</f>
        <v>0</v>
      </c>
      <c r="J66" s="51">
        <f t="shared" ref="J66:J129" si="5">IF(F66&gt;=I66,A66,FALSE)</f>
        <v>40766</v>
      </c>
      <c r="K66" s="69">
        <f>D66/(VLOOKUP(B66,'Cust Svd'!$A$2:$B$20,2,FALSE))</f>
        <v>1.8006371485294796E-3</v>
      </c>
      <c r="L66" s="70">
        <f>VLOOKUP(B66,'Cust Svd'!$A$2:$B$20,2,FALSE)</f>
        <v>43318</v>
      </c>
      <c r="M66" s="70"/>
      <c r="N66" s="84" t="s">
        <v>75</v>
      </c>
      <c r="O66" s="82">
        <v>43318</v>
      </c>
      <c r="P66" s="82">
        <v>5947</v>
      </c>
      <c r="Q66" s="82">
        <v>1561599</v>
      </c>
      <c r="R66" s="83">
        <v>36.049656032134443</v>
      </c>
      <c r="S66" s="83">
        <v>0.13728704002954892</v>
      </c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ht="14.5" hidden="1" x14ac:dyDescent="0.35">
      <c r="A67" s="49">
        <v>40596</v>
      </c>
      <c r="B67" s="50">
        <v>2011</v>
      </c>
      <c r="C67" s="50">
        <v>1</v>
      </c>
      <c r="D67" s="50">
        <v>25</v>
      </c>
      <c r="E67" s="50">
        <v>3775</v>
      </c>
      <c r="F67" s="50">
        <f>E67/(VLOOKUP(B67,'Cust Svd'!$A$2:$B$20,2,FALSE))</f>
        <v>8.7146220970497248E-2</v>
      </c>
      <c r="G67" s="50">
        <f t="shared" si="3"/>
        <v>-2.4401678703143164</v>
      </c>
      <c r="H67" s="47">
        <f t="shared" si="4"/>
        <v>2</v>
      </c>
      <c r="I67" s="48">
        <f>HLOOKUP(B67,'GSE Sum'!$B$1:$T$10,10,FALSE)</f>
        <v>0</v>
      </c>
      <c r="J67" s="51">
        <f t="shared" si="5"/>
        <v>40596</v>
      </c>
      <c r="K67" s="69">
        <f>D67/(VLOOKUP(B67,'Cust Svd'!$A$2:$B$20,2,FALSE))</f>
        <v>5.7712729119534603E-4</v>
      </c>
      <c r="L67" s="70">
        <f>VLOOKUP(B67,'Cust Svd'!$A$2:$B$20,2,FALSE)</f>
        <v>43318</v>
      </c>
      <c r="M67" s="70"/>
      <c r="N67" s="81" t="s">
        <v>82</v>
      </c>
      <c r="O67" s="82">
        <v>48749</v>
      </c>
      <c r="P67" s="82">
        <v>71832</v>
      </c>
      <c r="Q67" s="82">
        <v>10414317</v>
      </c>
      <c r="R67" s="83">
        <v>213.63139756712954</v>
      </c>
      <c r="S67" s="83">
        <v>1.4735071488645921</v>
      </c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</row>
    <row r="68" spans="1:42" ht="14.5" hidden="1" x14ac:dyDescent="0.35">
      <c r="A68" s="49">
        <v>40858</v>
      </c>
      <c r="B68" s="50">
        <v>2011</v>
      </c>
      <c r="C68" s="50">
        <v>1</v>
      </c>
      <c r="D68" s="50">
        <v>40</v>
      </c>
      <c r="E68" s="50">
        <v>3600</v>
      </c>
      <c r="F68" s="50">
        <f>E68/(VLOOKUP(B68,'Cust Svd'!$A$2:$B$20,2,FALSE))</f>
        <v>8.3106329932129824E-2</v>
      </c>
      <c r="G68" s="50">
        <f t="shared" si="3"/>
        <v>-2.4876344075532399</v>
      </c>
      <c r="H68" s="47">
        <f t="shared" si="4"/>
        <v>11</v>
      </c>
      <c r="I68" s="48">
        <f>HLOOKUP(B68,'GSE Sum'!$B$1:$T$10,10,FALSE)</f>
        <v>0</v>
      </c>
      <c r="J68" s="51">
        <f t="shared" si="5"/>
        <v>40858</v>
      </c>
      <c r="K68" s="69">
        <f>D68/(VLOOKUP(B68,'Cust Svd'!$A$2:$B$20,2,FALSE))</f>
        <v>9.2340366591255366E-4</v>
      </c>
      <c r="L68" s="70">
        <f>VLOOKUP(B68,'Cust Svd'!$A$2:$B$20,2,FALSE)</f>
        <v>43318</v>
      </c>
      <c r="M68" s="70"/>
      <c r="N68" s="84" t="s">
        <v>64</v>
      </c>
      <c r="O68" s="82">
        <v>48749</v>
      </c>
      <c r="P68" s="82">
        <v>5597</v>
      </c>
      <c r="Q68" s="82">
        <v>696253</v>
      </c>
      <c r="R68" s="83">
        <v>14.282405792939343</v>
      </c>
      <c r="S68" s="83">
        <v>0.11481261154074957</v>
      </c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ht="14.5" hidden="1" x14ac:dyDescent="0.35">
      <c r="A69" s="49">
        <v>40872</v>
      </c>
      <c r="B69" s="50">
        <v>2011</v>
      </c>
      <c r="C69" s="50">
        <v>1</v>
      </c>
      <c r="D69" s="50">
        <v>10</v>
      </c>
      <c r="E69" s="50">
        <v>2850</v>
      </c>
      <c r="F69" s="50">
        <f>E69/(VLOOKUP(B69,'Cust Svd'!$A$2:$B$20,2,FALSE))</f>
        <v>6.5792511196269443E-2</v>
      </c>
      <c r="G69" s="50">
        <f t="shared" si="3"/>
        <v>-2.7212492587347454</v>
      </c>
      <c r="H69" s="47">
        <f t="shared" si="4"/>
        <v>11</v>
      </c>
      <c r="I69" s="48">
        <f>HLOOKUP(B69,'GSE Sum'!$B$1:$T$10,10,FALSE)</f>
        <v>0</v>
      </c>
      <c r="J69" s="51">
        <f t="shared" si="5"/>
        <v>40872</v>
      </c>
      <c r="K69" s="69">
        <f>D69/(VLOOKUP(B69,'Cust Svd'!$A$2:$B$20,2,FALSE))</f>
        <v>2.3085091647813842E-4</v>
      </c>
      <c r="L69" s="70">
        <f>VLOOKUP(B69,'Cust Svd'!$A$2:$B$20,2,FALSE)</f>
        <v>43318</v>
      </c>
      <c r="M69" s="70"/>
      <c r="N69" s="84" t="s">
        <v>65</v>
      </c>
      <c r="O69" s="82">
        <v>48749</v>
      </c>
      <c r="P69" s="82">
        <v>449</v>
      </c>
      <c r="Q69" s="82">
        <v>39390</v>
      </c>
      <c r="R69" s="83">
        <v>0.80801657469896815</v>
      </c>
      <c r="S69" s="83">
        <v>9.2104453424685633E-3</v>
      </c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ht="14.5" hidden="1" x14ac:dyDescent="0.35">
      <c r="A70" s="49">
        <v>40900</v>
      </c>
      <c r="B70" s="50">
        <v>2011</v>
      </c>
      <c r="C70" s="50">
        <v>1</v>
      </c>
      <c r="D70" s="50">
        <v>6</v>
      </c>
      <c r="E70" s="50">
        <v>2790</v>
      </c>
      <c r="F70" s="50">
        <f>E70/(VLOOKUP(B70,'Cust Svd'!$A$2:$B$20,2,FALSE))</f>
        <v>6.4407405697400624E-2</v>
      </c>
      <c r="G70" s="50">
        <f t="shared" si="3"/>
        <v>-2.7425266571820299</v>
      </c>
      <c r="H70" s="47">
        <f t="shared" si="4"/>
        <v>12</v>
      </c>
      <c r="I70" s="48">
        <f>HLOOKUP(B70,'GSE Sum'!$B$1:$T$10,10,FALSE)</f>
        <v>0</v>
      </c>
      <c r="J70" s="51">
        <f t="shared" si="5"/>
        <v>40900</v>
      </c>
      <c r="K70" s="69">
        <f>D70/(VLOOKUP(B70,'Cust Svd'!$A$2:$B$20,2,FALSE))</f>
        <v>1.3851054988688304E-4</v>
      </c>
      <c r="L70" s="70">
        <f>VLOOKUP(B70,'Cust Svd'!$A$2:$B$20,2,FALSE)</f>
        <v>43318</v>
      </c>
      <c r="M70" s="70"/>
      <c r="N70" s="84" t="s">
        <v>66</v>
      </c>
      <c r="O70" s="82">
        <v>48749</v>
      </c>
      <c r="P70" s="82">
        <v>18604</v>
      </c>
      <c r="Q70" s="82">
        <v>1159541</v>
      </c>
      <c r="R70" s="83">
        <v>23.785944327063117</v>
      </c>
      <c r="S70" s="83">
        <v>0.38162834109417643</v>
      </c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ht="14.5" hidden="1" x14ac:dyDescent="0.35">
      <c r="A71" s="49">
        <v>40658</v>
      </c>
      <c r="B71" s="50">
        <v>2011</v>
      </c>
      <c r="C71" s="50">
        <v>1</v>
      </c>
      <c r="D71" s="50">
        <v>30</v>
      </c>
      <c r="E71" s="50">
        <v>2700</v>
      </c>
      <c r="F71" s="50">
        <f>E71/(VLOOKUP(B71,'Cust Svd'!$A$2:$B$20,2,FALSE))</f>
        <v>6.2329747449097375E-2</v>
      </c>
      <c r="G71" s="50">
        <f t="shared" si="3"/>
        <v>-2.7753164800050207</v>
      </c>
      <c r="H71" s="47">
        <f t="shared" si="4"/>
        <v>4</v>
      </c>
      <c r="I71" s="48">
        <f>HLOOKUP(B71,'GSE Sum'!$B$1:$T$10,10,FALSE)</f>
        <v>0</v>
      </c>
      <c r="J71" s="51">
        <f t="shared" si="5"/>
        <v>40658</v>
      </c>
      <c r="K71" s="69">
        <f>D71/(VLOOKUP(B71,'Cust Svd'!$A$2:$B$20,2,FALSE))</f>
        <v>6.9255274943441528E-4</v>
      </c>
      <c r="L71" s="70">
        <f>VLOOKUP(B71,'Cust Svd'!$A$2:$B$20,2,FALSE)</f>
        <v>43318</v>
      </c>
      <c r="M71" s="70"/>
      <c r="N71" s="84" t="s">
        <v>67</v>
      </c>
      <c r="O71" s="82">
        <v>48749</v>
      </c>
      <c r="P71" s="82">
        <v>251</v>
      </c>
      <c r="Q71" s="82">
        <v>38916</v>
      </c>
      <c r="R71" s="83">
        <v>0.79829329832406826</v>
      </c>
      <c r="S71" s="83">
        <v>5.1488235656116021E-3</v>
      </c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</row>
    <row r="72" spans="1:42" ht="14.5" hidden="1" x14ac:dyDescent="0.35">
      <c r="A72" s="49">
        <v>40639</v>
      </c>
      <c r="B72" s="50">
        <v>2011</v>
      </c>
      <c r="C72" s="50">
        <v>2</v>
      </c>
      <c r="D72" s="50">
        <v>12</v>
      </c>
      <c r="E72" s="50">
        <v>2615</v>
      </c>
      <c r="F72" s="50">
        <f>E72/(VLOOKUP(B72,'Cust Svd'!$A$2:$B$20,2,FALSE))</f>
        <v>6.0367514659033193E-2</v>
      </c>
      <c r="G72" s="50">
        <f t="shared" si="3"/>
        <v>-2.8073041554984184</v>
      </c>
      <c r="H72" s="47">
        <f t="shared" si="4"/>
        <v>4</v>
      </c>
      <c r="I72" s="48">
        <f>HLOOKUP(B72,'GSE Sum'!$B$1:$T$10,10,FALSE)</f>
        <v>0</v>
      </c>
      <c r="J72" s="51">
        <f t="shared" si="5"/>
        <v>40639</v>
      </c>
      <c r="K72" s="69">
        <f>D72/(VLOOKUP(B72,'Cust Svd'!$A$2:$B$20,2,FALSE))</f>
        <v>2.7702109977376609E-4</v>
      </c>
      <c r="L72" s="70">
        <f>VLOOKUP(B72,'Cust Svd'!$A$2:$B$20,2,FALSE)</f>
        <v>43318</v>
      </c>
      <c r="M72" s="70"/>
      <c r="N72" s="84" t="s">
        <v>68</v>
      </c>
      <c r="O72" s="82">
        <v>48749</v>
      </c>
      <c r="P72" s="82">
        <v>1676</v>
      </c>
      <c r="Q72" s="82">
        <v>293202</v>
      </c>
      <c r="R72" s="83">
        <v>6.0145233748384586</v>
      </c>
      <c r="S72" s="83">
        <v>3.4380192414203363E-2</v>
      </c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ht="14.5" hidden="1" x14ac:dyDescent="0.35">
      <c r="A73" s="49">
        <v>40782</v>
      </c>
      <c r="B73" s="50">
        <v>2011</v>
      </c>
      <c r="C73" s="50">
        <v>1</v>
      </c>
      <c r="D73" s="50">
        <v>40</v>
      </c>
      <c r="E73" s="50">
        <v>2400</v>
      </c>
      <c r="F73" s="50">
        <f>E73/(VLOOKUP(B73,'Cust Svd'!$A$2:$B$20,2,FALSE))</f>
        <v>5.5404219954753219E-2</v>
      </c>
      <c r="G73" s="50">
        <f t="shared" si="3"/>
        <v>-2.8930995156614046</v>
      </c>
      <c r="H73" s="47">
        <f t="shared" si="4"/>
        <v>8</v>
      </c>
      <c r="I73" s="48">
        <f>HLOOKUP(B73,'GSE Sum'!$B$1:$T$10,10,FALSE)</f>
        <v>0</v>
      </c>
      <c r="J73" s="51">
        <f t="shared" si="5"/>
        <v>40782</v>
      </c>
      <c r="K73" s="69">
        <f>D73/(VLOOKUP(B73,'Cust Svd'!$A$2:$B$20,2,FALSE))</f>
        <v>9.2340366591255366E-4</v>
      </c>
      <c r="L73" s="70">
        <f>VLOOKUP(B73,'Cust Svd'!$A$2:$B$20,2,FALSE)</f>
        <v>43318</v>
      </c>
      <c r="M73" s="70"/>
      <c r="N73" s="84" t="s">
        <v>69</v>
      </c>
      <c r="O73" s="82">
        <v>48749</v>
      </c>
      <c r="P73" s="82">
        <v>7910</v>
      </c>
      <c r="Q73" s="82">
        <v>764699</v>
      </c>
      <c r="R73" s="83">
        <v>15.686455106771421</v>
      </c>
      <c r="S73" s="83">
        <v>0.16225973866130589</v>
      </c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ht="14.5" hidden="1" x14ac:dyDescent="0.35">
      <c r="A74" s="49">
        <v>40638</v>
      </c>
      <c r="B74" s="50">
        <v>2011</v>
      </c>
      <c r="C74" s="50">
        <v>1</v>
      </c>
      <c r="D74" s="50">
        <v>63</v>
      </c>
      <c r="E74" s="50">
        <v>2394</v>
      </c>
      <c r="F74" s="50">
        <f>E74/(VLOOKUP(B74,'Cust Svd'!$A$2:$B$20,2,FALSE))</f>
        <v>5.5265709404866338E-2</v>
      </c>
      <c r="G74" s="50">
        <f t="shared" si="3"/>
        <v>-2.895602645879523</v>
      </c>
      <c r="H74" s="47">
        <f t="shared" si="4"/>
        <v>4</v>
      </c>
      <c r="I74" s="48">
        <f>HLOOKUP(B74,'GSE Sum'!$B$1:$T$10,10,FALSE)</f>
        <v>0</v>
      </c>
      <c r="J74" s="51">
        <f t="shared" si="5"/>
        <v>40638</v>
      </c>
      <c r="K74" s="69">
        <f>D74/(VLOOKUP(B74,'Cust Svd'!$A$2:$B$20,2,FALSE))</f>
        <v>1.4543607738122721E-3</v>
      </c>
      <c r="L74" s="70">
        <f>VLOOKUP(B74,'Cust Svd'!$A$2:$B$20,2,FALSE)</f>
        <v>43318</v>
      </c>
      <c r="M74" s="70"/>
      <c r="N74" s="84" t="s">
        <v>70</v>
      </c>
      <c r="O74" s="82">
        <v>48749</v>
      </c>
      <c r="P74" s="82">
        <v>1459</v>
      </c>
      <c r="Q74" s="82">
        <v>241879</v>
      </c>
      <c r="R74" s="83">
        <v>4.9617222917393171</v>
      </c>
      <c r="S74" s="83">
        <v>2.9928819052698518E-2</v>
      </c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ht="14.5" hidden="1" x14ac:dyDescent="0.35">
      <c r="A75" s="49">
        <v>40629</v>
      </c>
      <c r="B75" s="50">
        <v>2011</v>
      </c>
      <c r="C75" s="50">
        <v>2</v>
      </c>
      <c r="D75" s="50">
        <v>41</v>
      </c>
      <c r="E75" s="50">
        <v>1830</v>
      </c>
      <c r="F75" s="50">
        <f>E75/(VLOOKUP(B75,'Cust Svd'!$A$2:$B$20,2,FALSE))</f>
        <v>4.2245717715499329E-2</v>
      </c>
      <c r="G75" s="50">
        <f t="shared" si="3"/>
        <v>-3.1642522861619748</v>
      </c>
      <c r="H75" s="47">
        <f t="shared" si="4"/>
        <v>3</v>
      </c>
      <c r="I75" s="48">
        <f>HLOOKUP(B75,'GSE Sum'!$B$1:$T$10,10,FALSE)</f>
        <v>0</v>
      </c>
      <c r="J75" s="51">
        <f t="shared" si="5"/>
        <v>40629</v>
      </c>
      <c r="K75" s="69">
        <f>D75/(VLOOKUP(B75,'Cust Svd'!$A$2:$B$20,2,FALSE))</f>
        <v>9.4648875756036751E-4</v>
      </c>
      <c r="L75" s="70">
        <f>VLOOKUP(B75,'Cust Svd'!$A$2:$B$20,2,FALSE)</f>
        <v>43318</v>
      </c>
      <c r="M75" s="70"/>
      <c r="N75" s="84" t="s">
        <v>71</v>
      </c>
      <c r="O75" s="82">
        <v>48749</v>
      </c>
      <c r="P75" s="82">
        <v>5257</v>
      </c>
      <c r="Q75" s="82">
        <v>2516984</v>
      </c>
      <c r="R75" s="83">
        <v>51.631500133336075</v>
      </c>
      <c r="S75" s="83">
        <v>0.10783810949968203</v>
      </c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ht="14.5" hidden="1" x14ac:dyDescent="0.35">
      <c r="A76" s="49">
        <v>40800</v>
      </c>
      <c r="B76" s="50">
        <v>2011</v>
      </c>
      <c r="C76" s="50">
        <v>1</v>
      </c>
      <c r="D76" s="50">
        <v>5</v>
      </c>
      <c r="E76" s="50">
        <v>1815</v>
      </c>
      <c r="F76" s="50">
        <f>E76/(VLOOKUP(B76,'Cust Svd'!$A$2:$B$20,2,FALSE))</f>
        <v>4.189944134078212E-2</v>
      </c>
      <c r="G76" s="50">
        <f t="shared" si="3"/>
        <v>-3.1724827852984903</v>
      </c>
      <c r="H76" s="47">
        <f t="shared" si="4"/>
        <v>9</v>
      </c>
      <c r="I76" s="48">
        <f>HLOOKUP(B76,'GSE Sum'!$B$1:$T$10,10,FALSE)</f>
        <v>0</v>
      </c>
      <c r="J76" s="51">
        <f t="shared" si="5"/>
        <v>40800</v>
      </c>
      <c r="K76" s="69">
        <f>D76/(VLOOKUP(B76,'Cust Svd'!$A$2:$B$20,2,FALSE))</f>
        <v>1.1542545823906921E-4</v>
      </c>
      <c r="L76" s="70">
        <f>VLOOKUP(B76,'Cust Svd'!$A$2:$B$20,2,FALSE)</f>
        <v>43318</v>
      </c>
      <c r="M76" s="70"/>
      <c r="N76" s="84" t="s">
        <v>72</v>
      </c>
      <c r="O76" s="82">
        <v>48749</v>
      </c>
      <c r="P76" s="82">
        <v>4739</v>
      </c>
      <c r="Q76" s="82">
        <v>481595</v>
      </c>
      <c r="R76" s="83">
        <v>9.8790744425526693</v>
      </c>
      <c r="S76" s="83">
        <v>9.7212250507702713E-2</v>
      </c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ht="14.5" hidden="1" x14ac:dyDescent="0.35">
      <c r="A77" s="49">
        <v>40820</v>
      </c>
      <c r="B77" s="50">
        <v>2011</v>
      </c>
      <c r="C77" s="50">
        <v>1</v>
      </c>
      <c r="D77" s="50">
        <v>20</v>
      </c>
      <c r="E77" s="50">
        <v>1800</v>
      </c>
      <c r="F77" s="50">
        <f>E77/(VLOOKUP(B77,'Cust Svd'!$A$2:$B$20,2,FALSE))</f>
        <v>4.1553164966064912E-2</v>
      </c>
      <c r="G77" s="50">
        <f t="shared" si="3"/>
        <v>-3.1807815881131853</v>
      </c>
      <c r="H77" s="47">
        <f t="shared" si="4"/>
        <v>10</v>
      </c>
      <c r="I77" s="48">
        <f>HLOOKUP(B77,'GSE Sum'!$B$1:$T$10,10,FALSE)</f>
        <v>0</v>
      </c>
      <c r="J77" s="51">
        <f t="shared" si="5"/>
        <v>40820</v>
      </c>
      <c r="K77" s="69">
        <f>D77/(VLOOKUP(B77,'Cust Svd'!$A$2:$B$20,2,FALSE))</f>
        <v>4.6170183295627683E-4</v>
      </c>
      <c r="L77" s="70">
        <f>VLOOKUP(B77,'Cust Svd'!$A$2:$B$20,2,FALSE)</f>
        <v>43318</v>
      </c>
      <c r="M77" s="70"/>
      <c r="N77" s="84" t="s">
        <v>73</v>
      </c>
      <c r="O77" s="82">
        <v>48749</v>
      </c>
      <c r="P77" s="82">
        <v>18561</v>
      </c>
      <c r="Q77" s="82">
        <v>2743976</v>
      </c>
      <c r="R77" s="83">
        <v>56.287841801883118</v>
      </c>
      <c r="S77" s="83">
        <v>0.38074627171839426</v>
      </c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ht="14.5" hidden="1" x14ac:dyDescent="0.35">
      <c r="A78" s="49">
        <v>40846</v>
      </c>
      <c r="B78" s="50">
        <v>2011</v>
      </c>
      <c r="C78" s="50">
        <v>1</v>
      </c>
      <c r="D78" s="50">
        <v>30</v>
      </c>
      <c r="E78" s="50">
        <v>1800</v>
      </c>
      <c r="F78" s="50">
        <f>E78/(VLOOKUP(B78,'Cust Svd'!$A$2:$B$20,2,FALSE))</f>
        <v>4.1553164966064912E-2</v>
      </c>
      <c r="G78" s="50">
        <f t="shared" si="3"/>
        <v>-3.1807815881131853</v>
      </c>
      <c r="H78" s="47">
        <f t="shared" si="4"/>
        <v>10</v>
      </c>
      <c r="I78" s="48">
        <f>HLOOKUP(B78,'GSE Sum'!$B$1:$T$10,10,FALSE)</f>
        <v>0</v>
      </c>
      <c r="J78" s="51">
        <f t="shared" si="5"/>
        <v>40846</v>
      </c>
      <c r="K78" s="69">
        <f>D78/(VLOOKUP(B78,'Cust Svd'!$A$2:$B$20,2,FALSE))</f>
        <v>6.9255274943441528E-4</v>
      </c>
      <c r="L78" s="70">
        <f>VLOOKUP(B78,'Cust Svd'!$A$2:$B$20,2,FALSE)</f>
        <v>43318</v>
      </c>
      <c r="M78" s="70"/>
      <c r="N78" s="84" t="s">
        <v>74</v>
      </c>
      <c r="O78" s="82">
        <v>48749</v>
      </c>
      <c r="P78" s="82">
        <v>4094</v>
      </c>
      <c r="Q78" s="82">
        <v>872038</v>
      </c>
      <c r="R78" s="83">
        <v>17.888325914377731</v>
      </c>
      <c r="S78" s="83">
        <v>8.3981209870971713E-2</v>
      </c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ht="14.5" hidden="1" x14ac:dyDescent="0.35">
      <c r="A79" s="49">
        <v>40752</v>
      </c>
      <c r="B79" s="50">
        <v>2011</v>
      </c>
      <c r="C79" s="50">
        <v>3</v>
      </c>
      <c r="D79" s="50">
        <v>10</v>
      </c>
      <c r="E79" s="50">
        <v>1700</v>
      </c>
      <c r="F79" s="50">
        <f>E79/(VLOOKUP(B79,'Cust Svd'!$A$2:$B$20,2,FALSE))</f>
        <v>3.9244655801283529E-2</v>
      </c>
      <c r="G79" s="50">
        <f t="shared" si="3"/>
        <v>-3.2379400019531341</v>
      </c>
      <c r="H79" s="47">
        <f t="shared" si="4"/>
        <v>7</v>
      </c>
      <c r="I79" s="48">
        <f>HLOOKUP(B79,'GSE Sum'!$B$1:$T$10,10,FALSE)</f>
        <v>0</v>
      </c>
      <c r="J79" s="51">
        <f t="shared" si="5"/>
        <v>40752</v>
      </c>
      <c r="K79" s="69">
        <f>D79/(VLOOKUP(B79,'Cust Svd'!$A$2:$B$20,2,FALSE))</f>
        <v>2.3085091647813842E-4</v>
      </c>
      <c r="L79" s="70">
        <f>VLOOKUP(B79,'Cust Svd'!$A$2:$B$20,2,FALSE)</f>
        <v>43318</v>
      </c>
      <c r="M79" s="70"/>
      <c r="N79" s="84" t="s">
        <v>75</v>
      </c>
      <c r="O79" s="82">
        <v>48749</v>
      </c>
      <c r="P79" s="82">
        <v>3235</v>
      </c>
      <c r="Q79" s="82">
        <v>565844</v>
      </c>
      <c r="R79" s="83">
        <v>11.607294508605305</v>
      </c>
      <c r="S79" s="83">
        <v>6.6360335596627629E-2</v>
      </c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ht="14.5" hidden="1" x14ac:dyDescent="0.35">
      <c r="A80" s="49">
        <v>40714</v>
      </c>
      <c r="B80" s="50">
        <v>2011</v>
      </c>
      <c r="C80" s="50">
        <v>1</v>
      </c>
      <c r="D80" s="50">
        <v>15</v>
      </c>
      <c r="E80" s="50">
        <v>1425</v>
      </c>
      <c r="F80" s="50">
        <f>E80/(VLOOKUP(B80,'Cust Svd'!$A$2:$B$20,2,FALSE))</f>
        <v>3.2896255598134722E-2</v>
      </c>
      <c r="G80" s="50">
        <f t="shared" si="3"/>
        <v>-3.4143964392946904</v>
      </c>
      <c r="H80" s="47">
        <f t="shared" si="4"/>
        <v>6</v>
      </c>
      <c r="I80" s="48">
        <f>HLOOKUP(B80,'GSE Sum'!$B$1:$T$10,10,FALSE)</f>
        <v>0</v>
      </c>
      <c r="J80" s="51">
        <f t="shared" si="5"/>
        <v>40714</v>
      </c>
      <c r="K80" s="69">
        <f>D80/(VLOOKUP(B80,'Cust Svd'!$A$2:$B$20,2,FALSE))</f>
        <v>3.4627637471720764E-4</v>
      </c>
      <c r="L80" s="70">
        <f>VLOOKUP(B80,'Cust Svd'!$A$2:$B$20,2,FALSE)</f>
        <v>43318</v>
      </c>
      <c r="M80" s="70"/>
      <c r="N80" s="81" t="s">
        <v>83</v>
      </c>
      <c r="O80" s="82">
        <v>48749</v>
      </c>
      <c r="P80" s="82">
        <v>139417</v>
      </c>
      <c r="Q80" s="82">
        <v>37674929</v>
      </c>
      <c r="R80" s="83">
        <v>772.83490943403945</v>
      </c>
      <c r="S80" s="83">
        <v>2.8598945619397314</v>
      </c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14.5" hidden="1" x14ac:dyDescent="0.35">
      <c r="A81" s="49">
        <v>40594</v>
      </c>
      <c r="B81" s="50">
        <v>2011</v>
      </c>
      <c r="C81" s="50">
        <v>1</v>
      </c>
      <c r="D81" s="50">
        <v>5</v>
      </c>
      <c r="E81" s="50">
        <v>1385</v>
      </c>
      <c r="F81" s="50">
        <f>E81/(VLOOKUP(B81,'Cust Svd'!$A$2:$B$20,2,FALSE))</f>
        <v>3.1972851932222171E-2</v>
      </c>
      <c r="G81" s="50">
        <f t="shared" si="3"/>
        <v>-3.4428681133760026</v>
      </c>
      <c r="H81" s="47">
        <f t="shared" si="4"/>
        <v>2</v>
      </c>
      <c r="I81" s="48">
        <f>HLOOKUP(B81,'GSE Sum'!$B$1:$T$10,10,FALSE)</f>
        <v>0</v>
      </c>
      <c r="J81" s="51">
        <f t="shared" si="5"/>
        <v>40594</v>
      </c>
      <c r="K81" s="69">
        <f>D81/(VLOOKUP(B81,'Cust Svd'!$A$2:$B$20,2,FALSE))</f>
        <v>1.1542545823906921E-4</v>
      </c>
      <c r="L81" s="70">
        <f>VLOOKUP(B81,'Cust Svd'!$A$2:$B$20,2,FALSE)</f>
        <v>43318</v>
      </c>
      <c r="M81" s="70"/>
      <c r="N81" s="84" t="s">
        <v>64</v>
      </c>
      <c r="O81" s="82">
        <v>48749</v>
      </c>
      <c r="P81" s="82">
        <v>36213</v>
      </c>
      <c r="Q81" s="82">
        <v>14071004</v>
      </c>
      <c r="R81" s="83">
        <v>288.64190034667376</v>
      </c>
      <c r="S81" s="83">
        <v>0.74284600709758153</v>
      </c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</row>
    <row r="82" spans="1:42" ht="14.5" hidden="1" x14ac:dyDescent="0.35">
      <c r="A82" s="49">
        <v>40887</v>
      </c>
      <c r="B82" s="50">
        <v>2011</v>
      </c>
      <c r="C82" s="50">
        <v>1</v>
      </c>
      <c r="D82" s="50">
        <v>25</v>
      </c>
      <c r="E82" s="50">
        <v>1375</v>
      </c>
      <c r="F82" s="50">
        <f>E82/(VLOOKUP(B82,'Cust Svd'!$A$2:$B$20,2,FALSE))</f>
        <v>3.174200101574403E-2</v>
      </c>
      <c r="G82" s="50">
        <f t="shared" si="3"/>
        <v>-3.4501145218967699</v>
      </c>
      <c r="H82" s="47">
        <f t="shared" si="4"/>
        <v>12</v>
      </c>
      <c r="I82" s="48">
        <f>HLOOKUP(B82,'GSE Sum'!$B$1:$T$10,10,FALSE)</f>
        <v>0</v>
      </c>
      <c r="J82" s="51">
        <f t="shared" si="5"/>
        <v>40887</v>
      </c>
      <c r="K82" s="69">
        <f>D82/(VLOOKUP(B82,'Cust Svd'!$A$2:$B$20,2,FALSE))</f>
        <v>5.7712729119534603E-4</v>
      </c>
      <c r="L82" s="70">
        <f>VLOOKUP(B82,'Cust Svd'!$A$2:$B$20,2,FALSE)</f>
        <v>43318</v>
      </c>
      <c r="M82" s="70"/>
      <c r="N82" s="84" t="s">
        <v>65</v>
      </c>
      <c r="O82" s="82">
        <v>48749</v>
      </c>
      <c r="P82" s="82">
        <v>32556</v>
      </c>
      <c r="Q82" s="82">
        <v>11714699</v>
      </c>
      <c r="R82" s="83">
        <v>240.30644731173967</v>
      </c>
      <c r="S82" s="83">
        <v>0.66782908367351135</v>
      </c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</row>
    <row r="83" spans="1:42" ht="14.5" hidden="1" x14ac:dyDescent="0.35">
      <c r="A83" s="49">
        <v>40633</v>
      </c>
      <c r="B83" s="50">
        <v>2011</v>
      </c>
      <c r="C83" s="50">
        <v>2</v>
      </c>
      <c r="D83" s="50">
        <v>8</v>
      </c>
      <c r="E83" s="50">
        <v>1290</v>
      </c>
      <c r="F83" s="50">
        <f>E83/(VLOOKUP(B83,'Cust Svd'!$A$2:$B$20,2,FALSE))</f>
        <v>2.9779768225679855E-2</v>
      </c>
      <c r="G83" s="50">
        <f t="shared" si="3"/>
        <v>-3.5139260346417238</v>
      </c>
      <c r="H83" s="47">
        <f t="shared" si="4"/>
        <v>3</v>
      </c>
      <c r="I83" s="48">
        <f>HLOOKUP(B83,'GSE Sum'!$B$1:$T$10,10,FALSE)</f>
        <v>0</v>
      </c>
      <c r="J83" s="51">
        <f t="shared" si="5"/>
        <v>40633</v>
      </c>
      <c r="K83" s="69">
        <f>D83/(VLOOKUP(B83,'Cust Svd'!$A$2:$B$20,2,FALSE))</f>
        <v>1.8468073318251074E-4</v>
      </c>
      <c r="L83" s="70">
        <f>VLOOKUP(B83,'Cust Svd'!$A$2:$B$20,2,FALSE)</f>
        <v>43318</v>
      </c>
      <c r="M83" s="70"/>
      <c r="N83" s="84" t="s">
        <v>66</v>
      </c>
      <c r="O83" s="82">
        <v>48749</v>
      </c>
      <c r="P83" s="82">
        <v>1311</v>
      </c>
      <c r="Q83" s="82">
        <v>468482</v>
      </c>
      <c r="R83" s="83">
        <v>9.6100843094217314</v>
      </c>
      <c r="S83" s="83">
        <v>2.6892859340704421E-2</v>
      </c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</row>
    <row r="84" spans="1:42" ht="14.5" hidden="1" x14ac:dyDescent="0.35">
      <c r="A84" s="49">
        <v>40615</v>
      </c>
      <c r="B84" s="50">
        <v>2011</v>
      </c>
      <c r="C84" s="50">
        <v>1</v>
      </c>
      <c r="D84" s="50">
        <v>30</v>
      </c>
      <c r="E84" s="50">
        <v>1200</v>
      </c>
      <c r="F84" s="50">
        <f>E84/(VLOOKUP(B84,'Cust Svd'!$A$2:$B$20,2,FALSE))</f>
        <v>2.7702109977376609E-2</v>
      </c>
      <c r="G84" s="50">
        <f t="shared" si="3"/>
        <v>-3.5862466962213499</v>
      </c>
      <c r="H84" s="47">
        <f t="shared" si="4"/>
        <v>3</v>
      </c>
      <c r="I84" s="48">
        <f>HLOOKUP(B84,'GSE Sum'!$B$1:$T$10,10,FALSE)</f>
        <v>0</v>
      </c>
      <c r="J84" s="51">
        <f t="shared" si="5"/>
        <v>40615</v>
      </c>
      <c r="K84" s="69">
        <f>D84/(VLOOKUP(B84,'Cust Svd'!$A$2:$B$20,2,FALSE))</f>
        <v>6.9255274943441528E-4</v>
      </c>
      <c r="L84" s="70">
        <f>VLOOKUP(B84,'Cust Svd'!$A$2:$B$20,2,FALSE)</f>
        <v>43318</v>
      </c>
      <c r="M84" s="70"/>
      <c r="N84" s="84" t="s">
        <v>67</v>
      </c>
      <c r="O84" s="82">
        <v>48749</v>
      </c>
      <c r="P84" s="82">
        <v>6934</v>
      </c>
      <c r="Q84" s="82">
        <v>1225288</v>
      </c>
      <c r="R84" s="83">
        <v>25.134628402633901</v>
      </c>
      <c r="S84" s="83">
        <v>0.14223881515518266</v>
      </c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</row>
    <row r="85" spans="1:42" ht="14.5" hidden="1" x14ac:dyDescent="0.35">
      <c r="A85" s="49">
        <v>40729</v>
      </c>
      <c r="B85" s="50">
        <v>2011</v>
      </c>
      <c r="C85" s="50">
        <v>1</v>
      </c>
      <c r="D85" s="50">
        <v>10</v>
      </c>
      <c r="E85" s="50">
        <v>1150</v>
      </c>
      <c r="F85" s="50">
        <f>E85/(VLOOKUP(B85,'Cust Svd'!$A$2:$B$20,2,FALSE))</f>
        <v>2.6547855394985918E-2</v>
      </c>
      <c r="G85" s="50">
        <f t="shared" si="3"/>
        <v>-3.6288063106401456</v>
      </c>
      <c r="H85" s="47">
        <f t="shared" si="4"/>
        <v>7</v>
      </c>
      <c r="I85" s="48">
        <f>HLOOKUP(B85,'GSE Sum'!$B$1:$T$10,10,FALSE)</f>
        <v>0</v>
      </c>
      <c r="J85" s="51">
        <f t="shared" si="5"/>
        <v>40729</v>
      </c>
      <c r="K85" s="69">
        <f>D85/(VLOOKUP(B85,'Cust Svd'!$A$2:$B$20,2,FALSE))</f>
        <v>2.3085091647813842E-4</v>
      </c>
      <c r="L85" s="70">
        <f>VLOOKUP(B85,'Cust Svd'!$A$2:$B$20,2,FALSE)</f>
        <v>43318</v>
      </c>
      <c r="M85" s="70"/>
      <c r="N85" s="84" t="s">
        <v>68</v>
      </c>
      <c r="O85" s="82">
        <v>48749</v>
      </c>
      <c r="P85" s="82">
        <v>4236</v>
      </c>
      <c r="Q85" s="82">
        <v>1019897</v>
      </c>
      <c r="R85" s="83">
        <v>20.92139325934891</v>
      </c>
      <c r="S85" s="83">
        <v>8.6894090135182248E-2</v>
      </c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</row>
    <row r="86" spans="1:42" ht="14.5" hidden="1" x14ac:dyDescent="0.35">
      <c r="A86" s="49">
        <v>40899</v>
      </c>
      <c r="B86" s="50">
        <v>2011</v>
      </c>
      <c r="C86" s="50">
        <v>1</v>
      </c>
      <c r="D86" s="50">
        <v>15</v>
      </c>
      <c r="E86" s="50">
        <v>1125</v>
      </c>
      <c r="F86" s="50">
        <f>E86/(VLOOKUP(B86,'Cust Svd'!$A$2:$B$20,2,FALSE))</f>
        <v>2.5970728103790572E-2</v>
      </c>
      <c r="G86" s="50">
        <f t="shared" si="3"/>
        <v>-3.650785217358921</v>
      </c>
      <c r="H86" s="47">
        <f t="shared" si="4"/>
        <v>12</v>
      </c>
      <c r="I86" s="48">
        <f>HLOOKUP(B86,'GSE Sum'!$B$1:$T$10,10,FALSE)</f>
        <v>0</v>
      </c>
      <c r="J86" s="51">
        <f t="shared" si="5"/>
        <v>40899</v>
      </c>
      <c r="K86" s="69">
        <f>D86/(VLOOKUP(B86,'Cust Svd'!$A$2:$B$20,2,FALSE))</f>
        <v>3.4627637471720764E-4</v>
      </c>
      <c r="L86" s="70">
        <f>VLOOKUP(B86,'Cust Svd'!$A$2:$B$20,2,FALSE)</f>
        <v>43318</v>
      </c>
      <c r="M86" s="70"/>
      <c r="N86" s="84" t="s">
        <v>69</v>
      </c>
      <c r="O86" s="82">
        <v>48749</v>
      </c>
      <c r="P86" s="82">
        <v>13996</v>
      </c>
      <c r="Q86" s="82">
        <v>4680528</v>
      </c>
      <c r="R86" s="83">
        <v>96.012800262569471</v>
      </c>
      <c r="S86" s="83">
        <v>0.28710332519641429</v>
      </c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</row>
    <row r="87" spans="1:42" ht="14.5" hidden="1" x14ac:dyDescent="0.35">
      <c r="A87" s="49">
        <v>40710</v>
      </c>
      <c r="B87" s="50">
        <v>2011</v>
      </c>
      <c r="C87" s="50">
        <v>1</v>
      </c>
      <c r="D87" s="50">
        <v>20</v>
      </c>
      <c r="E87" s="50">
        <v>1000</v>
      </c>
      <c r="F87" s="50">
        <f>E87/(VLOOKUP(B87,'Cust Svd'!$A$2:$B$20,2,FALSE))</f>
        <v>2.3085091647813843E-2</v>
      </c>
      <c r="G87" s="50">
        <f t="shared" si="3"/>
        <v>-3.7685682530153044</v>
      </c>
      <c r="H87" s="47">
        <f t="shared" si="4"/>
        <v>6</v>
      </c>
      <c r="I87" s="48">
        <f>HLOOKUP(B87,'GSE Sum'!$B$1:$T$10,10,FALSE)</f>
        <v>0</v>
      </c>
      <c r="J87" s="51">
        <f t="shared" si="5"/>
        <v>40710</v>
      </c>
      <c r="K87" s="69">
        <f>D87/(VLOOKUP(B87,'Cust Svd'!$A$2:$B$20,2,FALSE))</f>
        <v>4.6170183295627683E-4</v>
      </c>
      <c r="L87" s="70">
        <f>VLOOKUP(B87,'Cust Svd'!$A$2:$B$20,2,FALSE)</f>
        <v>43318</v>
      </c>
      <c r="M87" s="70"/>
      <c r="N87" s="84" t="s">
        <v>70</v>
      </c>
      <c r="O87" s="82">
        <v>48749</v>
      </c>
      <c r="P87" s="82">
        <v>6723</v>
      </c>
      <c r="Q87" s="82">
        <v>803150</v>
      </c>
      <c r="R87" s="83">
        <v>16.475209747892265</v>
      </c>
      <c r="S87" s="83">
        <v>0.13791052124146136</v>
      </c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</row>
    <row r="88" spans="1:42" ht="14.5" hidden="1" x14ac:dyDescent="0.35">
      <c r="A88" s="49">
        <v>40868</v>
      </c>
      <c r="B88" s="50">
        <v>2011</v>
      </c>
      <c r="C88" s="50">
        <v>2</v>
      </c>
      <c r="D88" s="50">
        <v>11</v>
      </c>
      <c r="E88" s="50">
        <v>950</v>
      </c>
      <c r="F88" s="50">
        <f>E88/(VLOOKUP(B88,'Cust Svd'!$A$2:$B$20,2,FALSE))</f>
        <v>2.1930837065423151E-2</v>
      </c>
      <c r="G88" s="50">
        <f t="shared" si="3"/>
        <v>-3.819861547402855</v>
      </c>
      <c r="H88" s="47">
        <f t="shared" si="4"/>
        <v>11</v>
      </c>
      <c r="I88" s="48">
        <f>HLOOKUP(B88,'GSE Sum'!$B$1:$T$10,10,FALSE)</f>
        <v>0</v>
      </c>
      <c r="J88" s="51">
        <f t="shared" si="5"/>
        <v>40868</v>
      </c>
      <c r="K88" s="69">
        <f>D88/(VLOOKUP(B88,'Cust Svd'!$A$2:$B$20,2,FALSE))</f>
        <v>2.5393600812595224E-4</v>
      </c>
      <c r="L88" s="70">
        <f>VLOOKUP(B88,'Cust Svd'!$A$2:$B$20,2,FALSE)</f>
        <v>43318</v>
      </c>
      <c r="M88" s="70"/>
      <c r="N88" s="84" t="s">
        <v>71</v>
      </c>
      <c r="O88" s="82">
        <v>48749</v>
      </c>
      <c r="P88" s="82">
        <v>22709</v>
      </c>
      <c r="Q88" s="82">
        <v>2750587</v>
      </c>
      <c r="R88" s="83">
        <v>56.423454840099275</v>
      </c>
      <c r="S88" s="83">
        <v>0.46583519661941786</v>
      </c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</row>
    <row r="89" spans="1:42" ht="14.5" hidden="1" x14ac:dyDescent="0.35">
      <c r="A89" s="49">
        <v>40625</v>
      </c>
      <c r="B89" s="50">
        <v>2011</v>
      </c>
      <c r="C89" s="50">
        <v>1</v>
      </c>
      <c r="D89" s="50">
        <v>5</v>
      </c>
      <c r="E89" s="50">
        <v>645</v>
      </c>
      <c r="F89" s="50">
        <f>E89/(VLOOKUP(B89,'Cust Svd'!$A$2:$B$20,2,FALSE))</f>
        <v>1.4889884112839927E-2</v>
      </c>
      <c r="G89" s="50">
        <f t="shared" si="3"/>
        <v>-4.2070732152016692</v>
      </c>
      <c r="H89" s="47">
        <f t="shared" si="4"/>
        <v>3</v>
      </c>
      <c r="I89" s="48">
        <f>HLOOKUP(B89,'GSE Sum'!$B$1:$T$10,10,FALSE)</f>
        <v>0</v>
      </c>
      <c r="J89" s="51">
        <f t="shared" si="5"/>
        <v>40625</v>
      </c>
      <c r="K89" s="69">
        <f>D89/(VLOOKUP(B89,'Cust Svd'!$A$2:$B$20,2,FALSE))</f>
        <v>1.1542545823906921E-4</v>
      </c>
      <c r="L89" s="70">
        <f>VLOOKUP(B89,'Cust Svd'!$A$2:$B$20,2,FALSE)</f>
        <v>43318</v>
      </c>
      <c r="M89" s="70"/>
      <c r="N89" s="84" t="s">
        <v>72</v>
      </c>
      <c r="O89" s="82">
        <v>48749</v>
      </c>
      <c r="P89" s="82">
        <v>9152</v>
      </c>
      <c r="Q89" s="82">
        <v>331607</v>
      </c>
      <c r="R89" s="83">
        <v>6.802334406859627</v>
      </c>
      <c r="S89" s="83">
        <v>0.1877371843524995</v>
      </c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</row>
    <row r="90" spans="1:42" ht="14.5" hidden="1" x14ac:dyDescent="0.35">
      <c r="A90" s="49">
        <v>40597</v>
      </c>
      <c r="B90" s="50">
        <v>2011</v>
      </c>
      <c r="C90" s="50">
        <v>1</v>
      </c>
      <c r="D90" s="50">
        <v>5</v>
      </c>
      <c r="E90" s="50">
        <v>600</v>
      </c>
      <c r="F90" s="50">
        <f>E90/(VLOOKUP(B90,'Cust Svd'!$A$2:$B$20,2,FALSE))</f>
        <v>1.3851054988688305E-2</v>
      </c>
      <c r="G90" s="50">
        <f t="shared" si="3"/>
        <v>-4.2793938767812953</v>
      </c>
      <c r="H90" s="47">
        <f t="shared" si="4"/>
        <v>2</v>
      </c>
      <c r="I90" s="48">
        <f>HLOOKUP(B90,'GSE Sum'!$B$1:$T$10,10,FALSE)</f>
        <v>0</v>
      </c>
      <c r="J90" s="51">
        <f t="shared" si="5"/>
        <v>40597</v>
      </c>
      <c r="K90" s="69">
        <f>D90/(VLOOKUP(B90,'Cust Svd'!$A$2:$B$20,2,FALSE))</f>
        <v>1.1542545823906921E-4</v>
      </c>
      <c r="L90" s="70">
        <f>VLOOKUP(B90,'Cust Svd'!$A$2:$B$20,2,FALSE)</f>
        <v>43318</v>
      </c>
      <c r="M90" s="70"/>
      <c r="N90" s="84" t="s">
        <v>73</v>
      </c>
      <c r="O90" s="82">
        <v>48749</v>
      </c>
      <c r="P90" s="82">
        <v>323</v>
      </c>
      <c r="Q90" s="82">
        <v>168370</v>
      </c>
      <c r="R90" s="83">
        <v>3.4538144372192252</v>
      </c>
      <c r="S90" s="83">
        <v>6.6257769390141337E-3</v>
      </c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</row>
    <row r="91" spans="1:42" ht="14.5" hidden="1" x14ac:dyDescent="0.35">
      <c r="A91" s="49">
        <v>40908</v>
      </c>
      <c r="B91" s="50">
        <v>2011</v>
      </c>
      <c r="C91" s="50">
        <v>1</v>
      </c>
      <c r="D91" s="50">
        <v>8</v>
      </c>
      <c r="E91" s="50">
        <v>560</v>
      </c>
      <c r="F91" s="50">
        <f>E91/(VLOOKUP(B91,'Cust Svd'!$A$2:$B$20,2,FALSE))</f>
        <v>1.2927651322775751E-2</v>
      </c>
      <c r="G91" s="50">
        <f t="shared" si="3"/>
        <v>-4.3483867482682461</v>
      </c>
      <c r="H91" s="47">
        <f t="shared" si="4"/>
        <v>12</v>
      </c>
      <c r="I91" s="48">
        <f>HLOOKUP(B91,'GSE Sum'!$B$1:$T$10,10,FALSE)</f>
        <v>0</v>
      </c>
      <c r="J91" s="51">
        <f t="shared" si="5"/>
        <v>40908</v>
      </c>
      <c r="K91" s="69">
        <f>D91/(VLOOKUP(B91,'Cust Svd'!$A$2:$B$20,2,FALSE))</f>
        <v>1.8468073318251074E-4</v>
      </c>
      <c r="L91" s="70">
        <f>VLOOKUP(B91,'Cust Svd'!$A$2:$B$20,2,FALSE)</f>
        <v>43318</v>
      </c>
      <c r="M91" s="70"/>
      <c r="N91" s="84" t="s">
        <v>74</v>
      </c>
      <c r="O91" s="82">
        <v>48749</v>
      </c>
      <c r="P91" s="82">
        <v>2982</v>
      </c>
      <c r="Q91" s="82">
        <v>307502</v>
      </c>
      <c r="R91" s="83">
        <v>6.3078627253892394</v>
      </c>
      <c r="S91" s="83">
        <v>6.1170485548421506E-2</v>
      </c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</row>
    <row r="92" spans="1:42" ht="14.5" hidden="1" x14ac:dyDescent="0.35">
      <c r="A92" s="49">
        <v>40552</v>
      </c>
      <c r="B92" s="50">
        <v>2011</v>
      </c>
      <c r="C92" s="50">
        <v>1</v>
      </c>
      <c r="D92" s="50">
        <v>2</v>
      </c>
      <c r="E92" s="50">
        <v>474</v>
      </c>
      <c r="F92" s="50">
        <f>E92/(VLOOKUP(B92,'Cust Svd'!$A$2:$B$20,2,FALSE))</f>
        <v>1.094233344106376E-2</v>
      </c>
      <c r="G92" s="50">
        <f t="shared" si="3"/>
        <v>-4.5151162103023648</v>
      </c>
      <c r="H92" s="47">
        <f t="shared" si="4"/>
        <v>1</v>
      </c>
      <c r="I92" s="48">
        <f>HLOOKUP(B92,'GSE Sum'!$B$1:$T$10,10,FALSE)</f>
        <v>0</v>
      </c>
      <c r="J92" s="51">
        <f t="shared" si="5"/>
        <v>40552</v>
      </c>
      <c r="K92" s="69">
        <f>D92/(VLOOKUP(B92,'Cust Svd'!$A$2:$B$20,2,FALSE))</f>
        <v>4.6170183295627686E-5</v>
      </c>
      <c r="L92" s="70">
        <f>VLOOKUP(B92,'Cust Svd'!$A$2:$B$20,2,FALSE)</f>
        <v>43318</v>
      </c>
      <c r="M92" s="70"/>
      <c r="N92" s="84" t="s">
        <v>75</v>
      </c>
      <c r="O92" s="82">
        <v>48749</v>
      </c>
      <c r="P92" s="82">
        <v>2282</v>
      </c>
      <c r="Q92" s="82">
        <v>133815</v>
      </c>
      <c r="R92" s="83">
        <v>2.7449793841924963</v>
      </c>
      <c r="S92" s="83">
        <v>4.6811216640341331E-2</v>
      </c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</row>
    <row r="93" spans="1:42" ht="14.5" hidden="1" x14ac:dyDescent="0.35">
      <c r="A93" s="49">
        <v>40584</v>
      </c>
      <c r="B93" s="50">
        <v>2011</v>
      </c>
      <c r="C93" s="50">
        <v>1</v>
      </c>
      <c r="D93" s="50">
        <v>15</v>
      </c>
      <c r="E93" s="50">
        <v>450</v>
      </c>
      <c r="F93" s="50">
        <f>E93/(VLOOKUP(B93,'Cust Svd'!$A$2:$B$20,2,FALSE))</f>
        <v>1.0388291241516228E-2</v>
      </c>
      <c r="G93" s="50">
        <f t="shared" si="3"/>
        <v>-4.5670759492330761</v>
      </c>
      <c r="H93" s="47">
        <f t="shared" si="4"/>
        <v>2</v>
      </c>
      <c r="I93" s="48">
        <f>HLOOKUP(B93,'GSE Sum'!$B$1:$T$10,10,FALSE)</f>
        <v>0</v>
      </c>
      <c r="J93" s="51">
        <f t="shared" si="5"/>
        <v>40584</v>
      </c>
      <c r="K93" s="69">
        <f>D93/(VLOOKUP(B93,'Cust Svd'!$A$2:$B$20,2,FALSE))</f>
        <v>3.4627637471720764E-4</v>
      </c>
      <c r="L93" s="70">
        <f>VLOOKUP(B93,'Cust Svd'!$A$2:$B$20,2,FALSE)</f>
        <v>43318</v>
      </c>
      <c r="M93" s="70"/>
      <c r="N93" s="81" t="s">
        <v>84</v>
      </c>
      <c r="O93" s="82">
        <v>46506</v>
      </c>
      <c r="P93" s="82">
        <v>95949</v>
      </c>
      <c r="Q93" s="82">
        <v>9566939</v>
      </c>
      <c r="R93" s="83">
        <v>205.71407990366839</v>
      </c>
      <c r="S93" s="83">
        <v>2.0631531415301239</v>
      </c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</row>
    <row r="94" spans="1:42" ht="14.5" hidden="1" x14ac:dyDescent="0.35">
      <c r="A94" s="49">
        <v>40661</v>
      </c>
      <c r="B94" s="50">
        <v>2011</v>
      </c>
      <c r="C94" s="50">
        <v>1</v>
      </c>
      <c r="D94" s="50">
        <v>1</v>
      </c>
      <c r="E94" s="50">
        <v>440</v>
      </c>
      <c r="F94" s="50">
        <f>E94/(VLOOKUP(B94,'Cust Svd'!$A$2:$B$20,2,FALSE))</f>
        <v>1.015744032503809E-2</v>
      </c>
      <c r="G94" s="50">
        <f t="shared" si="3"/>
        <v>-4.5895488050851343</v>
      </c>
      <c r="H94" s="47">
        <f t="shared" si="4"/>
        <v>4</v>
      </c>
      <c r="I94" s="48">
        <f>HLOOKUP(B94,'GSE Sum'!$B$1:$T$10,10,FALSE)</f>
        <v>0</v>
      </c>
      <c r="J94" s="51">
        <f t="shared" si="5"/>
        <v>40661</v>
      </c>
      <c r="K94" s="69">
        <f>D94/(VLOOKUP(B94,'Cust Svd'!$A$2:$B$20,2,FALSE))</f>
        <v>2.3085091647813843E-5</v>
      </c>
      <c r="L94" s="70">
        <f>VLOOKUP(B94,'Cust Svd'!$A$2:$B$20,2,FALSE)</f>
        <v>43318</v>
      </c>
      <c r="M94" s="70"/>
      <c r="N94" s="84" t="s">
        <v>64</v>
      </c>
      <c r="O94" s="82">
        <v>46506</v>
      </c>
      <c r="P94" s="82">
        <v>4561</v>
      </c>
      <c r="Q94" s="82">
        <v>313507</v>
      </c>
      <c r="R94" s="83">
        <v>6.7412161871586456</v>
      </c>
      <c r="S94" s="83">
        <v>9.8073366877392154E-2</v>
      </c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</row>
    <row r="95" spans="1:42" ht="14.5" hidden="1" x14ac:dyDescent="0.35">
      <c r="A95" s="49">
        <v>40642</v>
      </c>
      <c r="B95" s="50">
        <v>2011</v>
      </c>
      <c r="C95" s="50">
        <v>3</v>
      </c>
      <c r="D95" s="50">
        <v>3</v>
      </c>
      <c r="E95" s="50">
        <v>402</v>
      </c>
      <c r="F95" s="50">
        <f>E95/(VLOOKUP(B95,'Cust Svd'!$A$2:$B$20,2,FALSE))</f>
        <v>9.280206842421165E-3</v>
      </c>
      <c r="G95" s="50">
        <f t="shared" si="3"/>
        <v>-4.6798714433784205</v>
      </c>
      <c r="H95" s="47">
        <f t="shared" si="4"/>
        <v>4</v>
      </c>
      <c r="I95" s="48">
        <f>HLOOKUP(B95,'GSE Sum'!$B$1:$T$10,10,FALSE)</f>
        <v>0</v>
      </c>
      <c r="J95" s="51">
        <f t="shared" si="5"/>
        <v>40642</v>
      </c>
      <c r="K95" s="69">
        <f>D95/(VLOOKUP(B95,'Cust Svd'!$A$2:$B$20,2,FALSE))</f>
        <v>6.9255274943441522E-5</v>
      </c>
      <c r="L95" s="70">
        <f>VLOOKUP(B95,'Cust Svd'!$A$2:$B$20,2,FALSE)</f>
        <v>43318</v>
      </c>
      <c r="M95" s="70"/>
      <c r="N95" s="84" t="s">
        <v>65</v>
      </c>
      <c r="O95" s="82">
        <v>46506</v>
      </c>
      <c r="P95" s="82">
        <v>2344</v>
      </c>
      <c r="Q95" s="82">
        <v>174309</v>
      </c>
      <c r="R95" s="83">
        <v>3.7480970197393888</v>
      </c>
      <c r="S95" s="83">
        <v>5.0402098653937126E-2</v>
      </c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</row>
    <row r="96" spans="1:42" ht="14.5" hidden="1" x14ac:dyDescent="0.35">
      <c r="A96" s="49">
        <v>40603</v>
      </c>
      <c r="B96" s="50">
        <v>2011</v>
      </c>
      <c r="C96" s="50">
        <v>1</v>
      </c>
      <c r="D96" s="50">
        <v>11</v>
      </c>
      <c r="E96" s="50">
        <v>385</v>
      </c>
      <c r="F96" s="50">
        <f>E96/(VLOOKUP(B96,'Cust Svd'!$A$2:$B$20,2,FALSE))</f>
        <v>8.8877602844083282E-3</v>
      </c>
      <c r="G96" s="50">
        <f t="shared" si="3"/>
        <v>-4.723080197709657</v>
      </c>
      <c r="H96" s="47">
        <f t="shared" si="4"/>
        <v>3</v>
      </c>
      <c r="I96" s="48">
        <f>HLOOKUP(B96,'GSE Sum'!$B$1:$T$10,10,FALSE)</f>
        <v>0</v>
      </c>
      <c r="J96" s="51">
        <f t="shared" si="5"/>
        <v>40603</v>
      </c>
      <c r="K96" s="69">
        <f>D96/(VLOOKUP(B96,'Cust Svd'!$A$2:$B$20,2,FALSE))</f>
        <v>2.5393600812595224E-4</v>
      </c>
      <c r="L96" s="70">
        <f>VLOOKUP(B96,'Cust Svd'!$A$2:$B$20,2,FALSE)</f>
        <v>43318</v>
      </c>
      <c r="M96" s="70"/>
      <c r="N96" s="84" t="s">
        <v>66</v>
      </c>
      <c r="O96" s="82">
        <v>46506</v>
      </c>
      <c r="P96" s="82">
        <v>6026</v>
      </c>
      <c r="Q96" s="82">
        <v>885689</v>
      </c>
      <c r="R96" s="83">
        <v>19.04461789876575</v>
      </c>
      <c r="S96" s="83">
        <v>0.12957467853610286</v>
      </c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</row>
    <row r="97" spans="1:42" ht="14.5" hidden="1" x14ac:dyDescent="0.35">
      <c r="A97" s="49">
        <v>40777</v>
      </c>
      <c r="B97" s="50">
        <v>2011</v>
      </c>
      <c r="C97" s="50">
        <v>1</v>
      </c>
      <c r="D97" s="50">
        <v>3</v>
      </c>
      <c r="E97" s="50">
        <v>360</v>
      </c>
      <c r="F97" s="50">
        <f>E97/(VLOOKUP(B97,'Cust Svd'!$A$2:$B$20,2,FALSE))</f>
        <v>8.3106329932129824E-3</v>
      </c>
      <c r="G97" s="50">
        <f t="shared" si="3"/>
        <v>-4.7902195005472858</v>
      </c>
      <c r="H97" s="47">
        <f t="shared" si="4"/>
        <v>8</v>
      </c>
      <c r="I97" s="48">
        <f>HLOOKUP(B97,'GSE Sum'!$B$1:$T$10,10,FALSE)</f>
        <v>0</v>
      </c>
      <c r="J97" s="51">
        <f t="shared" si="5"/>
        <v>40777</v>
      </c>
      <c r="K97" s="69">
        <f>D97/(VLOOKUP(B97,'Cust Svd'!$A$2:$B$20,2,FALSE))</f>
        <v>6.9255274943441522E-5</v>
      </c>
      <c r="L97" s="70">
        <f>VLOOKUP(B97,'Cust Svd'!$A$2:$B$20,2,FALSE)</f>
        <v>43318</v>
      </c>
      <c r="M97" s="70"/>
      <c r="N97" s="84" t="s">
        <v>67</v>
      </c>
      <c r="O97" s="82">
        <v>46506</v>
      </c>
      <c r="P97" s="82">
        <v>1786</v>
      </c>
      <c r="Q97" s="82">
        <v>267000</v>
      </c>
      <c r="R97" s="83">
        <v>5.7411946845568318</v>
      </c>
      <c r="S97" s="83">
        <v>3.8403646841267791E-2</v>
      </c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</row>
    <row r="98" spans="1:42" ht="14.5" hidden="1" x14ac:dyDescent="0.35">
      <c r="A98" s="49">
        <v>40673</v>
      </c>
      <c r="B98" s="50">
        <v>2011</v>
      </c>
      <c r="C98" s="50">
        <v>1</v>
      </c>
      <c r="D98" s="50">
        <v>1</v>
      </c>
      <c r="E98" s="50">
        <v>357</v>
      </c>
      <c r="F98" s="50">
        <f>E98/(VLOOKUP(B98,'Cust Svd'!$A$2:$B$20,2,FALSE))</f>
        <v>8.2413777182695422E-3</v>
      </c>
      <c r="G98" s="50">
        <f t="shared" si="3"/>
        <v>-4.798587750217802</v>
      </c>
      <c r="H98" s="47">
        <f t="shared" si="4"/>
        <v>5</v>
      </c>
      <c r="I98" s="48">
        <f>HLOOKUP(B98,'GSE Sum'!$B$1:$T$10,10,FALSE)</f>
        <v>0</v>
      </c>
      <c r="J98" s="51">
        <f t="shared" si="5"/>
        <v>40673</v>
      </c>
      <c r="K98" s="69">
        <f>D98/(VLOOKUP(B98,'Cust Svd'!$A$2:$B$20,2,FALSE))</f>
        <v>2.3085091647813843E-5</v>
      </c>
      <c r="L98" s="70">
        <f>VLOOKUP(B98,'Cust Svd'!$A$2:$B$20,2,FALSE)</f>
        <v>43318</v>
      </c>
      <c r="M98" s="70"/>
      <c r="N98" s="84" t="s">
        <v>68</v>
      </c>
      <c r="O98" s="82">
        <v>46506</v>
      </c>
      <c r="P98" s="82">
        <v>15848</v>
      </c>
      <c r="Q98" s="82">
        <v>1830836</v>
      </c>
      <c r="R98" s="83">
        <v>39.367737496237034</v>
      </c>
      <c r="S98" s="83">
        <v>0.34077323356126099</v>
      </c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</row>
    <row r="99" spans="1:42" ht="14.5" hidden="1" x14ac:dyDescent="0.35">
      <c r="A99" s="49">
        <v>40770</v>
      </c>
      <c r="B99" s="50">
        <v>2011</v>
      </c>
      <c r="C99" s="50">
        <v>2</v>
      </c>
      <c r="D99" s="50">
        <v>1</v>
      </c>
      <c r="E99" s="50">
        <v>293</v>
      </c>
      <c r="F99" s="50">
        <f>E99/(VLOOKUP(B99,'Cust Svd'!$A$2:$B$20,2,FALSE))</f>
        <v>6.7639318528094558E-3</v>
      </c>
      <c r="G99" s="50">
        <f t="shared" si="3"/>
        <v>-4.996150922980374</v>
      </c>
      <c r="H99" s="47">
        <f t="shared" si="4"/>
        <v>8</v>
      </c>
      <c r="I99" s="48">
        <f>HLOOKUP(B99,'GSE Sum'!$B$1:$T$10,10,FALSE)</f>
        <v>0</v>
      </c>
      <c r="J99" s="51">
        <f t="shared" si="5"/>
        <v>40770</v>
      </c>
      <c r="K99" s="69">
        <f>D99/(VLOOKUP(B99,'Cust Svd'!$A$2:$B$20,2,FALSE))</f>
        <v>2.3085091647813843E-5</v>
      </c>
      <c r="L99" s="70">
        <f>VLOOKUP(B99,'Cust Svd'!$A$2:$B$20,2,FALSE)</f>
        <v>43318</v>
      </c>
      <c r="M99" s="70"/>
      <c r="N99" s="84" t="s">
        <v>69</v>
      </c>
      <c r="O99" s="82">
        <v>46506</v>
      </c>
      <c r="P99" s="82">
        <v>7603</v>
      </c>
      <c r="Q99" s="82">
        <v>1295982</v>
      </c>
      <c r="R99" s="83">
        <v>27.866984905173528</v>
      </c>
      <c r="S99" s="83">
        <v>0.16348428159807332</v>
      </c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</row>
    <row r="100" spans="1:42" ht="14.5" hidden="1" x14ac:dyDescent="0.35">
      <c r="A100" s="49">
        <v>40632</v>
      </c>
      <c r="B100" s="50">
        <v>2011</v>
      </c>
      <c r="C100" s="50">
        <v>3</v>
      </c>
      <c r="D100" s="50">
        <v>3</v>
      </c>
      <c r="E100" s="50">
        <v>235</v>
      </c>
      <c r="F100" s="50">
        <f>E100/(VLOOKUP(B100,'Cust Svd'!$A$2:$B$20,2,FALSE))</f>
        <v>5.4249965372362525E-3</v>
      </c>
      <c r="G100" s="50">
        <f t="shared" si="3"/>
        <v>-5.2167380178532827</v>
      </c>
      <c r="H100" s="47">
        <f t="shared" si="4"/>
        <v>3</v>
      </c>
      <c r="I100" s="48">
        <f>HLOOKUP(B100,'GSE Sum'!$B$1:$T$10,10,FALSE)</f>
        <v>0</v>
      </c>
      <c r="J100" s="51">
        <f t="shared" si="5"/>
        <v>40632</v>
      </c>
      <c r="K100" s="69">
        <f>D100/(VLOOKUP(B100,'Cust Svd'!$A$2:$B$20,2,FALSE))</f>
        <v>6.9255274943441522E-5</v>
      </c>
      <c r="L100" s="70">
        <f>VLOOKUP(B100,'Cust Svd'!$A$2:$B$20,2,FALSE)</f>
        <v>43318</v>
      </c>
      <c r="M100" s="70"/>
      <c r="N100" s="84" t="s">
        <v>70</v>
      </c>
      <c r="O100" s="82">
        <v>46506</v>
      </c>
      <c r="P100" s="82">
        <v>4333</v>
      </c>
      <c r="Q100" s="82">
        <v>812092</v>
      </c>
      <c r="R100" s="83">
        <v>17.462090913000473</v>
      </c>
      <c r="S100" s="83">
        <v>9.3170773663613315E-2</v>
      </c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</row>
    <row r="101" spans="1:42" ht="14.5" hidden="1" x14ac:dyDescent="0.35">
      <c r="A101" s="49">
        <v>40677</v>
      </c>
      <c r="B101" s="50">
        <v>2011</v>
      </c>
      <c r="C101" s="50">
        <v>1</v>
      </c>
      <c r="D101" s="50">
        <v>6</v>
      </c>
      <c r="E101" s="50">
        <v>228</v>
      </c>
      <c r="F101" s="50">
        <f>E101/(VLOOKUP(B101,'Cust Svd'!$A$2:$B$20,2,FALSE))</f>
        <v>5.263400895701556E-3</v>
      </c>
      <c r="G101" s="50">
        <f t="shared" si="3"/>
        <v>-5.2469779030430006</v>
      </c>
      <c r="H101" s="47">
        <f t="shared" si="4"/>
        <v>5</v>
      </c>
      <c r="I101" s="48">
        <f>HLOOKUP(B101,'GSE Sum'!$B$1:$T$10,10,FALSE)</f>
        <v>0</v>
      </c>
      <c r="J101" s="51">
        <f t="shared" si="5"/>
        <v>40677</v>
      </c>
      <c r="K101" s="69">
        <f>D101/(VLOOKUP(B101,'Cust Svd'!$A$2:$B$20,2,FALSE))</f>
        <v>1.3851054988688304E-4</v>
      </c>
      <c r="L101" s="70">
        <f>VLOOKUP(B101,'Cust Svd'!$A$2:$B$20,2,FALSE)</f>
        <v>43318</v>
      </c>
      <c r="M101" s="70"/>
      <c r="N101" s="84" t="s">
        <v>71</v>
      </c>
      <c r="O101" s="82">
        <v>46506</v>
      </c>
      <c r="P101" s="82">
        <v>2763</v>
      </c>
      <c r="Q101" s="82">
        <v>547411</v>
      </c>
      <c r="R101" s="83">
        <v>11.770760762052207</v>
      </c>
      <c r="S101" s="83">
        <v>5.9411688814346546E-2</v>
      </c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</row>
    <row r="102" spans="1:42" ht="14.5" hidden="1" x14ac:dyDescent="0.35">
      <c r="A102" s="49">
        <v>40643</v>
      </c>
      <c r="B102" s="50">
        <v>2011</v>
      </c>
      <c r="C102" s="50">
        <v>1</v>
      </c>
      <c r="D102" s="50">
        <v>1</v>
      </c>
      <c r="E102" s="50">
        <v>180</v>
      </c>
      <c r="F102" s="50">
        <f>E102/(VLOOKUP(B102,'Cust Svd'!$A$2:$B$20,2,FALSE))</f>
        <v>4.1553164966064912E-3</v>
      </c>
      <c r="G102" s="50">
        <f t="shared" si="3"/>
        <v>-5.4833666811072312</v>
      </c>
      <c r="H102" s="47">
        <f t="shared" si="4"/>
        <v>4</v>
      </c>
      <c r="I102" s="48">
        <f>HLOOKUP(B102,'GSE Sum'!$B$1:$T$10,10,FALSE)</f>
        <v>0</v>
      </c>
      <c r="J102" s="51">
        <f t="shared" si="5"/>
        <v>40643</v>
      </c>
      <c r="K102" s="69">
        <f>D102/(VLOOKUP(B102,'Cust Svd'!$A$2:$B$20,2,FALSE))</f>
        <v>2.3085091647813843E-5</v>
      </c>
      <c r="L102" s="70">
        <f>VLOOKUP(B102,'Cust Svd'!$A$2:$B$20,2,FALSE)</f>
        <v>43318</v>
      </c>
      <c r="M102" s="70"/>
      <c r="N102" s="84" t="s">
        <v>72</v>
      </c>
      <c r="O102" s="82">
        <v>46506</v>
      </c>
      <c r="P102" s="82">
        <v>2995</v>
      </c>
      <c r="Q102" s="82">
        <v>1094558</v>
      </c>
      <c r="R102" s="83">
        <v>23.535844837225305</v>
      </c>
      <c r="S102" s="83">
        <v>6.4400292435384671E-2</v>
      </c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</row>
    <row r="103" spans="1:42" ht="14.5" hidden="1" x14ac:dyDescent="0.35">
      <c r="A103" s="49">
        <v>40726</v>
      </c>
      <c r="B103" s="50">
        <v>2011</v>
      </c>
      <c r="C103" s="50">
        <v>1</v>
      </c>
      <c r="D103" s="50">
        <v>2</v>
      </c>
      <c r="E103" s="50">
        <v>180</v>
      </c>
      <c r="F103" s="50">
        <f>E103/(VLOOKUP(B103,'Cust Svd'!$A$2:$B$20,2,FALSE))</f>
        <v>4.1553164966064912E-3</v>
      </c>
      <c r="G103" s="50">
        <f t="shared" si="3"/>
        <v>-5.4833666811072312</v>
      </c>
      <c r="H103" s="47">
        <f t="shared" si="4"/>
        <v>7</v>
      </c>
      <c r="I103" s="48">
        <f>HLOOKUP(B103,'GSE Sum'!$B$1:$T$10,10,FALSE)</f>
        <v>0</v>
      </c>
      <c r="J103" s="51">
        <f t="shared" si="5"/>
        <v>40726</v>
      </c>
      <c r="K103" s="69">
        <f>D103/(VLOOKUP(B103,'Cust Svd'!$A$2:$B$20,2,FALSE))</f>
        <v>4.6170183295627686E-5</v>
      </c>
      <c r="L103" s="70">
        <f>VLOOKUP(B103,'Cust Svd'!$A$2:$B$20,2,FALSE)</f>
        <v>43318</v>
      </c>
      <c r="M103" s="70"/>
      <c r="N103" s="84" t="s">
        <v>73</v>
      </c>
      <c r="O103" s="82">
        <v>46506</v>
      </c>
      <c r="P103" s="82">
        <v>14694</v>
      </c>
      <c r="Q103" s="82">
        <v>1298836</v>
      </c>
      <c r="R103" s="83">
        <v>27.928353330753016</v>
      </c>
      <c r="S103" s="83">
        <v>0.31595923106695906</v>
      </c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</row>
    <row r="104" spans="1:42" ht="14.5" hidden="1" x14ac:dyDescent="0.35">
      <c r="A104" s="49">
        <v>40635</v>
      </c>
      <c r="B104" s="50">
        <v>2011</v>
      </c>
      <c r="C104" s="50">
        <v>1</v>
      </c>
      <c r="D104" s="50">
        <v>1</v>
      </c>
      <c r="E104" s="50">
        <v>173</v>
      </c>
      <c r="F104" s="50">
        <f>E104/(VLOOKUP(B104,'Cust Svd'!$A$2:$B$20,2,FALSE))</f>
        <v>3.9937208550717947E-3</v>
      </c>
      <c r="G104" s="50">
        <f t="shared" si="3"/>
        <v>-5.5230319374996624</v>
      </c>
      <c r="H104" s="47">
        <f t="shared" si="4"/>
        <v>4</v>
      </c>
      <c r="I104" s="48">
        <f>HLOOKUP(B104,'GSE Sum'!$B$1:$T$10,10,FALSE)</f>
        <v>0</v>
      </c>
      <c r="J104" s="51">
        <f t="shared" si="5"/>
        <v>40635</v>
      </c>
      <c r="K104" s="69">
        <f>D104/(VLOOKUP(B104,'Cust Svd'!$A$2:$B$20,2,FALSE))</f>
        <v>2.3085091647813843E-5</v>
      </c>
      <c r="L104" s="70">
        <f>VLOOKUP(B104,'Cust Svd'!$A$2:$B$20,2,FALSE)</f>
        <v>43318</v>
      </c>
      <c r="M104" s="70"/>
      <c r="N104" s="84" t="s">
        <v>74</v>
      </c>
      <c r="O104" s="82">
        <v>46506</v>
      </c>
      <c r="P104" s="82">
        <v>8291</v>
      </c>
      <c r="Q104" s="82">
        <v>766574</v>
      </c>
      <c r="R104" s="83">
        <v>16.483335483593518</v>
      </c>
      <c r="S104" s="83">
        <v>0.17827807164666923</v>
      </c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</row>
    <row r="105" spans="1:42" ht="14.5" hidden="1" x14ac:dyDescent="0.35">
      <c r="A105" s="49">
        <v>40586</v>
      </c>
      <c r="B105" s="50">
        <v>2011</v>
      </c>
      <c r="C105" s="50">
        <v>1</v>
      </c>
      <c r="D105" s="50">
        <v>8</v>
      </c>
      <c r="E105" s="50">
        <v>160</v>
      </c>
      <c r="F105" s="50">
        <f>E105/(VLOOKUP(B105,'Cust Svd'!$A$2:$B$20,2,FALSE))</f>
        <v>3.6936146636502147E-3</v>
      </c>
      <c r="G105" s="50">
        <f t="shared" si="3"/>
        <v>-5.6011497167636142</v>
      </c>
      <c r="H105" s="47">
        <f t="shared" si="4"/>
        <v>2</v>
      </c>
      <c r="I105" s="48">
        <f>HLOOKUP(B105,'GSE Sum'!$B$1:$T$10,10,FALSE)</f>
        <v>0</v>
      </c>
      <c r="J105" s="51">
        <f t="shared" si="5"/>
        <v>40586</v>
      </c>
      <c r="K105" s="69">
        <f>D105/(VLOOKUP(B105,'Cust Svd'!$A$2:$B$20,2,FALSE))</f>
        <v>1.8468073318251074E-4</v>
      </c>
      <c r="L105" s="70">
        <f>VLOOKUP(B105,'Cust Svd'!$A$2:$B$20,2,FALSE)</f>
        <v>43318</v>
      </c>
      <c r="M105" s="70"/>
      <c r="N105" s="84" t="s">
        <v>75</v>
      </c>
      <c r="O105" s="82">
        <v>46506</v>
      </c>
      <c r="P105" s="82">
        <v>24705</v>
      </c>
      <c r="Q105" s="82">
        <v>280145</v>
      </c>
      <c r="R105" s="83">
        <v>6.023846385412635</v>
      </c>
      <c r="S105" s="83">
        <v>0.53122177783511804</v>
      </c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</row>
    <row r="106" spans="1:42" ht="14.5" hidden="1" x14ac:dyDescent="0.35">
      <c r="A106" s="49">
        <v>40651</v>
      </c>
      <c r="B106" s="50">
        <v>2011</v>
      </c>
      <c r="C106" s="50">
        <v>2</v>
      </c>
      <c r="D106" s="50">
        <v>2</v>
      </c>
      <c r="E106" s="50">
        <v>143</v>
      </c>
      <c r="F106" s="50">
        <f>E106/(VLOOKUP(B106,'Cust Svd'!$A$2:$B$20,2,FALSE))</f>
        <v>3.3011681056373792E-3</v>
      </c>
      <c r="G106" s="50">
        <f t="shared" si="3"/>
        <v>-5.7134789017375338</v>
      </c>
      <c r="H106" s="47">
        <f t="shared" si="4"/>
        <v>4</v>
      </c>
      <c r="I106" s="48">
        <f>HLOOKUP(B106,'GSE Sum'!$B$1:$T$10,10,FALSE)</f>
        <v>0</v>
      </c>
      <c r="J106" s="51">
        <f t="shared" si="5"/>
        <v>40651</v>
      </c>
      <c r="K106" s="69">
        <f>D106/(VLOOKUP(B106,'Cust Svd'!$A$2:$B$20,2,FALSE))</f>
        <v>4.6170183295627686E-5</v>
      </c>
      <c r="L106" s="70">
        <f>VLOOKUP(B106,'Cust Svd'!$A$2:$B$20,2,FALSE)</f>
        <v>43318</v>
      </c>
      <c r="M106" s="70"/>
      <c r="N106" s="81" t="s">
        <v>85</v>
      </c>
      <c r="O106" s="82">
        <v>47194</v>
      </c>
      <c r="P106" s="82">
        <v>135670</v>
      </c>
      <c r="Q106" s="82">
        <v>16164674</v>
      </c>
      <c r="R106" s="83">
        <v>342.51544687884063</v>
      </c>
      <c r="S106" s="83">
        <v>2.8747298385387996</v>
      </c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</row>
    <row r="107" spans="1:42" ht="14.5" hidden="1" x14ac:dyDescent="0.35">
      <c r="A107" s="49">
        <v>40620</v>
      </c>
      <c r="B107" s="50">
        <v>2011</v>
      </c>
      <c r="C107" s="50">
        <v>2</v>
      </c>
      <c r="D107" s="50">
        <v>2</v>
      </c>
      <c r="E107" s="50">
        <v>135</v>
      </c>
      <c r="F107" s="50">
        <f>E107/(VLOOKUP(B107,'Cust Svd'!$A$2:$B$20,2,FALSE))</f>
        <v>3.1164873724548688E-3</v>
      </c>
      <c r="G107" s="50">
        <f t="shared" si="3"/>
        <v>-5.771048753559012</v>
      </c>
      <c r="H107" s="47">
        <f t="shared" si="4"/>
        <v>3</v>
      </c>
      <c r="I107" s="48">
        <f>HLOOKUP(B107,'GSE Sum'!$B$1:$T$10,10,FALSE)</f>
        <v>0</v>
      </c>
      <c r="J107" s="51">
        <f t="shared" si="5"/>
        <v>40620</v>
      </c>
      <c r="K107" s="69">
        <f>D107/(VLOOKUP(B107,'Cust Svd'!$A$2:$B$20,2,FALSE))</f>
        <v>4.6170183295627686E-5</v>
      </c>
      <c r="L107" s="70">
        <f>VLOOKUP(B107,'Cust Svd'!$A$2:$B$20,2,FALSE)</f>
        <v>43318</v>
      </c>
      <c r="M107" s="70"/>
      <c r="N107" s="84" t="s">
        <v>64</v>
      </c>
      <c r="O107" s="82">
        <v>47194</v>
      </c>
      <c r="P107" s="82">
        <v>14353</v>
      </c>
      <c r="Q107" s="82">
        <v>1256930</v>
      </c>
      <c r="R107" s="83">
        <v>26.633258465059118</v>
      </c>
      <c r="S107" s="83">
        <v>0.30412764334449299</v>
      </c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</row>
    <row r="108" spans="1:42" ht="14.5" hidden="1" x14ac:dyDescent="0.35">
      <c r="A108" s="49">
        <v>40602</v>
      </c>
      <c r="B108" s="50">
        <v>2011</v>
      </c>
      <c r="C108" s="50">
        <v>2</v>
      </c>
      <c r="D108" s="50">
        <v>2</v>
      </c>
      <c r="E108" s="50">
        <v>130</v>
      </c>
      <c r="F108" s="50">
        <f>E108/(VLOOKUP(B108,'Cust Svd'!$A$2:$B$20,2,FALSE))</f>
        <v>3.0010619142157996E-3</v>
      </c>
      <c r="G108" s="50">
        <f t="shared" si="3"/>
        <v>-5.8087890815418586</v>
      </c>
      <c r="H108" s="47">
        <f t="shared" si="4"/>
        <v>2</v>
      </c>
      <c r="I108" s="48">
        <f>HLOOKUP(B108,'GSE Sum'!$B$1:$T$10,10,FALSE)</f>
        <v>0</v>
      </c>
      <c r="J108" s="51">
        <f t="shared" si="5"/>
        <v>40602</v>
      </c>
      <c r="K108" s="69">
        <f>D108/(VLOOKUP(B108,'Cust Svd'!$A$2:$B$20,2,FALSE))</f>
        <v>4.6170183295627686E-5</v>
      </c>
      <c r="L108" s="70">
        <f>VLOOKUP(B108,'Cust Svd'!$A$2:$B$20,2,FALSE)</f>
        <v>43318</v>
      </c>
      <c r="M108" s="70"/>
      <c r="N108" s="84" t="s">
        <v>65</v>
      </c>
      <c r="O108" s="82">
        <v>47194</v>
      </c>
      <c r="P108" s="82">
        <v>29177</v>
      </c>
      <c r="Q108" s="82">
        <v>5167431</v>
      </c>
      <c r="R108" s="83">
        <v>109.49338899012585</v>
      </c>
      <c r="S108" s="83">
        <v>0.61823536890282671</v>
      </c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</row>
    <row r="109" spans="1:42" ht="14.5" hidden="1" x14ac:dyDescent="0.35">
      <c r="A109" s="49">
        <v>40706</v>
      </c>
      <c r="B109" s="50">
        <v>2011</v>
      </c>
      <c r="C109" s="50">
        <v>2</v>
      </c>
      <c r="D109" s="50">
        <v>1</v>
      </c>
      <c r="E109" s="50">
        <v>96</v>
      </c>
      <c r="F109" s="50">
        <f>E109/(VLOOKUP(B109,'Cust Svd'!$A$2:$B$20,2,FALSE))</f>
        <v>2.2161687981901287E-3</v>
      </c>
      <c r="G109" s="50">
        <f t="shared" si="3"/>
        <v>-6.1119753405296056</v>
      </c>
      <c r="H109" s="47">
        <f t="shared" si="4"/>
        <v>6</v>
      </c>
      <c r="I109" s="48">
        <f>HLOOKUP(B109,'GSE Sum'!$B$1:$T$10,10,FALSE)</f>
        <v>0</v>
      </c>
      <c r="J109" s="51">
        <f t="shared" si="5"/>
        <v>40706</v>
      </c>
      <c r="K109" s="69">
        <f>D109/(VLOOKUP(B109,'Cust Svd'!$A$2:$B$20,2,FALSE))</f>
        <v>2.3085091647813843E-5</v>
      </c>
      <c r="L109" s="70">
        <f>VLOOKUP(B109,'Cust Svd'!$A$2:$B$20,2,FALSE)</f>
        <v>43318</v>
      </c>
      <c r="M109" s="70"/>
      <c r="N109" s="84" t="s">
        <v>66</v>
      </c>
      <c r="O109" s="82">
        <v>47194</v>
      </c>
      <c r="P109" s="82">
        <v>8859</v>
      </c>
      <c r="Q109" s="82">
        <v>1837570</v>
      </c>
      <c r="R109" s="83">
        <v>38.936517353900925</v>
      </c>
      <c r="S109" s="83">
        <v>0.18771453998389626</v>
      </c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</row>
    <row r="110" spans="1:42" ht="14.5" hidden="1" x14ac:dyDescent="0.35">
      <c r="A110" s="49">
        <v>40619</v>
      </c>
      <c r="B110" s="50">
        <v>2011</v>
      </c>
      <c r="C110" s="50">
        <v>1</v>
      </c>
      <c r="D110" s="50">
        <v>1</v>
      </c>
      <c r="E110" s="50">
        <v>90</v>
      </c>
      <c r="F110" s="50">
        <f>E110/(VLOOKUP(B110,'Cust Svd'!$A$2:$B$20,2,FALSE))</f>
        <v>2.0776582483032456E-3</v>
      </c>
      <c r="G110" s="50">
        <f t="shared" si="3"/>
        <v>-6.1765138616671766</v>
      </c>
      <c r="H110" s="47">
        <f t="shared" si="4"/>
        <v>3</v>
      </c>
      <c r="I110" s="48">
        <f>HLOOKUP(B110,'GSE Sum'!$B$1:$T$10,10,FALSE)</f>
        <v>0</v>
      </c>
      <c r="J110" s="51">
        <f t="shared" si="5"/>
        <v>40619</v>
      </c>
      <c r="K110" s="69">
        <f>D110/(VLOOKUP(B110,'Cust Svd'!$A$2:$B$20,2,FALSE))</f>
        <v>2.3085091647813843E-5</v>
      </c>
      <c r="L110" s="70">
        <f>VLOOKUP(B110,'Cust Svd'!$A$2:$B$20,2,FALSE)</f>
        <v>43318</v>
      </c>
      <c r="M110" s="70"/>
      <c r="N110" s="84" t="s">
        <v>67</v>
      </c>
      <c r="O110" s="82">
        <v>47194</v>
      </c>
      <c r="P110" s="82">
        <v>452</v>
      </c>
      <c r="Q110" s="82">
        <v>49678</v>
      </c>
      <c r="R110" s="83">
        <v>1.0526338093825487</v>
      </c>
      <c r="S110" s="83">
        <v>9.5774886638131974E-3</v>
      </c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</row>
    <row r="111" spans="1:42" ht="14.5" hidden="1" x14ac:dyDescent="0.35">
      <c r="A111" s="49">
        <v>40737</v>
      </c>
      <c r="B111" s="50">
        <v>2011</v>
      </c>
      <c r="C111" s="50">
        <v>1</v>
      </c>
      <c r="D111" s="50">
        <v>1</v>
      </c>
      <c r="E111" s="50">
        <v>75</v>
      </c>
      <c r="F111" s="50">
        <f>E111/(VLOOKUP(B111,'Cust Svd'!$A$2:$B$20,2,FALSE))</f>
        <v>1.7313818735860381E-3</v>
      </c>
      <c r="G111" s="50">
        <f t="shared" si="3"/>
        <v>-6.3588354184611307</v>
      </c>
      <c r="H111" s="47">
        <f t="shared" si="4"/>
        <v>7</v>
      </c>
      <c r="I111" s="48">
        <f>HLOOKUP(B111,'GSE Sum'!$B$1:$T$10,10,FALSE)</f>
        <v>0</v>
      </c>
      <c r="J111" s="51">
        <f t="shared" si="5"/>
        <v>40737</v>
      </c>
      <c r="K111" s="69">
        <f>D111/(VLOOKUP(B111,'Cust Svd'!$A$2:$B$20,2,FALSE))</f>
        <v>2.3085091647813843E-5</v>
      </c>
      <c r="L111" s="70">
        <f>VLOOKUP(B111,'Cust Svd'!$A$2:$B$20,2,FALSE)</f>
        <v>43318</v>
      </c>
      <c r="M111" s="70"/>
      <c r="N111" s="84" t="s">
        <v>68</v>
      </c>
      <c r="O111" s="82">
        <v>47194</v>
      </c>
      <c r="P111" s="82">
        <v>2375</v>
      </c>
      <c r="Q111" s="82">
        <v>240131</v>
      </c>
      <c r="R111" s="83">
        <v>5.0881679874560328</v>
      </c>
      <c r="S111" s="83">
        <v>5.0324193753443221E-2</v>
      </c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</row>
    <row r="112" spans="1:42" ht="14.5" hidden="1" x14ac:dyDescent="0.35">
      <c r="A112" s="49">
        <v>40621</v>
      </c>
      <c r="B112" s="50">
        <v>2011</v>
      </c>
      <c r="C112" s="50">
        <v>2</v>
      </c>
      <c r="D112" s="50">
        <v>2</v>
      </c>
      <c r="E112" s="50">
        <v>50</v>
      </c>
      <c r="F112" s="50">
        <f>E112/(VLOOKUP(B112,'Cust Svd'!$A$2:$B$20,2,FALSE))</f>
        <v>1.1542545823906921E-3</v>
      </c>
      <c r="G112" s="50">
        <f t="shared" si="3"/>
        <v>-6.7643005265692953</v>
      </c>
      <c r="H112" s="47">
        <f t="shared" si="4"/>
        <v>3</v>
      </c>
      <c r="I112" s="48">
        <f>HLOOKUP(B112,'GSE Sum'!$B$1:$T$10,10,FALSE)</f>
        <v>0</v>
      </c>
      <c r="J112" s="51">
        <f t="shared" si="5"/>
        <v>40621</v>
      </c>
      <c r="K112" s="69">
        <f>D112/(VLOOKUP(B112,'Cust Svd'!$A$2:$B$20,2,FALSE))</f>
        <v>4.6170183295627686E-5</v>
      </c>
      <c r="L112" s="70">
        <f>VLOOKUP(B112,'Cust Svd'!$A$2:$B$20,2,FALSE)</f>
        <v>43318</v>
      </c>
      <c r="M112" s="70"/>
      <c r="N112" s="84" t="s">
        <v>69</v>
      </c>
      <c r="O112" s="82">
        <v>47194</v>
      </c>
      <c r="P112" s="82">
        <v>11333</v>
      </c>
      <c r="Q112" s="82">
        <v>457949</v>
      </c>
      <c r="R112" s="83">
        <v>9.7035428232402445</v>
      </c>
      <c r="S112" s="83">
        <v>0.24013645802432509</v>
      </c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</row>
    <row r="113" spans="1:42" ht="14.5" hidden="1" x14ac:dyDescent="0.35">
      <c r="A113" s="49">
        <v>40630</v>
      </c>
      <c r="B113" s="50">
        <v>2011</v>
      </c>
      <c r="C113" s="50">
        <v>1</v>
      </c>
      <c r="D113" s="50">
        <v>1</v>
      </c>
      <c r="E113" s="50">
        <v>49</v>
      </c>
      <c r="F113" s="50">
        <f>E113/(VLOOKUP(B113,'Cust Svd'!$A$2:$B$20,2,FALSE))</f>
        <v>1.1311694907428782E-3</v>
      </c>
      <c r="G113" s="50">
        <f t="shared" si="3"/>
        <v>-6.7845032338868148</v>
      </c>
      <c r="H113" s="47">
        <f t="shared" si="4"/>
        <v>3</v>
      </c>
      <c r="I113" s="48">
        <f>HLOOKUP(B113,'GSE Sum'!$B$1:$T$10,10,FALSE)</f>
        <v>0</v>
      </c>
      <c r="J113" s="51">
        <f t="shared" si="5"/>
        <v>40630</v>
      </c>
      <c r="K113" s="69">
        <f>D113/(VLOOKUP(B113,'Cust Svd'!$A$2:$B$20,2,FALSE))</f>
        <v>2.3085091647813843E-5</v>
      </c>
      <c r="L113" s="70">
        <f>VLOOKUP(B113,'Cust Svd'!$A$2:$B$20,2,FALSE)</f>
        <v>43318</v>
      </c>
      <c r="M113" s="70"/>
      <c r="N113" s="84" t="s">
        <v>70</v>
      </c>
      <c r="O113" s="82">
        <v>47194</v>
      </c>
      <c r="P113" s="82">
        <v>941</v>
      </c>
      <c r="Q113" s="82">
        <v>230371</v>
      </c>
      <c r="R113" s="83">
        <v>4.881362037547146</v>
      </c>
      <c r="S113" s="83">
        <v>1.9938975293469514E-2</v>
      </c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</row>
    <row r="114" spans="1:42" ht="14.5" hidden="1" x14ac:dyDescent="0.35">
      <c r="A114" s="49">
        <v>40631</v>
      </c>
      <c r="B114" s="50">
        <v>2011</v>
      </c>
      <c r="C114" s="50">
        <v>1</v>
      </c>
      <c r="D114" s="50">
        <v>1</v>
      </c>
      <c r="E114" s="50">
        <v>19</v>
      </c>
      <c r="F114" s="50">
        <f>E114/(VLOOKUP(B114,'Cust Svd'!$A$2:$B$20,2,FALSE))</f>
        <v>4.3861674130846298E-4</v>
      </c>
      <c r="G114" s="50">
        <f t="shared" si="3"/>
        <v>-7.7318845528310014</v>
      </c>
      <c r="H114" s="47">
        <f t="shared" si="4"/>
        <v>3</v>
      </c>
      <c r="I114" s="48">
        <f>HLOOKUP(B114,'GSE Sum'!$B$1:$T$10,10,FALSE)</f>
        <v>0</v>
      </c>
      <c r="J114" s="51">
        <f t="shared" si="5"/>
        <v>40631</v>
      </c>
      <c r="K114" s="69">
        <f>D114/(VLOOKUP(B114,'Cust Svd'!$A$2:$B$20,2,FALSE))</f>
        <v>2.3085091647813843E-5</v>
      </c>
      <c r="L114" s="70">
        <f>VLOOKUP(B114,'Cust Svd'!$A$2:$B$20,2,FALSE)</f>
        <v>43318</v>
      </c>
      <c r="M114" s="70"/>
      <c r="N114" s="84" t="s">
        <v>71</v>
      </c>
      <c r="O114" s="82">
        <v>47194</v>
      </c>
      <c r="P114" s="82">
        <v>11451</v>
      </c>
      <c r="Q114" s="82">
        <v>2227376</v>
      </c>
      <c r="R114" s="83">
        <v>47.196169004534482</v>
      </c>
      <c r="S114" s="83">
        <v>0.24263677586133831</v>
      </c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</row>
    <row r="115" spans="1:42" ht="14.5" hidden="1" x14ac:dyDescent="0.35">
      <c r="A115" s="49">
        <v>40609</v>
      </c>
      <c r="B115" s="50">
        <v>2011</v>
      </c>
      <c r="C115" s="50">
        <v>1</v>
      </c>
      <c r="D115" s="50">
        <v>1</v>
      </c>
      <c r="E115" s="50">
        <v>18</v>
      </c>
      <c r="F115" s="50">
        <f>E115/(VLOOKUP(B115,'Cust Svd'!$A$2:$B$20,2,FALSE))</f>
        <v>4.1553164966064913E-4</v>
      </c>
      <c r="G115" s="50">
        <f t="shared" si="3"/>
        <v>-7.7859517741012771</v>
      </c>
      <c r="H115" s="47">
        <f t="shared" si="4"/>
        <v>3</v>
      </c>
      <c r="I115" s="48">
        <f>HLOOKUP(B115,'GSE Sum'!$B$1:$T$10,10,FALSE)</f>
        <v>0</v>
      </c>
      <c r="J115" s="51">
        <f t="shared" si="5"/>
        <v>40609</v>
      </c>
      <c r="K115" s="69">
        <f>D115/(VLOOKUP(B115,'Cust Svd'!$A$2:$B$20,2,FALSE))</f>
        <v>2.3085091647813843E-5</v>
      </c>
      <c r="L115" s="70">
        <f>VLOOKUP(B115,'Cust Svd'!$A$2:$B$20,2,FALSE)</f>
        <v>43318</v>
      </c>
      <c r="M115" s="70"/>
      <c r="N115" s="84" t="s">
        <v>72</v>
      </c>
      <c r="O115" s="82">
        <v>47194</v>
      </c>
      <c r="P115" s="82">
        <v>25759</v>
      </c>
      <c r="Q115" s="82">
        <v>2484819</v>
      </c>
      <c r="R115" s="83">
        <v>52.651163283468236</v>
      </c>
      <c r="S115" s="83">
        <v>0.5458109081662923</v>
      </c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</row>
    <row r="116" spans="1:42" ht="14.5" hidden="1" x14ac:dyDescent="0.35">
      <c r="A116" s="49">
        <v>40610</v>
      </c>
      <c r="B116" s="50">
        <v>2011</v>
      </c>
      <c r="C116" s="50">
        <v>1</v>
      </c>
      <c r="D116" s="50">
        <v>1</v>
      </c>
      <c r="E116" s="50">
        <v>4</v>
      </c>
      <c r="F116" s="50">
        <f>E116/(VLOOKUP(B116,'Cust Svd'!$A$2:$B$20,2,FALSE))</f>
        <v>9.2340366591255372E-5</v>
      </c>
      <c r="G116" s="50">
        <f t="shared" si="3"/>
        <v>-9.2900291708775509</v>
      </c>
      <c r="H116" s="47">
        <f t="shared" si="4"/>
        <v>3</v>
      </c>
      <c r="I116" s="48">
        <f>HLOOKUP(B116,'GSE Sum'!$B$1:$T$10,10,FALSE)</f>
        <v>0</v>
      </c>
      <c r="J116" s="51">
        <f t="shared" si="5"/>
        <v>40610</v>
      </c>
      <c r="K116" s="69">
        <f>D116/(VLOOKUP(B116,'Cust Svd'!$A$2:$B$20,2,FALSE))</f>
        <v>2.3085091647813843E-5</v>
      </c>
      <c r="L116" s="70">
        <f>VLOOKUP(B116,'Cust Svd'!$A$2:$B$20,2,FALSE)</f>
        <v>43318</v>
      </c>
      <c r="M116" s="70"/>
      <c r="N116" s="84" t="s">
        <v>73</v>
      </c>
      <c r="O116" s="82">
        <v>47194</v>
      </c>
      <c r="P116" s="82">
        <v>20361</v>
      </c>
      <c r="Q116" s="82">
        <v>1078734</v>
      </c>
      <c r="R116" s="83">
        <v>22.857439505021823</v>
      </c>
      <c r="S116" s="83">
        <v>0.43143196169004533</v>
      </c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</row>
    <row r="117" spans="1:42" ht="14.5" hidden="1" x14ac:dyDescent="0.35">
      <c r="A117" s="49">
        <v>41000</v>
      </c>
      <c r="B117" s="50">
        <v>2012</v>
      </c>
      <c r="C117" s="50">
        <v>4</v>
      </c>
      <c r="D117" s="50">
        <v>9170</v>
      </c>
      <c r="E117" s="50">
        <v>1988740</v>
      </c>
      <c r="F117" s="50">
        <f>E117/(VLOOKUP(B117,'Cust Svd'!$A$2:$B$20,2,FALSE))</f>
        <v>45.910245163673302</v>
      </c>
      <c r="G117" s="50">
        <f t="shared" si="3"/>
        <v>3.8266882983399526</v>
      </c>
      <c r="H117" s="47">
        <f t="shared" si="4"/>
        <v>4</v>
      </c>
      <c r="I117" s="48">
        <f>HLOOKUP(B117,'GSE Sum'!$B$1:$T$10,10,FALSE)</f>
        <v>65.031927212973528</v>
      </c>
      <c r="J117" s="51" t="b">
        <f t="shared" si="5"/>
        <v>0</v>
      </c>
      <c r="K117" s="69">
        <f>D117/(VLOOKUP(B117,'Cust Svd'!$A$2:$B$20,2,FALSE))</f>
        <v>0.21169029041045292</v>
      </c>
      <c r="L117" s="70">
        <f>VLOOKUP(B117,'Cust Svd'!$A$2:$B$20,2,FALSE)</f>
        <v>43318</v>
      </c>
      <c r="M117" s="70"/>
      <c r="N117" s="84" t="s">
        <v>74</v>
      </c>
      <c r="O117" s="82">
        <v>47194</v>
      </c>
      <c r="P117" s="82">
        <v>5899</v>
      </c>
      <c r="Q117" s="82">
        <v>312165</v>
      </c>
      <c r="R117" s="83">
        <v>6.6145060812815188</v>
      </c>
      <c r="S117" s="83">
        <v>0.124994702716447</v>
      </c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</row>
    <row r="118" spans="1:42" ht="14.5" hidden="1" x14ac:dyDescent="0.35">
      <c r="A118" s="49">
        <v>41140</v>
      </c>
      <c r="B118" s="50">
        <v>2012</v>
      </c>
      <c r="C118" s="50">
        <v>4</v>
      </c>
      <c r="D118" s="50">
        <v>19185</v>
      </c>
      <c r="E118" s="50">
        <v>729961</v>
      </c>
      <c r="F118" s="50">
        <f>E118/(VLOOKUP(B118,'Cust Svd'!$A$2:$B$20,2,FALSE))</f>
        <v>16.85121658432984</v>
      </c>
      <c r="G118" s="50">
        <f t="shared" si="3"/>
        <v>2.8244228550424504</v>
      </c>
      <c r="H118" s="47">
        <f t="shared" si="4"/>
        <v>8</v>
      </c>
      <c r="I118" s="48">
        <f>HLOOKUP(B118,'GSE Sum'!$B$1:$T$10,10,FALSE)</f>
        <v>65.031927212973528</v>
      </c>
      <c r="J118" s="51" t="b">
        <f>IF(F118&gt;=I118,A118,FALSE)</f>
        <v>0</v>
      </c>
      <c r="K118" s="69">
        <f>D118/(VLOOKUP(B118,'Cust Svd'!$A$2:$B$20,2,FALSE))</f>
        <v>0.44288748326330857</v>
      </c>
      <c r="L118" s="70">
        <f>VLOOKUP(B118,'Cust Svd'!$A$2:$B$20,2,FALSE)</f>
        <v>43318</v>
      </c>
      <c r="M118" s="70"/>
      <c r="N118" s="84" t="s">
        <v>75</v>
      </c>
      <c r="O118" s="82">
        <v>47194</v>
      </c>
      <c r="P118" s="82">
        <v>4710</v>
      </c>
      <c r="Q118" s="82">
        <v>821520</v>
      </c>
      <c r="R118" s="83">
        <v>17.407297537822604</v>
      </c>
      <c r="S118" s="83">
        <v>9.9800822138407408E-2</v>
      </c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</row>
    <row r="119" spans="1:42" ht="14.5" hidden="1" x14ac:dyDescent="0.35">
      <c r="A119" s="49">
        <v>41040</v>
      </c>
      <c r="B119" s="50">
        <v>2012</v>
      </c>
      <c r="C119" s="50">
        <v>1</v>
      </c>
      <c r="D119" s="50">
        <v>3201</v>
      </c>
      <c r="E119" s="50">
        <v>476949</v>
      </c>
      <c r="F119" s="50">
        <f>E119/(VLOOKUP(B119,'Cust Svd'!$A$2:$B$20,2,FALSE))</f>
        <v>11.010411376333163</v>
      </c>
      <c r="G119" s="50">
        <f t="shared" si="3"/>
        <v>2.3988413139178806</v>
      </c>
      <c r="H119" s="47">
        <f t="shared" si="4"/>
        <v>5</v>
      </c>
      <c r="I119" s="48">
        <f>HLOOKUP(B119,'GSE Sum'!$B$1:$T$10,10,FALSE)</f>
        <v>65.031927212973528</v>
      </c>
      <c r="J119" s="51" t="b">
        <f t="shared" si="5"/>
        <v>0</v>
      </c>
      <c r="K119" s="69">
        <f>D119/(VLOOKUP(B119,'Cust Svd'!$A$2:$B$20,2,FALSE))</f>
        <v>7.3895378364652112E-2</v>
      </c>
      <c r="L119" s="70">
        <f>VLOOKUP(B119,'Cust Svd'!$A$2:$B$20,2,FALSE)</f>
        <v>43318</v>
      </c>
      <c r="M119" s="70"/>
      <c r="N119" s="81" t="s">
        <v>86</v>
      </c>
      <c r="O119" s="82">
        <v>48925</v>
      </c>
      <c r="P119" s="82">
        <v>89128</v>
      </c>
      <c r="Q119" s="82">
        <v>12099573</v>
      </c>
      <c r="R119" s="83">
        <v>247.30859478794071</v>
      </c>
      <c r="S119" s="83">
        <v>1.8217271333673999</v>
      </c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</row>
    <row r="120" spans="1:42" ht="14.5" hidden="1" x14ac:dyDescent="0.35">
      <c r="A120" s="49">
        <v>41085</v>
      </c>
      <c r="B120" s="50">
        <v>2012</v>
      </c>
      <c r="C120" s="50">
        <v>3</v>
      </c>
      <c r="D120" s="50">
        <v>2893</v>
      </c>
      <c r="E120" s="50">
        <v>408258</v>
      </c>
      <c r="F120" s="50">
        <f>E120/(VLOOKUP(B120,'Cust Svd'!$A$2:$B$20,2,FALSE))</f>
        <v>9.4246733459531828</v>
      </c>
      <c r="G120" s="50">
        <f t="shared" si="3"/>
        <v>2.2433310744791592</v>
      </c>
      <c r="H120" s="47">
        <f t="shared" si="4"/>
        <v>6</v>
      </c>
      <c r="I120" s="48">
        <f>HLOOKUP(B120,'GSE Sum'!$B$1:$T$10,10,FALSE)</f>
        <v>65.031927212973528</v>
      </c>
      <c r="J120" s="51" t="b">
        <f t="shared" si="5"/>
        <v>0</v>
      </c>
      <c r="K120" s="69">
        <f>D120/(VLOOKUP(B120,'Cust Svd'!$A$2:$B$20,2,FALSE))</f>
        <v>6.6785170137125441E-2</v>
      </c>
      <c r="L120" s="70">
        <f>VLOOKUP(B120,'Cust Svd'!$A$2:$B$20,2,FALSE)</f>
        <v>43318</v>
      </c>
      <c r="M120" s="70"/>
      <c r="N120" s="84" t="s">
        <v>64</v>
      </c>
      <c r="O120" s="82">
        <v>48925</v>
      </c>
      <c r="P120" s="82">
        <v>174</v>
      </c>
      <c r="Q120" s="82">
        <v>42534</v>
      </c>
      <c r="R120" s="83">
        <v>0.86937148696985189</v>
      </c>
      <c r="S120" s="83">
        <v>3.556463975472662E-3</v>
      </c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</row>
    <row r="121" spans="1:42" ht="14.5" hidden="1" x14ac:dyDescent="0.35">
      <c r="A121" s="49">
        <v>40929</v>
      </c>
      <c r="B121" s="50">
        <v>2012</v>
      </c>
      <c r="C121" s="50">
        <v>6</v>
      </c>
      <c r="D121" s="50">
        <v>2632</v>
      </c>
      <c r="E121" s="50">
        <v>361641</v>
      </c>
      <c r="F121" s="50">
        <f>E121/(VLOOKUP(B121,'Cust Svd'!$A$2:$B$20,2,FALSE))</f>
        <v>8.3485156286070463</v>
      </c>
      <c r="G121" s="50">
        <f t="shared" si="3"/>
        <v>2.1220837540308812</v>
      </c>
      <c r="H121" s="47">
        <f t="shared" si="4"/>
        <v>1</v>
      </c>
      <c r="I121" s="48">
        <f>HLOOKUP(B121,'GSE Sum'!$B$1:$T$10,10,FALSE)</f>
        <v>65.031927212973528</v>
      </c>
      <c r="J121" s="51" t="b">
        <f t="shared" si="5"/>
        <v>0</v>
      </c>
      <c r="K121" s="69">
        <f>D121/(VLOOKUP(B121,'Cust Svd'!$A$2:$B$20,2,FALSE))</f>
        <v>6.0759961217046035E-2</v>
      </c>
      <c r="L121" s="70">
        <f>VLOOKUP(B121,'Cust Svd'!$A$2:$B$20,2,FALSE)</f>
        <v>43318</v>
      </c>
      <c r="M121" s="70"/>
      <c r="N121" s="84" t="s">
        <v>65</v>
      </c>
      <c r="O121" s="82">
        <v>48925</v>
      </c>
      <c r="P121" s="82">
        <v>588</v>
      </c>
      <c r="Q121" s="82">
        <v>229046</v>
      </c>
      <c r="R121" s="83">
        <v>4.6815738375063871</v>
      </c>
      <c r="S121" s="83">
        <v>1.2018395503321408E-2</v>
      </c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</row>
    <row r="122" spans="1:42" ht="14.5" hidden="1" x14ac:dyDescent="0.35">
      <c r="A122" s="49">
        <v>41012</v>
      </c>
      <c r="B122" s="50">
        <v>2012</v>
      </c>
      <c r="C122" s="50">
        <v>4</v>
      </c>
      <c r="D122" s="50">
        <v>8224</v>
      </c>
      <c r="E122" s="50">
        <v>327800</v>
      </c>
      <c r="F122" s="50">
        <f>E122/(VLOOKUP(B122,'Cust Svd'!$A$2:$B$20,2,FALSE))</f>
        <v>7.5672930421533771</v>
      </c>
      <c r="G122" s="50">
        <f t="shared" si="3"/>
        <v>2.023835413294425</v>
      </c>
      <c r="H122" s="47">
        <f t="shared" si="4"/>
        <v>4</v>
      </c>
      <c r="I122" s="48">
        <f>HLOOKUP(B122,'GSE Sum'!$B$1:$T$10,10,FALSE)</f>
        <v>65.031927212973528</v>
      </c>
      <c r="J122" s="51" t="b">
        <f t="shared" si="5"/>
        <v>0</v>
      </c>
      <c r="K122" s="69">
        <f>D122/(VLOOKUP(B122,'Cust Svd'!$A$2:$B$20,2,FALSE))</f>
        <v>0.18985179371162103</v>
      </c>
      <c r="L122" s="70">
        <f>VLOOKUP(B122,'Cust Svd'!$A$2:$B$20,2,FALSE)</f>
        <v>43318</v>
      </c>
      <c r="M122" s="70"/>
      <c r="N122" s="84" t="s">
        <v>66</v>
      </c>
      <c r="O122" s="82">
        <v>48925</v>
      </c>
      <c r="P122" s="82">
        <v>1912</v>
      </c>
      <c r="Q122" s="82">
        <v>207417</v>
      </c>
      <c r="R122" s="83">
        <v>4.2394890137966286</v>
      </c>
      <c r="S122" s="83">
        <v>3.9080224833929485E-2</v>
      </c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</row>
    <row r="123" spans="1:42" ht="14.5" hidden="1" x14ac:dyDescent="0.35">
      <c r="A123" s="49">
        <v>41243</v>
      </c>
      <c r="B123" s="50">
        <v>2012</v>
      </c>
      <c r="C123" s="50">
        <v>8</v>
      </c>
      <c r="D123" s="50">
        <v>4699</v>
      </c>
      <c r="E123" s="50">
        <v>316345</v>
      </c>
      <c r="F123" s="50">
        <f>E123/(VLOOKUP(B123,'Cust Svd'!$A$2:$B$20,2,FALSE))</f>
        <v>7.3028533173276697</v>
      </c>
      <c r="G123" s="50">
        <f t="shared" si="3"/>
        <v>1.988265137173721</v>
      </c>
      <c r="H123" s="47">
        <f t="shared" si="4"/>
        <v>11</v>
      </c>
      <c r="I123" s="48">
        <f>HLOOKUP(B123,'GSE Sum'!$B$1:$T$10,10,FALSE)</f>
        <v>65.031927212973528</v>
      </c>
      <c r="J123" s="51" t="b">
        <f t="shared" si="5"/>
        <v>0</v>
      </c>
      <c r="K123" s="69">
        <f>D123/(VLOOKUP(B123,'Cust Svd'!$A$2:$B$20,2,FALSE))</f>
        <v>0.10847684565307725</v>
      </c>
      <c r="L123" s="70">
        <f>VLOOKUP(B123,'Cust Svd'!$A$2:$B$20,2,FALSE)</f>
        <v>43318</v>
      </c>
      <c r="M123" s="70"/>
      <c r="N123" s="84" t="s">
        <v>67</v>
      </c>
      <c r="O123" s="82">
        <v>48925</v>
      </c>
      <c r="P123" s="82">
        <v>404</v>
      </c>
      <c r="Q123" s="82">
        <v>46502</v>
      </c>
      <c r="R123" s="83">
        <v>0.95047521716913652</v>
      </c>
      <c r="S123" s="83">
        <v>8.2575370464997421E-3</v>
      </c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</row>
    <row r="124" spans="1:42" ht="14.5" hidden="1" x14ac:dyDescent="0.35">
      <c r="A124" s="49">
        <v>41242</v>
      </c>
      <c r="B124" s="50">
        <v>2012</v>
      </c>
      <c r="C124" s="50">
        <v>4</v>
      </c>
      <c r="D124" s="50">
        <v>10470</v>
      </c>
      <c r="E124" s="50">
        <v>301650</v>
      </c>
      <c r="F124" s="50">
        <f>E124/(VLOOKUP(B124,'Cust Svd'!$A$2:$B$20,2,FALSE))</f>
        <v>6.9636178955630452</v>
      </c>
      <c r="G124" s="50">
        <f t="shared" si="3"/>
        <v>1.9406991518714665</v>
      </c>
      <c r="H124" s="47">
        <f t="shared" si="4"/>
        <v>11</v>
      </c>
      <c r="I124" s="48">
        <f>HLOOKUP(B124,'GSE Sum'!$B$1:$T$10,10,FALSE)</f>
        <v>65.031927212973528</v>
      </c>
      <c r="J124" s="51" t="b">
        <f t="shared" si="5"/>
        <v>0</v>
      </c>
      <c r="K124" s="69">
        <f>D124/(VLOOKUP(B124,'Cust Svd'!$A$2:$B$20,2,FALSE))</f>
        <v>0.24170090955261092</v>
      </c>
      <c r="L124" s="70">
        <f>VLOOKUP(B124,'Cust Svd'!$A$2:$B$20,2,FALSE)</f>
        <v>43318</v>
      </c>
      <c r="M124" s="70"/>
      <c r="N124" s="84" t="s">
        <v>68</v>
      </c>
      <c r="O124" s="82">
        <v>48925</v>
      </c>
      <c r="P124" s="82">
        <v>779</v>
      </c>
      <c r="Q124" s="82">
        <v>72378</v>
      </c>
      <c r="R124" s="83">
        <v>1.479366377107818</v>
      </c>
      <c r="S124" s="83">
        <v>1.5922330097087382E-2</v>
      </c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</row>
    <row r="125" spans="1:42" ht="14.5" hidden="1" x14ac:dyDescent="0.35">
      <c r="A125" s="49">
        <v>41260</v>
      </c>
      <c r="B125" s="50">
        <v>2012</v>
      </c>
      <c r="C125" s="50">
        <v>1</v>
      </c>
      <c r="D125" s="50">
        <v>700</v>
      </c>
      <c r="E125" s="50">
        <v>273000</v>
      </c>
      <c r="F125" s="50">
        <f>E125/(VLOOKUP(B125,'Cust Svd'!$A$2:$B$20,2,FALSE))</f>
        <v>6.3022300198531784</v>
      </c>
      <c r="G125" s="50">
        <f t="shared" si="3"/>
        <v>1.8409035421696553</v>
      </c>
      <c r="H125" s="47">
        <f t="shared" si="4"/>
        <v>12</v>
      </c>
      <c r="I125" s="48">
        <f>HLOOKUP(B125,'GSE Sum'!$B$1:$T$10,10,FALSE)</f>
        <v>65.031927212973528</v>
      </c>
      <c r="J125" s="51" t="b">
        <f t="shared" si="5"/>
        <v>0</v>
      </c>
      <c r="K125" s="69">
        <f>D125/(VLOOKUP(B125,'Cust Svd'!$A$2:$B$20,2,FALSE))</f>
        <v>1.615956415346969E-2</v>
      </c>
      <c r="L125" s="70">
        <f>VLOOKUP(B125,'Cust Svd'!$A$2:$B$20,2,FALSE)</f>
        <v>43318</v>
      </c>
      <c r="M125" s="70"/>
      <c r="N125" s="84" t="s">
        <v>69</v>
      </c>
      <c r="O125" s="82">
        <v>48925</v>
      </c>
      <c r="P125" s="82">
        <v>5407</v>
      </c>
      <c r="Q125" s="82">
        <v>454469</v>
      </c>
      <c r="R125" s="83">
        <v>9.2890955544200313</v>
      </c>
      <c r="S125" s="83">
        <v>0.11051609606540622</v>
      </c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</row>
    <row r="126" spans="1:42" ht="14.5" hidden="1" x14ac:dyDescent="0.35">
      <c r="A126" s="49">
        <v>41269</v>
      </c>
      <c r="B126" s="50">
        <v>2012</v>
      </c>
      <c r="C126" s="50">
        <v>9</v>
      </c>
      <c r="D126" s="50">
        <v>1085</v>
      </c>
      <c r="E126" s="50">
        <v>222800</v>
      </c>
      <c r="F126" s="50">
        <f>E126/(VLOOKUP(B126,'Cust Svd'!$A$2:$B$20,2,FALSE))</f>
        <v>5.143358419132924</v>
      </c>
      <c r="G126" s="50">
        <f t="shared" si="3"/>
        <v>1.6377062550378245</v>
      </c>
      <c r="H126" s="47">
        <f t="shared" si="4"/>
        <v>12</v>
      </c>
      <c r="I126" s="48">
        <f>HLOOKUP(B126,'GSE Sum'!$B$1:$T$10,10,FALSE)</f>
        <v>65.031927212973528</v>
      </c>
      <c r="J126" s="51" t="b">
        <f t="shared" si="5"/>
        <v>0</v>
      </c>
      <c r="K126" s="69">
        <f>D126/(VLOOKUP(B126,'Cust Svd'!$A$2:$B$20,2,FALSE))</f>
        <v>2.5047324437878018E-2</v>
      </c>
      <c r="L126" s="70">
        <f>VLOOKUP(B126,'Cust Svd'!$A$2:$B$20,2,FALSE)</f>
        <v>43318</v>
      </c>
      <c r="M126" s="70"/>
      <c r="N126" s="84" t="s">
        <v>70</v>
      </c>
      <c r="O126" s="82">
        <v>48925</v>
      </c>
      <c r="P126" s="82">
        <v>28976</v>
      </c>
      <c r="Q126" s="82">
        <v>1372538</v>
      </c>
      <c r="R126" s="83">
        <v>28.053919264179864</v>
      </c>
      <c r="S126" s="83">
        <v>0.59225344915687261</v>
      </c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</row>
    <row r="127" spans="1:42" ht="14.5" hidden="1" x14ac:dyDescent="0.35">
      <c r="A127" s="49">
        <v>40932</v>
      </c>
      <c r="B127" s="50">
        <v>2012</v>
      </c>
      <c r="C127" s="50">
        <v>2</v>
      </c>
      <c r="D127" s="50">
        <v>951</v>
      </c>
      <c r="E127" s="50">
        <v>185919</v>
      </c>
      <c r="F127" s="50">
        <f>E127/(VLOOKUP(B127,'Cust Svd'!$A$2:$B$20,2,FALSE))</f>
        <v>4.2919571540699017</v>
      </c>
      <c r="G127" s="50">
        <f t="shared" si="3"/>
        <v>1.45674284197629</v>
      </c>
      <c r="H127" s="47">
        <f t="shared" si="4"/>
        <v>1</v>
      </c>
      <c r="I127" s="48">
        <f>HLOOKUP(B127,'GSE Sum'!$B$1:$T$10,10,FALSE)</f>
        <v>65.031927212973528</v>
      </c>
      <c r="J127" s="51" t="b">
        <f t="shared" si="5"/>
        <v>0</v>
      </c>
      <c r="K127" s="69">
        <f>D127/(VLOOKUP(B127,'Cust Svd'!$A$2:$B$20,2,FALSE))</f>
        <v>2.1953922157070965E-2</v>
      </c>
      <c r="L127" s="70">
        <f>VLOOKUP(B127,'Cust Svd'!$A$2:$B$20,2,FALSE)</f>
        <v>43318</v>
      </c>
      <c r="M127" s="70"/>
      <c r="N127" s="84" t="s">
        <v>71</v>
      </c>
      <c r="O127" s="82">
        <v>48925</v>
      </c>
      <c r="P127" s="82">
        <v>14069</v>
      </c>
      <c r="Q127" s="82">
        <v>995614</v>
      </c>
      <c r="R127" s="83">
        <v>20.349800715380688</v>
      </c>
      <c r="S127" s="83">
        <v>0.28756259580991317</v>
      </c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</row>
    <row r="128" spans="1:42" ht="14.5" hidden="1" x14ac:dyDescent="0.35">
      <c r="A128" s="49">
        <v>41106</v>
      </c>
      <c r="B128" s="50">
        <v>2012</v>
      </c>
      <c r="C128" s="50">
        <v>3</v>
      </c>
      <c r="D128" s="50">
        <v>3617</v>
      </c>
      <c r="E128" s="50">
        <v>163450</v>
      </c>
      <c r="F128" s="50">
        <f>E128/(VLOOKUP(B128,'Cust Svd'!$A$2:$B$20,2,FALSE))</f>
        <v>3.7732582298351725</v>
      </c>
      <c r="G128" s="50">
        <f t="shared" si="3"/>
        <v>1.3279388801549152</v>
      </c>
      <c r="H128" s="47">
        <f t="shared" si="4"/>
        <v>7</v>
      </c>
      <c r="I128" s="48">
        <f>HLOOKUP(B128,'GSE Sum'!$B$1:$T$10,10,FALSE)</f>
        <v>65.031927212973528</v>
      </c>
      <c r="J128" s="51" t="b">
        <f t="shared" si="5"/>
        <v>0</v>
      </c>
      <c r="K128" s="69">
        <f>D128/(VLOOKUP(B128,'Cust Svd'!$A$2:$B$20,2,FALSE))</f>
        <v>8.3498776490142659E-2</v>
      </c>
      <c r="L128" s="70">
        <f>VLOOKUP(B128,'Cust Svd'!$A$2:$B$20,2,FALSE)</f>
        <v>43318</v>
      </c>
      <c r="M128" s="70"/>
      <c r="N128" s="84" t="s">
        <v>72</v>
      </c>
      <c r="O128" s="82">
        <v>48925</v>
      </c>
      <c r="P128" s="82">
        <v>8400</v>
      </c>
      <c r="Q128" s="82">
        <v>524472</v>
      </c>
      <c r="R128" s="83">
        <v>10.719918242207459</v>
      </c>
      <c r="S128" s="83">
        <v>0.17169136433316307</v>
      </c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</row>
    <row r="129" spans="1:42" ht="14.5" hidden="1" x14ac:dyDescent="0.35">
      <c r="A129" s="49">
        <v>41116</v>
      </c>
      <c r="B129" s="50">
        <v>2012</v>
      </c>
      <c r="C129" s="50">
        <v>2</v>
      </c>
      <c r="D129" s="50">
        <v>1733</v>
      </c>
      <c r="E129" s="50">
        <v>160866</v>
      </c>
      <c r="F129" s="50">
        <f>E129/(VLOOKUP(B129,'Cust Svd'!$A$2:$B$20,2,FALSE))</f>
        <v>3.7136063530172216</v>
      </c>
      <c r="G129" s="50">
        <f t="shared" si="3"/>
        <v>1.3120034672801153</v>
      </c>
      <c r="H129" s="47">
        <f t="shared" si="4"/>
        <v>7</v>
      </c>
      <c r="I129" s="48">
        <f>HLOOKUP(B129,'GSE Sum'!$B$1:$T$10,10,FALSE)</f>
        <v>65.031927212973528</v>
      </c>
      <c r="J129" s="51" t="b">
        <f t="shared" si="5"/>
        <v>0</v>
      </c>
      <c r="K129" s="69">
        <f>D129/(VLOOKUP(B129,'Cust Svd'!$A$2:$B$20,2,FALSE))</f>
        <v>4.0006463825661386E-2</v>
      </c>
      <c r="L129" s="70">
        <f>VLOOKUP(B129,'Cust Svd'!$A$2:$B$20,2,FALSE)</f>
        <v>43318</v>
      </c>
      <c r="M129" s="70"/>
      <c r="N129" s="84" t="s">
        <v>73</v>
      </c>
      <c r="O129" s="82">
        <v>48925</v>
      </c>
      <c r="P129" s="82">
        <v>8594</v>
      </c>
      <c r="Q129" s="82">
        <v>2522661</v>
      </c>
      <c r="R129" s="83">
        <v>51.561798671435874</v>
      </c>
      <c r="S129" s="83">
        <v>0.17565661727133369</v>
      </c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</row>
    <row r="130" spans="1:42" ht="14.5" hidden="1" x14ac:dyDescent="0.35">
      <c r="A130" s="49">
        <v>41066</v>
      </c>
      <c r="B130" s="50">
        <v>2012</v>
      </c>
      <c r="C130" s="50">
        <v>1</v>
      </c>
      <c r="D130" s="50">
        <v>200</v>
      </c>
      <c r="E130" s="50">
        <v>152800</v>
      </c>
      <c r="F130" s="50">
        <f>E130/(VLOOKUP(B130,'Cust Svd'!$A$2:$B$20,2,FALSE))</f>
        <v>3.527402003785955</v>
      </c>
      <c r="G130" s="50">
        <f t="shared" ref="G130:G193" si="6">LN(F130)</f>
        <v>1.2605616237171158</v>
      </c>
      <c r="H130" s="47">
        <f t="shared" ref="H130:H193" si="7">MONTH(A130)</f>
        <v>6</v>
      </c>
      <c r="I130" s="48">
        <f>HLOOKUP(B130,'GSE Sum'!$B$1:$T$10,10,FALSE)</f>
        <v>65.031927212973528</v>
      </c>
      <c r="J130" s="51" t="b">
        <f t="shared" ref="J130:J193" si="8">IF(F130&gt;=I130,A130,FALSE)</f>
        <v>0</v>
      </c>
      <c r="K130" s="69">
        <f>D130/(VLOOKUP(B130,'Cust Svd'!$A$2:$B$20,2,FALSE))</f>
        <v>4.6170183295627682E-3</v>
      </c>
      <c r="L130" s="70">
        <f>VLOOKUP(B130,'Cust Svd'!$A$2:$B$20,2,FALSE)</f>
        <v>43318</v>
      </c>
      <c r="M130" s="70"/>
      <c r="N130" s="84" t="s">
        <v>74</v>
      </c>
      <c r="O130" s="82">
        <v>48925</v>
      </c>
      <c r="P130" s="82">
        <v>9682</v>
      </c>
      <c r="Q130" s="82">
        <v>4904158</v>
      </c>
      <c r="R130" s="83">
        <v>100.23828308635667</v>
      </c>
      <c r="S130" s="83">
        <v>0.19789473684210535</v>
      </c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</row>
    <row r="131" spans="1:42" ht="14.5" hidden="1" x14ac:dyDescent="0.35">
      <c r="A131" s="49">
        <v>41117</v>
      </c>
      <c r="B131" s="50">
        <v>2012</v>
      </c>
      <c r="C131" s="50">
        <v>2</v>
      </c>
      <c r="D131" s="50">
        <v>1733</v>
      </c>
      <c r="E131" s="50">
        <v>144469</v>
      </c>
      <c r="F131" s="50">
        <f>E131/(VLOOKUP(B131,'Cust Svd'!$A$2:$B$20,2,FALSE))</f>
        <v>3.3350801052680179</v>
      </c>
      <c r="G131" s="50">
        <f t="shared" si="6"/>
        <v>1.2044966986497418</v>
      </c>
      <c r="H131" s="47">
        <f t="shared" si="7"/>
        <v>7</v>
      </c>
      <c r="I131" s="48">
        <f>HLOOKUP(B131,'GSE Sum'!$B$1:$T$10,10,FALSE)</f>
        <v>65.031927212973528</v>
      </c>
      <c r="J131" s="51" t="b">
        <f t="shared" si="8"/>
        <v>0</v>
      </c>
      <c r="K131" s="69">
        <f>D131/(VLOOKUP(B131,'Cust Svd'!$A$2:$B$20,2,FALSE))</f>
        <v>4.0006463825661386E-2</v>
      </c>
      <c r="L131" s="70">
        <f>VLOOKUP(B131,'Cust Svd'!$A$2:$B$20,2,FALSE)</f>
        <v>43318</v>
      </c>
      <c r="M131" s="70"/>
      <c r="N131" s="84" t="s">
        <v>75</v>
      </c>
      <c r="O131" s="82">
        <v>48925</v>
      </c>
      <c r="P131" s="82">
        <v>10143</v>
      </c>
      <c r="Q131" s="82">
        <v>727784</v>
      </c>
      <c r="R131" s="83">
        <v>14.875503321410322</v>
      </c>
      <c r="S131" s="83">
        <v>0.20731732243229434</v>
      </c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</row>
    <row r="132" spans="1:42" ht="14.5" hidden="1" x14ac:dyDescent="0.35">
      <c r="A132" s="49">
        <v>41163</v>
      </c>
      <c r="B132" s="50">
        <v>2012</v>
      </c>
      <c r="C132" s="50">
        <v>3</v>
      </c>
      <c r="D132" s="50">
        <v>1933</v>
      </c>
      <c r="E132" s="50">
        <v>126705</v>
      </c>
      <c r="F132" s="50">
        <f>E132/(VLOOKUP(B132,'Cust Svd'!$A$2:$B$20,2,FALSE))</f>
        <v>2.924996537236253</v>
      </c>
      <c r="G132" s="50">
        <f t="shared" si="6"/>
        <v>1.0732932968322655</v>
      </c>
      <c r="H132" s="47">
        <f t="shared" si="7"/>
        <v>9</v>
      </c>
      <c r="I132" s="48">
        <f>HLOOKUP(B132,'GSE Sum'!$B$1:$T$10,10,FALSE)</f>
        <v>65.031927212973528</v>
      </c>
      <c r="J132" s="51" t="b">
        <f t="shared" si="8"/>
        <v>0</v>
      </c>
      <c r="K132" s="69">
        <f>D132/(VLOOKUP(B132,'Cust Svd'!$A$2:$B$20,2,FALSE))</f>
        <v>4.4623482155224159E-2</v>
      </c>
      <c r="L132" s="70">
        <f>VLOOKUP(B132,'Cust Svd'!$A$2:$B$20,2,FALSE)</f>
        <v>43318</v>
      </c>
      <c r="M132" s="70"/>
      <c r="N132" s="81" t="s">
        <v>87</v>
      </c>
      <c r="O132" s="82">
        <v>50151</v>
      </c>
      <c r="P132" s="82">
        <v>193001</v>
      </c>
      <c r="Q132" s="82">
        <v>33537933</v>
      </c>
      <c r="R132" s="83">
        <v>668.73906801459577</v>
      </c>
      <c r="S132" s="83">
        <v>3.8483978385276454</v>
      </c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</row>
    <row r="133" spans="1:42" ht="14.5" hidden="1" x14ac:dyDescent="0.35">
      <c r="A133" s="49">
        <v>41184</v>
      </c>
      <c r="B133" s="50">
        <v>2012</v>
      </c>
      <c r="C133" s="50">
        <v>1</v>
      </c>
      <c r="D133" s="50">
        <v>200</v>
      </c>
      <c r="E133" s="50">
        <v>120000</v>
      </c>
      <c r="F133" s="50">
        <f>E133/(VLOOKUP(B133,'Cust Svd'!$A$2:$B$20,2,FALSE))</f>
        <v>2.770210997737661</v>
      </c>
      <c r="G133" s="50">
        <f t="shared" si="6"/>
        <v>1.0189234897667416</v>
      </c>
      <c r="H133" s="47">
        <f t="shared" si="7"/>
        <v>10</v>
      </c>
      <c r="I133" s="48">
        <f>HLOOKUP(B133,'GSE Sum'!$B$1:$T$10,10,FALSE)</f>
        <v>65.031927212973528</v>
      </c>
      <c r="J133" s="51" t="b">
        <f t="shared" si="8"/>
        <v>0</v>
      </c>
      <c r="K133" s="69">
        <f>D133/(VLOOKUP(B133,'Cust Svd'!$A$2:$B$20,2,FALSE))</f>
        <v>4.6170183295627682E-3</v>
      </c>
      <c r="L133" s="70">
        <f>VLOOKUP(B133,'Cust Svd'!$A$2:$B$20,2,FALSE)</f>
        <v>43318</v>
      </c>
      <c r="M133" s="70"/>
      <c r="N133" s="84" t="s">
        <v>64</v>
      </c>
      <c r="O133" s="82">
        <v>50151</v>
      </c>
      <c r="P133" s="82">
        <v>9733</v>
      </c>
      <c r="Q133" s="82">
        <v>1111626</v>
      </c>
      <c r="R133" s="83">
        <v>22.165579948555362</v>
      </c>
      <c r="S133" s="83">
        <v>0.19407389683156864</v>
      </c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</row>
    <row r="134" spans="1:42" ht="14.5" hidden="1" x14ac:dyDescent="0.35">
      <c r="A134" s="49">
        <v>41088</v>
      </c>
      <c r="B134" s="50">
        <v>2012</v>
      </c>
      <c r="C134" s="50">
        <v>1</v>
      </c>
      <c r="D134" s="50">
        <v>3587</v>
      </c>
      <c r="E134" s="50">
        <v>100436</v>
      </c>
      <c r="F134" s="50">
        <f>E134/(VLOOKUP(B134,'Cust Svd'!$A$2:$B$20,2,FALSE))</f>
        <v>2.3185742647398309</v>
      </c>
      <c r="G134" s="50">
        <f t="shared" si="6"/>
        <v>0.84095245571004507</v>
      </c>
      <c r="H134" s="47">
        <f t="shared" si="7"/>
        <v>6</v>
      </c>
      <c r="I134" s="48">
        <f>HLOOKUP(B134,'GSE Sum'!$B$1:$T$10,10,FALSE)</f>
        <v>65.031927212973528</v>
      </c>
      <c r="J134" s="51" t="b">
        <f t="shared" si="8"/>
        <v>0</v>
      </c>
      <c r="K134" s="69">
        <f>D134/(VLOOKUP(B134,'Cust Svd'!$A$2:$B$20,2,FALSE))</f>
        <v>8.2806223740708257E-2</v>
      </c>
      <c r="L134" s="70">
        <f>VLOOKUP(B134,'Cust Svd'!$A$2:$B$20,2,FALSE)</f>
        <v>43318</v>
      </c>
      <c r="M134" s="70"/>
      <c r="N134" s="84" t="s">
        <v>65</v>
      </c>
      <c r="O134" s="82">
        <v>50151</v>
      </c>
      <c r="P134" s="82">
        <v>27109</v>
      </c>
      <c r="Q134" s="82">
        <v>2514834</v>
      </c>
      <c r="R134" s="83">
        <v>50.145241371059399</v>
      </c>
      <c r="S134" s="83">
        <v>0.54054754640984215</v>
      </c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</row>
    <row r="135" spans="1:42" ht="14.5" hidden="1" x14ac:dyDescent="0.35">
      <c r="A135" s="49">
        <v>40969</v>
      </c>
      <c r="B135" s="50">
        <v>2012</v>
      </c>
      <c r="C135" s="50">
        <v>1</v>
      </c>
      <c r="D135" s="50">
        <v>550</v>
      </c>
      <c r="E135" s="50">
        <v>88000</v>
      </c>
      <c r="F135" s="50">
        <f>E135/(VLOOKUP(B135,'Cust Svd'!$A$2:$B$20,2,FALSE))</f>
        <v>2.0314880650076179</v>
      </c>
      <c r="G135" s="50">
        <f t="shared" si="6"/>
        <v>0.70876856146290201</v>
      </c>
      <c r="H135" s="47">
        <f t="shared" si="7"/>
        <v>3</v>
      </c>
      <c r="I135" s="48">
        <f>HLOOKUP(B135,'GSE Sum'!$B$1:$T$10,10,FALSE)</f>
        <v>65.031927212973528</v>
      </c>
      <c r="J135" s="51" t="b">
        <f t="shared" si="8"/>
        <v>0</v>
      </c>
      <c r="K135" s="69">
        <f>D135/(VLOOKUP(B135,'Cust Svd'!$A$2:$B$20,2,FALSE))</f>
        <v>1.2696800406297613E-2</v>
      </c>
      <c r="L135" s="70">
        <f>VLOOKUP(B135,'Cust Svd'!$A$2:$B$20,2,FALSE)</f>
        <v>43318</v>
      </c>
      <c r="M135" s="70"/>
      <c r="N135" s="84" t="s">
        <v>66</v>
      </c>
      <c r="O135" s="82">
        <v>50151</v>
      </c>
      <c r="P135" s="82">
        <v>3480</v>
      </c>
      <c r="Q135" s="82">
        <v>450989</v>
      </c>
      <c r="R135" s="83">
        <v>8.9926222807122507</v>
      </c>
      <c r="S135" s="83">
        <v>6.9390440868576903E-2</v>
      </c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</row>
    <row r="136" spans="1:42" ht="14.5" hidden="1" x14ac:dyDescent="0.35">
      <c r="A136" s="49">
        <v>40968</v>
      </c>
      <c r="B136" s="50">
        <v>2012</v>
      </c>
      <c r="C136" s="50">
        <v>2</v>
      </c>
      <c r="D136" s="50">
        <v>345</v>
      </c>
      <c r="E136" s="50">
        <v>74175</v>
      </c>
      <c r="F136" s="50">
        <f>E136/(VLOOKUP(B136,'Cust Svd'!$A$2:$B$20,2,FALSE))</f>
        <v>1.7123366729765916</v>
      </c>
      <c r="G136" s="50">
        <f t="shared" si="6"/>
        <v>0.53785891316158108</v>
      </c>
      <c r="H136" s="47">
        <f t="shared" si="7"/>
        <v>2</v>
      </c>
      <c r="I136" s="48">
        <f>HLOOKUP(B136,'GSE Sum'!$B$1:$T$10,10,FALSE)</f>
        <v>65.031927212973528</v>
      </c>
      <c r="J136" s="51" t="b">
        <f t="shared" si="8"/>
        <v>0</v>
      </c>
      <c r="K136" s="69">
        <f>D136/(VLOOKUP(B136,'Cust Svd'!$A$2:$B$20,2,FALSE))</f>
        <v>7.964356618495776E-3</v>
      </c>
      <c r="L136" s="70">
        <f>VLOOKUP(B136,'Cust Svd'!$A$2:$B$20,2,FALSE)</f>
        <v>43318</v>
      </c>
      <c r="M136" s="70"/>
      <c r="N136" s="84" t="s">
        <v>67</v>
      </c>
      <c r="O136" s="82">
        <v>50151</v>
      </c>
      <c r="P136" s="82">
        <v>1914</v>
      </c>
      <c r="Q136" s="82">
        <v>156152</v>
      </c>
      <c r="R136" s="83">
        <v>3.1136368168132242</v>
      </c>
      <c r="S136" s="83">
        <v>3.8164742477717312E-2</v>
      </c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</row>
    <row r="137" spans="1:42" ht="14.5" hidden="1" x14ac:dyDescent="0.35">
      <c r="A137" s="49">
        <v>40985</v>
      </c>
      <c r="B137" s="50">
        <v>2012</v>
      </c>
      <c r="C137" s="50">
        <v>10</v>
      </c>
      <c r="D137" s="50">
        <v>640</v>
      </c>
      <c r="E137" s="50">
        <v>72760</v>
      </c>
      <c r="F137" s="50">
        <f>E137/(VLOOKUP(B137,'Cust Svd'!$A$2:$B$20,2,FALSE))</f>
        <v>1.6796712682949351</v>
      </c>
      <c r="G137" s="50">
        <f t="shared" si="6"/>
        <v>0.51859810063461709</v>
      </c>
      <c r="H137" s="47">
        <f t="shared" si="7"/>
        <v>3</v>
      </c>
      <c r="I137" s="48">
        <f>HLOOKUP(B137,'GSE Sum'!$B$1:$T$10,10,FALSE)</f>
        <v>65.031927212973528</v>
      </c>
      <c r="J137" s="51" t="b">
        <f>IF(F137&gt;=I137,A137,FALSE)</f>
        <v>0</v>
      </c>
      <c r="K137" s="69">
        <f>D137/(VLOOKUP(B137,'Cust Svd'!$A$2:$B$20,2,FALSE))</f>
        <v>1.4774458654600859E-2</v>
      </c>
      <c r="L137" s="70">
        <f>VLOOKUP(B137,'Cust Svd'!$A$2:$B$20,2,FALSE)</f>
        <v>43318</v>
      </c>
      <c r="M137" s="70"/>
      <c r="N137" s="84" t="s">
        <v>68</v>
      </c>
      <c r="O137" s="82">
        <v>50151</v>
      </c>
      <c r="P137" s="82">
        <v>1845</v>
      </c>
      <c r="Q137" s="82">
        <v>190881</v>
      </c>
      <c r="R137" s="83">
        <v>3.8061255009870196</v>
      </c>
      <c r="S137" s="83">
        <v>3.6788897529461025E-2</v>
      </c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</row>
    <row r="138" spans="1:42" ht="14.5" hidden="1" x14ac:dyDescent="0.35">
      <c r="A138" s="49">
        <v>40984</v>
      </c>
      <c r="B138" s="50">
        <v>2012</v>
      </c>
      <c r="C138" s="50">
        <v>4</v>
      </c>
      <c r="D138" s="50">
        <v>133</v>
      </c>
      <c r="E138" s="50">
        <v>71606</v>
      </c>
      <c r="F138" s="50">
        <f>E138/(VLOOKUP(B138,'Cust Svd'!$A$2:$B$20,2,FALSE))</f>
        <v>1.6530310725333579</v>
      </c>
      <c r="G138" s="50">
        <f t="shared" si="6"/>
        <v>0.50261061632304693</v>
      </c>
      <c r="H138" s="47">
        <f t="shared" si="7"/>
        <v>3</v>
      </c>
      <c r="I138" s="48">
        <f>HLOOKUP(B138,'GSE Sum'!$B$1:$T$10,10,FALSE)</f>
        <v>65.031927212973528</v>
      </c>
      <c r="J138" s="51" t="b">
        <f t="shared" si="8"/>
        <v>0</v>
      </c>
      <c r="K138" s="69">
        <f>D138/(VLOOKUP(B138,'Cust Svd'!$A$2:$B$20,2,FALSE))</f>
        <v>3.0703171891592411E-3</v>
      </c>
      <c r="L138" s="70">
        <f>VLOOKUP(B138,'Cust Svd'!$A$2:$B$20,2,FALSE)</f>
        <v>43318</v>
      </c>
      <c r="M138" s="70"/>
      <c r="N138" s="84" t="s">
        <v>69</v>
      </c>
      <c r="O138" s="82">
        <v>50151</v>
      </c>
      <c r="P138" s="82">
        <v>6584</v>
      </c>
      <c r="Q138" s="82">
        <v>943566</v>
      </c>
      <c r="R138" s="83">
        <v>18.814500209367711</v>
      </c>
      <c r="S138" s="83">
        <v>0.13128352375825009</v>
      </c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</row>
    <row r="139" spans="1:42" ht="14.5" hidden="1" x14ac:dyDescent="0.35">
      <c r="A139" s="49">
        <v>41077</v>
      </c>
      <c r="B139" s="50">
        <v>2012</v>
      </c>
      <c r="C139" s="50">
        <v>2</v>
      </c>
      <c r="D139" s="50">
        <v>310</v>
      </c>
      <c r="E139" s="50">
        <v>68725</v>
      </c>
      <c r="F139" s="50">
        <f>E139/(VLOOKUP(B139,'Cust Svd'!$A$2:$B$20,2,FALSE))</f>
        <v>1.5865229234960063</v>
      </c>
      <c r="G139" s="50">
        <f t="shared" si="6"/>
        <v>0.4615447810360051</v>
      </c>
      <c r="H139" s="47">
        <f t="shared" si="7"/>
        <v>6</v>
      </c>
      <c r="I139" s="48">
        <f>HLOOKUP(B139,'GSE Sum'!$B$1:$T$10,10,FALSE)</f>
        <v>65.031927212973528</v>
      </c>
      <c r="J139" s="51" t="b">
        <f t="shared" si="8"/>
        <v>0</v>
      </c>
      <c r="K139" s="69">
        <f>D139/(VLOOKUP(B139,'Cust Svd'!$A$2:$B$20,2,FALSE))</f>
        <v>7.1563784108222908E-3</v>
      </c>
      <c r="L139" s="70">
        <f>VLOOKUP(B139,'Cust Svd'!$A$2:$B$20,2,FALSE)</f>
        <v>43318</v>
      </c>
      <c r="M139" s="70"/>
      <c r="N139" s="84" t="s">
        <v>70</v>
      </c>
      <c r="O139" s="82">
        <v>50151</v>
      </c>
      <c r="P139" s="82">
        <v>23816</v>
      </c>
      <c r="Q139" s="82">
        <v>8004416</v>
      </c>
      <c r="R139" s="83">
        <v>159.60630894698011</v>
      </c>
      <c r="S139" s="83">
        <v>0.47488584474885842</v>
      </c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</row>
    <row r="140" spans="1:42" ht="14.5" hidden="1" x14ac:dyDescent="0.35">
      <c r="A140" s="49">
        <v>41009</v>
      </c>
      <c r="B140" s="50">
        <v>2012</v>
      </c>
      <c r="C140" s="50">
        <v>3</v>
      </c>
      <c r="D140" s="50">
        <v>341</v>
      </c>
      <c r="E140" s="50">
        <v>67177</v>
      </c>
      <c r="F140" s="50">
        <f>E140/(VLOOKUP(B140,'Cust Svd'!$A$2:$B$20,2,FALSE))</f>
        <v>1.5507872016251905</v>
      </c>
      <c r="G140" s="50">
        <f t="shared" si="6"/>
        <v>0.43876267402406388</v>
      </c>
      <c r="H140" s="47">
        <f t="shared" si="7"/>
        <v>4</v>
      </c>
      <c r="I140" s="48">
        <f>HLOOKUP(B140,'GSE Sum'!$B$1:$T$10,10,FALSE)</f>
        <v>65.031927212973528</v>
      </c>
      <c r="J140" s="51" t="b">
        <f t="shared" si="8"/>
        <v>0</v>
      </c>
      <c r="K140" s="69">
        <f>D140/(VLOOKUP(B140,'Cust Svd'!$A$2:$B$20,2,FALSE))</f>
        <v>7.8720162519045206E-3</v>
      </c>
      <c r="L140" s="70">
        <f>VLOOKUP(B140,'Cust Svd'!$A$2:$B$20,2,FALSE)</f>
        <v>43318</v>
      </c>
      <c r="M140" s="70"/>
      <c r="N140" s="84" t="s">
        <v>71</v>
      </c>
      <c r="O140" s="82">
        <v>50151</v>
      </c>
      <c r="P140" s="82">
        <v>7792</v>
      </c>
      <c r="Q140" s="82">
        <v>1774023</v>
      </c>
      <c r="R140" s="83">
        <v>35.373631632469937</v>
      </c>
      <c r="S140" s="83">
        <v>0.15537078024366419</v>
      </c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</row>
    <row r="141" spans="1:42" ht="14.5" hidden="1" x14ac:dyDescent="0.35">
      <c r="A141" s="49">
        <v>41095</v>
      </c>
      <c r="B141" s="50">
        <v>2012</v>
      </c>
      <c r="C141" s="50">
        <v>1</v>
      </c>
      <c r="D141" s="50">
        <v>559</v>
      </c>
      <c r="E141" s="50">
        <v>67080</v>
      </c>
      <c r="F141" s="50">
        <f>E141/(VLOOKUP(B141,'Cust Svd'!$A$2:$B$20,2,FALSE))</f>
        <v>1.5485479477353525</v>
      </c>
      <c r="G141" s="50">
        <f t="shared" si="6"/>
        <v>0.43731768393970377</v>
      </c>
      <c r="H141" s="47">
        <f t="shared" si="7"/>
        <v>7</v>
      </c>
      <c r="I141" s="48">
        <f>HLOOKUP(B141,'GSE Sum'!$B$1:$T$10,10,FALSE)</f>
        <v>65.031927212973528</v>
      </c>
      <c r="J141" s="51" t="b">
        <f t="shared" si="8"/>
        <v>0</v>
      </c>
      <c r="K141" s="69">
        <f>D141/(VLOOKUP(B141,'Cust Svd'!$A$2:$B$20,2,FALSE))</f>
        <v>1.2904566231127937E-2</v>
      </c>
      <c r="L141" s="70">
        <f>VLOOKUP(B141,'Cust Svd'!$A$2:$B$20,2,FALSE)</f>
        <v>43318</v>
      </c>
      <c r="M141" s="70"/>
      <c r="N141" s="84" t="s">
        <v>72</v>
      </c>
      <c r="O141" s="82">
        <v>50151</v>
      </c>
      <c r="P141" s="82">
        <v>12513</v>
      </c>
      <c r="Q141" s="82">
        <v>2056163</v>
      </c>
      <c r="R141" s="83">
        <v>40.999441686107936</v>
      </c>
      <c r="S141" s="83">
        <v>0.24950649039899506</v>
      </c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</row>
    <row r="142" spans="1:42" ht="14.5" hidden="1" x14ac:dyDescent="0.35">
      <c r="A142" s="49">
        <v>41247</v>
      </c>
      <c r="B142" s="50">
        <v>2012</v>
      </c>
      <c r="C142" s="50">
        <v>2</v>
      </c>
      <c r="D142" s="50">
        <v>1072</v>
      </c>
      <c r="E142" s="50">
        <v>62370</v>
      </c>
      <c r="F142" s="50">
        <f>E142/(VLOOKUP(B142,'Cust Svd'!$A$2:$B$20,2,FALSE))</f>
        <v>1.4398171660741492</v>
      </c>
      <c r="G142" s="50">
        <f t="shared" si="6"/>
        <v>0.36451613752272682</v>
      </c>
      <c r="H142" s="47">
        <f t="shared" si="7"/>
        <v>12</v>
      </c>
      <c r="I142" s="48">
        <f>HLOOKUP(B142,'GSE Sum'!$B$1:$T$10,10,FALSE)</f>
        <v>65.031927212973528</v>
      </c>
      <c r="J142" s="51" t="b">
        <f t="shared" si="8"/>
        <v>0</v>
      </c>
      <c r="K142" s="69">
        <f>D142/(VLOOKUP(B142,'Cust Svd'!$A$2:$B$20,2,FALSE))</f>
        <v>2.474721824645644E-2</v>
      </c>
      <c r="L142" s="70">
        <f>VLOOKUP(B142,'Cust Svd'!$A$2:$B$20,2,FALSE)</f>
        <v>43318</v>
      </c>
      <c r="M142" s="70"/>
      <c r="N142" s="84" t="s">
        <v>73</v>
      </c>
      <c r="O142" s="82">
        <v>50151</v>
      </c>
      <c r="P142" s="82">
        <v>38839</v>
      </c>
      <c r="Q142" s="82">
        <v>4280242</v>
      </c>
      <c r="R142" s="83">
        <v>85.347091782815909</v>
      </c>
      <c r="S142" s="83">
        <v>0.77444118761340752</v>
      </c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</row>
    <row r="143" spans="1:42" ht="14.5" hidden="1" x14ac:dyDescent="0.35">
      <c r="A143" s="49">
        <v>41053</v>
      </c>
      <c r="B143" s="50">
        <v>2012</v>
      </c>
      <c r="C143" s="50">
        <v>2</v>
      </c>
      <c r="D143" s="50">
        <v>5020</v>
      </c>
      <c r="E143" s="50">
        <v>62140</v>
      </c>
      <c r="F143" s="50">
        <f>E143/(VLOOKUP(B143,'Cust Svd'!$A$2:$B$20,2,FALSE))</f>
        <v>1.4345075949951522</v>
      </c>
      <c r="G143" s="50">
        <f t="shared" si="6"/>
        <v>0.36082165094959706</v>
      </c>
      <c r="H143" s="47">
        <f t="shared" si="7"/>
        <v>5</v>
      </c>
      <c r="I143" s="48">
        <f>HLOOKUP(B143,'GSE Sum'!$B$1:$T$10,10,FALSE)</f>
        <v>65.031927212973528</v>
      </c>
      <c r="J143" s="51" t="b">
        <f t="shared" si="8"/>
        <v>0</v>
      </c>
      <c r="K143" s="69">
        <f>D143/(VLOOKUP(B143,'Cust Svd'!$A$2:$B$20,2,FALSE))</f>
        <v>0.11588716007202549</v>
      </c>
      <c r="L143" s="70">
        <f>VLOOKUP(B143,'Cust Svd'!$A$2:$B$20,2,FALSE)</f>
        <v>43318</v>
      </c>
      <c r="M143" s="70"/>
      <c r="N143" s="84" t="s">
        <v>74</v>
      </c>
      <c r="O143" s="82">
        <v>50151</v>
      </c>
      <c r="P143" s="82">
        <v>5505</v>
      </c>
      <c r="Q143" s="82">
        <v>1920358</v>
      </c>
      <c r="R143" s="83">
        <v>38.291519610775467</v>
      </c>
      <c r="S143" s="83">
        <v>0.10976849913261948</v>
      </c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</row>
    <row r="144" spans="1:42" ht="14.5" hidden="1" x14ac:dyDescent="0.35">
      <c r="A144" s="49">
        <v>41167</v>
      </c>
      <c r="B144" s="50">
        <v>2012</v>
      </c>
      <c r="C144" s="50">
        <v>2</v>
      </c>
      <c r="D144" s="50">
        <v>240</v>
      </c>
      <c r="E144" s="50">
        <v>59400</v>
      </c>
      <c r="F144" s="50">
        <f>E144/(VLOOKUP(B144,'Cust Svd'!$A$2:$B$20,2,FALSE))</f>
        <v>1.3712544438801422</v>
      </c>
      <c r="G144" s="50">
        <f t="shared" si="6"/>
        <v>0.31572597335329489</v>
      </c>
      <c r="H144" s="47">
        <f t="shared" si="7"/>
        <v>9</v>
      </c>
      <c r="I144" s="48">
        <f>HLOOKUP(B144,'GSE Sum'!$B$1:$T$10,10,FALSE)</f>
        <v>65.031927212973528</v>
      </c>
      <c r="J144" s="51" t="b">
        <f t="shared" si="8"/>
        <v>0</v>
      </c>
      <c r="K144" s="69">
        <f>D144/(VLOOKUP(B144,'Cust Svd'!$A$2:$B$20,2,FALSE))</f>
        <v>5.5404219954753222E-3</v>
      </c>
      <c r="L144" s="70">
        <f>VLOOKUP(B144,'Cust Svd'!$A$2:$B$20,2,FALSE)</f>
        <v>43318</v>
      </c>
      <c r="M144" s="70"/>
      <c r="N144" s="84" t="s">
        <v>75</v>
      </c>
      <c r="O144" s="82">
        <v>50151</v>
      </c>
      <c r="P144" s="82">
        <v>53871</v>
      </c>
      <c r="Q144" s="82">
        <v>10134683</v>
      </c>
      <c r="R144" s="83">
        <v>202.08336822795164</v>
      </c>
      <c r="S144" s="83">
        <v>1.0741759885146853</v>
      </c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</row>
    <row r="145" spans="1:42" ht="14.5" hidden="1" x14ac:dyDescent="0.35">
      <c r="A145" s="49">
        <v>41232</v>
      </c>
      <c r="B145" s="50">
        <v>2012</v>
      </c>
      <c r="C145" s="50">
        <v>2</v>
      </c>
      <c r="D145" s="50">
        <v>1181</v>
      </c>
      <c r="E145" s="50">
        <v>58190</v>
      </c>
      <c r="F145" s="50">
        <f>E145/(VLOOKUP(B145,'Cust Svd'!$A$2:$B$20,2,FALSE))</f>
        <v>1.3433214829862874</v>
      </c>
      <c r="G145" s="50">
        <f t="shared" si="6"/>
        <v>0.29514526565327415</v>
      </c>
      <c r="H145" s="47">
        <f t="shared" si="7"/>
        <v>11</v>
      </c>
      <c r="I145" s="48">
        <f>HLOOKUP(B145,'GSE Sum'!$B$1:$T$10,10,FALSE)</f>
        <v>65.031927212973528</v>
      </c>
      <c r="J145" s="51" t="b">
        <f t="shared" si="8"/>
        <v>0</v>
      </c>
      <c r="K145" s="69">
        <f>D145/(VLOOKUP(B145,'Cust Svd'!$A$2:$B$20,2,FALSE))</f>
        <v>2.7263493236068147E-2</v>
      </c>
      <c r="L145" s="70">
        <f>VLOOKUP(B145,'Cust Svd'!$A$2:$B$20,2,FALSE)</f>
        <v>43318</v>
      </c>
      <c r="M145" s="70"/>
      <c r="N145" s="81" t="s">
        <v>88</v>
      </c>
      <c r="O145" s="82">
        <v>50151</v>
      </c>
      <c r="P145" s="82">
        <v>196201</v>
      </c>
      <c r="Q145" s="82">
        <v>26824569</v>
      </c>
      <c r="R145" s="83">
        <v>534.8760543159658</v>
      </c>
      <c r="S145" s="83">
        <v>3.9122051404757614</v>
      </c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</row>
    <row r="146" spans="1:42" ht="14.5" hidden="1" x14ac:dyDescent="0.35">
      <c r="A146" s="49">
        <v>41105</v>
      </c>
      <c r="B146" s="50">
        <v>2012</v>
      </c>
      <c r="C146" s="50">
        <v>2</v>
      </c>
      <c r="D146" s="50">
        <v>250</v>
      </c>
      <c r="E146" s="50">
        <v>55750</v>
      </c>
      <c r="F146" s="50">
        <f>E146/(VLOOKUP(B146,'Cust Svd'!$A$2:$B$20,2,FALSE))</f>
        <v>1.2869938593656216</v>
      </c>
      <c r="G146" s="50">
        <f t="shared" si="6"/>
        <v>0.25230915732492376</v>
      </c>
      <c r="H146" s="47">
        <f t="shared" si="7"/>
        <v>7</v>
      </c>
      <c r="I146" s="48">
        <f>HLOOKUP(B146,'GSE Sum'!$B$1:$T$10,10,FALSE)</f>
        <v>65.031927212973528</v>
      </c>
      <c r="J146" s="51" t="b">
        <f t="shared" si="8"/>
        <v>0</v>
      </c>
      <c r="K146" s="69">
        <f>D146/(VLOOKUP(B146,'Cust Svd'!$A$2:$B$20,2,FALSE))</f>
        <v>5.7712729119534607E-3</v>
      </c>
      <c r="L146" s="70">
        <f>VLOOKUP(B146,'Cust Svd'!$A$2:$B$20,2,FALSE)</f>
        <v>43318</v>
      </c>
      <c r="M146" s="70"/>
      <c r="N146" s="84" t="s">
        <v>64</v>
      </c>
      <c r="O146" s="82">
        <v>50151</v>
      </c>
      <c r="P146" s="82">
        <v>17002</v>
      </c>
      <c r="Q146" s="82">
        <v>1900664</v>
      </c>
      <c r="R146" s="83">
        <v>37.898825546848521</v>
      </c>
      <c r="S146" s="83">
        <v>0.33901617116308741</v>
      </c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</row>
    <row r="147" spans="1:42" ht="14.5" hidden="1" x14ac:dyDescent="0.35">
      <c r="A147" s="49">
        <v>41113</v>
      </c>
      <c r="B147" s="50">
        <v>2012</v>
      </c>
      <c r="C147" s="50">
        <v>2</v>
      </c>
      <c r="D147" s="50">
        <v>3578</v>
      </c>
      <c r="E147" s="50">
        <v>54870</v>
      </c>
      <c r="F147" s="50">
        <f>E147/(VLOOKUP(B147,'Cust Svd'!$A$2:$B$20,2,FALSE))</f>
        <v>1.2666789787155455</v>
      </c>
      <c r="G147" s="50">
        <f t="shared" si="6"/>
        <v>0.23639849805557966</v>
      </c>
      <c r="H147" s="47">
        <f t="shared" si="7"/>
        <v>7</v>
      </c>
      <c r="I147" s="48">
        <f>HLOOKUP(B147,'GSE Sum'!$B$1:$T$10,10,FALSE)</f>
        <v>65.031927212973528</v>
      </c>
      <c r="J147" s="51" t="b">
        <f t="shared" si="8"/>
        <v>0</v>
      </c>
      <c r="K147" s="69">
        <f>D147/(VLOOKUP(B147,'Cust Svd'!$A$2:$B$20,2,FALSE))</f>
        <v>8.2598457915877929E-2</v>
      </c>
      <c r="L147" s="70">
        <f>VLOOKUP(B147,'Cust Svd'!$A$2:$B$20,2,FALSE)</f>
        <v>43318</v>
      </c>
      <c r="M147" s="70"/>
      <c r="N147" s="84" t="s">
        <v>65</v>
      </c>
      <c r="O147" s="82">
        <v>50151</v>
      </c>
      <c r="P147" s="82">
        <v>5385</v>
      </c>
      <c r="Q147" s="82">
        <v>367841</v>
      </c>
      <c r="R147" s="83">
        <v>7.3346692987178725</v>
      </c>
      <c r="S147" s="83">
        <v>0.10737572530956513</v>
      </c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</row>
    <row r="148" spans="1:42" ht="14.5" hidden="1" x14ac:dyDescent="0.35">
      <c r="A148" s="49">
        <v>41148</v>
      </c>
      <c r="B148" s="50">
        <v>2012</v>
      </c>
      <c r="C148" s="50">
        <v>2</v>
      </c>
      <c r="D148" s="50">
        <v>1035</v>
      </c>
      <c r="E148" s="50">
        <v>54780</v>
      </c>
      <c r="F148" s="50">
        <f>E148/(VLOOKUP(B148,'Cust Svd'!$A$2:$B$20,2,FALSE))</f>
        <v>1.2646013204672422</v>
      </c>
      <c r="G148" s="50">
        <f t="shared" si="6"/>
        <v>0.23475691081962768</v>
      </c>
      <c r="H148" s="47">
        <f t="shared" si="7"/>
        <v>8</v>
      </c>
      <c r="I148" s="48">
        <f>HLOOKUP(B148,'GSE Sum'!$B$1:$T$10,10,FALSE)</f>
        <v>65.031927212973528</v>
      </c>
      <c r="J148" s="51" t="b">
        <f t="shared" si="8"/>
        <v>0</v>
      </c>
      <c r="K148" s="69">
        <f>D148/(VLOOKUP(B148,'Cust Svd'!$A$2:$B$20,2,FALSE))</f>
        <v>2.3893069855487326E-2</v>
      </c>
      <c r="L148" s="70">
        <f>VLOOKUP(B148,'Cust Svd'!$A$2:$B$20,2,FALSE)</f>
        <v>43318</v>
      </c>
      <c r="M148" s="70"/>
      <c r="N148" s="84" t="s">
        <v>66</v>
      </c>
      <c r="O148" s="82">
        <v>50151</v>
      </c>
      <c r="P148" s="82">
        <v>4115</v>
      </c>
      <c r="Q148" s="82">
        <v>472365</v>
      </c>
      <c r="R148" s="83">
        <v>9.4188550577256702</v>
      </c>
      <c r="S148" s="83">
        <v>8.2052202348906284E-2</v>
      </c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</row>
    <row r="149" spans="1:42" ht="14.5" hidden="1" x14ac:dyDescent="0.35">
      <c r="A149" s="49">
        <v>41027</v>
      </c>
      <c r="B149" s="50">
        <v>2012</v>
      </c>
      <c r="C149" s="50">
        <v>3</v>
      </c>
      <c r="D149" s="50">
        <v>310</v>
      </c>
      <c r="E149" s="50">
        <v>47580</v>
      </c>
      <c r="F149" s="50">
        <f>E149/(VLOOKUP(B149,'Cust Svd'!$A$2:$B$20,2,FALSE))</f>
        <v>1.0983886606029827</v>
      </c>
      <c r="G149" s="50">
        <f t="shared" si="6"/>
        <v>9.3844251859507358E-2</v>
      </c>
      <c r="H149" s="47">
        <f t="shared" si="7"/>
        <v>4</v>
      </c>
      <c r="I149" s="48">
        <f>HLOOKUP(B149,'GSE Sum'!$B$1:$T$10,10,FALSE)</f>
        <v>65.031927212973528</v>
      </c>
      <c r="J149" s="51" t="b">
        <f t="shared" si="8"/>
        <v>0</v>
      </c>
      <c r="K149" s="69">
        <f>D149/(VLOOKUP(B149,'Cust Svd'!$A$2:$B$20,2,FALSE))</f>
        <v>7.1563784108222908E-3</v>
      </c>
      <c r="L149" s="70">
        <f>VLOOKUP(B149,'Cust Svd'!$A$2:$B$20,2,FALSE)</f>
        <v>43318</v>
      </c>
      <c r="M149" s="70"/>
      <c r="N149" s="84" t="s">
        <v>67</v>
      </c>
      <c r="O149" s="82">
        <v>50151</v>
      </c>
      <c r="P149" s="82">
        <v>19339</v>
      </c>
      <c r="Q149" s="82">
        <v>2242372</v>
      </c>
      <c r="R149" s="83">
        <v>44.712408526250719</v>
      </c>
      <c r="S149" s="83">
        <v>0.38561544136707149</v>
      </c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</row>
    <row r="150" spans="1:42" ht="14.5" hidden="1" x14ac:dyDescent="0.35">
      <c r="A150" s="49">
        <v>41197</v>
      </c>
      <c r="B150" s="50">
        <v>2012</v>
      </c>
      <c r="C150" s="50">
        <v>2</v>
      </c>
      <c r="D150" s="50">
        <v>290</v>
      </c>
      <c r="E150" s="50">
        <v>39900</v>
      </c>
      <c r="F150" s="50">
        <f>E150/(VLOOKUP(B150,'Cust Svd'!$A$2:$B$20,2,FALSE))</f>
        <v>0.92109515674777231</v>
      </c>
      <c r="G150" s="50">
        <f t="shared" si="6"/>
        <v>-8.2191929119486543E-2</v>
      </c>
      <c r="H150" s="47">
        <f t="shared" si="7"/>
        <v>10</v>
      </c>
      <c r="I150" s="48">
        <f>HLOOKUP(B150,'GSE Sum'!$B$1:$T$10,10,FALSE)</f>
        <v>65.031927212973528</v>
      </c>
      <c r="J150" s="51" t="b">
        <f t="shared" si="8"/>
        <v>0</v>
      </c>
      <c r="K150" s="69">
        <f>D150/(VLOOKUP(B150,'Cust Svd'!$A$2:$B$20,2,FALSE))</f>
        <v>6.6946765778660138E-3</v>
      </c>
      <c r="L150" s="70">
        <f>VLOOKUP(B150,'Cust Svd'!$A$2:$B$20,2,FALSE)</f>
        <v>43318</v>
      </c>
      <c r="M150" s="70"/>
      <c r="N150" s="84" t="s">
        <v>68</v>
      </c>
      <c r="O150" s="82">
        <v>50151</v>
      </c>
      <c r="P150" s="82">
        <v>12244</v>
      </c>
      <c r="Q150" s="82">
        <v>1754137</v>
      </c>
      <c r="R150" s="83">
        <v>34.977109130426122</v>
      </c>
      <c r="S150" s="83">
        <v>0.24414268907898151</v>
      </c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</row>
    <row r="151" spans="1:42" ht="14.5" hidden="1" x14ac:dyDescent="0.35">
      <c r="A151" s="49">
        <v>40916</v>
      </c>
      <c r="B151" s="50">
        <v>2012</v>
      </c>
      <c r="C151" s="50">
        <v>2</v>
      </c>
      <c r="D151" s="50">
        <v>255</v>
      </c>
      <c r="E151" s="50">
        <v>37035</v>
      </c>
      <c r="F151" s="50">
        <f>E151/(VLOOKUP(B151,'Cust Svd'!$A$2:$B$20,2,FALSE))</f>
        <v>0.85495636917678564</v>
      </c>
      <c r="G151" s="50">
        <f t="shared" si="6"/>
        <v>-0.15670484155005182</v>
      </c>
      <c r="H151" s="47">
        <f t="shared" si="7"/>
        <v>1</v>
      </c>
      <c r="I151" s="48">
        <f>HLOOKUP(B151,'GSE Sum'!$B$1:$T$10,10,FALSE)</f>
        <v>65.031927212973528</v>
      </c>
      <c r="J151" s="51" t="b">
        <f t="shared" si="8"/>
        <v>0</v>
      </c>
      <c r="K151" s="69">
        <f>D151/(VLOOKUP(B151,'Cust Svd'!$A$2:$B$20,2,FALSE))</f>
        <v>5.8866983701925295E-3</v>
      </c>
      <c r="L151" s="70">
        <f>VLOOKUP(B151,'Cust Svd'!$A$2:$B$20,2,FALSE)</f>
        <v>43318</v>
      </c>
      <c r="M151" s="70"/>
      <c r="N151" s="84" t="s">
        <v>69</v>
      </c>
      <c r="O151" s="82">
        <v>50151</v>
      </c>
      <c r="P151" s="82">
        <v>22865</v>
      </c>
      <c r="Q151" s="82">
        <v>3166633</v>
      </c>
      <c r="R151" s="83">
        <v>63.141971246834579</v>
      </c>
      <c r="S151" s="83">
        <v>0.45592311220115267</v>
      </c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</row>
    <row r="152" spans="1:42" ht="14.5" hidden="1" x14ac:dyDescent="0.35">
      <c r="A152" s="49">
        <v>41063</v>
      </c>
      <c r="B152" s="50">
        <v>2012</v>
      </c>
      <c r="C152" s="50">
        <v>2</v>
      </c>
      <c r="D152" s="50">
        <v>175</v>
      </c>
      <c r="E152" s="50">
        <v>36680</v>
      </c>
      <c r="F152" s="50">
        <f>E152/(VLOOKUP(B152,'Cust Svd'!$A$2:$B$20,2,FALSE))</f>
        <v>0.8467611616418117</v>
      </c>
      <c r="G152" s="50">
        <f t="shared" si="6"/>
        <v>-0.16633660562704025</v>
      </c>
      <c r="H152" s="47">
        <f t="shared" si="7"/>
        <v>6</v>
      </c>
      <c r="I152" s="48">
        <f>HLOOKUP(B152,'GSE Sum'!$B$1:$T$10,10,FALSE)</f>
        <v>65.031927212973528</v>
      </c>
      <c r="J152" s="51" t="b">
        <f t="shared" si="8"/>
        <v>0</v>
      </c>
      <c r="K152" s="69">
        <f>D152/(VLOOKUP(B152,'Cust Svd'!$A$2:$B$20,2,FALSE))</f>
        <v>4.0398910383674224E-3</v>
      </c>
      <c r="L152" s="70">
        <f>VLOOKUP(B152,'Cust Svd'!$A$2:$B$20,2,FALSE)</f>
        <v>43318</v>
      </c>
      <c r="M152" s="70"/>
      <c r="N152" s="84" t="s">
        <v>70</v>
      </c>
      <c r="O152" s="82">
        <v>50151</v>
      </c>
      <c r="P152" s="82">
        <v>14529</v>
      </c>
      <c r="Q152" s="82">
        <v>1955674</v>
      </c>
      <c r="R152" s="83">
        <v>38.995712946900355</v>
      </c>
      <c r="S152" s="83">
        <v>0.28970509062630845</v>
      </c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</row>
    <row r="153" spans="1:42" ht="14.5" hidden="1" x14ac:dyDescent="0.35">
      <c r="A153" s="49">
        <v>40981</v>
      </c>
      <c r="B153" s="50">
        <v>2012</v>
      </c>
      <c r="C153" s="50">
        <v>4</v>
      </c>
      <c r="D153" s="50">
        <v>192</v>
      </c>
      <c r="E153" s="50">
        <v>34681</v>
      </c>
      <c r="F153" s="50">
        <f>E153/(VLOOKUP(B153,'Cust Svd'!$A$2:$B$20,2,FALSE))</f>
        <v>0.80061406343783181</v>
      </c>
      <c r="G153" s="50">
        <f t="shared" si="6"/>
        <v>-0.22237626645524861</v>
      </c>
      <c r="H153" s="47">
        <f t="shared" si="7"/>
        <v>3</v>
      </c>
      <c r="I153" s="48">
        <f>HLOOKUP(B153,'GSE Sum'!$B$1:$T$10,10,FALSE)</f>
        <v>65.031927212973528</v>
      </c>
      <c r="J153" s="51" t="b">
        <f t="shared" si="8"/>
        <v>0</v>
      </c>
      <c r="K153" s="69">
        <f>D153/(VLOOKUP(B153,'Cust Svd'!$A$2:$B$20,2,FALSE))</f>
        <v>4.4323375963802574E-3</v>
      </c>
      <c r="L153" s="70">
        <f>VLOOKUP(B153,'Cust Svd'!$A$2:$B$20,2,FALSE)</f>
        <v>43318</v>
      </c>
      <c r="M153" s="70"/>
      <c r="N153" s="84" t="s">
        <v>71</v>
      </c>
      <c r="O153" s="82">
        <v>50151</v>
      </c>
      <c r="P153" s="82">
        <v>16174</v>
      </c>
      <c r="Q153" s="82">
        <v>1688397</v>
      </c>
      <c r="R153" s="83">
        <v>33.66626787102949</v>
      </c>
      <c r="S153" s="83">
        <v>0.32250603178401221</v>
      </c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</row>
    <row r="154" spans="1:42" ht="14.5" hidden="1" x14ac:dyDescent="0.35">
      <c r="A154" s="49">
        <v>41079</v>
      </c>
      <c r="B154" s="50">
        <v>2012</v>
      </c>
      <c r="C154" s="50">
        <v>1</v>
      </c>
      <c r="D154" s="50">
        <v>524</v>
      </c>
      <c r="E154" s="50">
        <v>34060</v>
      </c>
      <c r="F154" s="50">
        <f>E154/(VLOOKUP(B154,'Cust Svd'!$A$2:$B$20,2,FALSE))</f>
        <v>0.78627822152453941</v>
      </c>
      <c r="G154" s="50">
        <f t="shared" si="6"/>
        <v>-0.24044457778076217</v>
      </c>
      <c r="H154" s="47">
        <f t="shared" si="7"/>
        <v>6</v>
      </c>
      <c r="I154" s="48">
        <f>HLOOKUP(B154,'GSE Sum'!$B$1:$T$10,10,FALSE)</f>
        <v>65.031927212973528</v>
      </c>
      <c r="J154" s="51" t="b">
        <f t="shared" si="8"/>
        <v>0</v>
      </c>
      <c r="K154" s="69">
        <f>D154/(VLOOKUP(B154,'Cust Svd'!$A$2:$B$20,2,FALSE))</f>
        <v>1.2096588023454454E-2</v>
      </c>
      <c r="L154" s="70">
        <f>VLOOKUP(B154,'Cust Svd'!$A$2:$B$20,2,FALSE)</f>
        <v>43318</v>
      </c>
      <c r="M154" s="70"/>
      <c r="N154" s="84" t="s">
        <v>72</v>
      </c>
      <c r="O154" s="82">
        <v>50151</v>
      </c>
      <c r="P154" s="82">
        <v>12421</v>
      </c>
      <c r="Q154" s="82">
        <v>653366</v>
      </c>
      <c r="R154" s="83">
        <v>13.027975513947876</v>
      </c>
      <c r="S154" s="83">
        <v>0.24767203046798672</v>
      </c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</row>
    <row r="155" spans="1:42" ht="14.5" hidden="1" x14ac:dyDescent="0.35">
      <c r="A155" s="49">
        <v>41160</v>
      </c>
      <c r="B155" s="50">
        <v>2012</v>
      </c>
      <c r="C155" s="50">
        <v>2</v>
      </c>
      <c r="D155" s="50">
        <v>260</v>
      </c>
      <c r="E155" s="50">
        <v>32800</v>
      </c>
      <c r="F155" s="50">
        <f>E155/(VLOOKUP(B155,'Cust Svd'!$A$2:$B$20,2,FALSE))</f>
        <v>0.75719100604829404</v>
      </c>
      <c r="G155" s="50">
        <f t="shared" si="6"/>
        <v>-0.27813973762520627</v>
      </c>
      <c r="H155" s="47">
        <f t="shared" si="7"/>
        <v>9</v>
      </c>
      <c r="I155" s="48">
        <f>HLOOKUP(B155,'GSE Sum'!$B$1:$T$10,10,FALSE)</f>
        <v>65.031927212973528</v>
      </c>
      <c r="J155" s="51" t="b">
        <f t="shared" si="8"/>
        <v>0</v>
      </c>
      <c r="K155" s="69">
        <f>D155/(VLOOKUP(B155,'Cust Svd'!$A$2:$B$20,2,FALSE))</f>
        <v>6.0021238284315992E-3</v>
      </c>
      <c r="L155" s="70">
        <f>VLOOKUP(B155,'Cust Svd'!$A$2:$B$20,2,FALSE)</f>
        <v>43318</v>
      </c>
      <c r="M155" s="70"/>
      <c r="N155" s="84" t="s">
        <v>73</v>
      </c>
      <c r="O155" s="82">
        <v>50151</v>
      </c>
      <c r="P155" s="82">
        <v>28513</v>
      </c>
      <c r="Q155" s="82">
        <v>1012638</v>
      </c>
      <c r="R155" s="83">
        <v>20.191780821917803</v>
      </c>
      <c r="S155" s="83">
        <v>0.56854300013957826</v>
      </c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</row>
    <row r="156" spans="1:42" ht="14.5" hidden="1" x14ac:dyDescent="0.35">
      <c r="A156" s="49">
        <v>41169</v>
      </c>
      <c r="B156" s="50">
        <v>2012</v>
      </c>
      <c r="C156" s="50">
        <v>1</v>
      </c>
      <c r="D156" s="50">
        <v>960</v>
      </c>
      <c r="E156" s="50">
        <v>31680</v>
      </c>
      <c r="F156" s="50">
        <f>E156/(VLOOKUP(B156,'Cust Svd'!$A$2:$B$20,2,FALSE))</f>
        <v>0.73133570340274245</v>
      </c>
      <c r="G156" s="50">
        <f t="shared" si="6"/>
        <v>-0.31288268606907932</v>
      </c>
      <c r="H156" s="47">
        <f t="shared" si="7"/>
        <v>9</v>
      </c>
      <c r="I156" s="48">
        <f>HLOOKUP(B156,'GSE Sum'!$B$1:$T$10,10,FALSE)</f>
        <v>65.031927212973528</v>
      </c>
      <c r="J156" s="51" t="b">
        <f t="shared" si="8"/>
        <v>0</v>
      </c>
      <c r="K156" s="69">
        <f>D156/(VLOOKUP(B156,'Cust Svd'!$A$2:$B$20,2,FALSE))</f>
        <v>2.2161687981901289E-2</v>
      </c>
      <c r="L156" s="70">
        <f>VLOOKUP(B156,'Cust Svd'!$A$2:$B$20,2,FALSE)</f>
        <v>43318</v>
      </c>
      <c r="M156" s="70"/>
      <c r="N156" s="84" t="s">
        <v>74</v>
      </c>
      <c r="O156" s="82">
        <v>50151</v>
      </c>
      <c r="P156" s="82">
        <v>26432</v>
      </c>
      <c r="Q156" s="82">
        <v>4771485</v>
      </c>
      <c r="R156" s="83">
        <v>95.14237004247174</v>
      </c>
      <c r="S156" s="83">
        <v>0.52704831409144359</v>
      </c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</row>
    <row r="157" spans="1:42" ht="14.5" hidden="1" x14ac:dyDescent="0.35">
      <c r="A157" s="49">
        <v>40931</v>
      </c>
      <c r="B157" s="50">
        <v>2012</v>
      </c>
      <c r="C157" s="50">
        <v>5</v>
      </c>
      <c r="D157" s="50">
        <v>203</v>
      </c>
      <c r="E157" s="50">
        <v>31108</v>
      </c>
      <c r="F157" s="50">
        <f>E157/(VLOOKUP(B157,'Cust Svd'!$A$2:$B$20,2,FALSE))</f>
        <v>0.71813103098019304</v>
      </c>
      <c r="G157" s="50">
        <f t="shared" si="6"/>
        <v>-0.3311032321826074</v>
      </c>
      <c r="H157" s="47">
        <f t="shared" si="7"/>
        <v>1</v>
      </c>
      <c r="I157" s="48">
        <f>HLOOKUP(B157,'GSE Sum'!$B$1:$T$10,10,FALSE)</f>
        <v>65.031927212973528</v>
      </c>
      <c r="J157" s="51" t="b">
        <f t="shared" si="8"/>
        <v>0</v>
      </c>
      <c r="K157" s="69">
        <f>D157/(VLOOKUP(B157,'Cust Svd'!$A$2:$B$20,2,FALSE))</f>
        <v>4.6862736045062102E-3</v>
      </c>
      <c r="L157" s="70">
        <f>VLOOKUP(B157,'Cust Svd'!$A$2:$B$20,2,FALSE)</f>
        <v>43318</v>
      </c>
      <c r="M157" s="70"/>
      <c r="N157" s="84" t="s">
        <v>75</v>
      </c>
      <c r="O157" s="82">
        <v>50151</v>
      </c>
      <c r="P157" s="82">
        <v>17182</v>
      </c>
      <c r="Q157" s="82">
        <v>6838997</v>
      </c>
      <c r="R157" s="83">
        <v>136.36810831289506</v>
      </c>
      <c r="S157" s="83">
        <v>0.34260533189766901</v>
      </c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</row>
    <row r="158" spans="1:42" ht="14.5" hidden="1" x14ac:dyDescent="0.35">
      <c r="A158" s="49">
        <v>41154</v>
      </c>
      <c r="B158" s="50">
        <v>2012</v>
      </c>
      <c r="C158" s="50">
        <v>2</v>
      </c>
      <c r="D158" s="50">
        <v>237</v>
      </c>
      <c r="E158" s="50">
        <v>31010</v>
      </c>
      <c r="F158" s="50">
        <f>E158/(VLOOKUP(B158,'Cust Svd'!$A$2:$B$20,2,FALSE))</f>
        <v>0.71586869199870728</v>
      </c>
      <c r="G158" s="50">
        <f t="shared" si="6"/>
        <v>-0.33425851990294669</v>
      </c>
      <c r="H158" s="47">
        <f t="shared" si="7"/>
        <v>9</v>
      </c>
      <c r="I158" s="48">
        <f>HLOOKUP(B158,'GSE Sum'!$B$1:$T$10,10,FALSE)</f>
        <v>65.031927212973528</v>
      </c>
      <c r="J158" s="51" t="b">
        <f t="shared" si="8"/>
        <v>0</v>
      </c>
      <c r="K158" s="69">
        <f>D158/(VLOOKUP(B158,'Cust Svd'!$A$2:$B$20,2,FALSE))</f>
        <v>5.4711667205318802E-3</v>
      </c>
      <c r="L158" s="70">
        <f>VLOOKUP(B158,'Cust Svd'!$A$2:$B$20,2,FALSE)</f>
        <v>43318</v>
      </c>
      <c r="M158" s="70"/>
      <c r="N158" s="81" t="s">
        <v>89</v>
      </c>
      <c r="O158" s="82">
        <v>50151</v>
      </c>
      <c r="P158" s="82">
        <v>134836</v>
      </c>
      <c r="Q158" s="82">
        <v>24540582</v>
      </c>
      <c r="R158" s="83">
        <v>489.33385176766183</v>
      </c>
      <c r="S158" s="83">
        <v>2.6886004267113313</v>
      </c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</row>
    <row r="159" spans="1:42" ht="14.5" hidden="1" x14ac:dyDescent="0.35">
      <c r="A159" s="49">
        <v>40926</v>
      </c>
      <c r="B159" s="50">
        <v>2012</v>
      </c>
      <c r="C159" s="50">
        <v>2</v>
      </c>
      <c r="D159" s="50">
        <v>82</v>
      </c>
      <c r="E159" s="50">
        <v>30838</v>
      </c>
      <c r="F159" s="50">
        <f>E159/(VLOOKUP(B159,'Cust Svd'!$A$2:$B$20,2,FALSE))</f>
        <v>0.71189805623528324</v>
      </c>
      <c r="G159" s="50">
        <f t="shared" si="6"/>
        <v>-0.33982055726614341</v>
      </c>
      <c r="H159" s="47">
        <f t="shared" si="7"/>
        <v>1</v>
      </c>
      <c r="I159" s="48">
        <f>HLOOKUP(B159,'GSE Sum'!$B$1:$T$10,10,FALSE)</f>
        <v>65.031927212973528</v>
      </c>
      <c r="J159" s="51" t="b">
        <f t="shared" si="8"/>
        <v>0</v>
      </c>
      <c r="K159" s="69">
        <f>D159/(VLOOKUP(B159,'Cust Svd'!$A$2:$B$20,2,FALSE))</f>
        <v>1.892977515120735E-3</v>
      </c>
      <c r="L159" s="70">
        <f>VLOOKUP(B159,'Cust Svd'!$A$2:$B$20,2,FALSE)</f>
        <v>43318</v>
      </c>
      <c r="M159" s="70"/>
      <c r="N159" s="84" t="s">
        <v>64</v>
      </c>
      <c r="O159" s="82">
        <v>50151</v>
      </c>
      <c r="P159" s="82">
        <v>46546</v>
      </c>
      <c r="Q159" s="82">
        <v>6145963</v>
      </c>
      <c r="R159" s="83">
        <v>122.54916153217286</v>
      </c>
      <c r="S159" s="83">
        <v>0.92811708639907475</v>
      </c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</row>
    <row r="160" spans="1:42" ht="14.5" hidden="1" x14ac:dyDescent="0.35">
      <c r="A160" s="49">
        <v>41130</v>
      </c>
      <c r="B160" s="50">
        <v>2012</v>
      </c>
      <c r="C160" s="50">
        <v>1</v>
      </c>
      <c r="D160" s="50">
        <v>140</v>
      </c>
      <c r="E160" s="50">
        <v>30800</v>
      </c>
      <c r="F160" s="50">
        <f>E160/(VLOOKUP(B160,'Cust Svd'!$A$2:$B$20,2,FALSE))</f>
        <v>0.71102082275266631</v>
      </c>
      <c r="G160" s="50">
        <f t="shared" si="6"/>
        <v>-0.34105356303577555</v>
      </c>
      <c r="H160" s="47">
        <f t="shared" si="7"/>
        <v>8</v>
      </c>
      <c r="I160" s="48">
        <f>HLOOKUP(B160,'GSE Sum'!$B$1:$T$10,10,FALSE)</f>
        <v>65.031927212973528</v>
      </c>
      <c r="J160" s="51" t="b">
        <f t="shared" si="8"/>
        <v>0</v>
      </c>
      <c r="K160" s="69">
        <f>D160/(VLOOKUP(B160,'Cust Svd'!$A$2:$B$20,2,FALSE))</f>
        <v>3.2319128306939377E-3</v>
      </c>
      <c r="L160" s="70">
        <f>VLOOKUP(B160,'Cust Svd'!$A$2:$B$20,2,FALSE)</f>
        <v>43318</v>
      </c>
      <c r="M160" s="70"/>
      <c r="N160" s="84" t="s">
        <v>65</v>
      </c>
      <c r="O160" s="82">
        <v>50151</v>
      </c>
      <c r="P160" s="82">
        <v>1446</v>
      </c>
      <c r="Q160" s="82">
        <v>437680</v>
      </c>
      <c r="R160" s="83">
        <v>8.7272437239536593</v>
      </c>
      <c r="S160" s="83">
        <v>2.8832924567805233E-2</v>
      </c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</row>
    <row r="161" spans="1:42" ht="14.5" hidden="1" x14ac:dyDescent="0.35">
      <c r="A161" s="49">
        <v>41090</v>
      </c>
      <c r="B161" s="50">
        <v>2012</v>
      </c>
      <c r="C161" s="50">
        <v>1</v>
      </c>
      <c r="D161" s="50">
        <v>220</v>
      </c>
      <c r="E161" s="50">
        <v>29480</v>
      </c>
      <c r="F161" s="50">
        <f>E161/(VLOOKUP(B161,'Cust Svd'!$A$2:$B$20,2,FALSE))</f>
        <v>0.68054850177755211</v>
      </c>
      <c r="G161" s="50">
        <f t="shared" si="6"/>
        <v>-0.38485618569416841</v>
      </c>
      <c r="H161" s="47">
        <f t="shared" si="7"/>
        <v>6</v>
      </c>
      <c r="I161" s="48">
        <f>HLOOKUP(B161,'GSE Sum'!$B$1:$T$10,10,FALSE)</f>
        <v>65.031927212973528</v>
      </c>
      <c r="J161" s="51" t="b">
        <f t="shared" si="8"/>
        <v>0</v>
      </c>
      <c r="K161" s="69">
        <f>D161/(VLOOKUP(B161,'Cust Svd'!$A$2:$B$20,2,FALSE))</f>
        <v>5.0787201625190452E-3</v>
      </c>
      <c r="L161" s="70">
        <f>VLOOKUP(B161,'Cust Svd'!$A$2:$B$20,2,FALSE)</f>
        <v>43318</v>
      </c>
      <c r="M161" s="70"/>
      <c r="N161" s="84" t="s">
        <v>66</v>
      </c>
      <c r="O161" s="82">
        <v>50151</v>
      </c>
      <c r="P161" s="82">
        <v>12810</v>
      </c>
      <c r="Q161" s="82">
        <v>1273032</v>
      </c>
      <c r="R161" s="83">
        <v>25.383980379254655</v>
      </c>
      <c r="S161" s="83">
        <v>0.25542860561105457</v>
      </c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</row>
    <row r="162" spans="1:42" ht="14.5" hidden="1" x14ac:dyDescent="0.35">
      <c r="A162" s="49">
        <v>40927</v>
      </c>
      <c r="B162" s="50">
        <v>2012</v>
      </c>
      <c r="C162" s="50">
        <v>4</v>
      </c>
      <c r="D162" s="50">
        <v>102</v>
      </c>
      <c r="E162" s="50">
        <v>29299</v>
      </c>
      <c r="F162" s="50">
        <f>E162/(VLOOKUP(B162,'Cust Svd'!$A$2:$B$20,2,FALSE))</f>
        <v>0.67637010018929777</v>
      </c>
      <c r="G162" s="50">
        <f t="shared" si="6"/>
        <v>-0.3910148672675467</v>
      </c>
      <c r="H162" s="47">
        <f t="shared" si="7"/>
        <v>1</v>
      </c>
      <c r="I162" s="48">
        <f>HLOOKUP(B162,'GSE Sum'!$B$1:$T$10,10,FALSE)</f>
        <v>65.031927212973528</v>
      </c>
      <c r="J162" s="51" t="b">
        <f t="shared" si="8"/>
        <v>0</v>
      </c>
      <c r="K162" s="69">
        <f>D162/(VLOOKUP(B162,'Cust Svd'!$A$2:$B$20,2,FALSE))</f>
        <v>2.3546793480770118E-3</v>
      </c>
      <c r="L162" s="70">
        <f>VLOOKUP(B162,'Cust Svd'!$A$2:$B$20,2,FALSE)</f>
        <v>43318</v>
      </c>
      <c r="M162" s="70"/>
      <c r="N162" s="84" t="s">
        <v>67</v>
      </c>
      <c r="O162" s="82">
        <v>50151</v>
      </c>
      <c r="P162" s="82">
        <v>2330</v>
      </c>
      <c r="Q162" s="82">
        <v>370915</v>
      </c>
      <c r="R162" s="83">
        <v>7.3959641881517806</v>
      </c>
      <c r="S162" s="83">
        <v>4.6459691730972461E-2</v>
      </c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</row>
    <row r="163" spans="1:42" ht="14.5" hidden="1" x14ac:dyDescent="0.35">
      <c r="A163" s="49">
        <v>41133</v>
      </c>
      <c r="B163" s="50">
        <v>2012</v>
      </c>
      <c r="C163" s="50">
        <v>3</v>
      </c>
      <c r="D163" s="50">
        <v>215</v>
      </c>
      <c r="E163" s="50">
        <v>27400</v>
      </c>
      <c r="F163" s="50">
        <f>E163/(VLOOKUP(B163,'Cust Svd'!$A$2:$B$20,2,FALSE))</f>
        <v>0.63253151115009931</v>
      </c>
      <c r="G163" s="50">
        <f t="shared" si="6"/>
        <v>-0.45802523962127972</v>
      </c>
      <c r="H163" s="47">
        <f t="shared" si="7"/>
        <v>8</v>
      </c>
      <c r="I163" s="48">
        <f>HLOOKUP(B163,'GSE Sum'!$B$1:$T$10,10,FALSE)</f>
        <v>65.031927212973528</v>
      </c>
      <c r="J163" s="51" t="b">
        <f t="shared" si="8"/>
        <v>0</v>
      </c>
      <c r="K163" s="69">
        <f>D163/(VLOOKUP(B163,'Cust Svd'!$A$2:$B$20,2,FALSE))</f>
        <v>4.9632947042799764E-3</v>
      </c>
      <c r="L163" s="70">
        <f>VLOOKUP(B163,'Cust Svd'!$A$2:$B$20,2,FALSE)</f>
        <v>43318</v>
      </c>
      <c r="M163" s="70"/>
      <c r="N163" s="84" t="s">
        <v>68</v>
      </c>
      <c r="O163" s="82">
        <v>50151</v>
      </c>
      <c r="P163" s="82">
        <v>9346</v>
      </c>
      <c r="Q163" s="82">
        <v>1683179</v>
      </c>
      <c r="R163" s="83">
        <v>33.562222089290344</v>
      </c>
      <c r="S163" s="83">
        <v>0.18635720125221827</v>
      </c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</row>
    <row r="164" spans="1:42" ht="14.5" hidden="1" x14ac:dyDescent="0.35">
      <c r="A164" s="49">
        <v>40975</v>
      </c>
      <c r="B164" s="50">
        <v>2012</v>
      </c>
      <c r="C164" s="50">
        <v>1</v>
      </c>
      <c r="D164" s="50">
        <v>100</v>
      </c>
      <c r="E164" s="50">
        <v>23000</v>
      </c>
      <c r="F164" s="50">
        <f>E164/(VLOOKUP(B164,'Cust Svd'!$A$2:$B$20,2,FALSE))</f>
        <v>0.53095710789971839</v>
      </c>
      <c r="G164" s="50">
        <f t="shared" si="6"/>
        <v>-0.63307403708615462</v>
      </c>
      <c r="H164" s="47">
        <f t="shared" si="7"/>
        <v>3</v>
      </c>
      <c r="I164" s="48">
        <f>HLOOKUP(B164,'GSE Sum'!$B$1:$T$10,10,FALSE)</f>
        <v>65.031927212973528</v>
      </c>
      <c r="J164" s="51" t="b">
        <f t="shared" si="8"/>
        <v>0</v>
      </c>
      <c r="K164" s="69">
        <f>D164/(VLOOKUP(B164,'Cust Svd'!$A$2:$B$20,2,FALSE))</f>
        <v>2.3085091647813841E-3</v>
      </c>
      <c r="L164" s="70">
        <f>VLOOKUP(B164,'Cust Svd'!$A$2:$B$20,2,FALSE)</f>
        <v>43318</v>
      </c>
      <c r="M164" s="70"/>
      <c r="N164" s="84" t="s">
        <v>69</v>
      </c>
      <c r="O164" s="82">
        <v>50151</v>
      </c>
      <c r="P164" s="82">
        <v>3835</v>
      </c>
      <c r="Q164" s="82">
        <v>361219</v>
      </c>
      <c r="R164" s="83">
        <v>7.2026280632489881</v>
      </c>
      <c r="S164" s="83">
        <v>7.6469063428446116E-2</v>
      </c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</row>
    <row r="165" spans="1:42" ht="14.5" hidden="1" x14ac:dyDescent="0.35">
      <c r="A165" s="49">
        <v>41083</v>
      </c>
      <c r="B165" s="50">
        <v>2012</v>
      </c>
      <c r="C165" s="50">
        <v>1</v>
      </c>
      <c r="D165" s="50">
        <v>140</v>
      </c>
      <c r="E165" s="50">
        <v>20860</v>
      </c>
      <c r="F165" s="50">
        <f>E165/(VLOOKUP(B165,'Cust Svd'!$A$2:$B$20,2,FALSE))</f>
        <v>0.48155501177339671</v>
      </c>
      <c r="G165" s="50">
        <f t="shared" si="6"/>
        <v>-0.73073480344267805</v>
      </c>
      <c r="H165" s="47">
        <f t="shared" si="7"/>
        <v>6</v>
      </c>
      <c r="I165" s="48">
        <f>HLOOKUP(B165,'GSE Sum'!$B$1:$T$10,10,FALSE)</f>
        <v>65.031927212973528</v>
      </c>
      <c r="J165" s="51" t="b">
        <f t="shared" si="8"/>
        <v>0</v>
      </c>
      <c r="K165" s="69">
        <f>D165/(VLOOKUP(B165,'Cust Svd'!$A$2:$B$20,2,FALSE))</f>
        <v>3.2319128306939377E-3</v>
      </c>
      <c r="L165" s="70">
        <f>VLOOKUP(B165,'Cust Svd'!$A$2:$B$20,2,FALSE)</f>
        <v>43318</v>
      </c>
      <c r="M165" s="70"/>
      <c r="N165" s="84" t="s">
        <v>70</v>
      </c>
      <c r="O165" s="82">
        <v>50151</v>
      </c>
      <c r="P165" s="82">
        <v>15008</v>
      </c>
      <c r="Q165" s="82">
        <v>1197028</v>
      </c>
      <c r="R165" s="83">
        <v>23.868477198859438</v>
      </c>
      <c r="S165" s="83">
        <v>0.29925624613666729</v>
      </c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</row>
    <row r="166" spans="1:42" ht="14.5" hidden="1" x14ac:dyDescent="0.35">
      <c r="A166" s="49">
        <v>41244</v>
      </c>
      <c r="B166" s="50">
        <v>2012</v>
      </c>
      <c r="C166" s="50">
        <v>3</v>
      </c>
      <c r="D166" s="50">
        <v>41</v>
      </c>
      <c r="E166" s="50">
        <v>20340</v>
      </c>
      <c r="F166" s="50">
        <f>E166/(VLOOKUP(B166,'Cust Svd'!$A$2:$B$20,2,FALSE))</f>
        <v>0.46955076411653357</v>
      </c>
      <c r="G166" s="50">
        <f t="shared" si="6"/>
        <v>-0.75597886239489043</v>
      </c>
      <c r="H166" s="47">
        <f t="shared" si="7"/>
        <v>12</v>
      </c>
      <c r="I166" s="48">
        <f>HLOOKUP(B166,'GSE Sum'!$B$1:$T$10,10,FALSE)</f>
        <v>65.031927212973528</v>
      </c>
      <c r="J166" s="51" t="b">
        <f t="shared" si="8"/>
        <v>0</v>
      </c>
      <c r="K166" s="69">
        <f>D166/(VLOOKUP(B166,'Cust Svd'!$A$2:$B$20,2,FALSE))</f>
        <v>9.4648875756036751E-4</v>
      </c>
      <c r="L166" s="70">
        <f>VLOOKUP(B166,'Cust Svd'!$A$2:$B$20,2,FALSE)</f>
        <v>43318</v>
      </c>
      <c r="M166" s="70"/>
      <c r="N166" s="84" t="s">
        <v>71</v>
      </c>
      <c r="O166" s="82">
        <v>50151</v>
      </c>
      <c r="P166" s="82">
        <v>18827</v>
      </c>
      <c r="Q166" s="82">
        <v>1479961</v>
      </c>
      <c r="R166" s="83">
        <v>29.510099499511469</v>
      </c>
      <c r="S166" s="83">
        <v>0.37540627305537277</v>
      </c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</row>
    <row r="167" spans="1:42" ht="14.5" hidden="1" x14ac:dyDescent="0.35">
      <c r="A167" s="49">
        <v>41264</v>
      </c>
      <c r="B167" s="50">
        <v>2012</v>
      </c>
      <c r="C167" s="50">
        <v>1</v>
      </c>
      <c r="D167" s="50">
        <v>150</v>
      </c>
      <c r="E167" s="50">
        <v>18000</v>
      </c>
      <c r="F167" s="50">
        <f>E167/(VLOOKUP(B167,'Cust Svd'!$A$2:$B$20,2,FALSE))</f>
        <v>0.41553164966064915</v>
      </c>
      <c r="G167" s="50">
        <f t="shared" si="6"/>
        <v>-0.87819649511913966</v>
      </c>
      <c r="H167" s="47">
        <f t="shared" si="7"/>
        <v>12</v>
      </c>
      <c r="I167" s="48">
        <f>HLOOKUP(B167,'GSE Sum'!$B$1:$T$10,10,FALSE)</f>
        <v>65.031927212973528</v>
      </c>
      <c r="J167" s="51" t="b">
        <f t="shared" si="8"/>
        <v>0</v>
      </c>
      <c r="K167" s="69">
        <f>D167/(VLOOKUP(B167,'Cust Svd'!$A$2:$B$20,2,FALSE))</f>
        <v>3.4627637471720762E-3</v>
      </c>
      <c r="L167" s="70">
        <f>VLOOKUP(B167,'Cust Svd'!$A$2:$B$20,2,FALSE)</f>
        <v>43318</v>
      </c>
      <c r="M167" s="70"/>
      <c r="N167" s="84" t="s">
        <v>72</v>
      </c>
      <c r="O167" s="82">
        <v>50151</v>
      </c>
      <c r="P167" s="82">
        <v>14326</v>
      </c>
      <c r="Q167" s="82">
        <v>1107574</v>
      </c>
      <c r="R167" s="83">
        <v>22.084783952463553</v>
      </c>
      <c r="S167" s="83">
        <v>0.28565731490897495</v>
      </c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</row>
    <row r="168" spans="1:42" ht="14.5" hidden="1" x14ac:dyDescent="0.35">
      <c r="A168" s="49">
        <v>41178</v>
      </c>
      <c r="B168" s="50">
        <v>2012</v>
      </c>
      <c r="C168" s="50">
        <v>3</v>
      </c>
      <c r="D168" s="50">
        <v>100</v>
      </c>
      <c r="E168" s="50">
        <v>17640</v>
      </c>
      <c r="F168" s="50">
        <f>E168/(VLOOKUP(B168,'Cust Svd'!$A$2:$B$20,2,FALSE))</f>
        <v>0.40722101666743615</v>
      </c>
      <c r="G168" s="50">
        <f t="shared" si="6"/>
        <v>-0.89839920243665916</v>
      </c>
      <c r="H168" s="47">
        <f t="shared" si="7"/>
        <v>9</v>
      </c>
      <c r="I168" s="48">
        <f>HLOOKUP(B168,'GSE Sum'!$B$1:$T$10,10,FALSE)</f>
        <v>65.031927212973528</v>
      </c>
      <c r="J168" s="51" t="b">
        <f t="shared" si="8"/>
        <v>0</v>
      </c>
      <c r="K168" s="69">
        <f>D168/(VLOOKUP(B168,'Cust Svd'!$A$2:$B$20,2,FALSE))</f>
        <v>2.3085091647813841E-3</v>
      </c>
      <c r="L168" s="70">
        <f>VLOOKUP(B168,'Cust Svd'!$A$2:$B$20,2,FALSE)</f>
        <v>43318</v>
      </c>
      <c r="M168" s="70"/>
      <c r="N168" s="84" t="s">
        <v>73</v>
      </c>
      <c r="O168" s="82">
        <v>50151</v>
      </c>
      <c r="P168" s="82">
        <v>3900</v>
      </c>
      <c r="Q168" s="82">
        <v>434634</v>
      </c>
      <c r="R168" s="83">
        <v>8.6665071484117977</v>
      </c>
      <c r="S168" s="83">
        <v>7.776514924926721E-2</v>
      </c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</row>
    <row r="169" spans="1:42" ht="14.5" hidden="1" x14ac:dyDescent="0.35">
      <c r="A169" s="49">
        <v>41072</v>
      </c>
      <c r="B169" s="50">
        <v>2012</v>
      </c>
      <c r="C169" s="50">
        <v>2</v>
      </c>
      <c r="D169" s="50">
        <v>232</v>
      </c>
      <c r="E169" s="50">
        <v>15800</v>
      </c>
      <c r="F169" s="50">
        <f>E169/(VLOOKUP(B169,'Cust Svd'!$A$2:$B$20,2,FALSE))</f>
        <v>0.36474444803545869</v>
      </c>
      <c r="G169" s="50">
        <f t="shared" si="6"/>
        <v>-1.0085583129823832</v>
      </c>
      <c r="H169" s="47">
        <f t="shared" si="7"/>
        <v>6</v>
      </c>
      <c r="I169" s="48">
        <f>HLOOKUP(B169,'GSE Sum'!$B$1:$T$10,10,FALSE)</f>
        <v>65.031927212973528</v>
      </c>
      <c r="J169" s="51" t="b">
        <f t="shared" si="8"/>
        <v>0</v>
      </c>
      <c r="K169" s="69">
        <f>D169/(VLOOKUP(B169,'Cust Svd'!$A$2:$B$20,2,FALSE))</f>
        <v>5.3557412622928114E-3</v>
      </c>
      <c r="L169" s="70">
        <f>VLOOKUP(B169,'Cust Svd'!$A$2:$B$20,2,FALSE)</f>
        <v>43318</v>
      </c>
      <c r="M169" s="70"/>
      <c r="N169" s="84" t="s">
        <v>74</v>
      </c>
      <c r="O169" s="82">
        <v>50151</v>
      </c>
      <c r="P169" s="82">
        <v>4684</v>
      </c>
      <c r="Q169" s="82">
        <v>4062610</v>
      </c>
      <c r="R169" s="83">
        <v>81.007557177324472</v>
      </c>
      <c r="S169" s="83">
        <v>9.3397938226555816E-2</v>
      </c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</row>
    <row r="170" spans="1:42" ht="14.5" hidden="1" x14ac:dyDescent="0.35">
      <c r="A170" s="49">
        <v>41055</v>
      </c>
      <c r="B170" s="50">
        <v>2012</v>
      </c>
      <c r="C170" s="50">
        <v>1</v>
      </c>
      <c r="D170" s="50">
        <v>60</v>
      </c>
      <c r="E170" s="50">
        <v>15300</v>
      </c>
      <c r="F170" s="50">
        <f>E170/(VLOOKUP(B170,'Cust Svd'!$A$2:$B$20,2,FALSE))</f>
        <v>0.35320190221155179</v>
      </c>
      <c r="G170" s="50">
        <f t="shared" si="6"/>
        <v>-1.0407154246169146</v>
      </c>
      <c r="H170" s="47">
        <f t="shared" si="7"/>
        <v>5</v>
      </c>
      <c r="I170" s="48">
        <f>HLOOKUP(B170,'GSE Sum'!$B$1:$T$10,10,FALSE)</f>
        <v>65.031927212973528</v>
      </c>
      <c r="J170" s="51" t="b">
        <f t="shared" si="8"/>
        <v>0</v>
      </c>
      <c r="K170" s="69">
        <f>D170/(VLOOKUP(B170,'Cust Svd'!$A$2:$B$20,2,FALSE))</f>
        <v>1.3851054988688306E-3</v>
      </c>
      <c r="L170" s="70">
        <f>VLOOKUP(B170,'Cust Svd'!$A$2:$B$20,2,FALSE)</f>
        <v>43318</v>
      </c>
      <c r="M170" s="70"/>
      <c r="N170" s="84" t="s">
        <v>75</v>
      </c>
      <c r="O170" s="82">
        <v>50151</v>
      </c>
      <c r="P170" s="82">
        <v>1778</v>
      </c>
      <c r="Q170" s="82">
        <v>5986787</v>
      </c>
      <c r="R170" s="83">
        <v>119.37522681501866</v>
      </c>
      <c r="S170" s="83">
        <v>3.5452932144922344E-2</v>
      </c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</row>
    <row r="171" spans="1:42" ht="14.5" hidden="1" x14ac:dyDescent="0.35">
      <c r="A171" s="49">
        <v>41084</v>
      </c>
      <c r="B171" s="50">
        <v>2012</v>
      </c>
      <c r="C171" s="50">
        <v>3</v>
      </c>
      <c r="D171" s="50">
        <v>105</v>
      </c>
      <c r="E171" s="50">
        <v>15159</v>
      </c>
      <c r="F171" s="50">
        <f>E171/(VLOOKUP(B171,'Cust Svd'!$A$2:$B$20,2,FALSE))</f>
        <v>0.34994690428921005</v>
      </c>
      <c r="G171" s="50">
        <f t="shared" si="6"/>
        <v>-1.0499738380374231</v>
      </c>
      <c r="H171" s="47">
        <f t="shared" si="7"/>
        <v>6</v>
      </c>
      <c r="I171" s="48">
        <f>HLOOKUP(B171,'GSE Sum'!$B$1:$T$10,10,FALSE)</f>
        <v>65.031927212973528</v>
      </c>
      <c r="J171" s="51" t="b">
        <f t="shared" si="8"/>
        <v>0</v>
      </c>
      <c r="K171" s="69">
        <f>D171/(VLOOKUP(B171,'Cust Svd'!$A$2:$B$20,2,FALSE))</f>
        <v>2.4239346230204534E-3</v>
      </c>
      <c r="L171" s="70">
        <f>VLOOKUP(B171,'Cust Svd'!$A$2:$B$20,2,FALSE)</f>
        <v>43318</v>
      </c>
      <c r="M171" s="70"/>
      <c r="N171" s="81" t="s">
        <v>90</v>
      </c>
      <c r="O171" s="82">
        <v>50151</v>
      </c>
      <c r="P171" s="82">
        <v>124090</v>
      </c>
      <c r="Q171" s="82">
        <v>21601906.779000003</v>
      </c>
      <c r="R171" s="83">
        <v>430.73730890710027</v>
      </c>
      <c r="S171" s="83">
        <v>2.4743275308568138</v>
      </c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</row>
    <row r="172" spans="1:42" ht="14.5" hidden="1" x14ac:dyDescent="0.35">
      <c r="A172" s="49">
        <v>41104</v>
      </c>
      <c r="B172" s="50">
        <v>2012</v>
      </c>
      <c r="C172" s="50">
        <v>1</v>
      </c>
      <c r="D172" s="50">
        <v>22</v>
      </c>
      <c r="E172" s="50">
        <v>14190</v>
      </c>
      <c r="F172" s="50">
        <f>E172/(VLOOKUP(B172,'Cust Svd'!$A$2:$B$20,2,FALSE))</f>
        <v>0.32757745048247844</v>
      </c>
      <c r="G172" s="50">
        <f t="shared" si="6"/>
        <v>-1.1160307618433529</v>
      </c>
      <c r="H172" s="47">
        <f t="shared" si="7"/>
        <v>7</v>
      </c>
      <c r="I172" s="48">
        <f>HLOOKUP(B172,'GSE Sum'!$B$1:$T$10,10,FALSE)</f>
        <v>65.031927212973528</v>
      </c>
      <c r="J172" s="51" t="b">
        <f t="shared" si="8"/>
        <v>0</v>
      </c>
      <c r="K172" s="69">
        <f>D172/(VLOOKUP(B172,'Cust Svd'!$A$2:$B$20,2,FALSE))</f>
        <v>5.0787201625190448E-4</v>
      </c>
      <c r="L172" s="70">
        <f>VLOOKUP(B172,'Cust Svd'!$A$2:$B$20,2,FALSE)</f>
        <v>43318</v>
      </c>
      <c r="M172" s="70"/>
      <c r="N172" s="84" t="s">
        <v>64</v>
      </c>
      <c r="O172" s="82">
        <v>50151</v>
      </c>
      <c r="P172" s="82">
        <v>6281</v>
      </c>
      <c r="Q172" s="82">
        <v>410406.16599999997</v>
      </c>
      <c r="R172" s="83">
        <v>8.1834094235409065</v>
      </c>
      <c r="S172" s="83">
        <v>0.12524176985503777</v>
      </c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</row>
    <row r="173" spans="1:42" ht="14.5" hidden="1" x14ac:dyDescent="0.35">
      <c r="A173" s="49">
        <v>41265</v>
      </c>
      <c r="B173" s="50">
        <v>2012</v>
      </c>
      <c r="C173" s="50">
        <v>4</v>
      </c>
      <c r="D173" s="50">
        <v>77</v>
      </c>
      <c r="E173" s="50">
        <v>13724</v>
      </c>
      <c r="F173" s="50">
        <f>E173/(VLOOKUP(B173,'Cust Svd'!$A$2:$B$20,2,FALSE))</f>
        <v>0.31681979777459718</v>
      </c>
      <c r="G173" s="50">
        <f t="shared" si="6"/>
        <v>-1.149422128019101</v>
      </c>
      <c r="H173" s="47">
        <f t="shared" si="7"/>
        <v>12</v>
      </c>
      <c r="I173" s="48">
        <f>HLOOKUP(B173,'GSE Sum'!$B$1:$T$10,10,FALSE)</f>
        <v>65.031927212973528</v>
      </c>
      <c r="J173" s="51" t="b">
        <f t="shared" si="8"/>
        <v>0</v>
      </c>
      <c r="K173" s="69">
        <f>D173/(VLOOKUP(B173,'Cust Svd'!$A$2:$B$20,2,FALSE))</f>
        <v>1.7775520568816658E-3</v>
      </c>
      <c r="L173" s="70">
        <f>VLOOKUP(B173,'Cust Svd'!$A$2:$B$20,2,FALSE)</f>
        <v>43318</v>
      </c>
      <c r="M173" s="70"/>
      <c r="N173" s="84" t="s">
        <v>65</v>
      </c>
      <c r="O173" s="82">
        <v>50151</v>
      </c>
      <c r="P173" s="82">
        <v>16125</v>
      </c>
      <c r="Q173" s="82">
        <v>1474558.0250000001</v>
      </c>
      <c r="R173" s="83">
        <v>29.402365356622997</v>
      </c>
      <c r="S173" s="83">
        <v>0.32152898247293182</v>
      </c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</row>
    <row r="174" spans="1:42" ht="14.5" hidden="1" x14ac:dyDescent="0.35">
      <c r="A174" s="49">
        <v>40928</v>
      </c>
      <c r="B174" s="50">
        <v>2012</v>
      </c>
      <c r="C174" s="50">
        <v>2</v>
      </c>
      <c r="D174" s="50">
        <v>36</v>
      </c>
      <c r="E174" s="50">
        <v>13107</v>
      </c>
      <c r="F174" s="50">
        <f>E174/(VLOOKUP(B174,'Cust Svd'!$A$2:$B$20,2,FALSE))</f>
        <v>0.302576296227896</v>
      </c>
      <c r="G174" s="50">
        <f t="shared" si="6"/>
        <v>-1.1954218143778959</v>
      </c>
      <c r="H174" s="47">
        <f t="shared" si="7"/>
        <v>1</v>
      </c>
      <c r="I174" s="48">
        <f>HLOOKUP(B174,'GSE Sum'!$B$1:$T$10,10,FALSE)</f>
        <v>65.031927212973528</v>
      </c>
      <c r="J174" s="51" t="b">
        <f t="shared" si="8"/>
        <v>0</v>
      </c>
      <c r="K174" s="69">
        <f>D174/(VLOOKUP(B174,'Cust Svd'!$A$2:$B$20,2,FALSE))</f>
        <v>8.3106329932129827E-4</v>
      </c>
      <c r="L174" s="70">
        <f>VLOOKUP(B174,'Cust Svd'!$A$2:$B$20,2,FALSE)</f>
        <v>43318</v>
      </c>
      <c r="M174" s="70"/>
      <c r="N174" s="84" t="s">
        <v>66</v>
      </c>
      <c r="O174" s="82">
        <v>50151</v>
      </c>
      <c r="P174" s="82">
        <v>27546</v>
      </c>
      <c r="Q174" s="82">
        <v>7889001.5000000019</v>
      </c>
      <c r="R174" s="83">
        <v>157.30496899363916</v>
      </c>
      <c r="S174" s="83">
        <v>0.54926123108213176</v>
      </c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</row>
    <row r="175" spans="1:42" ht="14.5" hidden="1" x14ac:dyDescent="0.35">
      <c r="A175" s="49">
        <v>40918</v>
      </c>
      <c r="B175" s="50">
        <v>2012</v>
      </c>
      <c r="C175" s="50">
        <v>1</v>
      </c>
      <c r="D175" s="50">
        <v>238</v>
      </c>
      <c r="E175" s="50">
        <v>12795</v>
      </c>
      <c r="F175" s="50">
        <f>E175/(VLOOKUP(B175,'Cust Svd'!$A$2:$B$20,2,FALSE))</f>
        <v>0.29537374763377811</v>
      </c>
      <c r="G175" s="50">
        <f t="shared" si="6"/>
        <v>-1.2195137834035523</v>
      </c>
      <c r="H175" s="47">
        <f t="shared" si="7"/>
        <v>1</v>
      </c>
      <c r="I175" s="48">
        <f>HLOOKUP(B175,'GSE Sum'!$B$1:$T$10,10,FALSE)</f>
        <v>65.031927212973528</v>
      </c>
      <c r="J175" s="51" t="b">
        <f t="shared" si="8"/>
        <v>0</v>
      </c>
      <c r="K175" s="69">
        <f>D175/(VLOOKUP(B175,'Cust Svd'!$A$2:$B$20,2,FALSE))</f>
        <v>5.4942518121796945E-3</v>
      </c>
      <c r="L175" s="70">
        <f>VLOOKUP(B175,'Cust Svd'!$A$2:$B$20,2,FALSE)</f>
        <v>43318</v>
      </c>
      <c r="M175" s="70"/>
      <c r="N175" s="84" t="s">
        <v>67</v>
      </c>
      <c r="O175" s="82">
        <v>50151</v>
      </c>
      <c r="P175" s="82">
        <v>5301</v>
      </c>
      <c r="Q175" s="82">
        <v>770751.20400000003</v>
      </c>
      <c r="R175" s="83">
        <v>15.368610875157023</v>
      </c>
      <c r="S175" s="83">
        <v>0.10570078363342707</v>
      </c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</row>
    <row r="176" spans="1:42" ht="14.5" hidden="1" x14ac:dyDescent="0.35">
      <c r="A176" s="49">
        <v>41135</v>
      </c>
      <c r="B176" s="50">
        <v>2012</v>
      </c>
      <c r="C176" s="50">
        <v>2</v>
      </c>
      <c r="D176" s="50">
        <v>93</v>
      </c>
      <c r="E176" s="50">
        <v>12113</v>
      </c>
      <c r="F176" s="50">
        <f>E176/(VLOOKUP(B176,'Cust Svd'!$A$2:$B$20,2,FALSE))</f>
        <v>0.27962971512996909</v>
      </c>
      <c r="G176" s="50">
        <f t="shared" si="6"/>
        <v>-1.274288996980639</v>
      </c>
      <c r="H176" s="47">
        <f t="shared" si="7"/>
        <v>8</v>
      </c>
      <c r="I176" s="48">
        <f>HLOOKUP(B176,'GSE Sum'!$B$1:$T$10,10,FALSE)</f>
        <v>65.031927212973528</v>
      </c>
      <c r="J176" s="51" t="b">
        <f t="shared" si="8"/>
        <v>0</v>
      </c>
      <c r="K176" s="69">
        <f>D176/(VLOOKUP(B176,'Cust Svd'!$A$2:$B$20,2,FALSE))</f>
        <v>2.1469135232466872E-3</v>
      </c>
      <c r="L176" s="70">
        <f>VLOOKUP(B176,'Cust Svd'!$A$2:$B$20,2,FALSE)</f>
        <v>43318</v>
      </c>
      <c r="M176" s="70"/>
      <c r="N176" s="84" t="s">
        <v>68</v>
      </c>
      <c r="O176" s="82">
        <v>50151</v>
      </c>
      <c r="P176" s="82">
        <v>2739</v>
      </c>
      <c r="Q176" s="82">
        <v>239894.22000000003</v>
      </c>
      <c r="R176" s="83">
        <v>4.7834384159837295</v>
      </c>
      <c r="S176" s="83">
        <v>5.4615062511216131E-2</v>
      </c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</row>
    <row r="177" spans="1:42" ht="14.5" hidden="1" x14ac:dyDescent="0.35">
      <c r="A177" s="49">
        <v>41211</v>
      </c>
      <c r="B177" s="50">
        <v>2012</v>
      </c>
      <c r="C177" s="50">
        <v>1</v>
      </c>
      <c r="D177" s="50">
        <v>75</v>
      </c>
      <c r="E177" s="50">
        <v>11550</v>
      </c>
      <c r="F177" s="50">
        <f>E177/(VLOOKUP(B177,'Cust Svd'!$A$2:$B$20,2,FALSE))</f>
        <v>0.26663280853224985</v>
      </c>
      <c r="G177" s="50">
        <f t="shared" si="6"/>
        <v>-1.3218828160475018</v>
      </c>
      <c r="H177" s="47">
        <f t="shared" si="7"/>
        <v>10</v>
      </c>
      <c r="I177" s="48">
        <f>HLOOKUP(B177,'GSE Sum'!$B$1:$T$10,10,FALSE)</f>
        <v>65.031927212973528</v>
      </c>
      <c r="J177" s="51" t="b">
        <f t="shared" si="8"/>
        <v>0</v>
      </c>
      <c r="K177" s="69">
        <f>D177/(VLOOKUP(B177,'Cust Svd'!$A$2:$B$20,2,FALSE))</f>
        <v>1.7313818735860381E-3</v>
      </c>
      <c r="L177" s="70">
        <f>VLOOKUP(B177,'Cust Svd'!$A$2:$B$20,2,FALSE)</f>
        <v>43318</v>
      </c>
      <c r="M177" s="70"/>
      <c r="N177" s="84" t="s">
        <v>69</v>
      </c>
      <c r="O177" s="82">
        <v>50151</v>
      </c>
      <c r="P177" s="82">
        <v>10389</v>
      </c>
      <c r="Q177" s="82">
        <v>1531772.9499999995</v>
      </c>
      <c r="R177" s="83">
        <v>30.543218480189839</v>
      </c>
      <c r="S177" s="83">
        <v>0.20715439373093261</v>
      </c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</row>
    <row r="178" spans="1:42" ht="14.5" hidden="1" x14ac:dyDescent="0.35">
      <c r="A178" s="49">
        <v>41272</v>
      </c>
      <c r="B178" s="50">
        <v>2012</v>
      </c>
      <c r="C178" s="50">
        <v>3</v>
      </c>
      <c r="D178" s="50">
        <v>47</v>
      </c>
      <c r="E178" s="50">
        <v>11311</v>
      </c>
      <c r="F178" s="50">
        <f>E178/(VLOOKUP(B178,'Cust Svd'!$A$2:$B$20,2,FALSE))</f>
        <v>0.26111547162842236</v>
      </c>
      <c r="G178" s="50">
        <f t="shared" si="6"/>
        <v>-1.3427925494660604</v>
      </c>
      <c r="H178" s="47">
        <f t="shared" si="7"/>
        <v>12</v>
      </c>
      <c r="I178" s="48">
        <f>HLOOKUP(B178,'GSE Sum'!$B$1:$T$10,10,FALSE)</f>
        <v>65.031927212973528</v>
      </c>
      <c r="J178" s="51" t="b">
        <f t="shared" si="8"/>
        <v>0</v>
      </c>
      <c r="K178" s="69">
        <f>D178/(VLOOKUP(B178,'Cust Svd'!$A$2:$B$20,2,FALSE))</f>
        <v>1.0849993074472505E-3</v>
      </c>
      <c r="L178" s="70">
        <f>VLOOKUP(B178,'Cust Svd'!$A$2:$B$20,2,FALSE)</f>
        <v>43318</v>
      </c>
      <c r="M178" s="70"/>
      <c r="N178" s="84" t="s">
        <v>70</v>
      </c>
      <c r="O178" s="82">
        <v>50151</v>
      </c>
      <c r="P178" s="82">
        <v>6121</v>
      </c>
      <c r="Q178" s="82">
        <v>1033794.79</v>
      </c>
      <c r="R178" s="83">
        <v>20.613642599349959</v>
      </c>
      <c r="S178" s="83">
        <v>0.12205140475763197</v>
      </c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</row>
    <row r="179" spans="1:42" ht="14.5" hidden="1" x14ac:dyDescent="0.35">
      <c r="A179" s="49">
        <v>41205</v>
      </c>
      <c r="B179" s="50">
        <v>2012</v>
      </c>
      <c r="C179" s="50">
        <v>2</v>
      </c>
      <c r="D179" s="50">
        <v>90</v>
      </c>
      <c r="E179" s="50">
        <v>10820</v>
      </c>
      <c r="F179" s="50">
        <f>E179/(VLOOKUP(B179,'Cust Svd'!$A$2:$B$20,2,FALSE))</f>
        <v>0.24978069162934577</v>
      </c>
      <c r="G179" s="50">
        <f t="shared" si="6"/>
        <v>-1.3871719795969688</v>
      </c>
      <c r="H179" s="47">
        <f t="shared" si="7"/>
        <v>10</v>
      </c>
      <c r="I179" s="48">
        <f>HLOOKUP(B179,'GSE Sum'!$B$1:$T$10,10,FALSE)</f>
        <v>65.031927212973528</v>
      </c>
      <c r="J179" s="51" t="b">
        <f t="shared" si="8"/>
        <v>0</v>
      </c>
      <c r="K179" s="69">
        <f>D179/(VLOOKUP(B179,'Cust Svd'!$A$2:$B$20,2,FALSE))</f>
        <v>2.0776582483032456E-3</v>
      </c>
      <c r="L179" s="70">
        <f>VLOOKUP(B179,'Cust Svd'!$A$2:$B$20,2,FALSE)</f>
        <v>43318</v>
      </c>
      <c r="M179" s="70"/>
      <c r="N179" s="84" t="s">
        <v>71</v>
      </c>
      <c r="O179" s="82">
        <v>50151</v>
      </c>
      <c r="P179" s="82">
        <v>15692</v>
      </c>
      <c r="Q179" s="82">
        <v>1374712.4779999997</v>
      </c>
      <c r="R179" s="83">
        <v>27.411466929871793</v>
      </c>
      <c r="S179" s="83">
        <v>0.31289505692807718</v>
      </c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</row>
    <row r="180" spans="1:42" ht="14.5" hidden="1" x14ac:dyDescent="0.35">
      <c r="A180" s="49">
        <v>41011</v>
      </c>
      <c r="B180" s="50">
        <v>2012</v>
      </c>
      <c r="C180" s="50">
        <v>2</v>
      </c>
      <c r="D180" s="50">
        <v>79</v>
      </c>
      <c r="E180" s="50">
        <v>10140</v>
      </c>
      <c r="F180" s="50">
        <f>E180/(VLOOKUP(B180,'Cust Svd'!$A$2:$B$20,2,FALSE))</f>
        <v>0.23408282930883237</v>
      </c>
      <c r="G180" s="50">
        <f t="shared" si="6"/>
        <v>-1.4520802548522671</v>
      </c>
      <c r="H180" s="47">
        <f t="shared" si="7"/>
        <v>4</v>
      </c>
      <c r="I180" s="48">
        <f>HLOOKUP(B180,'GSE Sum'!$B$1:$T$10,10,FALSE)</f>
        <v>65.031927212973528</v>
      </c>
      <c r="J180" s="51" t="b">
        <f t="shared" si="8"/>
        <v>0</v>
      </c>
      <c r="K180" s="69">
        <f>D180/(VLOOKUP(B180,'Cust Svd'!$A$2:$B$20,2,FALSE))</f>
        <v>1.8237222401772935E-3</v>
      </c>
      <c r="L180" s="70">
        <f>VLOOKUP(B180,'Cust Svd'!$A$2:$B$20,2,FALSE)</f>
        <v>43318</v>
      </c>
      <c r="M180" s="70"/>
      <c r="N180" s="84" t="s">
        <v>72</v>
      </c>
      <c r="O180" s="82">
        <v>50151</v>
      </c>
      <c r="P180" s="82">
        <v>8886</v>
      </c>
      <c r="Q180" s="82">
        <v>2377882.4130000006</v>
      </c>
      <c r="R180" s="83">
        <v>47.414456601064778</v>
      </c>
      <c r="S180" s="83">
        <v>0.17718490159717656</v>
      </c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</row>
    <row r="181" spans="1:42" ht="14.5" hidden="1" x14ac:dyDescent="0.35">
      <c r="A181" s="49">
        <v>41234</v>
      </c>
      <c r="B181" s="50">
        <v>2012</v>
      </c>
      <c r="C181" s="50">
        <v>1</v>
      </c>
      <c r="D181" s="50">
        <v>156</v>
      </c>
      <c r="E181" s="50">
        <v>10140</v>
      </c>
      <c r="F181" s="50">
        <f>E181/(VLOOKUP(B181,'Cust Svd'!$A$2:$B$20,2,FALSE))</f>
        <v>0.23408282930883237</v>
      </c>
      <c r="G181" s="50">
        <f t="shared" si="6"/>
        <v>-1.4520802548522671</v>
      </c>
      <c r="H181" s="47">
        <f t="shared" si="7"/>
        <v>11</v>
      </c>
      <c r="I181" s="48">
        <f>HLOOKUP(B181,'GSE Sum'!$B$1:$T$10,10,FALSE)</f>
        <v>65.031927212973528</v>
      </c>
      <c r="J181" s="51" t="b">
        <f t="shared" si="8"/>
        <v>0</v>
      </c>
      <c r="K181" s="69">
        <f>D181/(VLOOKUP(B181,'Cust Svd'!$A$2:$B$20,2,FALSE))</f>
        <v>3.6012742970589593E-3</v>
      </c>
      <c r="L181" s="70">
        <f>VLOOKUP(B181,'Cust Svd'!$A$2:$B$20,2,FALSE)</f>
        <v>43318</v>
      </c>
      <c r="M181" s="70"/>
      <c r="N181" s="84" t="s">
        <v>73</v>
      </c>
      <c r="O181" s="82">
        <v>50151</v>
      </c>
      <c r="P181" s="82">
        <v>5947</v>
      </c>
      <c r="Q181" s="82">
        <v>426367.03000000009</v>
      </c>
      <c r="R181" s="83">
        <v>8.5016655699786643</v>
      </c>
      <c r="S181" s="83">
        <v>0.11858188271420311</v>
      </c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</row>
    <row r="182" spans="1:42" ht="14.5" hidden="1" x14ac:dyDescent="0.35">
      <c r="A182" s="49">
        <v>41111</v>
      </c>
      <c r="B182" s="50">
        <v>2012</v>
      </c>
      <c r="C182" s="50">
        <v>1</v>
      </c>
      <c r="D182" s="50">
        <v>30</v>
      </c>
      <c r="E182" s="50">
        <v>8100</v>
      </c>
      <c r="F182" s="50">
        <f>E182/(VLOOKUP(B182,'Cust Svd'!$A$2:$B$20,2,FALSE))</f>
        <v>0.18698924234729211</v>
      </c>
      <c r="G182" s="50">
        <f t="shared" si="6"/>
        <v>-1.6767041913369114</v>
      </c>
      <c r="H182" s="47">
        <f t="shared" si="7"/>
        <v>7</v>
      </c>
      <c r="I182" s="48">
        <f>HLOOKUP(B182,'GSE Sum'!$B$1:$T$10,10,FALSE)</f>
        <v>65.031927212973528</v>
      </c>
      <c r="J182" s="51" t="b">
        <f t="shared" si="8"/>
        <v>0</v>
      </c>
      <c r="K182" s="69">
        <f>D182/(VLOOKUP(B182,'Cust Svd'!$A$2:$B$20,2,FALSE))</f>
        <v>6.9255274943441528E-4</v>
      </c>
      <c r="L182" s="70">
        <f>VLOOKUP(B182,'Cust Svd'!$A$2:$B$20,2,FALSE)</f>
        <v>43318</v>
      </c>
      <c r="M182" s="70"/>
      <c r="N182" s="84" t="s">
        <v>74</v>
      </c>
      <c r="O182" s="82">
        <v>50151</v>
      </c>
      <c r="P182" s="82">
        <v>14945</v>
      </c>
      <c r="Q182" s="82">
        <v>3295537.3489999999</v>
      </c>
      <c r="R182" s="83">
        <v>65.712295846543455</v>
      </c>
      <c r="S182" s="83">
        <v>0.29800003987956369</v>
      </c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</row>
    <row r="183" spans="1:42" ht="14.5" hidden="1" x14ac:dyDescent="0.35">
      <c r="A183" s="49">
        <v>41161</v>
      </c>
      <c r="B183" s="50">
        <v>2012</v>
      </c>
      <c r="C183" s="50">
        <v>1</v>
      </c>
      <c r="D183" s="50">
        <v>25</v>
      </c>
      <c r="E183" s="50">
        <v>7500</v>
      </c>
      <c r="F183" s="50">
        <f>E183/(VLOOKUP(B183,'Cust Svd'!$A$2:$B$20,2,FALSE))</f>
        <v>0.17313818735860381</v>
      </c>
      <c r="G183" s="50">
        <f t="shared" si="6"/>
        <v>-1.7536652324730395</v>
      </c>
      <c r="H183" s="47">
        <f t="shared" si="7"/>
        <v>9</v>
      </c>
      <c r="I183" s="48">
        <f>HLOOKUP(B183,'GSE Sum'!$B$1:$T$10,10,FALSE)</f>
        <v>65.031927212973528</v>
      </c>
      <c r="J183" s="51" t="b">
        <f t="shared" si="8"/>
        <v>0</v>
      </c>
      <c r="K183" s="69">
        <f>D183/(VLOOKUP(B183,'Cust Svd'!$A$2:$B$20,2,FALSE))</f>
        <v>5.7712729119534603E-4</v>
      </c>
      <c r="L183" s="70">
        <f>VLOOKUP(B183,'Cust Svd'!$A$2:$B$20,2,FALSE)</f>
        <v>43318</v>
      </c>
      <c r="M183" s="70"/>
      <c r="N183" s="84" t="s">
        <v>75</v>
      </c>
      <c r="O183" s="82">
        <v>50151</v>
      </c>
      <c r="P183" s="82">
        <v>4118</v>
      </c>
      <c r="Q183" s="82">
        <v>777228.6540000001</v>
      </c>
      <c r="R183" s="83">
        <v>15.497769815158218</v>
      </c>
      <c r="S183" s="83">
        <v>8.2112021694482701E-2</v>
      </c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</row>
    <row r="184" spans="1:42" ht="14.5" hidden="1" x14ac:dyDescent="0.35">
      <c r="A184" s="49">
        <v>41042</v>
      </c>
      <c r="B184" s="50">
        <v>2012</v>
      </c>
      <c r="C184" s="50">
        <v>1</v>
      </c>
      <c r="D184" s="50">
        <v>50</v>
      </c>
      <c r="E184" s="50">
        <v>7450</v>
      </c>
      <c r="F184" s="50">
        <f>E184/(VLOOKUP(B184,'Cust Svd'!$A$2:$B$20,2,FALSE))</f>
        <v>0.17198393277621313</v>
      </c>
      <c r="G184" s="50">
        <f t="shared" si="6"/>
        <v>-1.7603542206238361</v>
      </c>
      <c r="H184" s="47">
        <f t="shared" si="7"/>
        <v>5</v>
      </c>
      <c r="I184" s="48">
        <f>HLOOKUP(B184,'GSE Sum'!$B$1:$T$10,10,FALSE)</f>
        <v>65.031927212973528</v>
      </c>
      <c r="J184" s="51" t="b">
        <f t="shared" si="8"/>
        <v>0</v>
      </c>
      <c r="K184" s="69">
        <f>D184/(VLOOKUP(B184,'Cust Svd'!$A$2:$B$20,2,FALSE))</f>
        <v>1.1542545823906921E-3</v>
      </c>
      <c r="L184" s="70">
        <f>VLOOKUP(B184,'Cust Svd'!$A$2:$B$20,2,FALSE)</f>
        <v>43318</v>
      </c>
      <c r="M184" s="70"/>
      <c r="N184" s="81" t="s">
        <v>99</v>
      </c>
      <c r="O184" s="82">
        <v>48925</v>
      </c>
      <c r="P184" s="82">
        <v>28669</v>
      </c>
      <c r="Q184" s="82">
        <v>3161771.9999999986</v>
      </c>
      <c r="R184" s="83">
        <v>64.624874808380156</v>
      </c>
      <c r="S184" s="83">
        <v>0.58597853857945847</v>
      </c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</row>
    <row r="185" spans="1:42" ht="14.5" hidden="1" x14ac:dyDescent="0.35">
      <c r="A185" s="49">
        <v>41032</v>
      </c>
      <c r="B185" s="50">
        <v>2012</v>
      </c>
      <c r="C185" s="50">
        <v>2</v>
      </c>
      <c r="D185" s="50">
        <v>60</v>
      </c>
      <c r="E185" s="50">
        <v>6975</v>
      </c>
      <c r="F185" s="50">
        <f>E185/(VLOOKUP(B185,'Cust Svd'!$A$2:$B$20,2,FALSE))</f>
        <v>0.16101851424350155</v>
      </c>
      <c r="G185" s="50">
        <f t="shared" si="6"/>
        <v>-1.826235925307875</v>
      </c>
      <c r="H185" s="47">
        <f t="shared" si="7"/>
        <v>5</v>
      </c>
      <c r="I185" s="48">
        <f>HLOOKUP(B185,'GSE Sum'!$B$1:$T$10,10,FALSE)</f>
        <v>65.031927212973528</v>
      </c>
      <c r="J185" s="51" t="b">
        <f t="shared" si="8"/>
        <v>0</v>
      </c>
      <c r="K185" s="69">
        <f>D185/(VLOOKUP(B185,'Cust Svd'!$A$2:$B$20,2,FALSE))</f>
        <v>1.3851054988688306E-3</v>
      </c>
      <c r="L185" s="70">
        <f>VLOOKUP(B185,'Cust Svd'!$A$2:$B$20,2,FALSE)</f>
        <v>43318</v>
      </c>
      <c r="M185" s="70"/>
      <c r="N185" s="84" t="s">
        <v>64</v>
      </c>
      <c r="O185" s="82">
        <v>48925</v>
      </c>
      <c r="P185" s="82">
        <v>1219</v>
      </c>
      <c r="Q185" s="82">
        <v>265479.00000000006</v>
      </c>
      <c r="R185" s="83">
        <v>5.4262442514052127</v>
      </c>
      <c r="S185" s="83">
        <v>2.491568727644353E-2</v>
      </c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</row>
    <row r="186" spans="1:42" ht="14.5" hidden="1" x14ac:dyDescent="0.35">
      <c r="A186" s="49">
        <v>41019</v>
      </c>
      <c r="B186" s="50">
        <v>2012</v>
      </c>
      <c r="C186" s="50">
        <v>1</v>
      </c>
      <c r="D186" s="50">
        <v>50</v>
      </c>
      <c r="E186" s="50">
        <v>6500</v>
      </c>
      <c r="F186" s="50">
        <f>E186/(VLOOKUP(B186,'Cust Svd'!$A$2:$B$20,2,FALSE))</f>
        <v>0.15005309571078998</v>
      </c>
      <c r="G186" s="50">
        <f t="shared" si="6"/>
        <v>-1.8967660761137128</v>
      </c>
      <c r="H186" s="47">
        <f t="shared" si="7"/>
        <v>4</v>
      </c>
      <c r="I186" s="48">
        <f>HLOOKUP(B186,'GSE Sum'!$B$1:$T$10,10,FALSE)</f>
        <v>65.031927212973528</v>
      </c>
      <c r="J186" s="51" t="b">
        <f t="shared" si="8"/>
        <v>0</v>
      </c>
      <c r="K186" s="69">
        <f>D186/(VLOOKUP(B186,'Cust Svd'!$A$2:$B$20,2,FALSE))</f>
        <v>1.1542545823906921E-3</v>
      </c>
      <c r="L186" s="70">
        <f>VLOOKUP(B186,'Cust Svd'!$A$2:$B$20,2,FALSE)</f>
        <v>43318</v>
      </c>
      <c r="M186" s="70"/>
      <c r="N186" s="84" t="s">
        <v>65</v>
      </c>
      <c r="O186" s="82">
        <v>48925</v>
      </c>
      <c r="P186" s="82">
        <v>15292</v>
      </c>
      <c r="Q186" s="82">
        <v>1827161.9999999988</v>
      </c>
      <c r="R186" s="83">
        <v>37.346182933060774</v>
      </c>
      <c r="S186" s="83">
        <v>0.31256004087889627</v>
      </c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</row>
    <row r="187" spans="1:42" ht="14.5" hidden="1" x14ac:dyDescent="0.35">
      <c r="A187" s="49">
        <v>40970</v>
      </c>
      <c r="B187" s="50">
        <v>2012</v>
      </c>
      <c r="C187" s="50">
        <v>1</v>
      </c>
      <c r="D187" s="50">
        <v>6</v>
      </c>
      <c r="E187" s="50">
        <v>6480</v>
      </c>
      <c r="F187" s="50">
        <f>E187/(VLOOKUP(B187,'Cust Svd'!$A$2:$B$20,2,FALSE))</f>
        <v>0.14959139387783368</v>
      </c>
      <c r="G187" s="50">
        <f t="shared" si="6"/>
        <v>-1.8998477426511211</v>
      </c>
      <c r="H187" s="47">
        <f t="shared" si="7"/>
        <v>3</v>
      </c>
      <c r="I187" s="48">
        <f>HLOOKUP(B187,'GSE Sum'!$B$1:$T$10,10,FALSE)</f>
        <v>65.031927212973528</v>
      </c>
      <c r="J187" s="51" t="b">
        <f t="shared" si="8"/>
        <v>0</v>
      </c>
      <c r="K187" s="69">
        <f>D187/(VLOOKUP(B187,'Cust Svd'!$A$2:$B$20,2,FALSE))</f>
        <v>1.3851054988688304E-4</v>
      </c>
      <c r="L187" s="70">
        <f>VLOOKUP(B187,'Cust Svd'!$A$2:$B$20,2,FALSE)</f>
        <v>43318</v>
      </c>
      <c r="M187" s="70"/>
      <c r="N187" s="84" t="s">
        <v>66</v>
      </c>
      <c r="O187" s="82">
        <v>48925</v>
      </c>
      <c r="P187" s="82">
        <v>3283</v>
      </c>
      <c r="Q187" s="82">
        <v>426225.00000000006</v>
      </c>
      <c r="R187" s="83">
        <v>8.7118037812979061</v>
      </c>
      <c r="S187" s="83">
        <v>6.7102708226877875E-2</v>
      </c>
    </row>
    <row r="188" spans="1:42" ht="14.5" hidden="1" x14ac:dyDescent="0.35">
      <c r="A188" s="49">
        <v>41274</v>
      </c>
      <c r="B188" s="50">
        <v>2012</v>
      </c>
      <c r="C188" s="50">
        <v>2</v>
      </c>
      <c r="D188" s="50">
        <v>27</v>
      </c>
      <c r="E188" s="50">
        <v>6220</v>
      </c>
      <c r="F188" s="50">
        <f>E188/(VLOOKUP(B188,'Cust Svd'!$A$2:$B$20,2,FALSE))</f>
        <v>0.14358927004940208</v>
      </c>
      <c r="G188" s="50">
        <f t="shared" si="6"/>
        <v>-1.9407983462642164</v>
      </c>
      <c r="H188" s="47">
        <f t="shared" si="7"/>
        <v>12</v>
      </c>
      <c r="I188" s="48">
        <f>HLOOKUP(B188,'GSE Sum'!$B$1:$T$10,10,FALSE)</f>
        <v>65.031927212973528</v>
      </c>
      <c r="J188" s="51" t="b">
        <f t="shared" si="8"/>
        <v>0</v>
      </c>
      <c r="K188" s="69">
        <f>D188/(VLOOKUP(B188,'Cust Svd'!$A$2:$B$20,2,FALSE))</f>
        <v>6.2329747449097373E-4</v>
      </c>
      <c r="L188" s="70">
        <f>VLOOKUP(B188,'Cust Svd'!$A$2:$B$20,2,FALSE)</f>
        <v>43318</v>
      </c>
      <c r="M188" s="70"/>
      <c r="N188" s="84" t="s">
        <v>67</v>
      </c>
      <c r="O188" s="82">
        <v>48925</v>
      </c>
      <c r="P188" s="82">
        <v>8875</v>
      </c>
      <c r="Q188" s="82">
        <v>642906</v>
      </c>
      <c r="R188" s="83">
        <v>13.14064384261625</v>
      </c>
      <c r="S188" s="83">
        <v>0.18140010219724068</v>
      </c>
    </row>
    <row r="189" spans="1:42" ht="14.5" hidden="1" x14ac:dyDescent="0.35">
      <c r="A189" s="49">
        <v>41271</v>
      </c>
      <c r="B189" s="50">
        <v>2012</v>
      </c>
      <c r="C189" s="50">
        <v>1</v>
      </c>
      <c r="D189" s="50">
        <v>75</v>
      </c>
      <c r="E189" s="50">
        <v>5625</v>
      </c>
      <c r="F189" s="50">
        <f>E189/(VLOOKUP(B189,'Cust Svd'!$A$2:$B$20,2,FALSE))</f>
        <v>0.12985364051895287</v>
      </c>
      <c r="G189" s="50">
        <f t="shared" si="6"/>
        <v>-2.0413473049248205</v>
      </c>
      <c r="H189" s="47">
        <f t="shared" si="7"/>
        <v>12</v>
      </c>
      <c r="I189" s="48">
        <f>HLOOKUP(B189,'GSE Sum'!$B$1:$T$10,10,FALSE)</f>
        <v>65.031927212973528</v>
      </c>
      <c r="J189" s="51" t="b">
        <f t="shared" si="8"/>
        <v>0</v>
      </c>
      <c r="K189" s="69">
        <f>D189/(VLOOKUP(B189,'Cust Svd'!$A$2:$B$20,2,FALSE))</f>
        <v>1.7313818735860381E-3</v>
      </c>
      <c r="L189" s="70">
        <f>VLOOKUP(B189,'Cust Svd'!$A$2:$B$20,2,FALSE)</f>
        <v>43318</v>
      </c>
      <c r="M189" s="70"/>
      <c r="N189" s="81" t="s">
        <v>63</v>
      </c>
      <c r="O189" s="82">
        <v>47971.777777777781</v>
      </c>
      <c r="P189" s="82">
        <v>1516352</v>
      </c>
      <c r="Q189" s="82">
        <v>225816072.77900004</v>
      </c>
      <c r="R189" s="83">
        <v>4668.1520054259117</v>
      </c>
      <c r="S189" s="83">
        <v>31.702549001501602</v>
      </c>
    </row>
    <row r="190" spans="1:42" ht="14.5" hidden="1" x14ac:dyDescent="0.35">
      <c r="A190" s="49">
        <v>40923</v>
      </c>
      <c r="B190" s="50">
        <v>2012</v>
      </c>
      <c r="C190" s="50">
        <v>1</v>
      </c>
      <c r="D190" s="50">
        <v>7</v>
      </c>
      <c r="E190" s="50">
        <v>5075</v>
      </c>
      <c r="F190" s="50">
        <f>E190/(VLOOKUP(B190,'Cust Svd'!$A$2:$B$20,2,FALSE))</f>
        <v>0.11715684011265524</v>
      </c>
      <c r="G190" s="50">
        <f t="shared" si="6"/>
        <v>-2.1442417280874535</v>
      </c>
      <c r="H190" s="47">
        <f t="shared" si="7"/>
        <v>1</v>
      </c>
      <c r="I190" s="48">
        <f>HLOOKUP(B190,'GSE Sum'!$B$1:$T$10,10,FALSE)</f>
        <v>65.031927212973528</v>
      </c>
      <c r="J190" s="51" t="b">
        <f t="shared" si="8"/>
        <v>0</v>
      </c>
      <c r="K190" s="69">
        <f>D190/(VLOOKUP(B190,'Cust Svd'!$A$2:$B$20,2,FALSE))</f>
        <v>1.6159564153469689E-4</v>
      </c>
      <c r="L190" s="70">
        <f>VLOOKUP(B190,'Cust Svd'!$A$2:$B$20,2,FALSE)</f>
        <v>43318</v>
      </c>
      <c r="M190" s="70"/>
      <c r="N190"/>
      <c r="O190"/>
      <c r="P190"/>
      <c r="Q190"/>
      <c r="R190"/>
    </row>
    <row r="191" spans="1:42" ht="14.5" hidden="1" x14ac:dyDescent="0.35">
      <c r="A191" s="49">
        <v>41041</v>
      </c>
      <c r="B191" s="50">
        <v>2012</v>
      </c>
      <c r="C191" s="50">
        <v>1</v>
      </c>
      <c r="D191" s="50">
        <v>10</v>
      </c>
      <c r="E191" s="50">
        <v>4810</v>
      </c>
      <c r="F191" s="50">
        <f>E191/(VLOOKUP(B191,'Cust Svd'!$A$2:$B$20,2,FALSE))</f>
        <v>0.11103929082598459</v>
      </c>
      <c r="G191" s="50">
        <f t="shared" si="6"/>
        <v>-2.1978711688976347</v>
      </c>
      <c r="H191" s="47">
        <f t="shared" si="7"/>
        <v>5</v>
      </c>
      <c r="I191" s="48">
        <f>HLOOKUP(B191,'GSE Sum'!$B$1:$T$10,10,FALSE)</f>
        <v>65.031927212973528</v>
      </c>
      <c r="J191" s="51" t="b">
        <f t="shared" si="8"/>
        <v>0</v>
      </c>
      <c r="K191" s="69">
        <f>D191/(VLOOKUP(B191,'Cust Svd'!$A$2:$B$20,2,FALSE))</f>
        <v>2.3085091647813842E-4</v>
      </c>
      <c r="L191" s="70">
        <f>VLOOKUP(B191,'Cust Svd'!$A$2:$B$20,2,FALSE)</f>
        <v>43318</v>
      </c>
      <c r="M191" s="70"/>
      <c r="N191"/>
      <c r="O191"/>
      <c r="P191"/>
      <c r="Q191"/>
      <c r="R191"/>
    </row>
    <row r="192" spans="1:42" ht="14.5" hidden="1" x14ac:dyDescent="0.35">
      <c r="A192" s="49">
        <v>41028</v>
      </c>
      <c r="B192" s="50">
        <v>2012</v>
      </c>
      <c r="C192" s="50">
        <v>1</v>
      </c>
      <c r="D192" s="50">
        <v>30</v>
      </c>
      <c r="E192" s="50">
        <v>4500</v>
      </c>
      <c r="F192" s="50">
        <f>E192/(VLOOKUP(B192,'Cust Svd'!$A$2:$B$20,2,FALSE))</f>
        <v>0.10388291241516229</v>
      </c>
      <c r="G192" s="50">
        <f t="shared" si="6"/>
        <v>-2.2644908562390302</v>
      </c>
      <c r="H192" s="47">
        <f t="shared" si="7"/>
        <v>4</v>
      </c>
      <c r="I192" s="48">
        <f>HLOOKUP(B192,'GSE Sum'!$B$1:$T$10,10,FALSE)</f>
        <v>65.031927212973528</v>
      </c>
      <c r="J192" s="51" t="b">
        <f t="shared" si="8"/>
        <v>0</v>
      </c>
      <c r="K192" s="69">
        <f>D192/(VLOOKUP(B192,'Cust Svd'!$A$2:$B$20,2,FALSE))</f>
        <v>6.9255274943441528E-4</v>
      </c>
      <c r="L192" s="70">
        <f>VLOOKUP(B192,'Cust Svd'!$A$2:$B$20,2,FALSE)</f>
        <v>43318</v>
      </c>
      <c r="M192" s="70"/>
      <c r="N192"/>
      <c r="O192"/>
      <c r="P192"/>
      <c r="Q192"/>
      <c r="R192"/>
    </row>
    <row r="193" spans="1:18" ht="14.5" hidden="1" x14ac:dyDescent="0.35">
      <c r="A193" s="49">
        <v>41142</v>
      </c>
      <c r="B193" s="50">
        <v>2012</v>
      </c>
      <c r="C193" s="50">
        <v>4</v>
      </c>
      <c r="D193" s="50">
        <v>53</v>
      </c>
      <c r="E193" s="50">
        <v>4275</v>
      </c>
      <c r="F193" s="50">
        <f>E193/(VLOOKUP(B193,'Cust Svd'!$A$2:$B$20,2,FALSE))</f>
        <v>9.8688766794404179E-2</v>
      </c>
      <c r="G193" s="50">
        <f t="shared" si="6"/>
        <v>-2.3157841506265808</v>
      </c>
      <c r="H193" s="47">
        <f t="shared" si="7"/>
        <v>8</v>
      </c>
      <c r="I193" s="48">
        <f>HLOOKUP(B193,'GSE Sum'!$B$1:$T$10,10,FALSE)</f>
        <v>65.031927212973528</v>
      </c>
      <c r="J193" s="51" t="b">
        <f t="shared" si="8"/>
        <v>0</v>
      </c>
      <c r="K193" s="69">
        <f>D193/(VLOOKUP(B193,'Cust Svd'!$A$2:$B$20,2,FALSE))</f>
        <v>1.2235098573341336E-3</v>
      </c>
      <c r="L193" s="70">
        <f>VLOOKUP(B193,'Cust Svd'!$A$2:$B$20,2,FALSE)</f>
        <v>43318</v>
      </c>
      <c r="M193" s="70"/>
      <c r="N193"/>
      <c r="O193"/>
      <c r="P193"/>
      <c r="Q193"/>
      <c r="R193"/>
    </row>
    <row r="194" spans="1:18" ht="14.5" hidden="1" x14ac:dyDescent="0.35">
      <c r="A194" s="49">
        <v>41065</v>
      </c>
      <c r="B194" s="50">
        <v>2012</v>
      </c>
      <c r="C194" s="50">
        <v>1</v>
      </c>
      <c r="D194" s="50">
        <v>7</v>
      </c>
      <c r="E194" s="50">
        <v>3150</v>
      </c>
      <c r="F194" s="50">
        <f>E194/(VLOOKUP(B194,'Cust Svd'!$A$2:$B$20,2,FALSE))</f>
        <v>7.2718038690613607E-2</v>
      </c>
      <c r="G194" s="50">
        <f t="shared" ref="G194:G257" si="9">LN(F194)</f>
        <v>-2.6211658001777627</v>
      </c>
      <c r="H194" s="47">
        <f t="shared" ref="H194:H257" si="10">MONTH(A194)</f>
        <v>6</v>
      </c>
      <c r="I194" s="48">
        <f>HLOOKUP(B194,'GSE Sum'!$B$1:$T$10,10,FALSE)</f>
        <v>65.031927212973528</v>
      </c>
      <c r="J194" s="51" t="b">
        <f t="shared" ref="J194:J257" si="11">IF(F194&gt;=I194,A194,FALSE)</f>
        <v>0</v>
      </c>
      <c r="K194" s="69">
        <f>D194/(VLOOKUP(B194,'Cust Svd'!$A$2:$B$20,2,FALSE))</f>
        <v>1.6159564153469689E-4</v>
      </c>
      <c r="L194" s="70">
        <f>VLOOKUP(B194,'Cust Svd'!$A$2:$B$20,2,FALSE)</f>
        <v>43318</v>
      </c>
      <c r="M194" s="70"/>
      <c r="N194"/>
      <c r="O194"/>
      <c r="P194"/>
      <c r="Q194"/>
      <c r="R194"/>
    </row>
    <row r="195" spans="1:18" ht="14.5" hidden="1" x14ac:dyDescent="0.35">
      <c r="A195" s="49">
        <v>41074</v>
      </c>
      <c r="B195" s="50">
        <v>2012</v>
      </c>
      <c r="C195" s="50">
        <v>2</v>
      </c>
      <c r="D195" s="50">
        <v>19</v>
      </c>
      <c r="E195" s="50">
        <v>3145</v>
      </c>
      <c r="F195" s="50">
        <f>E195/(VLOOKUP(B195,'Cust Svd'!$A$2:$B$20,2,FALSE))</f>
        <v>7.2602613232374533E-2</v>
      </c>
      <c r="G195" s="50">
        <f t="shared" si="9"/>
        <v>-2.6227543628629006</v>
      </c>
      <c r="H195" s="47">
        <f t="shared" si="10"/>
        <v>6</v>
      </c>
      <c r="I195" s="48">
        <f>HLOOKUP(B195,'GSE Sum'!$B$1:$T$10,10,FALSE)</f>
        <v>65.031927212973528</v>
      </c>
      <c r="J195" s="51" t="b">
        <f t="shared" si="11"/>
        <v>0</v>
      </c>
      <c r="K195" s="69">
        <f>D195/(VLOOKUP(B195,'Cust Svd'!$A$2:$B$20,2,FALSE))</f>
        <v>4.3861674130846298E-4</v>
      </c>
      <c r="L195" s="70">
        <f>VLOOKUP(B195,'Cust Svd'!$A$2:$B$20,2,FALSE)</f>
        <v>43318</v>
      </c>
      <c r="M195" s="70"/>
      <c r="N195"/>
      <c r="O195"/>
      <c r="P195"/>
      <c r="Q195"/>
      <c r="R195"/>
    </row>
    <row r="196" spans="1:18" ht="14.5" hidden="1" x14ac:dyDescent="0.35">
      <c r="A196" s="49">
        <v>41118</v>
      </c>
      <c r="B196" s="50">
        <v>2012</v>
      </c>
      <c r="C196" s="50">
        <v>2</v>
      </c>
      <c r="D196" s="50">
        <v>18</v>
      </c>
      <c r="E196" s="50">
        <v>2780</v>
      </c>
      <c r="F196" s="50">
        <f>E196/(VLOOKUP(B196,'Cust Svd'!$A$2:$B$20,2,FALSE))</f>
        <v>6.4176554780922476E-2</v>
      </c>
      <c r="G196" s="50">
        <f t="shared" si="9"/>
        <v>-2.7461173253127589</v>
      </c>
      <c r="H196" s="47">
        <f t="shared" si="10"/>
        <v>7</v>
      </c>
      <c r="I196" s="48">
        <f>HLOOKUP(B196,'GSE Sum'!$B$1:$T$10,10,FALSE)</f>
        <v>65.031927212973528</v>
      </c>
      <c r="J196" s="51" t="b">
        <f t="shared" si="11"/>
        <v>0</v>
      </c>
      <c r="K196" s="69">
        <f>D196/(VLOOKUP(B196,'Cust Svd'!$A$2:$B$20,2,FALSE))</f>
        <v>4.1553164966064913E-4</v>
      </c>
      <c r="L196" s="70">
        <f>VLOOKUP(B196,'Cust Svd'!$A$2:$B$20,2,FALSE)</f>
        <v>43318</v>
      </c>
      <c r="M196" s="70"/>
      <c r="N196"/>
      <c r="O196"/>
      <c r="P196"/>
      <c r="Q196"/>
      <c r="R196"/>
    </row>
    <row r="197" spans="1:18" ht="14.5" hidden="1" x14ac:dyDescent="0.35">
      <c r="A197" s="49">
        <v>41048</v>
      </c>
      <c r="B197" s="50">
        <v>2012</v>
      </c>
      <c r="C197" s="50">
        <v>1</v>
      </c>
      <c r="D197" s="50">
        <v>15</v>
      </c>
      <c r="E197" s="50">
        <v>2700</v>
      </c>
      <c r="F197" s="50">
        <f>E197/(VLOOKUP(B197,'Cust Svd'!$A$2:$B$20,2,FALSE))</f>
        <v>6.2329747449097375E-2</v>
      </c>
      <c r="G197" s="50">
        <f t="shared" si="9"/>
        <v>-2.7753164800050207</v>
      </c>
      <c r="H197" s="47">
        <f t="shared" si="10"/>
        <v>5</v>
      </c>
      <c r="I197" s="48">
        <f>HLOOKUP(B197,'GSE Sum'!$B$1:$T$10,10,FALSE)</f>
        <v>65.031927212973528</v>
      </c>
      <c r="J197" s="51" t="b">
        <f t="shared" si="11"/>
        <v>0</v>
      </c>
      <c r="K197" s="69">
        <f>D197/(VLOOKUP(B197,'Cust Svd'!$A$2:$B$20,2,FALSE))</f>
        <v>3.4627637471720764E-4</v>
      </c>
      <c r="L197" s="70">
        <f>VLOOKUP(B197,'Cust Svd'!$A$2:$B$20,2,FALSE)</f>
        <v>43318</v>
      </c>
      <c r="M197" s="70"/>
      <c r="N197"/>
      <c r="O197"/>
      <c r="P197"/>
      <c r="Q197"/>
      <c r="R197"/>
    </row>
    <row r="198" spans="1:18" ht="14.5" hidden="1" x14ac:dyDescent="0.35">
      <c r="A198" s="49">
        <v>41109</v>
      </c>
      <c r="B198" s="50">
        <v>2012</v>
      </c>
      <c r="C198" s="50">
        <v>1</v>
      </c>
      <c r="D198" s="50">
        <v>50</v>
      </c>
      <c r="E198" s="50">
        <v>2450</v>
      </c>
      <c r="F198" s="50">
        <f>E198/(VLOOKUP(B198,'Cust Svd'!$A$2:$B$20,2,FALSE))</f>
        <v>5.655847453714391E-2</v>
      </c>
      <c r="G198" s="50">
        <f t="shared" si="9"/>
        <v>-2.8724802284586688</v>
      </c>
      <c r="H198" s="47">
        <f t="shared" si="10"/>
        <v>7</v>
      </c>
      <c r="I198" s="48">
        <f>HLOOKUP(B198,'GSE Sum'!$B$1:$T$10,10,FALSE)</f>
        <v>65.031927212973528</v>
      </c>
      <c r="J198" s="51" t="b">
        <f t="shared" si="11"/>
        <v>0</v>
      </c>
      <c r="K198" s="69">
        <f>D198/(VLOOKUP(B198,'Cust Svd'!$A$2:$B$20,2,FALSE))</f>
        <v>1.1542545823906921E-3</v>
      </c>
      <c r="L198" s="70">
        <f>VLOOKUP(B198,'Cust Svd'!$A$2:$B$20,2,FALSE)</f>
        <v>43318</v>
      </c>
      <c r="M198" s="70"/>
      <c r="N198"/>
      <c r="O198"/>
      <c r="P198"/>
      <c r="Q198"/>
      <c r="R198"/>
    </row>
    <row r="199" spans="1:18" ht="14.5" hidden="1" x14ac:dyDescent="0.35">
      <c r="A199" s="49">
        <v>40966</v>
      </c>
      <c r="B199" s="50">
        <v>2012</v>
      </c>
      <c r="C199" s="50">
        <v>1</v>
      </c>
      <c r="D199" s="50">
        <v>15</v>
      </c>
      <c r="E199" s="50">
        <v>2419</v>
      </c>
      <c r="F199" s="50">
        <f>E199/(VLOOKUP(B199,'Cust Svd'!$A$2:$B$20,2,FALSE))</f>
        <v>5.584283669606168E-2</v>
      </c>
      <c r="G199" s="50">
        <f t="shared" si="9"/>
        <v>-2.885214021387414</v>
      </c>
      <c r="H199" s="47">
        <f t="shared" si="10"/>
        <v>2</v>
      </c>
      <c r="I199" s="48">
        <f>HLOOKUP(B199,'GSE Sum'!$B$1:$T$10,10,FALSE)</f>
        <v>65.031927212973528</v>
      </c>
      <c r="J199" s="51" t="b">
        <f t="shared" si="11"/>
        <v>0</v>
      </c>
      <c r="K199" s="69">
        <f>D199/(VLOOKUP(B199,'Cust Svd'!$A$2:$B$20,2,FALSE))</f>
        <v>3.4627637471720764E-4</v>
      </c>
      <c r="L199" s="70">
        <f>VLOOKUP(B199,'Cust Svd'!$A$2:$B$20,2,FALSE)</f>
        <v>43318</v>
      </c>
      <c r="M199" s="70"/>
      <c r="N199"/>
      <c r="O199"/>
      <c r="P199"/>
      <c r="Q199"/>
      <c r="R199"/>
    </row>
    <row r="200" spans="1:18" ht="14.5" hidden="1" x14ac:dyDescent="0.35">
      <c r="A200" s="49">
        <v>41233</v>
      </c>
      <c r="B200" s="50">
        <v>2012</v>
      </c>
      <c r="C200" s="50">
        <v>2</v>
      </c>
      <c r="D200" s="50">
        <v>55</v>
      </c>
      <c r="E200" s="50">
        <v>2165</v>
      </c>
      <c r="F200" s="50">
        <f>E200/(VLOOKUP(B200,'Cust Svd'!$A$2:$B$20,2,FALSE))</f>
        <v>4.9979223417516969E-2</v>
      </c>
      <c r="G200" s="50">
        <f t="shared" si="9"/>
        <v>-2.996147891560851</v>
      </c>
      <c r="H200" s="47">
        <f t="shared" si="10"/>
        <v>11</v>
      </c>
      <c r="I200" s="48">
        <f>HLOOKUP(B200,'GSE Sum'!$B$1:$T$10,10,FALSE)</f>
        <v>65.031927212973528</v>
      </c>
      <c r="J200" s="51" t="b">
        <f t="shared" si="11"/>
        <v>0</v>
      </c>
      <c r="K200" s="69">
        <f>D200/(VLOOKUP(B200,'Cust Svd'!$A$2:$B$20,2,FALSE))</f>
        <v>1.2696800406297613E-3</v>
      </c>
      <c r="L200" s="70">
        <f>VLOOKUP(B200,'Cust Svd'!$A$2:$B$20,2,FALSE)</f>
        <v>43318</v>
      </c>
      <c r="M200" s="70"/>
      <c r="N200"/>
      <c r="O200"/>
      <c r="P200"/>
      <c r="Q200"/>
      <c r="R200"/>
    </row>
    <row r="201" spans="1:18" ht="14.5" hidden="1" x14ac:dyDescent="0.35">
      <c r="A201" s="49">
        <v>40965</v>
      </c>
      <c r="B201" s="50">
        <v>2012</v>
      </c>
      <c r="C201" s="50">
        <v>1</v>
      </c>
      <c r="D201" s="50">
        <v>20</v>
      </c>
      <c r="E201" s="50">
        <v>2014</v>
      </c>
      <c r="F201" s="50">
        <f>E201/(VLOOKUP(B201,'Cust Svd'!$A$2:$B$20,2,FALSE))</f>
        <v>4.649337457869708E-2</v>
      </c>
      <c r="G201" s="50">
        <f t="shared" si="9"/>
        <v>-3.0684454587189336</v>
      </c>
      <c r="H201" s="47">
        <f t="shared" si="10"/>
        <v>2</v>
      </c>
      <c r="I201" s="48">
        <f>HLOOKUP(B201,'GSE Sum'!$B$1:$T$10,10,FALSE)</f>
        <v>65.031927212973528</v>
      </c>
      <c r="J201" s="51" t="b">
        <f t="shared" si="11"/>
        <v>0</v>
      </c>
      <c r="K201" s="69">
        <f>D201/(VLOOKUP(B201,'Cust Svd'!$A$2:$B$20,2,FALSE))</f>
        <v>4.6170183295627683E-4</v>
      </c>
      <c r="L201" s="70">
        <f>VLOOKUP(B201,'Cust Svd'!$A$2:$B$20,2,FALSE)</f>
        <v>43318</v>
      </c>
      <c r="M201" s="70"/>
      <c r="N201"/>
      <c r="O201"/>
      <c r="P201"/>
      <c r="Q201"/>
      <c r="R201"/>
    </row>
    <row r="202" spans="1:18" ht="14.5" hidden="1" x14ac:dyDescent="0.35">
      <c r="A202" s="49">
        <v>41202</v>
      </c>
      <c r="B202" s="50">
        <v>2012</v>
      </c>
      <c r="C202" s="50">
        <v>1</v>
      </c>
      <c r="D202" s="50">
        <v>26</v>
      </c>
      <c r="E202" s="50">
        <v>1898</v>
      </c>
      <c r="F202" s="50">
        <f>E202/(VLOOKUP(B202,'Cust Svd'!$A$2:$B$20,2,FALSE))</f>
        <v>4.3815503947550669E-2</v>
      </c>
      <c r="G202" s="50">
        <f t="shared" si="9"/>
        <v>-3.1277675528275681</v>
      </c>
      <c r="H202" s="47">
        <f t="shared" si="10"/>
        <v>10</v>
      </c>
      <c r="I202" s="48">
        <f>HLOOKUP(B202,'GSE Sum'!$B$1:$T$10,10,FALSE)</f>
        <v>65.031927212973528</v>
      </c>
      <c r="J202" s="51" t="b">
        <f t="shared" si="11"/>
        <v>0</v>
      </c>
      <c r="K202" s="69">
        <f>D202/(VLOOKUP(B202,'Cust Svd'!$A$2:$B$20,2,FALSE))</f>
        <v>6.0021238284315988E-4</v>
      </c>
      <c r="L202" s="70">
        <f>VLOOKUP(B202,'Cust Svd'!$A$2:$B$20,2,FALSE)</f>
        <v>43318</v>
      </c>
      <c r="M202" s="70"/>
      <c r="N202"/>
      <c r="O202"/>
      <c r="P202"/>
      <c r="Q202"/>
      <c r="R202"/>
    </row>
    <row r="203" spans="1:18" ht="14.5" hidden="1" x14ac:dyDescent="0.35">
      <c r="A203" s="49">
        <v>40986</v>
      </c>
      <c r="B203" s="50">
        <v>2012</v>
      </c>
      <c r="C203" s="50">
        <v>1</v>
      </c>
      <c r="D203" s="50">
        <v>16</v>
      </c>
      <c r="E203" s="50">
        <v>1632</v>
      </c>
      <c r="F203" s="50">
        <f>E203/(VLOOKUP(B203,'Cust Svd'!$A$2:$B$20,2,FALSE))</f>
        <v>3.7674869569232189E-2</v>
      </c>
      <c r="G203" s="50">
        <f t="shared" si="9"/>
        <v>-3.278761996473389</v>
      </c>
      <c r="H203" s="47">
        <f t="shared" si="10"/>
        <v>3</v>
      </c>
      <c r="I203" s="48">
        <f>HLOOKUP(B203,'GSE Sum'!$B$1:$T$10,10,FALSE)</f>
        <v>65.031927212973528</v>
      </c>
      <c r="J203" s="51" t="b">
        <f t="shared" si="11"/>
        <v>0</v>
      </c>
      <c r="K203" s="69">
        <f>D203/(VLOOKUP(B203,'Cust Svd'!$A$2:$B$20,2,FALSE))</f>
        <v>3.6936146636502149E-4</v>
      </c>
      <c r="L203" s="70">
        <f>VLOOKUP(B203,'Cust Svd'!$A$2:$B$20,2,FALSE)</f>
        <v>43318</v>
      </c>
      <c r="M203" s="70"/>
      <c r="N203"/>
      <c r="O203"/>
      <c r="P203"/>
      <c r="Q203"/>
      <c r="R203"/>
    </row>
    <row r="204" spans="1:18" ht="14.5" hidden="1" x14ac:dyDescent="0.35">
      <c r="A204" s="49">
        <v>41033</v>
      </c>
      <c r="B204" s="50">
        <v>2012</v>
      </c>
      <c r="C204" s="50">
        <v>1</v>
      </c>
      <c r="D204" s="50">
        <v>5</v>
      </c>
      <c r="E204" s="50">
        <v>1545</v>
      </c>
      <c r="F204" s="50">
        <f>E204/(VLOOKUP(B204,'Cust Svd'!$A$2:$B$20,2,FALSE))</f>
        <v>3.5666466595872387E-2</v>
      </c>
      <c r="G204" s="50">
        <f t="shared" si="9"/>
        <v>-3.3335443426655957</v>
      </c>
      <c r="H204" s="47">
        <f t="shared" si="10"/>
        <v>5</v>
      </c>
      <c r="I204" s="48">
        <f>HLOOKUP(B204,'GSE Sum'!$B$1:$T$10,10,FALSE)</f>
        <v>65.031927212973528</v>
      </c>
      <c r="J204" s="51" t="b">
        <f t="shared" si="11"/>
        <v>0</v>
      </c>
      <c r="K204" s="69">
        <f>D204/(VLOOKUP(B204,'Cust Svd'!$A$2:$B$20,2,FALSE))</f>
        <v>1.1542545823906921E-4</v>
      </c>
      <c r="L204" s="70">
        <f>VLOOKUP(B204,'Cust Svd'!$A$2:$B$20,2,FALSE)</f>
        <v>43318</v>
      </c>
      <c r="M204" s="70"/>
      <c r="N204"/>
      <c r="O204"/>
      <c r="P204"/>
      <c r="Q204"/>
      <c r="R204"/>
    </row>
    <row r="205" spans="1:18" ht="14.5" hidden="1" x14ac:dyDescent="0.35">
      <c r="A205" s="49">
        <v>41131</v>
      </c>
      <c r="B205" s="50">
        <v>2012</v>
      </c>
      <c r="C205" s="50">
        <v>2</v>
      </c>
      <c r="D205" s="50">
        <v>6</v>
      </c>
      <c r="E205" s="50">
        <v>1486</v>
      </c>
      <c r="F205" s="50">
        <f>E205/(VLOOKUP(B205,'Cust Svd'!$A$2:$B$20,2,FALSE))</f>
        <v>3.4304446188651368E-2</v>
      </c>
      <c r="G205" s="50">
        <f t="shared" si="9"/>
        <v>-3.3724803067197371</v>
      </c>
      <c r="H205" s="47">
        <f t="shared" si="10"/>
        <v>8</v>
      </c>
      <c r="I205" s="48">
        <f>HLOOKUP(B205,'GSE Sum'!$B$1:$T$10,10,FALSE)</f>
        <v>65.031927212973528</v>
      </c>
      <c r="J205" s="51" t="b">
        <f t="shared" si="11"/>
        <v>0</v>
      </c>
      <c r="K205" s="69">
        <f>D205/(VLOOKUP(B205,'Cust Svd'!$A$2:$B$20,2,FALSE))</f>
        <v>1.3851054988688304E-4</v>
      </c>
      <c r="L205" s="70">
        <f>VLOOKUP(B205,'Cust Svd'!$A$2:$B$20,2,FALSE)</f>
        <v>43318</v>
      </c>
      <c r="M205" s="70"/>
      <c r="N205"/>
      <c r="O205"/>
      <c r="P205"/>
      <c r="Q205"/>
      <c r="R205"/>
    </row>
    <row r="206" spans="1:18" ht="14.5" hidden="1" x14ac:dyDescent="0.35">
      <c r="A206" s="49">
        <v>40991</v>
      </c>
      <c r="B206" s="50">
        <v>2012</v>
      </c>
      <c r="C206" s="50">
        <v>1</v>
      </c>
      <c r="D206" s="50">
        <v>10</v>
      </c>
      <c r="E206" s="50">
        <v>1300</v>
      </c>
      <c r="F206" s="50">
        <f>E206/(VLOOKUP(B206,'Cust Svd'!$A$2:$B$20,2,FALSE))</f>
        <v>3.0010619142157996E-2</v>
      </c>
      <c r="G206" s="50">
        <f t="shared" si="9"/>
        <v>-3.5062039885478131</v>
      </c>
      <c r="H206" s="47">
        <f t="shared" si="10"/>
        <v>3</v>
      </c>
      <c r="I206" s="48">
        <f>HLOOKUP(B206,'GSE Sum'!$B$1:$T$10,10,FALSE)</f>
        <v>65.031927212973528</v>
      </c>
      <c r="J206" s="51" t="b">
        <f t="shared" si="11"/>
        <v>0</v>
      </c>
      <c r="K206" s="69">
        <f>D206/(VLOOKUP(B206,'Cust Svd'!$A$2:$B$20,2,FALSE))</f>
        <v>2.3085091647813842E-4</v>
      </c>
      <c r="L206" s="70">
        <f>VLOOKUP(B206,'Cust Svd'!$A$2:$B$20,2,FALSE)</f>
        <v>43318</v>
      </c>
      <c r="M206" s="70"/>
      <c r="N206"/>
      <c r="O206"/>
      <c r="P206"/>
      <c r="Q206"/>
      <c r="R206"/>
    </row>
    <row r="207" spans="1:18" ht="14.5" hidden="1" x14ac:dyDescent="0.35">
      <c r="A207" s="49">
        <v>41220</v>
      </c>
      <c r="B207" s="50">
        <v>2012</v>
      </c>
      <c r="C207" s="50">
        <v>1</v>
      </c>
      <c r="D207" s="50">
        <v>2</v>
      </c>
      <c r="E207" s="50">
        <v>1214</v>
      </c>
      <c r="F207" s="50">
        <f>E207/(VLOOKUP(B207,'Cust Svd'!$A$2:$B$20,2,FALSE))</f>
        <v>2.8025301260446004E-2</v>
      </c>
      <c r="G207" s="50">
        <f t="shared" si="9"/>
        <v>-3.5746475603779979</v>
      </c>
      <c r="H207" s="47">
        <f t="shared" si="10"/>
        <v>11</v>
      </c>
      <c r="I207" s="48">
        <f>HLOOKUP(B207,'GSE Sum'!$B$1:$T$10,10,FALSE)</f>
        <v>65.031927212973528</v>
      </c>
      <c r="J207" s="51" t="b">
        <f t="shared" si="11"/>
        <v>0</v>
      </c>
      <c r="K207" s="69">
        <f>D207/(VLOOKUP(B207,'Cust Svd'!$A$2:$B$20,2,FALSE))</f>
        <v>4.6170183295627686E-5</v>
      </c>
      <c r="L207" s="70">
        <f>VLOOKUP(B207,'Cust Svd'!$A$2:$B$20,2,FALSE)</f>
        <v>43318</v>
      </c>
      <c r="M207" s="70"/>
      <c r="N207"/>
      <c r="O207"/>
      <c r="P207"/>
      <c r="Q207"/>
      <c r="R207"/>
    </row>
    <row r="208" spans="1:18" ht="14.5" hidden="1" x14ac:dyDescent="0.35">
      <c r="A208" s="49">
        <v>41198</v>
      </c>
      <c r="B208" s="50">
        <v>2012</v>
      </c>
      <c r="C208" s="50">
        <v>1</v>
      </c>
      <c r="D208" s="50">
        <v>15</v>
      </c>
      <c r="E208" s="50">
        <v>1125</v>
      </c>
      <c r="F208" s="50">
        <f>E208/(VLOOKUP(B208,'Cust Svd'!$A$2:$B$20,2,FALSE))</f>
        <v>2.5970728103790572E-2</v>
      </c>
      <c r="G208" s="50">
        <f t="shared" si="9"/>
        <v>-3.650785217358921</v>
      </c>
      <c r="H208" s="47">
        <f t="shared" si="10"/>
        <v>10</v>
      </c>
      <c r="I208" s="48">
        <f>HLOOKUP(B208,'GSE Sum'!$B$1:$T$10,10,FALSE)</f>
        <v>65.031927212973528</v>
      </c>
      <c r="J208" s="51" t="b">
        <f t="shared" si="11"/>
        <v>0</v>
      </c>
      <c r="K208" s="69">
        <f>D208/(VLOOKUP(B208,'Cust Svd'!$A$2:$B$20,2,FALSE))</f>
        <v>3.4627637471720764E-4</v>
      </c>
      <c r="L208" s="70">
        <f>VLOOKUP(B208,'Cust Svd'!$A$2:$B$20,2,FALSE)</f>
        <v>43318</v>
      </c>
      <c r="M208" s="70"/>
      <c r="N208"/>
      <c r="O208"/>
      <c r="P208"/>
      <c r="Q208"/>
      <c r="R208"/>
    </row>
    <row r="209" spans="1:18" ht="14.5" hidden="1" x14ac:dyDescent="0.35">
      <c r="A209" s="49">
        <v>41082</v>
      </c>
      <c r="B209" s="50">
        <v>2012</v>
      </c>
      <c r="C209" s="50">
        <v>1</v>
      </c>
      <c r="D209" s="50">
        <v>12</v>
      </c>
      <c r="E209" s="50">
        <v>1080</v>
      </c>
      <c r="F209" s="50">
        <f>E209/(VLOOKUP(B209,'Cust Svd'!$A$2:$B$20,2,FALSE))</f>
        <v>2.4931898979638951E-2</v>
      </c>
      <c r="G209" s="50">
        <f t="shared" si="9"/>
        <v>-3.6916072118791758</v>
      </c>
      <c r="H209" s="47">
        <f t="shared" si="10"/>
        <v>6</v>
      </c>
      <c r="I209" s="48">
        <f>HLOOKUP(B209,'GSE Sum'!$B$1:$T$10,10,FALSE)</f>
        <v>65.031927212973528</v>
      </c>
      <c r="J209" s="51" t="b">
        <f t="shared" si="11"/>
        <v>0</v>
      </c>
      <c r="K209" s="69">
        <f>D209/(VLOOKUP(B209,'Cust Svd'!$A$2:$B$20,2,FALSE))</f>
        <v>2.7702109977376609E-4</v>
      </c>
      <c r="L209" s="70">
        <f>VLOOKUP(B209,'Cust Svd'!$A$2:$B$20,2,FALSE)</f>
        <v>43318</v>
      </c>
      <c r="M209" s="70"/>
      <c r="N209"/>
      <c r="O209"/>
      <c r="P209"/>
      <c r="Q209"/>
      <c r="R209"/>
    </row>
    <row r="210" spans="1:18" ht="14.5" hidden="1" x14ac:dyDescent="0.35">
      <c r="A210" s="49">
        <v>41270</v>
      </c>
      <c r="B210" s="50">
        <v>2012</v>
      </c>
      <c r="C210" s="50">
        <v>1</v>
      </c>
      <c r="D210" s="50">
        <v>14</v>
      </c>
      <c r="E210" s="50">
        <v>1036</v>
      </c>
      <c r="F210" s="50">
        <f>E210/(VLOOKUP(B210,'Cust Svd'!$A$2:$B$20,2,FALSE))</f>
        <v>2.391615494713514E-2</v>
      </c>
      <c r="G210" s="50">
        <f t="shared" si="9"/>
        <v>-3.7332011091780131</v>
      </c>
      <c r="H210" s="47">
        <f t="shared" si="10"/>
        <v>12</v>
      </c>
      <c r="I210" s="48">
        <f>HLOOKUP(B210,'GSE Sum'!$B$1:$T$10,10,FALSE)</f>
        <v>65.031927212973528</v>
      </c>
      <c r="J210" s="51" t="b">
        <f t="shared" si="11"/>
        <v>0</v>
      </c>
      <c r="K210" s="69">
        <f>D210/(VLOOKUP(B210,'Cust Svd'!$A$2:$B$20,2,FALSE))</f>
        <v>3.2319128306939379E-4</v>
      </c>
      <c r="L210" s="70">
        <f>VLOOKUP(B210,'Cust Svd'!$A$2:$B$20,2,FALSE)</f>
        <v>43318</v>
      </c>
      <c r="M210" s="70"/>
      <c r="N210"/>
      <c r="O210"/>
      <c r="P210"/>
      <c r="Q210"/>
      <c r="R210"/>
    </row>
    <row r="211" spans="1:18" ht="14.5" hidden="1" x14ac:dyDescent="0.35">
      <c r="A211" s="49">
        <v>41119</v>
      </c>
      <c r="B211" s="50">
        <v>2012</v>
      </c>
      <c r="C211" s="50">
        <v>1</v>
      </c>
      <c r="D211" s="50">
        <v>8</v>
      </c>
      <c r="E211" s="50">
        <v>960</v>
      </c>
      <c r="F211" s="50">
        <f>E211/(VLOOKUP(B211,'Cust Svd'!$A$2:$B$20,2,FALSE))</f>
        <v>2.2161687981901289E-2</v>
      </c>
      <c r="G211" s="50">
        <f t="shared" si="9"/>
        <v>-3.8093902475355597</v>
      </c>
      <c r="H211" s="47">
        <f t="shared" si="10"/>
        <v>7</v>
      </c>
      <c r="I211" s="48">
        <f>HLOOKUP(B211,'GSE Sum'!$B$1:$T$10,10,FALSE)</f>
        <v>65.031927212973528</v>
      </c>
      <c r="J211" s="51" t="b">
        <f t="shared" si="11"/>
        <v>0</v>
      </c>
      <c r="K211" s="69">
        <f>D211/(VLOOKUP(B211,'Cust Svd'!$A$2:$B$20,2,FALSE))</f>
        <v>1.8468073318251074E-4</v>
      </c>
      <c r="L211" s="70">
        <f>VLOOKUP(B211,'Cust Svd'!$A$2:$B$20,2,FALSE)</f>
        <v>43318</v>
      </c>
      <c r="M211" s="70"/>
      <c r="N211"/>
      <c r="O211"/>
      <c r="P211"/>
      <c r="Q211"/>
      <c r="R211"/>
    </row>
    <row r="212" spans="1:18" ht="14.5" hidden="1" x14ac:dyDescent="0.35">
      <c r="A212" s="49">
        <v>41189</v>
      </c>
      <c r="B212" s="50">
        <v>2012</v>
      </c>
      <c r="C212" s="50">
        <v>1</v>
      </c>
      <c r="D212" s="50">
        <v>17</v>
      </c>
      <c r="E212" s="50">
        <v>867</v>
      </c>
      <c r="F212" s="50">
        <f>E212/(VLOOKUP(B212,'Cust Svd'!$A$2:$B$20,2,FALSE))</f>
        <v>2.0014774458654599E-2</v>
      </c>
      <c r="G212" s="50">
        <f t="shared" si="9"/>
        <v>-3.9112845552168998</v>
      </c>
      <c r="H212" s="47">
        <f t="shared" si="10"/>
        <v>10</v>
      </c>
      <c r="I212" s="48">
        <f>HLOOKUP(B212,'GSE Sum'!$B$1:$T$10,10,FALSE)</f>
        <v>65.031927212973528</v>
      </c>
      <c r="J212" s="51" t="b">
        <f t="shared" si="11"/>
        <v>0</v>
      </c>
      <c r="K212" s="69">
        <f>D212/(VLOOKUP(B212,'Cust Svd'!$A$2:$B$20,2,FALSE))</f>
        <v>3.9244655801283534E-4</v>
      </c>
      <c r="L212" s="70">
        <f>VLOOKUP(B212,'Cust Svd'!$A$2:$B$20,2,FALSE)</f>
        <v>43318</v>
      </c>
      <c r="M212" s="70"/>
      <c r="N212"/>
      <c r="O212"/>
      <c r="P212"/>
      <c r="Q212"/>
      <c r="R212"/>
    </row>
    <row r="213" spans="1:18" ht="14.5" hidden="1" x14ac:dyDescent="0.35">
      <c r="A213" s="49">
        <v>40995</v>
      </c>
      <c r="B213" s="50">
        <v>2012</v>
      </c>
      <c r="C213" s="50">
        <v>1</v>
      </c>
      <c r="D213" s="50">
        <v>3</v>
      </c>
      <c r="E213" s="50">
        <v>771</v>
      </c>
      <c r="F213" s="50">
        <f>E213/(VLOOKUP(B213,'Cust Svd'!$A$2:$B$20,2,FALSE))</f>
        <v>1.7798605660464473E-2</v>
      </c>
      <c r="G213" s="50">
        <f t="shared" si="9"/>
        <v>-4.0286351584341116</v>
      </c>
      <c r="H213" s="47">
        <f t="shared" si="10"/>
        <v>3</v>
      </c>
      <c r="I213" s="48">
        <f>HLOOKUP(B213,'GSE Sum'!$B$1:$T$10,10,FALSE)</f>
        <v>65.031927212973528</v>
      </c>
      <c r="J213" s="51" t="b">
        <f t="shared" si="11"/>
        <v>0</v>
      </c>
      <c r="K213" s="69">
        <f>D213/(VLOOKUP(B213,'Cust Svd'!$A$2:$B$20,2,FALSE))</f>
        <v>6.9255274943441522E-5</v>
      </c>
      <c r="L213" s="70">
        <f>VLOOKUP(B213,'Cust Svd'!$A$2:$B$20,2,FALSE)</f>
        <v>43318</v>
      </c>
      <c r="M213" s="70"/>
      <c r="N213"/>
      <c r="O213"/>
      <c r="P213"/>
      <c r="Q213"/>
      <c r="R213"/>
    </row>
    <row r="214" spans="1:18" ht="14.5" hidden="1" x14ac:dyDescent="0.35">
      <c r="A214" s="49">
        <v>40973</v>
      </c>
      <c r="B214" s="50">
        <v>2012</v>
      </c>
      <c r="C214" s="50">
        <v>1</v>
      </c>
      <c r="D214" s="50">
        <v>11</v>
      </c>
      <c r="E214" s="50">
        <v>660</v>
      </c>
      <c r="F214" s="50">
        <f>E214/(VLOOKUP(B214,'Cust Svd'!$A$2:$B$20,2,FALSE))</f>
        <v>1.5236160487557136E-2</v>
      </c>
      <c r="G214" s="50">
        <f t="shared" si="9"/>
        <v>-4.1840836969769706</v>
      </c>
      <c r="H214" s="47">
        <f t="shared" si="10"/>
        <v>3</v>
      </c>
      <c r="I214" s="48">
        <f>HLOOKUP(B214,'GSE Sum'!$B$1:$T$10,10,FALSE)</f>
        <v>65.031927212973528</v>
      </c>
      <c r="J214" s="51" t="b">
        <f t="shared" si="11"/>
        <v>0</v>
      </c>
      <c r="K214" s="69">
        <f>D214/(VLOOKUP(B214,'Cust Svd'!$A$2:$B$20,2,FALSE))</f>
        <v>2.5393600812595224E-4</v>
      </c>
      <c r="L214" s="70">
        <f>VLOOKUP(B214,'Cust Svd'!$A$2:$B$20,2,FALSE)</f>
        <v>43318</v>
      </c>
      <c r="M214" s="70"/>
      <c r="N214"/>
      <c r="O214"/>
      <c r="P214"/>
      <c r="Q214"/>
      <c r="R214"/>
    </row>
    <row r="215" spans="1:18" ht="14.5" hidden="1" x14ac:dyDescent="0.35">
      <c r="A215" s="49">
        <v>41061</v>
      </c>
      <c r="B215" s="50">
        <v>2012</v>
      </c>
      <c r="C215" s="50">
        <v>1</v>
      </c>
      <c r="D215" s="50">
        <v>5</v>
      </c>
      <c r="E215" s="50">
        <v>575</v>
      </c>
      <c r="F215" s="50">
        <f>E215/(VLOOKUP(B215,'Cust Svd'!$A$2:$B$20,2,FALSE))</f>
        <v>1.3273927697492959E-2</v>
      </c>
      <c r="G215" s="50">
        <f t="shared" si="9"/>
        <v>-4.321953491200091</v>
      </c>
      <c r="H215" s="47">
        <f t="shared" si="10"/>
        <v>6</v>
      </c>
      <c r="I215" s="48">
        <f>HLOOKUP(B215,'GSE Sum'!$B$1:$T$10,10,FALSE)</f>
        <v>65.031927212973528</v>
      </c>
      <c r="J215" s="51" t="b">
        <f t="shared" si="11"/>
        <v>0</v>
      </c>
      <c r="K215" s="69">
        <f>D215/(VLOOKUP(B215,'Cust Svd'!$A$2:$B$20,2,FALSE))</f>
        <v>1.1542545823906921E-4</v>
      </c>
      <c r="L215" s="70">
        <f>VLOOKUP(B215,'Cust Svd'!$A$2:$B$20,2,FALSE)</f>
        <v>43318</v>
      </c>
      <c r="M215" s="70"/>
      <c r="N215"/>
      <c r="O215"/>
      <c r="P215"/>
      <c r="Q215"/>
      <c r="R215"/>
    </row>
    <row r="216" spans="1:18" ht="14.5" hidden="1" x14ac:dyDescent="0.35">
      <c r="A216" s="49">
        <v>41266</v>
      </c>
      <c r="B216" s="50">
        <v>2012</v>
      </c>
      <c r="C216" s="50">
        <v>1</v>
      </c>
      <c r="D216" s="50">
        <v>5</v>
      </c>
      <c r="E216" s="50">
        <v>570</v>
      </c>
      <c r="F216" s="50">
        <f>E216/(VLOOKUP(B216,'Cust Svd'!$A$2:$B$20,2,FALSE))</f>
        <v>1.315850223925389E-2</v>
      </c>
      <c r="G216" s="50">
        <f t="shared" si="9"/>
        <v>-4.3306871711688455</v>
      </c>
      <c r="H216" s="47">
        <f t="shared" si="10"/>
        <v>12</v>
      </c>
      <c r="I216" s="48">
        <f>HLOOKUP(B216,'GSE Sum'!$B$1:$T$10,10,FALSE)</f>
        <v>65.031927212973528</v>
      </c>
      <c r="J216" s="51" t="b">
        <f t="shared" si="11"/>
        <v>0</v>
      </c>
      <c r="K216" s="69">
        <f>D216/(VLOOKUP(B216,'Cust Svd'!$A$2:$B$20,2,FALSE))</f>
        <v>1.1542545823906921E-4</v>
      </c>
      <c r="L216" s="70">
        <f>VLOOKUP(B216,'Cust Svd'!$A$2:$B$20,2,FALSE)</f>
        <v>43318</v>
      </c>
      <c r="M216" s="70"/>
      <c r="N216"/>
      <c r="O216"/>
      <c r="P216"/>
      <c r="Q216"/>
      <c r="R216"/>
    </row>
    <row r="217" spans="1:18" ht="14.5" hidden="1" x14ac:dyDescent="0.35">
      <c r="A217" s="49">
        <v>41075</v>
      </c>
      <c r="B217" s="50">
        <v>2012</v>
      </c>
      <c r="C217" s="50">
        <v>1</v>
      </c>
      <c r="D217" s="50">
        <v>10</v>
      </c>
      <c r="E217" s="50">
        <v>500</v>
      </c>
      <c r="F217" s="50">
        <f>E217/(VLOOKUP(B217,'Cust Svd'!$A$2:$B$20,2,FALSE))</f>
        <v>1.1542545823906921E-2</v>
      </c>
      <c r="G217" s="50">
        <f t="shared" si="9"/>
        <v>-4.4617154335752494</v>
      </c>
      <c r="H217" s="47">
        <f t="shared" si="10"/>
        <v>6</v>
      </c>
      <c r="I217" s="48">
        <f>HLOOKUP(B217,'GSE Sum'!$B$1:$T$10,10,FALSE)</f>
        <v>65.031927212973528</v>
      </c>
      <c r="J217" s="51" t="b">
        <f t="shared" si="11"/>
        <v>0</v>
      </c>
      <c r="K217" s="69">
        <f>D217/(VLOOKUP(B217,'Cust Svd'!$A$2:$B$20,2,FALSE))</f>
        <v>2.3085091647813842E-4</v>
      </c>
      <c r="L217" s="70">
        <f>VLOOKUP(B217,'Cust Svd'!$A$2:$B$20,2,FALSE)</f>
        <v>43318</v>
      </c>
      <c r="M217" s="70"/>
      <c r="N217"/>
      <c r="O217"/>
      <c r="P217"/>
      <c r="Q217"/>
      <c r="R217"/>
    </row>
    <row r="218" spans="1:18" ht="14.5" hidden="1" x14ac:dyDescent="0.35">
      <c r="A218" s="49">
        <v>41170</v>
      </c>
      <c r="B218" s="50">
        <v>2012</v>
      </c>
      <c r="C218" s="50">
        <v>1</v>
      </c>
      <c r="D218" s="50">
        <v>8</v>
      </c>
      <c r="E218" s="50">
        <v>464</v>
      </c>
      <c r="F218" s="50">
        <f>E218/(VLOOKUP(B218,'Cust Svd'!$A$2:$B$20,2,FALSE))</f>
        <v>1.0711482524585623E-2</v>
      </c>
      <c r="G218" s="50">
        <f t="shared" si="9"/>
        <v>-4.5364389797711864</v>
      </c>
      <c r="H218" s="47">
        <f t="shared" si="10"/>
        <v>9</v>
      </c>
      <c r="I218" s="48">
        <f>HLOOKUP(B218,'GSE Sum'!$B$1:$T$10,10,FALSE)</f>
        <v>65.031927212973528</v>
      </c>
      <c r="J218" s="51" t="b">
        <f t="shared" si="11"/>
        <v>0</v>
      </c>
      <c r="K218" s="69">
        <f>D218/(VLOOKUP(B218,'Cust Svd'!$A$2:$B$20,2,FALSE))</f>
        <v>1.8468073318251074E-4</v>
      </c>
      <c r="L218" s="70">
        <f>VLOOKUP(B218,'Cust Svd'!$A$2:$B$20,2,FALSE)</f>
        <v>43318</v>
      </c>
      <c r="M218" s="70"/>
      <c r="N218"/>
      <c r="O218"/>
      <c r="P218"/>
      <c r="Q218"/>
      <c r="R218"/>
    </row>
    <row r="219" spans="1:18" ht="14.5" hidden="1" x14ac:dyDescent="0.35">
      <c r="A219" s="49">
        <v>41206</v>
      </c>
      <c r="B219" s="50">
        <v>2012</v>
      </c>
      <c r="C219" s="50">
        <v>1</v>
      </c>
      <c r="D219" s="50">
        <v>15</v>
      </c>
      <c r="E219" s="50">
        <v>435</v>
      </c>
      <c r="F219" s="50">
        <f>E219/(VLOOKUP(B219,'Cust Svd'!$A$2:$B$20,2,FALSE))</f>
        <v>1.0042014866799022E-2</v>
      </c>
      <c r="G219" s="50">
        <f t="shared" si="9"/>
        <v>-4.6009775009087575</v>
      </c>
      <c r="H219" s="47">
        <f t="shared" si="10"/>
        <v>10</v>
      </c>
      <c r="I219" s="48">
        <f>HLOOKUP(B219,'GSE Sum'!$B$1:$T$10,10,FALSE)</f>
        <v>65.031927212973528</v>
      </c>
      <c r="J219" s="51" t="b">
        <f t="shared" si="11"/>
        <v>0</v>
      </c>
      <c r="K219" s="69">
        <f>D219/(VLOOKUP(B219,'Cust Svd'!$A$2:$B$20,2,FALSE))</f>
        <v>3.4627637471720764E-4</v>
      </c>
      <c r="L219" s="70">
        <f>VLOOKUP(B219,'Cust Svd'!$A$2:$B$20,2,FALSE)</f>
        <v>43318</v>
      </c>
      <c r="M219" s="70"/>
      <c r="N219"/>
      <c r="O219"/>
      <c r="P219"/>
      <c r="Q219"/>
      <c r="R219"/>
    </row>
    <row r="220" spans="1:18" ht="14.5" hidden="1" x14ac:dyDescent="0.35">
      <c r="A220" s="49">
        <v>41034</v>
      </c>
      <c r="B220" s="50">
        <v>2012</v>
      </c>
      <c r="C220" s="50">
        <v>1</v>
      </c>
      <c r="D220" s="50">
        <v>10</v>
      </c>
      <c r="E220" s="50">
        <v>360</v>
      </c>
      <c r="F220" s="50">
        <f>E220/(VLOOKUP(B220,'Cust Svd'!$A$2:$B$20,2,FALSE))</f>
        <v>8.3106329932129824E-3</v>
      </c>
      <c r="G220" s="50">
        <f t="shared" si="9"/>
        <v>-4.7902195005472858</v>
      </c>
      <c r="H220" s="47">
        <f t="shared" si="10"/>
        <v>5</v>
      </c>
      <c r="I220" s="48">
        <f>HLOOKUP(B220,'GSE Sum'!$B$1:$T$10,10,FALSE)</f>
        <v>65.031927212973528</v>
      </c>
      <c r="J220" s="51" t="b">
        <f t="shared" si="11"/>
        <v>0</v>
      </c>
      <c r="K220" s="69">
        <f>D220/(VLOOKUP(B220,'Cust Svd'!$A$2:$B$20,2,FALSE))</f>
        <v>2.3085091647813842E-4</v>
      </c>
      <c r="L220" s="70">
        <f>VLOOKUP(B220,'Cust Svd'!$A$2:$B$20,2,FALSE)</f>
        <v>43318</v>
      </c>
      <c r="M220" s="70"/>
      <c r="N220"/>
      <c r="O220"/>
      <c r="P220"/>
      <c r="Q220"/>
      <c r="R220"/>
    </row>
    <row r="221" spans="1:18" ht="14.5" hidden="1" x14ac:dyDescent="0.35">
      <c r="A221" s="49">
        <v>40910</v>
      </c>
      <c r="B221" s="50">
        <v>2012</v>
      </c>
      <c r="C221" s="50">
        <v>1</v>
      </c>
      <c r="D221" s="50">
        <v>7</v>
      </c>
      <c r="E221" s="50">
        <v>342</v>
      </c>
      <c r="F221" s="50">
        <f>E221/(VLOOKUP(B221,'Cust Svd'!$A$2:$B$20,2,FALSE))</f>
        <v>7.895101343552334E-3</v>
      </c>
      <c r="G221" s="50">
        <f t="shared" si="9"/>
        <v>-4.841512794934836</v>
      </c>
      <c r="H221" s="47">
        <f t="shared" si="10"/>
        <v>1</v>
      </c>
      <c r="I221" s="48">
        <f>HLOOKUP(B221,'GSE Sum'!$B$1:$T$10,10,FALSE)</f>
        <v>65.031927212973528</v>
      </c>
      <c r="J221" s="51" t="b">
        <f t="shared" si="11"/>
        <v>0</v>
      </c>
      <c r="K221" s="69">
        <f>D221/(VLOOKUP(B221,'Cust Svd'!$A$2:$B$20,2,FALSE))</f>
        <v>1.6159564153469689E-4</v>
      </c>
      <c r="L221" s="70">
        <f>VLOOKUP(B221,'Cust Svd'!$A$2:$B$20,2,FALSE)</f>
        <v>43318</v>
      </c>
      <c r="M221" s="70"/>
      <c r="N221"/>
      <c r="O221"/>
      <c r="P221"/>
      <c r="Q221"/>
      <c r="R221"/>
    </row>
    <row r="222" spans="1:18" ht="14.5" hidden="1" x14ac:dyDescent="0.35">
      <c r="A222" s="49">
        <v>41180</v>
      </c>
      <c r="B222" s="50">
        <v>2012</v>
      </c>
      <c r="C222" s="50">
        <v>1</v>
      </c>
      <c r="D222" s="50">
        <v>6</v>
      </c>
      <c r="E222" s="50">
        <v>342</v>
      </c>
      <c r="F222" s="50">
        <f>E222/(VLOOKUP(B222,'Cust Svd'!$A$2:$B$20,2,FALSE))</f>
        <v>7.895101343552334E-3</v>
      </c>
      <c r="G222" s="50">
        <f t="shared" si="9"/>
        <v>-4.841512794934836</v>
      </c>
      <c r="H222" s="47">
        <f t="shared" si="10"/>
        <v>9</v>
      </c>
      <c r="I222" s="48">
        <f>HLOOKUP(B222,'GSE Sum'!$B$1:$T$10,10,FALSE)</f>
        <v>65.031927212973528</v>
      </c>
      <c r="J222" s="51" t="b">
        <f t="shared" si="11"/>
        <v>0</v>
      </c>
      <c r="K222" s="69">
        <f>D222/(VLOOKUP(B222,'Cust Svd'!$A$2:$B$20,2,FALSE))</f>
        <v>1.3851054988688304E-4</v>
      </c>
      <c r="L222" s="70">
        <f>VLOOKUP(B222,'Cust Svd'!$A$2:$B$20,2,FALSE)</f>
        <v>43318</v>
      </c>
      <c r="M222" s="70"/>
      <c r="N222"/>
      <c r="O222"/>
      <c r="P222"/>
      <c r="Q222"/>
      <c r="R222"/>
    </row>
    <row r="223" spans="1:18" ht="14.5" hidden="1" x14ac:dyDescent="0.35">
      <c r="A223" s="49">
        <v>41050</v>
      </c>
      <c r="B223" s="50">
        <v>2012</v>
      </c>
      <c r="C223" s="50">
        <v>1</v>
      </c>
      <c r="D223" s="50">
        <v>20</v>
      </c>
      <c r="E223" s="50">
        <v>300</v>
      </c>
      <c r="F223" s="50">
        <f>E223/(VLOOKUP(B223,'Cust Svd'!$A$2:$B$20,2,FALSE))</f>
        <v>6.9255274943441523E-3</v>
      </c>
      <c r="G223" s="50">
        <f t="shared" si="9"/>
        <v>-4.9725410573412407</v>
      </c>
      <c r="H223" s="47">
        <f t="shared" si="10"/>
        <v>5</v>
      </c>
      <c r="I223" s="48">
        <f>HLOOKUP(B223,'GSE Sum'!$B$1:$T$10,10,FALSE)</f>
        <v>65.031927212973528</v>
      </c>
      <c r="J223" s="51" t="b">
        <f t="shared" si="11"/>
        <v>0</v>
      </c>
      <c r="K223" s="69">
        <f>D223/(VLOOKUP(B223,'Cust Svd'!$A$2:$B$20,2,FALSE))</f>
        <v>4.6170183295627683E-4</v>
      </c>
      <c r="L223" s="70">
        <f>VLOOKUP(B223,'Cust Svd'!$A$2:$B$20,2,FALSE)</f>
        <v>43318</v>
      </c>
      <c r="M223" s="70"/>
      <c r="N223"/>
      <c r="O223"/>
      <c r="P223"/>
      <c r="Q223"/>
      <c r="R223"/>
    </row>
    <row r="224" spans="1:18" ht="14.5" hidden="1" x14ac:dyDescent="0.35">
      <c r="A224" s="49">
        <v>41078</v>
      </c>
      <c r="B224" s="50">
        <v>2012</v>
      </c>
      <c r="C224" s="50">
        <v>1</v>
      </c>
      <c r="D224" s="50">
        <v>18</v>
      </c>
      <c r="E224" s="50">
        <v>180</v>
      </c>
      <c r="F224" s="50">
        <f>E224/(VLOOKUP(B224,'Cust Svd'!$A$2:$B$20,2,FALSE))</f>
        <v>4.1553164966064912E-3</v>
      </c>
      <c r="G224" s="50">
        <f t="shared" si="9"/>
        <v>-5.4833666811072312</v>
      </c>
      <c r="H224" s="47">
        <f t="shared" si="10"/>
        <v>6</v>
      </c>
      <c r="I224" s="48">
        <f>HLOOKUP(B224,'GSE Sum'!$B$1:$T$10,10,FALSE)</f>
        <v>65.031927212973528</v>
      </c>
      <c r="J224" s="51" t="b">
        <f t="shared" si="11"/>
        <v>0</v>
      </c>
      <c r="K224" s="69">
        <f>D224/(VLOOKUP(B224,'Cust Svd'!$A$2:$B$20,2,FALSE))</f>
        <v>4.1553164966064913E-4</v>
      </c>
      <c r="L224" s="70">
        <f>VLOOKUP(B224,'Cust Svd'!$A$2:$B$20,2,FALSE)</f>
        <v>43318</v>
      </c>
      <c r="M224" s="70"/>
      <c r="N224"/>
      <c r="O224"/>
      <c r="P224"/>
      <c r="Q224"/>
      <c r="R224"/>
    </row>
    <row r="225" spans="1:18" ht="14.5" hidden="1" x14ac:dyDescent="0.35">
      <c r="A225" s="49">
        <v>41339</v>
      </c>
      <c r="B225" s="50">
        <v>2013</v>
      </c>
      <c r="C225" s="50">
        <v>2</v>
      </c>
      <c r="D225" s="50">
        <v>3020</v>
      </c>
      <c r="E225" s="50">
        <v>895200</v>
      </c>
      <c r="F225" s="50">
        <f>E225/(VLOOKUP(B225,'Cust Svd'!$A$2:$B$20,2,FALSE))</f>
        <v>20.665774043122951</v>
      </c>
      <c r="G225" s="50">
        <f t="shared" si="9"/>
        <v>3.0284789039824109</v>
      </c>
      <c r="H225" s="47">
        <f t="shared" si="10"/>
        <v>3</v>
      </c>
      <c r="I225" s="48">
        <f>HLOOKUP(B225,'GSE Sum'!$B$1:$T$10,10,FALSE)</f>
        <v>71.900900900408303</v>
      </c>
      <c r="J225" s="51" t="b">
        <f t="shared" si="11"/>
        <v>0</v>
      </c>
      <c r="K225" s="69">
        <f>D225/(VLOOKUP(B225,'Cust Svd'!$A$2:$B$20,2,FALSE))</f>
        <v>6.9716976776397807E-2</v>
      </c>
      <c r="L225" s="70">
        <f>VLOOKUP(B225,'Cust Svd'!$A$2:$B$20,2,FALSE)</f>
        <v>43318</v>
      </c>
      <c r="M225" s="70"/>
      <c r="N225"/>
      <c r="O225"/>
      <c r="P225"/>
      <c r="Q225"/>
      <c r="R225"/>
    </row>
    <row r="226" spans="1:18" ht="14.5" hidden="1" x14ac:dyDescent="0.35">
      <c r="A226" s="49">
        <v>41459</v>
      </c>
      <c r="B226" s="50">
        <v>2013</v>
      </c>
      <c r="C226" s="50">
        <v>1</v>
      </c>
      <c r="D226" s="50">
        <v>5270</v>
      </c>
      <c r="E226" s="50">
        <v>648961</v>
      </c>
      <c r="F226" s="50">
        <f>E226/(VLOOKUP(B226,'Cust Svd'!$A$2:$B$20,2,FALSE))</f>
        <v>14.981324160856918</v>
      </c>
      <c r="G226" s="50">
        <f t="shared" si="9"/>
        <v>2.7068043694332391</v>
      </c>
      <c r="H226" s="47">
        <f t="shared" si="10"/>
        <v>7</v>
      </c>
      <c r="I226" s="48">
        <f>HLOOKUP(B226,'GSE Sum'!$B$1:$T$10,10,FALSE)</f>
        <v>71.900900900408303</v>
      </c>
      <c r="J226" s="51" t="b">
        <f t="shared" si="11"/>
        <v>0</v>
      </c>
      <c r="K226" s="69">
        <f>D226/(VLOOKUP(B226,'Cust Svd'!$A$2:$B$20,2,FALSE))</f>
        <v>0.12165843298397895</v>
      </c>
      <c r="L226" s="70">
        <f>VLOOKUP(B226,'Cust Svd'!$A$2:$B$20,2,FALSE)</f>
        <v>43318</v>
      </c>
      <c r="M226" s="70"/>
      <c r="N226"/>
      <c r="O226"/>
      <c r="P226"/>
      <c r="Q226"/>
      <c r="R226"/>
    </row>
    <row r="227" spans="1:18" ht="14.5" hidden="1" x14ac:dyDescent="0.35">
      <c r="A227" s="49">
        <v>41507</v>
      </c>
      <c r="B227" s="50">
        <v>2013</v>
      </c>
      <c r="C227" s="50">
        <v>4</v>
      </c>
      <c r="D227" s="50">
        <v>1645</v>
      </c>
      <c r="E227" s="50">
        <v>417515</v>
      </c>
      <c r="F227" s="50">
        <f>E227/(VLOOKUP(B227,'Cust Svd'!$A$2:$B$20,2,FALSE))</f>
        <v>9.6383720393369963</v>
      </c>
      <c r="G227" s="50">
        <f t="shared" si="9"/>
        <v>2.2657522187739181</v>
      </c>
      <c r="H227" s="47">
        <f t="shared" si="10"/>
        <v>8</v>
      </c>
      <c r="I227" s="48">
        <f>HLOOKUP(B227,'GSE Sum'!$B$1:$T$10,10,FALSE)</f>
        <v>71.900900900408303</v>
      </c>
      <c r="J227" s="51" t="b">
        <f t="shared" si="11"/>
        <v>0</v>
      </c>
      <c r="K227" s="69">
        <f>D227/(VLOOKUP(B227,'Cust Svd'!$A$2:$B$20,2,FALSE))</f>
        <v>3.797497576065377E-2</v>
      </c>
      <c r="L227" s="70">
        <f>VLOOKUP(B227,'Cust Svd'!$A$2:$B$20,2,FALSE)</f>
        <v>43318</v>
      </c>
      <c r="M227" s="70"/>
      <c r="N227"/>
      <c r="O227"/>
      <c r="P227"/>
      <c r="Q227"/>
      <c r="R227"/>
    </row>
    <row r="228" spans="1:18" ht="14.5" hidden="1" x14ac:dyDescent="0.35">
      <c r="A228" s="49">
        <v>41457</v>
      </c>
      <c r="B228" s="50">
        <v>2013</v>
      </c>
      <c r="C228" s="50">
        <v>2</v>
      </c>
      <c r="D228" s="50">
        <v>3020</v>
      </c>
      <c r="E228" s="50">
        <v>378900</v>
      </c>
      <c r="F228" s="50">
        <f>E228/(VLOOKUP(B228,'Cust Svd'!$A$2:$B$20,2,FALSE))</f>
        <v>8.7469412253566645</v>
      </c>
      <c r="G228" s="50">
        <f t="shared" si="9"/>
        <v>2.1687040650092508</v>
      </c>
      <c r="H228" s="47">
        <f t="shared" si="10"/>
        <v>7</v>
      </c>
      <c r="I228" s="48">
        <f>HLOOKUP(B228,'GSE Sum'!$B$1:$T$10,10,FALSE)</f>
        <v>71.900900900408303</v>
      </c>
      <c r="J228" s="51" t="b">
        <f t="shared" si="11"/>
        <v>0</v>
      </c>
      <c r="K228" s="69">
        <f>D228/(VLOOKUP(B228,'Cust Svd'!$A$2:$B$20,2,FALSE))</f>
        <v>6.9716976776397807E-2</v>
      </c>
      <c r="L228" s="70">
        <f>VLOOKUP(B228,'Cust Svd'!$A$2:$B$20,2,FALSE)</f>
        <v>43318</v>
      </c>
      <c r="M228" s="70"/>
      <c r="N228"/>
      <c r="O228"/>
      <c r="P228"/>
      <c r="Q228"/>
      <c r="R228"/>
    </row>
    <row r="229" spans="1:18" ht="14.5" hidden="1" x14ac:dyDescent="0.35">
      <c r="A229" s="49">
        <v>41318</v>
      </c>
      <c r="B229" s="50">
        <v>2013</v>
      </c>
      <c r="C229" s="50">
        <v>2</v>
      </c>
      <c r="D229" s="50">
        <v>1580</v>
      </c>
      <c r="E229" s="50">
        <v>358865</v>
      </c>
      <c r="F229" s="50">
        <f>E229/(VLOOKUP(B229,'Cust Svd'!$A$2:$B$20,2,FALSE))</f>
        <v>8.2844314141927136</v>
      </c>
      <c r="G229" s="50">
        <f t="shared" si="9"/>
        <v>2.1143780201822402</v>
      </c>
      <c r="H229" s="47">
        <f t="shared" si="10"/>
        <v>2</v>
      </c>
      <c r="I229" s="48">
        <f>HLOOKUP(B229,'GSE Sum'!$B$1:$T$10,10,FALSE)</f>
        <v>71.900900900408303</v>
      </c>
      <c r="J229" s="51" t="b">
        <f t="shared" si="11"/>
        <v>0</v>
      </c>
      <c r="K229" s="69">
        <f>D229/(VLOOKUP(B229,'Cust Svd'!$A$2:$B$20,2,FALSE))</f>
        <v>3.647444480354587E-2</v>
      </c>
      <c r="L229" s="70">
        <f>VLOOKUP(B229,'Cust Svd'!$A$2:$B$20,2,FALSE)</f>
        <v>43318</v>
      </c>
      <c r="M229" s="70"/>
      <c r="N229"/>
      <c r="O229"/>
      <c r="P229"/>
      <c r="Q229"/>
      <c r="R229"/>
    </row>
    <row r="230" spans="1:18" ht="14.5" hidden="1" x14ac:dyDescent="0.35">
      <c r="A230" s="49">
        <v>41493</v>
      </c>
      <c r="B230" s="50">
        <v>2013</v>
      </c>
      <c r="C230" s="50">
        <v>1</v>
      </c>
      <c r="D230" s="50">
        <v>3475</v>
      </c>
      <c r="E230" s="50">
        <v>264750</v>
      </c>
      <c r="F230" s="50">
        <f>E230/(VLOOKUP(B230,'Cust Svd'!$A$2:$B$20,2,FALSE))</f>
        <v>6.1117780137587143</v>
      </c>
      <c r="G230" s="50">
        <f t="shared" si="9"/>
        <v>1.8102177314662113</v>
      </c>
      <c r="H230" s="47">
        <f t="shared" si="10"/>
        <v>8</v>
      </c>
      <c r="I230" s="48">
        <f>HLOOKUP(B230,'GSE Sum'!$B$1:$T$10,10,FALSE)</f>
        <v>71.900900900408303</v>
      </c>
      <c r="J230" s="51" t="b">
        <f t="shared" si="11"/>
        <v>0</v>
      </c>
      <c r="K230" s="69">
        <f>D230/(VLOOKUP(B230,'Cust Svd'!$A$2:$B$20,2,FALSE))</f>
        <v>8.0220693476153099E-2</v>
      </c>
      <c r="L230" s="70">
        <f>VLOOKUP(B230,'Cust Svd'!$A$2:$B$20,2,FALSE)</f>
        <v>43318</v>
      </c>
      <c r="M230" s="70"/>
      <c r="N230"/>
      <c r="O230"/>
      <c r="P230"/>
      <c r="Q230"/>
      <c r="R230"/>
    </row>
    <row r="231" spans="1:18" ht="14.5" hidden="1" x14ac:dyDescent="0.35">
      <c r="A231" s="49">
        <v>41552</v>
      </c>
      <c r="B231" s="50">
        <v>2013</v>
      </c>
      <c r="C231" s="50">
        <v>1</v>
      </c>
      <c r="D231" s="50">
        <v>2000</v>
      </c>
      <c r="E231" s="50">
        <v>126480</v>
      </c>
      <c r="F231" s="50">
        <f>E231/(VLOOKUP(B231,'Cust Svd'!$A$2:$B$20,2,FALSE))</f>
        <v>2.9198023916154949</v>
      </c>
      <c r="G231" s="50">
        <f t="shared" si="9"/>
        <v>1.0715159398859122</v>
      </c>
      <c r="H231" s="47">
        <f t="shared" si="10"/>
        <v>10</v>
      </c>
      <c r="I231" s="48">
        <f>HLOOKUP(B231,'GSE Sum'!$B$1:$T$10,10,FALSE)</f>
        <v>71.900900900408303</v>
      </c>
      <c r="J231" s="51" t="b">
        <f t="shared" si="11"/>
        <v>0</v>
      </c>
      <c r="K231" s="69">
        <f>D231/(VLOOKUP(B231,'Cust Svd'!$A$2:$B$20,2,FALSE))</f>
        <v>4.6170183295627686E-2</v>
      </c>
      <c r="L231" s="70">
        <f>VLOOKUP(B231,'Cust Svd'!$A$2:$B$20,2,FALSE)</f>
        <v>43318</v>
      </c>
      <c r="M231" s="70"/>
      <c r="N231"/>
      <c r="O231"/>
      <c r="P231"/>
      <c r="Q231"/>
      <c r="R231"/>
    </row>
    <row r="232" spans="1:18" ht="14.5" hidden="1" x14ac:dyDescent="0.35">
      <c r="A232" s="49">
        <v>41574</v>
      </c>
      <c r="B232" s="50">
        <v>2013</v>
      </c>
      <c r="C232" s="50">
        <v>2</v>
      </c>
      <c r="D232" s="50">
        <v>888</v>
      </c>
      <c r="E232" s="50">
        <v>119982</v>
      </c>
      <c r="F232" s="50">
        <f>E232/(VLOOKUP(B232,'Cust Svd'!$A$2:$B$20,2,FALSE))</f>
        <v>2.7697954660880004</v>
      </c>
      <c r="G232" s="50">
        <f t="shared" si="9"/>
        <v>1.0187734785156166</v>
      </c>
      <c r="H232" s="47">
        <f t="shared" si="10"/>
        <v>10</v>
      </c>
      <c r="I232" s="48">
        <f>HLOOKUP(B232,'GSE Sum'!$B$1:$T$10,10,FALSE)</f>
        <v>71.900900900408303</v>
      </c>
      <c r="J232" s="51" t="b">
        <f t="shared" si="11"/>
        <v>0</v>
      </c>
      <c r="K232" s="69">
        <f>D232/(VLOOKUP(B232,'Cust Svd'!$A$2:$B$20,2,FALSE))</f>
        <v>2.0499561383258692E-2</v>
      </c>
      <c r="L232" s="70">
        <f>VLOOKUP(B232,'Cust Svd'!$A$2:$B$20,2,FALSE)</f>
        <v>43318</v>
      </c>
      <c r="M232" s="70"/>
      <c r="N232"/>
      <c r="O232"/>
      <c r="P232"/>
      <c r="Q232"/>
      <c r="R232"/>
    </row>
    <row r="233" spans="1:18" ht="14.5" hidden="1" x14ac:dyDescent="0.35">
      <c r="A233" s="49">
        <v>41385</v>
      </c>
      <c r="B233" s="50">
        <v>2013</v>
      </c>
      <c r="C233" s="50">
        <v>2</v>
      </c>
      <c r="D233" s="50">
        <v>1983</v>
      </c>
      <c r="E233" s="50">
        <v>119472</v>
      </c>
      <c r="F233" s="50">
        <f>E233/(VLOOKUP(B233,'Cust Svd'!$A$2:$B$20,2,FALSE))</f>
        <v>2.7580220693476152</v>
      </c>
      <c r="G233" s="50">
        <f t="shared" si="9"/>
        <v>1.0145137812780416</v>
      </c>
      <c r="H233" s="47">
        <f t="shared" si="10"/>
        <v>4</v>
      </c>
      <c r="I233" s="48">
        <f>HLOOKUP(B233,'GSE Sum'!$B$1:$T$10,10,FALSE)</f>
        <v>71.900900900408303</v>
      </c>
      <c r="J233" s="51" t="b">
        <f t="shared" si="11"/>
        <v>0</v>
      </c>
      <c r="K233" s="69">
        <f>D233/(VLOOKUP(B233,'Cust Svd'!$A$2:$B$20,2,FALSE))</f>
        <v>4.5777736737614851E-2</v>
      </c>
      <c r="L233" s="70">
        <f>VLOOKUP(B233,'Cust Svd'!$A$2:$B$20,2,FALSE)</f>
        <v>43318</v>
      </c>
      <c r="M233" s="70"/>
      <c r="N233"/>
      <c r="O233"/>
      <c r="P233"/>
      <c r="Q233"/>
      <c r="R233"/>
    </row>
    <row r="234" spans="1:18" ht="14.5" hidden="1" x14ac:dyDescent="0.35">
      <c r="A234" s="49">
        <v>41553</v>
      </c>
      <c r="B234" s="50">
        <v>2013</v>
      </c>
      <c r="C234" s="50">
        <v>2</v>
      </c>
      <c r="D234" s="50">
        <v>1470</v>
      </c>
      <c r="E234" s="50">
        <v>110700</v>
      </c>
      <c r="F234" s="50">
        <f>E234/(VLOOKUP(B234,'Cust Svd'!$A$2:$B$20,2,FALSE))</f>
        <v>2.5555196454129923</v>
      </c>
      <c r="G234" s="50">
        <f t="shared" si="9"/>
        <v>0.93825558669928688</v>
      </c>
      <c r="H234" s="47">
        <f t="shared" si="10"/>
        <v>10</v>
      </c>
      <c r="I234" s="48">
        <f>HLOOKUP(B234,'GSE Sum'!$B$1:$T$10,10,FALSE)</f>
        <v>71.900900900408303</v>
      </c>
      <c r="J234" s="51" t="b">
        <f t="shared" si="11"/>
        <v>0</v>
      </c>
      <c r="K234" s="69">
        <f>D234/(VLOOKUP(B234,'Cust Svd'!$A$2:$B$20,2,FALSE))</f>
        <v>3.3935084722286346E-2</v>
      </c>
      <c r="L234" s="70">
        <f>VLOOKUP(B234,'Cust Svd'!$A$2:$B$20,2,FALSE)</f>
        <v>43318</v>
      </c>
      <c r="M234" s="70"/>
      <c r="N234"/>
      <c r="O234"/>
      <c r="P234"/>
      <c r="Q234"/>
      <c r="R234"/>
    </row>
    <row r="235" spans="1:18" ht="14.5" hidden="1" x14ac:dyDescent="0.35">
      <c r="A235" s="49">
        <v>41537</v>
      </c>
      <c r="B235" s="50">
        <v>2013</v>
      </c>
      <c r="C235" s="50">
        <v>2</v>
      </c>
      <c r="D235" s="50">
        <v>998</v>
      </c>
      <c r="E235" s="50">
        <v>107030</v>
      </c>
      <c r="F235" s="50">
        <f>E235/(VLOOKUP(B235,'Cust Svd'!$A$2:$B$20,2,FALSE))</f>
        <v>2.4707973590655157</v>
      </c>
      <c r="G235" s="50">
        <f t="shared" si="9"/>
        <v>0.90454091598097996</v>
      </c>
      <c r="H235" s="47">
        <f t="shared" si="10"/>
        <v>9</v>
      </c>
      <c r="I235" s="48">
        <f>HLOOKUP(B235,'GSE Sum'!$B$1:$T$10,10,FALSE)</f>
        <v>71.900900900408303</v>
      </c>
      <c r="J235" s="51" t="b">
        <f t="shared" si="11"/>
        <v>0</v>
      </c>
      <c r="K235" s="69">
        <f>D235/(VLOOKUP(B235,'Cust Svd'!$A$2:$B$20,2,FALSE))</f>
        <v>2.3038921464518212E-2</v>
      </c>
      <c r="L235" s="70">
        <f>VLOOKUP(B235,'Cust Svd'!$A$2:$B$20,2,FALSE)</f>
        <v>43318</v>
      </c>
      <c r="M235" s="70"/>
      <c r="N235"/>
      <c r="O235"/>
      <c r="P235"/>
      <c r="Q235"/>
      <c r="R235"/>
    </row>
    <row r="236" spans="1:18" ht="14.5" hidden="1" x14ac:dyDescent="0.35">
      <c r="A236" s="49">
        <v>41506</v>
      </c>
      <c r="B236" s="50">
        <v>2013</v>
      </c>
      <c r="C236" s="50">
        <v>1</v>
      </c>
      <c r="D236" s="50">
        <v>878</v>
      </c>
      <c r="E236" s="50">
        <v>106860</v>
      </c>
      <c r="F236" s="50">
        <f>E236/(VLOOKUP(B236,'Cust Svd'!$A$2:$B$20,2,FALSE))</f>
        <v>2.466872893485387</v>
      </c>
      <c r="G236" s="50">
        <f t="shared" si="9"/>
        <v>0.9029513135143209</v>
      </c>
      <c r="H236" s="47">
        <f t="shared" si="10"/>
        <v>8</v>
      </c>
      <c r="I236" s="48">
        <f>HLOOKUP(B236,'GSE Sum'!$B$1:$T$10,10,FALSE)</f>
        <v>71.900900900408303</v>
      </c>
      <c r="J236" s="51" t="b">
        <f t="shared" si="11"/>
        <v>0</v>
      </c>
      <c r="K236" s="69">
        <f>D236/(VLOOKUP(B236,'Cust Svd'!$A$2:$B$20,2,FALSE))</f>
        <v>2.0268710466780554E-2</v>
      </c>
      <c r="L236" s="70">
        <f>VLOOKUP(B236,'Cust Svd'!$A$2:$B$20,2,FALSE)</f>
        <v>43318</v>
      </c>
      <c r="M236" s="70"/>
      <c r="N236"/>
      <c r="O236"/>
      <c r="P236"/>
      <c r="Q236"/>
      <c r="R236"/>
    </row>
    <row r="237" spans="1:18" ht="14.5" hidden="1" x14ac:dyDescent="0.35">
      <c r="A237" s="49">
        <v>41490</v>
      </c>
      <c r="B237" s="50">
        <v>2013</v>
      </c>
      <c r="C237" s="50">
        <v>1</v>
      </c>
      <c r="D237" s="50">
        <v>790</v>
      </c>
      <c r="E237" s="50">
        <v>105860</v>
      </c>
      <c r="F237" s="50">
        <f>E237/(VLOOKUP(B237,'Cust Svd'!$A$2:$B$20,2,FALSE))</f>
        <v>2.4437878018375732</v>
      </c>
      <c r="G237" s="50">
        <f t="shared" si="9"/>
        <v>0.89354921341453708</v>
      </c>
      <c r="H237" s="47">
        <f t="shared" si="10"/>
        <v>8</v>
      </c>
      <c r="I237" s="48">
        <f>HLOOKUP(B237,'GSE Sum'!$B$1:$T$10,10,FALSE)</f>
        <v>71.900900900408303</v>
      </c>
      <c r="J237" s="51" t="b">
        <f t="shared" si="11"/>
        <v>0</v>
      </c>
      <c r="K237" s="69">
        <f>D237/(VLOOKUP(B237,'Cust Svd'!$A$2:$B$20,2,FALSE))</f>
        <v>1.8237222401772935E-2</v>
      </c>
      <c r="L237" s="70">
        <f>VLOOKUP(B237,'Cust Svd'!$A$2:$B$20,2,FALSE)</f>
        <v>43318</v>
      </c>
      <c r="M237" s="70"/>
      <c r="N237"/>
      <c r="O237"/>
      <c r="P237"/>
      <c r="Q237"/>
      <c r="R237"/>
    </row>
    <row r="238" spans="1:18" ht="14.5" hidden="1" x14ac:dyDescent="0.35">
      <c r="A238" s="49">
        <v>41609</v>
      </c>
      <c r="B238" s="50">
        <v>2013</v>
      </c>
      <c r="C238" s="50">
        <v>1</v>
      </c>
      <c r="D238" s="50">
        <v>320</v>
      </c>
      <c r="E238" s="50">
        <v>97600</v>
      </c>
      <c r="F238" s="50">
        <f>E238/(VLOOKUP(B238,'Cust Svd'!$A$2:$B$20,2,FALSE))</f>
        <v>2.2531049448266312</v>
      </c>
      <c r="G238" s="50">
        <f t="shared" si="9"/>
        <v>0.81230924040374253</v>
      </c>
      <c r="H238" s="47">
        <f t="shared" si="10"/>
        <v>12</v>
      </c>
      <c r="I238" s="48">
        <f>HLOOKUP(B238,'GSE Sum'!$B$1:$T$10,10,FALSE)</f>
        <v>71.900900900408303</v>
      </c>
      <c r="J238" s="51" t="b">
        <f t="shared" si="11"/>
        <v>0</v>
      </c>
      <c r="K238" s="69">
        <f>D238/(VLOOKUP(B238,'Cust Svd'!$A$2:$B$20,2,FALSE))</f>
        <v>7.3872293273004293E-3</v>
      </c>
      <c r="L238" s="70">
        <f>VLOOKUP(B238,'Cust Svd'!$A$2:$B$20,2,FALSE)</f>
        <v>43318</v>
      </c>
      <c r="M238" s="70"/>
      <c r="N238"/>
      <c r="O238"/>
      <c r="P238"/>
      <c r="Q238"/>
      <c r="R238"/>
    </row>
    <row r="239" spans="1:18" ht="14.5" hidden="1" x14ac:dyDescent="0.35">
      <c r="A239" s="49">
        <v>41522</v>
      </c>
      <c r="B239" s="50">
        <v>2013</v>
      </c>
      <c r="C239" s="50">
        <v>1</v>
      </c>
      <c r="D239" s="50">
        <v>878</v>
      </c>
      <c r="E239" s="50">
        <v>94824</v>
      </c>
      <c r="F239" s="50">
        <f>E239/(VLOOKUP(B239,'Cust Svd'!$A$2:$B$20,2,FALSE))</f>
        <v>2.1890207304122997</v>
      </c>
      <c r="G239" s="50">
        <f t="shared" si="9"/>
        <v>0.78345428876189493</v>
      </c>
      <c r="H239" s="47">
        <f t="shared" si="10"/>
        <v>9</v>
      </c>
      <c r="I239" s="48">
        <f>HLOOKUP(B239,'GSE Sum'!$B$1:$T$10,10,FALSE)</f>
        <v>71.900900900408303</v>
      </c>
      <c r="J239" s="51" t="b">
        <f t="shared" si="11"/>
        <v>0</v>
      </c>
      <c r="K239" s="69">
        <f>D239/(VLOOKUP(B239,'Cust Svd'!$A$2:$B$20,2,FALSE))</f>
        <v>2.0268710466780554E-2</v>
      </c>
      <c r="L239" s="70">
        <f>VLOOKUP(B239,'Cust Svd'!$A$2:$B$20,2,FALSE)</f>
        <v>43318</v>
      </c>
      <c r="M239" s="70"/>
      <c r="N239"/>
      <c r="O239"/>
      <c r="P239"/>
      <c r="Q239"/>
      <c r="R239"/>
    </row>
    <row r="240" spans="1:18" ht="14.5" hidden="1" x14ac:dyDescent="0.35">
      <c r="A240" s="49">
        <v>41455</v>
      </c>
      <c r="B240" s="50">
        <v>2013</v>
      </c>
      <c r="C240" s="50">
        <v>1</v>
      </c>
      <c r="D240" s="50">
        <v>2000</v>
      </c>
      <c r="E240" s="50">
        <v>92000</v>
      </c>
      <c r="F240" s="50">
        <f>E240/(VLOOKUP(B240,'Cust Svd'!$A$2:$B$20,2,FALSE))</f>
        <v>2.1238284315988736</v>
      </c>
      <c r="G240" s="50">
        <f t="shared" si="9"/>
        <v>0.75322032403373607</v>
      </c>
      <c r="H240" s="47">
        <f t="shared" si="10"/>
        <v>6</v>
      </c>
      <c r="I240" s="48">
        <f>HLOOKUP(B240,'GSE Sum'!$B$1:$T$10,10,FALSE)</f>
        <v>71.900900900408303</v>
      </c>
      <c r="J240" s="51" t="b">
        <f t="shared" si="11"/>
        <v>0</v>
      </c>
      <c r="K240" s="69">
        <f>D240/(VLOOKUP(B240,'Cust Svd'!$A$2:$B$20,2,FALSE))</f>
        <v>4.6170183295627686E-2</v>
      </c>
      <c r="L240" s="70">
        <f>VLOOKUP(B240,'Cust Svd'!$A$2:$B$20,2,FALSE)</f>
        <v>43318</v>
      </c>
      <c r="M240" s="70"/>
      <c r="N240"/>
      <c r="O240"/>
      <c r="P240"/>
      <c r="Q240"/>
      <c r="R240"/>
    </row>
    <row r="241" spans="1:18" ht="14.5" hidden="1" x14ac:dyDescent="0.35">
      <c r="A241" s="49">
        <v>41572</v>
      </c>
      <c r="B241" s="50">
        <v>2013</v>
      </c>
      <c r="C241" s="50">
        <v>1</v>
      </c>
      <c r="D241" s="50">
        <v>3548</v>
      </c>
      <c r="E241" s="50">
        <v>85152</v>
      </c>
      <c r="F241" s="50">
        <f>E241/(VLOOKUP(B241,'Cust Svd'!$A$2:$B$20,2,FALSE))</f>
        <v>1.9657417239946442</v>
      </c>
      <c r="G241" s="50">
        <f t="shared" si="9"/>
        <v>0.67586964177997433</v>
      </c>
      <c r="H241" s="47">
        <f t="shared" si="10"/>
        <v>10</v>
      </c>
      <c r="I241" s="48">
        <f>HLOOKUP(B241,'GSE Sum'!$B$1:$T$10,10,FALSE)</f>
        <v>71.900900900408303</v>
      </c>
      <c r="J241" s="51" t="b">
        <f t="shared" si="11"/>
        <v>0</v>
      </c>
      <c r="K241" s="69">
        <f>D241/(VLOOKUP(B241,'Cust Svd'!$A$2:$B$20,2,FALSE))</f>
        <v>8.1905905166443513E-2</v>
      </c>
      <c r="L241" s="70">
        <f>VLOOKUP(B241,'Cust Svd'!$A$2:$B$20,2,FALSE)</f>
        <v>43318</v>
      </c>
      <c r="M241" s="70"/>
      <c r="N241"/>
      <c r="O241"/>
      <c r="P241"/>
      <c r="Q241"/>
      <c r="R241"/>
    </row>
    <row r="242" spans="1:18" ht="14.5" hidden="1" x14ac:dyDescent="0.35">
      <c r="A242" s="49">
        <v>41509</v>
      </c>
      <c r="B242" s="50">
        <v>2013</v>
      </c>
      <c r="C242" s="50">
        <v>2</v>
      </c>
      <c r="D242" s="50">
        <v>803</v>
      </c>
      <c r="E242" s="50">
        <v>78279</v>
      </c>
      <c r="F242" s="50">
        <f>E242/(VLOOKUP(B242,'Cust Svd'!$A$2:$B$20,2,FALSE))</f>
        <v>1.8070778890992196</v>
      </c>
      <c r="G242" s="50">
        <f t="shared" si="9"/>
        <v>0.59171111477589022</v>
      </c>
      <c r="H242" s="47">
        <f t="shared" si="10"/>
        <v>8</v>
      </c>
      <c r="I242" s="48">
        <f>HLOOKUP(B242,'GSE Sum'!$B$1:$T$10,10,FALSE)</f>
        <v>71.900900900408303</v>
      </c>
      <c r="J242" s="51" t="b">
        <f t="shared" si="11"/>
        <v>0</v>
      </c>
      <c r="K242" s="69">
        <f>D242/(VLOOKUP(B242,'Cust Svd'!$A$2:$B$20,2,FALSE))</f>
        <v>1.8537328593194517E-2</v>
      </c>
      <c r="L242" s="70">
        <f>VLOOKUP(B242,'Cust Svd'!$A$2:$B$20,2,FALSE)</f>
        <v>43318</v>
      </c>
      <c r="M242" s="70"/>
      <c r="N242"/>
      <c r="O242"/>
      <c r="P242"/>
      <c r="Q242"/>
      <c r="R242"/>
    </row>
    <row r="243" spans="1:18" ht="14.5" hidden="1" x14ac:dyDescent="0.35">
      <c r="A243" s="49">
        <v>41525</v>
      </c>
      <c r="B243" s="50">
        <v>2013</v>
      </c>
      <c r="C243" s="50">
        <v>1</v>
      </c>
      <c r="D243" s="50">
        <v>564</v>
      </c>
      <c r="E243" s="50">
        <v>74630</v>
      </c>
      <c r="F243" s="50">
        <f>E243/(VLOOKUP(B243,'Cust Svd'!$A$2:$B$20,2,FALSE))</f>
        <v>1.7228403896763471</v>
      </c>
      <c r="G243" s="50">
        <f t="shared" si="9"/>
        <v>0.5439743181279918</v>
      </c>
      <c r="H243" s="47">
        <f t="shared" si="10"/>
        <v>9</v>
      </c>
      <c r="I243" s="48">
        <f>HLOOKUP(B243,'GSE Sum'!$B$1:$T$10,10,FALSE)</f>
        <v>71.900900900408303</v>
      </c>
      <c r="J243" s="51" t="b">
        <f t="shared" si="11"/>
        <v>0</v>
      </c>
      <c r="K243" s="69">
        <f>D243/(VLOOKUP(B243,'Cust Svd'!$A$2:$B$20,2,FALSE))</f>
        <v>1.3019991689367006E-2</v>
      </c>
      <c r="L243" s="70">
        <f>VLOOKUP(B243,'Cust Svd'!$A$2:$B$20,2,FALSE)</f>
        <v>43318</v>
      </c>
      <c r="M243" s="70"/>
      <c r="N243"/>
      <c r="O243"/>
      <c r="P243"/>
      <c r="Q243"/>
      <c r="R243"/>
    </row>
    <row r="244" spans="1:18" ht="14.5" hidden="1" x14ac:dyDescent="0.35">
      <c r="A244" s="49">
        <v>41347</v>
      </c>
      <c r="B244" s="50">
        <v>2013</v>
      </c>
      <c r="C244" s="50">
        <v>2</v>
      </c>
      <c r="D244" s="50">
        <v>3325</v>
      </c>
      <c r="E244" s="50">
        <v>64185</v>
      </c>
      <c r="F244" s="50">
        <f>E244/(VLOOKUP(B244,'Cust Svd'!$A$2:$B$20,2,FALSE))</f>
        <v>1.4817166074149315</v>
      </c>
      <c r="G244" s="50">
        <f t="shared" si="9"/>
        <v>0.39320128552158556</v>
      </c>
      <c r="H244" s="47">
        <f t="shared" si="10"/>
        <v>3</v>
      </c>
      <c r="I244" s="48">
        <f>HLOOKUP(B244,'GSE Sum'!$B$1:$T$10,10,FALSE)</f>
        <v>71.900900900408303</v>
      </c>
      <c r="J244" s="51" t="b">
        <f t="shared" si="11"/>
        <v>0</v>
      </c>
      <c r="K244" s="69">
        <f>D244/(VLOOKUP(B244,'Cust Svd'!$A$2:$B$20,2,FALSE))</f>
        <v>7.6757929728981031E-2</v>
      </c>
      <c r="L244" s="70">
        <f>VLOOKUP(B244,'Cust Svd'!$A$2:$B$20,2,FALSE)</f>
        <v>43318</v>
      </c>
      <c r="M244" s="70"/>
      <c r="N244"/>
      <c r="O244"/>
      <c r="P244"/>
      <c r="Q244"/>
      <c r="R244"/>
    </row>
    <row r="245" spans="1:18" ht="14.5" hidden="1" x14ac:dyDescent="0.35">
      <c r="A245" s="49">
        <v>41399</v>
      </c>
      <c r="B245" s="50">
        <v>2013</v>
      </c>
      <c r="C245" s="50">
        <v>1</v>
      </c>
      <c r="D245" s="50">
        <v>40</v>
      </c>
      <c r="E245" s="50">
        <v>57600</v>
      </c>
      <c r="F245" s="50">
        <f>E245/(VLOOKUP(B245,'Cust Svd'!$A$2:$B$20,2,FALSE))</f>
        <v>1.3297012789140772</v>
      </c>
      <c r="G245" s="50">
        <f t="shared" si="9"/>
        <v>0.28495431468654114</v>
      </c>
      <c r="H245" s="47">
        <f t="shared" si="10"/>
        <v>5</v>
      </c>
      <c r="I245" s="48">
        <f>HLOOKUP(B245,'GSE Sum'!$B$1:$T$10,10,FALSE)</f>
        <v>71.900900900408303</v>
      </c>
      <c r="J245" s="51" t="b">
        <f t="shared" si="11"/>
        <v>0</v>
      </c>
      <c r="K245" s="69">
        <f>D245/(VLOOKUP(B245,'Cust Svd'!$A$2:$B$20,2,FALSE))</f>
        <v>9.2340366591255366E-4</v>
      </c>
      <c r="L245" s="70">
        <f>VLOOKUP(B245,'Cust Svd'!$A$2:$B$20,2,FALSE)</f>
        <v>43318</v>
      </c>
      <c r="M245" s="70"/>
      <c r="N245"/>
      <c r="O245"/>
      <c r="P245"/>
      <c r="Q245"/>
      <c r="R245"/>
    </row>
    <row r="246" spans="1:18" ht="14.5" hidden="1" x14ac:dyDescent="0.35">
      <c r="A246" s="49">
        <v>41400</v>
      </c>
      <c r="B246" s="50">
        <v>2013</v>
      </c>
      <c r="C246" s="50">
        <v>1</v>
      </c>
      <c r="D246" s="50">
        <v>40</v>
      </c>
      <c r="E246" s="50">
        <v>57600</v>
      </c>
      <c r="F246" s="50">
        <f>E246/(VLOOKUP(B246,'Cust Svd'!$A$2:$B$20,2,FALSE))</f>
        <v>1.3297012789140772</v>
      </c>
      <c r="G246" s="50">
        <f t="shared" si="9"/>
        <v>0.28495431468654114</v>
      </c>
      <c r="H246" s="47">
        <f t="shared" si="10"/>
        <v>5</v>
      </c>
      <c r="I246" s="48">
        <f>HLOOKUP(B246,'GSE Sum'!$B$1:$T$10,10,FALSE)</f>
        <v>71.900900900408303</v>
      </c>
      <c r="J246" s="51" t="b">
        <f t="shared" si="11"/>
        <v>0</v>
      </c>
      <c r="K246" s="69">
        <f>D246/(VLOOKUP(B246,'Cust Svd'!$A$2:$B$20,2,FALSE))</f>
        <v>9.2340366591255366E-4</v>
      </c>
      <c r="L246" s="70">
        <f>VLOOKUP(B246,'Cust Svd'!$A$2:$B$20,2,FALSE)</f>
        <v>43318</v>
      </c>
      <c r="M246" s="70"/>
      <c r="N246"/>
      <c r="O246"/>
      <c r="P246"/>
      <c r="Q246"/>
      <c r="R246"/>
    </row>
    <row r="247" spans="1:18" ht="14.5" hidden="1" x14ac:dyDescent="0.35">
      <c r="A247" s="49">
        <v>41480</v>
      </c>
      <c r="B247" s="50">
        <v>2013</v>
      </c>
      <c r="C247" s="50">
        <v>1</v>
      </c>
      <c r="D247" s="50">
        <v>2042</v>
      </c>
      <c r="E247" s="50">
        <v>54710</v>
      </c>
      <c r="F247" s="50">
        <f>E247/(VLOOKUP(B247,'Cust Svd'!$A$2:$B$20,2,FALSE))</f>
        <v>1.2629853640518953</v>
      </c>
      <c r="G247" s="50">
        <f t="shared" si="9"/>
        <v>0.23347825506043024</v>
      </c>
      <c r="H247" s="47">
        <f t="shared" si="10"/>
        <v>7</v>
      </c>
      <c r="I247" s="48">
        <f>HLOOKUP(B247,'GSE Sum'!$B$1:$T$10,10,FALSE)</f>
        <v>71.900900900408303</v>
      </c>
      <c r="J247" s="51" t="b">
        <f t="shared" si="11"/>
        <v>0</v>
      </c>
      <c r="K247" s="69">
        <f>D247/(VLOOKUP(B247,'Cust Svd'!$A$2:$B$20,2,FALSE))</f>
        <v>4.7139757144835863E-2</v>
      </c>
      <c r="L247" s="70">
        <f>VLOOKUP(B247,'Cust Svd'!$A$2:$B$20,2,FALSE)</f>
        <v>43318</v>
      </c>
      <c r="M247" s="70"/>
      <c r="N247"/>
      <c r="O247"/>
      <c r="P247"/>
      <c r="Q247"/>
      <c r="R247"/>
    </row>
    <row r="248" spans="1:18" ht="14.5" hidden="1" x14ac:dyDescent="0.35">
      <c r="A248" s="49">
        <v>41571</v>
      </c>
      <c r="B248" s="50">
        <v>2013</v>
      </c>
      <c r="C248" s="50">
        <v>1</v>
      </c>
      <c r="D248" s="50">
        <v>1150</v>
      </c>
      <c r="E248" s="50">
        <v>53000</v>
      </c>
      <c r="F248" s="50">
        <f>E248/(VLOOKUP(B248,'Cust Svd'!$A$2:$B$20,2,FALSE))</f>
        <v>1.2235098573341336</v>
      </c>
      <c r="G248" s="50">
        <f t="shared" si="9"/>
        <v>0.20172366053681751</v>
      </c>
      <c r="H248" s="47">
        <f t="shared" si="10"/>
        <v>10</v>
      </c>
      <c r="I248" s="48">
        <f>HLOOKUP(B248,'GSE Sum'!$B$1:$T$10,10,FALSE)</f>
        <v>71.900900900408303</v>
      </c>
      <c r="J248" s="51" t="b">
        <f t="shared" si="11"/>
        <v>0</v>
      </c>
      <c r="K248" s="69">
        <f>D248/(VLOOKUP(B248,'Cust Svd'!$A$2:$B$20,2,FALSE))</f>
        <v>2.6547855394985918E-2</v>
      </c>
      <c r="L248" s="70">
        <f>VLOOKUP(B248,'Cust Svd'!$A$2:$B$20,2,FALSE)</f>
        <v>43318</v>
      </c>
      <c r="M248" s="70"/>
      <c r="N248"/>
      <c r="O248"/>
      <c r="P248"/>
      <c r="Q248"/>
      <c r="R248"/>
    </row>
    <row r="249" spans="1:18" ht="14.5" hidden="1" x14ac:dyDescent="0.35">
      <c r="A249" s="49">
        <v>41467</v>
      </c>
      <c r="B249" s="50">
        <v>2013</v>
      </c>
      <c r="C249" s="50">
        <v>1</v>
      </c>
      <c r="D249" s="50">
        <v>500</v>
      </c>
      <c r="E249" s="50">
        <v>52500</v>
      </c>
      <c r="F249" s="50">
        <f>E249/(VLOOKUP(B249,'Cust Svd'!$A$2:$B$20,2,FALSE))</f>
        <v>1.2119673115102267</v>
      </c>
      <c r="G249" s="50">
        <f t="shared" si="9"/>
        <v>0.19224491658227374</v>
      </c>
      <c r="H249" s="47">
        <f t="shared" si="10"/>
        <v>7</v>
      </c>
      <c r="I249" s="48">
        <f>HLOOKUP(B249,'GSE Sum'!$B$1:$T$10,10,FALSE)</f>
        <v>71.900900900408303</v>
      </c>
      <c r="J249" s="51" t="b">
        <f t="shared" si="11"/>
        <v>0</v>
      </c>
      <c r="K249" s="69">
        <f>D249/(VLOOKUP(B249,'Cust Svd'!$A$2:$B$20,2,FALSE))</f>
        <v>1.1542545823906921E-2</v>
      </c>
      <c r="L249" s="70">
        <f>VLOOKUP(B249,'Cust Svd'!$A$2:$B$20,2,FALSE)</f>
        <v>43318</v>
      </c>
      <c r="M249" s="70"/>
      <c r="N249"/>
      <c r="O249"/>
      <c r="P249"/>
      <c r="Q249"/>
      <c r="R249"/>
    </row>
    <row r="250" spans="1:18" ht="14.5" hidden="1" x14ac:dyDescent="0.35">
      <c r="A250" s="49">
        <v>41589</v>
      </c>
      <c r="B250" s="50">
        <v>2013</v>
      </c>
      <c r="C250" s="50">
        <v>1</v>
      </c>
      <c r="D250" s="50">
        <v>564</v>
      </c>
      <c r="E250" s="50">
        <v>48480</v>
      </c>
      <c r="F250" s="50">
        <f>E250/(VLOOKUP(B250,'Cust Svd'!$A$2:$B$20,2,FALSE))</f>
        <v>1.1191652430860151</v>
      </c>
      <c r="G250" s="50">
        <f t="shared" si="9"/>
        <v>0.11258308874575468</v>
      </c>
      <c r="H250" s="47">
        <f t="shared" si="10"/>
        <v>11</v>
      </c>
      <c r="I250" s="48">
        <f>HLOOKUP(B250,'GSE Sum'!$B$1:$T$10,10,FALSE)</f>
        <v>71.900900900408303</v>
      </c>
      <c r="J250" s="51" t="b">
        <f t="shared" si="11"/>
        <v>0</v>
      </c>
      <c r="K250" s="69">
        <f>D250/(VLOOKUP(B250,'Cust Svd'!$A$2:$B$20,2,FALSE))</f>
        <v>1.3019991689367006E-2</v>
      </c>
      <c r="L250" s="70">
        <f>VLOOKUP(B250,'Cust Svd'!$A$2:$B$20,2,FALSE)</f>
        <v>43318</v>
      </c>
      <c r="M250" s="70"/>
      <c r="N250"/>
      <c r="O250"/>
      <c r="P250"/>
      <c r="Q250"/>
      <c r="R250"/>
    </row>
    <row r="251" spans="1:18" ht="14.5" hidden="1" x14ac:dyDescent="0.35">
      <c r="A251" s="49">
        <v>41391</v>
      </c>
      <c r="B251" s="50">
        <v>2013</v>
      </c>
      <c r="C251" s="50">
        <v>1</v>
      </c>
      <c r="D251" s="50">
        <v>1000</v>
      </c>
      <c r="E251" s="50">
        <v>44653</v>
      </c>
      <c r="F251" s="50">
        <f>E251/(VLOOKUP(B251,'Cust Svd'!$A$2:$B$20,2,FALSE))</f>
        <v>1.0308185973498314</v>
      </c>
      <c r="G251" s="50">
        <f t="shared" si="9"/>
        <v>3.0353241299827131E-2</v>
      </c>
      <c r="H251" s="47">
        <f t="shared" si="10"/>
        <v>4</v>
      </c>
      <c r="I251" s="48">
        <f>HLOOKUP(B251,'GSE Sum'!$B$1:$T$10,10,FALSE)</f>
        <v>71.900900900408303</v>
      </c>
      <c r="J251" s="51" t="b">
        <f t="shared" si="11"/>
        <v>0</v>
      </c>
      <c r="K251" s="69">
        <f>D251/(VLOOKUP(B251,'Cust Svd'!$A$2:$B$20,2,FALSE))</f>
        <v>2.3085091647813843E-2</v>
      </c>
      <c r="L251" s="70">
        <f>VLOOKUP(B251,'Cust Svd'!$A$2:$B$20,2,FALSE)</f>
        <v>43318</v>
      </c>
      <c r="M251" s="70"/>
      <c r="N251"/>
      <c r="O251"/>
      <c r="P251"/>
      <c r="Q251"/>
      <c r="R251"/>
    </row>
    <row r="252" spans="1:18" ht="14.5" hidden="1" x14ac:dyDescent="0.35">
      <c r="A252" s="49">
        <v>41469</v>
      </c>
      <c r="B252" s="50">
        <v>2013</v>
      </c>
      <c r="C252" s="50">
        <v>1</v>
      </c>
      <c r="D252" s="50">
        <v>150</v>
      </c>
      <c r="E252" s="50">
        <v>44400</v>
      </c>
      <c r="F252" s="50">
        <f>E252/(VLOOKUP(B252,'Cust Svd'!$A$2:$B$20,2,FALSE))</f>
        <v>1.0249780691629347</v>
      </c>
      <c r="G252" s="50">
        <f t="shared" si="9"/>
        <v>2.4671216422874807E-2</v>
      </c>
      <c r="H252" s="47">
        <f t="shared" si="10"/>
        <v>7</v>
      </c>
      <c r="I252" s="48">
        <f>HLOOKUP(B252,'GSE Sum'!$B$1:$T$10,10,FALSE)</f>
        <v>71.900900900408303</v>
      </c>
      <c r="J252" s="51" t="b">
        <f t="shared" si="11"/>
        <v>0</v>
      </c>
      <c r="K252" s="69">
        <f>D252/(VLOOKUP(B252,'Cust Svd'!$A$2:$B$20,2,FALSE))</f>
        <v>3.4627637471720762E-3</v>
      </c>
      <c r="L252" s="70">
        <f>VLOOKUP(B252,'Cust Svd'!$A$2:$B$20,2,FALSE)</f>
        <v>43318</v>
      </c>
      <c r="M252" s="70"/>
      <c r="N252"/>
      <c r="O252"/>
      <c r="P252"/>
      <c r="Q252"/>
      <c r="R252"/>
    </row>
    <row r="253" spans="1:18" ht="14.5" hidden="1" x14ac:dyDescent="0.35">
      <c r="A253" s="49">
        <v>41567</v>
      </c>
      <c r="B253" s="50">
        <v>2013</v>
      </c>
      <c r="C253" s="50">
        <v>1</v>
      </c>
      <c r="D253" s="50">
        <v>1976</v>
      </c>
      <c r="E253" s="50">
        <v>43472</v>
      </c>
      <c r="F253" s="50">
        <f>E253/(VLOOKUP(B253,'Cust Svd'!$A$2:$B$20,2,FALSE))</f>
        <v>1.0035551041137634</v>
      </c>
      <c r="G253" s="50">
        <f t="shared" si="9"/>
        <v>3.5487996686876157E-3</v>
      </c>
      <c r="H253" s="47">
        <f t="shared" si="10"/>
        <v>10</v>
      </c>
      <c r="I253" s="48">
        <f>HLOOKUP(B253,'GSE Sum'!$B$1:$T$10,10,FALSE)</f>
        <v>71.900900900408303</v>
      </c>
      <c r="J253" s="51" t="b">
        <f t="shared" si="11"/>
        <v>0</v>
      </c>
      <c r="K253" s="69">
        <f>D253/(VLOOKUP(B253,'Cust Svd'!$A$2:$B$20,2,FALSE))</f>
        <v>4.561614109608015E-2</v>
      </c>
      <c r="L253" s="70">
        <f>VLOOKUP(B253,'Cust Svd'!$A$2:$B$20,2,FALSE)</f>
        <v>43318</v>
      </c>
      <c r="M253" s="70"/>
      <c r="N253"/>
      <c r="O253"/>
      <c r="P253"/>
      <c r="Q253"/>
      <c r="R253"/>
    </row>
    <row r="254" spans="1:18" ht="14.5" hidden="1" x14ac:dyDescent="0.35">
      <c r="A254" s="49">
        <v>41554</v>
      </c>
      <c r="B254" s="50">
        <v>2013</v>
      </c>
      <c r="C254" s="50">
        <v>2</v>
      </c>
      <c r="D254" s="50">
        <v>200</v>
      </c>
      <c r="E254" s="50">
        <v>35420</v>
      </c>
      <c r="F254" s="50">
        <f>E254/(VLOOKUP(B254,'Cust Svd'!$A$2:$B$20,2,FALSE))</f>
        <v>0.81767394616556632</v>
      </c>
      <c r="G254" s="50">
        <f t="shared" si="9"/>
        <v>-0.20129162066061682</v>
      </c>
      <c r="H254" s="47">
        <f t="shared" si="10"/>
        <v>10</v>
      </c>
      <c r="I254" s="48">
        <f>HLOOKUP(B254,'GSE Sum'!$B$1:$T$10,10,FALSE)</f>
        <v>71.900900900408303</v>
      </c>
      <c r="J254" s="51" t="b">
        <f t="shared" si="11"/>
        <v>0</v>
      </c>
      <c r="K254" s="69">
        <f>D254/(VLOOKUP(B254,'Cust Svd'!$A$2:$B$20,2,FALSE))</f>
        <v>4.6170183295627682E-3</v>
      </c>
      <c r="L254" s="70">
        <f>VLOOKUP(B254,'Cust Svd'!$A$2:$B$20,2,FALSE)</f>
        <v>43318</v>
      </c>
      <c r="M254" s="70"/>
      <c r="N254"/>
      <c r="O254"/>
      <c r="P254"/>
      <c r="Q254"/>
      <c r="R254"/>
    </row>
    <row r="255" spans="1:18" ht="14.5" hidden="1" x14ac:dyDescent="0.35">
      <c r="A255" s="49">
        <v>41527</v>
      </c>
      <c r="B255" s="50">
        <v>2013</v>
      </c>
      <c r="C255" s="50">
        <v>1</v>
      </c>
      <c r="D255" s="50">
        <v>230</v>
      </c>
      <c r="E255" s="50">
        <v>28900</v>
      </c>
      <c r="F255" s="50">
        <f>E255/(VLOOKUP(B255,'Cust Svd'!$A$2:$B$20,2,FALSE))</f>
        <v>0.66715914862182002</v>
      </c>
      <c r="G255" s="50">
        <f t="shared" si="9"/>
        <v>-0.40472665789691786</v>
      </c>
      <c r="H255" s="47">
        <f t="shared" si="10"/>
        <v>9</v>
      </c>
      <c r="I255" s="48">
        <f>HLOOKUP(B255,'GSE Sum'!$B$1:$T$10,10,FALSE)</f>
        <v>71.900900900408303</v>
      </c>
      <c r="J255" s="51" t="b">
        <f t="shared" si="11"/>
        <v>0</v>
      </c>
      <c r="K255" s="69">
        <f>D255/(VLOOKUP(B255,'Cust Svd'!$A$2:$B$20,2,FALSE))</f>
        <v>5.3095710789971837E-3</v>
      </c>
      <c r="L255" s="70">
        <f>VLOOKUP(B255,'Cust Svd'!$A$2:$B$20,2,FALSE)</f>
        <v>43318</v>
      </c>
      <c r="M255" s="70"/>
      <c r="N255"/>
      <c r="O255"/>
      <c r="P255"/>
      <c r="Q255"/>
      <c r="R255"/>
    </row>
    <row r="256" spans="1:18" ht="14.5" hidden="1" x14ac:dyDescent="0.35">
      <c r="A256" s="49">
        <v>41518</v>
      </c>
      <c r="B256" s="50">
        <v>2013</v>
      </c>
      <c r="C256" s="50">
        <v>1</v>
      </c>
      <c r="D256" s="50">
        <v>240</v>
      </c>
      <c r="E256" s="50">
        <v>25480</v>
      </c>
      <c r="F256" s="50">
        <f>E256/(VLOOKUP(B256,'Cust Svd'!$A$2:$B$20,2,FALSE))</f>
        <v>0.58820813518629667</v>
      </c>
      <c r="G256" s="50">
        <f t="shared" si="9"/>
        <v>-0.53067442231134176</v>
      </c>
      <c r="H256" s="47">
        <f t="shared" si="10"/>
        <v>9</v>
      </c>
      <c r="I256" s="48">
        <f>HLOOKUP(B256,'GSE Sum'!$B$1:$T$10,10,FALSE)</f>
        <v>71.900900900408303</v>
      </c>
      <c r="J256" s="51" t="b">
        <f t="shared" si="11"/>
        <v>0</v>
      </c>
      <c r="K256" s="69">
        <f>D256/(VLOOKUP(B256,'Cust Svd'!$A$2:$B$20,2,FALSE))</f>
        <v>5.5404219954753222E-3</v>
      </c>
      <c r="L256" s="70">
        <f>VLOOKUP(B256,'Cust Svd'!$A$2:$B$20,2,FALSE)</f>
        <v>43318</v>
      </c>
      <c r="M256" s="70"/>
      <c r="N256"/>
      <c r="O256"/>
      <c r="P256"/>
      <c r="Q256"/>
      <c r="R256"/>
    </row>
    <row r="257" spans="1:18" ht="14.5" hidden="1" x14ac:dyDescent="0.35">
      <c r="A257" s="49">
        <v>41535</v>
      </c>
      <c r="B257" s="50">
        <v>2013</v>
      </c>
      <c r="C257" s="50">
        <v>1</v>
      </c>
      <c r="D257" s="50">
        <v>878</v>
      </c>
      <c r="E257" s="50">
        <v>22828</v>
      </c>
      <c r="F257" s="50">
        <f>E257/(VLOOKUP(B257,'Cust Svd'!$A$2:$B$20,2,FALSE))</f>
        <v>0.52698647213629435</v>
      </c>
      <c r="G257" s="50">
        <f t="shared" si="9"/>
        <v>-0.64058040034084274</v>
      </c>
      <c r="H257" s="47">
        <f t="shared" si="10"/>
        <v>9</v>
      </c>
      <c r="I257" s="48">
        <f>HLOOKUP(B257,'GSE Sum'!$B$1:$T$10,10,FALSE)</f>
        <v>71.900900900408303</v>
      </c>
      <c r="J257" s="51" t="b">
        <f t="shared" si="11"/>
        <v>0</v>
      </c>
      <c r="K257" s="69">
        <f>D257/(VLOOKUP(B257,'Cust Svd'!$A$2:$B$20,2,FALSE))</f>
        <v>2.0268710466780554E-2</v>
      </c>
      <c r="L257" s="70">
        <f>VLOOKUP(B257,'Cust Svd'!$A$2:$B$20,2,FALSE)</f>
        <v>43318</v>
      </c>
      <c r="M257" s="70"/>
      <c r="N257"/>
      <c r="O257"/>
      <c r="P257"/>
      <c r="Q257"/>
      <c r="R257"/>
    </row>
    <row r="258" spans="1:18" ht="14.5" hidden="1" x14ac:dyDescent="0.35">
      <c r="A258" s="49">
        <v>41545</v>
      </c>
      <c r="B258" s="50">
        <v>2013</v>
      </c>
      <c r="C258" s="50">
        <v>2</v>
      </c>
      <c r="D258" s="50">
        <v>56</v>
      </c>
      <c r="E258" s="50">
        <v>21240</v>
      </c>
      <c r="F258" s="50">
        <f>E258/(VLOOKUP(B258,'Cust Svd'!$A$2:$B$20,2,FALSE))</f>
        <v>0.49032734659956601</v>
      </c>
      <c r="G258" s="50">
        <f t="shared" ref="G258:G321" si="12">LN(F258)</f>
        <v>-0.71268205664156625</v>
      </c>
      <c r="H258" s="47">
        <f t="shared" ref="H258:H321" si="13">MONTH(A258)</f>
        <v>9</v>
      </c>
      <c r="I258" s="48">
        <f>HLOOKUP(B258,'GSE Sum'!$B$1:$T$10,10,FALSE)</f>
        <v>71.900900900408303</v>
      </c>
      <c r="J258" s="51" t="b">
        <f t="shared" ref="J258:J321" si="14">IF(F258&gt;=I258,A258,FALSE)</f>
        <v>0</v>
      </c>
      <c r="K258" s="69">
        <f>D258/(VLOOKUP(B258,'Cust Svd'!$A$2:$B$20,2,FALSE))</f>
        <v>1.2927651322775752E-3</v>
      </c>
      <c r="L258" s="70">
        <f>VLOOKUP(B258,'Cust Svd'!$A$2:$B$20,2,FALSE)</f>
        <v>43318</v>
      </c>
      <c r="M258" s="70"/>
      <c r="N258"/>
      <c r="O258"/>
      <c r="P258"/>
      <c r="Q258"/>
      <c r="R258"/>
    </row>
    <row r="259" spans="1:18" ht="14.5" hidden="1" x14ac:dyDescent="0.35">
      <c r="A259" s="49">
        <v>41575</v>
      </c>
      <c r="B259" s="50">
        <v>2013</v>
      </c>
      <c r="C259" s="50">
        <v>1</v>
      </c>
      <c r="D259" s="50">
        <v>93</v>
      </c>
      <c r="E259" s="50">
        <v>19530</v>
      </c>
      <c r="F259" s="50">
        <f>E259/(VLOOKUP(B259,'Cust Svd'!$A$2:$B$20,2,FALSE))</f>
        <v>0.45085183988180433</v>
      </c>
      <c r="G259" s="50">
        <f t="shared" si="12"/>
        <v>-0.7966165081267168</v>
      </c>
      <c r="H259" s="47">
        <f t="shared" si="13"/>
        <v>10</v>
      </c>
      <c r="I259" s="48">
        <f>HLOOKUP(B259,'GSE Sum'!$B$1:$T$10,10,FALSE)</f>
        <v>71.900900900408303</v>
      </c>
      <c r="J259" s="51" t="b">
        <f t="shared" si="14"/>
        <v>0</v>
      </c>
      <c r="K259" s="69">
        <f>D259/(VLOOKUP(B259,'Cust Svd'!$A$2:$B$20,2,FALSE))</f>
        <v>2.1469135232466872E-3</v>
      </c>
      <c r="L259" s="70">
        <f>VLOOKUP(B259,'Cust Svd'!$A$2:$B$20,2,FALSE)</f>
        <v>43318</v>
      </c>
      <c r="M259" s="70"/>
      <c r="N259"/>
      <c r="O259"/>
      <c r="P259"/>
      <c r="Q259"/>
      <c r="R259"/>
    </row>
    <row r="260" spans="1:18" ht="14.5" hidden="1" x14ac:dyDescent="0.35">
      <c r="A260" s="49">
        <v>41585</v>
      </c>
      <c r="B260" s="50">
        <v>2013</v>
      </c>
      <c r="C260" s="50">
        <v>1</v>
      </c>
      <c r="D260" s="50">
        <v>1150</v>
      </c>
      <c r="E260" s="50">
        <v>17250</v>
      </c>
      <c r="F260" s="50">
        <f>E260/(VLOOKUP(B260,'Cust Svd'!$A$2:$B$20,2,FALSE))</f>
        <v>0.3982178309247888</v>
      </c>
      <c r="G260" s="50">
        <f t="shared" si="12"/>
        <v>-0.92075610953793552</v>
      </c>
      <c r="H260" s="47">
        <f t="shared" si="13"/>
        <v>11</v>
      </c>
      <c r="I260" s="48">
        <f>HLOOKUP(B260,'GSE Sum'!$B$1:$T$10,10,FALSE)</f>
        <v>71.900900900408303</v>
      </c>
      <c r="J260" s="51" t="b">
        <f t="shared" si="14"/>
        <v>0</v>
      </c>
      <c r="K260" s="69">
        <f>D260/(VLOOKUP(B260,'Cust Svd'!$A$2:$B$20,2,FALSE))</f>
        <v>2.6547855394985918E-2</v>
      </c>
      <c r="L260" s="70">
        <f>VLOOKUP(B260,'Cust Svd'!$A$2:$B$20,2,FALSE)</f>
        <v>43318</v>
      </c>
      <c r="M260" s="70"/>
      <c r="N260"/>
      <c r="O260"/>
      <c r="P260"/>
      <c r="Q260"/>
      <c r="R260"/>
    </row>
    <row r="261" spans="1:18" ht="14.5" hidden="1" x14ac:dyDescent="0.35">
      <c r="A261" s="49">
        <v>41292</v>
      </c>
      <c r="B261" s="50">
        <v>2013</v>
      </c>
      <c r="C261" s="50">
        <v>2</v>
      </c>
      <c r="D261" s="50">
        <v>40</v>
      </c>
      <c r="E261" s="50">
        <v>15918</v>
      </c>
      <c r="F261" s="50">
        <f>E261/(VLOOKUP(B261,'Cust Svd'!$A$2:$B$20,2,FALSE))</f>
        <v>0.36746848884990074</v>
      </c>
      <c r="G261" s="50">
        <f t="shared" si="12"/>
        <v>-1.0011177086316467</v>
      </c>
      <c r="H261" s="47">
        <f t="shared" si="13"/>
        <v>1</v>
      </c>
      <c r="I261" s="48">
        <f>HLOOKUP(B261,'GSE Sum'!$B$1:$T$10,10,FALSE)</f>
        <v>71.900900900408303</v>
      </c>
      <c r="J261" s="51" t="b">
        <f t="shared" si="14"/>
        <v>0</v>
      </c>
      <c r="K261" s="69">
        <f>D261/(VLOOKUP(B261,'Cust Svd'!$A$2:$B$20,2,FALSE))</f>
        <v>9.2340366591255366E-4</v>
      </c>
      <c r="L261" s="70">
        <f>VLOOKUP(B261,'Cust Svd'!$A$2:$B$20,2,FALSE)</f>
        <v>43318</v>
      </c>
      <c r="M261" s="70"/>
      <c r="N261"/>
      <c r="O261"/>
      <c r="P261"/>
      <c r="Q261"/>
      <c r="R261"/>
    </row>
    <row r="262" spans="1:18" ht="14.5" hidden="1" x14ac:dyDescent="0.35">
      <c r="A262" s="49">
        <v>41475</v>
      </c>
      <c r="B262" s="50">
        <v>2013</v>
      </c>
      <c r="C262" s="50">
        <v>1</v>
      </c>
      <c r="D262" s="50">
        <v>30</v>
      </c>
      <c r="E262" s="50">
        <v>13500</v>
      </c>
      <c r="F262" s="50">
        <f>E262/(VLOOKUP(B262,'Cust Svd'!$A$2:$B$20,2,FALSE))</f>
        <v>0.31164873724548686</v>
      </c>
      <c r="G262" s="50">
        <f t="shared" si="12"/>
        <v>-1.1658785675709207</v>
      </c>
      <c r="H262" s="47">
        <f t="shared" si="13"/>
        <v>7</v>
      </c>
      <c r="I262" s="48">
        <f>HLOOKUP(B262,'GSE Sum'!$B$1:$T$10,10,FALSE)</f>
        <v>71.900900900408303</v>
      </c>
      <c r="J262" s="51" t="b">
        <f t="shared" si="14"/>
        <v>0</v>
      </c>
      <c r="K262" s="69">
        <f>D262/(VLOOKUP(B262,'Cust Svd'!$A$2:$B$20,2,FALSE))</f>
        <v>6.9255274943441528E-4</v>
      </c>
      <c r="L262" s="70">
        <f>VLOOKUP(B262,'Cust Svd'!$A$2:$B$20,2,FALSE)</f>
        <v>43318</v>
      </c>
      <c r="M262" s="70"/>
      <c r="N262"/>
      <c r="O262"/>
      <c r="P262"/>
      <c r="Q262"/>
      <c r="R262"/>
    </row>
    <row r="263" spans="1:18" ht="14.5" hidden="1" x14ac:dyDescent="0.35">
      <c r="A263" s="49">
        <v>41556</v>
      </c>
      <c r="B263" s="50">
        <v>2013</v>
      </c>
      <c r="C263" s="50">
        <v>1</v>
      </c>
      <c r="D263" s="50">
        <v>75</v>
      </c>
      <c r="E263" s="50">
        <v>12450</v>
      </c>
      <c r="F263" s="50">
        <f>E263/(VLOOKUP(B263,'Cust Svd'!$A$2:$B$20,2,FALSE))</f>
        <v>0.28740939101528235</v>
      </c>
      <c r="G263" s="50">
        <f t="shared" si="12"/>
        <v>-1.2468476301045877</v>
      </c>
      <c r="H263" s="47">
        <f t="shared" si="13"/>
        <v>10</v>
      </c>
      <c r="I263" s="48">
        <f>HLOOKUP(B263,'GSE Sum'!$B$1:$T$10,10,FALSE)</f>
        <v>71.900900900408303</v>
      </c>
      <c r="J263" s="51" t="b">
        <f t="shared" si="14"/>
        <v>0</v>
      </c>
      <c r="K263" s="69">
        <f>D263/(VLOOKUP(B263,'Cust Svd'!$A$2:$B$20,2,FALSE))</f>
        <v>1.7313818735860381E-3</v>
      </c>
      <c r="L263" s="70">
        <f>VLOOKUP(B263,'Cust Svd'!$A$2:$B$20,2,FALSE)</f>
        <v>43318</v>
      </c>
      <c r="M263" s="70"/>
      <c r="N263"/>
      <c r="O263"/>
      <c r="P263"/>
      <c r="Q263"/>
      <c r="R263"/>
    </row>
    <row r="264" spans="1:18" ht="14.5" hidden="1" x14ac:dyDescent="0.35">
      <c r="A264" s="49">
        <v>41353</v>
      </c>
      <c r="B264" s="50">
        <v>2013</v>
      </c>
      <c r="C264" s="50">
        <v>1</v>
      </c>
      <c r="D264" s="50">
        <v>60</v>
      </c>
      <c r="E264" s="50">
        <v>9180</v>
      </c>
      <c r="F264" s="50">
        <f>E264/(VLOOKUP(B264,'Cust Svd'!$A$2:$B$20,2,FALSE))</f>
        <v>0.21192114132693107</v>
      </c>
      <c r="G264" s="50">
        <f t="shared" si="12"/>
        <v>-1.5515410483829053</v>
      </c>
      <c r="H264" s="47">
        <f t="shared" si="13"/>
        <v>3</v>
      </c>
      <c r="I264" s="48">
        <f>HLOOKUP(B264,'GSE Sum'!$B$1:$T$10,10,FALSE)</f>
        <v>71.900900900408303</v>
      </c>
      <c r="J264" s="51" t="b">
        <f t="shared" si="14"/>
        <v>0</v>
      </c>
      <c r="K264" s="69">
        <f>D264/(VLOOKUP(B264,'Cust Svd'!$A$2:$B$20,2,FALSE))</f>
        <v>1.3851054988688306E-3</v>
      </c>
      <c r="L264" s="70">
        <f>VLOOKUP(B264,'Cust Svd'!$A$2:$B$20,2,FALSE)</f>
        <v>43318</v>
      </c>
      <c r="M264" s="70"/>
      <c r="N264"/>
      <c r="O264"/>
      <c r="P264"/>
      <c r="Q264"/>
      <c r="R264"/>
    </row>
    <row r="265" spans="1:18" ht="14.5" hidden="1" x14ac:dyDescent="0.35">
      <c r="A265" s="49">
        <v>41530</v>
      </c>
      <c r="B265" s="50">
        <v>2013</v>
      </c>
      <c r="C265" s="50">
        <v>1</v>
      </c>
      <c r="D265" s="50">
        <v>230</v>
      </c>
      <c r="E265" s="50">
        <v>8510</v>
      </c>
      <c r="F265" s="50">
        <f>E265/(VLOOKUP(B265,'Cust Svd'!$A$2:$B$20,2,FALSE))</f>
        <v>0.19645412992289579</v>
      </c>
      <c r="G265" s="50">
        <f t="shared" si="12"/>
        <v>-1.6273263104300215</v>
      </c>
      <c r="H265" s="47">
        <f t="shared" si="13"/>
        <v>9</v>
      </c>
      <c r="I265" s="48">
        <f>HLOOKUP(B265,'GSE Sum'!$B$1:$T$10,10,FALSE)</f>
        <v>71.900900900408303</v>
      </c>
      <c r="J265" s="51" t="b">
        <f t="shared" si="14"/>
        <v>0</v>
      </c>
      <c r="K265" s="69">
        <f>D265/(VLOOKUP(B265,'Cust Svd'!$A$2:$B$20,2,FALSE))</f>
        <v>5.3095710789971837E-3</v>
      </c>
      <c r="L265" s="70">
        <f>VLOOKUP(B265,'Cust Svd'!$A$2:$B$20,2,FALSE)</f>
        <v>43318</v>
      </c>
      <c r="M265" s="70"/>
      <c r="N265"/>
      <c r="O265"/>
      <c r="P265"/>
      <c r="Q265"/>
      <c r="R265"/>
    </row>
    <row r="266" spans="1:18" ht="14.5" hidden="1" x14ac:dyDescent="0.35">
      <c r="A266" s="49">
        <v>41328</v>
      </c>
      <c r="B266" s="50">
        <v>2013</v>
      </c>
      <c r="C266" s="50">
        <v>1</v>
      </c>
      <c r="D266" s="50">
        <v>32</v>
      </c>
      <c r="E266" s="50">
        <v>7680</v>
      </c>
      <c r="F266" s="50">
        <f>E266/(VLOOKUP(B266,'Cust Svd'!$A$2:$B$20,2,FALSE))</f>
        <v>0.17729350385521031</v>
      </c>
      <c r="G266" s="50">
        <f t="shared" si="12"/>
        <v>-1.7299487058557235</v>
      </c>
      <c r="H266" s="47">
        <f t="shared" si="13"/>
        <v>2</v>
      </c>
      <c r="I266" s="48">
        <f>HLOOKUP(B266,'GSE Sum'!$B$1:$T$10,10,FALSE)</f>
        <v>71.900900900408303</v>
      </c>
      <c r="J266" s="51" t="b">
        <f t="shared" si="14"/>
        <v>0</v>
      </c>
      <c r="K266" s="69">
        <f>D266/(VLOOKUP(B266,'Cust Svd'!$A$2:$B$20,2,FALSE))</f>
        <v>7.3872293273004297E-4</v>
      </c>
      <c r="L266" s="70">
        <f>VLOOKUP(B266,'Cust Svd'!$A$2:$B$20,2,FALSE)</f>
        <v>43318</v>
      </c>
      <c r="M266" s="70"/>
      <c r="N266"/>
      <c r="O266"/>
      <c r="P266"/>
      <c r="Q266"/>
      <c r="R266"/>
    </row>
    <row r="267" spans="1:18" ht="14.5" hidden="1" x14ac:dyDescent="0.35">
      <c r="A267" s="49">
        <v>41441</v>
      </c>
      <c r="B267" s="50">
        <v>2013</v>
      </c>
      <c r="C267" s="50">
        <v>1</v>
      </c>
      <c r="D267" s="50">
        <v>2</v>
      </c>
      <c r="E267" s="50">
        <v>7370</v>
      </c>
      <c r="F267" s="50">
        <f>E267/(VLOOKUP(B267,'Cust Svd'!$A$2:$B$20,2,FALSE))</f>
        <v>0.17013712544438803</v>
      </c>
      <c r="G267" s="50">
        <f t="shared" si="12"/>
        <v>-1.7711505468140589</v>
      </c>
      <c r="H267" s="47">
        <f t="shared" si="13"/>
        <v>6</v>
      </c>
      <c r="I267" s="48">
        <f>HLOOKUP(B267,'GSE Sum'!$B$1:$T$10,10,FALSE)</f>
        <v>71.900900900408303</v>
      </c>
      <c r="J267" s="51" t="b">
        <f t="shared" si="14"/>
        <v>0</v>
      </c>
      <c r="K267" s="69">
        <f>D267/(VLOOKUP(B267,'Cust Svd'!$A$2:$B$20,2,FALSE))</f>
        <v>4.6170183295627686E-5</v>
      </c>
      <c r="L267" s="70">
        <f>VLOOKUP(B267,'Cust Svd'!$A$2:$B$20,2,FALSE)</f>
        <v>43318</v>
      </c>
      <c r="M267" s="70"/>
      <c r="N267"/>
      <c r="O267"/>
      <c r="P267"/>
      <c r="Q267"/>
      <c r="R267"/>
    </row>
    <row r="268" spans="1:18" ht="14.5" hidden="1" x14ac:dyDescent="0.35">
      <c r="A268" s="49">
        <v>41620</v>
      </c>
      <c r="B268" s="50">
        <v>2013</v>
      </c>
      <c r="C268" s="50">
        <v>1</v>
      </c>
      <c r="D268" s="50">
        <v>91</v>
      </c>
      <c r="E268" s="50">
        <v>6825</v>
      </c>
      <c r="F268" s="50">
        <f>E268/(VLOOKUP(B268,'Cust Svd'!$A$2:$B$20,2,FALSE))</f>
        <v>0.15755575049632947</v>
      </c>
      <c r="G268" s="50">
        <f t="shared" si="12"/>
        <v>-1.8479759119442809</v>
      </c>
      <c r="H268" s="47">
        <f t="shared" si="13"/>
        <v>12</v>
      </c>
      <c r="I268" s="48">
        <f>HLOOKUP(B268,'GSE Sum'!$B$1:$T$10,10,FALSE)</f>
        <v>71.900900900408303</v>
      </c>
      <c r="J268" s="51" t="b">
        <f t="shared" si="14"/>
        <v>0</v>
      </c>
      <c r="K268" s="69">
        <f>D268/(VLOOKUP(B268,'Cust Svd'!$A$2:$B$20,2,FALSE))</f>
        <v>2.1007433399510595E-3</v>
      </c>
      <c r="L268" s="70">
        <f>VLOOKUP(B268,'Cust Svd'!$A$2:$B$20,2,FALSE)</f>
        <v>43318</v>
      </c>
      <c r="M268" s="70"/>
      <c r="N268"/>
      <c r="O268"/>
      <c r="P268"/>
      <c r="Q268"/>
      <c r="R268"/>
    </row>
    <row r="269" spans="1:18" ht="14.5" hidden="1" x14ac:dyDescent="0.35">
      <c r="A269" s="49">
        <v>41619</v>
      </c>
      <c r="B269" s="50">
        <v>2013</v>
      </c>
      <c r="C269" s="50">
        <v>1</v>
      </c>
      <c r="D269" s="50">
        <v>120</v>
      </c>
      <c r="E269" s="50">
        <v>6000</v>
      </c>
      <c r="F269" s="50">
        <f>E269/(VLOOKUP(B269,'Cust Svd'!$A$2:$B$20,2,FALSE))</f>
        <v>0.13851054988688305</v>
      </c>
      <c r="G269" s="50">
        <f t="shared" si="12"/>
        <v>-1.9768087837872494</v>
      </c>
      <c r="H269" s="47">
        <f t="shared" si="13"/>
        <v>12</v>
      </c>
      <c r="I269" s="48">
        <f>HLOOKUP(B269,'GSE Sum'!$B$1:$T$10,10,FALSE)</f>
        <v>71.900900900408303</v>
      </c>
      <c r="J269" s="51" t="b">
        <f t="shared" si="14"/>
        <v>0</v>
      </c>
      <c r="K269" s="69">
        <f>D269/(VLOOKUP(B269,'Cust Svd'!$A$2:$B$20,2,FALSE))</f>
        <v>2.7702109977376611E-3</v>
      </c>
      <c r="L269" s="70">
        <f>VLOOKUP(B269,'Cust Svd'!$A$2:$B$20,2,FALSE)</f>
        <v>43318</v>
      </c>
      <c r="M269" s="70"/>
      <c r="N269"/>
      <c r="O269"/>
      <c r="P269"/>
      <c r="Q269"/>
      <c r="R269"/>
    </row>
    <row r="270" spans="1:18" ht="14.5" hidden="1" x14ac:dyDescent="0.35">
      <c r="A270" s="49">
        <v>41551</v>
      </c>
      <c r="B270" s="50">
        <v>2013</v>
      </c>
      <c r="C270" s="50">
        <v>1</v>
      </c>
      <c r="D270" s="50">
        <v>75</v>
      </c>
      <c r="E270" s="50">
        <v>5925</v>
      </c>
      <c r="F270" s="50">
        <f>E270/(VLOOKUP(B270,'Cust Svd'!$A$2:$B$20,2,FALSE))</f>
        <v>0.13677916801329701</v>
      </c>
      <c r="G270" s="50">
        <f t="shared" si="12"/>
        <v>-1.9893875659941096</v>
      </c>
      <c r="H270" s="47">
        <f t="shared" si="13"/>
        <v>10</v>
      </c>
      <c r="I270" s="48">
        <f>HLOOKUP(B270,'GSE Sum'!$B$1:$T$10,10,FALSE)</f>
        <v>71.900900900408303</v>
      </c>
      <c r="J270" s="51" t="b">
        <f t="shared" si="14"/>
        <v>0</v>
      </c>
      <c r="K270" s="69">
        <f>D270/(VLOOKUP(B270,'Cust Svd'!$A$2:$B$20,2,FALSE))</f>
        <v>1.7313818735860381E-3</v>
      </c>
      <c r="L270" s="70">
        <f>VLOOKUP(B270,'Cust Svd'!$A$2:$B$20,2,FALSE)</f>
        <v>43318</v>
      </c>
      <c r="M270" s="70"/>
      <c r="N270"/>
      <c r="O270"/>
      <c r="P270"/>
      <c r="Q270"/>
      <c r="R270"/>
    </row>
    <row r="271" spans="1:18" ht="14.5" hidden="1" x14ac:dyDescent="0.35">
      <c r="A271" s="49">
        <v>41443</v>
      </c>
      <c r="B271" s="50">
        <v>2013</v>
      </c>
      <c r="C271" s="50">
        <v>2</v>
      </c>
      <c r="D271" s="50">
        <v>67</v>
      </c>
      <c r="E271" s="50">
        <v>5587</v>
      </c>
      <c r="F271" s="50">
        <f>E271/(VLOOKUP(B271,'Cust Svd'!$A$2:$B$20,2,FALSE))</f>
        <v>0.12897640703633592</v>
      </c>
      <c r="G271" s="50">
        <f t="shared" si="12"/>
        <v>-2.0481257825382926</v>
      </c>
      <c r="H271" s="47">
        <f t="shared" si="13"/>
        <v>6</v>
      </c>
      <c r="I271" s="48">
        <f>HLOOKUP(B271,'GSE Sum'!$B$1:$T$10,10,FALSE)</f>
        <v>71.900900900408303</v>
      </c>
      <c r="J271" s="51" t="b">
        <f t="shared" si="14"/>
        <v>0</v>
      </c>
      <c r="K271" s="69">
        <f>D271/(VLOOKUP(B271,'Cust Svd'!$A$2:$B$20,2,FALSE))</f>
        <v>1.5467011404035275E-3</v>
      </c>
      <c r="L271" s="70">
        <f>VLOOKUP(B271,'Cust Svd'!$A$2:$B$20,2,FALSE)</f>
        <v>43318</v>
      </c>
      <c r="M271" s="70"/>
      <c r="N271"/>
      <c r="O271"/>
      <c r="P271"/>
      <c r="Q271"/>
      <c r="R271"/>
    </row>
    <row r="272" spans="1:18" ht="14.5" hidden="1" x14ac:dyDescent="0.35">
      <c r="A272" s="49">
        <v>41562</v>
      </c>
      <c r="B272" s="50">
        <v>2013</v>
      </c>
      <c r="C272" s="50">
        <v>1</v>
      </c>
      <c r="D272" s="50">
        <v>75</v>
      </c>
      <c r="E272" s="50">
        <v>5475</v>
      </c>
      <c r="F272" s="50">
        <f>E272/(VLOOKUP(B272,'Cust Svd'!$A$2:$B$20,2,FALSE))</f>
        <v>0.12639087677178079</v>
      </c>
      <c r="G272" s="50">
        <f t="shared" si="12"/>
        <v>-2.0683759773127397</v>
      </c>
      <c r="H272" s="47">
        <f t="shared" si="13"/>
        <v>10</v>
      </c>
      <c r="I272" s="48">
        <f>HLOOKUP(B272,'GSE Sum'!$B$1:$T$10,10,FALSE)</f>
        <v>71.900900900408303</v>
      </c>
      <c r="J272" s="51" t="b">
        <f t="shared" si="14"/>
        <v>0</v>
      </c>
      <c r="K272" s="69">
        <f>D272/(VLOOKUP(B272,'Cust Svd'!$A$2:$B$20,2,FALSE))</f>
        <v>1.7313818735860381E-3</v>
      </c>
      <c r="L272" s="70">
        <f>VLOOKUP(B272,'Cust Svd'!$A$2:$B$20,2,FALSE)</f>
        <v>43318</v>
      </c>
      <c r="M272" s="70"/>
      <c r="N272"/>
      <c r="O272"/>
      <c r="P272"/>
      <c r="Q272"/>
      <c r="R272"/>
    </row>
    <row r="273" spans="1:18" ht="14.5" hidden="1" x14ac:dyDescent="0.35">
      <c r="A273" s="49">
        <v>41447</v>
      </c>
      <c r="B273" s="50">
        <v>2013</v>
      </c>
      <c r="C273" s="50">
        <v>1</v>
      </c>
      <c r="D273" s="50">
        <v>30</v>
      </c>
      <c r="E273" s="50">
        <v>5415</v>
      </c>
      <c r="F273" s="50">
        <f>E273/(VLOOKUP(B273,'Cust Svd'!$A$2:$B$20,2,FALSE))</f>
        <v>0.12500577127291196</v>
      </c>
      <c r="G273" s="50">
        <f t="shared" si="12"/>
        <v>-2.0793953725623502</v>
      </c>
      <c r="H273" s="47">
        <f t="shared" si="13"/>
        <v>6</v>
      </c>
      <c r="I273" s="48">
        <f>HLOOKUP(B273,'GSE Sum'!$B$1:$T$10,10,FALSE)</f>
        <v>71.900900900408303</v>
      </c>
      <c r="J273" s="51" t="b">
        <f t="shared" si="14"/>
        <v>0</v>
      </c>
      <c r="K273" s="69">
        <f>D273/(VLOOKUP(B273,'Cust Svd'!$A$2:$B$20,2,FALSE))</f>
        <v>6.9255274943441528E-4</v>
      </c>
      <c r="L273" s="70">
        <f>VLOOKUP(B273,'Cust Svd'!$A$2:$B$20,2,FALSE)</f>
        <v>43318</v>
      </c>
      <c r="M273" s="70"/>
      <c r="N273"/>
      <c r="O273"/>
      <c r="P273"/>
      <c r="Q273"/>
      <c r="R273"/>
    </row>
    <row r="274" spans="1:18" ht="14.5" hidden="1" x14ac:dyDescent="0.35">
      <c r="A274" s="49">
        <v>41590</v>
      </c>
      <c r="B274" s="50">
        <v>2013</v>
      </c>
      <c r="C274" s="50">
        <v>1</v>
      </c>
      <c r="D274" s="50">
        <v>196</v>
      </c>
      <c r="E274" s="50">
        <v>4900</v>
      </c>
      <c r="F274" s="50">
        <f>E274/(VLOOKUP(B274,'Cust Svd'!$A$2:$B$20,2,FALSE))</f>
        <v>0.11311694907428782</v>
      </c>
      <c r="G274" s="50">
        <f t="shared" si="12"/>
        <v>-2.1793330478987234</v>
      </c>
      <c r="H274" s="47">
        <f t="shared" si="13"/>
        <v>11</v>
      </c>
      <c r="I274" s="48">
        <f>HLOOKUP(B274,'GSE Sum'!$B$1:$T$10,10,FALSE)</f>
        <v>71.900900900408303</v>
      </c>
      <c r="J274" s="51" t="b">
        <f t="shared" si="14"/>
        <v>0</v>
      </c>
      <c r="K274" s="69">
        <f>D274/(VLOOKUP(B274,'Cust Svd'!$A$2:$B$20,2,FALSE))</f>
        <v>4.5246779629715128E-3</v>
      </c>
      <c r="L274" s="70">
        <f>VLOOKUP(B274,'Cust Svd'!$A$2:$B$20,2,FALSE)</f>
        <v>43318</v>
      </c>
      <c r="M274" s="70"/>
      <c r="N274"/>
      <c r="O274"/>
      <c r="P274"/>
      <c r="Q274"/>
      <c r="R274"/>
    </row>
    <row r="275" spans="1:18" ht="14.5" hidden="1" x14ac:dyDescent="0.35">
      <c r="A275" s="49">
        <v>41581</v>
      </c>
      <c r="B275" s="50">
        <v>2013</v>
      </c>
      <c r="C275" s="50">
        <v>1</v>
      </c>
      <c r="D275" s="50">
        <v>40</v>
      </c>
      <c r="E275" s="50">
        <v>4520</v>
      </c>
      <c r="F275" s="50">
        <f>E275/(VLOOKUP(B275,'Cust Svd'!$A$2:$B$20,2,FALSE))</f>
        <v>0.10434461424811857</v>
      </c>
      <c r="G275" s="50">
        <f t="shared" si="12"/>
        <v>-2.2600562591711646</v>
      </c>
      <c r="H275" s="47">
        <f t="shared" si="13"/>
        <v>11</v>
      </c>
      <c r="I275" s="48">
        <f>HLOOKUP(B275,'GSE Sum'!$B$1:$T$10,10,FALSE)</f>
        <v>71.900900900408303</v>
      </c>
      <c r="J275" s="51" t="b">
        <f t="shared" si="14"/>
        <v>0</v>
      </c>
      <c r="K275" s="69">
        <f>D275/(VLOOKUP(B275,'Cust Svd'!$A$2:$B$20,2,FALSE))</f>
        <v>9.2340366591255366E-4</v>
      </c>
      <c r="L275" s="70">
        <f>VLOOKUP(B275,'Cust Svd'!$A$2:$B$20,2,FALSE)</f>
        <v>43318</v>
      </c>
      <c r="M275" s="70"/>
      <c r="N275"/>
      <c r="O275"/>
      <c r="P275"/>
      <c r="Q275"/>
      <c r="R275"/>
    </row>
    <row r="276" spans="1:18" ht="14.5" hidden="1" x14ac:dyDescent="0.35">
      <c r="A276" s="49">
        <v>41528</v>
      </c>
      <c r="B276" s="50">
        <v>2013</v>
      </c>
      <c r="C276" s="50">
        <v>1</v>
      </c>
      <c r="D276" s="50">
        <v>10</v>
      </c>
      <c r="E276" s="50">
        <v>4200</v>
      </c>
      <c r="F276" s="50">
        <f>E276/(VLOOKUP(B276,'Cust Svd'!$A$2:$B$20,2,FALSE))</f>
        <v>9.6957384920818138E-2</v>
      </c>
      <c r="G276" s="50">
        <f t="shared" si="12"/>
        <v>-2.3334837277259819</v>
      </c>
      <c r="H276" s="47">
        <f t="shared" si="13"/>
        <v>9</v>
      </c>
      <c r="I276" s="48">
        <f>HLOOKUP(B276,'GSE Sum'!$B$1:$T$10,10,FALSE)</f>
        <v>71.900900900408303</v>
      </c>
      <c r="J276" s="51" t="b">
        <f t="shared" si="14"/>
        <v>0</v>
      </c>
      <c r="K276" s="69">
        <f>D276/(VLOOKUP(B276,'Cust Svd'!$A$2:$B$20,2,FALSE))</f>
        <v>2.3085091647813842E-4</v>
      </c>
      <c r="L276" s="70">
        <f>VLOOKUP(B276,'Cust Svd'!$A$2:$B$20,2,FALSE)</f>
        <v>43318</v>
      </c>
      <c r="M276" s="70"/>
      <c r="N276"/>
      <c r="O276"/>
      <c r="P276"/>
      <c r="Q276"/>
      <c r="R276"/>
    </row>
    <row r="277" spans="1:18" ht="14.5" hidden="1" x14ac:dyDescent="0.35">
      <c r="A277" s="49">
        <v>41531</v>
      </c>
      <c r="B277" s="50">
        <v>2013</v>
      </c>
      <c r="C277" s="50">
        <v>1</v>
      </c>
      <c r="D277" s="50">
        <v>40</v>
      </c>
      <c r="E277" s="50">
        <v>3600</v>
      </c>
      <c r="F277" s="50">
        <f>E277/(VLOOKUP(B277,'Cust Svd'!$A$2:$B$20,2,FALSE))</f>
        <v>8.3106329932129824E-2</v>
      </c>
      <c r="G277" s="50">
        <f t="shared" si="12"/>
        <v>-2.4876344075532399</v>
      </c>
      <c r="H277" s="47">
        <f t="shared" si="13"/>
        <v>9</v>
      </c>
      <c r="I277" s="48">
        <f>HLOOKUP(B277,'GSE Sum'!$B$1:$T$10,10,FALSE)</f>
        <v>71.900900900408303</v>
      </c>
      <c r="J277" s="51" t="b">
        <f t="shared" si="14"/>
        <v>0</v>
      </c>
      <c r="K277" s="69">
        <f>D277/(VLOOKUP(B277,'Cust Svd'!$A$2:$B$20,2,FALSE))</f>
        <v>9.2340366591255366E-4</v>
      </c>
      <c r="L277" s="70">
        <f>VLOOKUP(B277,'Cust Svd'!$A$2:$B$20,2,FALSE)</f>
        <v>43318</v>
      </c>
      <c r="M277" s="70"/>
      <c r="N277"/>
      <c r="O277"/>
      <c r="P277"/>
      <c r="Q277"/>
      <c r="R277"/>
    </row>
    <row r="278" spans="1:18" ht="14.5" hidden="1" x14ac:dyDescent="0.35">
      <c r="A278" s="49">
        <v>41598</v>
      </c>
      <c r="B278" s="50">
        <v>2013</v>
      </c>
      <c r="C278" s="50">
        <v>1</v>
      </c>
      <c r="D278" s="50">
        <v>15</v>
      </c>
      <c r="E278" s="50">
        <v>3600</v>
      </c>
      <c r="F278" s="50">
        <f>E278/(VLOOKUP(B278,'Cust Svd'!$A$2:$B$20,2,FALSE))</f>
        <v>8.3106329932129824E-2</v>
      </c>
      <c r="G278" s="50">
        <f t="shared" si="12"/>
        <v>-2.4876344075532399</v>
      </c>
      <c r="H278" s="47">
        <f t="shared" si="13"/>
        <v>11</v>
      </c>
      <c r="I278" s="48">
        <f>HLOOKUP(B278,'GSE Sum'!$B$1:$T$10,10,FALSE)</f>
        <v>71.900900900408303</v>
      </c>
      <c r="J278" s="51" t="b">
        <f t="shared" si="14"/>
        <v>0</v>
      </c>
      <c r="K278" s="69">
        <f>D278/(VLOOKUP(B278,'Cust Svd'!$A$2:$B$20,2,FALSE))</f>
        <v>3.4627637471720764E-4</v>
      </c>
      <c r="L278" s="70">
        <f>VLOOKUP(B278,'Cust Svd'!$A$2:$B$20,2,FALSE)</f>
        <v>43318</v>
      </c>
      <c r="M278" s="70"/>
      <c r="N278"/>
      <c r="O278"/>
      <c r="P278"/>
      <c r="Q278"/>
      <c r="R278"/>
    </row>
    <row r="279" spans="1:18" ht="14.5" hidden="1" x14ac:dyDescent="0.35">
      <c r="A279" s="49">
        <v>41471</v>
      </c>
      <c r="B279" s="50">
        <v>2013</v>
      </c>
      <c r="C279" s="50">
        <v>1</v>
      </c>
      <c r="D279" s="50">
        <v>70</v>
      </c>
      <c r="E279" s="50">
        <v>3500</v>
      </c>
      <c r="F279" s="50">
        <f>E279/(VLOOKUP(B279,'Cust Svd'!$A$2:$B$20,2,FALSE))</f>
        <v>8.0797820767348441E-2</v>
      </c>
      <c r="G279" s="50">
        <f t="shared" si="12"/>
        <v>-2.5158052845199363</v>
      </c>
      <c r="H279" s="47">
        <f t="shared" si="13"/>
        <v>7</v>
      </c>
      <c r="I279" s="48">
        <f>HLOOKUP(B279,'GSE Sum'!$B$1:$T$10,10,FALSE)</f>
        <v>71.900900900408303</v>
      </c>
      <c r="J279" s="51" t="b">
        <f t="shared" si="14"/>
        <v>0</v>
      </c>
      <c r="K279" s="69">
        <f>D279/(VLOOKUP(B279,'Cust Svd'!$A$2:$B$20,2,FALSE))</f>
        <v>1.6159564153469688E-3</v>
      </c>
      <c r="L279" s="70">
        <f>VLOOKUP(B279,'Cust Svd'!$A$2:$B$20,2,FALSE)</f>
        <v>43318</v>
      </c>
      <c r="M279" s="70"/>
      <c r="N279"/>
      <c r="O279"/>
      <c r="P279"/>
      <c r="Q279"/>
      <c r="R279"/>
    </row>
    <row r="280" spans="1:18" ht="14.5" hidden="1" x14ac:dyDescent="0.35">
      <c r="A280" s="49">
        <v>41477</v>
      </c>
      <c r="B280" s="50">
        <v>2013</v>
      </c>
      <c r="C280" s="50">
        <v>2</v>
      </c>
      <c r="D280" s="50">
        <v>41</v>
      </c>
      <c r="E280" s="50">
        <v>3495</v>
      </c>
      <c r="F280" s="50">
        <f>E280/(VLOOKUP(B280,'Cust Svd'!$A$2:$B$20,2,FALSE))</f>
        <v>8.0682395309109381E-2</v>
      </c>
      <c r="G280" s="50">
        <f t="shared" si="12"/>
        <v>-2.5172348773295306</v>
      </c>
      <c r="H280" s="47">
        <f t="shared" si="13"/>
        <v>7</v>
      </c>
      <c r="I280" s="48">
        <f>HLOOKUP(B280,'GSE Sum'!$B$1:$T$10,10,FALSE)</f>
        <v>71.900900900408303</v>
      </c>
      <c r="J280" s="51" t="b">
        <f t="shared" si="14"/>
        <v>0</v>
      </c>
      <c r="K280" s="69">
        <f>D280/(VLOOKUP(B280,'Cust Svd'!$A$2:$B$20,2,FALSE))</f>
        <v>9.4648875756036751E-4</v>
      </c>
      <c r="L280" s="70">
        <f>VLOOKUP(B280,'Cust Svd'!$A$2:$B$20,2,FALSE)</f>
        <v>43318</v>
      </c>
      <c r="M280" s="70"/>
      <c r="N280"/>
      <c r="O280"/>
      <c r="P280"/>
      <c r="Q280"/>
      <c r="R280"/>
    </row>
    <row r="281" spans="1:18" ht="14.5" hidden="1" x14ac:dyDescent="0.35">
      <c r="A281" s="49">
        <v>41465</v>
      </c>
      <c r="B281" s="50">
        <v>2013</v>
      </c>
      <c r="C281" s="50">
        <v>1</v>
      </c>
      <c r="D281" s="50">
        <v>11</v>
      </c>
      <c r="E281" s="50">
        <v>3377</v>
      </c>
      <c r="F281" s="50">
        <f>E281/(VLOOKUP(B281,'Cust Svd'!$A$2:$B$20,2,FALSE))</f>
        <v>7.7958354494667342E-2</v>
      </c>
      <c r="G281" s="50">
        <f t="shared" si="12"/>
        <v>-2.5515805116118737</v>
      </c>
      <c r="H281" s="47">
        <f t="shared" si="13"/>
        <v>7</v>
      </c>
      <c r="I281" s="48">
        <f>HLOOKUP(B281,'GSE Sum'!$B$1:$T$10,10,FALSE)</f>
        <v>71.900900900408303</v>
      </c>
      <c r="J281" s="51" t="b">
        <f t="shared" si="14"/>
        <v>0</v>
      </c>
      <c r="K281" s="69">
        <f>D281/(VLOOKUP(B281,'Cust Svd'!$A$2:$B$20,2,FALSE))</f>
        <v>2.5393600812595224E-4</v>
      </c>
      <c r="L281" s="70">
        <f>VLOOKUP(B281,'Cust Svd'!$A$2:$B$20,2,FALSE)</f>
        <v>43318</v>
      </c>
      <c r="M281" s="70"/>
      <c r="N281"/>
      <c r="O281"/>
      <c r="P281"/>
      <c r="Q281"/>
      <c r="R281"/>
    </row>
    <row r="282" spans="1:18" ht="14.5" hidden="1" x14ac:dyDescent="0.35">
      <c r="A282" s="49">
        <v>41473</v>
      </c>
      <c r="B282" s="50">
        <v>2013</v>
      </c>
      <c r="C282" s="50">
        <v>1</v>
      </c>
      <c r="D282" s="50">
        <v>20</v>
      </c>
      <c r="E282" s="50">
        <v>3200</v>
      </c>
      <c r="F282" s="50">
        <f>E282/(VLOOKUP(B282,'Cust Svd'!$A$2:$B$20,2,FALSE))</f>
        <v>7.3872293273004291E-2</v>
      </c>
      <c r="G282" s="50">
        <f t="shared" si="12"/>
        <v>-2.6054174432096233</v>
      </c>
      <c r="H282" s="47">
        <f t="shared" si="13"/>
        <v>7</v>
      </c>
      <c r="I282" s="48">
        <f>HLOOKUP(B282,'GSE Sum'!$B$1:$T$10,10,FALSE)</f>
        <v>71.900900900408303</v>
      </c>
      <c r="J282" s="51" t="b">
        <f t="shared" si="14"/>
        <v>0</v>
      </c>
      <c r="K282" s="69">
        <f>D282/(VLOOKUP(B282,'Cust Svd'!$A$2:$B$20,2,FALSE))</f>
        <v>4.6170183295627683E-4</v>
      </c>
      <c r="L282" s="70">
        <f>VLOOKUP(B282,'Cust Svd'!$A$2:$B$20,2,FALSE)</f>
        <v>43318</v>
      </c>
      <c r="M282" s="70"/>
      <c r="N282"/>
      <c r="O282"/>
      <c r="P282"/>
      <c r="Q282"/>
      <c r="R282"/>
    </row>
    <row r="283" spans="1:18" ht="14.5" hidden="1" x14ac:dyDescent="0.35">
      <c r="A283" s="49">
        <v>41580</v>
      </c>
      <c r="B283" s="50">
        <v>2013</v>
      </c>
      <c r="C283" s="50">
        <v>1</v>
      </c>
      <c r="D283" s="50">
        <v>15</v>
      </c>
      <c r="E283" s="50">
        <v>3150</v>
      </c>
      <c r="F283" s="50">
        <f>E283/(VLOOKUP(B283,'Cust Svd'!$A$2:$B$20,2,FALSE))</f>
        <v>7.2718038690613607E-2</v>
      </c>
      <c r="G283" s="50">
        <f t="shared" si="12"/>
        <v>-2.6211658001777627</v>
      </c>
      <c r="H283" s="47">
        <f t="shared" si="13"/>
        <v>11</v>
      </c>
      <c r="I283" s="48">
        <f>HLOOKUP(B283,'GSE Sum'!$B$1:$T$10,10,FALSE)</f>
        <v>71.900900900408303</v>
      </c>
      <c r="J283" s="51" t="b">
        <f t="shared" si="14"/>
        <v>0</v>
      </c>
      <c r="K283" s="69">
        <f>D283/(VLOOKUP(B283,'Cust Svd'!$A$2:$B$20,2,FALSE))</f>
        <v>3.4627637471720764E-4</v>
      </c>
      <c r="L283" s="70">
        <f>VLOOKUP(B283,'Cust Svd'!$A$2:$B$20,2,FALSE)</f>
        <v>43318</v>
      </c>
      <c r="M283" s="70"/>
      <c r="N283"/>
      <c r="O283"/>
      <c r="P283"/>
      <c r="Q283"/>
      <c r="R283"/>
    </row>
    <row r="284" spans="1:18" ht="14.5" hidden="1" x14ac:dyDescent="0.35">
      <c r="A284" s="49">
        <v>41587</v>
      </c>
      <c r="B284" s="50">
        <v>2013</v>
      </c>
      <c r="C284" s="50">
        <v>1</v>
      </c>
      <c r="D284" s="50">
        <v>300</v>
      </c>
      <c r="E284" s="50">
        <v>2850</v>
      </c>
      <c r="F284" s="50">
        <f>E284/(VLOOKUP(B284,'Cust Svd'!$A$2:$B$20,2,FALSE))</f>
        <v>6.5792511196269443E-2</v>
      </c>
      <c r="G284" s="50">
        <f t="shared" si="12"/>
        <v>-2.7212492587347454</v>
      </c>
      <c r="H284" s="47">
        <f t="shared" si="13"/>
        <v>11</v>
      </c>
      <c r="I284" s="48">
        <f>HLOOKUP(B284,'GSE Sum'!$B$1:$T$10,10,FALSE)</f>
        <v>71.900900900408303</v>
      </c>
      <c r="J284" s="51" t="b">
        <f t="shared" si="14"/>
        <v>0</v>
      </c>
      <c r="K284" s="69">
        <f>D284/(VLOOKUP(B284,'Cust Svd'!$A$2:$B$20,2,FALSE))</f>
        <v>6.9255274943441523E-3</v>
      </c>
      <c r="L284" s="70">
        <f>VLOOKUP(B284,'Cust Svd'!$A$2:$B$20,2,FALSE)</f>
        <v>43318</v>
      </c>
      <c r="M284" s="70"/>
      <c r="N284"/>
      <c r="O284"/>
      <c r="P284"/>
      <c r="Q284"/>
      <c r="R284"/>
    </row>
    <row r="285" spans="1:18" ht="14.5" hidden="1" x14ac:dyDescent="0.35">
      <c r="A285" s="49">
        <v>41638</v>
      </c>
      <c r="B285" s="50">
        <v>2013</v>
      </c>
      <c r="C285" s="50">
        <v>1</v>
      </c>
      <c r="D285" s="50">
        <v>90</v>
      </c>
      <c r="E285" s="50">
        <v>2700</v>
      </c>
      <c r="F285" s="50">
        <f>E285/(VLOOKUP(B285,'Cust Svd'!$A$2:$B$20,2,FALSE))</f>
        <v>6.2329747449097375E-2</v>
      </c>
      <c r="G285" s="50">
        <f t="shared" si="12"/>
        <v>-2.7753164800050207</v>
      </c>
      <c r="H285" s="47">
        <f t="shared" si="13"/>
        <v>12</v>
      </c>
      <c r="I285" s="48">
        <f>HLOOKUP(B285,'GSE Sum'!$B$1:$T$10,10,FALSE)</f>
        <v>71.900900900408303</v>
      </c>
      <c r="J285" s="51" t="b">
        <f t="shared" si="14"/>
        <v>0</v>
      </c>
      <c r="K285" s="69">
        <f>D285/(VLOOKUP(B285,'Cust Svd'!$A$2:$B$20,2,FALSE))</f>
        <v>2.0776582483032456E-3</v>
      </c>
      <c r="L285" s="70">
        <f>VLOOKUP(B285,'Cust Svd'!$A$2:$B$20,2,FALSE)</f>
        <v>43318</v>
      </c>
      <c r="M285" s="70"/>
      <c r="N285"/>
      <c r="O285"/>
      <c r="P285"/>
      <c r="Q285"/>
      <c r="R285"/>
    </row>
    <row r="286" spans="1:18" ht="14.5" hidden="1" x14ac:dyDescent="0.35">
      <c r="A286" s="49">
        <v>41549</v>
      </c>
      <c r="B286" s="50">
        <v>2013</v>
      </c>
      <c r="C286" s="50">
        <v>1</v>
      </c>
      <c r="D286" s="50">
        <v>46</v>
      </c>
      <c r="E286" s="50">
        <v>2530</v>
      </c>
      <c r="F286" s="50">
        <f>E286/(VLOOKUP(B286,'Cust Svd'!$A$2:$B$20,2,FALSE))</f>
        <v>5.8405281868969018E-2</v>
      </c>
      <c r="G286" s="50">
        <f t="shared" si="12"/>
        <v>-2.8403489502758754</v>
      </c>
      <c r="H286" s="47">
        <f t="shared" si="13"/>
        <v>10</v>
      </c>
      <c r="I286" s="48">
        <f>HLOOKUP(B286,'GSE Sum'!$B$1:$T$10,10,FALSE)</f>
        <v>71.900900900408303</v>
      </c>
      <c r="J286" s="51" t="b">
        <f t="shared" si="14"/>
        <v>0</v>
      </c>
      <c r="K286" s="69">
        <f>D286/(VLOOKUP(B286,'Cust Svd'!$A$2:$B$20,2,FALSE))</f>
        <v>1.0619142157994367E-3</v>
      </c>
      <c r="L286" s="70">
        <f>VLOOKUP(B286,'Cust Svd'!$A$2:$B$20,2,FALSE)</f>
        <v>43318</v>
      </c>
      <c r="M286" s="70"/>
      <c r="N286"/>
      <c r="O286"/>
      <c r="P286"/>
      <c r="Q286"/>
      <c r="R286"/>
    </row>
    <row r="287" spans="1:18" ht="14.5" hidden="1" x14ac:dyDescent="0.35">
      <c r="A287" s="49">
        <v>41563</v>
      </c>
      <c r="B287" s="50">
        <v>2013</v>
      </c>
      <c r="C287" s="50">
        <v>2</v>
      </c>
      <c r="D287" s="50">
        <v>35</v>
      </c>
      <c r="E287" s="50">
        <v>2400</v>
      </c>
      <c r="F287" s="50">
        <f>E287/(VLOOKUP(B287,'Cust Svd'!$A$2:$B$20,2,FALSE))</f>
        <v>5.5404219954753219E-2</v>
      </c>
      <c r="G287" s="50">
        <f t="shared" si="12"/>
        <v>-2.8930995156614046</v>
      </c>
      <c r="H287" s="47">
        <f t="shared" si="13"/>
        <v>10</v>
      </c>
      <c r="I287" s="48">
        <f>HLOOKUP(B287,'GSE Sum'!$B$1:$T$10,10,FALSE)</f>
        <v>71.900900900408303</v>
      </c>
      <c r="J287" s="51" t="b">
        <f t="shared" si="14"/>
        <v>0</v>
      </c>
      <c r="K287" s="69">
        <f>D287/(VLOOKUP(B287,'Cust Svd'!$A$2:$B$20,2,FALSE))</f>
        <v>8.0797820767348442E-4</v>
      </c>
      <c r="L287" s="70">
        <f>VLOOKUP(B287,'Cust Svd'!$A$2:$B$20,2,FALSE)</f>
        <v>43318</v>
      </c>
      <c r="M287" s="70"/>
      <c r="N287"/>
      <c r="O287"/>
      <c r="P287"/>
      <c r="Q287"/>
      <c r="R287"/>
    </row>
    <row r="288" spans="1:18" ht="14.5" hidden="1" x14ac:dyDescent="0.35">
      <c r="A288" s="49">
        <v>41539</v>
      </c>
      <c r="B288" s="50">
        <v>2013</v>
      </c>
      <c r="C288" s="50">
        <v>1</v>
      </c>
      <c r="D288" s="50">
        <v>10</v>
      </c>
      <c r="E288" s="50">
        <v>2385</v>
      </c>
      <c r="F288" s="50">
        <f>E288/(VLOOKUP(B288,'Cust Svd'!$A$2:$B$20,2,FALSE))</f>
        <v>5.505794358003601E-2</v>
      </c>
      <c r="G288" s="50">
        <f t="shared" si="12"/>
        <v>-2.8993691286749996</v>
      </c>
      <c r="H288" s="47">
        <f t="shared" si="13"/>
        <v>9</v>
      </c>
      <c r="I288" s="48">
        <f>HLOOKUP(B288,'GSE Sum'!$B$1:$T$10,10,FALSE)</f>
        <v>71.900900900408303</v>
      </c>
      <c r="J288" s="51" t="b">
        <f t="shared" si="14"/>
        <v>0</v>
      </c>
      <c r="K288" s="69">
        <f>D288/(VLOOKUP(B288,'Cust Svd'!$A$2:$B$20,2,FALSE))</f>
        <v>2.3085091647813842E-4</v>
      </c>
      <c r="L288" s="70">
        <f>VLOOKUP(B288,'Cust Svd'!$A$2:$B$20,2,FALSE)</f>
        <v>43318</v>
      </c>
      <c r="M288" s="70"/>
      <c r="N288"/>
      <c r="O288"/>
      <c r="P288"/>
      <c r="Q288"/>
      <c r="R288"/>
    </row>
    <row r="289" spans="1:18" ht="14.5" hidden="1" x14ac:dyDescent="0.35">
      <c r="A289" s="49">
        <v>41623</v>
      </c>
      <c r="B289" s="50">
        <v>2013</v>
      </c>
      <c r="C289" s="50">
        <v>2</v>
      </c>
      <c r="D289" s="50">
        <v>30</v>
      </c>
      <c r="E289" s="50">
        <v>2160</v>
      </c>
      <c r="F289" s="50">
        <f>E289/(VLOOKUP(B289,'Cust Svd'!$A$2:$B$20,2,FALSE))</f>
        <v>4.9863797959277902E-2</v>
      </c>
      <c r="G289" s="50">
        <f t="shared" si="12"/>
        <v>-2.9984600313192304</v>
      </c>
      <c r="H289" s="47">
        <f t="shared" si="13"/>
        <v>12</v>
      </c>
      <c r="I289" s="48">
        <f>HLOOKUP(B289,'GSE Sum'!$B$1:$T$10,10,FALSE)</f>
        <v>71.900900900408303</v>
      </c>
      <c r="J289" s="51" t="b">
        <f t="shared" si="14"/>
        <v>0</v>
      </c>
      <c r="K289" s="69">
        <f>D289/(VLOOKUP(B289,'Cust Svd'!$A$2:$B$20,2,FALSE))</f>
        <v>6.9255274943441528E-4</v>
      </c>
      <c r="L289" s="70">
        <f>VLOOKUP(B289,'Cust Svd'!$A$2:$B$20,2,FALSE)</f>
        <v>43318</v>
      </c>
      <c r="M289" s="70"/>
      <c r="N289"/>
      <c r="O289"/>
      <c r="P289"/>
      <c r="Q289"/>
      <c r="R289"/>
    </row>
    <row r="290" spans="1:18" ht="14.5" hidden="1" x14ac:dyDescent="0.35">
      <c r="A290" s="49">
        <v>41338</v>
      </c>
      <c r="B290" s="50">
        <v>2013</v>
      </c>
      <c r="C290" s="50">
        <v>1</v>
      </c>
      <c r="D290" s="50">
        <v>10</v>
      </c>
      <c r="E290" s="50">
        <v>2112</v>
      </c>
      <c r="F290" s="50">
        <f>E290/(VLOOKUP(B290,'Cust Svd'!$A$2:$B$20,2,FALSE))</f>
        <v>4.8755713560182837E-2</v>
      </c>
      <c r="G290" s="50">
        <f t="shared" si="12"/>
        <v>-3.020932887171289</v>
      </c>
      <c r="H290" s="47">
        <f t="shared" si="13"/>
        <v>3</v>
      </c>
      <c r="I290" s="48">
        <f>HLOOKUP(B290,'GSE Sum'!$B$1:$T$10,10,FALSE)</f>
        <v>71.900900900408303</v>
      </c>
      <c r="J290" s="51" t="b">
        <f t="shared" si="14"/>
        <v>0</v>
      </c>
      <c r="K290" s="69">
        <f>D290/(VLOOKUP(B290,'Cust Svd'!$A$2:$B$20,2,FALSE))</f>
        <v>2.3085091647813842E-4</v>
      </c>
      <c r="L290" s="70">
        <f>VLOOKUP(B290,'Cust Svd'!$A$2:$B$20,2,FALSE)</f>
        <v>43318</v>
      </c>
      <c r="M290" s="70"/>
      <c r="N290"/>
      <c r="O290"/>
      <c r="P290"/>
      <c r="Q290"/>
      <c r="R290"/>
    </row>
    <row r="291" spans="1:18" ht="14.5" hidden="1" x14ac:dyDescent="0.35">
      <c r="A291" s="49">
        <v>41378</v>
      </c>
      <c r="B291" s="50">
        <v>2013</v>
      </c>
      <c r="C291" s="50">
        <v>3</v>
      </c>
      <c r="D291" s="50">
        <v>8</v>
      </c>
      <c r="E291" s="50">
        <v>2076</v>
      </c>
      <c r="F291" s="50">
        <f>E291/(VLOOKUP(B291,'Cust Svd'!$A$2:$B$20,2,FALSE))</f>
        <v>4.7924650260861533E-2</v>
      </c>
      <c r="G291" s="50">
        <f t="shared" si="12"/>
        <v>-3.038125287711662</v>
      </c>
      <c r="H291" s="47">
        <f t="shared" si="13"/>
        <v>4</v>
      </c>
      <c r="I291" s="48">
        <f>HLOOKUP(B291,'GSE Sum'!$B$1:$T$10,10,FALSE)</f>
        <v>71.900900900408303</v>
      </c>
      <c r="J291" s="51" t="b">
        <f t="shared" si="14"/>
        <v>0</v>
      </c>
      <c r="K291" s="69">
        <f>D291/(VLOOKUP(B291,'Cust Svd'!$A$2:$B$20,2,FALSE))</f>
        <v>1.8468073318251074E-4</v>
      </c>
      <c r="L291" s="70">
        <f>VLOOKUP(B291,'Cust Svd'!$A$2:$B$20,2,FALSE)</f>
        <v>43318</v>
      </c>
      <c r="M291" s="70"/>
      <c r="N291"/>
      <c r="O291"/>
      <c r="P291"/>
      <c r="Q291"/>
      <c r="R291"/>
    </row>
    <row r="292" spans="1:18" ht="14.5" hidden="1" x14ac:dyDescent="0.35">
      <c r="A292" s="49">
        <v>41326</v>
      </c>
      <c r="B292" s="50">
        <v>2013</v>
      </c>
      <c r="C292" s="50">
        <v>1</v>
      </c>
      <c r="D292" s="50">
        <v>790</v>
      </c>
      <c r="E292" s="50">
        <v>1843</v>
      </c>
      <c r="F292" s="50">
        <f>E292/(VLOOKUP(B292,'Cust Svd'!$A$2:$B$20,2,FALSE))</f>
        <v>4.254582390692091E-2</v>
      </c>
      <c r="G292" s="50">
        <f t="shared" si="12"/>
        <v>-3.1571735743276181</v>
      </c>
      <c r="H292" s="47">
        <f t="shared" si="13"/>
        <v>2</v>
      </c>
      <c r="I292" s="48">
        <f>HLOOKUP(B292,'GSE Sum'!$B$1:$T$10,10,FALSE)</f>
        <v>71.900900900408303</v>
      </c>
      <c r="J292" s="51" t="b">
        <f t="shared" si="14"/>
        <v>0</v>
      </c>
      <c r="K292" s="69">
        <f>D292/(VLOOKUP(B292,'Cust Svd'!$A$2:$B$20,2,FALSE))</f>
        <v>1.8237222401772935E-2</v>
      </c>
      <c r="L292" s="70">
        <f>VLOOKUP(B292,'Cust Svd'!$A$2:$B$20,2,FALSE)</f>
        <v>43318</v>
      </c>
      <c r="M292" s="70"/>
      <c r="N292"/>
      <c r="O292"/>
      <c r="P292"/>
      <c r="Q292"/>
      <c r="R292"/>
    </row>
    <row r="293" spans="1:18" ht="14.5" hidden="1" x14ac:dyDescent="0.35">
      <c r="A293" s="49">
        <v>41486</v>
      </c>
      <c r="B293" s="50">
        <v>2013</v>
      </c>
      <c r="C293" s="50">
        <v>1</v>
      </c>
      <c r="D293" s="50">
        <v>51</v>
      </c>
      <c r="E293" s="50">
        <v>1734</v>
      </c>
      <c r="F293" s="50">
        <f>E293/(VLOOKUP(B293,'Cust Svd'!$A$2:$B$20,2,FALSE))</f>
        <v>4.0029548917309199E-2</v>
      </c>
      <c r="G293" s="50">
        <f t="shared" si="12"/>
        <v>-3.2181373746569544</v>
      </c>
      <c r="H293" s="47">
        <f t="shared" si="13"/>
        <v>7</v>
      </c>
      <c r="I293" s="48">
        <f>HLOOKUP(B293,'GSE Sum'!$B$1:$T$10,10,FALSE)</f>
        <v>71.900900900408303</v>
      </c>
      <c r="J293" s="51" t="b">
        <f t="shared" si="14"/>
        <v>0</v>
      </c>
      <c r="K293" s="69">
        <f>D293/(VLOOKUP(B293,'Cust Svd'!$A$2:$B$20,2,FALSE))</f>
        <v>1.1773396740385059E-3</v>
      </c>
      <c r="L293" s="70">
        <f>VLOOKUP(B293,'Cust Svd'!$A$2:$B$20,2,FALSE)</f>
        <v>43318</v>
      </c>
      <c r="M293" s="70"/>
      <c r="N293"/>
      <c r="O293"/>
      <c r="P293"/>
      <c r="Q293"/>
      <c r="R293"/>
    </row>
    <row r="294" spans="1:18" ht="14.5" hidden="1" x14ac:dyDescent="0.35">
      <c r="A294" s="49">
        <v>41479</v>
      </c>
      <c r="B294" s="50">
        <v>2013</v>
      </c>
      <c r="C294" s="50">
        <v>3</v>
      </c>
      <c r="D294" s="50">
        <v>19</v>
      </c>
      <c r="E294" s="50">
        <v>1375</v>
      </c>
      <c r="F294" s="50">
        <f>E294/(VLOOKUP(B294,'Cust Svd'!$A$2:$B$20,2,FALSE))</f>
        <v>3.174200101574403E-2</v>
      </c>
      <c r="G294" s="50">
        <f t="shared" si="12"/>
        <v>-3.4501145218967699</v>
      </c>
      <c r="H294" s="47">
        <f t="shared" si="13"/>
        <v>7</v>
      </c>
      <c r="I294" s="48">
        <f>HLOOKUP(B294,'GSE Sum'!$B$1:$T$10,10,FALSE)</f>
        <v>71.900900900408303</v>
      </c>
      <c r="J294" s="51" t="b">
        <f t="shared" si="14"/>
        <v>0</v>
      </c>
      <c r="K294" s="69">
        <f>D294/(VLOOKUP(B294,'Cust Svd'!$A$2:$B$20,2,FALSE))</f>
        <v>4.3861674130846298E-4</v>
      </c>
      <c r="L294" s="70">
        <f>VLOOKUP(B294,'Cust Svd'!$A$2:$B$20,2,FALSE)</f>
        <v>43318</v>
      </c>
      <c r="M294" s="70"/>
      <c r="N294"/>
      <c r="O294"/>
      <c r="P294"/>
      <c r="Q294"/>
      <c r="R294"/>
    </row>
    <row r="295" spans="1:18" ht="14.5" hidden="1" x14ac:dyDescent="0.35">
      <c r="A295" s="49">
        <v>41282</v>
      </c>
      <c r="B295" s="50">
        <v>2013</v>
      </c>
      <c r="C295" s="50">
        <v>2</v>
      </c>
      <c r="D295" s="50">
        <v>28</v>
      </c>
      <c r="E295" s="50">
        <v>1359</v>
      </c>
      <c r="F295" s="50">
        <f>E295/(VLOOKUP(B295,'Cust Svd'!$A$2:$B$20,2,FALSE))</f>
        <v>3.1372639549379008E-2</v>
      </c>
      <c r="G295" s="50">
        <f t="shared" si="12"/>
        <v>-3.4618191178462978</v>
      </c>
      <c r="H295" s="47">
        <f t="shared" si="13"/>
        <v>1</v>
      </c>
      <c r="I295" s="48">
        <f>HLOOKUP(B295,'GSE Sum'!$B$1:$T$10,10,FALSE)</f>
        <v>71.900900900408303</v>
      </c>
      <c r="J295" s="51" t="b">
        <f t="shared" si="14"/>
        <v>0</v>
      </c>
      <c r="K295" s="69">
        <f>D295/(VLOOKUP(B295,'Cust Svd'!$A$2:$B$20,2,FALSE))</f>
        <v>6.4638256613878758E-4</v>
      </c>
      <c r="L295" s="70">
        <f>VLOOKUP(B295,'Cust Svd'!$A$2:$B$20,2,FALSE)</f>
        <v>43318</v>
      </c>
      <c r="M295" s="70"/>
      <c r="N295"/>
      <c r="O295"/>
      <c r="P295"/>
      <c r="Q295"/>
      <c r="R295"/>
    </row>
    <row r="296" spans="1:18" ht="14.5" hidden="1" x14ac:dyDescent="0.35">
      <c r="A296" s="49">
        <v>41312</v>
      </c>
      <c r="B296" s="50">
        <v>2013</v>
      </c>
      <c r="C296" s="50">
        <v>1</v>
      </c>
      <c r="D296" s="50">
        <v>53</v>
      </c>
      <c r="E296" s="50">
        <v>1333</v>
      </c>
      <c r="F296" s="50">
        <f>E296/(VLOOKUP(B296,'Cust Svd'!$A$2:$B$20,2,FALSE))</f>
        <v>3.0772427166535853E-2</v>
      </c>
      <c r="G296" s="50">
        <f t="shared" si="12"/>
        <v>-3.4811362118187326</v>
      </c>
      <c r="H296" s="47">
        <f t="shared" si="13"/>
        <v>2</v>
      </c>
      <c r="I296" s="48">
        <f>HLOOKUP(B296,'GSE Sum'!$B$1:$T$10,10,FALSE)</f>
        <v>71.900900900408303</v>
      </c>
      <c r="J296" s="51" t="b">
        <f t="shared" si="14"/>
        <v>0</v>
      </c>
      <c r="K296" s="69">
        <f>D296/(VLOOKUP(B296,'Cust Svd'!$A$2:$B$20,2,FALSE))</f>
        <v>1.2235098573341336E-3</v>
      </c>
      <c r="L296" s="70">
        <f>VLOOKUP(B296,'Cust Svd'!$A$2:$B$20,2,FALSE)</f>
        <v>43318</v>
      </c>
      <c r="M296" s="70"/>
      <c r="N296"/>
      <c r="O296"/>
      <c r="P296"/>
      <c r="Q296"/>
      <c r="R296"/>
    </row>
    <row r="297" spans="1:18" ht="14.5" hidden="1" x14ac:dyDescent="0.35">
      <c r="A297" s="49">
        <v>41321</v>
      </c>
      <c r="B297" s="50">
        <v>2013</v>
      </c>
      <c r="C297" s="50">
        <v>2</v>
      </c>
      <c r="D297" s="50">
        <v>64</v>
      </c>
      <c r="E297" s="50">
        <v>1242</v>
      </c>
      <c r="F297" s="50">
        <f>E297/(VLOOKUP(B297,'Cust Svd'!$A$2:$B$20,2,FALSE))</f>
        <v>2.867168382658479E-2</v>
      </c>
      <c r="G297" s="50">
        <f t="shared" si="12"/>
        <v>-3.5518452695040175</v>
      </c>
      <c r="H297" s="47">
        <f t="shared" si="13"/>
        <v>2</v>
      </c>
      <c r="I297" s="48">
        <f>HLOOKUP(B297,'GSE Sum'!$B$1:$T$10,10,FALSE)</f>
        <v>71.900900900408303</v>
      </c>
      <c r="J297" s="51" t="b">
        <f t="shared" si="14"/>
        <v>0</v>
      </c>
      <c r="K297" s="69">
        <f>D297/(VLOOKUP(B297,'Cust Svd'!$A$2:$B$20,2,FALSE))</f>
        <v>1.4774458654600859E-3</v>
      </c>
      <c r="L297" s="70">
        <f>VLOOKUP(B297,'Cust Svd'!$A$2:$B$20,2,FALSE)</f>
        <v>43318</v>
      </c>
      <c r="M297" s="70"/>
      <c r="N297"/>
      <c r="O297"/>
      <c r="P297"/>
      <c r="Q297"/>
      <c r="R297"/>
    </row>
    <row r="298" spans="1:18" ht="14.5" hidden="1" x14ac:dyDescent="0.35">
      <c r="A298" s="49">
        <v>41482</v>
      </c>
      <c r="B298" s="50">
        <v>2013</v>
      </c>
      <c r="C298" s="50">
        <v>1</v>
      </c>
      <c r="D298" s="50">
        <v>10</v>
      </c>
      <c r="E298" s="50">
        <v>1200</v>
      </c>
      <c r="F298" s="50">
        <f>E298/(VLOOKUP(B298,'Cust Svd'!$A$2:$B$20,2,FALSE))</f>
        <v>2.7702109977376609E-2</v>
      </c>
      <c r="G298" s="50">
        <f t="shared" si="12"/>
        <v>-3.5862466962213499</v>
      </c>
      <c r="H298" s="47">
        <f t="shared" si="13"/>
        <v>7</v>
      </c>
      <c r="I298" s="48">
        <f>HLOOKUP(B298,'GSE Sum'!$B$1:$T$10,10,FALSE)</f>
        <v>71.900900900408303</v>
      </c>
      <c r="J298" s="51" t="b">
        <f t="shared" si="14"/>
        <v>0</v>
      </c>
      <c r="K298" s="69">
        <f>D298/(VLOOKUP(B298,'Cust Svd'!$A$2:$B$20,2,FALSE))</f>
        <v>2.3085091647813842E-4</v>
      </c>
      <c r="L298" s="70">
        <f>VLOOKUP(B298,'Cust Svd'!$A$2:$B$20,2,FALSE)</f>
        <v>43318</v>
      </c>
      <c r="M298" s="70"/>
      <c r="N298"/>
      <c r="O298"/>
      <c r="P298"/>
      <c r="Q298"/>
      <c r="R298"/>
    </row>
    <row r="299" spans="1:18" ht="14.5" hidden="1" x14ac:dyDescent="0.35">
      <c r="A299" s="49">
        <v>41591</v>
      </c>
      <c r="B299" s="50">
        <v>2013</v>
      </c>
      <c r="C299" s="50">
        <v>1</v>
      </c>
      <c r="D299" s="50">
        <v>25</v>
      </c>
      <c r="E299" s="50">
        <v>1125</v>
      </c>
      <c r="F299" s="50">
        <f>E299/(VLOOKUP(B299,'Cust Svd'!$A$2:$B$20,2,FALSE))</f>
        <v>2.5970728103790572E-2</v>
      </c>
      <c r="G299" s="50">
        <f t="shared" si="12"/>
        <v>-3.650785217358921</v>
      </c>
      <c r="H299" s="47">
        <f t="shared" si="13"/>
        <v>11</v>
      </c>
      <c r="I299" s="48">
        <f>HLOOKUP(B299,'GSE Sum'!$B$1:$T$10,10,FALSE)</f>
        <v>71.900900900408303</v>
      </c>
      <c r="J299" s="51" t="b">
        <f t="shared" si="14"/>
        <v>0</v>
      </c>
      <c r="K299" s="69">
        <f>D299/(VLOOKUP(B299,'Cust Svd'!$A$2:$B$20,2,FALSE))</f>
        <v>5.7712729119534603E-4</v>
      </c>
      <c r="L299" s="70">
        <f>VLOOKUP(B299,'Cust Svd'!$A$2:$B$20,2,FALSE)</f>
        <v>43318</v>
      </c>
      <c r="M299" s="70"/>
      <c r="N299"/>
      <c r="O299"/>
      <c r="P299"/>
      <c r="Q299"/>
      <c r="R299"/>
    </row>
    <row r="300" spans="1:18" ht="14.5" hidden="1" x14ac:dyDescent="0.35">
      <c r="A300" s="49">
        <v>41538</v>
      </c>
      <c r="B300" s="50">
        <v>2013</v>
      </c>
      <c r="C300" s="50">
        <v>1</v>
      </c>
      <c r="D300" s="50">
        <v>18</v>
      </c>
      <c r="E300" s="50">
        <v>1080</v>
      </c>
      <c r="F300" s="50">
        <f>E300/(VLOOKUP(B300,'Cust Svd'!$A$2:$B$20,2,FALSE))</f>
        <v>2.4931898979638951E-2</v>
      </c>
      <c r="G300" s="50">
        <f t="shared" si="12"/>
        <v>-3.6916072118791758</v>
      </c>
      <c r="H300" s="47">
        <f t="shared" si="13"/>
        <v>9</v>
      </c>
      <c r="I300" s="48">
        <f>HLOOKUP(B300,'GSE Sum'!$B$1:$T$10,10,FALSE)</f>
        <v>71.900900900408303</v>
      </c>
      <c r="J300" s="51" t="b">
        <f t="shared" si="14"/>
        <v>0</v>
      </c>
      <c r="K300" s="69">
        <f>D300/(VLOOKUP(B300,'Cust Svd'!$A$2:$B$20,2,FALSE))</f>
        <v>4.1553164966064913E-4</v>
      </c>
      <c r="L300" s="70">
        <f>VLOOKUP(B300,'Cust Svd'!$A$2:$B$20,2,FALSE)</f>
        <v>43318</v>
      </c>
      <c r="M300" s="70"/>
      <c r="N300"/>
      <c r="O300"/>
      <c r="P300"/>
      <c r="Q300"/>
      <c r="R300"/>
    </row>
    <row r="301" spans="1:18" ht="14.5" hidden="1" x14ac:dyDescent="0.35">
      <c r="A301" s="49">
        <v>41534</v>
      </c>
      <c r="B301" s="50">
        <v>2013</v>
      </c>
      <c r="C301" s="50">
        <v>1</v>
      </c>
      <c r="D301" s="50">
        <v>12</v>
      </c>
      <c r="E301" s="50">
        <v>840</v>
      </c>
      <c r="F301" s="50">
        <f>E301/(VLOOKUP(B301,'Cust Svd'!$A$2:$B$20,2,FALSE))</f>
        <v>1.9391476984163627E-2</v>
      </c>
      <c r="G301" s="50">
        <f t="shared" si="12"/>
        <v>-3.942921640160082</v>
      </c>
      <c r="H301" s="47">
        <f t="shared" si="13"/>
        <v>9</v>
      </c>
      <c r="I301" s="48">
        <f>HLOOKUP(B301,'GSE Sum'!$B$1:$T$10,10,FALSE)</f>
        <v>71.900900900408303</v>
      </c>
      <c r="J301" s="51" t="b">
        <f t="shared" si="14"/>
        <v>0</v>
      </c>
      <c r="K301" s="69">
        <f>D301/(VLOOKUP(B301,'Cust Svd'!$A$2:$B$20,2,FALSE))</f>
        <v>2.7702109977376609E-4</v>
      </c>
      <c r="L301" s="70">
        <f>VLOOKUP(B301,'Cust Svd'!$A$2:$B$20,2,FALSE)</f>
        <v>43318</v>
      </c>
      <c r="M301" s="70"/>
      <c r="N301"/>
      <c r="O301"/>
      <c r="P301"/>
      <c r="Q301"/>
      <c r="R301"/>
    </row>
    <row r="302" spans="1:18" ht="14.5" hidden="1" x14ac:dyDescent="0.35">
      <c r="A302" s="49">
        <v>41446</v>
      </c>
      <c r="B302" s="50">
        <v>2013</v>
      </c>
      <c r="C302" s="50">
        <v>1</v>
      </c>
      <c r="D302" s="50">
        <v>102</v>
      </c>
      <c r="E302" s="50">
        <v>765</v>
      </c>
      <c r="F302" s="50">
        <f>E302/(VLOOKUP(B302,'Cust Svd'!$A$2:$B$20,2,FALSE))</f>
        <v>1.7660095110577589E-2</v>
      </c>
      <c r="G302" s="50">
        <f t="shared" si="12"/>
        <v>-4.0364476981709059</v>
      </c>
      <c r="H302" s="47">
        <f t="shared" si="13"/>
        <v>6</v>
      </c>
      <c r="I302" s="48">
        <f>HLOOKUP(B302,'GSE Sum'!$B$1:$T$10,10,FALSE)</f>
        <v>71.900900900408303</v>
      </c>
      <c r="J302" s="51" t="b">
        <f t="shared" si="14"/>
        <v>0</v>
      </c>
      <c r="K302" s="69">
        <f>D302/(VLOOKUP(B302,'Cust Svd'!$A$2:$B$20,2,FALSE))</f>
        <v>2.3546793480770118E-3</v>
      </c>
      <c r="L302" s="70">
        <f>VLOOKUP(B302,'Cust Svd'!$A$2:$B$20,2,FALSE)</f>
        <v>43318</v>
      </c>
      <c r="M302" s="70"/>
      <c r="N302"/>
      <c r="O302"/>
      <c r="P302"/>
      <c r="Q302"/>
      <c r="R302"/>
    </row>
    <row r="303" spans="1:18" ht="14.5" hidden="1" x14ac:dyDescent="0.35">
      <c r="A303" s="49">
        <v>41354</v>
      </c>
      <c r="B303" s="50">
        <v>2013</v>
      </c>
      <c r="C303" s="50">
        <v>1</v>
      </c>
      <c r="D303" s="50">
        <v>150</v>
      </c>
      <c r="E303" s="50">
        <v>667</v>
      </c>
      <c r="F303" s="50">
        <f>E303/(VLOOKUP(B303,'Cust Svd'!$A$2:$B$20,2,FALSE))</f>
        <v>1.5397756129091833E-2</v>
      </c>
      <c r="G303" s="50">
        <f t="shared" si="12"/>
        <v>-4.1735334860818174</v>
      </c>
      <c r="H303" s="47">
        <f t="shared" si="13"/>
        <v>3</v>
      </c>
      <c r="I303" s="48">
        <f>HLOOKUP(B303,'GSE Sum'!$B$1:$T$10,10,FALSE)</f>
        <v>71.900900900408303</v>
      </c>
      <c r="J303" s="51" t="b">
        <f t="shared" si="14"/>
        <v>0</v>
      </c>
      <c r="K303" s="69">
        <f>D303/(VLOOKUP(B303,'Cust Svd'!$A$2:$B$20,2,FALSE))</f>
        <v>3.4627637471720762E-3</v>
      </c>
      <c r="L303" s="70">
        <f>VLOOKUP(B303,'Cust Svd'!$A$2:$B$20,2,FALSE)</f>
        <v>43318</v>
      </c>
      <c r="M303" s="70"/>
      <c r="N303"/>
      <c r="O303"/>
      <c r="P303"/>
      <c r="Q303"/>
      <c r="R303"/>
    </row>
    <row r="304" spans="1:18" ht="14.5" hidden="1" x14ac:dyDescent="0.35">
      <c r="A304" s="49">
        <v>41510</v>
      </c>
      <c r="B304" s="50">
        <v>2013</v>
      </c>
      <c r="C304" s="50">
        <v>1</v>
      </c>
      <c r="D304" s="50">
        <v>8</v>
      </c>
      <c r="E304" s="50">
        <v>640</v>
      </c>
      <c r="F304" s="50">
        <f>E304/(VLOOKUP(B304,'Cust Svd'!$A$2:$B$20,2,FALSE))</f>
        <v>1.4774458654600859E-2</v>
      </c>
      <c r="G304" s="50">
        <f t="shared" si="12"/>
        <v>-4.2148553556437243</v>
      </c>
      <c r="H304" s="47">
        <f t="shared" si="13"/>
        <v>8</v>
      </c>
      <c r="I304" s="48">
        <f>HLOOKUP(B304,'GSE Sum'!$B$1:$T$10,10,FALSE)</f>
        <v>71.900900900408303</v>
      </c>
      <c r="J304" s="51" t="b">
        <f t="shared" si="14"/>
        <v>0</v>
      </c>
      <c r="K304" s="69">
        <f>D304/(VLOOKUP(B304,'Cust Svd'!$A$2:$B$20,2,FALSE))</f>
        <v>1.8468073318251074E-4</v>
      </c>
      <c r="L304" s="70">
        <f>VLOOKUP(B304,'Cust Svd'!$A$2:$B$20,2,FALSE)</f>
        <v>43318</v>
      </c>
      <c r="M304" s="70"/>
      <c r="N304"/>
      <c r="O304"/>
      <c r="P304"/>
      <c r="Q304"/>
      <c r="R304"/>
    </row>
    <row r="305" spans="1:18" ht="14.5" hidden="1" x14ac:dyDescent="0.35">
      <c r="A305" s="49">
        <v>41281</v>
      </c>
      <c r="B305" s="50">
        <v>2013</v>
      </c>
      <c r="C305" s="50">
        <v>2</v>
      </c>
      <c r="D305" s="50">
        <v>22</v>
      </c>
      <c r="E305" s="50">
        <v>570</v>
      </c>
      <c r="F305" s="50">
        <f>E305/(VLOOKUP(B305,'Cust Svd'!$A$2:$B$20,2,FALSE))</f>
        <v>1.315850223925389E-2</v>
      </c>
      <c r="G305" s="50">
        <f t="shared" si="12"/>
        <v>-4.3306871711688455</v>
      </c>
      <c r="H305" s="47">
        <f t="shared" si="13"/>
        <v>1</v>
      </c>
      <c r="I305" s="48">
        <f>HLOOKUP(B305,'GSE Sum'!$B$1:$T$10,10,FALSE)</f>
        <v>71.900900900408303</v>
      </c>
      <c r="J305" s="51" t="b">
        <f t="shared" si="14"/>
        <v>0</v>
      </c>
      <c r="K305" s="69">
        <f>D305/(VLOOKUP(B305,'Cust Svd'!$A$2:$B$20,2,FALSE))</f>
        <v>5.0787201625190448E-4</v>
      </c>
      <c r="L305" s="70">
        <f>VLOOKUP(B305,'Cust Svd'!$A$2:$B$20,2,FALSE)</f>
        <v>43318</v>
      </c>
      <c r="M305" s="70"/>
      <c r="N305"/>
      <c r="O305"/>
      <c r="P305"/>
      <c r="Q305"/>
      <c r="R305"/>
    </row>
    <row r="306" spans="1:18" ht="14.5" hidden="1" x14ac:dyDescent="0.35">
      <c r="A306" s="49">
        <v>41500</v>
      </c>
      <c r="B306" s="50">
        <v>2013</v>
      </c>
      <c r="C306" s="50">
        <v>1</v>
      </c>
      <c r="D306" s="50">
        <v>4800</v>
      </c>
      <c r="E306" s="50">
        <v>540</v>
      </c>
      <c r="F306" s="50">
        <f>E306/(VLOOKUP(B306,'Cust Svd'!$A$2:$B$20,2,FALSE))</f>
        <v>1.2465949489819475E-2</v>
      </c>
      <c r="G306" s="50">
        <f t="shared" si="12"/>
        <v>-4.3847543924391212</v>
      </c>
      <c r="H306" s="47">
        <f t="shared" si="13"/>
        <v>8</v>
      </c>
      <c r="I306" s="48">
        <f>HLOOKUP(B306,'GSE Sum'!$B$1:$T$10,10,FALSE)</f>
        <v>71.900900900408303</v>
      </c>
      <c r="J306" s="51" t="b">
        <f t="shared" si="14"/>
        <v>0</v>
      </c>
      <c r="K306" s="69">
        <f>D306/(VLOOKUP(B306,'Cust Svd'!$A$2:$B$20,2,FALSE))</f>
        <v>0.11080843990950644</v>
      </c>
      <c r="L306" s="70">
        <f>VLOOKUP(B306,'Cust Svd'!$A$2:$B$20,2,FALSE)</f>
        <v>43318</v>
      </c>
      <c r="M306" s="70"/>
      <c r="N306"/>
      <c r="O306"/>
      <c r="P306"/>
      <c r="Q306"/>
      <c r="R306"/>
    </row>
    <row r="307" spans="1:18" ht="14.5" hidden="1" x14ac:dyDescent="0.35">
      <c r="A307" s="49">
        <v>41440</v>
      </c>
      <c r="B307" s="50">
        <v>2013</v>
      </c>
      <c r="C307" s="50">
        <v>1</v>
      </c>
      <c r="D307" s="50">
        <v>4</v>
      </c>
      <c r="E307" s="50">
        <v>360</v>
      </c>
      <c r="F307" s="50">
        <f>E307/(VLOOKUP(B307,'Cust Svd'!$A$2:$B$20,2,FALSE))</f>
        <v>8.3106329932129824E-3</v>
      </c>
      <c r="G307" s="50">
        <f t="shared" si="12"/>
        <v>-4.7902195005472858</v>
      </c>
      <c r="H307" s="47">
        <f t="shared" si="13"/>
        <v>6</v>
      </c>
      <c r="I307" s="48">
        <f>HLOOKUP(B307,'GSE Sum'!$B$1:$T$10,10,FALSE)</f>
        <v>71.900900900408303</v>
      </c>
      <c r="J307" s="51" t="b">
        <f t="shared" si="14"/>
        <v>0</v>
      </c>
      <c r="K307" s="69">
        <f>D307/(VLOOKUP(B307,'Cust Svd'!$A$2:$B$20,2,FALSE))</f>
        <v>9.2340366591255372E-5</v>
      </c>
      <c r="L307" s="70">
        <f>VLOOKUP(B307,'Cust Svd'!$A$2:$B$20,2,FALSE)</f>
        <v>43318</v>
      </c>
      <c r="M307" s="70"/>
      <c r="N307"/>
      <c r="O307"/>
      <c r="P307"/>
      <c r="Q307"/>
      <c r="R307"/>
    </row>
    <row r="308" spans="1:18" ht="14.5" hidden="1" x14ac:dyDescent="0.35">
      <c r="A308" s="49">
        <v>41624</v>
      </c>
      <c r="B308" s="50">
        <v>2013</v>
      </c>
      <c r="C308" s="50">
        <v>1</v>
      </c>
      <c r="D308" s="50">
        <v>12</v>
      </c>
      <c r="E308" s="50">
        <v>360</v>
      </c>
      <c r="F308" s="50">
        <f>E308/(VLOOKUP(B308,'Cust Svd'!$A$2:$B$20,2,FALSE))</f>
        <v>8.3106329932129824E-3</v>
      </c>
      <c r="G308" s="50">
        <f t="shared" si="12"/>
        <v>-4.7902195005472858</v>
      </c>
      <c r="H308" s="47">
        <f t="shared" si="13"/>
        <v>12</v>
      </c>
      <c r="I308" s="48">
        <f>HLOOKUP(B308,'GSE Sum'!$B$1:$T$10,10,FALSE)</f>
        <v>71.900900900408303</v>
      </c>
      <c r="J308" s="51" t="b">
        <f t="shared" si="14"/>
        <v>0</v>
      </c>
      <c r="K308" s="69">
        <f>D308/(VLOOKUP(B308,'Cust Svd'!$A$2:$B$20,2,FALSE))</f>
        <v>2.7702109977376609E-4</v>
      </c>
      <c r="L308" s="70">
        <f>VLOOKUP(B308,'Cust Svd'!$A$2:$B$20,2,FALSE)</f>
        <v>43318</v>
      </c>
      <c r="M308" s="70"/>
      <c r="N308"/>
      <c r="O308"/>
      <c r="P308"/>
      <c r="Q308"/>
      <c r="R308"/>
    </row>
    <row r="309" spans="1:18" ht="14.5" hidden="1" x14ac:dyDescent="0.35">
      <c r="A309" s="49">
        <v>41450</v>
      </c>
      <c r="B309" s="50">
        <v>2013</v>
      </c>
      <c r="C309" s="50">
        <v>1</v>
      </c>
      <c r="D309" s="50">
        <v>230</v>
      </c>
      <c r="E309" s="50">
        <v>334</v>
      </c>
      <c r="F309" s="50">
        <f>E309/(VLOOKUP(B309,'Cust Svd'!$A$2:$B$20,2,FALSE))</f>
        <v>7.7104206103698232E-3</v>
      </c>
      <c r="G309" s="50">
        <f t="shared" si="12"/>
        <v>-4.8651825390207408</v>
      </c>
      <c r="H309" s="47">
        <f t="shared" si="13"/>
        <v>6</v>
      </c>
      <c r="I309" s="48">
        <f>HLOOKUP(B309,'GSE Sum'!$B$1:$T$10,10,FALSE)</f>
        <v>71.900900900408303</v>
      </c>
      <c r="J309" s="51" t="b">
        <f t="shared" si="14"/>
        <v>0</v>
      </c>
      <c r="K309" s="69">
        <f>D309/(VLOOKUP(B309,'Cust Svd'!$A$2:$B$20,2,FALSE))</f>
        <v>5.3095710789971837E-3</v>
      </c>
      <c r="L309" s="70">
        <f>VLOOKUP(B309,'Cust Svd'!$A$2:$B$20,2,FALSE)</f>
        <v>43318</v>
      </c>
      <c r="M309" s="70"/>
      <c r="N309"/>
      <c r="O309"/>
      <c r="P309"/>
      <c r="Q309"/>
      <c r="R309"/>
    </row>
    <row r="310" spans="1:18" ht="14.5" hidden="1" x14ac:dyDescent="0.35">
      <c r="A310" s="49">
        <v>41340</v>
      </c>
      <c r="B310" s="50">
        <v>2013</v>
      </c>
      <c r="C310" s="50">
        <v>2</v>
      </c>
      <c r="D310" s="50">
        <v>70</v>
      </c>
      <c r="E310" s="50">
        <v>331</v>
      </c>
      <c r="F310" s="50">
        <f>E310/(VLOOKUP(B310,'Cust Svd'!$A$2:$B$20,2,FALSE))</f>
        <v>7.6411653354263812E-3</v>
      </c>
      <c r="G310" s="50">
        <f t="shared" si="12"/>
        <v>-4.8742051566203788</v>
      </c>
      <c r="H310" s="47">
        <f t="shared" si="13"/>
        <v>3</v>
      </c>
      <c r="I310" s="48">
        <f>HLOOKUP(B310,'GSE Sum'!$B$1:$T$10,10,FALSE)</f>
        <v>71.900900900408303</v>
      </c>
      <c r="J310" s="51" t="b">
        <f t="shared" si="14"/>
        <v>0</v>
      </c>
      <c r="K310" s="69">
        <f>D310/(VLOOKUP(B310,'Cust Svd'!$A$2:$B$20,2,FALSE))</f>
        <v>1.6159564153469688E-3</v>
      </c>
      <c r="L310" s="70">
        <f>VLOOKUP(B310,'Cust Svd'!$A$2:$B$20,2,FALSE)</f>
        <v>43318</v>
      </c>
      <c r="M310" s="70"/>
      <c r="N310"/>
      <c r="O310"/>
      <c r="P310"/>
      <c r="Q310"/>
      <c r="R310"/>
    </row>
    <row r="311" spans="1:18" ht="14.5" hidden="1" x14ac:dyDescent="0.35">
      <c r="A311" s="49">
        <v>41324</v>
      </c>
      <c r="B311" s="50">
        <v>2013</v>
      </c>
      <c r="C311" s="50">
        <v>2</v>
      </c>
      <c r="D311" s="50">
        <v>21</v>
      </c>
      <c r="E311" s="50">
        <v>316</v>
      </c>
      <c r="F311" s="50">
        <f>E311/(VLOOKUP(B311,'Cust Svd'!$A$2:$B$20,2,FALSE))</f>
        <v>7.2948889607091739E-3</v>
      </c>
      <c r="G311" s="50">
        <f t="shared" si="12"/>
        <v>-4.9205813184105294</v>
      </c>
      <c r="H311" s="47">
        <f t="shared" si="13"/>
        <v>2</v>
      </c>
      <c r="I311" s="48">
        <f>HLOOKUP(B311,'GSE Sum'!$B$1:$T$10,10,FALSE)</f>
        <v>71.900900900408303</v>
      </c>
      <c r="J311" s="51" t="b">
        <f t="shared" si="14"/>
        <v>0</v>
      </c>
      <c r="K311" s="69">
        <f>D311/(VLOOKUP(B311,'Cust Svd'!$A$2:$B$20,2,FALSE))</f>
        <v>4.8478692460409068E-4</v>
      </c>
      <c r="L311" s="70">
        <f>VLOOKUP(B311,'Cust Svd'!$A$2:$B$20,2,FALSE)</f>
        <v>43318</v>
      </c>
      <c r="M311" s="70"/>
      <c r="N311"/>
      <c r="O311"/>
      <c r="P311"/>
      <c r="Q311"/>
      <c r="R311"/>
    </row>
    <row r="312" spans="1:18" ht="14.5" hidden="1" x14ac:dyDescent="0.35">
      <c r="A312" s="49">
        <v>41577</v>
      </c>
      <c r="B312" s="50">
        <v>2013</v>
      </c>
      <c r="C312" s="50">
        <v>1</v>
      </c>
      <c r="D312" s="50">
        <v>1</v>
      </c>
      <c r="E312" s="50">
        <v>269</v>
      </c>
      <c r="F312" s="50">
        <f>E312/(VLOOKUP(B312,'Cust Svd'!$A$2:$B$20,2,FALSE))</f>
        <v>6.2098896532619234E-3</v>
      </c>
      <c r="G312" s="50">
        <f t="shared" si="12"/>
        <v>-5.0816121523956026</v>
      </c>
      <c r="H312" s="47">
        <f t="shared" si="13"/>
        <v>10</v>
      </c>
      <c r="I312" s="48">
        <f>HLOOKUP(B312,'GSE Sum'!$B$1:$T$10,10,FALSE)</f>
        <v>71.900900900408303</v>
      </c>
      <c r="J312" s="51" t="b">
        <f t="shared" si="14"/>
        <v>0</v>
      </c>
      <c r="K312" s="69">
        <f>D312/(VLOOKUP(B312,'Cust Svd'!$A$2:$B$20,2,FALSE))</f>
        <v>2.3085091647813843E-5</v>
      </c>
      <c r="L312" s="70">
        <f>VLOOKUP(B312,'Cust Svd'!$A$2:$B$20,2,FALSE)</f>
        <v>43318</v>
      </c>
      <c r="M312" s="70"/>
      <c r="N312"/>
      <c r="O312"/>
      <c r="P312"/>
      <c r="Q312"/>
      <c r="R312"/>
    </row>
    <row r="313" spans="1:18" ht="14.5" hidden="1" x14ac:dyDescent="0.35">
      <c r="A313" s="49">
        <v>41277</v>
      </c>
      <c r="B313" s="50">
        <v>2013</v>
      </c>
      <c r="C313" s="50">
        <v>2</v>
      </c>
      <c r="D313" s="50">
        <v>83</v>
      </c>
      <c r="E313" s="50">
        <v>265</v>
      </c>
      <c r="F313" s="50">
        <f>E313/(VLOOKUP(B313,'Cust Svd'!$A$2:$B$20,2,FALSE))</f>
        <v>6.117549286670668E-3</v>
      </c>
      <c r="G313" s="50">
        <f t="shared" si="12"/>
        <v>-5.0965937060112196</v>
      </c>
      <c r="H313" s="47">
        <f t="shared" si="13"/>
        <v>1</v>
      </c>
      <c r="I313" s="48">
        <f>HLOOKUP(B313,'GSE Sum'!$B$1:$T$10,10,FALSE)</f>
        <v>71.900900900408303</v>
      </c>
      <c r="J313" s="51" t="b">
        <f t="shared" si="14"/>
        <v>0</v>
      </c>
      <c r="K313" s="69">
        <f>D313/(VLOOKUP(B313,'Cust Svd'!$A$2:$B$20,2,FALSE))</f>
        <v>1.9160626067685489E-3</v>
      </c>
      <c r="L313" s="70">
        <f>VLOOKUP(B313,'Cust Svd'!$A$2:$B$20,2,FALSE)</f>
        <v>43318</v>
      </c>
      <c r="M313" s="70"/>
      <c r="N313"/>
      <c r="O313"/>
      <c r="P313"/>
      <c r="Q313"/>
      <c r="R313"/>
    </row>
    <row r="314" spans="1:18" ht="14.5" hidden="1" x14ac:dyDescent="0.35">
      <c r="A314" s="49">
        <v>41412</v>
      </c>
      <c r="B314" s="50">
        <v>2013</v>
      </c>
      <c r="C314" s="50">
        <v>1</v>
      </c>
      <c r="D314" s="50">
        <v>123</v>
      </c>
      <c r="E314" s="50">
        <v>215</v>
      </c>
      <c r="F314" s="50">
        <f>E314/(VLOOKUP(B314,'Cust Svd'!$A$2:$B$20,2,FALSE))</f>
        <v>4.9632947042799764E-3</v>
      </c>
      <c r="G314" s="50">
        <f t="shared" si="12"/>
        <v>-5.3056855038697783</v>
      </c>
      <c r="H314" s="47">
        <f t="shared" si="13"/>
        <v>5</v>
      </c>
      <c r="I314" s="48">
        <f>HLOOKUP(B314,'GSE Sum'!$B$1:$T$10,10,FALSE)</f>
        <v>71.900900900408303</v>
      </c>
      <c r="J314" s="51" t="b">
        <f t="shared" si="14"/>
        <v>0</v>
      </c>
      <c r="K314" s="69">
        <f>D314/(VLOOKUP(B314,'Cust Svd'!$A$2:$B$20,2,FALSE))</f>
        <v>2.8394662726811026E-3</v>
      </c>
      <c r="L314" s="70">
        <f>VLOOKUP(B314,'Cust Svd'!$A$2:$B$20,2,FALSE)</f>
        <v>43318</v>
      </c>
      <c r="M314" s="70"/>
      <c r="N314"/>
      <c r="O314"/>
      <c r="P314"/>
      <c r="Q314"/>
      <c r="R314"/>
    </row>
    <row r="315" spans="1:18" ht="14.5" hidden="1" x14ac:dyDescent="0.35">
      <c r="A315" s="49">
        <v>41433</v>
      </c>
      <c r="B315" s="50">
        <v>2013</v>
      </c>
      <c r="C315" s="50">
        <v>2</v>
      </c>
      <c r="D315" s="50">
        <v>77</v>
      </c>
      <c r="E315" s="50">
        <v>163</v>
      </c>
      <c r="F315" s="50">
        <f>E315/(VLOOKUP(B315,'Cust Svd'!$A$2:$B$20,2,FALSE))</f>
        <v>3.7628699385936562E-3</v>
      </c>
      <c r="G315" s="50">
        <f t="shared" si="12"/>
        <v>-5.5825733311906793</v>
      </c>
      <c r="H315" s="47">
        <f t="shared" si="13"/>
        <v>6</v>
      </c>
      <c r="I315" s="48">
        <f>HLOOKUP(B315,'GSE Sum'!$B$1:$T$10,10,FALSE)</f>
        <v>71.900900900408303</v>
      </c>
      <c r="J315" s="51" t="b">
        <f t="shared" si="14"/>
        <v>0</v>
      </c>
      <c r="K315" s="69">
        <f>D315/(VLOOKUP(B315,'Cust Svd'!$A$2:$B$20,2,FALSE))</f>
        <v>1.7775520568816658E-3</v>
      </c>
      <c r="L315" s="70">
        <f>VLOOKUP(B315,'Cust Svd'!$A$2:$B$20,2,FALSE)</f>
        <v>43318</v>
      </c>
      <c r="M315" s="70"/>
      <c r="N315"/>
      <c r="O315"/>
      <c r="P315"/>
      <c r="Q315"/>
      <c r="R315"/>
    </row>
    <row r="316" spans="1:18" ht="14.5" hidden="1" x14ac:dyDescent="0.35">
      <c r="A316" s="49">
        <v>41402</v>
      </c>
      <c r="B316" s="50">
        <v>2013</v>
      </c>
      <c r="C316" s="50">
        <v>1</v>
      </c>
      <c r="D316" s="50">
        <v>16</v>
      </c>
      <c r="E316" s="50">
        <v>112</v>
      </c>
      <c r="F316" s="50">
        <f>E316/(VLOOKUP(B316,'Cust Svd'!$A$2:$B$20,2,FALSE))</f>
        <v>2.5855302645551503E-3</v>
      </c>
      <c r="G316" s="50">
        <f t="shared" si="12"/>
        <v>-5.9578246607023466</v>
      </c>
      <c r="H316" s="47">
        <f t="shared" si="13"/>
        <v>5</v>
      </c>
      <c r="I316" s="48">
        <f>HLOOKUP(B316,'GSE Sum'!$B$1:$T$10,10,FALSE)</f>
        <v>71.900900900408303</v>
      </c>
      <c r="J316" s="51" t="b">
        <f t="shared" si="14"/>
        <v>0</v>
      </c>
      <c r="K316" s="69">
        <f>D316/(VLOOKUP(B316,'Cust Svd'!$A$2:$B$20,2,FALSE))</f>
        <v>3.6936146636502149E-4</v>
      </c>
      <c r="L316" s="70">
        <f>VLOOKUP(B316,'Cust Svd'!$A$2:$B$20,2,FALSE)</f>
        <v>43318</v>
      </c>
      <c r="M316" s="70"/>
      <c r="N316"/>
      <c r="O316"/>
      <c r="P316"/>
      <c r="Q316"/>
      <c r="R316"/>
    </row>
    <row r="317" spans="1:18" ht="14.5" hidden="1" x14ac:dyDescent="0.35">
      <c r="A317" s="49">
        <v>41438</v>
      </c>
      <c r="B317" s="50">
        <v>2013</v>
      </c>
      <c r="C317" s="50">
        <v>1</v>
      </c>
      <c r="D317" s="50">
        <v>44</v>
      </c>
      <c r="E317" s="50">
        <v>110</v>
      </c>
      <c r="F317" s="50">
        <f>E317/(VLOOKUP(B317,'Cust Svd'!$A$2:$B$20,2,FALSE))</f>
        <v>2.5393600812595226E-3</v>
      </c>
      <c r="G317" s="50">
        <f t="shared" si="12"/>
        <v>-5.9758431662050251</v>
      </c>
      <c r="H317" s="47">
        <f t="shared" si="13"/>
        <v>6</v>
      </c>
      <c r="I317" s="48">
        <f>HLOOKUP(B317,'GSE Sum'!$B$1:$T$10,10,FALSE)</f>
        <v>71.900900900408303</v>
      </c>
      <c r="J317" s="51" t="b">
        <f t="shared" si="14"/>
        <v>0</v>
      </c>
      <c r="K317" s="69">
        <f>D317/(VLOOKUP(B317,'Cust Svd'!$A$2:$B$20,2,FALSE))</f>
        <v>1.015744032503809E-3</v>
      </c>
      <c r="L317" s="70">
        <f>VLOOKUP(B317,'Cust Svd'!$A$2:$B$20,2,FALSE)</f>
        <v>43318</v>
      </c>
      <c r="M317" s="70"/>
      <c r="N317"/>
      <c r="O317"/>
      <c r="P317"/>
      <c r="Q317"/>
      <c r="R317"/>
    </row>
    <row r="318" spans="1:18" ht="14.5" hidden="1" x14ac:dyDescent="0.35">
      <c r="A318" s="49">
        <v>41343</v>
      </c>
      <c r="B318" s="50">
        <v>2013</v>
      </c>
      <c r="C318" s="50">
        <v>1</v>
      </c>
      <c r="D318" s="50">
        <v>100</v>
      </c>
      <c r="E318" s="50">
        <v>83</v>
      </c>
      <c r="F318" s="50">
        <f>E318/(VLOOKUP(B318,'Cust Svd'!$A$2:$B$20,2,FALSE))</f>
        <v>1.9160626067685489E-3</v>
      </c>
      <c r="G318" s="50">
        <f t="shared" si="12"/>
        <v>-6.2574829242008434</v>
      </c>
      <c r="H318" s="47">
        <f t="shared" si="13"/>
        <v>3</v>
      </c>
      <c r="I318" s="48">
        <f>HLOOKUP(B318,'GSE Sum'!$B$1:$T$10,10,FALSE)</f>
        <v>71.900900900408303</v>
      </c>
      <c r="J318" s="51" t="b">
        <f t="shared" si="14"/>
        <v>0</v>
      </c>
      <c r="K318" s="69">
        <f>D318/(VLOOKUP(B318,'Cust Svd'!$A$2:$B$20,2,FALSE))</f>
        <v>2.3085091647813841E-3</v>
      </c>
      <c r="L318" s="70">
        <f>VLOOKUP(B318,'Cust Svd'!$A$2:$B$20,2,FALSE)</f>
        <v>43318</v>
      </c>
      <c r="M318" s="70"/>
      <c r="N318"/>
      <c r="O318"/>
      <c r="P318"/>
      <c r="Q318"/>
      <c r="R318"/>
    </row>
    <row r="319" spans="1:18" ht="14.5" hidden="1" x14ac:dyDescent="0.35">
      <c r="A319" s="49">
        <v>41288</v>
      </c>
      <c r="B319" s="50">
        <v>2013</v>
      </c>
      <c r="C319" s="50">
        <v>1</v>
      </c>
      <c r="D319" s="50">
        <v>24</v>
      </c>
      <c r="E319" s="50">
        <v>77</v>
      </c>
      <c r="F319" s="50">
        <f>E319/(VLOOKUP(B319,'Cust Svd'!$A$2:$B$20,2,FALSE))</f>
        <v>1.7775520568816658E-3</v>
      </c>
      <c r="G319" s="50">
        <f t="shared" si="12"/>
        <v>-6.3325181101437575</v>
      </c>
      <c r="H319" s="47">
        <f t="shared" si="13"/>
        <v>1</v>
      </c>
      <c r="I319" s="48">
        <f>HLOOKUP(B319,'GSE Sum'!$B$1:$T$10,10,FALSE)</f>
        <v>71.900900900408303</v>
      </c>
      <c r="J319" s="51" t="b">
        <f t="shared" si="14"/>
        <v>0</v>
      </c>
      <c r="K319" s="69">
        <f>D319/(VLOOKUP(B319,'Cust Svd'!$A$2:$B$20,2,FALSE))</f>
        <v>5.5404219954753218E-4</v>
      </c>
      <c r="L319" s="70">
        <f>VLOOKUP(B319,'Cust Svd'!$A$2:$B$20,2,FALSE)</f>
        <v>43318</v>
      </c>
      <c r="M319" s="70"/>
      <c r="N319"/>
      <c r="O319"/>
      <c r="P319"/>
      <c r="Q319"/>
      <c r="R319"/>
    </row>
    <row r="320" spans="1:18" ht="14.5" hidden="1" x14ac:dyDescent="0.35">
      <c r="A320" s="49">
        <v>41334</v>
      </c>
      <c r="B320" s="50">
        <v>2013</v>
      </c>
      <c r="C320" s="50">
        <v>1</v>
      </c>
      <c r="D320" s="50">
        <v>7</v>
      </c>
      <c r="E320" s="50">
        <v>70</v>
      </c>
      <c r="F320" s="50">
        <f>E320/(VLOOKUP(B320,'Cust Svd'!$A$2:$B$20,2,FALSE))</f>
        <v>1.6159564153469688E-3</v>
      </c>
      <c r="G320" s="50">
        <f t="shared" si="12"/>
        <v>-6.4278282899480823</v>
      </c>
      <c r="H320" s="47">
        <f t="shared" si="13"/>
        <v>3</v>
      </c>
      <c r="I320" s="48">
        <f>HLOOKUP(B320,'GSE Sum'!$B$1:$T$10,10,FALSE)</f>
        <v>71.900900900408303</v>
      </c>
      <c r="J320" s="51" t="b">
        <f t="shared" si="14"/>
        <v>0</v>
      </c>
      <c r="K320" s="69">
        <f>D320/(VLOOKUP(B320,'Cust Svd'!$A$2:$B$20,2,FALSE))</f>
        <v>1.6159564153469689E-4</v>
      </c>
      <c r="L320" s="70">
        <f>VLOOKUP(B320,'Cust Svd'!$A$2:$B$20,2,FALSE)</f>
        <v>43318</v>
      </c>
      <c r="M320" s="70"/>
      <c r="N320"/>
      <c r="O320"/>
      <c r="P320"/>
      <c r="Q320"/>
      <c r="R320"/>
    </row>
    <row r="321" spans="1:18" ht="14.5" hidden="1" x14ac:dyDescent="0.35">
      <c r="A321" s="49">
        <v>41408</v>
      </c>
      <c r="B321" s="50">
        <v>2013</v>
      </c>
      <c r="C321" s="50">
        <v>1</v>
      </c>
      <c r="D321" s="50">
        <v>14</v>
      </c>
      <c r="E321" s="50">
        <v>67</v>
      </c>
      <c r="F321" s="50">
        <f>E321/(VLOOKUP(B321,'Cust Svd'!$A$2:$B$20,2,FALSE))</f>
        <v>1.5467011404035275E-3</v>
      </c>
      <c r="G321" s="50">
        <f t="shared" si="12"/>
        <v>-6.4716309126064751</v>
      </c>
      <c r="H321" s="47">
        <f t="shared" si="13"/>
        <v>5</v>
      </c>
      <c r="I321" s="48">
        <f>HLOOKUP(B321,'GSE Sum'!$B$1:$T$10,10,FALSE)</f>
        <v>71.900900900408303</v>
      </c>
      <c r="J321" s="51" t="b">
        <f t="shared" si="14"/>
        <v>0</v>
      </c>
      <c r="K321" s="69">
        <f>D321/(VLOOKUP(B321,'Cust Svd'!$A$2:$B$20,2,FALSE))</f>
        <v>3.2319128306939379E-4</v>
      </c>
      <c r="L321" s="70">
        <f>VLOOKUP(B321,'Cust Svd'!$A$2:$B$20,2,FALSE)</f>
        <v>43318</v>
      </c>
      <c r="M321" s="70"/>
      <c r="N321"/>
      <c r="O321"/>
      <c r="P321"/>
      <c r="Q321"/>
      <c r="R321"/>
    </row>
    <row r="322" spans="1:18" ht="14.5" hidden="1" x14ac:dyDescent="0.35">
      <c r="A322" s="49">
        <v>41415</v>
      </c>
      <c r="B322" s="50">
        <v>2013</v>
      </c>
      <c r="C322" s="50">
        <v>1</v>
      </c>
      <c r="D322" s="50">
        <v>20</v>
      </c>
      <c r="E322" s="50">
        <v>30</v>
      </c>
      <c r="F322" s="50">
        <f>E322/(VLOOKUP(B322,'Cust Svd'!$A$2:$B$20,2,FALSE))</f>
        <v>6.9255274943441528E-4</v>
      </c>
      <c r="G322" s="50">
        <f t="shared" ref="G322:G385" si="15">LN(F322)</f>
        <v>-7.2751261503352858</v>
      </c>
      <c r="H322" s="47">
        <f t="shared" ref="H322:H385" si="16">MONTH(A322)</f>
        <v>5</v>
      </c>
      <c r="I322" s="48">
        <f>HLOOKUP(B322,'GSE Sum'!$B$1:$T$10,10,FALSE)</f>
        <v>71.900900900408303</v>
      </c>
      <c r="J322" s="51" t="b">
        <f t="shared" ref="J322:J385" si="17">IF(F322&gt;=I322,A322,FALSE)</f>
        <v>0</v>
      </c>
      <c r="K322" s="69">
        <f>D322/(VLOOKUP(B322,'Cust Svd'!$A$2:$B$20,2,FALSE))</f>
        <v>4.6170183295627683E-4</v>
      </c>
      <c r="L322" s="70">
        <f>VLOOKUP(B322,'Cust Svd'!$A$2:$B$20,2,FALSE)</f>
        <v>43318</v>
      </c>
      <c r="M322" s="70"/>
      <c r="N322"/>
      <c r="O322"/>
      <c r="P322"/>
      <c r="Q322"/>
      <c r="R322"/>
    </row>
    <row r="323" spans="1:18" ht="14.5" hidden="1" x14ac:dyDescent="0.35">
      <c r="A323" s="49">
        <v>41419</v>
      </c>
      <c r="B323" s="50">
        <v>2013</v>
      </c>
      <c r="C323" s="50">
        <v>1</v>
      </c>
      <c r="D323" s="50">
        <v>10</v>
      </c>
      <c r="E323" s="50">
        <v>28</v>
      </c>
      <c r="F323" s="50">
        <f>E323/(VLOOKUP(B323,'Cust Svd'!$A$2:$B$20,2,FALSE))</f>
        <v>6.4638256613878758E-4</v>
      </c>
      <c r="G323" s="50">
        <f t="shared" si="15"/>
        <v>-7.3441190218222374</v>
      </c>
      <c r="H323" s="47">
        <f t="shared" si="16"/>
        <v>5</v>
      </c>
      <c r="I323" s="48">
        <f>HLOOKUP(B323,'GSE Sum'!$B$1:$T$10,10,FALSE)</f>
        <v>71.900900900408303</v>
      </c>
      <c r="J323" s="51" t="b">
        <f t="shared" si="17"/>
        <v>0</v>
      </c>
      <c r="K323" s="69">
        <f>D323/(VLOOKUP(B323,'Cust Svd'!$A$2:$B$20,2,FALSE))</f>
        <v>2.3085091647813842E-4</v>
      </c>
      <c r="L323" s="70">
        <f>VLOOKUP(B323,'Cust Svd'!$A$2:$B$20,2,FALSE)</f>
        <v>43318</v>
      </c>
      <c r="M323" s="70"/>
      <c r="N323"/>
      <c r="O323"/>
      <c r="P323"/>
      <c r="Q323"/>
      <c r="R323"/>
    </row>
    <row r="324" spans="1:18" ht="14.5" hidden="1" x14ac:dyDescent="0.35">
      <c r="A324" s="49">
        <v>41383</v>
      </c>
      <c r="B324" s="50">
        <v>2013</v>
      </c>
      <c r="C324" s="50">
        <v>1</v>
      </c>
      <c r="D324" s="50">
        <v>6</v>
      </c>
      <c r="E324" s="50">
        <v>25</v>
      </c>
      <c r="F324" s="50">
        <f>E324/(VLOOKUP(B324,'Cust Svd'!$A$2:$B$20,2,FALSE))</f>
        <v>5.7712729119534603E-4</v>
      </c>
      <c r="G324" s="50">
        <f t="shared" si="15"/>
        <v>-7.4574477071292407</v>
      </c>
      <c r="H324" s="47">
        <f t="shared" si="16"/>
        <v>4</v>
      </c>
      <c r="I324" s="48">
        <f>HLOOKUP(B324,'GSE Sum'!$B$1:$T$10,10,FALSE)</f>
        <v>71.900900900408303</v>
      </c>
      <c r="J324" s="51" t="b">
        <f t="shared" si="17"/>
        <v>0</v>
      </c>
      <c r="K324" s="69">
        <f>D324/(VLOOKUP(B324,'Cust Svd'!$A$2:$B$20,2,FALSE))</f>
        <v>1.3851054988688304E-4</v>
      </c>
      <c r="L324" s="70">
        <f>VLOOKUP(B324,'Cust Svd'!$A$2:$B$20,2,FALSE)</f>
        <v>43318</v>
      </c>
      <c r="M324" s="70"/>
      <c r="N324"/>
      <c r="O324"/>
      <c r="P324"/>
      <c r="Q324"/>
      <c r="R324"/>
    </row>
    <row r="325" spans="1:18" ht="14.5" hidden="1" x14ac:dyDescent="0.35">
      <c r="A325" s="49">
        <v>41376</v>
      </c>
      <c r="B325" s="50">
        <v>2013</v>
      </c>
      <c r="C325" s="50">
        <v>1</v>
      </c>
      <c r="D325" s="50">
        <v>15</v>
      </c>
      <c r="E325" s="50">
        <v>23</v>
      </c>
      <c r="F325" s="50">
        <f>E325/(VLOOKUP(B325,'Cust Svd'!$A$2:$B$20,2,FALSE))</f>
        <v>5.3095710789971833E-4</v>
      </c>
      <c r="G325" s="50">
        <f t="shared" si="15"/>
        <v>-7.540829316068292</v>
      </c>
      <c r="H325" s="47">
        <f t="shared" si="16"/>
        <v>4</v>
      </c>
      <c r="I325" s="48">
        <f>HLOOKUP(B325,'GSE Sum'!$B$1:$T$10,10,FALSE)</f>
        <v>71.900900900408303</v>
      </c>
      <c r="J325" s="51" t="b">
        <f t="shared" si="17"/>
        <v>0</v>
      </c>
      <c r="K325" s="69">
        <f>D325/(VLOOKUP(B325,'Cust Svd'!$A$2:$B$20,2,FALSE))</f>
        <v>3.4627637471720764E-4</v>
      </c>
      <c r="L325" s="70">
        <f>VLOOKUP(B325,'Cust Svd'!$A$2:$B$20,2,FALSE)</f>
        <v>43318</v>
      </c>
      <c r="M325" s="70"/>
      <c r="N325"/>
      <c r="O325"/>
      <c r="P325"/>
      <c r="Q325"/>
      <c r="R325"/>
    </row>
    <row r="326" spans="1:18" ht="14.5" hidden="1" x14ac:dyDescent="0.35">
      <c r="A326" s="49">
        <v>41421</v>
      </c>
      <c r="B326" s="50">
        <v>2013</v>
      </c>
      <c r="C326" s="50">
        <v>2</v>
      </c>
      <c r="D326" s="50">
        <v>3</v>
      </c>
      <c r="E326" s="50">
        <v>23</v>
      </c>
      <c r="F326" s="50">
        <f>E326/(VLOOKUP(B326,'Cust Svd'!$A$2:$B$20,2,FALSE))</f>
        <v>5.3095710789971833E-4</v>
      </c>
      <c r="G326" s="50">
        <f t="shared" si="15"/>
        <v>-7.540829316068292</v>
      </c>
      <c r="H326" s="47">
        <f t="shared" si="16"/>
        <v>5</v>
      </c>
      <c r="I326" s="48">
        <f>HLOOKUP(B326,'GSE Sum'!$B$1:$T$10,10,FALSE)</f>
        <v>71.900900900408303</v>
      </c>
      <c r="J326" s="51" t="b">
        <f t="shared" si="17"/>
        <v>0</v>
      </c>
      <c r="K326" s="69">
        <f>D326/(VLOOKUP(B326,'Cust Svd'!$A$2:$B$20,2,FALSE))</f>
        <v>6.9255274943441522E-5</v>
      </c>
      <c r="L326" s="70">
        <f>VLOOKUP(B326,'Cust Svd'!$A$2:$B$20,2,FALSE)</f>
        <v>43318</v>
      </c>
      <c r="M326" s="70"/>
      <c r="N326"/>
      <c r="O326"/>
      <c r="P326"/>
      <c r="Q326"/>
      <c r="R326"/>
    </row>
    <row r="327" spans="1:18" ht="14.5" hidden="1" x14ac:dyDescent="0.35">
      <c r="A327" s="49">
        <v>41275</v>
      </c>
      <c r="B327" s="50">
        <v>2013</v>
      </c>
      <c r="C327" s="50">
        <v>1</v>
      </c>
      <c r="D327" s="50">
        <v>4</v>
      </c>
      <c r="E327" s="50">
        <v>6</v>
      </c>
      <c r="F327" s="50">
        <f>E327/(VLOOKUP(B327,'Cust Svd'!$A$2:$B$20,2,FALSE))</f>
        <v>1.3851054988688304E-4</v>
      </c>
      <c r="G327" s="50">
        <f t="shared" si="15"/>
        <v>-8.8845640627693871</v>
      </c>
      <c r="H327" s="47">
        <f t="shared" si="16"/>
        <v>1</v>
      </c>
      <c r="I327" s="48">
        <f>HLOOKUP(B327,'GSE Sum'!$B$1:$T$10,10,FALSE)</f>
        <v>71.900900900408303</v>
      </c>
      <c r="J327" s="51" t="b">
        <f t="shared" si="17"/>
        <v>0</v>
      </c>
      <c r="K327" s="69">
        <f>D327/(VLOOKUP(B327,'Cust Svd'!$A$2:$B$20,2,FALSE))</f>
        <v>9.2340366591255372E-5</v>
      </c>
      <c r="L327" s="70">
        <f>VLOOKUP(B327,'Cust Svd'!$A$2:$B$20,2,FALSE)</f>
        <v>43318</v>
      </c>
      <c r="M327" s="70"/>
      <c r="N327"/>
      <c r="O327"/>
      <c r="P327"/>
      <c r="Q327"/>
      <c r="R327"/>
    </row>
    <row r="328" spans="1:18" ht="14.5" hidden="1" x14ac:dyDescent="0.35">
      <c r="A328" s="49">
        <v>41840</v>
      </c>
      <c r="B328" s="50">
        <v>2014</v>
      </c>
      <c r="C328" s="50">
        <v>6</v>
      </c>
      <c r="D328" s="50">
        <v>33167</v>
      </c>
      <c r="E328" s="50">
        <v>9300015</v>
      </c>
      <c r="F328" s="50">
        <f>E328/(VLOOKUP(B328,'Cust Svd'!$A$2:$B$20,2,FALSE))</f>
        <v>214.69169860104344</v>
      </c>
      <c r="G328" s="50">
        <f t="shared" si="15"/>
        <v>5.3692030390279681</v>
      </c>
      <c r="H328" s="47">
        <f t="shared" si="16"/>
        <v>7</v>
      </c>
      <c r="I328" s="48">
        <f>HLOOKUP(B328,'GSE Sum'!$B$1:$T$10,10,FALSE)</f>
        <v>76.261702872057469</v>
      </c>
      <c r="J328" s="51">
        <f t="shared" si="17"/>
        <v>41840</v>
      </c>
      <c r="K328" s="69">
        <f>D328/(VLOOKUP(B328,'Cust Svd'!$A$2:$B$20,2,FALSE))</f>
        <v>0.76566323468304165</v>
      </c>
      <c r="L328" s="70">
        <f>VLOOKUP(B328,'Cust Svd'!$A$2:$B$20,2,FALSE)</f>
        <v>43318</v>
      </c>
      <c r="M328" s="70"/>
      <c r="N328"/>
      <c r="O328"/>
      <c r="P328"/>
      <c r="Q328"/>
      <c r="R328"/>
    </row>
    <row r="329" spans="1:18" ht="14.5" hidden="1" x14ac:dyDescent="0.35">
      <c r="A329" s="49">
        <v>41909</v>
      </c>
      <c r="B329" s="50">
        <v>2014</v>
      </c>
      <c r="C329" s="50">
        <v>1</v>
      </c>
      <c r="D329" s="50">
        <v>27046</v>
      </c>
      <c r="E329" s="50">
        <v>6923776</v>
      </c>
      <c r="F329" s="50">
        <f>E329/(VLOOKUP(B329,'Cust Svd'!$A$2:$B$20,2,FALSE))</f>
        <v>159.83600350893394</v>
      </c>
      <c r="G329" s="50">
        <f t="shared" si="15"/>
        <v>5.074148311515426</v>
      </c>
      <c r="H329" s="47">
        <f t="shared" si="16"/>
        <v>9</v>
      </c>
      <c r="I329" s="48">
        <f>HLOOKUP(B329,'GSE Sum'!$B$1:$T$10,10,FALSE)</f>
        <v>76.261702872057469</v>
      </c>
      <c r="J329" s="51">
        <f t="shared" si="17"/>
        <v>41909</v>
      </c>
      <c r="K329" s="69">
        <f>D329/(VLOOKUP(B329,'Cust Svd'!$A$2:$B$20,2,FALSE))</f>
        <v>0.62435938870677321</v>
      </c>
      <c r="L329" s="70">
        <f>VLOOKUP(B329,'Cust Svd'!$A$2:$B$20,2,FALSE)</f>
        <v>43318</v>
      </c>
      <c r="M329" s="70"/>
      <c r="N329"/>
      <c r="O329"/>
      <c r="P329"/>
      <c r="Q329"/>
      <c r="R329"/>
    </row>
    <row r="330" spans="1:18" ht="14.5" hidden="1" x14ac:dyDescent="0.35">
      <c r="A330" s="49">
        <v>41984</v>
      </c>
      <c r="B330" s="50">
        <v>2014</v>
      </c>
      <c r="C330" s="50">
        <v>14</v>
      </c>
      <c r="D330" s="50">
        <v>20875</v>
      </c>
      <c r="E330" s="50">
        <v>6323177</v>
      </c>
      <c r="F330" s="50">
        <f>E330/(VLOOKUP(B330,'Cust Svd'!$A$2:$B$20,2,FALSE))</f>
        <v>145.97112055034859</v>
      </c>
      <c r="G330" s="50">
        <f t="shared" si="15"/>
        <v>4.983408797692789</v>
      </c>
      <c r="H330" s="47">
        <f t="shared" si="16"/>
        <v>12</v>
      </c>
      <c r="I330" s="48">
        <f>HLOOKUP(B330,'GSE Sum'!$B$1:$T$10,10,FALSE)</f>
        <v>76.261702872057469</v>
      </c>
      <c r="J330" s="51">
        <f t="shared" si="17"/>
        <v>41984</v>
      </c>
      <c r="K330" s="69">
        <f>D330/(VLOOKUP(B330,'Cust Svd'!$A$2:$B$20,2,FALSE))</f>
        <v>0.48190128814811395</v>
      </c>
      <c r="L330" s="70">
        <f>VLOOKUP(B330,'Cust Svd'!$A$2:$B$20,2,FALSE)</f>
        <v>43318</v>
      </c>
      <c r="M330" s="70"/>
      <c r="N330"/>
      <c r="O330"/>
      <c r="P330"/>
      <c r="Q330"/>
      <c r="R330"/>
    </row>
    <row r="331" spans="1:18" ht="14.5" hidden="1" x14ac:dyDescent="0.35">
      <c r="A331" s="49">
        <v>41678</v>
      </c>
      <c r="B331" s="50">
        <v>2014</v>
      </c>
      <c r="C331" s="50">
        <v>4</v>
      </c>
      <c r="D331" s="50">
        <v>5897</v>
      </c>
      <c r="E331" s="50">
        <v>576465</v>
      </c>
      <c r="F331" s="50">
        <f>E331/(VLOOKUP(B331,'Cust Svd'!$A$2:$B$20,2,FALSE))</f>
        <v>13.307747356757007</v>
      </c>
      <c r="G331" s="50">
        <f t="shared" si="15"/>
        <v>2.5883463736626058</v>
      </c>
      <c r="H331" s="47">
        <f t="shared" si="16"/>
        <v>2</v>
      </c>
      <c r="I331" s="48">
        <f>HLOOKUP(B331,'GSE Sum'!$B$1:$T$10,10,FALSE)</f>
        <v>76.261702872057469</v>
      </c>
      <c r="J331" s="51" t="b">
        <f t="shared" si="17"/>
        <v>0</v>
      </c>
      <c r="K331" s="69">
        <f>D331/(VLOOKUP(B331,'Cust Svd'!$A$2:$B$20,2,FALSE))</f>
        <v>0.13613278544715823</v>
      </c>
      <c r="L331" s="70">
        <f>VLOOKUP(B331,'Cust Svd'!$A$2:$B$20,2,FALSE)</f>
        <v>43318</v>
      </c>
      <c r="M331" s="70"/>
      <c r="N331"/>
      <c r="O331"/>
      <c r="P331"/>
      <c r="Q331"/>
      <c r="R331"/>
    </row>
    <row r="332" spans="1:18" ht="14.5" hidden="1" x14ac:dyDescent="0.35">
      <c r="A332" s="49">
        <v>41669</v>
      </c>
      <c r="B332" s="50">
        <v>2014</v>
      </c>
      <c r="C332" s="50">
        <v>9</v>
      </c>
      <c r="D332" s="50">
        <v>7720</v>
      </c>
      <c r="E332" s="50">
        <v>424485</v>
      </c>
      <c r="F332" s="50">
        <f>E332/(VLOOKUP(B332,'Cust Svd'!$A$2:$B$20,2,FALSE))</f>
        <v>9.7992751281222592</v>
      </c>
      <c r="G332" s="50">
        <f t="shared" si="15"/>
        <v>2.2823084164227314</v>
      </c>
      <c r="H332" s="47">
        <f t="shared" si="16"/>
        <v>1</v>
      </c>
      <c r="I332" s="48">
        <f>HLOOKUP(B332,'GSE Sum'!$B$1:$T$10,10,FALSE)</f>
        <v>76.261702872057469</v>
      </c>
      <c r="J332" s="51" t="b">
        <f t="shared" si="17"/>
        <v>0</v>
      </c>
      <c r="K332" s="69">
        <f>D332/(VLOOKUP(B332,'Cust Svd'!$A$2:$B$20,2,FALSE))</f>
        <v>0.17821690752112285</v>
      </c>
      <c r="L332" s="70">
        <f>VLOOKUP(B332,'Cust Svd'!$A$2:$B$20,2,FALSE)</f>
        <v>43318</v>
      </c>
      <c r="M332" s="70"/>
      <c r="N332"/>
      <c r="O332"/>
      <c r="P332"/>
      <c r="Q332"/>
      <c r="R332"/>
    </row>
    <row r="333" spans="1:18" ht="14.5" hidden="1" x14ac:dyDescent="0.35">
      <c r="A333" s="49">
        <v>41799</v>
      </c>
      <c r="B333" s="50">
        <v>2014</v>
      </c>
      <c r="C333" s="50">
        <v>2</v>
      </c>
      <c r="D333" s="50">
        <v>2745</v>
      </c>
      <c r="E333" s="50">
        <v>401625</v>
      </c>
      <c r="F333" s="50">
        <f>E333/(VLOOKUP(B333,'Cust Svd'!$A$2:$B$20,2,FALSE))</f>
        <v>9.2715499330532349</v>
      </c>
      <c r="G333" s="50">
        <f t="shared" si="15"/>
        <v>2.2269505644207181</v>
      </c>
      <c r="H333" s="47">
        <f t="shared" si="16"/>
        <v>6</v>
      </c>
      <c r="I333" s="48">
        <f>HLOOKUP(B333,'GSE Sum'!$B$1:$T$10,10,FALSE)</f>
        <v>76.261702872057469</v>
      </c>
      <c r="J333" s="51" t="b">
        <f t="shared" si="17"/>
        <v>0</v>
      </c>
      <c r="K333" s="69">
        <f>D333/(VLOOKUP(B333,'Cust Svd'!$A$2:$B$20,2,FALSE))</f>
        <v>6.3368576573249E-2</v>
      </c>
      <c r="L333" s="70">
        <f>VLOOKUP(B333,'Cust Svd'!$A$2:$B$20,2,FALSE)</f>
        <v>43318</v>
      </c>
      <c r="M333" s="70"/>
      <c r="N333"/>
      <c r="O333"/>
      <c r="P333"/>
      <c r="Q333"/>
      <c r="R333"/>
    </row>
    <row r="334" spans="1:18" ht="14.5" hidden="1" x14ac:dyDescent="0.35">
      <c r="A334" s="49">
        <v>41709</v>
      </c>
      <c r="B334" s="50">
        <v>2014</v>
      </c>
      <c r="C334" s="50">
        <v>1</v>
      </c>
      <c r="D334" s="50">
        <v>3587</v>
      </c>
      <c r="E334" s="50">
        <v>394570</v>
      </c>
      <c r="F334" s="50">
        <f>E334/(VLOOKUP(B334,'Cust Svd'!$A$2:$B$20,2,FALSE))</f>
        <v>9.1086846114779068</v>
      </c>
      <c r="G334" s="50">
        <f t="shared" si="15"/>
        <v>2.2092283113272573</v>
      </c>
      <c r="H334" s="47">
        <f t="shared" si="16"/>
        <v>3</v>
      </c>
      <c r="I334" s="48">
        <f>HLOOKUP(B334,'GSE Sum'!$B$1:$T$10,10,FALSE)</f>
        <v>76.261702872057469</v>
      </c>
      <c r="J334" s="51" t="b">
        <f t="shared" si="17"/>
        <v>0</v>
      </c>
      <c r="K334" s="69">
        <f>D334/(VLOOKUP(B334,'Cust Svd'!$A$2:$B$20,2,FALSE))</f>
        <v>8.2806223740708257E-2</v>
      </c>
      <c r="L334" s="70">
        <f>VLOOKUP(B334,'Cust Svd'!$A$2:$B$20,2,FALSE)</f>
        <v>43318</v>
      </c>
      <c r="M334" s="70"/>
      <c r="N334"/>
      <c r="O334"/>
      <c r="P334"/>
      <c r="Q334"/>
      <c r="R334"/>
    </row>
    <row r="335" spans="1:18" ht="14.5" hidden="1" x14ac:dyDescent="0.35">
      <c r="A335" s="49">
        <v>41857</v>
      </c>
      <c r="B335" s="50">
        <v>2014</v>
      </c>
      <c r="C335" s="50">
        <v>3</v>
      </c>
      <c r="D335" s="50">
        <v>1595</v>
      </c>
      <c r="E335" s="50">
        <v>393605</v>
      </c>
      <c r="F335" s="50">
        <f>E335/(VLOOKUP(B335,'Cust Svd'!$A$2:$B$20,2,FALSE))</f>
        <v>9.0864074980377669</v>
      </c>
      <c r="G335" s="50">
        <f t="shared" si="15"/>
        <v>2.206779615334141</v>
      </c>
      <c r="H335" s="47">
        <f t="shared" si="16"/>
        <v>8</v>
      </c>
      <c r="I335" s="48">
        <f>HLOOKUP(B335,'GSE Sum'!$B$1:$T$10,10,FALSE)</f>
        <v>76.261702872057469</v>
      </c>
      <c r="J335" s="51" t="b">
        <f t="shared" si="17"/>
        <v>0</v>
      </c>
      <c r="K335" s="69">
        <f>D335/(VLOOKUP(B335,'Cust Svd'!$A$2:$B$20,2,FALSE))</f>
        <v>3.6820721178263079E-2</v>
      </c>
      <c r="L335" s="70">
        <f>VLOOKUP(B335,'Cust Svd'!$A$2:$B$20,2,FALSE)</f>
        <v>43318</v>
      </c>
      <c r="M335" s="70"/>
      <c r="N335"/>
      <c r="O335"/>
      <c r="P335"/>
      <c r="Q335"/>
      <c r="R335"/>
    </row>
    <row r="336" spans="1:18" ht="14.5" hidden="1" x14ac:dyDescent="0.35">
      <c r="A336" s="49">
        <v>41839</v>
      </c>
      <c r="B336" s="50">
        <v>2014</v>
      </c>
      <c r="C336" s="50">
        <v>3</v>
      </c>
      <c r="D336" s="50">
        <v>1445</v>
      </c>
      <c r="E336" s="50">
        <v>382125</v>
      </c>
      <c r="F336" s="50">
        <f>E336/(VLOOKUP(B336,'Cust Svd'!$A$2:$B$20,2,FALSE))</f>
        <v>8.8213906459208644</v>
      </c>
      <c r="G336" s="50">
        <f t="shared" si="15"/>
        <v>2.1771795271956944</v>
      </c>
      <c r="H336" s="47">
        <f t="shared" si="16"/>
        <v>7</v>
      </c>
      <c r="I336" s="48">
        <f>HLOOKUP(B336,'GSE Sum'!$B$1:$T$10,10,FALSE)</f>
        <v>76.261702872057469</v>
      </c>
      <c r="J336" s="51" t="b">
        <f t="shared" si="17"/>
        <v>0</v>
      </c>
      <c r="K336" s="69">
        <f>D336/(VLOOKUP(B336,'Cust Svd'!$A$2:$B$20,2,FALSE))</f>
        <v>3.3357957431091004E-2</v>
      </c>
      <c r="L336" s="70">
        <f>VLOOKUP(B336,'Cust Svd'!$A$2:$B$20,2,FALSE)</f>
        <v>43318</v>
      </c>
      <c r="M336" s="70"/>
      <c r="N336"/>
      <c r="O336"/>
      <c r="P336"/>
      <c r="Q336"/>
      <c r="R336"/>
    </row>
    <row r="337" spans="1:18" ht="14.5" hidden="1" x14ac:dyDescent="0.35">
      <c r="A337" s="49">
        <v>41817</v>
      </c>
      <c r="B337" s="50">
        <v>2014</v>
      </c>
      <c r="C337" s="50">
        <v>1</v>
      </c>
      <c r="D337" s="50">
        <v>120</v>
      </c>
      <c r="E337" s="50">
        <v>375600</v>
      </c>
      <c r="F337" s="50">
        <f>E337/(VLOOKUP(B337,'Cust Svd'!$A$2:$B$20,2,FALSE))</f>
        <v>8.6707604229188782</v>
      </c>
      <c r="G337" s="50">
        <f t="shared" si="15"/>
        <v>2.1599564943188034</v>
      </c>
      <c r="H337" s="47">
        <f t="shared" si="16"/>
        <v>6</v>
      </c>
      <c r="I337" s="48">
        <f>HLOOKUP(B337,'GSE Sum'!$B$1:$T$10,10,FALSE)</f>
        <v>76.261702872057469</v>
      </c>
      <c r="J337" s="51" t="b">
        <f t="shared" si="17"/>
        <v>0</v>
      </c>
      <c r="K337" s="69">
        <f>D337/(VLOOKUP(B337,'Cust Svd'!$A$2:$B$20,2,FALSE))</f>
        <v>2.7702109977376611E-3</v>
      </c>
      <c r="L337" s="70">
        <f>VLOOKUP(B337,'Cust Svd'!$A$2:$B$20,2,FALSE)</f>
        <v>43318</v>
      </c>
      <c r="M337" s="70"/>
      <c r="N337"/>
      <c r="O337"/>
      <c r="P337"/>
      <c r="Q337"/>
      <c r="R337"/>
    </row>
    <row r="338" spans="1:18" ht="14.5" hidden="1" x14ac:dyDescent="0.35">
      <c r="A338" s="49">
        <v>41893</v>
      </c>
      <c r="B338" s="50">
        <v>2014</v>
      </c>
      <c r="C338" s="50">
        <v>3</v>
      </c>
      <c r="D338" s="50">
        <v>1440</v>
      </c>
      <c r="E338" s="50">
        <v>361000</v>
      </c>
      <c r="F338" s="50">
        <f>E338/(VLOOKUP(B338,'Cust Svd'!$A$2:$B$20,2,FALSE))</f>
        <v>8.3337180848607968</v>
      </c>
      <c r="G338" s="50">
        <f t="shared" si="15"/>
        <v>2.1203097053175766</v>
      </c>
      <c r="H338" s="47">
        <f t="shared" si="16"/>
        <v>9</v>
      </c>
      <c r="I338" s="48">
        <f>HLOOKUP(B338,'GSE Sum'!$B$1:$T$10,10,FALSE)</f>
        <v>76.261702872057469</v>
      </c>
      <c r="J338" s="51" t="b">
        <f t="shared" si="17"/>
        <v>0</v>
      </c>
      <c r="K338" s="69">
        <f>D338/(VLOOKUP(B338,'Cust Svd'!$A$2:$B$20,2,FALSE))</f>
        <v>3.324253197285193E-2</v>
      </c>
      <c r="L338" s="70">
        <f>VLOOKUP(B338,'Cust Svd'!$A$2:$B$20,2,FALSE)</f>
        <v>43318</v>
      </c>
      <c r="M338" s="70"/>
      <c r="N338"/>
      <c r="O338"/>
      <c r="P338"/>
      <c r="Q338"/>
      <c r="R338"/>
    </row>
    <row r="339" spans="1:18" ht="14.5" hidden="1" x14ac:dyDescent="0.35">
      <c r="A339" s="49">
        <v>41685</v>
      </c>
      <c r="B339" s="50">
        <v>2014</v>
      </c>
      <c r="C339" s="50">
        <v>4</v>
      </c>
      <c r="D339" s="50">
        <v>900</v>
      </c>
      <c r="E339" s="50">
        <v>336040</v>
      </c>
      <c r="F339" s="50">
        <f>E339/(VLOOKUP(B339,'Cust Svd'!$A$2:$B$20,2,FALSE))</f>
        <v>7.7575141973313633</v>
      </c>
      <c r="G339" s="50">
        <f t="shared" si="15"/>
        <v>2.0486619474813419</v>
      </c>
      <c r="H339" s="47">
        <f t="shared" si="16"/>
        <v>2</v>
      </c>
      <c r="I339" s="48">
        <f>HLOOKUP(B339,'GSE Sum'!$B$1:$T$10,10,FALSE)</f>
        <v>76.261702872057469</v>
      </c>
      <c r="J339" s="51" t="b">
        <f t="shared" si="17"/>
        <v>0</v>
      </c>
      <c r="K339" s="69">
        <f>D339/(VLOOKUP(B339,'Cust Svd'!$A$2:$B$20,2,FALSE))</f>
        <v>2.0776582483032456E-2</v>
      </c>
      <c r="L339" s="70">
        <f>VLOOKUP(B339,'Cust Svd'!$A$2:$B$20,2,FALSE)</f>
        <v>43318</v>
      </c>
      <c r="M339" s="70"/>
      <c r="N339"/>
      <c r="O339"/>
      <c r="P339"/>
      <c r="Q339"/>
      <c r="R339"/>
    </row>
    <row r="340" spans="1:18" ht="14.5" hidden="1" x14ac:dyDescent="0.35">
      <c r="A340" s="49">
        <v>41927</v>
      </c>
      <c r="B340" s="50">
        <v>2014</v>
      </c>
      <c r="C340" s="50">
        <v>3</v>
      </c>
      <c r="D340" s="50">
        <v>2011</v>
      </c>
      <c r="E340" s="50">
        <v>332130</v>
      </c>
      <c r="F340" s="50">
        <f>E340/(VLOOKUP(B340,'Cust Svd'!$A$2:$B$20,2,FALSE))</f>
        <v>7.6672514889884109</v>
      </c>
      <c r="G340" s="50">
        <f t="shared" si="15"/>
        <v>2.0369582055241806</v>
      </c>
      <c r="H340" s="47">
        <f t="shared" si="16"/>
        <v>10</v>
      </c>
      <c r="I340" s="48">
        <f>HLOOKUP(B340,'GSE Sum'!$B$1:$T$10,10,FALSE)</f>
        <v>76.261702872057469</v>
      </c>
      <c r="J340" s="51" t="b">
        <f t="shared" si="17"/>
        <v>0</v>
      </c>
      <c r="K340" s="69">
        <f>D340/(VLOOKUP(B340,'Cust Svd'!$A$2:$B$20,2,FALSE))</f>
        <v>4.6424119303753633E-2</v>
      </c>
      <c r="L340" s="70">
        <f>VLOOKUP(B340,'Cust Svd'!$A$2:$B$20,2,FALSE)</f>
        <v>43318</v>
      </c>
      <c r="M340" s="70"/>
      <c r="N340"/>
      <c r="O340"/>
      <c r="P340"/>
      <c r="Q340"/>
      <c r="R340"/>
    </row>
    <row r="341" spans="1:18" ht="14.5" hidden="1" x14ac:dyDescent="0.35">
      <c r="A341" s="49">
        <v>41898</v>
      </c>
      <c r="B341" s="50">
        <v>2014</v>
      </c>
      <c r="C341" s="50">
        <v>1</v>
      </c>
      <c r="D341" s="50">
        <v>3475</v>
      </c>
      <c r="E341" s="50">
        <v>326650</v>
      </c>
      <c r="F341" s="50">
        <f>E341/(VLOOKUP(B341,'Cust Svd'!$A$2:$B$20,2,FALSE))</f>
        <v>7.5407451867583912</v>
      </c>
      <c r="G341" s="50">
        <f t="shared" si="15"/>
        <v>2.0203210082714551</v>
      </c>
      <c r="H341" s="47">
        <f t="shared" si="16"/>
        <v>9</v>
      </c>
      <c r="I341" s="48">
        <f>HLOOKUP(B341,'GSE Sum'!$B$1:$T$10,10,FALSE)</f>
        <v>76.261702872057469</v>
      </c>
      <c r="J341" s="51" t="b">
        <f t="shared" si="17"/>
        <v>0</v>
      </c>
      <c r="K341" s="69">
        <f>D341/(VLOOKUP(B341,'Cust Svd'!$A$2:$B$20,2,FALSE))</f>
        <v>8.0220693476153099E-2</v>
      </c>
      <c r="L341" s="70">
        <f>VLOOKUP(B341,'Cust Svd'!$A$2:$B$20,2,FALSE)</f>
        <v>43318</v>
      </c>
      <c r="M341" s="70"/>
      <c r="N341"/>
      <c r="O341"/>
      <c r="P341"/>
      <c r="Q341"/>
      <c r="R341"/>
    </row>
    <row r="342" spans="1:18" ht="14.5" hidden="1" x14ac:dyDescent="0.35">
      <c r="A342" s="49">
        <v>41877</v>
      </c>
      <c r="B342" s="50">
        <v>2014</v>
      </c>
      <c r="C342" s="50">
        <v>1</v>
      </c>
      <c r="D342" s="50">
        <v>360</v>
      </c>
      <c r="E342" s="50">
        <v>205200</v>
      </c>
      <c r="F342" s="50">
        <f>E342/(VLOOKUP(B342,'Cust Svd'!$A$2:$B$20,2,FALSE))</f>
        <v>4.7370608061314003</v>
      </c>
      <c r="G342" s="50">
        <f t="shared" si="15"/>
        <v>1.5554168602813101</v>
      </c>
      <c r="H342" s="47">
        <f t="shared" si="16"/>
        <v>8</v>
      </c>
      <c r="I342" s="48">
        <f>HLOOKUP(B342,'GSE Sum'!$B$1:$T$10,10,FALSE)</f>
        <v>76.261702872057469</v>
      </c>
      <c r="J342" s="51" t="b">
        <f t="shared" si="17"/>
        <v>0</v>
      </c>
      <c r="K342" s="69">
        <f>D342/(VLOOKUP(B342,'Cust Svd'!$A$2:$B$20,2,FALSE))</f>
        <v>8.3106329932129824E-3</v>
      </c>
      <c r="L342" s="70">
        <f>VLOOKUP(B342,'Cust Svd'!$A$2:$B$20,2,FALSE)</f>
        <v>43318</v>
      </c>
      <c r="M342" s="70"/>
      <c r="N342"/>
      <c r="O342"/>
      <c r="P342"/>
      <c r="Q342"/>
      <c r="R342"/>
    </row>
    <row r="343" spans="1:18" ht="14.5" hidden="1" x14ac:dyDescent="0.35">
      <c r="A343" s="49">
        <v>41667</v>
      </c>
      <c r="B343" s="50">
        <v>2014</v>
      </c>
      <c r="C343" s="50">
        <v>2</v>
      </c>
      <c r="D343" s="50">
        <v>4781</v>
      </c>
      <c r="E343" s="50">
        <v>198159</v>
      </c>
      <c r="F343" s="50">
        <f>E343/(VLOOKUP(B343,'Cust Svd'!$A$2:$B$20,2,FALSE))</f>
        <v>4.5745186758391432</v>
      </c>
      <c r="G343" s="50">
        <f t="shared" si="15"/>
        <v>1.5205014857259369</v>
      </c>
      <c r="H343" s="47">
        <f t="shared" si="16"/>
        <v>1</v>
      </c>
      <c r="I343" s="48">
        <f>HLOOKUP(B343,'GSE Sum'!$B$1:$T$10,10,FALSE)</f>
        <v>76.261702872057469</v>
      </c>
      <c r="J343" s="51" t="b">
        <f t="shared" si="17"/>
        <v>0</v>
      </c>
      <c r="K343" s="69">
        <f>D343/(VLOOKUP(B343,'Cust Svd'!$A$2:$B$20,2,FALSE))</f>
        <v>0.11036982316819798</v>
      </c>
      <c r="L343" s="70">
        <f>VLOOKUP(B343,'Cust Svd'!$A$2:$B$20,2,FALSE)</f>
        <v>43318</v>
      </c>
      <c r="M343" s="70"/>
      <c r="N343"/>
      <c r="O343"/>
      <c r="P343"/>
      <c r="Q343"/>
      <c r="R343"/>
    </row>
    <row r="344" spans="1:18" ht="14.5" hidden="1" x14ac:dyDescent="0.35">
      <c r="A344" s="49">
        <v>41679</v>
      </c>
      <c r="B344" s="50">
        <v>2014</v>
      </c>
      <c r="C344" s="50">
        <v>8</v>
      </c>
      <c r="D344" s="50">
        <v>2337</v>
      </c>
      <c r="E344" s="50">
        <v>179942</v>
      </c>
      <c r="F344" s="50">
        <f>E344/(VLOOKUP(B344,'Cust Svd'!$A$2:$B$20,2,FALSE))</f>
        <v>4.153977561290918</v>
      </c>
      <c r="G344" s="50">
        <f t="shared" si="15"/>
        <v>1.4240663237279489</v>
      </c>
      <c r="H344" s="47">
        <f t="shared" si="16"/>
        <v>2</v>
      </c>
      <c r="I344" s="48">
        <f>HLOOKUP(B344,'GSE Sum'!$B$1:$T$10,10,FALSE)</f>
        <v>76.261702872057469</v>
      </c>
      <c r="J344" s="51" t="b">
        <f t="shared" si="17"/>
        <v>0</v>
      </c>
      <c r="K344" s="69">
        <f>D344/(VLOOKUP(B344,'Cust Svd'!$A$2:$B$20,2,FALSE))</f>
        <v>5.3949859180940946E-2</v>
      </c>
      <c r="L344" s="70">
        <f>VLOOKUP(B344,'Cust Svd'!$A$2:$B$20,2,FALSE)</f>
        <v>43318</v>
      </c>
      <c r="M344" s="70"/>
      <c r="N344"/>
      <c r="O344"/>
      <c r="P344"/>
      <c r="Q344"/>
      <c r="R344"/>
    </row>
    <row r="345" spans="1:18" ht="14.5" hidden="1" x14ac:dyDescent="0.35">
      <c r="A345" s="49">
        <v>41903</v>
      </c>
      <c r="B345" s="50">
        <v>2014</v>
      </c>
      <c r="C345" s="50">
        <v>1</v>
      </c>
      <c r="D345" s="50">
        <v>244</v>
      </c>
      <c r="E345" s="50">
        <v>171532</v>
      </c>
      <c r="F345" s="50">
        <f>E345/(VLOOKUP(B345,'Cust Svd'!$A$2:$B$20,2,FALSE))</f>
        <v>3.959831940532804</v>
      </c>
      <c r="G345" s="50">
        <f t="shared" si="15"/>
        <v>1.3762015851064253</v>
      </c>
      <c r="H345" s="47">
        <f t="shared" si="16"/>
        <v>9</v>
      </c>
      <c r="I345" s="48">
        <f>HLOOKUP(B345,'GSE Sum'!$B$1:$T$10,10,FALSE)</f>
        <v>76.261702872057469</v>
      </c>
      <c r="J345" s="51" t="b">
        <f t="shared" si="17"/>
        <v>0</v>
      </c>
      <c r="K345" s="69">
        <f>D345/(VLOOKUP(B345,'Cust Svd'!$A$2:$B$20,2,FALSE))</f>
        <v>5.6327623620665776E-3</v>
      </c>
      <c r="L345" s="70">
        <f>VLOOKUP(B345,'Cust Svd'!$A$2:$B$20,2,FALSE)</f>
        <v>43318</v>
      </c>
      <c r="M345" s="70"/>
      <c r="N345"/>
      <c r="O345"/>
      <c r="P345"/>
      <c r="Q345"/>
      <c r="R345"/>
    </row>
    <row r="346" spans="1:18" ht="14.5" hidden="1" x14ac:dyDescent="0.35">
      <c r="A346" s="49">
        <v>41833</v>
      </c>
      <c r="B346" s="50">
        <v>2014</v>
      </c>
      <c r="C346" s="50">
        <v>1</v>
      </c>
      <c r="D346" s="50">
        <v>790</v>
      </c>
      <c r="E346" s="50">
        <v>149310</v>
      </c>
      <c r="F346" s="50">
        <f>E346/(VLOOKUP(B346,'Cust Svd'!$A$2:$B$20,2,FALSE))</f>
        <v>3.4468350339350846</v>
      </c>
      <c r="G346" s="50">
        <f t="shared" si="15"/>
        <v>1.2374564285232681</v>
      </c>
      <c r="H346" s="47">
        <f t="shared" si="16"/>
        <v>7</v>
      </c>
      <c r="I346" s="48">
        <f>HLOOKUP(B346,'GSE Sum'!$B$1:$T$10,10,FALSE)</f>
        <v>76.261702872057469</v>
      </c>
      <c r="J346" s="51" t="b">
        <f t="shared" si="17"/>
        <v>0</v>
      </c>
      <c r="K346" s="69">
        <f>D346/(VLOOKUP(B346,'Cust Svd'!$A$2:$B$20,2,FALSE))</f>
        <v>1.8237222401772935E-2</v>
      </c>
      <c r="L346" s="70">
        <f>VLOOKUP(B346,'Cust Svd'!$A$2:$B$20,2,FALSE)</f>
        <v>43318</v>
      </c>
      <c r="M346" s="70"/>
      <c r="N346"/>
      <c r="O346"/>
      <c r="P346"/>
      <c r="Q346"/>
      <c r="R346"/>
    </row>
    <row r="347" spans="1:18" ht="14.5" hidden="1" x14ac:dyDescent="0.35">
      <c r="A347" s="49">
        <v>41944</v>
      </c>
      <c r="B347" s="50">
        <v>2014</v>
      </c>
      <c r="C347" s="50">
        <v>1</v>
      </c>
      <c r="D347" s="50">
        <v>848</v>
      </c>
      <c r="E347" s="50">
        <v>144927</v>
      </c>
      <c r="F347" s="50">
        <f>E347/(VLOOKUP(B347,'Cust Svd'!$A$2:$B$20,2,FALSE))</f>
        <v>3.3456530772427167</v>
      </c>
      <c r="G347" s="50">
        <f t="shared" si="15"/>
        <v>1.2076619143567739</v>
      </c>
      <c r="H347" s="47">
        <f t="shared" si="16"/>
        <v>11</v>
      </c>
      <c r="I347" s="48">
        <f>HLOOKUP(B347,'GSE Sum'!$B$1:$T$10,10,FALSE)</f>
        <v>76.261702872057469</v>
      </c>
      <c r="J347" s="51" t="b">
        <f t="shared" si="17"/>
        <v>0</v>
      </c>
      <c r="K347" s="69">
        <f>D347/(VLOOKUP(B347,'Cust Svd'!$A$2:$B$20,2,FALSE))</f>
        <v>1.9576157717346138E-2</v>
      </c>
      <c r="L347" s="70">
        <f>VLOOKUP(B347,'Cust Svd'!$A$2:$B$20,2,FALSE)</f>
        <v>43318</v>
      </c>
      <c r="M347" s="70"/>
      <c r="N347"/>
      <c r="O347"/>
      <c r="P347"/>
      <c r="Q347"/>
      <c r="R347"/>
    </row>
    <row r="348" spans="1:18" ht="14.5" hidden="1" x14ac:dyDescent="0.35">
      <c r="A348" s="49">
        <v>41899</v>
      </c>
      <c r="B348" s="50">
        <v>2014</v>
      </c>
      <c r="C348" s="50">
        <v>3</v>
      </c>
      <c r="D348" s="50">
        <v>560</v>
      </c>
      <c r="E348" s="50">
        <v>143600</v>
      </c>
      <c r="F348" s="50">
        <f>E348/(VLOOKUP(B348,'Cust Svd'!$A$2:$B$20,2,FALSE))</f>
        <v>3.3150191606260675</v>
      </c>
      <c r="G348" s="50">
        <f t="shared" si="15"/>
        <v>1.1984634035988193</v>
      </c>
      <c r="H348" s="47">
        <f t="shared" si="16"/>
        <v>9</v>
      </c>
      <c r="I348" s="48">
        <f>HLOOKUP(B348,'GSE Sum'!$B$1:$T$10,10,FALSE)</f>
        <v>76.261702872057469</v>
      </c>
      <c r="J348" s="51" t="b">
        <f t="shared" si="17"/>
        <v>0</v>
      </c>
      <c r="K348" s="69">
        <f>D348/(VLOOKUP(B348,'Cust Svd'!$A$2:$B$20,2,FALSE))</f>
        <v>1.2927651322775751E-2</v>
      </c>
      <c r="L348" s="70">
        <f>VLOOKUP(B348,'Cust Svd'!$A$2:$B$20,2,FALSE)</f>
        <v>43318</v>
      </c>
      <c r="M348" s="70"/>
      <c r="N348"/>
      <c r="O348"/>
      <c r="P348"/>
      <c r="Q348"/>
      <c r="R348"/>
    </row>
    <row r="349" spans="1:18" ht="14.5" hidden="1" x14ac:dyDescent="0.35">
      <c r="A349" s="49">
        <v>41876</v>
      </c>
      <c r="B349" s="50">
        <v>2014</v>
      </c>
      <c r="C349" s="50">
        <v>3</v>
      </c>
      <c r="D349" s="50">
        <v>2700</v>
      </c>
      <c r="E349" s="50">
        <v>142309</v>
      </c>
      <c r="F349" s="50">
        <f>E349/(VLOOKUP(B349,'Cust Svd'!$A$2:$B$20,2,FALSE))</f>
        <v>3.2852163073087399</v>
      </c>
      <c r="G349" s="50">
        <f t="shared" si="15"/>
        <v>1.1894324967424983</v>
      </c>
      <c r="H349" s="47">
        <f t="shared" si="16"/>
        <v>8</v>
      </c>
      <c r="I349" s="48">
        <f>HLOOKUP(B349,'GSE Sum'!$B$1:$T$10,10,FALSE)</f>
        <v>76.261702872057469</v>
      </c>
      <c r="J349" s="51" t="b">
        <f t="shared" si="17"/>
        <v>0</v>
      </c>
      <c r="K349" s="69">
        <f>D349/(VLOOKUP(B349,'Cust Svd'!$A$2:$B$20,2,FALSE))</f>
        <v>6.2329747449097375E-2</v>
      </c>
      <c r="L349" s="70">
        <f>VLOOKUP(B349,'Cust Svd'!$A$2:$B$20,2,FALSE)</f>
        <v>43318</v>
      </c>
      <c r="M349" s="70"/>
      <c r="N349"/>
      <c r="O349"/>
      <c r="P349"/>
      <c r="Q349"/>
      <c r="R349"/>
    </row>
    <row r="350" spans="1:18" ht="14.5" hidden="1" x14ac:dyDescent="0.35">
      <c r="A350" s="49">
        <v>41821</v>
      </c>
      <c r="B350" s="50">
        <v>2014</v>
      </c>
      <c r="C350" s="50">
        <v>3</v>
      </c>
      <c r="D350" s="50">
        <v>405</v>
      </c>
      <c r="E350" s="50">
        <v>139020</v>
      </c>
      <c r="F350" s="50">
        <f>E350/(VLOOKUP(B350,'Cust Svd'!$A$2:$B$20,2,FALSE))</f>
        <v>3.2092894408790804</v>
      </c>
      <c r="G350" s="50">
        <f t="shared" si="15"/>
        <v>1.1660495546570355</v>
      </c>
      <c r="H350" s="47">
        <f t="shared" si="16"/>
        <v>7</v>
      </c>
      <c r="I350" s="48">
        <f>HLOOKUP(B350,'GSE Sum'!$B$1:$T$10,10,FALSE)</f>
        <v>76.261702872057469</v>
      </c>
      <c r="J350" s="51" t="b">
        <f t="shared" si="17"/>
        <v>0</v>
      </c>
      <c r="K350" s="69">
        <f>D350/(VLOOKUP(B350,'Cust Svd'!$A$2:$B$20,2,FALSE))</f>
        <v>9.3494621173646052E-3</v>
      </c>
      <c r="L350" s="70">
        <f>VLOOKUP(B350,'Cust Svd'!$A$2:$B$20,2,FALSE)</f>
        <v>43318</v>
      </c>
      <c r="M350" s="70"/>
      <c r="N350"/>
      <c r="O350"/>
      <c r="P350"/>
      <c r="Q350"/>
      <c r="R350"/>
    </row>
    <row r="351" spans="1:18" ht="14.5" hidden="1" x14ac:dyDescent="0.35">
      <c r="A351" s="49">
        <v>41863</v>
      </c>
      <c r="B351" s="50">
        <v>2014</v>
      </c>
      <c r="C351" s="50">
        <v>1</v>
      </c>
      <c r="D351" s="50">
        <v>1976</v>
      </c>
      <c r="E351" s="50">
        <v>138320</v>
      </c>
      <c r="F351" s="50">
        <f>E351/(VLOOKUP(B351,'Cust Svd'!$A$2:$B$20,2,FALSE))</f>
        <v>3.1931298767256107</v>
      </c>
      <c r="G351" s="50">
        <f t="shared" si="15"/>
        <v>1.1610015883597307</v>
      </c>
      <c r="H351" s="47">
        <f t="shared" si="16"/>
        <v>8</v>
      </c>
      <c r="I351" s="48">
        <f>HLOOKUP(B351,'GSE Sum'!$B$1:$T$10,10,FALSE)</f>
        <v>76.261702872057469</v>
      </c>
      <c r="J351" s="51" t="b">
        <f t="shared" si="17"/>
        <v>0</v>
      </c>
      <c r="K351" s="69">
        <f>D351/(VLOOKUP(B351,'Cust Svd'!$A$2:$B$20,2,FALSE))</f>
        <v>4.561614109608015E-2</v>
      </c>
      <c r="L351" s="70">
        <f>VLOOKUP(B351,'Cust Svd'!$A$2:$B$20,2,FALSE)</f>
        <v>43318</v>
      </c>
      <c r="M351" s="70"/>
      <c r="N351"/>
      <c r="O351"/>
      <c r="P351"/>
      <c r="Q351"/>
      <c r="R351"/>
    </row>
    <row r="352" spans="1:18" ht="14.5" hidden="1" x14ac:dyDescent="0.35">
      <c r="A352" s="49">
        <v>41830</v>
      </c>
      <c r="B352" s="50">
        <v>2014</v>
      </c>
      <c r="C352" s="50">
        <v>1</v>
      </c>
      <c r="D352" s="50">
        <v>360</v>
      </c>
      <c r="E352" s="50">
        <v>136080</v>
      </c>
      <c r="F352" s="50">
        <f>E352/(VLOOKUP(B352,'Cust Svd'!$A$2:$B$20,2,FALSE))</f>
        <v>3.1414192714345077</v>
      </c>
      <c r="G352" s="50">
        <f t="shared" si="15"/>
        <v>1.1446746950723021</v>
      </c>
      <c r="H352" s="47">
        <f t="shared" si="16"/>
        <v>7</v>
      </c>
      <c r="I352" s="48">
        <f>HLOOKUP(B352,'GSE Sum'!$B$1:$T$10,10,FALSE)</f>
        <v>76.261702872057469</v>
      </c>
      <c r="J352" s="51" t="b">
        <f t="shared" si="17"/>
        <v>0</v>
      </c>
      <c r="K352" s="69">
        <f>D352/(VLOOKUP(B352,'Cust Svd'!$A$2:$B$20,2,FALSE))</f>
        <v>8.3106329932129824E-3</v>
      </c>
      <c r="L352" s="70">
        <f>VLOOKUP(B352,'Cust Svd'!$A$2:$B$20,2,FALSE)</f>
        <v>43318</v>
      </c>
      <c r="M352" s="70"/>
      <c r="N352"/>
      <c r="O352"/>
      <c r="P352"/>
      <c r="Q352"/>
      <c r="R352"/>
    </row>
    <row r="353" spans="1:18" ht="14.5" hidden="1" x14ac:dyDescent="0.35">
      <c r="A353" s="49">
        <v>41905</v>
      </c>
      <c r="B353" s="50">
        <v>2014</v>
      </c>
      <c r="C353" s="50">
        <v>1</v>
      </c>
      <c r="D353" s="50">
        <v>8900</v>
      </c>
      <c r="E353" s="50">
        <v>115700</v>
      </c>
      <c r="F353" s="50">
        <f>E353/(VLOOKUP(B353,'Cust Svd'!$A$2:$B$20,2,FALSE))</f>
        <v>2.6709451036520613</v>
      </c>
      <c r="G353" s="50">
        <f t="shared" si="15"/>
        <v>0.98243238118432652</v>
      </c>
      <c r="H353" s="47">
        <f t="shared" si="16"/>
        <v>9</v>
      </c>
      <c r="I353" s="48">
        <f>HLOOKUP(B353,'GSE Sum'!$B$1:$T$10,10,FALSE)</f>
        <v>76.261702872057469</v>
      </c>
      <c r="J353" s="51" t="b">
        <f t="shared" si="17"/>
        <v>0</v>
      </c>
      <c r="K353" s="69">
        <f>D353/(VLOOKUP(B353,'Cust Svd'!$A$2:$B$20,2,FALSE))</f>
        <v>0.20545731566554321</v>
      </c>
      <c r="L353" s="70">
        <f>VLOOKUP(B353,'Cust Svd'!$A$2:$B$20,2,FALSE)</f>
        <v>43318</v>
      </c>
      <c r="M353" s="70"/>
      <c r="N353"/>
      <c r="O353"/>
      <c r="P353"/>
      <c r="Q353"/>
      <c r="R353"/>
    </row>
    <row r="354" spans="1:18" ht="14.5" hidden="1" x14ac:dyDescent="0.35">
      <c r="A354" s="49">
        <v>41882</v>
      </c>
      <c r="B354" s="50">
        <v>2014</v>
      </c>
      <c r="C354" s="50">
        <v>1</v>
      </c>
      <c r="D354" s="50">
        <v>3548</v>
      </c>
      <c r="E354" s="50">
        <v>113536</v>
      </c>
      <c r="F354" s="50">
        <f>E354/(VLOOKUP(B354,'Cust Svd'!$A$2:$B$20,2,FALSE))</f>
        <v>2.6209889653261924</v>
      </c>
      <c r="G354" s="50">
        <f t="shared" si="15"/>
        <v>0.96355171423175534</v>
      </c>
      <c r="H354" s="47">
        <f t="shared" si="16"/>
        <v>8</v>
      </c>
      <c r="I354" s="48">
        <f>HLOOKUP(B354,'GSE Sum'!$B$1:$T$10,10,FALSE)</f>
        <v>76.261702872057469</v>
      </c>
      <c r="J354" s="51" t="b">
        <f t="shared" si="17"/>
        <v>0</v>
      </c>
      <c r="K354" s="69">
        <f>D354/(VLOOKUP(B354,'Cust Svd'!$A$2:$B$20,2,FALSE))</f>
        <v>8.1905905166443513E-2</v>
      </c>
      <c r="L354" s="70">
        <f>VLOOKUP(B354,'Cust Svd'!$A$2:$B$20,2,FALSE)</f>
        <v>43318</v>
      </c>
      <c r="M354" s="70"/>
      <c r="N354"/>
      <c r="O354"/>
      <c r="P354"/>
      <c r="Q354"/>
      <c r="R354"/>
    </row>
    <row r="355" spans="1:18" ht="14.5" hidden="1" x14ac:dyDescent="0.35">
      <c r="A355" s="49">
        <v>41724</v>
      </c>
      <c r="B355" s="50">
        <v>2014</v>
      </c>
      <c r="C355" s="50">
        <v>1</v>
      </c>
      <c r="D355" s="50">
        <v>790</v>
      </c>
      <c r="E355" s="50">
        <v>101910</v>
      </c>
      <c r="F355" s="50">
        <f>E355/(VLOOKUP(B355,'Cust Svd'!$A$2:$B$20,2,FALSE))</f>
        <v>2.3526016898287088</v>
      </c>
      <c r="G355" s="50">
        <f t="shared" si="15"/>
        <v>0.85552181782529801</v>
      </c>
      <c r="H355" s="47">
        <f t="shared" si="16"/>
        <v>3</v>
      </c>
      <c r="I355" s="48">
        <f>HLOOKUP(B355,'GSE Sum'!$B$1:$T$10,10,FALSE)</f>
        <v>76.261702872057469</v>
      </c>
      <c r="J355" s="51" t="b">
        <f t="shared" si="17"/>
        <v>0</v>
      </c>
      <c r="K355" s="69">
        <f>D355/(VLOOKUP(B355,'Cust Svd'!$A$2:$B$20,2,FALSE))</f>
        <v>1.8237222401772935E-2</v>
      </c>
      <c r="L355" s="70">
        <f>VLOOKUP(B355,'Cust Svd'!$A$2:$B$20,2,FALSE)</f>
        <v>43318</v>
      </c>
      <c r="M355" s="70"/>
      <c r="N355"/>
      <c r="O355"/>
      <c r="P355"/>
      <c r="Q355"/>
      <c r="R355"/>
    </row>
    <row r="356" spans="1:18" ht="14.5" hidden="1" x14ac:dyDescent="0.35">
      <c r="A356" s="49">
        <v>41846</v>
      </c>
      <c r="B356" s="50">
        <v>2014</v>
      </c>
      <c r="C356" s="50">
        <v>1</v>
      </c>
      <c r="D356" s="50">
        <v>200</v>
      </c>
      <c r="E356" s="50">
        <v>94000</v>
      </c>
      <c r="F356" s="50">
        <f>E356/(VLOOKUP(B356,'Cust Svd'!$A$2:$B$20,2,FALSE))</f>
        <v>2.1699986148945012</v>
      </c>
      <c r="G356" s="50">
        <f t="shared" si="15"/>
        <v>0.77472652925469954</v>
      </c>
      <c r="H356" s="47">
        <f t="shared" si="16"/>
        <v>7</v>
      </c>
      <c r="I356" s="48">
        <f>HLOOKUP(B356,'GSE Sum'!$B$1:$T$10,10,FALSE)</f>
        <v>76.261702872057469</v>
      </c>
      <c r="J356" s="51" t="b">
        <f t="shared" si="17"/>
        <v>0</v>
      </c>
      <c r="K356" s="69">
        <f>D356/(VLOOKUP(B356,'Cust Svd'!$A$2:$B$20,2,FALSE))</f>
        <v>4.6170183295627682E-3</v>
      </c>
      <c r="L356" s="70">
        <f>VLOOKUP(B356,'Cust Svd'!$A$2:$B$20,2,FALSE)</f>
        <v>43318</v>
      </c>
      <c r="M356" s="70"/>
      <c r="N356"/>
      <c r="O356"/>
      <c r="P356"/>
      <c r="Q356"/>
      <c r="R356"/>
    </row>
    <row r="357" spans="1:18" ht="14.5" hidden="1" x14ac:dyDescent="0.35">
      <c r="A357" s="49">
        <v>41801</v>
      </c>
      <c r="B357" s="50">
        <v>2014</v>
      </c>
      <c r="C357" s="50">
        <v>1</v>
      </c>
      <c r="D357" s="50">
        <v>300</v>
      </c>
      <c r="E357" s="50">
        <v>93000</v>
      </c>
      <c r="F357" s="50">
        <f>E357/(VLOOKUP(B357,'Cust Svd'!$A$2:$B$20,2,FALSE))</f>
        <v>2.1469135232466874</v>
      </c>
      <c r="G357" s="50">
        <f t="shared" si="15"/>
        <v>0.76403124013795165</v>
      </c>
      <c r="H357" s="47">
        <f t="shared" si="16"/>
        <v>6</v>
      </c>
      <c r="I357" s="48">
        <f>HLOOKUP(B357,'GSE Sum'!$B$1:$T$10,10,FALSE)</f>
        <v>76.261702872057469</v>
      </c>
      <c r="J357" s="51" t="b">
        <f t="shared" si="17"/>
        <v>0</v>
      </c>
      <c r="K357" s="69">
        <f>D357/(VLOOKUP(B357,'Cust Svd'!$A$2:$B$20,2,FALSE))</f>
        <v>6.9255274943441523E-3</v>
      </c>
      <c r="L357" s="70">
        <f>VLOOKUP(B357,'Cust Svd'!$A$2:$B$20,2,FALSE)</f>
        <v>43318</v>
      </c>
      <c r="M357" s="70"/>
      <c r="N357"/>
      <c r="O357"/>
      <c r="P357"/>
      <c r="Q357"/>
      <c r="R357"/>
    </row>
    <row r="358" spans="1:18" ht="14.5" hidden="1" x14ac:dyDescent="0.35">
      <c r="A358" s="49">
        <v>41933</v>
      </c>
      <c r="B358" s="50">
        <v>2014</v>
      </c>
      <c r="C358" s="50">
        <v>1</v>
      </c>
      <c r="D358" s="50">
        <v>1000</v>
      </c>
      <c r="E358" s="50">
        <v>90000</v>
      </c>
      <c r="F358" s="50">
        <f>E358/(VLOOKUP(B358,'Cust Svd'!$A$2:$B$20,2,FALSE))</f>
        <v>2.077658248303246</v>
      </c>
      <c r="G358" s="50">
        <f t="shared" si="15"/>
        <v>0.73124141731496084</v>
      </c>
      <c r="H358" s="47">
        <f t="shared" si="16"/>
        <v>10</v>
      </c>
      <c r="I358" s="48">
        <f>HLOOKUP(B358,'GSE Sum'!$B$1:$T$10,10,FALSE)</f>
        <v>76.261702872057469</v>
      </c>
      <c r="J358" s="51" t="b">
        <f t="shared" si="17"/>
        <v>0</v>
      </c>
      <c r="K358" s="69">
        <f>D358/(VLOOKUP(B358,'Cust Svd'!$A$2:$B$20,2,FALSE))</f>
        <v>2.3085091647813843E-2</v>
      </c>
      <c r="L358" s="70">
        <f>VLOOKUP(B358,'Cust Svd'!$A$2:$B$20,2,FALSE)</f>
        <v>43318</v>
      </c>
      <c r="M358" s="70"/>
      <c r="N358"/>
      <c r="O358"/>
      <c r="P358"/>
      <c r="Q358"/>
      <c r="R358"/>
    </row>
    <row r="359" spans="1:18" ht="14.5" hidden="1" x14ac:dyDescent="0.35">
      <c r="A359" s="49">
        <v>41654</v>
      </c>
      <c r="B359" s="50">
        <v>2014</v>
      </c>
      <c r="C359" s="50">
        <v>1</v>
      </c>
      <c r="D359" s="50">
        <v>1150</v>
      </c>
      <c r="E359" s="50">
        <v>78000</v>
      </c>
      <c r="F359" s="50">
        <f>E359/(VLOOKUP(B359,'Cust Svd'!$A$2:$B$20,2,FALSE))</f>
        <v>1.8006371485294796</v>
      </c>
      <c r="G359" s="50">
        <f t="shared" si="15"/>
        <v>0.5881405736742874</v>
      </c>
      <c r="H359" s="47">
        <f t="shared" si="16"/>
        <v>1</v>
      </c>
      <c r="I359" s="48">
        <f>HLOOKUP(B359,'GSE Sum'!$B$1:$T$10,10,FALSE)</f>
        <v>76.261702872057469</v>
      </c>
      <c r="J359" s="51" t="b">
        <f t="shared" si="17"/>
        <v>0</v>
      </c>
      <c r="K359" s="69">
        <f>D359/(VLOOKUP(B359,'Cust Svd'!$A$2:$B$20,2,FALSE))</f>
        <v>2.6547855394985918E-2</v>
      </c>
      <c r="L359" s="70">
        <f>VLOOKUP(B359,'Cust Svd'!$A$2:$B$20,2,FALSE)</f>
        <v>43318</v>
      </c>
      <c r="M359" s="70"/>
      <c r="N359"/>
      <c r="O359"/>
      <c r="P359"/>
      <c r="Q359"/>
      <c r="R359"/>
    </row>
    <row r="360" spans="1:18" ht="14.5" hidden="1" x14ac:dyDescent="0.35">
      <c r="A360" s="49">
        <v>41881</v>
      </c>
      <c r="B360" s="50">
        <v>2014</v>
      </c>
      <c r="C360" s="50">
        <v>1</v>
      </c>
      <c r="D360" s="50">
        <v>3587</v>
      </c>
      <c r="E360" s="50">
        <v>71740</v>
      </c>
      <c r="F360" s="50">
        <f>E360/(VLOOKUP(B360,'Cust Svd'!$A$2:$B$20,2,FALSE))</f>
        <v>1.656124474814165</v>
      </c>
      <c r="G360" s="50">
        <f t="shared" si="15"/>
        <v>0.50448021908883223</v>
      </c>
      <c r="H360" s="47">
        <f t="shared" si="16"/>
        <v>8</v>
      </c>
      <c r="I360" s="48">
        <f>HLOOKUP(B360,'GSE Sum'!$B$1:$T$10,10,FALSE)</f>
        <v>76.261702872057469</v>
      </c>
      <c r="J360" s="51" t="b">
        <f t="shared" si="17"/>
        <v>0</v>
      </c>
      <c r="K360" s="69">
        <f>D360/(VLOOKUP(B360,'Cust Svd'!$A$2:$B$20,2,FALSE))</f>
        <v>8.2806223740708257E-2</v>
      </c>
      <c r="L360" s="70">
        <f>VLOOKUP(B360,'Cust Svd'!$A$2:$B$20,2,FALSE)</f>
        <v>43318</v>
      </c>
      <c r="M360" s="70"/>
      <c r="N360"/>
      <c r="O360"/>
      <c r="P360"/>
      <c r="Q360"/>
      <c r="R360"/>
    </row>
    <row r="361" spans="1:18" ht="14.5" hidden="1" x14ac:dyDescent="0.35">
      <c r="A361" s="49">
        <v>41850</v>
      </c>
      <c r="B361" s="50">
        <v>2014</v>
      </c>
      <c r="C361" s="50">
        <v>1</v>
      </c>
      <c r="D361" s="50">
        <v>1976</v>
      </c>
      <c r="E361" s="50">
        <v>67184</v>
      </c>
      <c r="F361" s="50">
        <f>E361/(VLOOKUP(B361,'Cust Svd'!$A$2:$B$20,2,FALSE))</f>
        <v>1.5509487972667251</v>
      </c>
      <c r="G361" s="50">
        <f t="shared" si="15"/>
        <v>0.43886687092653309</v>
      </c>
      <c r="H361" s="47">
        <f t="shared" si="16"/>
        <v>7</v>
      </c>
      <c r="I361" s="48">
        <f>HLOOKUP(B361,'GSE Sum'!$B$1:$T$10,10,FALSE)</f>
        <v>76.261702872057469</v>
      </c>
      <c r="J361" s="51" t="b">
        <f t="shared" si="17"/>
        <v>0</v>
      </c>
      <c r="K361" s="69">
        <f>D361/(VLOOKUP(B361,'Cust Svd'!$A$2:$B$20,2,FALSE))</f>
        <v>4.561614109608015E-2</v>
      </c>
      <c r="L361" s="70">
        <f>VLOOKUP(B361,'Cust Svd'!$A$2:$B$20,2,FALSE)</f>
        <v>43318</v>
      </c>
      <c r="M361" s="70"/>
      <c r="N361"/>
      <c r="O361"/>
      <c r="P361"/>
      <c r="Q361"/>
      <c r="R361"/>
    </row>
    <row r="362" spans="1:18" ht="14.5" hidden="1" x14ac:dyDescent="0.35">
      <c r="A362" s="49">
        <v>41751</v>
      </c>
      <c r="B362" s="50">
        <v>2014</v>
      </c>
      <c r="C362" s="50">
        <v>1</v>
      </c>
      <c r="D362" s="50">
        <v>790</v>
      </c>
      <c r="E362" s="50">
        <v>67150</v>
      </c>
      <c r="F362" s="50">
        <f>E362/(VLOOKUP(B362,'Cust Svd'!$A$2:$B$20,2,FALSE))</f>
        <v>1.5501639041506994</v>
      </c>
      <c r="G362" s="50">
        <f t="shared" si="15"/>
        <v>0.43836066995394218</v>
      </c>
      <c r="H362" s="47">
        <f t="shared" si="16"/>
        <v>4</v>
      </c>
      <c r="I362" s="48">
        <f>HLOOKUP(B362,'GSE Sum'!$B$1:$T$10,10,FALSE)</f>
        <v>76.261702872057469</v>
      </c>
      <c r="J362" s="51" t="b">
        <f t="shared" si="17"/>
        <v>0</v>
      </c>
      <c r="K362" s="69">
        <f>D362/(VLOOKUP(B362,'Cust Svd'!$A$2:$B$20,2,FALSE))</f>
        <v>1.8237222401772935E-2</v>
      </c>
      <c r="L362" s="70">
        <f>VLOOKUP(B362,'Cust Svd'!$A$2:$B$20,2,FALSE)</f>
        <v>43318</v>
      </c>
      <c r="M362" s="70"/>
      <c r="N362"/>
      <c r="O362"/>
      <c r="P362"/>
      <c r="Q362"/>
      <c r="R362"/>
    </row>
    <row r="363" spans="1:18" ht="14.5" hidden="1" x14ac:dyDescent="0.35">
      <c r="A363" s="49">
        <v>41703</v>
      </c>
      <c r="B363" s="50">
        <v>2014</v>
      </c>
      <c r="C363" s="50">
        <v>1</v>
      </c>
      <c r="D363" s="50">
        <v>878</v>
      </c>
      <c r="E363" s="50">
        <v>61460</v>
      </c>
      <c r="F363" s="50">
        <f>E363/(VLOOKUP(B363,'Cust Svd'!$A$2:$B$20,2,FALSE))</f>
        <v>1.4188097326746387</v>
      </c>
      <c r="G363" s="50">
        <f t="shared" si="15"/>
        <v>0.34981830368703426</v>
      </c>
      <c r="H363" s="47">
        <f t="shared" si="16"/>
        <v>3</v>
      </c>
      <c r="I363" s="48">
        <f>HLOOKUP(B363,'GSE Sum'!$B$1:$T$10,10,FALSE)</f>
        <v>76.261702872057469</v>
      </c>
      <c r="J363" s="51" t="b">
        <f t="shared" si="17"/>
        <v>0</v>
      </c>
      <c r="K363" s="69">
        <f>D363/(VLOOKUP(B363,'Cust Svd'!$A$2:$B$20,2,FALSE))</f>
        <v>2.0268710466780554E-2</v>
      </c>
      <c r="L363" s="70">
        <f>VLOOKUP(B363,'Cust Svd'!$A$2:$B$20,2,FALSE)</f>
        <v>43318</v>
      </c>
      <c r="M363" s="70"/>
      <c r="N363"/>
      <c r="O363"/>
      <c r="P363"/>
      <c r="Q363"/>
      <c r="R363"/>
    </row>
    <row r="364" spans="1:18" ht="14.5" hidden="1" x14ac:dyDescent="0.35">
      <c r="A364" s="49">
        <v>41819</v>
      </c>
      <c r="B364" s="50">
        <v>2014</v>
      </c>
      <c r="C364" s="50">
        <v>2</v>
      </c>
      <c r="D364" s="50">
        <v>200</v>
      </c>
      <c r="E364" s="50">
        <v>56350</v>
      </c>
      <c r="F364" s="50">
        <f>E364/(VLOOKUP(B364,'Cust Svd'!$A$2:$B$20,2,FALSE))</f>
        <v>1.3008449143543099</v>
      </c>
      <c r="G364" s="50">
        <f t="shared" si="15"/>
        <v>0.26301398747048094</v>
      </c>
      <c r="H364" s="47">
        <f t="shared" si="16"/>
        <v>6</v>
      </c>
      <c r="I364" s="48">
        <f>HLOOKUP(B364,'GSE Sum'!$B$1:$T$10,10,FALSE)</f>
        <v>76.261702872057469</v>
      </c>
      <c r="J364" s="51" t="b">
        <f t="shared" si="17"/>
        <v>0</v>
      </c>
      <c r="K364" s="69">
        <f>D364/(VLOOKUP(B364,'Cust Svd'!$A$2:$B$20,2,FALSE))</f>
        <v>4.6170183295627682E-3</v>
      </c>
      <c r="L364" s="70">
        <f>VLOOKUP(B364,'Cust Svd'!$A$2:$B$20,2,FALSE)</f>
        <v>43318</v>
      </c>
      <c r="M364" s="70"/>
      <c r="N364"/>
      <c r="O364"/>
      <c r="P364"/>
      <c r="Q364"/>
      <c r="R364"/>
    </row>
    <row r="365" spans="1:18" ht="14.5" hidden="1" x14ac:dyDescent="0.35">
      <c r="A365" s="49">
        <v>41824</v>
      </c>
      <c r="B365" s="50">
        <v>2014</v>
      </c>
      <c r="C365" s="50">
        <v>2</v>
      </c>
      <c r="D365" s="50">
        <v>160</v>
      </c>
      <c r="E365" s="50">
        <v>54000</v>
      </c>
      <c r="F365" s="50">
        <f>E365/(VLOOKUP(B365,'Cust Svd'!$A$2:$B$20,2,FALSE))</f>
        <v>1.2465949489819474</v>
      </c>
      <c r="G365" s="50">
        <f t="shared" si="15"/>
        <v>0.22041579354897003</v>
      </c>
      <c r="H365" s="47">
        <f t="shared" si="16"/>
        <v>7</v>
      </c>
      <c r="I365" s="48">
        <f>HLOOKUP(B365,'GSE Sum'!$B$1:$T$10,10,FALSE)</f>
        <v>76.261702872057469</v>
      </c>
      <c r="J365" s="51" t="b">
        <f t="shared" si="17"/>
        <v>0</v>
      </c>
      <c r="K365" s="69">
        <f>D365/(VLOOKUP(B365,'Cust Svd'!$A$2:$B$20,2,FALSE))</f>
        <v>3.6936146636502147E-3</v>
      </c>
      <c r="L365" s="70">
        <f>VLOOKUP(B365,'Cust Svd'!$A$2:$B$20,2,FALSE)</f>
        <v>43318</v>
      </c>
      <c r="M365" s="70"/>
      <c r="N365"/>
      <c r="O365"/>
      <c r="P365"/>
      <c r="Q365"/>
      <c r="R365"/>
    </row>
    <row r="366" spans="1:18" ht="14.5" hidden="1" x14ac:dyDescent="0.35">
      <c r="A366" s="49">
        <v>41762</v>
      </c>
      <c r="B366" s="50">
        <v>2014</v>
      </c>
      <c r="C366" s="50">
        <v>1</v>
      </c>
      <c r="D366" s="50">
        <v>125</v>
      </c>
      <c r="E366" s="50">
        <v>53125</v>
      </c>
      <c r="F366" s="50">
        <f>E366/(VLOOKUP(B366,'Cust Svd'!$A$2:$B$20,2,FALSE))</f>
        <v>1.2263954937901103</v>
      </c>
      <c r="G366" s="50">
        <f t="shared" si="15"/>
        <v>0.20407937422927649</v>
      </c>
      <c r="H366" s="47">
        <f t="shared" si="16"/>
        <v>5</v>
      </c>
      <c r="I366" s="48">
        <f>HLOOKUP(B366,'GSE Sum'!$B$1:$T$10,10,FALSE)</f>
        <v>76.261702872057469</v>
      </c>
      <c r="J366" s="51" t="b">
        <f t="shared" si="17"/>
        <v>0</v>
      </c>
      <c r="K366" s="69">
        <f>D366/(VLOOKUP(B366,'Cust Svd'!$A$2:$B$20,2,FALSE))</f>
        <v>2.8856364559767303E-3</v>
      </c>
      <c r="L366" s="70">
        <f>VLOOKUP(B366,'Cust Svd'!$A$2:$B$20,2,FALSE)</f>
        <v>43318</v>
      </c>
      <c r="M366" s="70"/>
      <c r="N366"/>
      <c r="O366"/>
      <c r="P366"/>
      <c r="Q366"/>
      <c r="R366"/>
    </row>
    <row r="367" spans="1:18" ht="14.5" hidden="1" x14ac:dyDescent="0.35">
      <c r="A367" s="49">
        <v>41861</v>
      </c>
      <c r="B367" s="50">
        <v>2014</v>
      </c>
      <c r="C367" s="50">
        <v>2</v>
      </c>
      <c r="D367" s="50">
        <v>1983</v>
      </c>
      <c r="E367" s="50">
        <v>42390</v>
      </c>
      <c r="F367" s="50">
        <f>E367/(VLOOKUP(B367,'Cust Svd'!$A$2:$B$20,2,FALSE))</f>
        <v>0.97857703495082871</v>
      </c>
      <c r="G367" s="50">
        <f t="shared" si="15"/>
        <v>-2.1655767650758627E-2</v>
      </c>
      <c r="H367" s="47">
        <f t="shared" si="16"/>
        <v>8</v>
      </c>
      <c r="I367" s="48">
        <f>HLOOKUP(B367,'GSE Sum'!$B$1:$T$10,10,FALSE)</f>
        <v>76.261702872057469</v>
      </c>
      <c r="J367" s="51" t="b">
        <f t="shared" si="17"/>
        <v>0</v>
      </c>
      <c r="K367" s="69">
        <f>D367/(VLOOKUP(B367,'Cust Svd'!$A$2:$B$20,2,FALSE))</f>
        <v>4.5777736737614851E-2</v>
      </c>
      <c r="L367" s="70">
        <f>VLOOKUP(B367,'Cust Svd'!$A$2:$B$20,2,FALSE)</f>
        <v>43318</v>
      </c>
      <c r="M367" s="70"/>
      <c r="N367"/>
      <c r="O367"/>
      <c r="P367"/>
      <c r="Q367"/>
      <c r="R367"/>
    </row>
    <row r="368" spans="1:18" ht="14.5" hidden="1" x14ac:dyDescent="0.35">
      <c r="A368" s="49">
        <v>41993</v>
      </c>
      <c r="B368" s="50">
        <v>2014</v>
      </c>
      <c r="C368" s="50">
        <v>1</v>
      </c>
      <c r="D368" s="50">
        <v>117</v>
      </c>
      <c r="E368" s="50">
        <v>42120</v>
      </c>
      <c r="F368" s="50">
        <f>E368/(VLOOKUP(B368,'Cust Svd'!$A$2:$B$20,2,FALSE))</f>
        <v>0.97234406020591901</v>
      </c>
      <c r="G368" s="50">
        <f t="shared" si="15"/>
        <v>-2.8045565749529593E-2</v>
      </c>
      <c r="H368" s="47">
        <f t="shared" si="16"/>
        <v>12</v>
      </c>
      <c r="I368" s="48">
        <f>HLOOKUP(B368,'GSE Sum'!$B$1:$T$10,10,FALSE)</f>
        <v>76.261702872057469</v>
      </c>
      <c r="J368" s="51" t="b">
        <f t="shared" si="17"/>
        <v>0</v>
      </c>
      <c r="K368" s="69">
        <f>D368/(VLOOKUP(B368,'Cust Svd'!$A$2:$B$20,2,FALSE))</f>
        <v>2.7009557227942196E-3</v>
      </c>
      <c r="L368" s="70">
        <f>VLOOKUP(B368,'Cust Svd'!$A$2:$B$20,2,FALSE)</f>
        <v>43318</v>
      </c>
      <c r="M368" s="70"/>
      <c r="N368"/>
      <c r="O368"/>
      <c r="P368"/>
      <c r="Q368"/>
      <c r="R368"/>
    </row>
    <row r="369" spans="1:18" ht="14.5" hidden="1" x14ac:dyDescent="0.35">
      <c r="A369" s="49">
        <v>41809</v>
      </c>
      <c r="B369" s="50">
        <v>2014</v>
      </c>
      <c r="C369" s="50">
        <v>1</v>
      </c>
      <c r="D369" s="50">
        <v>265</v>
      </c>
      <c r="E369" s="50">
        <v>39485</v>
      </c>
      <c r="F369" s="50">
        <f>E369/(VLOOKUP(B369,'Cust Svd'!$A$2:$B$20,2,FALSE))</f>
        <v>0.91151484371392955</v>
      </c>
      <c r="G369" s="50">
        <f t="shared" si="15"/>
        <v>-9.2647400065760041E-2</v>
      </c>
      <c r="H369" s="47">
        <f t="shared" si="16"/>
        <v>6</v>
      </c>
      <c r="I369" s="48">
        <f>HLOOKUP(B369,'GSE Sum'!$B$1:$T$10,10,FALSE)</f>
        <v>76.261702872057469</v>
      </c>
      <c r="J369" s="51" t="b">
        <f t="shared" si="17"/>
        <v>0</v>
      </c>
      <c r="K369" s="69">
        <f>D369/(VLOOKUP(B369,'Cust Svd'!$A$2:$B$20,2,FALSE))</f>
        <v>6.117549286670668E-3</v>
      </c>
      <c r="L369" s="70">
        <f>VLOOKUP(B369,'Cust Svd'!$A$2:$B$20,2,FALSE)</f>
        <v>43318</v>
      </c>
      <c r="M369" s="70"/>
      <c r="N369"/>
      <c r="O369"/>
      <c r="P369"/>
      <c r="Q369"/>
      <c r="R369"/>
    </row>
    <row r="370" spans="1:18" ht="14.5" hidden="1" x14ac:dyDescent="0.35">
      <c r="A370" s="49">
        <v>41962</v>
      </c>
      <c r="B370" s="50">
        <v>2014</v>
      </c>
      <c r="C370" s="50">
        <v>1</v>
      </c>
      <c r="D370" s="50">
        <v>50</v>
      </c>
      <c r="E370" s="50">
        <v>33000</v>
      </c>
      <c r="F370" s="50">
        <f>E370/(VLOOKUP(B370,'Cust Svd'!$A$2:$B$20,2,FALSE))</f>
        <v>0.76180802437785677</v>
      </c>
      <c r="G370" s="50">
        <f t="shared" si="15"/>
        <v>-0.27206069154882412</v>
      </c>
      <c r="H370" s="47">
        <f t="shared" si="16"/>
        <v>11</v>
      </c>
      <c r="I370" s="48">
        <f>HLOOKUP(B370,'GSE Sum'!$B$1:$T$10,10,FALSE)</f>
        <v>76.261702872057469</v>
      </c>
      <c r="J370" s="51" t="b">
        <f t="shared" si="17"/>
        <v>0</v>
      </c>
      <c r="K370" s="69">
        <f>D370/(VLOOKUP(B370,'Cust Svd'!$A$2:$B$20,2,FALSE))</f>
        <v>1.1542545823906921E-3</v>
      </c>
      <c r="L370" s="70">
        <f>VLOOKUP(B370,'Cust Svd'!$A$2:$B$20,2,FALSE)</f>
        <v>43318</v>
      </c>
      <c r="M370" s="70"/>
      <c r="N370"/>
      <c r="O370"/>
      <c r="P370"/>
      <c r="Q370"/>
      <c r="R370"/>
    </row>
    <row r="371" spans="1:18" ht="14.5" hidden="1" x14ac:dyDescent="0.35">
      <c r="A371" s="49">
        <v>41999</v>
      </c>
      <c r="B371" s="50">
        <v>2014</v>
      </c>
      <c r="C371" s="50">
        <v>2</v>
      </c>
      <c r="D371" s="50">
        <v>73</v>
      </c>
      <c r="E371" s="50">
        <v>26760</v>
      </c>
      <c r="F371" s="50">
        <f>E371/(VLOOKUP(B371,'Cust Svd'!$A$2:$B$20,2,FALSE))</f>
        <v>0.61775705249549839</v>
      </c>
      <c r="G371" s="50">
        <f t="shared" si="15"/>
        <v>-0.48166001775527667</v>
      </c>
      <c r="H371" s="47">
        <f t="shared" si="16"/>
        <v>12</v>
      </c>
      <c r="I371" s="48">
        <f>HLOOKUP(B371,'GSE Sum'!$B$1:$T$10,10,FALSE)</f>
        <v>76.261702872057469</v>
      </c>
      <c r="J371" s="51" t="b">
        <f t="shared" si="17"/>
        <v>0</v>
      </c>
      <c r="K371" s="69">
        <f>D371/(VLOOKUP(B371,'Cust Svd'!$A$2:$B$20,2,FALSE))</f>
        <v>1.6852116902904104E-3</v>
      </c>
      <c r="L371" s="70">
        <f>VLOOKUP(B371,'Cust Svd'!$A$2:$B$20,2,FALSE)</f>
        <v>43318</v>
      </c>
      <c r="M371" s="70"/>
      <c r="N371"/>
      <c r="O371"/>
      <c r="P371"/>
      <c r="Q371"/>
      <c r="R371"/>
    </row>
    <row r="372" spans="1:18" ht="14.5" hidden="1" x14ac:dyDescent="0.35">
      <c r="A372" s="49">
        <v>41938</v>
      </c>
      <c r="B372" s="50">
        <v>2014</v>
      </c>
      <c r="C372" s="50">
        <v>1</v>
      </c>
      <c r="D372" s="50">
        <v>200</v>
      </c>
      <c r="E372" s="50">
        <v>24000</v>
      </c>
      <c r="F372" s="50">
        <f>E372/(VLOOKUP(B372,'Cust Svd'!$A$2:$B$20,2,FALSE))</f>
        <v>0.5540421995475322</v>
      </c>
      <c r="G372" s="50">
        <f t="shared" si="15"/>
        <v>-0.59051442266735876</v>
      </c>
      <c r="H372" s="47">
        <f t="shared" si="16"/>
        <v>10</v>
      </c>
      <c r="I372" s="48">
        <f>HLOOKUP(B372,'GSE Sum'!$B$1:$T$10,10,FALSE)</f>
        <v>76.261702872057469</v>
      </c>
      <c r="J372" s="51" t="b">
        <f t="shared" si="17"/>
        <v>0</v>
      </c>
      <c r="K372" s="69">
        <f>D372/(VLOOKUP(B372,'Cust Svd'!$A$2:$B$20,2,FALSE))</f>
        <v>4.6170183295627682E-3</v>
      </c>
      <c r="L372" s="70">
        <f>VLOOKUP(B372,'Cust Svd'!$A$2:$B$20,2,FALSE)</f>
        <v>43318</v>
      </c>
      <c r="M372" s="70"/>
      <c r="N372"/>
      <c r="O372"/>
      <c r="P372"/>
      <c r="Q372"/>
      <c r="R372"/>
    </row>
    <row r="373" spans="1:18" ht="14.5" hidden="1" x14ac:dyDescent="0.35">
      <c r="A373" s="49">
        <v>41771</v>
      </c>
      <c r="B373" s="50">
        <v>2014</v>
      </c>
      <c r="C373" s="50">
        <v>2</v>
      </c>
      <c r="D373" s="50">
        <v>60</v>
      </c>
      <c r="E373" s="50">
        <v>19800</v>
      </c>
      <c r="F373" s="50">
        <f>E373/(VLOOKUP(B373,'Cust Svd'!$A$2:$B$20,2,FALSE))</f>
        <v>0.45708481462671408</v>
      </c>
      <c r="G373" s="50">
        <f t="shared" si="15"/>
        <v>-0.78288631531481478</v>
      </c>
      <c r="H373" s="47">
        <f t="shared" si="16"/>
        <v>5</v>
      </c>
      <c r="I373" s="48">
        <f>HLOOKUP(B373,'GSE Sum'!$B$1:$T$10,10,FALSE)</f>
        <v>76.261702872057469</v>
      </c>
      <c r="J373" s="51" t="b">
        <f t="shared" si="17"/>
        <v>0</v>
      </c>
      <c r="K373" s="69">
        <f>D373/(VLOOKUP(B373,'Cust Svd'!$A$2:$B$20,2,FALSE))</f>
        <v>1.3851054988688306E-3</v>
      </c>
      <c r="L373" s="70">
        <f>VLOOKUP(B373,'Cust Svd'!$A$2:$B$20,2,FALSE)</f>
        <v>43318</v>
      </c>
      <c r="M373" s="70"/>
      <c r="N373"/>
      <c r="O373"/>
      <c r="P373"/>
      <c r="Q373"/>
      <c r="R373"/>
    </row>
    <row r="374" spans="1:18" ht="14.5" hidden="1" x14ac:dyDescent="0.35">
      <c r="A374" s="49">
        <v>41657</v>
      </c>
      <c r="B374" s="50">
        <v>2014</v>
      </c>
      <c r="C374" s="50">
        <v>2</v>
      </c>
      <c r="D374" s="50">
        <v>160</v>
      </c>
      <c r="E374" s="50">
        <v>19150</v>
      </c>
      <c r="F374" s="50">
        <f>E374/(VLOOKUP(B374,'Cust Svd'!$A$2:$B$20,2,FALSE))</f>
        <v>0.44207950505563509</v>
      </c>
      <c r="G374" s="50">
        <f t="shared" si="15"/>
        <v>-0.81626553738864926</v>
      </c>
      <c r="H374" s="47">
        <f t="shared" si="16"/>
        <v>1</v>
      </c>
      <c r="I374" s="48">
        <f>HLOOKUP(B374,'GSE Sum'!$B$1:$T$10,10,FALSE)</f>
        <v>76.261702872057469</v>
      </c>
      <c r="J374" s="51" t="b">
        <f t="shared" si="17"/>
        <v>0</v>
      </c>
      <c r="K374" s="69">
        <f>D374/(VLOOKUP(B374,'Cust Svd'!$A$2:$B$20,2,FALSE))</f>
        <v>3.6936146636502147E-3</v>
      </c>
      <c r="L374" s="70">
        <f>VLOOKUP(B374,'Cust Svd'!$A$2:$B$20,2,FALSE)</f>
        <v>43318</v>
      </c>
      <c r="M374" s="70"/>
      <c r="N374"/>
      <c r="O374"/>
      <c r="P374"/>
      <c r="Q374"/>
      <c r="R374"/>
    </row>
    <row r="375" spans="1:18" ht="14.5" hidden="1" x14ac:dyDescent="0.35">
      <c r="A375" s="49">
        <v>41656</v>
      </c>
      <c r="B375" s="50">
        <v>2014</v>
      </c>
      <c r="C375" s="50">
        <v>1</v>
      </c>
      <c r="D375" s="50">
        <v>300</v>
      </c>
      <c r="E375" s="50">
        <v>18000</v>
      </c>
      <c r="F375" s="50">
        <f>E375/(VLOOKUP(B375,'Cust Svd'!$A$2:$B$20,2,FALSE))</f>
        <v>0.41553164966064915</v>
      </c>
      <c r="G375" s="50">
        <f t="shared" si="15"/>
        <v>-0.87819649511913966</v>
      </c>
      <c r="H375" s="47">
        <f t="shared" si="16"/>
        <v>1</v>
      </c>
      <c r="I375" s="48">
        <f>HLOOKUP(B375,'GSE Sum'!$B$1:$T$10,10,FALSE)</f>
        <v>76.261702872057469</v>
      </c>
      <c r="J375" s="51" t="b">
        <f t="shared" si="17"/>
        <v>0</v>
      </c>
      <c r="K375" s="69">
        <f>D375/(VLOOKUP(B375,'Cust Svd'!$A$2:$B$20,2,FALSE))</f>
        <v>6.9255274943441523E-3</v>
      </c>
      <c r="L375" s="70">
        <f>VLOOKUP(B375,'Cust Svd'!$A$2:$B$20,2,FALSE)</f>
        <v>43318</v>
      </c>
      <c r="M375" s="70"/>
      <c r="N375"/>
      <c r="O375"/>
      <c r="P375"/>
      <c r="Q375"/>
      <c r="R375"/>
    </row>
    <row r="376" spans="1:18" ht="14.5" hidden="1" x14ac:dyDescent="0.35">
      <c r="A376" s="49">
        <v>41985</v>
      </c>
      <c r="B376" s="50">
        <v>2014</v>
      </c>
      <c r="C376" s="50">
        <v>2</v>
      </c>
      <c r="D376" s="50">
        <v>50</v>
      </c>
      <c r="E376" s="50">
        <v>17270</v>
      </c>
      <c r="F376" s="50">
        <f>E376/(VLOOKUP(B376,'Cust Svd'!$A$2:$B$20,2,FALSE))</f>
        <v>0.39867953275774504</v>
      </c>
      <c r="G376" s="50">
        <f t="shared" si="15"/>
        <v>-0.91959736085671717</v>
      </c>
      <c r="H376" s="47">
        <f t="shared" si="16"/>
        <v>12</v>
      </c>
      <c r="I376" s="48">
        <f>HLOOKUP(B376,'GSE Sum'!$B$1:$T$10,10,FALSE)</f>
        <v>76.261702872057469</v>
      </c>
      <c r="J376" s="51" t="b">
        <f t="shared" si="17"/>
        <v>0</v>
      </c>
      <c r="K376" s="69">
        <f>D376/(VLOOKUP(B376,'Cust Svd'!$A$2:$B$20,2,FALSE))</f>
        <v>1.1542545823906921E-3</v>
      </c>
      <c r="L376" s="70">
        <f>VLOOKUP(B376,'Cust Svd'!$A$2:$B$20,2,FALSE)</f>
        <v>43318</v>
      </c>
      <c r="M376" s="70"/>
      <c r="N376"/>
      <c r="O376"/>
      <c r="P376"/>
      <c r="Q376"/>
      <c r="R376"/>
    </row>
    <row r="377" spans="1:18" ht="14.5" hidden="1" x14ac:dyDescent="0.35">
      <c r="A377" s="49">
        <v>41837</v>
      </c>
      <c r="B377" s="50">
        <v>2014</v>
      </c>
      <c r="C377" s="50">
        <v>1</v>
      </c>
      <c r="D377" s="50">
        <v>150</v>
      </c>
      <c r="E377" s="50">
        <v>16800</v>
      </c>
      <c r="F377" s="50">
        <f>E377/(VLOOKUP(B377,'Cust Svd'!$A$2:$B$20,2,FALSE))</f>
        <v>0.38782953968327255</v>
      </c>
      <c r="G377" s="50">
        <f t="shared" si="15"/>
        <v>-0.9471893666060911</v>
      </c>
      <c r="H377" s="47">
        <f t="shared" si="16"/>
        <v>7</v>
      </c>
      <c r="I377" s="48">
        <f>HLOOKUP(B377,'GSE Sum'!$B$1:$T$10,10,FALSE)</f>
        <v>76.261702872057469</v>
      </c>
      <c r="J377" s="51" t="b">
        <f t="shared" si="17"/>
        <v>0</v>
      </c>
      <c r="K377" s="69">
        <f>D377/(VLOOKUP(B377,'Cust Svd'!$A$2:$B$20,2,FALSE))</f>
        <v>3.4627637471720762E-3</v>
      </c>
      <c r="L377" s="70">
        <f>VLOOKUP(B377,'Cust Svd'!$A$2:$B$20,2,FALSE)</f>
        <v>43318</v>
      </c>
      <c r="M377" s="70"/>
      <c r="N377"/>
      <c r="O377"/>
      <c r="P377"/>
      <c r="Q377"/>
      <c r="R377"/>
    </row>
    <row r="378" spans="1:18" ht="14.5" hidden="1" x14ac:dyDescent="0.35">
      <c r="A378" s="49">
        <v>41858</v>
      </c>
      <c r="B378" s="50">
        <v>2014</v>
      </c>
      <c r="C378" s="50">
        <v>1</v>
      </c>
      <c r="D378" s="50">
        <v>164</v>
      </c>
      <c r="E378" s="50">
        <v>16575</v>
      </c>
      <c r="F378" s="50">
        <f>E378/(VLOOKUP(B378,'Cust Svd'!$A$2:$B$20,2,FALSE))</f>
        <v>0.38263539406251446</v>
      </c>
      <c r="G378" s="50">
        <f t="shared" si="15"/>
        <v>-0.96067271694337808</v>
      </c>
      <c r="H378" s="47">
        <f t="shared" si="16"/>
        <v>8</v>
      </c>
      <c r="I378" s="48">
        <f>HLOOKUP(B378,'GSE Sum'!$B$1:$T$10,10,FALSE)</f>
        <v>76.261702872057469</v>
      </c>
      <c r="J378" s="51" t="b">
        <f t="shared" si="17"/>
        <v>0</v>
      </c>
      <c r="K378" s="69">
        <f>D378/(VLOOKUP(B378,'Cust Svd'!$A$2:$B$20,2,FALSE))</f>
        <v>3.7859550302414701E-3</v>
      </c>
      <c r="L378" s="70">
        <f>VLOOKUP(B378,'Cust Svd'!$A$2:$B$20,2,FALSE)</f>
        <v>43318</v>
      </c>
      <c r="M378" s="70"/>
      <c r="N378"/>
      <c r="O378"/>
      <c r="P378"/>
      <c r="Q378"/>
      <c r="R378"/>
    </row>
    <row r="379" spans="1:18" ht="14.5" hidden="1" x14ac:dyDescent="0.35">
      <c r="A379" s="49">
        <v>41822</v>
      </c>
      <c r="B379" s="50">
        <v>2014</v>
      </c>
      <c r="C379" s="50">
        <v>1</v>
      </c>
      <c r="D379" s="50">
        <v>50</v>
      </c>
      <c r="E379" s="50">
        <v>15000</v>
      </c>
      <c r="F379" s="50">
        <f>E379/(VLOOKUP(B379,'Cust Svd'!$A$2:$B$20,2,FALSE))</f>
        <v>0.34627637471720762</v>
      </c>
      <c r="G379" s="50">
        <f t="shared" si="15"/>
        <v>-1.0605180519130943</v>
      </c>
      <c r="H379" s="47">
        <f t="shared" si="16"/>
        <v>7</v>
      </c>
      <c r="I379" s="48">
        <f>HLOOKUP(B379,'GSE Sum'!$B$1:$T$10,10,FALSE)</f>
        <v>76.261702872057469</v>
      </c>
      <c r="J379" s="51" t="b">
        <f t="shared" si="17"/>
        <v>0</v>
      </c>
      <c r="K379" s="69">
        <f>D379/(VLOOKUP(B379,'Cust Svd'!$A$2:$B$20,2,FALSE))</f>
        <v>1.1542545823906921E-3</v>
      </c>
      <c r="L379" s="70">
        <f>VLOOKUP(B379,'Cust Svd'!$A$2:$B$20,2,FALSE)</f>
        <v>43318</v>
      </c>
      <c r="M379" s="70"/>
      <c r="N379"/>
      <c r="O379"/>
      <c r="P379"/>
      <c r="Q379"/>
      <c r="R379"/>
    </row>
    <row r="380" spans="1:18" ht="14.5" hidden="1" x14ac:dyDescent="0.35">
      <c r="A380" s="49">
        <v>41794</v>
      </c>
      <c r="B380" s="50">
        <v>2014</v>
      </c>
      <c r="C380" s="50">
        <v>1</v>
      </c>
      <c r="D380" s="50">
        <v>48</v>
      </c>
      <c r="E380" s="50">
        <v>14400</v>
      </c>
      <c r="F380" s="50">
        <f>E380/(VLOOKUP(B380,'Cust Svd'!$A$2:$B$20,2,FALSE))</f>
        <v>0.3324253197285193</v>
      </c>
      <c r="G380" s="50">
        <f t="shared" si="15"/>
        <v>-1.1013400464333494</v>
      </c>
      <c r="H380" s="47">
        <f t="shared" si="16"/>
        <v>6</v>
      </c>
      <c r="I380" s="48">
        <f>HLOOKUP(B380,'GSE Sum'!$B$1:$T$10,10,FALSE)</f>
        <v>76.261702872057469</v>
      </c>
      <c r="J380" s="51" t="b">
        <f t="shared" si="17"/>
        <v>0</v>
      </c>
      <c r="K380" s="69">
        <f>D380/(VLOOKUP(B380,'Cust Svd'!$A$2:$B$20,2,FALSE))</f>
        <v>1.1080843990950644E-3</v>
      </c>
      <c r="L380" s="70">
        <f>VLOOKUP(B380,'Cust Svd'!$A$2:$B$20,2,FALSE)</f>
        <v>43318</v>
      </c>
      <c r="M380" s="70"/>
      <c r="N380"/>
      <c r="O380"/>
      <c r="P380"/>
      <c r="Q380"/>
      <c r="R380"/>
    </row>
    <row r="381" spans="1:18" ht="14.5" hidden="1" x14ac:dyDescent="0.35">
      <c r="A381" s="49">
        <v>41827</v>
      </c>
      <c r="B381" s="50">
        <v>2014</v>
      </c>
      <c r="C381" s="50">
        <v>2</v>
      </c>
      <c r="D381" s="50">
        <v>375</v>
      </c>
      <c r="E381" s="50">
        <v>13875</v>
      </c>
      <c r="F381" s="50">
        <f>E381/(VLOOKUP(B381,'Cust Svd'!$A$2:$B$20,2,FALSE))</f>
        <v>0.32030564661341704</v>
      </c>
      <c r="G381" s="50">
        <f t="shared" si="15"/>
        <v>-1.1384795933828062</v>
      </c>
      <c r="H381" s="47">
        <f t="shared" si="16"/>
        <v>7</v>
      </c>
      <c r="I381" s="48">
        <f>HLOOKUP(B381,'GSE Sum'!$B$1:$T$10,10,FALSE)</f>
        <v>76.261702872057469</v>
      </c>
      <c r="J381" s="51" t="b">
        <f t="shared" si="17"/>
        <v>0</v>
      </c>
      <c r="K381" s="69">
        <f>D381/(VLOOKUP(B381,'Cust Svd'!$A$2:$B$20,2,FALSE))</f>
        <v>8.6569093679301906E-3</v>
      </c>
      <c r="L381" s="70">
        <f>VLOOKUP(B381,'Cust Svd'!$A$2:$B$20,2,FALSE)</f>
        <v>43318</v>
      </c>
      <c r="M381" s="70"/>
      <c r="N381"/>
      <c r="O381"/>
      <c r="P381"/>
      <c r="Q381"/>
      <c r="R381"/>
    </row>
    <row r="382" spans="1:18" ht="14.5" hidden="1" x14ac:dyDescent="0.35">
      <c r="A382" s="49">
        <v>41764</v>
      </c>
      <c r="B382" s="50">
        <v>2014</v>
      </c>
      <c r="C382" s="50">
        <v>1</v>
      </c>
      <c r="D382" s="50">
        <v>50</v>
      </c>
      <c r="E382" s="50">
        <v>13500</v>
      </c>
      <c r="F382" s="50">
        <f>E382/(VLOOKUP(B382,'Cust Svd'!$A$2:$B$20,2,FALSE))</f>
        <v>0.31164873724548686</v>
      </c>
      <c r="G382" s="50">
        <f t="shared" si="15"/>
        <v>-1.1658785675709207</v>
      </c>
      <c r="H382" s="47">
        <f t="shared" si="16"/>
        <v>5</v>
      </c>
      <c r="I382" s="48">
        <f>HLOOKUP(B382,'GSE Sum'!$B$1:$T$10,10,FALSE)</f>
        <v>76.261702872057469</v>
      </c>
      <c r="J382" s="51" t="b">
        <f t="shared" si="17"/>
        <v>0</v>
      </c>
      <c r="K382" s="69">
        <f>D382/(VLOOKUP(B382,'Cust Svd'!$A$2:$B$20,2,FALSE))</f>
        <v>1.1542545823906921E-3</v>
      </c>
      <c r="L382" s="70">
        <f>VLOOKUP(B382,'Cust Svd'!$A$2:$B$20,2,FALSE)</f>
        <v>43318</v>
      </c>
      <c r="M382" s="70"/>
      <c r="N382"/>
      <c r="O382"/>
      <c r="P382"/>
      <c r="Q382"/>
      <c r="R382"/>
    </row>
    <row r="383" spans="1:18" ht="14.5" hidden="1" x14ac:dyDescent="0.35">
      <c r="A383" s="49">
        <v>41855</v>
      </c>
      <c r="B383" s="50">
        <v>2014</v>
      </c>
      <c r="C383" s="50">
        <v>2</v>
      </c>
      <c r="D383" s="50">
        <v>231</v>
      </c>
      <c r="E383" s="50">
        <v>11823</v>
      </c>
      <c r="F383" s="50">
        <f>E383/(VLOOKUP(B383,'Cust Svd'!$A$2:$B$20,2,FALSE))</f>
        <v>0.27293503855210305</v>
      </c>
      <c r="G383" s="50">
        <f t="shared" si="15"/>
        <v>-1.2985214661343281</v>
      </c>
      <c r="H383" s="47">
        <f t="shared" si="16"/>
        <v>8</v>
      </c>
      <c r="I383" s="48">
        <f>HLOOKUP(B383,'GSE Sum'!$B$1:$T$10,10,FALSE)</f>
        <v>76.261702872057469</v>
      </c>
      <c r="J383" s="51" t="b">
        <f t="shared" si="17"/>
        <v>0</v>
      </c>
      <c r="K383" s="69">
        <f>D383/(VLOOKUP(B383,'Cust Svd'!$A$2:$B$20,2,FALSE))</f>
        <v>5.3326561706449971E-3</v>
      </c>
      <c r="L383" s="70">
        <f>VLOOKUP(B383,'Cust Svd'!$A$2:$B$20,2,FALSE)</f>
        <v>43318</v>
      </c>
      <c r="M383" s="70"/>
      <c r="N383"/>
      <c r="O383"/>
      <c r="P383"/>
      <c r="Q383"/>
      <c r="R383"/>
    </row>
    <row r="384" spans="1:18" ht="14.5" hidden="1" x14ac:dyDescent="0.35">
      <c r="A384" s="49">
        <v>41849</v>
      </c>
      <c r="B384" s="50">
        <v>2014</v>
      </c>
      <c r="C384" s="50">
        <v>1</v>
      </c>
      <c r="D384" s="50">
        <v>155</v>
      </c>
      <c r="E384" s="50">
        <v>11625</v>
      </c>
      <c r="F384" s="50">
        <f>E384/(VLOOKUP(B384,'Cust Svd'!$A$2:$B$20,2,FALSE))</f>
        <v>0.26836419040583592</v>
      </c>
      <c r="G384" s="50">
        <f t="shared" si="15"/>
        <v>-1.3154103015418843</v>
      </c>
      <c r="H384" s="47">
        <f t="shared" si="16"/>
        <v>7</v>
      </c>
      <c r="I384" s="48">
        <f>HLOOKUP(B384,'GSE Sum'!$B$1:$T$10,10,FALSE)</f>
        <v>76.261702872057469</v>
      </c>
      <c r="J384" s="51" t="b">
        <f t="shared" si="17"/>
        <v>0</v>
      </c>
      <c r="K384" s="69">
        <f>D384/(VLOOKUP(B384,'Cust Svd'!$A$2:$B$20,2,FALSE))</f>
        <v>3.5781892054111454E-3</v>
      </c>
      <c r="L384" s="70">
        <f>VLOOKUP(B384,'Cust Svd'!$A$2:$B$20,2,FALSE)</f>
        <v>43318</v>
      </c>
      <c r="M384" s="70"/>
      <c r="N384"/>
      <c r="O384"/>
      <c r="P384"/>
      <c r="Q384"/>
      <c r="R384"/>
    </row>
    <row r="385" spans="1:18" ht="14.5" hidden="1" x14ac:dyDescent="0.35">
      <c r="A385" s="49">
        <v>41902</v>
      </c>
      <c r="B385" s="50">
        <v>2014</v>
      </c>
      <c r="C385" s="50">
        <v>1</v>
      </c>
      <c r="D385" s="50">
        <v>160</v>
      </c>
      <c r="E385" s="50">
        <v>10400</v>
      </c>
      <c r="F385" s="50">
        <f>E385/(VLOOKUP(B385,'Cust Svd'!$A$2:$B$20,2,FALSE))</f>
        <v>0.24008495313726397</v>
      </c>
      <c r="G385" s="50">
        <f t="shared" si="15"/>
        <v>-1.4267624468679774</v>
      </c>
      <c r="H385" s="47">
        <f t="shared" si="16"/>
        <v>9</v>
      </c>
      <c r="I385" s="48">
        <f>HLOOKUP(B385,'GSE Sum'!$B$1:$T$10,10,FALSE)</f>
        <v>76.261702872057469</v>
      </c>
      <c r="J385" s="51" t="b">
        <f t="shared" si="17"/>
        <v>0</v>
      </c>
      <c r="K385" s="69">
        <f>D385/(VLOOKUP(B385,'Cust Svd'!$A$2:$B$20,2,FALSE))</f>
        <v>3.6936146636502147E-3</v>
      </c>
      <c r="L385" s="70">
        <f>VLOOKUP(B385,'Cust Svd'!$A$2:$B$20,2,FALSE)</f>
        <v>43318</v>
      </c>
      <c r="M385" s="70"/>
      <c r="N385"/>
      <c r="O385"/>
      <c r="P385"/>
      <c r="Q385"/>
      <c r="R385"/>
    </row>
    <row r="386" spans="1:18" ht="14.5" hidden="1" x14ac:dyDescent="0.35">
      <c r="A386" s="49">
        <v>41910</v>
      </c>
      <c r="B386" s="50">
        <v>2014</v>
      </c>
      <c r="C386" s="50">
        <v>1</v>
      </c>
      <c r="D386" s="50">
        <v>160</v>
      </c>
      <c r="E386" s="50">
        <v>8000</v>
      </c>
      <c r="F386" s="50">
        <f>E386/(VLOOKUP(B386,'Cust Svd'!$A$2:$B$20,2,FALSE))</f>
        <v>0.18468073318251074</v>
      </c>
      <c r="G386" s="50">
        <f t="shared" ref="G386:G449" si="18">LN(F386)</f>
        <v>-1.6891267113354684</v>
      </c>
      <c r="H386" s="47">
        <f t="shared" ref="H386:H449" si="19">MONTH(A386)</f>
        <v>9</v>
      </c>
      <c r="I386" s="48">
        <f>HLOOKUP(B386,'GSE Sum'!$B$1:$T$10,10,FALSE)</f>
        <v>76.261702872057469</v>
      </c>
      <c r="J386" s="51" t="b">
        <f t="shared" ref="J386:J449" si="20">IF(F386&gt;=I386,A386,FALSE)</f>
        <v>0</v>
      </c>
      <c r="K386" s="69">
        <f>D386/(VLOOKUP(B386,'Cust Svd'!$A$2:$B$20,2,FALSE))</f>
        <v>3.6936146636502147E-3</v>
      </c>
      <c r="L386" s="70">
        <f>VLOOKUP(B386,'Cust Svd'!$A$2:$B$20,2,FALSE)</f>
        <v>43318</v>
      </c>
      <c r="M386" s="70"/>
      <c r="N386"/>
      <c r="O386"/>
      <c r="P386"/>
      <c r="Q386"/>
      <c r="R386"/>
    </row>
    <row r="387" spans="1:18" ht="14.5" hidden="1" x14ac:dyDescent="0.35">
      <c r="A387" s="49">
        <v>41853</v>
      </c>
      <c r="B387" s="50">
        <v>2014</v>
      </c>
      <c r="C387" s="50">
        <v>1</v>
      </c>
      <c r="D387" s="50">
        <v>100</v>
      </c>
      <c r="E387" s="50">
        <v>7200</v>
      </c>
      <c r="F387" s="50">
        <f>E387/(VLOOKUP(B387,'Cust Svd'!$A$2:$B$20,2,FALSE))</f>
        <v>0.16621265986425965</v>
      </c>
      <c r="G387" s="50">
        <f t="shared" si="18"/>
        <v>-1.7944872269932948</v>
      </c>
      <c r="H387" s="47">
        <f t="shared" si="19"/>
        <v>8</v>
      </c>
      <c r="I387" s="48">
        <f>HLOOKUP(B387,'GSE Sum'!$B$1:$T$10,10,FALSE)</f>
        <v>76.261702872057469</v>
      </c>
      <c r="J387" s="51" t="b">
        <f t="shared" si="20"/>
        <v>0</v>
      </c>
      <c r="K387" s="69">
        <f>D387/(VLOOKUP(B387,'Cust Svd'!$A$2:$B$20,2,FALSE))</f>
        <v>2.3085091647813841E-3</v>
      </c>
      <c r="L387" s="70">
        <f>VLOOKUP(B387,'Cust Svd'!$A$2:$B$20,2,FALSE)</f>
        <v>43318</v>
      </c>
      <c r="M387" s="70"/>
      <c r="N387"/>
      <c r="O387"/>
      <c r="P387"/>
      <c r="Q387"/>
      <c r="R387"/>
    </row>
    <row r="388" spans="1:18" ht="14.5" hidden="1" x14ac:dyDescent="0.35">
      <c r="A388" s="49">
        <v>41891</v>
      </c>
      <c r="B388" s="50">
        <v>2014</v>
      </c>
      <c r="C388" s="50">
        <v>2</v>
      </c>
      <c r="D388" s="50">
        <v>128</v>
      </c>
      <c r="E388" s="50">
        <v>7200</v>
      </c>
      <c r="F388" s="50">
        <f>E388/(VLOOKUP(B388,'Cust Svd'!$A$2:$B$20,2,FALSE))</f>
        <v>0.16621265986425965</v>
      </c>
      <c r="G388" s="50">
        <f t="shared" si="18"/>
        <v>-1.7944872269932948</v>
      </c>
      <c r="H388" s="47">
        <f t="shared" si="19"/>
        <v>9</v>
      </c>
      <c r="I388" s="48">
        <f>HLOOKUP(B388,'GSE Sum'!$B$1:$T$10,10,FALSE)</f>
        <v>76.261702872057469</v>
      </c>
      <c r="J388" s="51" t="b">
        <f t="shared" si="20"/>
        <v>0</v>
      </c>
      <c r="K388" s="69">
        <f>D388/(VLOOKUP(B388,'Cust Svd'!$A$2:$B$20,2,FALSE))</f>
        <v>2.9548917309201719E-3</v>
      </c>
      <c r="L388" s="70">
        <f>VLOOKUP(B388,'Cust Svd'!$A$2:$B$20,2,FALSE)</f>
        <v>43318</v>
      </c>
      <c r="M388" s="70"/>
      <c r="N388"/>
      <c r="O388"/>
      <c r="P388"/>
      <c r="Q388"/>
      <c r="R388"/>
    </row>
    <row r="389" spans="1:18" ht="14.5" hidden="1" x14ac:dyDescent="0.35">
      <c r="A389" s="49">
        <v>41870</v>
      </c>
      <c r="B389" s="50">
        <v>2014</v>
      </c>
      <c r="C389" s="50">
        <v>1</v>
      </c>
      <c r="D389" s="50">
        <v>72</v>
      </c>
      <c r="E389" s="50">
        <v>6408</v>
      </c>
      <c r="F389" s="50">
        <f>E389/(VLOOKUP(B389,'Cust Svd'!$A$2:$B$20,2,FALSE))</f>
        <v>0.14792926727919109</v>
      </c>
      <c r="G389" s="50">
        <f t="shared" si="18"/>
        <v>-1.9110210432492463</v>
      </c>
      <c r="H389" s="47">
        <f t="shared" si="19"/>
        <v>8</v>
      </c>
      <c r="I389" s="48">
        <f>HLOOKUP(B389,'GSE Sum'!$B$1:$T$10,10,FALSE)</f>
        <v>76.261702872057469</v>
      </c>
      <c r="J389" s="51" t="b">
        <f t="shared" si="20"/>
        <v>0</v>
      </c>
      <c r="K389" s="69">
        <f>D389/(VLOOKUP(B389,'Cust Svd'!$A$2:$B$20,2,FALSE))</f>
        <v>1.6621265986425965E-3</v>
      </c>
      <c r="L389" s="70">
        <f>VLOOKUP(B389,'Cust Svd'!$A$2:$B$20,2,FALSE)</f>
        <v>43318</v>
      </c>
      <c r="M389" s="70"/>
      <c r="N389"/>
      <c r="O389"/>
      <c r="P389"/>
      <c r="Q389"/>
      <c r="R389"/>
    </row>
    <row r="390" spans="1:18" ht="14.5" hidden="1" x14ac:dyDescent="0.35">
      <c r="A390" s="49">
        <v>41836</v>
      </c>
      <c r="B390" s="50">
        <v>2014</v>
      </c>
      <c r="C390" s="50">
        <v>1</v>
      </c>
      <c r="D390" s="50">
        <v>120</v>
      </c>
      <c r="E390" s="50">
        <v>6000</v>
      </c>
      <c r="F390" s="50">
        <f>E390/(VLOOKUP(B390,'Cust Svd'!$A$2:$B$20,2,FALSE))</f>
        <v>0.13851054988688305</v>
      </c>
      <c r="G390" s="50">
        <f t="shared" si="18"/>
        <v>-1.9768087837872494</v>
      </c>
      <c r="H390" s="47">
        <f t="shared" si="19"/>
        <v>7</v>
      </c>
      <c r="I390" s="48">
        <f>HLOOKUP(B390,'GSE Sum'!$B$1:$T$10,10,FALSE)</f>
        <v>76.261702872057469</v>
      </c>
      <c r="J390" s="51" t="b">
        <f t="shared" si="20"/>
        <v>0</v>
      </c>
      <c r="K390" s="69">
        <f>D390/(VLOOKUP(B390,'Cust Svd'!$A$2:$B$20,2,FALSE))</f>
        <v>2.7702109977376611E-3</v>
      </c>
      <c r="L390" s="70">
        <f>VLOOKUP(B390,'Cust Svd'!$A$2:$B$20,2,FALSE)</f>
        <v>43318</v>
      </c>
      <c r="M390" s="70"/>
      <c r="N390"/>
      <c r="O390"/>
      <c r="P390"/>
      <c r="Q390"/>
      <c r="R390"/>
    </row>
    <row r="391" spans="1:18" ht="14.5" hidden="1" x14ac:dyDescent="0.35">
      <c r="A391" s="49">
        <v>41997</v>
      </c>
      <c r="B391" s="50">
        <v>2014</v>
      </c>
      <c r="C391" s="50">
        <v>1</v>
      </c>
      <c r="D391" s="50">
        <v>60</v>
      </c>
      <c r="E391" s="50">
        <v>5700</v>
      </c>
      <c r="F391" s="50">
        <f>E391/(VLOOKUP(B391,'Cust Svd'!$A$2:$B$20,2,FALSE))</f>
        <v>0.13158502239253889</v>
      </c>
      <c r="G391" s="50">
        <f t="shared" si="18"/>
        <v>-2.0281020781748</v>
      </c>
      <c r="H391" s="47">
        <f t="shared" si="19"/>
        <v>12</v>
      </c>
      <c r="I391" s="48">
        <f>HLOOKUP(B391,'GSE Sum'!$B$1:$T$10,10,FALSE)</f>
        <v>76.261702872057469</v>
      </c>
      <c r="J391" s="51" t="b">
        <f t="shared" si="20"/>
        <v>0</v>
      </c>
      <c r="K391" s="69">
        <f>D391/(VLOOKUP(B391,'Cust Svd'!$A$2:$B$20,2,FALSE))</f>
        <v>1.3851054988688306E-3</v>
      </c>
      <c r="L391" s="70">
        <f>VLOOKUP(B391,'Cust Svd'!$A$2:$B$20,2,FALSE)</f>
        <v>43318</v>
      </c>
      <c r="M391" s="70"/>
      <c r="N391"/>
      <c r="O391"/>
      <c r="P391"/>
      <c r="Q391"/>
      <c r="R391"/>
    </row>
    <row r="392" spans="1:18" ht="14.5" hidden="1" x14ac:dyDescent="0.35">
      <c r="A392" s="49">
        <v>41664</v>
      </c>
      <c r="B392" s="50">
        <v>2014</v>
      </c>
      <c r="C392" s="50">
        <v>1</v>
      </c>
      <c r="D392" s="50">
        <v>51</v>
      </c>
      <c r="E392" s="50">
        <v>5355</v>
      </c>
      <c r="F392" s="50">
        <f>E392/(VLOOKUP(B392,'Cust Svd'!$A$2:$B$20,2,FALSE))</f>
        <v>0.12362066577404313</v>
      </c>
      <c r="G392" s="50">
        <f t="shared" si="18"/>
        <v>-2.0905375491155924</v>
      </c>
      <c r="H392" s="47">
        <f t="shared" si="19"/>
        <v>1</v>
      </c>
      <c r="I392" s="48">
        <f>HLOOKUP(B392,'GSE Sum'!$B$1:$T$10,10,FALSE)</f>
        <v>76.261702872057469</v>
      </c>
      <c r="J392" s="51" t="b">
        <f t="shared" si="20"/>
        <v>0</v>
      </c>
      <c r="K392" s="69">
        <f>D392/(VLOOKUP(B392,'Cust Svd'!$A$2:$B$20,2,FALSE))</f>
        <v>1.1773396740385059E-3</v>
      </c>
      <c r="L392" s="70">
        <f>VLOOKUP(B392,'Cust Svd'!$A$2:$B$20,2,FALSE)</f>
        <v>43318</v>
      </c>
      <c r="M392" s="70"/>
      <c r="N392"/>
      <c r="O392"/>
      <c r="P392"/>
      <c r="Q392"/>
      <c r="R392"/>
    </row>
    <row r="393" spans="1:18" ht="14.5" hidden="1" x14ac:dyDescent="0.35">
      <c r="A393" s="49">
        <v>41814</v>
      </c>
      <c r="B393" s="50">
        <v>2014</v>
      </c>
      <c r="C393" s="50">
        <v>1</v>
      </c>
      <c r="D393" s="50">
        <v>15</v>
      </c>
      <c r="E393" s="50">
        <v>4905</v>
      </c>
      <c r="F393" s="50">
        <f>E393/(VLOOKUP(B393,'Cust Svd'!$A$2:$B$20,2,FALSE))</f>
        <v>0.11323237453252689</v>
      </c>
      <c r="G393" s="50">
        <f t="shared" si="18"/>
        <v>-2.1783131599979781</v>
      </c>
      <c r="H393" s="47">
        <f t="shared" si="19"/>
        <v>6</v>
      </c>
      <c r="I393" s="48">
        <f>HLOOKUP(B393,'GSE Sum'!$B$1:$T$10,10,FALSE)</f>
        <v>76.261702872057469</v>
      </c>
      <c r="J393" s="51" t="b">
        <f t="shared" si="20"/>
        <v>0</v>
      </c>
      <c r="K393" s="69">
        <f>D393/(VLOOKUP(B393,'Cust Svd'!$A$2:$B$20,2,FALSE))</f>
        <v>3.4627637471720764E-4</v>
      </c>
      <c r="L393" s="70">
        <f>VLOOKUP(B393,'Cust Svd'!$A$2:$B$20,2,FALSE)</f>
        <v>43318</v>
      </c>
      <c r="M393" s="70"/>
      <c r="N393"/>
      <c r="O393"/>
      <c r="P393"/>
      <c r="Q393"/>
      <c r="R393"/>
    </row>
    <row r="394" spans="1:18" ht="14.5" hidden="1" x14ac:dyDescent="0.35">
      <c r="A394" s="49">
        <v>41727</v>
      </c>
      <c r="B394" s="50">
        <v>2014</v>
      </c>
      <c r="C394" s="50">
        <v>1</v>
      </c>
      <c r="D394" s="50">
        <v>15</v>
      </c>
      <c r="E394" s="50">
        <v>4500</v>
      </c>
      <c r="F394" s="50">
        <f>E394/(VLOOKUP(B394,'Cust Svd'!$A$2:$B$20,2,FALSE))</f>
        <v>0.10388291241516229</v>
      </c>
      <c r="G394" s="50">
        <f t="shared" si="18"/>
        <v>-2.2644908562390302</v>
      </c>
      <c r="H394" s="47">
        <f t="shared" si="19"/>
        <v>3</v>
      </c>
      <c r="I394" s="48">
        <f>HLOOKUP(B394,'GSE Sum'!$B$1:$T$10,10,FALSE)</f>
        <v>76.261702872057469</v>
      </c>
      <c r="J394" s="51" t="b">
        <f t="shared" si="20"/>
        <v>0</v>
      </c>
      <c r="K394" s="69">
        <f>D394/(VLOOKUP(B394,'Cust Svd'!$A$2:$B$20,2,FALSE))</f>
        <v>3.4627637471720764E-4</v>
      </c>
      <c r="L394" s="70">
        <f>VLOOKUP(B394,'Cust Svd'!$A$2:$B$20,2,FALSE)</f>
        <v>43318</v>
      </c>
      <c r="M394" s="70"/>
      <c r="N394"/>
      <c r="O394"/>
      <c r="P394"/>
      <c r="Q394"/>
      <c r="R394"/>
    </row>
    <row r="395" spans="1:18" ht="14.5" hidden="1" x14ac:dyDescent="0.35">
      <c r="A395" s="49">
        <v>41689</v>
      </c>
      <c r="B395" s="50">
        <v>2014</v>
      </c>
      <c r="C395" s="50">
        <v>1</v>
      </c>
      <c r="D395" s="50">
        <v>35</v>
      </c>
      <c r="E395" s="50">
        <v>4375</v>
      </c>
      <c r="F395" s="50">
        <f>E395/(VLOOKUP(B395,'Cust Svd'!$A$2:$B$20,2,FALSE))</f>
        <v>0.10099727595918556</v>
      </c>
      <c r="G395" s="50">
        <f t="shared" si="18"/>
        <v>-2.2926617332057266</v>
      </c>
      <c r="H395" s="47">
        <f t="shared" si="19"/>
        <v>2</v>
      </c>
      <c r="I395" s="48">
        <f>HLOOKUP(B395,'GSE Sum'!$B$1:$T$10,10,FALSE)</f>
        <v>76.261702872057469</v>
      </c>
      <c r="J395" s="51" t="b">
        <f t="shared" si="20"/>
        <v>0</v>
      </c>
      <c r="K395" s="69">
        <f>D395/(VLOOKUP(B395,'Cust Svd'!$A$2:$B$20,2,FALSE))</f>
        <v>8.0797820767348442E-4</v>
      </c>
      <c r="L395" s="70">
        <f>VLOOKUP(B395,'Cust Svd'!$A$2:$B$20,2,FALSE)</f>
        <v>43318</v>
      </c>
      <c r="M395" s="70"/>
      <c r="N395"/>
      <c r="O395"/>
      <c r="P395"/>
      <c r="Q395"/>
      <c r="R395"/>
    </row>
    <row r="396" spans="1:18" ht="14.5" hidden="1" x14ac:dyDescent="0.35">
      <c r="A396" s="49">
        <v>41966</v>
      </c>
      <c r="B396" s="50">
        <v>2014</v>
      </c>
      <c r="C396" s="50">
        <v>2</v>
      </c>
      <c r="D396" s="50">
        <v>24</v>
      </c>
      <c r="E396" s="50">
        <v>4120</v>
      </c>
      <c r="F396" s="50">
        <f>E396/(VLOOKUP(B396,'Cust Svd'!$A$2:$B$20,2,FALSE))</f>
        <v>9.5110577588993023E-2</v>
      </c>
      <c r="G396" s="50">
        <f t="shared" si="18"/>
        <v>-2.3527150896538696</v>
      </c>
      <c r="H396" s="47">
        <f t="shared" si="19"/>
        <v>11</v>
      </c>
      <c r="I396" s="48">
        <f>HLOOKUP(B396,'GSE Sum'!$B$1:$T$10,10,FALSE)</f>
        <v>76.261702872057469</v>
      </c>
      <c r="J396" s="51" t="b">
        <f t="shared" si="20"/>
        <v>0</v>
      </c>
      <c r="K396" s="69">
        <f>D396/(VLOOKUP(B396,'Cust Svd'!$A$2:$B$20,2,FALSE))</f>
        <v>5.5404219954753218E-4</v>
      </c>
      <c r="L396" s="70">
        <f>VLOOKUP(B396,'Cust Svd'!$A$2:$B$20,2,FALSE)</f>
        <v>43318</v>
      </c>
      <c r="M396" s="70"/>
      <c r="N396"/>
      <c r="O396"/>
      <c r="P396"/>
      <c r="Q396"/>
      <c r="R396"/>
    </row>
    <row r="397" spans="1:18" ht="14.5" hidden="1" x14ac:dyDescent="0.35">
      <c r="A397" s="49">
        <v>41668</v>
      </c>
      <c r="B397" s="50">
        <v>2014</v>
      </c>
      <c r="C397" s="50">
        <v>1</v>
      </c>
      <c r="D397" s="50">
        <v>12</v>
      </c>
      <c r="E397" s="50">
        <v>3588</v>
      </c>
      <c r="F397" s="50">
        <f>E397/(VLOOKUP(B397,'Cust Svd'!$A$2:$B$20,2,FALSE))</f>
        <v>8.2829308832356063E-2</v>
      </c>
      <c r="G397" s="50">
        <f t="shared" si="18"/>
        <v>-2.4909733088187545</v>
      </c>
      <c r="H397" s="47">
        <f t="shared" si="19"/>
        <v>1</v>
      </c>
      <c r="I397" s="48">
        <f>HLOOKUP(B397,'GSE Sum'!$B$1:$T$10,10,FALSE)</f>
        <v>76.261702872057469</v>
      </c>
      <c r="J397" s="51" t="b">
        <f t="shared" si="20"/>
        <v>0</v>
      </c>
      <c r="K397" s="69">
        <f>D397/(VLOOKUP(B397,'Cust Svd'!$A$2:$B$20,2,FALSE))</f>
        <v>2.7702109977376609E-4</v>
      </c>
      <c r="L397" s="70">
        <f>VLOOKUP(B397,'Cust Svd'!$A$2:$B$20,2,FALSE)</f>
        <v>43318</v>
      </c>
      <c r="M397" s="70"/>
      <c r="N397"/>
      <c r="O397"/>
      <c r="P397"/>
      <c r="Q397"/>
      <c r="R397"/>
    </row>
    <row r="398" spans="1:18" ht="14.5" hidden="1" x14ac:dyDescent="0.35">
      <c r="A398" s="49">
        <v>42001</v>
      </c>
      <c r="B398" s="50">
        <v>2014</v>
      </c>
      <c r="C398" s="50">
        <v>1</v>
      </c>
      <c r="D398" s="50">
        <v>13</v>
      </c>
      <c r="E398" s="50">
        <v>3510</v>
      </c>
      <c r="F398" s="50">
        <f>E398/(VLOOKUP(B398,'Cust Svd'!$A$2:$B$20,2,FALSE))</f>
        <v>8.1028671683826589E-2</v>
      </c>
      <c r="G398" s="50">
        <f t="shared" si="18"/>
        <v>-2.5129522155375299</v>
      </c>
      <c r="H398" s="47">
        <f t="shared" si="19"/>
        <v>12</v>
      </c>
      <c r="I398" s="48">
        <f>HLOOKUP(B398,'GSE Sum'!$B$1:$T$10,10,FALSE)</f>
        <v>76.261702872057469</v>
      </c>
      <c r="J398" s="51" t="b">
        <f t="shared" si="20"/>
        <v>0</v>
      </c>
      <c r="K398" s="69">
        <f>D398/(VLOOKUP(B398,'Cust Svd'!$A$2:$B$20,2,FALSE))</f>
        <v>3.0010619142157994E-4</v>
      </c>
      <c r="L398" s="70">
        <f>VLOOKUP(B398,'Cust Svd'!$A$2:$B$20,2,FALSE)</f>
        <v>43318</v>
      </c>
      <c r="M398" s="70"/>
      <c r="N398"/>
      <c r="O398"/>
      <c r="P398"/>
      <c r="Q398"/>
      <c r="R398"/>
    </row>
    <row r="399" spans="1:18" ht="14.5" hidden="1" x14ac:dyDescent="0.35">
      <c r="A399" s="49">
        <v>41844</v>
      </c>
      <c r="B399" s="50">
        <v>2014</v>
      </c>
      <c r="C399" s="50">
        <v>2</v>
      </c>
      <c r="D399" s="50">
        <v>25</v>
      </c>
      <c r="E399" s="50">
        <v>3045</v>
      </c>
      <c r="F399" s="50">
        <f>E399/(VLOOKUP(B399,'Cust Svd'!$A$2:$B$20,2,FALSE))</f>
        <v>7.0294104067593149E-2</v>
      </c>
      <c r="G399" s="50">
        <f t="shared" si="18"/>
        <v>-2.655067351853444</v>
      </c>
      <c r="H399" s="47">
        <f t="shared" si="19"/>
        <v>7</v>
      </c>
      <c r="I399" s="48">
        <f>HLOOKUP(B399,'GSE Sum'!$B$1:$T$10,10,FALSE)</f>
        <v>76.261702872057469</v>
      </c>
      <c r="J399" s="51" t="b">
        <f t="shared" si="20"/>
        <v>0</v>
      </c>
      <c r="K399" s="69">
        <f>D399/(VLOOKUP(B399,'Cust Svd'!$A$2:$B$20,2,FALSE))</f>
        <v>5.7712729119534603E-4</v>
      </c>
      <c r="L399" s="70">
        <f>VLOOKUP(B399,'Cust Svd'!$A$2:$B$20,2,FALSE)</f>
        <v>43318</v>
      </c>
      <c r="M399" s="70"/>
      <c r="N399"/>
      <c r="O399"/>
      <c r="P399"/>
      <c r="Q399"/>
      <c r="R399"/>
    </row>
    <row r="400" spans="1:18" ht="14.5" hidden="1" x14ac:dyDescent="0.35">
      <c r="A400" s="49">
        <v>41682</v>
      </c>
      <c r="B400" s="50">
        <v>2014</v>
      </c>
      <c r="C400" s="50">
        <v>1</v>
      </c>
      <c r="D400" s="50">
        <v>27</v>
      </c>
      <c r="E400" s="50">
        <v>2807</v>
      </c>
      <c r="F400" s="50">
        <f>E400/(VLOOKUP(B400,'Cust Svd'!$A$2:$B$20,2,FALSE))</f>
        <v>6.4799852255413459E-2</v>
      </c>
      <c r="G400" s="50">
        <f t="shared" si="18"/>
        <v>-2.7364519556355589</v>
      </c>
      <c r="H400" s="47">
        <f t="shared" si="19"/>
        <v>2</v>
      </c>
      <c r="I400" s="48">
        <f>HLOOKUP(B400,'GSE Sum'!$B$1:$T$10,10,FALSE)</f>
        <v>76.261702872057469</v>
      </c>
      <c r="J400" s="51" t="b">
        <f t="shared" si="20"/>
        <v>0</v>
      </c>
      <c r="K400" s="69">
        <f>D400/(VLOOKUP(B400,'Cust Svd'!$A$2:$B$20,2,FALSE))</f>
        <v>6.2329747449097373E-4</v>
      </c>
      <c r="L400" s="70">
        <f>VLOOKUP(B400,'Cust Svd'!$A$2:$B$20,2,FALSE)</f>
        <v>43318</v>
      </c>
      <c r="M400" s="70"/>
      <c r="N400"/>
      <c r="O400"/>
      <c r="P400"/>
      <c r="Q400"/>
      <c r="R400"/>
    </row>
    <row r="401" spans="1:18" ht="14.5" hidden="1" x14ac:dyDescent="0.35">
      <c r="A401" s="49">
        <v>41787</v>
      </c>
      <c r="B401" s="50">
        <v>2014</v>
      </c>
      <c r="C401" s="50">
        <v>1</v>
      </c>
      <c r="D401" s="50">
        <v>7</v>
      </c>
      <c r="E401" s="50">
        <v>2632</v>
      </c>
      <c r="F401" s="50">
        <f>E401/(VLOOKUP(B401,'Cust Svd'!$A$2:$B$20,2,FALSE))</f>
        <v>6.0759961217046035E-2</v>
      </c>
      <c r="G401" s="50">
        <f t="shared" si="18"/>
        <v>-2.8008242395522336</v>
      </c>
      <c r="H401" s="47">
        <f t="shared" si="19"/>
        <v>5</v>
      </c>
      <c r="I401" s="48">
        <f>HLOOKUP(B401,'GSE Sum'!$B$1:$T$10,10,FALSE)</f>
        <v>76.261702872057469</v>
      </c>
      <c r="J401" s="51" t="b">
        <f t="shared" si="20"/>
        <v>0</v>
      </c>
      <c r="K401" s="69">
        <f>D401/(VLOOKUP(B401,'Cust Svd'!$A$2:$B$20,2,FALSE))</f>
        <v>1.6159564153469689E-4</v>
      </c>
      <c r="L401" s="70">
        <f>VLOOKUP(B401,'Cust Svd'!$A$2:$B$20,2,FALSE)</f>
        <v>43318</v>
      </c>
      <c r="M401" s="70"/>
      <c r="N401"/>
      <c r="O401"/>
      <c r="P401"/>
      <c r="Q401"/>
      <c r="R401"/>
    </row>
    <row r="402" spans="1:18" ht="14.5" hidden="1" x14ac:dyDescent="0.35">
      <c r="A402" s="49">
        <v>41823</v>
      </c>
      <c r="B402" s="50">
        <v>2014</v>
      </c>
      <c r="C402" s="50">
        <v>2</v>
      </c>
      <c r="D402" s="50">
        <v>25</v>
      </c>
      <c r="E402" s="50">
        <v>2570</v>
      </c>
      <c r="F402" s="50">
        <f>E402/(VLOOKUP(B402,'Cust Svd'!$A$2:$B$20,2,FALSE))</f>
        <v>5.9328685534881576E-2</v>
      </c>
      <c r="G402" s="50">
        <f t="shared" si="18"/>
        <v>-2.8246623541081757</v>
      </c>
      <c r="H402" s="47">
        <f t="shared" si="19"/>
        <v>7</v>
      </c>
      <c r="I402" s="48">
        <f>HLOOKUP(B402,'GSE Sum'!$B$1:$T$10,10,FALSE)</f>
        <v>76.261702872057469</v>
      </c>
      <c r="J402" s="51" t="b">
        <f t="shared" si="20"/>
        <v>0</v>
      </c>
      <c r="K402" s="69">
        <f>D402/(VLOOKUP(B402,'Cust Svd'!$A$2:$B$20,2,FALSE))</f>
        <v>5.7712729119534603E-4</v>
      </c>
      <c r="L402" s="70">
        <f>VLOOKUP(B402,'Cust Svd'!$A$2:$B$20,2,FALSE)</f>
        <v>43318</v>
      </c>
      <c r="M402" s="70"/>
      <c r="N402"/>
      <c r="O402"/>
      <c r="P402"/>
      <c r="Q402"/>
      <c r="R402"/>
    </row>
    <row r="403" spans="1:18" ht="14.5" hidden="1" x14ac:dyDescent="0.35">
      <c r="A403" s="49">
        <v>41989</v>
      </c>
      <c r="B403" s="50">
        <v>2014</v>
      </c>
      <c r="C403" s="50">
        <v>1</v>
      </c>
      <c r="D403" s="50">
        <v>20</v>
      </c>
      <c r="E403" s="50">
        <v>2500</v>
      </c>
      <c r="F403" s="50">
        <f>E403/(VLOOKUP(B403,'Cust Svd'!$A$2:$B$20,2,FALSE))</f>
        <v>5.7712729119534602E-2</v>
      </c>
      <c r="G403" s="50">
        <f t="shared" si="18"/>
        <v>-2.8522775211411493</v>
      </c>
      <c r="H403" s="47">
        <f t="shared" si="19"/>
        <v>12</v>
      </c>
      <c r="I403" s="48">
        <f>HLOOKUP(B403,'GSE Sum'!$B$1:$T$10,10,FALSE)</f>
        <v>76.261702872057469</v>
      </c>
      <c r="J403" s="51" t="b">
        <f t="shared" si="20"/>
        <v>0</v>
      </c>
      <c r="K403" s="69">
        <f>D403/(VLOOKUP(B403,'Cust Svd'!$A$2:$B$20,2,FALSE))</f>
        <v>4.6170183295627683E-4</v>
      </c>
      <c r="L403" s="70">
        <f>VLOOKUP(B403,'Cust Svd'!$A$2:$B$20,2,FALSE)</f>
        <v>43318</v>
      </c>
      <c r="M403" s="70"/>
      <c r="N403"/>
      <c r="O403"/>
      <c r="P403"/>
      <c r="Q403"/>
      <c r="R403"/>
    </row>
    <row r="404" spans="1:18" ht="14.5" hidden="1" x14ac:dyDescent="0.35">
      <c r="A404" s="49">
        <v>41878</v>
      </c>
      <c r="B404" s="50">
        <v>2014</v>
      </c>
      <c r="C404" s="50">
        <v>1</v>
      </c>
      <c r="D404" s="50">
        <v>86</v>
      </c>
      <c r="E404" s="50">
        <v>2494</v>
      </c>
      <c r="F404" s="50">
        <f>E404/(VLOOKUP(B404,'Cust Svd'!$A$2:$B$20,2,FALSE))</f>
        <v>5.7574218569647721E-2</v>
      </c>
      <c r="G404" s="50">
        <f t="shared" si="18"/>
        <v>-2.8546804057574597</v>
      </c>
      <c r="H404" s="47">
        <f t="shared" si="19"/>
        <v>8</v>
      </c>
      <c r="I404" s="48">
        <f>HLOOKUP(B404,'GSE Sum'!$B$1:$T$10,10,FALSE)</f>
        <v>76.261702872057469</v>
      </c>
      <c r="J404" s="51" t="b">
        <f t="shared" si="20"/>
        <v>0</v>
      </c>
      <c r="K404" s="69">
        <f>D404/(VLOOKUP(B404,'Cust Svd'!$A$2:$B$20,2,FALSE))</f>
        <v>1.9853178817119902E-3</v>
      </c>
      <c r="L404" s="70">
        <f>VLOOKUP(B404,'Cust Svd'!$A$2:$B$20,2,FALSE)</f>
        <v>43318</v>
      </c>
      <c r="M404" s="70"/>
      <c r="N404"/>
      <c r="O404"/>
      <c r="P404"/>
      <c r="Q404"/>
      <c r="R404"/>
    </row>
    <row r="405" spans="1:18" ht="14.5" hidden="1" x14ac:dyDescent="0.35">
      <c r="A405" s="49">
        <v>41869</v>
      </c>
      <c r="B405" s="50">
        <v>2014</v>
      </c>
      <c r="C405" s="50">
        <v>1</v>
      </c>
      <c r="D405" s="50">
        <v>4</v>
      </c>
      <c r="E405" s="50">
        <v>2280</v>
      </c>
      <c r="F405" s="50">
        <f>E405/(VLOOKUP(B405,'Cust Svd'!$A$2:$B$20,2,FALSE))</f>
        <v>5.263400895701556E-2</v>
      </c>
      <c r="G405" s="50">
        <f t="shared" si="18"/>
        <v>-2.9443928100489551</v>
      </c>
      <c r="H405" s="47">
        <f t="shared" si="19"/>
        <v>8</v>
      </c>
      <c r="I405" s="48">
        <f>HLOOKUP(B405,'GSE Sum'!$B$1:$T$10,10,FALSE)</f>
        <v>76.261702872057469</v>
      </c>
      <c r="J405" s="51" t="b">
        <f t="shared" si="20"/>
        <v>0</v>
      </c>
      <c r="K405" s="69">
        <f>D405/(VLOOKUP(B405,'Cust Svd'!$A$2:$B$20,2,FALSE))</f>
        <v>9.2340366591255372E-5</v>
      </c>
      <c r="L405" s="70">
        <f>VLOOKUP(B405,'Cust Svd'!$A$2:$B$20,2,FALSE)</f>
        <v>43318</v>
      </c>
      <c r="M405" s="70"/>
      <c r="N405"/>
      <c r="O405"/>
      <c r="P405"/>
      <c r="Q405"/>
      <c r="R405"/>
    </row>
    <row r="406" spans="1:18" ht="14.5" hidden="1" x14ac:dyDescent="0.35">
      <c r="A406" s="49">
        <v>41770</v>
      </c>
      <c r="B406" s="50">
        <v>2014</v>
      </c>
      <c r="C406" s="50">
        <v>2</v>
      </c>
      <c r="D406" s="50">
        <v>25</v>
      </c>
      <c r="E406" s="50">
        <v>2265</v>
      </c>
      <c r="F406" s="50">
        <f>E406/(VLOOKUP(B406,'Cust Svd'!$A$2:$B$20,2,FALSE))</f>
        <v>5.2287732582298352E-2</v>
      </c>
      <c r="G406" s="50">
        <f t="shared" si="18"/>
        <v>-2.9509934940803069</v>
      </c>
      <c r="H406" s="47">
        <f t="shared" si="19"/>
        <v>5</v>
      </c>
      <c r="I406" s="48">
        <f>HLOOKUP(B406,'GSE Sum'!$B$1:$T$10,10,FALSE)</f>
        <v>76.261702872057469</v>
      </c>
      <c r="J406" s="51" t="b">
        <f t="shared" si="20"/>
        <v>0</v>
      </c>
      <c r="K406" s="69">
        <f>D406/(VLOOKUP(B406,'Cust Svd'!$A$2:$B$20,2,FALSE))</f>
        <v>5.7712729119534603E-4</v>
      </c>
      <c r="L406" s="70">
        <f>VLOOKUP(B406,'Cust Svd'!$A$2:$B$20,2,FALSE)</f>
        <v>43318</v>
      </c>
      <c r="M406" s="70"/>
      <c r="N406"/>
      <c r="O406"/>
      <c r="P406"/>
      <c r="Q406"/>
      <c r="R406"/>
    </row>
    <row r="407" spans="1:18" ht="14.5" hidden="1" x14ac:dyDescent="0.35">
      <c r="A407" s="49">
        <v>41825</v>
      </c>
      <c r="B407" s="50">
        <v>2014</v>
      </c>
      <c r="C407" s="50">
        <v>1</v>
      </c>
      <c r="D407" s="50">
        <v>50</v>
      </c>
      <c r="E407" s="50">
        <v>2250</v>
      </c>
      <c r="F407" s="50">
        <f>E407/(VLOOKUP(B407,'Cust Svd'!$A$2:$B$20,2,FALSE))</f>
        <v>5.1941456207581144E-2</v>
      </c>
      <c r="G407" s="50">
        <f t="shared" si="18"/>
        <v>-2.9576380367989756</v>
      </c>
      <c r="H407" s="47">
        <f t="shared" si="19"/>
        <v>7</v>
      </c>
      <c r="I407" s="48">
        <f>HLOOKUP(B407,'GSE Sum'!$B$1:$T$10,10,FALSE)</f>
        <v>76.261702872057469</v>
      </c>
      <c r="J407" s="51" t="b">
        <f t="shared" si="20"/>
        <v>0</v>
      </c>
      <c r="K407" s="69">
        <f>D407/(VLOOKUP(B407,'Cust Svd'!$A$2:$B$20,2,FALSE))</f>
        <v>1.1542545823906921E-3</v>
      </c>
      <c r="L407" s="70">
        <f>VLOOKUP(B407,'Cust Svd'!$A$2:$B$20,2,FALSE)</f>
        <v>43318</v>
      </c>
      <c r="M407" s="70"/>
      <c r="N407"/>
      <c r="O407"/>
      <c r="P407"/>
      <c r="Q407"/>
      <c r="R407"/>
    </row>
    <row r="408" spans="1:18" ht="14.5" hidden="1" x14ac:dyDescent="0.35">
      <c r="A408" s="49">
        <v>41723</v>
      </c>
      <c r="B408" s="50">
        <v>2014</v>
      </c>
      <c r="C408" s="50">
        <v>1</v>
      </c>
      <c r="D408" s="50">
        <v>23</v>
      </c>
      <c r="E408" s="50">
        <v>2070</v>
      </c>
      <c r="F408" s="50">
        <f>E408/(VLOOKUP(B408,'Cust Svd'!$A$2:$B$20,2,FALSE))</f>
        <v>4.7786139710974652E-2</v>
      </c>
      <c r="G408" s="50">
        <f t="shared" si="18"/>
        <v>-3.0410196457380265</v>
      </c>
      <c r="H408" s="47">
        <f t="shared" si="19"/>
        <v>3</v>
      </c>
      <c r="I408" s="48">
        <f>HLOOKUP(B408,'GSE Sum'!$B$1:$T$10,10,FALSE)</f>
        <v>76.261702872057469</v>
      </c>
      <c r="J408" s="51" t="b">
        <f t="shared" si="20"/>
        <v>0</v>
      </c>
      <c r="K408" s="69">
        <f>D408/(VLOOKUP(B408,'Cust Svd'!$A$2:$B$20,2,FALSE))</f>
        <v>5.3095710789971833E-4</v>
      </c>
      <c r="L408" s="70">
        <f>VLOOKUP(B408,'Cust Svd'!$A$2:$B$20,2,FALSE)</f>
        <v>43318</v>
      </c>
      <c r="M408" s="70"/>
      <c r="N408"/>
      <c r="O408"/>
      <c r="P408"/>
      <c r="Q408"/>
      <c r="R408"/>
    </row>
    <row r="409" spans="1:18" ht="14.5" hidden="1" x14ac:dyDescent="0.35">
      <c r="A409" s="49">
        <v>41796</v>
      </c>
      <c r="B409" s="50">
        <v>2014</v>
      </c>
      <c r="C409" s="50">
        <v>1</v>
      </c>
      <c r="D409" s="50">
        <v>23</v>
      </c>
      <c r="E409" s="50">
        <v>2070</v>
      </c>
      <c r="F409" s="50">
        <f>E409/(VLOOKUP(B409,'Cust Svd'!$A$2:$B$20,2,FALSE))</f>
        <v>4.7786139710974652E-2</v>
      </c>
      <c r="G409" s="50">
        <f t="shared" si="18"/>
        <v>-3.0410196457380265</v>
      </c>
      <c r="H409" s="47">
        <f t="shared" si="19"/>
        <v>6</v>
      </c>
      <c r="I409" s="48">
        <f>HLOOKUP(B409,'GSE Sum'!$B$1:$T$10,10,FALSE)</f>
        <v>76.261702872057469</v>
      </c>
      <c r="J409" s="51" t="b">
        <f t="shared" si="20"/>
        <v>0</v>
      </c>
      <c r="K409" s="69">
        <f>D409/(VLOOKUP(B409,'Cust Svd'!$A$2:$B$20,2,FALSE))</f>
        <v>5.3095710789971833E-4</v>
      </c>
      <c r="L409" s="70">
        <f>VLOOKUP(B409,'Cust Svd'!$A$2:$B$20,2,FALSE)</f>
        <v>43318</v>
      </c>
      <c r="M409" s="70"/>
      <c r="N409"/>
      <c r="O409"/>
      <c r="P409"/>
      <c r="Q409"/>
      <c r="R409"/>
    </row>
    <row r="410" spans="1:18" ht="14.5" hidden="1" x14ac:dyDescent="0.35">
      <c r="A410" s="49">
        <v>41712</v>
      </c>
      <c r="B410" s="50">
        <v>2014</v>
      </c>
      <c r="C410" s="50">
        <v>1</v>
      </c>
      <c r="D410" s="50">
        <v>41</v>
      </c>
      <c r="E410" s="50">
        <v>2050</v>
      </c>
      <c r="F410" s="50">
        <f>E410/(VLOOKUP(B410,'Cust Svd'!$A$2:$B$20,2,FALSE))</f>
        <v>4.7324437878018377E-2</v>
      </c>
      <c r="G410" s="50">
        <f t="shared" si="18"/>
        <v>-3.0507284598649873</v>
      </c>
      <c r="H410" s="47">
        <f t="shared" si="19"/>
        <v>3</v>
      </c>
      <c r="I410" s="48">
        <f>HLOOKUP(B410,'GSE Sum'!$B$1:$T$10,10,FALSE)</f>
        <v>76.261702872057469</v>
      </c>
      <c r="J410" s="51" t="b">
        <f t="shared" si="20"/>
        <v>0</v>
      </c>
      <c r="K410" s="69">
        <f>D410/(VLOOKUP(B410,'Cust Svd'!$A$2:$B$20,2,FALSE))</f>
        <v>9.4648875756036751E-4</v>
      </c>
      <c r="L410" s="70">
        <f>VLOOKUP(B410,'Cust Svd'!$A$2:$B$20,2,FALSE)</f>
        <v>43318</v>
      </c>
      <c r="M410" s="70"/>
      <c r="N410"/>
      <c r="O410"/>
      <c r="P410"/>
      <c r="Q410"/>
      <c r="R410"/>
    </row>
    <row r="411" spans="1:18" ht="14.5" hidden="1" x14ac:dyDescent="0.35">
      <c r="A411" s="49">
        <v>41860</v>
      </c>
      <c r="B411" s="50">
        <v>2014</v>
      </c>
      <c r="C411" s="50">
        <v>2</v>
      </c>
      <c r="D411" s="50">
        <v>45</v>
      </c>
      <c r="E411" s="50">
        <v>1947</v>
      </c>
      <c r="F411" s="50">
        <f>E411/(VLOOKUP(B411,'Cust Svd'!$A$2:$B$20,2,FALSE))</f>
        <v>4.4946673438293547E-2</v>
      </c>
      <c r="G411" s="50">
        <f t="shared" si="18"/>
        <v>-3.1022785266252417</v>
      </c>
      <c r="H411" s="47">
        <f t="shared" si="19"/>
        <v>8</v>
      </c>
      <c r="I411" s="48">
        <f>HLOOKUP(B411,'GSE Sum'!$B$1:$T$10,10,FALSE)</f>
        <v>76.261702872057469</v>
      </c>
      <c r="J411" s="51" t="b">
        <f t="shared" si="20"/>
        <v>0</v>
      </c>
      <c r="K411" s="69">
        <f>D411/(VLOOKUP(B411,'Cust Svd'!$A$2:$B$20,2,FALSE))</f>
        <v>1.0388291241516228E-3</v>
      </c>
      <c r="L411" s="70">
        <f>VLOOKUP(B411,'Cust Svd'!$A$2:$B$20,2,FALSE)</f>
        <v>43318</v>
      </c>
      <c r="M411" s="70"/>
      <c r="N411"/>
      <c r="O411"/>
      <c r="P411"/>
      <c r="Q411"/>
      <c r="R411"/>
    </row>
    <row r="412" spans="1:18" ht="14.5" hidden="1" x14ac:dyDescent="0.35">
      <c r="A412" s="49">
        <v>41978</v>
      </c>
      <c r="B412" s="50">
        <v>2014</v>
      </c>
      <c r="C412" s="50">
        <v>1</v>
      </c>
      <c r="D412" s="50">
        <v>25</v>
      </c>
      <c r="E412" s="50">
        <v>1875</v>
      </c>
      <c r="F412" s="50">
        <f>E412/(VLOOKUP(B412,'Cust Svd'!$A$2:$B$20,2,FALSE))</f>
        <v>4.3284546839650953E-2</v>
      </c>
      <c r="G412" s="50">
        <f t="shared" si="18"/>
        <v>-3.1399595935929301</v>
      </c>
      <c r="H412" s="47">
        <f t="shared" si="19"/>
        <v>12</v>
      </c>
      <c r="I412" s="48">
        <f>HLOOKUP(B412,'GSE Sum'!$B$1:$T$10,10,FALSE)</f>
        <v>76.261702872057469</v>
      </c>
      <c r="J412" s="51" t="b">
        <f t="shared" si="20"/>
        <v>0</v>
      </c>
      <c r="K412" s="69">
        <f>D412/(VLOOKUP(B412,'Cust Svd'!$A$2:$B$20,2,FALSE))</f>
        <v>5.7712729119534603E-4</v>
      </c>
      <c r="L412" s="70">
        <f>VLOOKUP(B412,'Cust Svd'!$A$2:$B$20,2,FALSE)</f>
        <v>43318</v>
      </c>
      <c r="M412" s="70"/>
      <c r="N412"/>
      <c r="O412"/>
      <c r="P412"/>
      <c r="Q412"/>
      <c r="R412"/>
    </row>
    <row r="413" spans="1:18" ht="14.5" hidden="1" x14ac:dyDescent="0.35">
      <c r="A413" s="49">
        <v>41742</v>
      </c>
      <c r="B413" s="50">
        <v>2014</v>
      </c>
      <c r="C413" s="50">
        <v>1</v>
      </c>
      <c r="D413" s="50">
        <v>39</v>
      </c>
      <c r="E413" s="50">
        <v>1521</v>
      </c>
      <c r="F413" s="50">
        <f>E413/(VLOOKUP(B413,'Cust Svd'!$A$2:$B$20,2,FALSE))</f>
        <v>3.5112424396324851E-2</v>
      </c>
      <c r="G413" s="50">
        <f t="shared" si="18"/>
        <v>-3.3492002397381486</v>
      </c>
      <c r="H413" s="47">
        <f t="shared" si="19"/>
        <v>4</v>
      </c>
      <c r="I413" s="48">
        <f>HLOOKUP(B413,'GSE Sum'!$B$1:$T$10,10,FALSE)</f>
        <v>76.261702872057469</v>
      </c>
      <c r="J413" s="51" t="b">
        <f t="shared" si="20"/>
        <v>0</v>
      </c>
      <c r="K413" s="69">
        <f>D413/(VLOOKUP(B413,'Cust Svd'!$A$2:$B$20,2,FALSE))</f>
        <v>9.0031857426473981E-4</v>
      </c>
      <c r="L413" s="70">
        <f>VLOOKUP(B413,'Cust Svd'!$A$2:$B$20,2,FALSE)</f>
        <v>43318</v>
      </c>
      <c r="M413" s="70"/>
      <c r="N413"/>
      <c r="O413"/>
      <c r="P413"/>
      <c r="Q413"/>
      <c r="R413"/>
    </row>
    <row r="414" spans="1:18" ht="14.5" hidden="1" x14ac:dyDescent="0.35">
      <c r="A414" s="49">
        <v>41662</v>
      </c>
      <c r="B414" s="50">
        <v>2014</v>
      </c>
      <c r="C414" s="50">
        <v>1</v>
      </c>
      <c r="D414" s="50">
        <v>23</v>
      </c>
      <c r="E414" s="50">
        <v>1380</v>
      </c>
      <c r="F414" s="50">
        <f>E414/(VLOOKUP(B414,'Cust Svd'!$A$2:$B$20,2,FALSE))</f>
        <v>3.1857426473983104E-2</v>
      </c>
      <c r="G414" s="50">
        <f t="shared" si="18"/>
        <v>-3.4464847538461911</v>
      </c>
      <c r="H414" s="47">
        <f t="shared" si="19"/>
        <v>1</v>
      </c>
      <c r="I414" s="48">
        <f>HLOOKUP(B414,'GSE Sum'!$B$1:$T$10,10,FALSE)</f>
        <v>76.261702872057469</v>
      </c>
      <c r="J414" s="51" t="b">
        <f t="shared" si="20"/>
        <v>0</v>
      </c>
      <c r="K414" s="69">
        <f>D414/(VLOOKUP(B414,'Cust Svd'!$A$2:$B$20,2,FALSE))</f>
        <v>5.3095710789971833E-4</v>
      </c>
      <c r="L414" s="70">
        <f>VLOOKUP(B414,'Cust Svd'!$A$2:$B$20,2,FALSE)</f>
        <v>43318</v>
      </c>
      <c r="M414" s="70"/>
      <c r="N414"/>
      <c r="O414"/>
      <c r="P414"/>
      <c r="Q414"/>
      <c r="R414"/>
    </row>
    <row r="415" spans="1:18" ht="14.5" hidden="1" x14ac:dyDescent="0.35">
      <c r="A415" s="49">
        <v>41745</v>
      </c>
      <c r="B415" s="50">
        <v>2014</v>
      </c>
      <c r="C415" s="50">
        <v>1</v>
      </c>
      <c r="D415" s="50">
        <v>8</v>
      </c>
      <c r="E415" s="50">
        <v>1360</v>
      </c>
      <c r="F415" s="50">
        <f>E415/(VLOOKUP(B415,'Cust Svd'!$A$2:$B$20,2,FALSE))</f>
        <v>3.1395724641026822E-2</v>
      </c>
      <c r="G415" s="50">
        <f t="shared" si="18"/>
        <v>-3.4610835532673438</v>
      </c>
      <c r="H415" s="47">
        <f t="shared" si="19"/>
        <v>4</v>
      </c>
      <c r="I415" s="48">
        <f>HLOOKUP(B415,'GSE Sum'!$B$1:$T$10,10,FALSE)</f>
        <v>76.261702872057469</v>
      </c>
      <c r="J415" s="51" t="b">
        <f t="shared" si="20"/>
        <v>0</v>
      </c>
      <c r="K415" s="69">
        <f>D415/(VLOOKUP(B415,'Cust Svd'!$A$2:$B$20,2,FALSE))</f>
        <v>1.8468073318251074E-4</v>
      </c>
      <c r="L415" s="70">
        <f>VLOOKUP(B415,'Cust Svd'!$A$2:$B$20,2,FALSE)</f>
        <v>43318</v>
      </c>
      <c r="M415" s="70"/>
      <c r="N415"/>
      <c r="O415"/>
      <c r="P415"/>
      <c r="Q415"/>
      <c r="R415"/>
    </row>
    <row r="416" spans="1:18" ht="14.5" hidden="1" x14ac:dyDescent="0.35">
      <c r="A416" s="49">
        <v>41976</v>
      </c>
      <c r="B416" s="50">
        <v>2014</v>
      </c>
      <c r="C416" s="50">
        <v>1</v>
      </c>
      <c r="D416" s="50">
        <v>12</v>
      </c>
      <c r="E416" s="50">
        <v>1320</v>
      </c>
      <c r="F416" s="50">
        <f>E416/(VLOOKUP(B416,'Cust Svd'!$A$2:$B$20,2,FALSE))</f>
        <v>3.0472320975114271E-2</v>
      </c>
      <c r="G416" s="50">
        <f t="shared" si="18"/>
        <v>-3.4909365164170247</v>
      </c>
      <c r="H416" s="47">
        <f t="shared" si="19"/>
        <v>12</v>
      </c>
      <c r="I416" s="48">
        <f>HLOOKUP(B416,'GSE Sum'!$B$1:$T$10,10,FALSE)</f>
        <v>76.261702872057469</v>
      </c>
      <c r="J416" s="51" t="b">
        <f t="shared" si="20"/>
        <v>0</v>
      </c>
      <c r="K416" s="69">
        <f>D416/(VLOOKUP(B416,'Cust Svd'!$A$2:$B$20,2,FALSE))</f>
        <v>2.7702109977376609E-4</v>
      </c>
      <c r="L416" s="70">
        <f>VLOOKUP(B416,'Cust Svd'!$A$2:$B$20,2,FALSE)</f>
        <v>43318</v>
      </c>
      <c r="M416" s="70"/>
      <c r="N416"/>
      <c r="O416"/>
      <c r="P416"/>
      <c r="Q416"/>
      <c r="R416"/>
    </row>
    <row r="417" spans="1:18" ht="14.5" hidden="1" x14ac:dyDescent="0.35">
      <c r="A417" s="49">
        <v>41731</v>
      </c>
      <c r="B417" s="50">
        <v>2014</v>
      </c>
      <c r="C417" s="50">
        <v>1</v>
      </c>
      <c r="D417" s="50">
        <v>26</v>
      </c>
      <c r="E417" s="50">
        <v>1300</v>
      </c>
      <c r="F417" s="50">
        <f>E417/(VLOOKUP(B417,'Cust Svd'!$A$2:$B$20,2,FALSE))</f>
        <v>3.0010619142157996E-2</v>
      </c>
      <c r="G417" s="50">
        <f t="shared" si="18"/>
        <v>-3.5062039885478131</v>
      </c>
      <c r="H417" s="47">
        <f t="shared" si="19"/>
        <v>4</v>
      </c>
      <c r="I417" s="48">
        <f>HLOOKUP(B417,'GSE Sum'!$B$1:$T$10,10,FALSE)</f>
        <v>76.261702872057469</v>
      </c>
      <c r="J417" s="51" t="b">
        <f t="shared" si="20"/>
        <v>0</v>
      </c>
      <c r="K417" s="69">
        <f>D417/(VLOOKUP(B417,'Cust Svd'!$A$2:$B$20,2,FALSE))</f>
        <v>6.0021238284315988E-4</v>
      </c>
      <c r="L417" s="70">
        <f>VLOOKUP(B417,'Cust Svd'!$A$2:$B$20,2,FALSE)</f>
        <v>43318</v>
      </c>
      <c r="M417" s="70"/>
      <c r="N417"/>
      <c r="O417"/>
      <c r="P417"/>
      <c r="Q417"/>
      <c r="R417"/>
    </row>
    <row r="418" spans="1:18" ht="14.5" hidden="1" x14ac:dyDescent="0.35">
      <c r="A418" s="49">
        <v>41907</v>
      </c>
      <c r="B418" s="50">
        <v>2014</v>
      </c>
      <c r="C418" s="50">
        <v>1</v>
      </c>
      <c r="D418" s="50">
        <v>15</v>
      </c>
      <c r="E418" s="50">
        <v>1215</v>
      </c>
      <c r="F418" s="50">
        <f>E418/(VLOOKUP(B418,'Cust Svd'!$A$2:$B$20,2,FALSE))</f>
        <v>2.8048386352093817E-2</v>
      </c>
      <c r="G418" s="50">
        <f t="shared" si="18"/>
        <v>-3.5738241762227925</v>
      </c>
      <c r="H418" s="47">
        <f t="shared" si="19"/>
        <v>9</v>
      </c>
      <c r="I418" s="48">
        <f>HLOOKUP(B418,'GSE Sum'!$B$1:$T$10,10,FALSE)</f>
        <v>76.261702872057469</v>
      </c>
      <c r="J418" s="51" t="b">
        <f t="shared" si="20"/>
        <v>0</v>
      </c>
      <c r="K418" s="69">
        <f>D418/(VLOOKUP(B418,'Cust Svd'!$A$2:$B$20,2,FALSE))</f>
        <v>3.4627637471720764E-4</v>
      </c>
      <c r="L418" s="70">
        <f>VLOOKUP(B418,'Cust Svd'!$A$2:$B$20,2,FALSE)</f>
        <v>43318</v>
      </c>
      <c r="M418" s="70"/>
      <c r="N418"/>
      <c r="O418"/>
      <c r="P418"/>
      <c r="Q418"/>
      <c r="R418"/>
    </row>
    <row r="419" spans="1:18" ht="14.5" hidden="1" x14ac:dyDescent="0.35">
      <c r="A419" s="49">
        <v>41872</v>
      </c>
      <c r="B419" s="50">
        <v>2014</v>
      </c>
      <c r="C419" s="50">
        <v>1</v>
      </c>
      <c r="D419" s="50">
        <v>20</v>
      </c>
      <c r="E419" s="50">
        <v>1140</v>
      </c>
      <c r="F419" s="50">
        <f>E419/(VLOOKUP(B419,'Cust Svd'!$A$2:$B$20,2,FALSE))</f>
        <v>2.631700447850778E-2</v>
      </c>
      <c r="G419" s="50">
        <f t="shared" si="18"/>
        <v>-3.6375399906089001</v>
      </c>
      <c r="H419" s="47">
        <f t="shared" si="19"/>
        <v>8</v>
      </c>
      <c r="I419" s="48">
        <f>HLOOKUP(B419,'GSE Sum'!$B$1:$T$10,10,FALSE)</f>
        <v>76.261702872057469</v>
      </c>
      <c r="J419" s="51" t="b">
        <f t="shared" si="20"/>
        <v>0</v>
      </c>
      <c r="K419" s="69">
        <f>D419/(VLOOKUP(B419,'Cust Svd'!$A$2:$B$20,2,FALSE))</f>
        <v>4.6170183295627683E-4</v>
      </c>
      <c r="L419" s="70">
        <f>VLOOKUP(B419,'Cust Svd'!$A$2:$B$20,2,FALSE)</f>
        <v>43318</v>
      </c>
      <c r="M419" s="70"/>
      <c r="N419"/>
      <c r="O419"/>
      <c r="P419"/>
      <c r="Q419"/>
      <c r="R419"/>
    </row>
    <row r="420" spans="1:18" ht="14.5" hidden="1" x14ac:dyDescent="0.35">
      <c r="A420" s="49">
        <v>41983</v>
      </c>
      <c r="B420" s="50">
        <v>2014</v>
      </c>
      <c r="C420" s="50">
        <v>1</v>
      </c>
      <c r="D420" s="50">
        <v>15</v>
      </c>
      <c r="E420" s="50">
        <v>1125</v>
      </c>
      <c r="F420" s="50">
        <f>E420/(VLOOKUP(B420,'Cust Svd'!$A$2:$B$20,2,FALSE))</f>
        <v>2.5970728103790572E-2</v>
      </c>
      <c r="G420" s="50">
        <f t="shared" si="18"/>
        <v>-3.650785217358921</v>
      </c>
      <c r="H420" s="47">
        <f t="shared" si="19"/>
        <v>12</v>
      </c>
      <c r="I420" s="48">
        <f>HLOOKUP(B420,'GSE Sum'!$B$1:$T$10,10,FALSE)</f>
        <v>76.261702872057469</v>
      </c>
      <c r="J420" s="51" t="b">
        <f t="shared" si="20"/>
        <v>0</v>
      </c>
      <c r="K420" s="69">
        <f>D420/(VLOOKUP(B420,'Cust Svd'!$A$2:$B$20,2,FALSE))</f>
        <v>3.4627637471720764E-4</v>
      </c>
      <c r="L420" s="70">
        <f>VLOOKUP(B420,'Cust Svd'!$A$2:$B$20,2,FALSE)</f>
        <v>43318</v>
      </c>
      <c r="M420" s="70"/>
      <c r="N420"/>
      <c r="O420"/>
      <c r="P420"/>
      <c r="Q420"/>
      <c r="R420"/>
    </row>
    <row r="421" spans="1:18" ht="14.5" hidden="1" x14ac:dyDescent="0.35">
      <c r="A421" s="49">
        <v>41808</v>
      </c>
      <c r="B421" s="50">
        <v>2014</v>
      </c>
      <c r="C421" s="50">
        <v>1</v>
      </c>
      <c r="D421" s="50">
        <v>4</v>
      </c>
      <c r="E421" s="50">
        <v>1080</v>
      </c>
      <c r="F421" s="50">
        <f>E421/(VLOOKUP(B421,'Cust Svd'!$A$2:$B$20,2,FALSE))</f>
        <v>2.4931898979638951E-2</v>
      </c>
      <c r="G421" s="50">
        <f t="shared" si="18"/>
        <v>-3.6916072118791758</v>
      </c>
      <c r="H421" s="47">
        <f t="shared" si="19"/>
        <v>6</v>
      </c>
      <c r="I421" s="48">
        <f>HLOOKUP(B421,'GSE Sum'!$B$1:$T$10,10,FALSE)</f>
        <v>76.261702872057469</v>
      </c>
      <c r="J421" s="51" t="b">
        <f t="shared" si="20"/>
        <v>0</v>
      </c>
      <c r="K421" s="69">
        <f>D421/(VLOOKUP(B421,'Cust Svd'!$A$2:$B$20,2,FALSE))</f>
        <v>9.2340366591255372E-5</v>
      </c>
      <c r="L421" s="70">
        <f>VLOOKUP(B421,'Cust Svd'!$A$2:$B$20,2,FALSE)</f>
        <v>43318</v>
      </c>
      <c r="M421" s="70"/>
      <c r="N421"/>
      <c r="O421"/>
      <c r="P421"/>
      <c r="Q421"/>
      <c r="R421"/>
    </row>
    <row r="422" spans="1:18" ht="14.5" hidden="1" x14ac:dyDescent="0.35">
      <c r="A422" s="49">
        <v>41753</v>
      </c>
      <c r="B422" s="50">
        <v>2014</v>
      </c>
      <c r="C422" s="50">
        <v>1</v>
      </c>
      <c r="D422" s="50">
        <v>43</v>
      </c>
      <c r="E422" s="50">
        <v>1075</v>
      </c>
      <c r="F422" s="50">
        <f>E422/(VLOOKUP(B422,'Cust Svd'!$A$2:$B$20,2,FALSE))</f>
        <v>2.481647352139988E-2</v>
      </c>
      <c r="G422" s="50">
        <f t="shared" si="18"/>
        <v>-3.6962475914356783</v>
      </c>
      <c r="H422" s="47">
        <f t="shared" si="19"/>
        <v>4</v>
      </c>
      <c r="I422" s="48">
        <f>HLOOKUP(B422,'GSE Sum'!$B$1:$T$10,10,FALSE)</f>
        <v>76.261702872057469</v>
      </c>
      <c r="J422" s="51" t="b">
        <f t="shared" si="20"/>
        <v>0</v>
      </c>
      <c r="K422" s="69">
        <f>D422/(VLOOKUP(B422,'Cust Svd'!$A$2:$B$20,2,FALSE))</f>
        <v>9.926589408559951E-4</v>
      </c>
      <c r="L422" s="70">
        <f>VLOOKUP(B422,'Cust Svd'!$A$2:$B$20,2,FALSE)</f>
        <v>43318</v>
      </c>
      <c r="M422" s="70"/>
      <c r="N422"/>
      <c r="O422"/>
      <c r="P422"/>
      <c r="Q422"/>
      <c r="R422"/>
    </row>
    <row r="423" spans="1:18" ht="14.5" hidden="1" x14ac:dyDescent="0.35">
      <c r="A423" s="49">
        <v>41937</v>
      </c>
      <c r="B423" s="50">
        <v>2014</v>
      </c>
      <c r="C423" s="50">
        <v>1</v>
      </c>
      <c r="D423" s="50">
        <v>10</v>
      </c>
      <c r="E423" s="50">
        <v>1070</v>
      </c>
      <c r="F423" s="50">
        <f>E423/(VLOOKUP(B423,'Cust Svd'!$A$2:$B$20,2,FALSE))</f>
        <v>2.470104806316081E-2</v>
      </c>
      <c r="G423" s="50">
        <f t="shared" si="18"/>
        <v>-3.7009096045414895</v>
      </c>
      <c r="H423" s="47">
        <f t="shared" si="19"/>
        <v>10</v>
      </c>
      <c r="I423" s="48">
        <f>HLOOKUP(B423,'GSE Sum'!$B$1:$T$10,10,FALSE)</f>
        <v>76.261702872057469</v>
      </c>
      <c r="J423" s="51" t="b">
        <f t="shared" si="20"/>
        <v>0</v>
      </c>
      <c r="K423" s="69">
        <f>D423/(VLOOKUP(B423,'Cust Svd'!$A$2:$B$20,2,FALSE))</f>
        <v>2.3085091647813842E-4</v>
      </c>
      <c r="L423" s="70">
        <f>VLOOKUP(B423,'Cust Svd'!$A$2:$B$20,2,FALSE)</f>
        <v>43318</v>
      </c>
      <c r="M423" s="70"/>
      <c r="N423"/>
      <c r="O423"/>
      <c r="P423"/>
      <c r="Q423"/>
      <c r="R423"/>
    </row>
    <row r="424" spans="1:18" ht="14.5" hidden="1" x14ac:dyDescent="0.35">
      <c r="A424" s="49">
        <v>41982</v>
      </c>
      <c r="B424" s="50">
        <v>2014</v>
      </c>
      <c r="C424" s="50">
        <v>1</v>
      </c>
      <c r="D424" s="50">
        <v>3</v>
      </c>
      <c r="E424" s="50">
        <v>1035</v>
      </c>
      <c r="F424" s="50">
        <f>E424/(VLOOKUP(B424,'Cust Svd'!$A$2:$B$20,2,FALSE))</f>
        <v>2.3893069855487326E-2</v>
      </c>
      <c r="G424" s="50">
        <f t="shared" si="18"/>
        <v>-3.7341668262979719</v>
      </c>
      <c r="H424" s="47">
        <f t="shared" si="19"/>
        <v>12</v>
      </c>
      <c r="I424" s="48">
        <f>HLOOKUP(B424,'GSE Sum'!$B$1:$T$10,10,FALSE)</f>
        <v>76.261702872057469</v>
      </c>
      <c r="J424" s="51" t="b">
        <f t="shared" si="20"/>
        <v>0</v>
      </c>
      <c r="K424" s="69">
        <f>D424/(VLOOKUP(B424,'Cust Svd'!$A$2:$B$20,2,FALSE))</f>
        <v>6.9255274943441522E-5</v>
      </c>
      <c r="L424" s="70">
        <f>VLOOKUP(B424,'Cust Svd'!$A$2:$B$20,2,FALSE)</f>
        <v>43318</v>
      </c>
      <c r="M424" s="70"/>
      <c r="N424"/>
      <c r="O424"/>
      <c r="P424"/>
      <c r="Q424"/>
      <c r="R424"/>
    </row>
    <row r="425" spans="1:18" ht="14.5" hidden="1" x14ac:dyDescent="0.35">
      <c r="A425" s="49">
        <v>41750</v>
      </c>
      <c r="B425" s="50">
        <v>2014</v>
      </c>
      <c r="C425" s="50">
        <v>1</v>
      </c>
      <c r="D425" s="50">
        <v>4</v>
      </c>
      <c r="E425" s="50">
        <v>1000</v>
      </c>
      <c r="F425" s="50">
        <f>E425/(VLOOKUP(B425,'Cust Svd'!$A$2:$B$20,2,FALSE))</f>
        <v>2.3085091647813843E-2</v>
      </c>
      <c r="G425" s="50">
        <f t="shared" si="18"/>
        <v>-3.7685682530153044</v>
      </c>
      <c r="H425" s="47">
        <f t="shared" si="19"/>
        <v>4</v>
      </c>
      <c r="I425" s="48">
        <f>HLOOKUP(B425,'GSE Sum'!$B$1:$T$10,10,FALSE)</f>
        <v>76.261702872057469</v>
      </c>
      <c r="J425" s="51" t="b">
        <f t="shared" si="20"/>
        <v>0</v>
      </c>
      <c r="K425" s="69">
        <f>D425/(VLOOKUP(B425,'Cust Svd'!$A$2:$B$20,2,FALSE))</f>
        <v>9.2340366591255372E-5</v>
      </c>
      <c r="L425" s="70">
        <f>VLOOKUP(B425,'Cust Svd'!$A$2:$B$20,2,FALSE)</f>
        <v>43318</v>
      </c>
      <c r="M425" s="70"/>
      <c r="N425"/>
      <c r="O425"/>
      <c r="P425"/>
      <c r="Q425"/>
      <c r="R425"/>
    </row>
    <row r="426" spans="1:18" ht="14.5" hidden="1" x14ac:dyDescent="0.35">
      <c r="A426" s="49">
        <v>42000</v>
      </c>
      <c r="B426" s="50">
        <v>2014</v>
      </c>
      <c r="C426" s="50">
        <v>1</v>
      </c>
      <c r="D426" s="50">
        <v>11</v>
      </c>
      <c r="E426" s="50">
        <v>990</v>
      </c>
      <c r="F426" s="50">
        <f>E426/(VLOOKUP(B426,'Cust Svd'!$A$2:$B$20,2,FALSE))</f>
        <v>2.2854240731335702E-2</v>
      </c>
      <c r="G426" s="50">
        <f t="shared" si="18"/>
        <v>-3.778618588868806</v>
      </c>
      <c r="H426" s="47">
        <f t="shared" si="19"/>
        <v>12</v>
      </c>
      <c r="I426" s="48">
        <f>HLOOKUP(B426,'GSE Sum'!$B$1:$T$10,10,FALSE)</f>
        <v>76.261702872057469</v>
      </c>
      <c r="J426" s="51" t="b">
        <f t="shared" si="20"/>
        <v>0</v>
      </c>
      <c r="K426" s="69">
        <f>D426/(VLOOKUP(B426,'Cust Svd'!$A$2:$B$20,2,FALSE))</f>
        <v>2.5393600812595224E-4</v>
      </c>
      <c r="L426" s="70">
        <f>VLOOKUP(B426,'Cust Svd'!$A$2:$B$20,2,FALSE)</f>
        <v>43318</v>
      </c>
      <c r="M426" s="70"/>
      <c r="N426"/>
      <c r="O426"/>
      <c r="P426"/>
      <c r="Q426"/>
      <c r="R426"/>
    </row>
    <row r="427" spans="1:18" ht="14.5" hidden="1" x14ac:dyDescent="0.35">
      <c r="A427" s="49">
        <v>41788</v>
      </c>
      <c r="B427" s="50">
        <v>2014</v>
      </c>
      <c r="C427" s="50">
        <v>1</v>
      </c>
      <c r="D427" s="50">
        <v>15</v>
      </c>
      <c r="E427" s="50">
        <v>900</v>
      </c>
      <c r="F427" s="50">
        <f>E427/(VLOOKUP(B427,'Cust Svd'!$A$2:$B$20,2,FALSE))</f>
        <v>2.0776582483032456E-2</v>
      </c>
      <c r="G427" s="50">
        <f t="shared" si="18"/>
        <v>-3.8739287686731307</v>
      </c>
      <c r="H427" s="47">
        <f t="shared" si="19"/>
        <v>5</v>
      </c>
      <c r="I427" s="48">
        <f>HLOOKUP(B427,'GSE Sum'!$B$1:$T$10,10,FALSE)</f>
        <v>76.261702872057469</v>
      </c>
      <c r="J427" s="51" t="b">
        <f t="shared" si="20"/>
        <v>0</v>
      </c>
      <c r="K427" s="69">
        <f>D427/(VLOOKUP(B427,'Cust Svd'!$A$2:$B$20,2,FALSE))</f>
        <v>3.4627637471720764E-4</v>
      </c>
      <c r="L427" s="70">
        <f>VLOOKUP(B427,'Cust Svd'!$A$2:$B$20,2,FALSE)</f>
        <v>43318</v>
      </c>
      <c r="M427" s="70"/>
      <c r="N427"/>
      <c r="O427"/>
      <c r="P427"/>
      <c r="Q427"/>
      <c r="R427"/>
    </row>
    <row r="428" spans="1:18" ht="14.5" hidden="1" x14ac:dyDescent="0.35">
      <c r="A428" s="49">
        <v>41915</v>
      </c>
      <c r="B428" s="50">
        <v>2014</v>
      </c>
      <c r="C428" s="50">
        <v>1</v>
      </c>
      <c r="D428" s="50">
        <v>15</v>
      </c>
      <c r="E428" s="50">
        <v>900</v>
      </c>
      <c r="F428" s="50">
        <f>E428/(VLOOKUP(B428,'Cust Svd'!$A$2:$B$20,2,FALSE))</f>
        <v>2.0776582483032456E-2</v>
      </c>
      <c r="G428" s="50">
        <f t="shared" si="18"/>
        <v>-3.8739287686731307</v>
      </c>
      <c r="H428" s="47">
        <f t="shared" si="19"/>
        <v>10</v>
      </c>
      <c r="I428" s="48">
        <f>HLOOKUP(B428,'GSE Sum'!$B$1:$T$10,10,FALSE)</f>
        <v>76.261702872057469</v>
      </c>
      <c r="J428" s="51" t="b">
        <f t="shared" si="20"/>
        <v>0</v>
      </c>
      <c r="K428" s="69">
        <f>D428/(VLOOKUP(B428,'Cust Svd'!$A$2:$B$20,2,FALSE))</f>
        <v>3.4627637471720764E-4</v>
      </c>
      <c r="L428" s="70">
        <f>VLOOKUP(B428,'Cust Svd'!$A$2:$B$20,2,FALSE)</f>
        <v>43318</v>
      </c>
      <c r="M428" s="70"/>
      <c r="N428"/>
      <c r="O428"/>
      <c r="P428"/>
      <c r="Q428"/>
      <c r="R428"/>
    </row>
    <row r="429" spans="1:18" ht="14.5" hidden="1" x14ac:dyDescent="0.35">
      <c r="A429" s="49">
        <v>41851</v>
      </c>
      <c r="B429" s="50">
        <v>2014</v>
      </c>
      <c r="C429" s="50">
        <v>1</v>
      </c>
      <c r="D429" s="50">
        <v>3</v>
      </c>
      <c r="E429" s="50">
        <v>555</v>
      </c>
      <c r="F429" s="50">
        <f>E429/(VLOOKUP(B429,'Cust Svd'!$A$2:$B$20,2,FALSE))</f>
        <v>1.2812225864536682E-2</v>
      </c>
      <c r="G429" s="50">
        <f t="shared" si="18"/>
        <v>-4.3573554182510073</v>
      </c>
      <c r="H429" s="47">
        <f t="shared" si="19"/>
        <v>7</v>
      </c>
      <c r="I429" s="48">
        <f>HLOOKUP(B429,'GSE Sum'!$B$1:$T$10,10,FALSE)</f>
        <v>76.261702872057469</v>
      </c>
      <c r="J429" s="51" t="b">
        <f t="shared" si="20"/>
        <v>0</v>
      </c>
      <c r="K429" s="69">
        <f>D429/(VLOOKUP(B429,'Cust Svd'!$A$2:$B$20,2,FALSE))</f>
        <v>6.9255274943441522E-5</v>
      </c>
      <c r="L429" s="70">
        <f>VLOOKUP(B429,'Cust Svd'!$A$2:$B$20,2,FALSE)</f>
        <v>43318</v>
      </c>
      <c r="M429" s="70"/>
      <c r="N429"/>
      <c r="O429"/>
      <c r="P429"/>
      <c r="Q429"/>
      <c r="R429"/>
    </row>
    <row r="430" spans="1:18" ht="14.5" hidden="1" x14ac:dyDescent="0.35">
      <c r="A430" s="49">
        <v>41663</v>
      </c>
      <c r="B430" s="50">
        <v>2014</v>
      </c>
      <c r="C430" s="50">
        <v>1</v>
      </c>
      <c r="D430" s="50">
        <v>3</v>
      </c>
      <c r="E430" s="50">
        <v>540</v>
      </c>
      <c r="F430" s="50">
        <f>E430/(VLOOKUP(B430,'Cust Svd'!$A$2:$B$20,2,FALSE))</f>
        <v>1.2465949489819475E-2</v>
      </c>
      <c r="G430" s="50">
        <f t="shared" si="18"/>
        <v>-4.3847543924391212</v>
      </c>
      <c r="H430" s="47">
        <f t="shared" si="19"/>
        <v>1</v>
      </c>
      <c r="I430" s="48">
        <f>HLOOKUP(B430,'GSE Sum'!$B$1:$T$10,10,FALSE)</f>
        <v>76.261702872057469</v>
      </c>
      <c r="J430" s="51" t="b">
        <f t="shared" si="20"/>
        <v>0</v>
      </c>
      <c r="K430" s="69">
        <f>D430/(VLOOKUP(B430,'Cust Svd'!$A$2:$B$20,2,FALSE))</f>
        <v>6.9255274943441522E-5</v>
      </c>
      <c r="L430" s="70">
        <f>VLOOKUP(B430,'Cust Svd'!$A$2:$B$20,2,FALSE)</f>
        <v>43318</v>
      </c>
      <c r="M430" s="70"/>
      <c r="N430"/>
      <c r="O430"/>
      <c r="P430"/>
      <c r="Q430"/>
      <c r="R430"/>
    </row>
    <row r="431" spans="1:18" ht="14.5" hidden="1" x14ac:dyDescent="0.35">
      <c r="A431" s="49">
        <v>41874</v>
      </c>
      <c r="B431" s="50">
        <v>2014</v>
      </c>
      <c r="C431" s="50">
        <v>1</v>
      </c>
      <c r="D431" s="50">
        <v>8</v>
      </c>
      <c r="E431" s="50">
        <v>336</v>
      </c>
      <c r="F431" s="50">
        <f>E431/(VLOOKUP(B431,'Cust Svd'!$A$2:$B$20,2,FALSE))</f>
        <v>7.7565907936654509E-3</v>
      </c>
      <c r="G431" s="50">
        <f t="shared" si="18"/>
        <v>-4.8592123720342375</v>
      </c>
      <c r="H431" s="47">
        <f t="shared" si="19"/>
        <v>8</v>
      </c>
      <c r="I431" s="48">
        <f>HLOOKUP(B431,'GSE Sum'!$B$1:$T$10,10,FALSE)</f>
        <v>76.261702872057469</v>
      </c>
      <c r="J431" s="51" t="b">
        <f t="shared" si="20"/>
        <v>0</v>
      </c>
      <c r="K431" s="69">
        <f>D431/(VLOOKUP(B431,'Cust Svd'!$A$2:$B$20,2,FALSE))</f>
        <v>1.8468073318251074E-4</v>
      </c>
      <c r="L431" s="70">
        <f>VLOOKUP(B431,'Cust Svd'!$A$2:$B$20,2,FALSE)</f>
        <v>43318</v>
      </c>
      <c r="M431" s="70"/>
      <c r="N431"/>
      <c r="O431"/>
      <c r="P431"/>
      <c r="Q431"/>
      <c r="R431"/>
    </row>
    <row r="432" spans="1:18" ht="14.5" hidden="1" x14ac:dyDescent="0.35">
      <c r="A432" s="49">
        <v>41826</v>
      </c>
      <c r="B432" s="50">
        <v>2014</v>
      </c>
      <c r="C432" s="50">
        <v>2</v>
      </c>
      <c r="D432" s="50">
        <v>7</v>
      </c>
      <c r="E432" s="50">
        <v>333</v>
      </c>
      <c r="F432" s="50">
        <f>E432/(VLOOKUP(B432,'Cust Svd'!$A$2:$B$20,2,FALSE))</f>
        <v>7.6873355187220089E-3</v>
      </c>
      <c r="G432" s="50">
        <f t="shared" si="18"/>
        <v>-4.8681810420169978</v>
      </c>
      <c r="H432" s="47">
        <f t="shared" si="19"/>
        <v>7</v>
      </c>
      <c r="I432" s="48">
        <f>HLOOKUP(B432,'GSE Sum'!$B$1:$T$10,10,FALSE)</f>
        <v>76.261702872057469</v>
      </c>
      <c r="J432" s="51" t="b">
        <f t="shared" si="20"/>
        <v>0</v>
      </c>
      <c r="K432" s="69">
        <f>D432/(VLOOKUP(B432,'Cust Svd'!$A$2:$B$20,2,FALSE))</f>
        <v>1.6159564153469689E-4</v>
      </c>
      <c r="L432" s="70">
        <f>VLOOKUP(B432,'Cust Svd'!$A$2:$B$20,2,FALSE)</f>
        <v>43318</v>
      </c>
      <c r="M432" s="70"/>
      <c r="N432"/>
      <c r="O432"/>
      <c r="P432"/>
      <c r="Q432"/>
      <c r="R432"/>
    </row>
    <row r="433" spans="1:18" ht="14.5" hidden="1" x14ac:dyDescent="0.35">
      <c r="A433" s="49">
        <v>41979</v>
      </c>
      <c r="B433" s="50">
        <v>2014</v>
      </c>
      <c r="C433" s="50">
        <v>1</v>
      </c>
      <c r="D433" s="50">
        <v>1</v>
      </c>
      <c r="E433" s="50">
        <v>270</v>
      </c>
      <c r="F433" s="50">
        <f>E433/(VLOOKUP(B433,'Cust Svd'!$A$2:$B$20,2,FALSE))</f>
        <v>6.2329747449097377E-3</v>
      </c>
      <c r="G433" s="50">
        <f t="shared" si="18"/>
        <v>-5.0779015729990666</v>
      </c>
      <c r="H433" s="47">
        <f t="shared" si="19"/>
        <v>12</v>
      </c>
      <c r="I433" s="48">
        <f>HLOOKUP(B433,'GSE Sum'!$B$1:$T$10,10,FALSE)</f>
        <v>76.261702872057469</v>
      </c>
      <c r="J433" s="51" t="b">
        <f t="shared" si="20"/>
        <v>0</v>
      </c>
      <c r="K433" s="69">
        <f>D433/(VLOOKUP(B433,'Cust Svd'!$A$2:$B$20,2,FALSE))</f>
        <v>2.3085091647813843E-5</v>
      </c>
      <c r="L433" s="70">
        <f>VLOOKUP(B433,'Cust Svd'!$A$2:$B$20,2,FALSE)</f>
        <v>43318</v>
      </c>
      <c r="M433" s="70"/>
      <c r="N433"/>
      <c r="O433"/>
      <c r="P433"/>
      <c r="Q433"/>
      <c r="R433"/>
    </row>
    <row r="434" spans="1:18" ht="14.5" hidden="1" x14ac:dyDescent="0.35">
      <c r="A434" s="49">
        <v>41774</v>
      </c>
      <c r="B434" s="50">
        <v>2014</v>
      </c>
      <c r="C434" s="50">
        <v>1</v>
      </c>
      <c r="D434" s="50">
        <v>4</v>
      </c>
      <c r="E434" s="50">
        <v>264</v>
      </c>
      <c r="F434" s="50">
        <f>E434/(VLOOKUP(B434,'Cust Svd'!$A$2:$B$20,2,FALSE))</f>
        <v>6.0944641950228546E-3</v>
      </c>
      <c r="G434" s="50">
        <f t="shared" si="18"/>
        <v>-5.1003744288511248</v>
      </c>
      <c r="H434" s="47">
        <f t="shared" si="19"/>
        <v>5</v>
      </c>
      <c r="I434" s="48">
        <f>HLOOKUP(B434,'GSE Sum'!$B$1:$T$10,10,FALSE)</f>
        <v>76.261702872057469</v>
      </c>
      <c r="J434" s="51" t="b">
        <f t="shared" si="20"/>
        <v>0</v>
      </c>
      <c r="K434" s="69">
        <f>D434/(VLOOKUP(B434,'Cust Svd'!$A$2:$B$20,2,FALSE))</f>
        <v>9.2340366591255372E-5</v>
      </c>
      <c r="L434" s="70">
        <f>VLOOKUP(B434,'Cust Svd'!$A$2:$B$20,2,FALSE)</f>
        <v>43318</v>
      </c>
      <c r="M434" s="70"/>
      <c r="N434"/>
      <c r="O434"/>
      <c r="P434"/>
      <c r="Q434"/>
      <c r="R434"/>
    </row>
    <row r="435" spans="1:18" ht="14.5" hidden="1" x14ac:dyDescent="0.35">
      <c r="A435" s="49">
        <v>42002</v>
      </c>
      <c r="B435" s="50">
        <v>2014</v>
      </c>
      <c r="C435" s="50">
        <v>1</v>
      </c>
      <c r="D435" s="50">
        <v>15</v>
      </c>
      <c r="E435" s="50">
        <v>225</v>
      </c>
      <c r="F435" s="50">
        <f>E435/(VLOOKUP(B435,'Cust Svd'!$A$2:$B$20,2,FALSE))</f>
        <v>5.194145620758114E-3</v>
      </c>
      <c r="G435" s="50">
        <f t="shared" si="18"/>
        <v>-5.2602231297930215</v>
      </c>
      <c r="H435" s="47">
        <f t="shared" si="19"/>
        <v>12</v>
      </c>
      <c r="I435" s="48">
        <f>HLOOKUP(B435,'GSE Sum'!$B$1:$T$10,10,FALSE)</f>
        <v>76.261702872057469</v>
      </c>
      <c r="J435" s="51" t="b">
        <f t="shared" si="20"/>
        <v>0</v>
      </c>
      <c r="K435" s="69">
        <f>D435/(VLOOKUP(B435,'Cust Svd'!$A$2:$B$20,2,FALSE))</f>
        <v>3.4627637471720764E-4</v>
      </c>
      <c r="L435" s="70">
        <f>VLOOKUP(B435,'Cust Svd'!$A$2:$B$20,2,FALSE)</f>
        <v>43318</v>
      </c>
      <c r="M435" s="70"/>
      <c r="N435"/>
      <c r="O435"/>
      <c r="P435"/>
      <c r="Q435"/>
      <c r="R435"/>
    </row>
    <row r="436" spans="1:18" ht="14.5" hidden="1" x14ac:dyDescent="0.35">
      <c r="A436" s="49">
        <v>41813</v>
      </c>
      <c r="B436" s="50">
        <v>2014</v>
      </c>
      <c r="C436" s="50">
        <v>1</v>
      </c>
      <c r="D436" s="50">
        <v>5</v>
      </c>
      <c r="E436" s="50">
        <v>135</v>
      </c>
      <c r="F436" s="50">
        <f>E436/(VLOOKUP(B436,'Cust Svd'!$A$2:$B$20,2,FALSE))</f>
        <v>3.1164873724548688E-3</v>
      </c>
      <c r="G436" s="50">
        <f t="shared" si="18"/>
        <v>-5.771048753559012</v>
      </c>
      <c r="H436" s="47">
        <f t="shared" si="19"/>
        <v>6</v>
      </c>
      <c r="I436" s="48">
        <f>HLOOKUP(B436,'GSE Sum'!$B$1:$T$10,10,FALSE)</f>
        <v>76.261702872057469</v>
      </c>
      <c r="J436" s="51" t="b">
        <f t="shared" si="20"/>
        <v>0</v>
      </c>
      <c r="K436" s="69">
        <f>D436/(VLOOKUP(B436,'Cust Svd'!$A$2:$B$20,2,FALSE))</f>
        <v>1.1542545823906921E-4</v>
      </c>
      <c r="L436" s="70">
        <f>VLOOKUP(B436,'Cust Svd'!$A$2:$B$20,2,FALSE)</f>
        <v>43318</v>
      </c>
      <c r="M436" s="70"/>
      <c r="N436"/>
      <c r="O436"/>
      <c r="P436"/>
      <c r="Q436"/>
      <c r="R436"/>
    </row>
    <row r="437" spans="1:18" ht="14.5" hidden="1" x14ac:dyDescent="0.35">
      <c r="A437" s="49">
        <v>41686</v>
      </c>
      <c r="B437" s="50">
        <v>2014</v>
      </c>
      <c r="C437" s="50">
        <v>1</v>
      </c>
      <c r="D437" s="50">
        <v>7</v>
      </c>
      <c r="E437" s="50">
        <v>119</v>
      </c>
      <c r="F437" s="50">
        <f>E437/(VLOOKUP(B437,'Cust Svd'!$A$2:$B$20,2,FALSE))</f>
        <v>2.7471259060898473E-3</v>
      </c>
      <c r="G437" s="50">
        <f t="shared" si="18"/>
        <v>-5.897200038885912</v>
      </c>
      <c r="H437" s="47">
        <f t="shared" si="19"/>
        <v>2</v>
      </c>
      <c r="I437" s="48">
        <f>HLOOKUP(B437,'GSE Sum'!$B$1:$T$10,10,FALSE)</f>
        <v>76.261702872057469</v>
      </c>
      <c r="J437" s="51" t="b">
        <f t="shared" si="20"/>
        <v>0</v>
      </c>
      <c r="K437" s="69">
        <f>D437/(VLOOKUP(B437,'Cust Svd'!$A$2:$B$20,2,FALSE))</f>
        <v>1.6159564153469689E-4</v>
      </c>
      <c r="L437" s="70">
        <f>VLOOKUP(B437,'Cust Svd'!$A$2:$B$20,2,FALSE)</f>
        <v>43318</v>
      </c>
      <c r="M437" s="70"/>
      <c r="N437"/>
      <c r="O437"/>
      <c r="P437"/>
      <c r="Q437"/>
      <c r="R437"/>
    </row>
    <row r="438" spans="1:18" ht="14.5" hidden="1" x14ac:dyDescent="0.35">
      <c r="A438" s="49">
        <v>41780</v>
      </c>
      <c r="B438" s="50">
        <v>2014</v>
      </c>
      <c r="C438" s="50">
        <v>1</v>
      </c>
      <c r="D438" s="50">
        <v>1</v>
      </c>
      <c r="E438" s="50">
        <v>100</v>
      </c>
      <c r="F438" s="50">
        <f>E438/(VLOOKUP(B438,'Cust Svd'!$A$2:$B$20,2,FALSE))</f>
        <v>2.3085091647813841E-3</v>
      </c>
      <c r="G438" s="50">
        <f t="shared" si="18"/>
        <v>-6.0711533460093499</v>
      </c>
      <c r="H438" s="47">
        <f t="shared" si="19"/>
        <v>5</v>
      </c>
      <c r="I438" s="48">
        <f>HLOOKUP(B438,'GSE Sum'!$B$1:$T$10,10,FALSE)</f>
        <v>76.261702872057469</v>
      </c>
      <c r="J438" s="51" t="b">
        <f t="shared" si="20"/>
        <v>0</v>
      </c>
      <c r="K438" s="69">
        <f>D438/(VLOOKUP(B438,'Cust Svd'!$A$2:$B$20,2,FALSE))</f>
        <v>2.3085091647813843E-5</v>
      </c>
      <c r="L438" s="70">
        <f>VLOOKUP(B438,'Cust Svd'!$A$2:$B$20,2,FALSE)</f>
        <v>43318</v>
      </c>
      <c r="M438" s="70"/>
      <c r="N438"/>
      <c r="O438"/>
      <c r="P438"/>
      <c r="Q438"/>
      <c r="R438"/>
    </row>
    <row r="439" spans="1:18" ht="14.5" hidden="1" x14ac:dyDescent="0.35">
      <c r="A439" s="49">
        <v>42041</v>
      </c>
      <c r="B439" s="50">
        <v>2015</v>
      </c>
      <c r="C439" s="50">
        <v>9</v>
      </c>
      <c r="D439" s="50">
        <v>11752</v>
      </c>
      <c r="E439" s="50">
        <v>6483091</v>
      </c>
      <c r="F439" s="50">
        <f>E439/(VLOOKUP(B439,'Cust Svd'!$A$2:$B$20,2,FALSE))</f>
        <v>149.66274989611708</v>
      </c>
      <c r="G439" s="50">
        <f t="shared" si="18"/>
        <v>5.0083844287725769</v>
      </c>
      <c r="H439" s="47">
        <f t="shared" si="19"/>
        <v>2</v>
      </c>
      <c r="I439" s="48">
        <f>HLOOKUP(B439,'GSE Sum'!$B$1:$T$10,10,FALSE)</f>
        <v>94.666913477228746</v>
      </c>
      <c r="J439" s="51">
        <f t="shared" si="20"/>
        <v>42041</v>
      </c>
      <c r="K439" s="69">
        <f>D439/(VLOOKUP(B439,'Cust Svd'!$A$2:$B$20,2,FALSE))</f>
        <v>0.27129599704510826</v>
      </c>
      <c r="L439" s="70">
        <f>VLOOKUP(B439,'Cust Svd'!$A$2:$B$20,2,FALSE)</f>
        <v>43318</v>
      </c>
      <c r="M439" s="70"/>
      <c r="N439"/>
      <c r="O439"/>
      <c r="P439"/>
      <c r="Q439"/>
      <c r="R439"/>
    </row>
    <row r="440" spans="1:18" ht="14.5" hidden="1" x14ac:dyDescent="0.35">
      <c r="A440" s="49">
        <v>42349</v>
      </c>
      <c r="B440" s="50">
        <v>2015</v>
      </c>
      <c r="C440" s="50">
        <v>4</v>
      </c>
      <c r="D440" s="50">
        <v>3922</v>
      </c>
      <c r="E440" s="50">
        <v>1073755</v>
      </c>
      <c r="F440" s="50">
        <f>E440/(VLOOKUP(B440,'Cust Svd'!$A$2:$B$20,2,FALSE))</f>
        <v>24.78773258229835</v>
      </c>
      <c r="G440" s="50">
        <f t="shared" si="18"/>
        <v>3.2103488768497344</v>
      </c>
      <c r="H440" s="47">
        <f t="shared" si="19"/>
        <v>12</v>
      </c>
      <c r="I440" s="48">
        <f>HLOOKUP(B440,'GSE Sum'!$B$1:$T$10,10,FALSE)</f>
        <v>94.666913477228746</v>
      </c>
      <c r="J440" s="51" t="b">
        <f t="shared" si="20"/>
        <v>0</v>
      </c>
      <c r="K440" s="69">
        <f>D440/(VLOOKUP(B440,'Cust Svd'!$A$2:$B$20,2,FALSE))</f>
        <v>9.0539729442725883E-2</v>
      </c>
      <c r="L440" s="70">
        <f>VLOOKUP(B440,'Cust Svd'!$A$2:$B$20,2,FALSE)</f>
        <v>43318</v>
      </c>
      <c r="M440" s="70"/>
      <c r="N440"/>
      <c r="O440"/>
      <c r="P440"/>
      <c r="Q440"/>
      <c r="R440"/>
    </row>
    <row r="441" spans="1:18" ht="14.5" hidden="1" x14ac:dyDescent="0.35">
      <c r="A441" s="49">
        <v>42250</v>
      </c>
      <c r="B441" s="50">
        <v>2015</v>
      </c>
      <c r="C441" s="50">
        <v>1</v>
      </c>
      <c r="D441" s="50">
        <v>2421</v>
      </c>
      <c r="E441" s="50">
        <v>813982</v>
      </c>
      <c r="F441" s="50">
        <f>E441/(VLOOKUP(B441,'Cust Svd'!$A$2:$B$20,2,FALSE))</f>
        <v>18.790849069670806</v>
      </c>
      <c r="G441" s="50">
        <f t="shared" si="18"/>
        <v>2.9333699997206266</v>
      </c>
      <c r="H441" s="47">
        <f t="shared" si="19"/>
        <v>9</v>
      </c>
      <c r="I441" s="48">
        <f>HLOOKUP(B441,'GSE Sum'!$B$1:$T$10,10,FALSE)</f>
        <v>94.666913477228746</v>
      </c>
      <c r="J441" s="51" t="b">
        <f t="shared" si="20"/>
        <v>0</v>
      </c>
      <c r="K441" s="69">
        <f>D441/(VLOOKUP(B441,'Cust Svd'!$A$2:$B$20,2,FALSE))</f>
        <v>5.5889006879357314E-2</v>
      </c>
      <c r="L441" s="70">
        <f>VLOOKUP(B441,'Cust Svd'!$A$2:$B$20,2,FALSE)</f>
        <v>43318</v>
      </c>
      <c r="M441" s="70"/>
      <c r="N441"/>
      <c r="O441"/>
      <c r="P441"/>
      <c r="Q441"/>
      <c r="R441"/>
    </row>
    <row r="442" spans="1:18" ht="14.5" hidden="1" x14ac:dyDescent="0.35">
      <c r="A442" s="49">
        <v>42119</v>
      </c>
      <c r="B442" s="50">
        <v>2015</v>
      </c>
      <c r="C442" s="50">
        <v>2</v>
      </c>
      <c r="D442" s="50">
        <v>4132</v>
      </c>
      <c r="E442" s="50">
        <v>743484</v>
      </c>
      <c r="F442" s="50">
        <f>E442/(VLOOKUP(B442,'Cust Svd'!$A$2:$B$20,2,FALSE))</f>
        <v>17.163396278683226</v>
      </c>
      <c r="G442" s="50">
        <f t="shared" si="18"/>
        <v>2.8427789928147491</v>
      </c>
      <c r="H442" s="47">
        <f t="shared" si="19"/>
        <v>4</v>
      </c>
      <c r="I442" s="48">
        <f>HLOOKUP(B442,'GSE Sum'!$B$1:$T$10,10,FALSE)</f>
        <v>94.666913477228746</v>
      </c>
      <c r="J442" s="51" t="b">
        <f t="shared" si="20"/>
        <v>0</v>
      </c>
      <c r="K442" s="69">
        <f>D442/(VLOOKUP(B442,'Cust Svd'!$A$2:$B$20,2,FALSE))</f>
        <v>9.5387598688766798E-2</v>
      </c>
      <c r="L442" s="70">
        <f>VLOOKUP(B442,'Cust Svd'!$A$2:$B$20,2,FALSE)</f>
        <v>43318</v>
      </c>
      <c r="M442" s="70"/>
      <c r="N442"/>
      <c r="O442"/>
      <c r="P442"/>
      <c r="Q442"/>
      <c r="R442"/>
    </row>
    <row r="443" spans="1:18" ht="14.5" hidden="1" x14ac:dyDescent="0.35">
      <c r="A443" s="49">
        <v>42148</v>
      </c>
      <c r="B443" s="50">
        <v>2015</v>
      </c>
      <c r="C443" s="50">
        <v>1</v>
      </c>
      <c r="D443" s="50">
        <v>3000</v>
      </c>
      <c r="E443" s="50">
        <v>740400</v>
      </c>
      <c r="F443" s="50">
        <f>E443/(VLOOKUP(B443,'Cust Svd'!$A$2:$B$20,2,FALSE))</f>
        <v>17.092201856041367</v>
      </c>
      <c r="G443" s="50">
        <f t="shared" si="18"/>
        <v>2.8386223276840381</v>
      </c>
      <c r="H443" s="47">
        <f t="shared" si="19"/>
        <v>5</v>
      </c>
      <c r="I443" s="48">
        <f>HLOOKUP(B443,'GSE Sum'!$B$1:$T$10,10,FALSE)</f>
        <v>94.666913477228746</v>
      </c>
      <c r="J443" s="51" t="b">
        <f t="shared" si="20"/>
        <v>0</v>
      </c>
      <c r="K443" s="69">
        <f>D443/(VLOOKUP(B443,'Cust Svd'!$A$2:$B$20,2,FALSE))</f>
        <v>6.9255274943441525E-2</v>
      </c>
      <c r="L443" s="70">
        <f>VLOOKUP(B443,'Cust Svd'!$A$2:$B$20,2,FALSE)</f>
        <v>43318</v>
      </c>
      <c r="M443" s="70"/>
      <c r="N443"/>
      <c r="O443"/>
      <c r="P443"/>
      <c r="Q443"/>
      <c r="R443"/>
    </row>
    <row r="444" spans="1:18" ht="14.5" hidden="1" x14ac:dyDescent="0.35">
      <c r="A444" s="49">
        <v>42182</v>
      </c>
      <c r="B444" s="50">
        <v>2015</v>
      </c>
      <c r="C444" s="50">
        <v>3</v>
      </c>
      <c r="D444" s="50">
        <v>4177</v>
      </c>
      <c r="E444" s="50">
        <v>584456</v>
      </c>
      <c r="F444" s="50">
        <f>E444/(VLOOKUP(B444,'Cust Svd'!$A$2:$B$20,2,FALSE))</f>
        <v>13.492220324114687</v>
      </c>
      <c r="G444" s="50">
        <f t="shared" si="18"/>
        <v>2.6021132470478889</v>
      </c>
      <c r="H444" s="47">
        <f t="shared" si="19"/>
        <v>6</v>
      </c>
      <c r="I444" s="48">
        <f>HLOOKUP(B444,'GSE Sum'!$B$1:$T$10,10,FALSE)</f>
        <v>94.666913477228746</v>
      </c>
      <c r="J444" s="51" t="b">
        <f t="shared" si="20"/>
        <v>0</v>
      </c>
      <c r="K444" s="69">
        <f>D444/(VLOOKUP(B444,'Cust Svd'!$A$2:$B$20,2,FALSE))</f>
        <v>9.6426427812918422E-2</v>
      </c>
      <c r="L444" s="70">
        <f>VLOOKUP(B444,'Cust Svd'!$A$2:$B$20,2,FALSE)</f>
        <v>43318</v>
      </c>
      <c r="M444" s="70"/>
      <c r="N444"/>
      <c r="O444"/>
      <c r="P444"/>
      <c r="Q444"/>
      <c r="R444"/>
    </row>
    <row r="445" spans="1:18" ht="14.5" hidden="1" x14ac:dyDescent="0.35">
      <c r="A445" s="49">
        <v>42189</v>
      </c>
      <c r="B445" s="50">
        <v>2015</v>
      </c>
      <c r="C445" s="50">
        <v>3</v>
      </c>
      <c r="D445" s="50">
        <v>4160</v>
      </c>
      <c r="E445" s="50">
        <v>495570</v>
      </c>
      <c r="F445" s="50">
        <f>E445/(VLOOKUP(B445,'Cust Svd'!$A$2:$B$20,2,FALSE))</f>
        <v>11.440278867907105</v>
      </c>
      <c r="G445" s="50">
        <f t="shared" si="18"/>
        <v>2.4371403622198544</v>
      </c>
      <c r="H445" s="47">
        <f t="shared" si="19"/>
        <v>7</v>
      </c>
      <c r="I445" s="48">
        <f>HLOOKUP(B445,'GSE Sum'!$B$1:$T$10,10,FALSE)</f>
        <v>94.666913477228746</v>
      </c>
      <c r="J445" s="51" t="b">
        <f t="shared" si="20"/>
        <v>0</v>
      </c>
      <c r="K445" s="69">
        <f>D445/(VLOOKUP(B445,'Cust Svd'!$A$2:$B$20,2,FALSE))</f>
        <v>9.6033981254905587E-2</v>
      </c>
      <c r="L445" s="70">
        <f>VLOOKUP(B445,'Cust Svd'!$A$2:$B$20,2,FALSE)</f>
        <v>43318</v>
      </c>
      <c r="M445" s="70"/>
      <c r="N445"/>
      <c r="O445"/>
      <c r="P445"/>
      <c r="Q445"/>
      <c r="R445"/>
    </row>
    <row r="446" spans="1:18" ht="14.5" hidden="1" x14ac:dyDescent="0.35">
      <c r="A446" s="49">
        <v>42223</v>
      </c>
      <c r="B446" s="50">
        <v>2015</v>
      </c>
      <c r="C446" s="50">
        <v>3</v>
      </c>
      <c r="D446" s="50">
        <v>3474</v>
      </c>
      <c r="E446" s="50">
        <v>423368</v>
      </c>
      <c r="F446" s="50">
        <f>E446/(VLOOKUP(B446,'Cust Svd'!$A$2:$B$20,2,FALSE))</f>
        <v>9.7734890807516503</v>
      </c>
      <c r="G446" s="50">
        <f t="shared" si="18"/>
        <v>2.2796735241802186</v>
      </c>
      <c r="H446" s="47">
        <f t="shared" si="19"/>
        <v>8</v>
      </c>
      <c r="I446" s="48">
        <f>HLOOKUP(B446,'GSE Sum'!$B$1:$T$10,10,FALSE)</f>
        <v>94.666913477228746</v>
      </c>
      <c r="J446" s="51" t="b">
        <f t="shared" si="20"/>
        <v>0</v>
      </c>
      <c r="K446" s="69">
        <f>D446/(VLOOKUP(B446,'Cust Svd'!$A$2:$B$20,2,FALSE))</f>
        <v>8.0197608384505292E-2</v>
      </c>
      <c r="L446" s="70">
        <f>VLOOKUP(B446,'Cust Svd'!$A$2:$B$20,2,FALSE)</f>
        <v>43318</v>
      </c>
      <c r="M446" s="70"/>
      <c r="N446"/>
      <c r="O446"/>
      <c r="P446"/>
      <c r="Q446"/>
      <c r="R446"/>
    </row>
    <row r="447" spans="1:18" ht="14.5" hidden="1" x14ac:dyDescent="0.35">
      <c r="A447" s="49">
        <v>42094</v>
      </c>
      <c r="B447" s="50">
        <v>2015</v>
      </c>
      <c r="C447" s="50">
        <v>2</v>
      </c>
      <c r="D447" s="50">
        <v>1131</v>
      </c>
      <c r="E447" s="50">
        <v>327330</v>
      </c>
      <c r="F447" s="50">
        <f>E447/(VLOOKUP(B447,'Cust Svd'!$A$2:$B$20,2,FALSE))</f>
        <v>7.5564430490789052</v>
      </c>
      <c r="G447" s="50">
        <f t="shared" si="18"/>
        <v>2.0224005833198127</v>
      </c>
      <c r="H447" s="47">
        <f t="shared" si="19"/>
        <v>3</v>
      </c>
      <c r="I447" s="48">
        <f>HLOOKUP(B447,'GSE Sum'!$B$1:$T$10,10,FALSE)</f>
        <v>94.666913477228746</v>
      </c>
      <c r="J447" s="51" t="b">
        <f t="shared" si="20"/>
        <v>0</v>
      </c>
      <c r="K447" s="69">
        <f>D447/(VLOOKUP(B447,'Cust Svd'!$A$2:$B$20,2,FALSE))</f>
        <v>2.6109238653677456E-2</v>
      </c>
      <c r="L447" s="70">
        <f>VLOOKUP(B447,'Cust Svd'!$A$2:$B$20,2,FALSE)</f>
        <v>43318</v>
      </c>
      <c r="M447" s="70"/>
      <c r="N447"/>
      <c r="O447"/>
      <c r="P447"/>
      <c r="Q447"/>
      <c r="R447"/>
    </row>
    <row r="448" spans="1:18" ht="14.5" hidden="1" x14ac:dyDescent="0.35">
      <c r="A448" s="49">
        <v>42367</v>
      </c>
      <c r="B448" s="50">
        <v>2015</v>
      </c>
      <c r="C448" s="50">
        <v>1</v>
      </c>
      <c r="D448" s="50">
        <v>790</v>
      </c>
      <c r="E448" s="50">
        <v>300150</v>
      </c>
      <c r="F448" s="50">
        <f>E448/(VLOOKUP(B448,'Cust Svd'!$A$2:$B$20,2,FALSE))</f>
        <v>6.928990258091325</v>
      </c>
      <c r="G448" s="50">
        <f t="shared" si="18"/>
        <v>1.9357140966825479</v>
      </c>
      <c r="H448" s="47">
        <f t="shared" si="19"/>
        <v>12</v>
      </c>
      <c r="I448" s="48">
        <f>HLOOKUP(B448,'GSE Sum'!$B$1:$T$10,10,FALSE)</f>
        <v>94.666913477228746</v>
      </c>
      <c r="J448" s="51" t="b">
        <f t="shared" si="20"/>
        <v>0</v>
      </c>
      <c r="K448" s="69">
        <f>D448/(VLOOKUP(B448,'Cust Svd'!$A$2:$B$20,2,FALSE))</f>
        <v>1.8237222401772935E-2</v>
      </c>
      <c r="L448" s="70">
        <f>VLOOKUP(B448,'Cust Svd'!$A$2:$B$20,2,FALSE)</f>
        <v>43318</v>
      </c>
      <c r="M448" s="70"/>
      <c r="N448"/>
      <c r="O448"/>
      <c r="P448"/>
      <c r="Q448"/>
      <c r="R448"/>
    </row>
    <row r="449" spans="1:18" ht="14.5" hidden="1" x14ac:dyDescent="0.35">
      <c r="A449" s="49">
        <v>42244</v>
      </c>
      <c r="B449" s="50">
        <v>2015</v>
      </c>
      <c r="C449" s="50">
        <v>1</v>
      </c>
      <c r="D449" s="50">
        <v>2558</v>
      </c>
      <c r="E449" s="50">
        <v>277220</v>
      </c>
      <c r="F449" s="50">
        <f>E449/(VLOOKUP(B449,'Cust Svd'!$A$2:$B$20,2,FALSE))</f>
        <v>6.3996491066069536</v>
      </c>
      <c r="G449" s="50">
        <f t="shared" si="18"/>
        <v>1.8562431617699027</v>
      </c>
      <c r="H449" s="47">
        <f t="shared" si="19"/>
        <v>8</v>
      </c>
      <c r="I449" s="48">
        <f>HLOOKUP(B449,'GSE Sum'!$B$1:$T$10,10,FALSE)</f>
        <v>94.666913477228746</v>
      </c>
      <c r="J449" s="51" t="b">
        <f t="shared" si="20"/>
        <v>0</v>
      </c>
      <c r="K449" s="69">
        <f>D449/(VLOOKUP(B449,'Cust Svd'!$A$2:$B$20,2,FALSE))</f>
        <v>5.9051664435107808E-2</v>
      </c>
      <c r="L449" s="70">
        <f>VLOOKUP(B449,'Cust Svd'!$A$2:$B$20,2,FALSE)</f>
        <v>43318</v>
      </c>
      <c r="M449" s="70"/>
      <c r="N449"/>
      <c r="O449"/>
      <c r="P449"/>
      <c r="Q449"/>
      <c r="R449"/>
    </row>
    <row r="450" spans="1:18" ht="14.5" hidden="1" x14ac:dyDescent="0.35">
      <c r="A450" s="49">
        <v>42192</v>
      </c>
      <c r="B450" s="50">
        <v>2015</v>
      </c>
      <c r="C450" s="50">
        <v>3</v>
      </c>
      <c r="D450" s="50">
        <v>6960</v>
      </c>
      <c r="E450" s="50">
        <v>260400</v>
      </c>
      <c r="F450" s="50">
        <f>E450/(VLOOKUP(B450,'Cust Svd'!$A$2:$B$20,2,FALSE))</f>
        <v>6.0113578650907247</v>
      </c>
      <c r="G450" s="50">
        <f t="shared" ref="G450:G513" si="21">LN(F450)</f>
        <v>1.7936506573191098</v>
      </c>
      <c r="H450" s="47">
        <f t="shared" ref="H450:H513" si="22">MONTH(A450)</f>
        <v>7</v>
      </c>
      <c r="I450" s="48">
        <f>HLOOKUP(B450,'GSE Sum'!$B$1:$T$10,10,FALSE)</f>
        <v>94.666913477228746</v>
      </c>
      <c r="J450" s="51" t="b">
        <f t="shared" ref="J450:J513" si="23">IF(F450&gt;=I450,A450,FALSE)</f>
        <v>0</v>
      </c>
      <c r="K450" s="69">
        <f>D450/(VLOOKUP(B450,'Cust Svd'!$A$2:$B$20,2,FALSE))</f>
        <v>0.16067223786878435</v>
      </c>
      <c r="L450" s="70">
        <f>VLOOKUP(B450,'Cust Svd'!$A$2:$B$20,2,FALSE)</f>
        <v>43318</v>
      </c>
      <c r="M450" s="70"/>
      <c r="N450"/>
      <c r="O450"/>
      <c r="P450"/>
      <c r="Q450"/>
      <c r="R450"/>
    </row>
    <row r="451" spans="1:18" ht="14.5" hidden="1" x14ac:dyDescent="0.35">
      <c r="A451" s="49">
        <v>42285</v>
      </c>
      <c r="B451" s="50">
        <v>2015</v>
      </c>
      <c r="C451" s="50">
        <v>2</v>
      </c>
      <c r="D451" s="50">
        <v>4376</v>
      </c>
      <c r="E451" s="50">
        <v>249934</v>
      </c>
      <c r="F451" s="50">
        <f>E451/(VLOOKUP(B451,'Cust Svd'!$A$2:$B$20,2,FALSE))</f>
        <v>5.7697492959047043</v>
      </c>
      <c r="G451" s="50">
        <f t="shared" si="21"/>
        <v>1.7526286299928076</v>
      </c>
      <c r="H451" s="47">
        <f t="shared" si="22"/>
        <v>10</v>
      </c>
      <c r="I451" s="48">
        <f>HLOOKUP(B451,'GSE Sum'!$B$1:$T$10,10,FALSE)</f>
        <v>94.666913477228746</v>
      </c>
      <c r="J451" s="51" t="b">
        <f t="shared" si="23"/>
        <v>0</v>
      </c>
      <c r="K451" s="69">
        <f>D451/(VLOOKUP(B451,'Cust Svd'!$A$2:$B$20,2,FALSE))</f>
        <v>0.10102036105083337</v>
      </c>
      <c r="L451" s="70">
        <f>VLOOKUP(B451,'Cust Svd'!$A$2:$B$20,2,FALSE)</f>
        <v>43318</v>
      </c>
      <c r="M451" s="70"/>
      <c r="N451"/>
      <c r="O451"/>
      <c r="P451"/>
      <c r="Q451"/>
      <c r="R451"/>
    </row>
    <row r="452" spans="1:18" ht="14.5" hidden="1" x14ac:dyDescent="0.35">
      <c r="A452" s="49">
        <v>42131</v>
      </c>
      <c r="B452" s="50">
        <v>2015</v>
      </c>
      <c r="C452" s="50">
        <v>1</v>
      </c>
      <c r="D452" s="50">
        <v>790</v>
      </c>
      <c r="E452" s="50">
        <v>183280</v>
      </c>
      <c r="F452" s="50">
        <f>E452/(VLOOKUP(B452,'Cust Svd'!$A$2:$B$20,2,FALSE))</f>
        <v>4.2310355972113207</v>
      </c>
      <c r="G452" s="50">
        <f t="shared" si="21"/>
        <v>1.4424467851299356</v>
      </c>
      <c r="H452" s="47">
        <f t="shared" si="22"/>
        <v>5</v>
      </c>
      <c r="I452" s="48">
        <f>HLOOKUP(B452,'GSE Sum'!$B$1:$T$10,10,FALSE)</f>
        <v>94.666913477228746</v>
      </c>
      <c r="J452" s="51" t="b">
        <f t="shared" si="23"/>
        <v>0</v>
      </c>
      <c r="K452" s="69">
        <f>D452/(VLOOKUP(B452,'Cust Svd'!$A$2:$B$20,2,FALSE))</f>
        <v>1.8237222401772935E-2</v>
      </c>
      <c r="L452" s="70">
        <f>VLOOKUP(B452,'Cust Svd'!$A$2:$B$20,2,FALSE)</f>
        <v>43318</v>
      </c>
      <c r="M452" s="70"/>
      <c r="N452"/>
      <c r="O452"/>
      <c r="P452"/>
      <c r="Q452"/>
      <c r="R452"/>
    </row>
    <row r="453" spans="1:18" ht="14.5" hidden="1" x14ac:dyDescent="0.35">
      <c r="A453" s="49">
        <v>42055</v>
      </c>
      <c r="B453" s="50">
        <v>2015</v>
      </c>
      <c r="C453" s="50">
        <v>2</v>
      </c>
      <c r="D453" s="50">
        <v>3250</v>
      </c>
      <c r="E453" s="50">
        <v>167750</v>
      </c>
      <c r="F453" s="50">
        <f>E453/(VLOOKUP(B453,'Cust Svd'!$A$2:$B$20,2,FALSE))</f>
        <v>3.8725241239207722</v>
      </c>
      <c r="G453" s="50">
        <f t="shared" si="21"/>
        <v>1.3539065228364868</v>
      </c>
      <c r="H453" s="47">
        <f t="shared" si="22"/>
        <v>2</v>
      </c>
      <c r="I453" s="48">
        <f>HLOOKUP(B453,'GSE Sum'!$B$1:$T$10,10,FALSE)</f>
        <v>94.666913477228746</v>
      </c>
      <c r="J453" s="51" t="b">
        <f t="shared" si="23"/>
        <v>0</v>
      </c>
      <c r="K453" s="69">
        <f>D453/(VLOOKUP(B453,'Cust Svd'!$A$2:$B$20,2,FALSE))</f>
        <v>7.502654785539499E-2</v>
      </c>
      <c r="L453" s="70">
        <f>VLOOKUP(B453,'Cust Svd'!$A$2:$B$20,2,FALSE)</f>
        <v>43318</v>
      </c>
      <c r="M453" s="70"/>
      <c r="N453"/>
      <c r="O453"/>
      <c r="P453"/>
      <c r="Q453"/>
      <c r="R453"/>
    </row>
    <row r="454" spans="1:18" ht="14.5" hidden="1" x14ac:dyDescent="0.35">
      <c r="A454" s="49">
        <v>42049</v>
      </c>
      <c r="B454" s="50">
        <v>2015</v>
      </c>
      <c r="C454" s="50">
        <v>1</v>
      </c>
      <c r="D454" s="50">
        <v>3587</v>
      </c>
      <c r="E454" s="50">
        <v>150654</v>
      </c>
      <c r="F454" s="50">
        <f>E454/(VLOOKUP(B454,'Cust Svd'!$A$2:$B$20,2,FALSE))</f>
        <v>3.4778613971097467</v>
      </c>
      <c r="G454" s="50">
        <f t="shared" si="21"/>
        <v>1.2464175638182096</v>
      </c>
      <c r="H454" s="47">
        <f t="shared" si="22"/>
        <v>2</v>
      </c>
      <c r="I454" s="48">
        <f>HLOOKUP(B454,'GSE Sum'!$B$1:$T$10,10,FALSE)</f>
        <v>94.666913477228746</v>
      </c>
      <c r="J454" s="51" t="b">
        <f t="shared" si="23"/>
        <v>0</v>
      </c>
      <c r="K454" s="69">
        <f>D454/(VLOOKUP(B454,'Cust Svd'!$A$2:$B$20,2,FALSE))</f>
        <v>8.2806223740708257E-2</v>
      </c>
      <c r="L454" s="70">
        <f>VLOOKUP(B454,'Cust Svd'!$A$2:$B$20,2,FALSE)</f>
        <v>43318</v>
      </c>
      <c r="M454" s="70"/>
      <c r="N454"/>
      <c r="O454"/>
      <c r="P454"/>
      <c r="Q454"/>
      <c r="R454"/>
    </row>
    <row r="455" spans="1:18" ht="14.5" hidden="1" x14ac:dyDescent="0.35">
      <c r="A455" s="49">
        <v>42278</v>
      </c>
      <c r="B455" s="50">
        <v>2015</v>
      </c>
      <c r="C455" s="50">
        <v>1</v>
      </c>
      <c r="D455" s="50">
        <v>1976</v>
      </c>
      <c r="E455" s="50">
        <v>146944</v>
      </c>
      <c r="F455" s="50">
        <f>E455/(VLOOKUP(B455,'Cust Svd'!$A$2:$B$20,2,FALSE))</f>
        <v>3.3922157070963572</v>
      </c>
      <c r="G455" s="50">
        <f t="shared" si="21"/>
        <v>1.2214833088016874</v>
      </c>
      <c r="H455" s="47">
        <f t="shared" si="22"/>
        <v>10</v>
      </c>
      <c r="I455" s="48">
        <f>HLOOKUP(B455,'GSE Sum'!$B$1:$T$10,10,FALSE)</f>
        <v>94.666913477228746</v>
      </c>
      <c r="J455" s="51" t="b">
        <f t="shared" si="23"/>
        <v>0</v>
      </c>
      <c r="K455" s="69">
        <f>D455/(VLOOKUP(B455,'Cust Svd'!$A$2:$B$20,2,FALSE))</f>
        <v>4.561614109608015E-2</v>
      </c>
      <c r="L455" s="70">
        <f>VLOOKUP(B455,'Cust Svd'!$A$2:$B$20,2,FALSE)</f>
        <v>43318</v>
      </c>
      <c r="M455" s="70"/>
      <c r="N455"/>
      <c r="O455"/>
      <c r="P455"/>
      <c r="Q455"/>
      <c r="R455"/>
    </row>
    <row r="456" spans="1:18" ht="14.5" hidden="1" x14ac:dyDescent="0.35">
      <c r="A456" s="49">
        <v>42334</v>
      </c>
      <c r="B456" s="50">
        <v>2015</v>
      </c>
      <c r="C456" s="50">
        <v>2</v>
      </c>
      <c r="D456" s="50">
        <v>1120</v>
      </c>
      <c r="E456" s="50">
        <v>140300</v>
      </c>
      <c r="F456" s="50">
        <f>E456/(VLOOKUP(B456,'Cust Svd'!$A$2:$B$20,2,FALSE))</f>
        <v>3.238838358188282</v>
      </c>
      <c r="G456" s="50">
        <f t="shared" si="21"/>
        <v>1.1752147340931109</v>
      </c>
      <c r="H456" s="47">
        <f t="shared" si="22"/>
        <v>11</v>
      </c>
      <c r="I456" s="48">
        <f>HLOOKUP(B456,'GSE Sum'!$B$1:$T$10,10,FALSE)</f>
        <v>94.666913477228746</v>
      </c>
      <c r="J456" s="51" t="b">
        <f t="shared" si="23"/>
        <v>0</v>
      </c>
      <c r="K456" s="69">
        <f>D456/(VLOOKUP(B456,'Cust Svd'!$A$2:$B$20,2,FALSE))</f>
        <v>2.5855302645551501E-2</v>
      </c>
      <c r="L456" s="70">
        <f>VLOOKUP(B456,'Cust Svd'!$A$2:$B$20,2,FALSE)</f>
        <v>43318</v>
      </c>
      <c r="M456" s="70"/>
      <c r="N456"/>
      <c r="O456"/>
      <c r="P456"/>
      <c r="Q456"/>
      <c r="R456"/>
    </row>
    <row r="457" spans="1:18" ht="14.5" hidden="1" x14ac:dyDescent="0.35">
      <c r="A457" s="49">
        <v>42359</v>
      </c>
      <c r="B457" s="50">
        <v>2015</v>
      </c>
      <c r="C457" s="50">
        <v>1</v>
      </c>
      <c r="D457" s="50">
        <v>795</v>
      </c>
      <c r="E457" s="50">
        <v>126210</v>
      </c>
      <c r="F457" s="50">
        <f>E457/(VLOOKUP(B457,'Cust Svd'!$A$2:$B$20,2,FALSE))</f>
        <v>2.913569416870585</v>
      </c>
      <c r="G457" s="50">
        <f t="shared" si="21"/>
        <v>1.0693789332552348</v>
      </c>
      <c r="H457" s="47">
        <f t="shared" si="22"/>
        <v>12</v>
      </c>
      <c r="I457" s="48">
        <f>HLOOKUP(B457,'GSE Sum'!$B$1:$T$10,10,FALSE)</f>
        <v>94.666913477228746</v>
      </c>
      <c r="J457" s="51" t="b">
        <f t="shared" si="23"/>
        <v>0</v>
      </c>
      <c r="K457" s="69">
        <f>D457/(VLOOKUP(B457,'Cust Svd'!$A$2:$B$20,2,FALSE))</f>
        <v>1.8352647860012006E-2</v>
      </c>
      <c r="L457" s="70">
        <f>VLOOKUP(B457,'Cust Svd'!$A$2:$B$20,2,FALSE)</f>
        <v>43318</v>
      </c>
      <c r="M457" s="70"/>
      <c r="N457"/>
      <c r="O457"/>
      <c r="P457"/>
      <c r="Q457"/>
      <c r="R457"/>
    </row>
    <row r="458" spans="1:18" ht="14.5" hidden="1" x14ac:dyDescent="0.35">
      <c r="A458" s="49">
        <v>42070</v>
      </c>
      <c r="B458" s="50">
        <v>2015</v>
      </c>
      <c r="C458" s="50">
        <v>1</v>
      </c>
      <c r="D458" s="50">
        <v>2421</v>
      </c>
      <c r="E458" s="50">
        <v>111366</v>
      </c>
      <c r="F458" s="50">
        <f>E458/(VLOOKUP(B458,'Cust Svd'!$A$2:$B$20,2,FALSE))</f>
        <v>2.5708943164504361</v>
      </c>
      <c r="G458" s="50">
        <f t="shared" si="21"/>
        <v>0.94425382142971204</v>
      </c>
      <c r="H458" s="47">
        <f t="shared" si="22"/>
        <v>3</v>
      </c>
      <c r="I458" s="48">
        <f>HLOOKUP(B458,'GSE Sum'!$B$1:$T$10,10,FALSE)</f>
        <v>94.666913477228746</v>
      </c>
      <c r="J458" s="51" t="b">
        <f t="shared" si="23"/>
        <v>0</v>
      </c>
      <c r="K458" s="69">
        <f>D458/(VLOOKUP(B458,'Cust Svd'!$A$2:$B$20,2,FALSE))</f>
        <v>5.5889006879357314E-2</v>
      </c>
      <c r="L458" s="70">
        <f>VLOOKUP(B458,'Cust Svd'!$A$2:$B$20,2,FALSE)</f>
        <v>43318</v>
      </c>
      <c r="M458" s="70"/>
      <c r="N458"/>
      <c r="O458"/>
      <c r="P458"/>
      <c r="Q458"/>
      <c r="R458"/>
    </row>
    <row r="459" spans="1:18" ht="14.5" hidden="1" x14ac:dyDescent="0.35">
      <c r="A459" s="49">
        <v>42279</v>
      </c>
      <c r="B459" s="50">
        <v>2015</v>
      </c>
      <c r="C459" s="50">
        <v>3</v>
      </c>
      <c r="D459" s="50">
        <v>884</v>
      </c>
      <c r="E459" s="50">
        <v>110104</v>
      </c>
      <c r="F459" s="50">
        <f>E459/(VLOOKUP(B459,'Cust Svd'!$A$2:$B$20,2,FALSE))</f>
        <v>2.541760930790895</v>
      </c>
      <c r="G459" s="50">
        <f t="shared" si="21"/>
        <v>0.93285712066192694</v>
      </c>
      <c r="H459" s="47">
        <f t="shared" si="22"/>
        <v>10</v>
      </c>
      <c r="I459" s="48">
        <f>HLOOKUP(B459,'GSE Sum'!$B$1:$T$10,10,FALSE)</f>
        <v>94.666913477228746</v>
      </c>
      <c r="J459" s="51" t="b">
        <f t="shared" si="23"/>
        <v>0</v>
      </c>
      <c r="K459" s="69">
        <f>D459/(VLOOKUP(B459,'Cust Svd'!$A$2:$B$20,2,FALSE))</f>
        <v>2.0407221016667434E-2</v>
      </c>
      <c r="L459" s="70">
        <f>VLOOKUP(B459,'Cust Svd'!$A$2:$B$20,2,FALSE)</f>
        <v>43318</v>
      </c>
      <c r="M459" s="70"/>
      <c r="N459"/>
      <c r="O459"/>
      <c r="P459"/>
      <c r="Q459"/>
      <c r="R459"/>
    </row>
    <row r="460" spans="1:18" ht="14.5" hidden="1" x14ac:dyDescent="0.35">
      <c r="A460" s="49">
        <v>42236</v>
      </c>
      <c r="B460" s="50">
        <v>2015</v>
      </c>
      <c r="C460" s="50">
        <v>4</v>
      </c>
      <c r="D460" s="50">
        <v>905</v>
      </c>
      <c r="E460" s="50">
        <v>108630</v>
      </c>
      <c r="F460" s="50">
        <f>E460/(VLOOKUP(B460,'Cust Svd'!$A$2:$B$20,2,FALSE))</f>
        <v>2.5077335057020176</v>
      </c>
      <c r="G460" s="50">
        <f t="shared" si="21"/>
        <v>0.9193793594303552</v>
      </c>
      <c r="H460" s="47">
        <f t="shared" si="22"/>
        <v>8</v>
      </c>
      <c r="I460" s="48">
        <f>HLOOKUP(B460,'GSE Sum'!$B$1:$T$10,10,FALSE)</f>
        <v>94.666913477228746</v>
      </c>
      <c r="J460" s="51" t="b">
        <f t="shared" si="23"/>
        <v>0</v>
      </c>
      <c r="K460" s="69">
        <f>D460/(VLOOKUP(B460,'Cust Svd'!$A$2:$B$20,2,FALSE))</f>
        <v>2.0892007941271527E-2</v>
      </c>
      <c r="L460" s="70">
        <f>VLOOKUP(B460,'Cust Svd'!$A$2:$B$20,2,FALSE)</f>
        <v>43318</v>
      </c>
      <c r="M460" s="70"/>
      <c r="N460"/>
      <c r="O460"/>
      <c r="P460"/>
      <c r="Q460"/>
      <c r="R460"/>
    </row>
    <row r="461" spans="1:18" ht="14.5" hidden="1" x14ac:dyDescent="0.35">
      <c r="A461" s="49">
        <v>42202</v>
      </c>
      <c r="B461" s="50">
        <v>2015</v>
      </c>
      <c r="C461" s="50">
        <v>1</v>
      </c>
      <c r="D461" s="50">
        <v>960</v>
      </c>
      <c r="E461" s="50">
        <v>104640</v>
      </c>
      <c r="F461" s="50">
        <f>E461/(VLOOKUP(B461,'Cust Svd'!$A$2:$B$20,2,FALSE))</f>
        <v>2.4156239900272403</v>
      </c>
      <c r="G461" s="50">
        <f t="shared" si="21"/>
        <v>0.88195763469358412</v>
      </c>
      <c r="H461" s="47">
        <f t="shared" si="22"/>
        <v>7</v>
      </c>
      <c r="I461" s="48">
        <f>HLOOKUP(B461,'GSE Sum'!$B$1:$T$10,10,FALSE)</f>
        <v>94.666913477228746</v>
      </c>
      <c r="J461" s="51" t="b">
        <f t="shared" si="23"/>
        <v>0</v>
      </c>
      <c r="K461" s="69">
        <f>D461/(VLOOKUP(B461,'Cust Svd'!$A$2:$B$20,2,FALSE))</f>
        <v>2.2161687981901289E-2</v>
      </c>
      <c r="L461" s="70">
        <f>VLOOKUP(B461,'Cust Svd'!$A$2:$B$20,2,FALSE)</f>
        <v>43318</v>
      </c>
      <c r="M461" s="70"/>
      <c r="N461"/>
      <c r="O461"/>
      <c r="P461"/>
      <c r="Q461"/>
      <c r="R461"/>
    </row>
    <row r="462" spans="1:18" ht="14.5" hidden="1" x14ac:dyDescent="0.35">
      <c r="A462" s="49">
        <v>42111</v>
      </c>
      <c r="B462" s="50">
        <v>2015</v>
      </c>
      <c r="C462" s="50">
        <v>1</v>
      </c>
      <c r="D462" s="50">
        <v>1121</v>
      </c>
      <c r="E462" s="50">
        <v>95285</v>
      </c>
      <c r="F462" s="50">
        <f>E462/(VLOOKUP(B462,'Cust Svd'!$A$2:$B$20,2,FALSE))</f>
        <v>2.1996629576619418</v>
      </c>
      <c r="G462" s="50">
        <f t="shared" si="21"/>
        <v>0.78830414756503486</v>
      </c>
      <c r="H462" s="47">
        <f t="shared" si="22"/>
        <v>4</v>
      </c>
      <c r="I462" s="48">
        <f>HLOOKUP(B462,'GSE Sum'!$B$1:$T$10,10,FALSE)</f>
        <v>94.666913477228746</v>
      </c>
      <c r="J462" s="51" t="b">
        <f t="shared" si="23"/>
        <v>0</v>
      </c>
      <c r="K462" s="69">
        <f>D462/(VLOOKUP(B462,'Cust Svd'!$A$2:$B$20,2,FALSE))</f>
        <v>2.5878387737199318E-2</v>
      </c>
      <c r="L462" s="70">
        <f>VLOOKUP(B462,'Cust Svd'!$A$2:$B$20,2,FALSE)</f>
        <v>43318</v>
      </c>
      <c r="M462" s="70"/>
      <c r="N462"/>
      <c r="O462"/>
      <c r="P462"/>
      <c r="Q462"/>
      <c r="R462"/>
    </row>
    <row r="463" spans="1:18" ht="14.5" hidden="1" x14ac:dyDescent="0.35">
      <c r="A463" s="49">
        <v>42155</v>
      </c>
      <c r="B463" s="50">
        <v>2015</v>
      </c>
      <c r="C463" s="50">
        <v>1</v>
      </c>
      <c r="D463" s="50">
        <v>200</v>
      </c>
      <c r="E463" s="50">
        <v>91620</v>
      </c>
      <c r="F463" s="50">
        <f>E463/(VLOOKUP(B463,'Cust Svd'!$A$2:$B$20,2,FALSE))</f>
        <v>2.1150560967727041</v>
      </c>
      <c r="G463" s="50">
        <f t="shared" si="21"/>
        <v>0.7490813354432917</v>
      </c>
      <c r="H463" s="47">
        <f t="shared" si="22"/>
        <v>5</v>
      </c>
      <c r="I463" s="48">
        <f>HLOOKUP(B463,'GSE Sum'!$B$1:$T$10,10,FALSE)</f>
        <v>94.666913477228746</v>
      </c>
      <c r="J463" s="51" t="b">
        <f t="shared" si="23"/>
        <v>0</v>
      </c>
      <c r="K463" s="69">
        <f>D463/(VLOOKUP(B463,'Cust Svd'!$A$2:$B$20,2,FALSE))</f>
        <v>4.6170183295627682E-3</v>
      </c>
      <c r="L463" s="70">
        <f>VLOOKUP(B463,'Cust Svd'!$A$2:$B$20,2,FALSE)</f>
        <v>43318</v>
      </c>
      <c r="M463" s="70"/>
      <c r="N463"/>
      <c r="O463"/>
      <c r="P463"/>
      <c r="Q463"/>
      <c r="R463"/>
    </row>
    <row r="464" spans="1:18" ht="14.5" hidden="1" x14ac:dyDescent="0.35">
      <c r="A464" s="49">
        <v>42274</v>
      </c>
      <c r="B464" s="50">
        <v>2015</v>
      </c>
      <c r="C464" s="50">
        <v>1</v>
      </c>
      <c r="D464" s="50">
        <v>160</v>
      </c>
      <c r="E464" s="50">
        <v>85200</v>
      </c>
      <c r="F464" s="50">
        <f>E464/(VLOOKUP(B464,'Cust Svd'!$A$2:$B$20,2,FALSE))</f>
        <v>1.9668498083937394</v>
      </c>
      <c r="G464" s="50">
        <f t="shared" si="21"/>
        <v>0.67643318081996573</v>
      </c>
      <c r="H464" s="47">
        <f t="shared" si="22"/>
        <v>9</v>
      </c>
      <c r="I464" s="48">
        <f>HLOOKUP(B464,'GSE Sum'!$B$1:$T$10,10,FALSE)</f>
        <v>94.666913477228746</v>
      </c>
      <c r="J464" s="51" t="b">
        <f t="shared" si="23"/>
        <v>0</v>
      </c>
      <c r="K464" s="69">
        <f>D464/(VLOOKUP(B464,'Cust Svd'!$A$2:$B$20,2,FALSE))</f>
        <v>3.6936146636502147E-3</v>
      </c>
      <c r="L464" s="70">
        <f>VLOOKUP(B464,'Cust Svd'!$A$2:$B$20,2,FALSE)</f>
        <v>43318</v>
      </c>
      <c r="M464" s="70"/>
      <c r="N464"/>
      <c r="O464"/>
      <c r="P464"/>
      <c r="Q464"/>
      <c r="R464"/>
    </row>
    <row r="465" spans="1:18" ht="14.5" hidden="1" x14ac:dyDescent="0.35">
      <c r="A465" s="49">
        <v>42294</v>
      </c>
      <c r="B465" s="50">
        <v>2015</v>
      </c>
      <c r="C465" s="50">
        <v>1</v>
      </c>
      <c r="D465" s="50">
        <v>100</v>
      </c>
      <c r="E465" s="50">
        <v>80300</v>
      </c>
      <c r="F465" s="50">
        <f>E465/(VLOOKUP(B465,'Cust Svd'!$A$2:$B$20,2,FALSE))</f>
        <v>1.8537328593194515</v>
      </c>
      <c r="G465" s="50">
        <f t="shared" si="21"/>
        <v>0.61720136793741165</v>
      </c>
      <c r="H465" s="47">
        <f t="shared" si="22"/>
        <v>10</v>
      </c>
      <c r="I465" s="48">
        <f>HLOOKUP(B465,'GSE Sum'!$B$1:$T$10,10,FALSE)</f>
        <v>94.666913477228746</v>
      </c>
      <c r="J465" s="51" t="b">
        <f t="shared" si="23"/>
        <v>0</v>
      </c>
      <c r="K465" s="69">
        <f>D465/(VLOOKUP(B465,'Cust Svd'!$A$2:$B$20,2,FALSE))</f>
        <v>2.3085091647813841E-3</v>
      </c>
      <c r="L465" s="70">
        <f>VLOOKUP(B465,'Cust Svd'!$A$2:$B$20,2,FALSE)</f>
        <v>43318</v>
      </c>
      <c r="M465" s="70"/>
      <c r="N465"/>
      <c r="O465"/>
      <c r="P465"/>
      <c r="Q465"/>
      <c r="R465"/>
    </row>
    <row r="466" spans="1:18" ht="14.5" hidden="1" x14ac:dyDescent="0.35">
      <c r="A466" s="49">
        <v>42247</v>
      </c>
      <c r="B466" s="50">
        <v>2015</v>
      </c>
      <c r="C466" s="50">
        <v>2</v>
      </c>
      <c r="D466" s="50">
        <v>886</v>
      </c>
      <c r="E466" s="50">
        <v>74974</v>
      </c>
      <c r="F466" s="50">
        <f>E466/(VLOOKUP(B466,'Cust Svd'!$A$2:$B$20,2,FALSE))</f>
        <v>1.730781661203195</v>
      </c>
      <c r="G466" s="50">
        <f t="shared" si="21"/>
        <v>0.54857313375155969</v>
      </c>
      <c r="H466" s="47">
        <f t="shared" si="22"/>
        <v>8</v>
      </c>
      <c r="I466" s="48">
        <f>HLOOKUP(B466,'GSE Sum'!$B$1:$T$10,10,FALSE)</f>
        <v>94.666913477228746</v>
      </c>
      <c r="J466" s="51" t="b">
        <f t="shared" si="23"/>
        <v>0</v>
      </c>
      <c r="K466" s="69">
        <f>D466/(VLOOKUP(B466,'Cust Svd'!$A$2:$B$20,2,FALSE))</f>
        <v>2.0453391199963065E-2</v>
      </c>
      <c r="L466" s="70">
        <f>VLOOKUP(B466,'Cust Svd'!$A$2:$B$20,2,FALSE)</f>
        <v>43318</v>
      </c>
      <c r="M466" s="70"/>
      <c r="N466"/>
      <c r="O466"/>
      <c r="P466"/>
      <c r="Q466"/>
      <c r="R466"/>
    </row>
    <row r="467" spans="1:18" ht="14.5" hidden="1" x14ac:dyDescent="0.35">
      <c r="A467" s="49">
        <v>42194</v>
      </c>
      <c r="B467" s="50">
        <v>2015</v>
      </c>
      <c r="C467" s="50">
        <v>4</v>
      </c>
      <c r="D467" s="50">
        <v>1334</v>
      </c>
      <c r="E467" s="50">
        <v>70474</v>
      </c>
      <c r="F467" s="50">
        <f>E467/(VLOOKUP(B467,'Cust Svd'!$A$2:$B$20,2,FALSE))</f>
        <v>1.6268987487880326</v>
      </c>
      <c r="G467" s="50">
        <f t="shared" si="21"/>
        <v>0.48667559445532549</v>
      </c>
      <c r="H467" s="47">
        <f t="shared" si="22"/>
        <v>7</v>
      </c>
      <c r="I467" s="48">
        <f>HLOOKUP(B467,'GSE Sum'!$B$1:$T$10,10,FALSE)</f>
        <v>94.666913477228746</v>
      </c>
      <c r="J467" s="51" t="b">
        <f t="shared" si="23"/>
        <v>0</v>
      </c>
      <c r="K467" s="69">
        <f>D467/(VLOOKUP(B467,'Cust Svd'!$A$2:$B$20,2,FALSE))</f>
        <v>3.0795512258183666E-2</v>
      </c>
      <c r="L467" s="70">
        <f>VLOOKUP(B467,'Cust Svd'!$A$2:$B$20,2,FALSE)</f>
        <v>43318</v>
      </c>
      <c r="M467" s="70"/>
      <c r="N467"/>
      <c r="O467"/>
      <c r="P467"/>
      <c r="Q467"/>
      <c r="R467"/>
    </row>
    <row r="468" spans="1:18" ht="14.5" hidden="1" x14ac:dyDescent="0.35">
      <c r="A468" s="49">
        <v>42282</v>
      </c>
      <c r="B468" s="50">
        <v>2015</v>
      </c>
      <c r="C468" s="50">
        <v>2</v>
      </c>
      <c r="D468" s="50">
        <v>893</v>
      </c>
      <c r="E468" s="50">
        <v>67650</v>
      </c>
      <c r="F468" s="50">
        <f>E468/(VLOOKUP(B468,'Cust Svd'!$A$2:$B$20,2,FALSE))</f>
        <v>1.5617064499746065</v>
      </c>
      <c r="G468" s="50">
        <f t="shared" si="21"/>
        <v>0.44577910160149276</v>
      </c>
      <c r="H468" s="47">
        <f t="shared" si="22"/>
        <v>10</v>
      </c>
      <c r="I468" s="48">
        <f>HLOOKUP(B468,'GSE Sum'!$B$1:$T$10,10,FALSE)</f>
        <v>94.666913477228746</v>
      </c>
      <c r="J468" s="51" t="b">
        <f t="shared" si="23"/>
        <v>0</v>
      </c>
      <c r="K468" s="69">
        <f>D468/(VLOOKUP(B468,'Cust Svd'!$A$2:$B$20,2,FALSE))</f>
        <v>2.0614986841497762E-2</v>
      </c>
      <c r="L468" s="70">
        <f>VLOOKUP(B468,'Cust Svd'!$A$2:$B$20,2,FALSE)</f>
        <v>43318</v>
      </c>
      <c r="M468" s="70"/>
      <c r="N468"/>
      <c r="O468"/>
      <c r="P468"/>
      <c r="Q468"/>
      <c r="R468"/>
    </row>
    <row r="469" spans="1:18" ht="14.5" hidden="1" x14ac:dyDescent="0.35">
      <c r="A469" s="49">
        <v>42199</v>
      </c>
      <c r="B469" s="50">
        <v>2015</v>
      </c>
      <c r="C469" s="50">
        <v>1</v>
      </c>
      <c r="D469" s="50">
        <v>848</v>
      </c>
      <c r="E469" s="50">
        <v>66992</v>
      </c>
      <c r="F469" s="50">
        <f>E469/(VLOOKUP(B469,'Cust Svd'!$A$2:$B$20,2,FALSE))</f>
        <v>1.5465164596703449</v>
      </c>
      <c r="G469" s="50">
        <f t="shared" si="21"/>
        <v>0.43600495626148317</v>
      </c>
      <c r="H469" s="47">
        <f t="shared" si="22"/>
        <v>7</v>
      </c>
      <c r="I469" s="48">
        <f>HLOOKUP(B469,'GSE Sum'!$B$1:$T$10,10,FALSE)</f>
        <v>94.666913477228746</v>
      </c>
      <c r="J469" s="51" t="b">
        <f t="shared" si="23"/>
        <v>0</v>
      </c>
      <c r="K469" s="69">
        <f>D469/(VLOOKUP(B469,'Cust Svd'!$A$2:$B$20,2,FALSE))</f>
        <v>1.9576157717346138E-2</v>
      </c>
      <c r="L469" s="70">
        <f>VLOOKUP(B469,'Cust Svd'!$A$2:$B$20,2,FALSE)</f>
        <v>43318</v>
      </c>
      <c r="M469" s="70"/>
      <c r="N469"/>
      <c r="O469"/>
      <c r="P469"/>
      <c r="Q469"/>
      <c r="R469"/>
    </row>
    <row r="470" spans="1:18" ht="14.5" hidden="1" x14ac:dyDescent="0.35">
      <c r="A470" s="49">
        <v>42042</v>
      </c>
      <c r="B470" s="50">
        <v>2015</v>
      </c>
      <c r="C470" s="50">
        <v>4</v>
      </c>
      <c r="D470" s="50">
        <v>1033</v>
      </c>
      <c r="E470" s="50">
        <v>64733</v>
      </c>
      <c r="F470" s="50">
        <f>E470/(VLOOKUP(B470,'Cust Svd'!$A$2:$B$20,2,FALSE))</f>
        <v>1.4943672376379333</v>
      </c>
      <c r="G470" s="50">
        <f t="shared" si="21"/>
        <v>0.40170286482996559</v>
      </c>
      <c r="H470" s="47">
        <f t="shared" si="22"/>
        <v>2</v>
      </c>
      <c r="I470" s="48">
        <f>HLOOKUP(B470,'GSE Sum'!$B$1:$T$10,10,FALSE)</f>
        <v>94.666913477228746</v>
      </c>
      <c r="J470" s="51" t="b">
        <f t="shared" si="23"/>
        <v>0</v>
      </c>
      <c r="K470" s="69">
        <f>D470/(VLOOKUP(B470,'Cust Svd'!$A$2:$B$20,2,FALSE))</f>
        <v>2.3846899672191699E-2</v>
      </c>
      <c r="L470" s="70">
        <f>VLOOKUP(B470,'Cust Svd'!$A$2:$B$20,2,FALSE)</f>
        <v>43318</v>
      </c>
      <c r="M470" s="70"/>
      <c r="N470"/>
      <c r="O470"/>
      <c r="P470"/>
      <c r="Q470"/>
      <c r="R470"/>
    </row>
    <row r="471" spans="1:18" ht="14.5" hidden="1" x14ac:dyDescent="0.35">
      <c r="A471" s="49">
        <v>42063</v>
      </c>
      <c r="B471" s="50">
        <v>2015</v>
      </c>
      <c r="C471" s="50">
        <v>1</v>
      </c>
      <c r="D471" s="50">
        <v>675</v>
      </c>
      <c r="E471" s="50">
        <v>58050</v>
      </c>
      <c r="F471" s="50">
        <f>E471/(VLOOKUP(B471,'Cust Svd'!$A$2:$B$20,2,FALSE))</f>
        <v>1.3400895701555935</v>
      </c>
      <c r="G471" s="50">
        <f t="shared" si="21"/>
        <v>0.29273645512859614</v>
      </c>
      <c r="H471" s="47">
        <f t="shared" si="22"/>
        <v>2</v>
      </c>
      <c r="I471" s="48">
        <f>HLOOKUP(B471,'GSE Sum'!$B$1:$T$10,10,FALSE)</f>
        <v>94.666913477228746</v>
      </c>
      <c r="J471" s="51" t="b">
        <f t="shared" si="23"/>
        <v>0</v>
      </c>
      <c r="K471" s="69">
        <f>D471/(VLOOKUP(B471,'Cust Svd'!$A$2:$B$20,2,FALSE))</f>
        <v>1.5582436862274344E-2</v>
      </c>
      <c r="L471" s="70">
        <f>VLOOKUP(B471,'Cust Svd'!$A$2:$B$20,2,FALSE)</f>
        <v>43318</v>
      </c>
      <c r="M471" s="70"/>
      <c r="N471"/>
      <c r="O471"/>
      <c r="P471"/>
      <c r="Q471"/>
      <c r="R471"/>
    </row>
    <row r="472" spans="1:18" ht="14.5" hidden="1" x14ac:dyDescent="0.35">
      <c r="A472" s="49">
        <v>42184</v>
      </c>
      <c r="B472" s="50">
        <v>2015</v>
      </c>
      <c r="C472" s="50">
        <v>1</v>
      </c>
      <c r="D472" s="50">
        <v>352</v>
      </c>
      <c r="E472" s="50">
        <v>49280</v>
      </c>
      <c r="F472" s="50">
        <f>E472/(VLOOKUP(B472,'Cust Svd'!$A$2:$B$20,2,FALSE))</f>
        <v>1.137633316404266</v>
      </c>
      <c r="G472" s="50">
        <f t="shared" si="21"/>
        <v>0.12895006620995991</v>
      </c>
      <c r="H472" s="47">
        <f t="shared" si="22"/>
        <v>6</v>
      </c>
      <c r="I472" s="48">
        <f>HLOOKUP(B472,'GSE Sum'!$B$1:$T$10,10,FALSE)</f>
        <v>94.666913477228746</v>
      </c>
      <c r="J472" s="51" t="b">
        <f t="shared" si="23"/>
        <v>0</v>
      </c>
      <c r="K472" s="69">
        <f>D472/(VLOOKUP(B472,'Cust Svd'!$A$2:$B$20,2,FALSE))</f>
        <v>8.1259522600304716E-3</v>
      </c>
      <c r="L472" s="70">
        <f>VLOOKUP(B472,'Cust Svd'!$A$2:$B$20,2,FALSE)</f>
        <v>43318</v>
      </c>
      <c r="M472" s="70"/>
      <c r="N472"/>
      <c r="O472"/>
      <c r="P472"/>
      <c r="Q472"/>
      <c r="R472"/>
    </row>
    <row r="473" spans="1:18" ht="14.5" hidden="1" x14ac:dyDescent="0.35">
      <c r="A473" s="49">
        <v>42295</v>
      </c>
      <c r="B473" s="50">
        <v>2015</v>
      </c>
      <c r="C473" s="50">
        <v>1</v>
      </c>
      <c r="D473" s="50">
        <v>100</v>
      </c>
      <c r="E473" s="50">
        <v>47200</v>
      </c>
      <c r="F473" s="50">
        <f>E473/(VLOOKUP(B473,'Cust Svd'!$A$2:$B$20,2,FALSE))</f>
        <v>1.0896163257768134</v>
      </c>
      <c r="G473" s="50">
        <f t="shared" si="21"/>
        <v>8.5825639576205454E-2</v>
      </c>
      <c r="H473" s="47">
        <f t="shared" si="22"/>
        <v>10</v>
      </c>
      <c r="I473" s="48">
        <f>HLOOKUP(B473,'GSE Sum'!$B$1:$T$10,10,FALSE)</f>
        <v>94.666913477228746</v>
      </c>
      <c r="J473" s="51" t="b">
        <f t="shared" si="23"/>
        <v>0</v>
      </c>
      <c r="K473" s="69">
        <f>D473/(VLOOKUP(B473,'Cust Svd'!$A$2:$B$20,2,FALSE))</f>
        <v>2.3085091647813841E-3</v>
      </c>
      <c r="L473" s="70">
        <f>VLOOKUP(B473,'Cust Svd'!$A$2:$B$20,2,FALSE)</f>
        <v>43318</v>
      </c>
      <c r="M473" s="70"/>
      <c r="N473"/>
      <c r="O473"/>
      <c r="P473"/>
      <c r="Q473"/>
      <c r="R473"/>
    </row>
    <row r="474" spans="1:18" ht="14.5" hidden="1" x14ac:dyDescent="0.35">
      <c r="A474" s="49">
        <v>42360</v>
      </c>
      <c r="B474" s="50">
        <v>2015</v>
      </c>
      <c r="C474" s="50">
        <v>2</v>
      </c>
      <c r="D474" s="50">
        <v>205</v>
      </c>
      <c r="E474" s="50">
        <v>46500</v>
      </c>
      <c r="F474" s="50">
        <f>E474/(VLOOKUP(B474,'Cust Svd'!$A$2:$B$20,2,FALSE))</f>
        <v>1.0734567616233437</v>
      </c>
      <c r="G474" s="50">
        <f t="shared" si="21"/>
        <v>7.0884059578006336E-2</v>
      </c>
      <c r="H474" s="47">
        <f t="shared" si="22"/>
        <v>12</v>
      </c>
      <c r="I474" s="48">
        <f>HLOOKUP(B474,'GSE Sum'!$B$1:$T$10,10,FALSE)</f>
        <v>94.666913477228746</v>
      </c>
      <c r="J474" s="51" t="b">
        <f t="shared" si="23"/>
        <v>0</v>
      </c>
      <c r="K474" s="69">
        <f>D474/(VLOOKUP(B474,'Cust Svd'!$A$2:$B$20,2,FALSE))</f>
        <v>4.7324437878018379E-3</v>
      </c>
      <c r="L474" s="70">
        <f>VLOOKUP(B474,'Cust Svd'!$A$2:$B$20,2,FALSE)</f>
        <v>43318</v>
      </c>
      <c r="M474" s="70"/>
      <c r="N474"/>
      <c r="O474"/>
      <c r="P474"/>
      <c r="Q474"/>
      <c r="R474"/>
    </row>
    <row r="475" spans="1:18" ht="14.5" hidden="1" x14ac:dyDescent="0.35">
      <c r="A475" s="49">
        <v>42227</v>
      </c>
      <c r="B475" s="50">
        <v>2015</v>
      </c>
      <c r="C475" s="50">
        <v>1</v>
      </c>
      <c r="D475" s="50">
        <v>3000</v>
      </c>
      <c r="E475" s="50">
        <v>45000</v>
      </c>
      <c r="F475" s="50">
        <f>E475/(VLOOKUP(B475,'Cust Svd'!$A$2:$B$20,2,FALSE))</f>
        <v>1.038829124151623</v>
      </c>
      <c r="G475" s="50">
        <f t="shared" si="21"/>
        <v>3.8094236755015512E-2</v>
      </c>
      <c r="H475" s="47">
        <f t="shared" si="22"/>
        <v>8</v>
      </c>
      <c r="I475" s="48">
        <f>HLOOKUP(B475,'GSE Sum'!$B$1:$T$10,10,FALSE)</f>
        <v>94.666913477228746</v>
      </c>
      <c r="J475" s="51" t="b">
        <f t="shared" si="23"/>
        <v>0</v>
      </c>
      <c r="K475" s="69">
        <f>D475/(VLOOKUP(B475,'Cust Svd'!$A$2:$B$20,2,FALSE))</f>
        <v>6.9255274943441525E-2</v>
      </c>
      <c r="L475" s="70">
        <f>VLOOKUP(B475,'Cust Svd'!$A$2:$B$20,2,FALSE)</f>
        <v>43318</v>
      </c>
      <c r="M475" s="70"/>
      <c r="N475"/>
      <c r="O475"/>
      <c r="P475"/>
      <c r="Q475"/>
      <c r="R475"/>
    </row>
    <row r="476" spans="1:18" ht="14.5" hidden="1" x14ac:dyDescent="0.35">
      <c r="A476" s="49">
        <v>42270</v>
      </c>
      <c r="B476" s="50">
        <v>2015</v>
      </c>
      <c r="C476" s="50">
        <v>1</v>
      </c>
      <c r="D476" s="50">
        <v>475</v>
      </c>
      <c r="E476" s="50">
        <v>42750</v>
      </c>
      <c r="F476" s="50">
        <f>E476/(VLOOKUP(B476,'Cust Svd'!$A$2:$B$20,2,FALSE))</f>
        <v>0.9868876679440417</v>
      </c>
      <c r="G476" s="50">
        <f t="shared" si="21"/>
        <v>-1.3199057632535155E-2</v>
      </c>
      <c r="H476" s="47">
        <f t="shared" si="22"/>
        <v>9</v>
      </c>
      <c r="I476" s="48">
        <f>HLOOKUP(B476,'GSE Sum'!$B$1:$T$10,10,FALSE)</f>
        <v>94.666913477228746</v>
      </c>
      <c r="J476" s="51" t="b">
        <f t="shared" si="23"/>
        <v>0</v>
      </c>
      <c r="K476" s="69">
        <f>D476/(VLOOKUP(B476,'Cust Svd'!$A$2:$B$20,2,FALSE))</f>
        <v>1.0965418532711576E-2</v>
      </c>
      <c r="L476" s="70">
        <f>VLOOKUP(B476,'Cust Svd'!$A$2:$B$20,2,FALSE)</f>
        <v>43318</v>
      </c>
      <c r="M476" s="70"/>
      <c r="N476"/>
      <c r="O476"/>
      <c r="P476"/>
      <c r="Q476"/>
      <c r="R476"/>
    </row>
    <row r="477" spans="1:18" ht="14.5" hidden="1" x14ac:dyDescent="0.35">
      <c r="A477" s="49">
        <v>42013</v>
      </c>
      <c r="B477" s="50">
        <v>2015</v>
      </c>
      <c r="C477" s="50">
        <v>1</v>
      </c>
      <c r="D477" s="50">
        <v>70</v>
      </c>
      <c r="E477" s="50">
        <v>37800</v>
      </c>
      <c r="F477" s="50">
        <f>E477/(VLOOKUP(B477,'Cust Svd'!$A$2:$B$20,2,FALSE))</f>
        <v>0.87261646428736317</v>
      </c>
      <c r="G477" s="50">
        <f t="shared" si="21"/>
        <v>-0.13625915038976238</v>
      </c>
      <c r="H477" s="47">
        <f t="shared" si="22"/>
        <v>1</v>
      </c>
      <c r="I477" s="48">
        <f>HLOOKUP(B477,'GSE Sum'!$B$1:$T$10,10,FALSE)</f>
        <v>94.666913477228746</v>
      </c>
      <c r="J477" s="51" t="b">
        <f t="shared" si="23"/>
        <v>0</v>
      </c>
      <c r="K477" s="69">
        <f>D477/(VLOOKUP(B477,'Cust Svd'!$A$2:$B$20,2,FALSE))</f>
        <v>1.6159564153469688E-3</v>
      </c>
      <c r="L477" s="70">
        <f>VLOOKUP(B477,'Cust Svd'!$A$2:$B$20,2,FALSE)</f>
        <v>43318</v>
      </c>
      <c r="M477" s="70"/>
      <c r="N477"/>
      <c r="O477"/>
      <c r="P477"/>
      <c r="Q477"/>
      <c r="R477"/>
    </row>
    <row r="478" spans="1:18" ht="14.5" hidden="1" x14ac:dyDescent="0.35">
      <c r="A478" s="49">
        <v>42210</v>
      </c>
      <c r="B478" s="50">
        <v>2015</v>
      </c>
      <c r="C478" s="50">
        <v>1</v>
      </c>
      <c r="D478" s="50">
        <v>57</v>
      </c>
      <c r="E478" s="50">
        <v>36480</v>
      </c>
      <c r="F478" s="50">
        <f>E478/(VLOOKUP(B478,'Cust Svd'!$A$2:$B$20,2,FALSE))</f>
        <v>0.84214414331224896</v>
      </c>
      <c r="G478" s="50">
        <f t="shared" si="21"/>
        <v>-0.17180408780917369</v>
      </c>
      <c r="H478" s="47">
        <f t="shared" si="22"/>
        <v>7</v>
      </c>
      <c r="I478" s="48">
        <f>HLOOKUP(B478,'GSE Sum'!$B$1:$T$10,10,FALSE)</f>
        <v>94.666913477228746</v>
      </c>
      <c r="J478" s="51" t="b">
        <f t="shared" si="23"/>
        <v>0</v>
      </c>
      <c r="K478" s="69">
        <f>D478/(VLOOKUP(B478,'Cust Svd'!$A$2:$B$20,2,FALSE))</f>
        <v>1.315850223925389E-3</v>
      </c>
      <c r="L478" s="70">
        <f>VLOOKUP(B478,'Cust Svd'!$A$2:$B$20,2,FALSE)</f>
        <v>43318</v>
      </c>
      <c r="M478" s="70"/>
      <c r="N478"/>
      <c r="O478"/>
      <c r="P478"/>
      <c r="Q478"/>
      <c r="R478"/>
    </row>
    <row r="479" spans="1:18" ht="14.5" hidden="1" x14ac:dyDescent="0.35">
      <c r="A479" s="49">
        <v>42219</v>
      </c>
      <c r="B479" s="50">
        <v>2015</v>
      </c>
      <c r="C479" s="50">
        <v>1</v>
      </c>
      <c r="D479" s="50">
        <v>200</v>
      </c>
      <c r="E479" s="50">
        <v>29300</v>
      </c>
      <c r="F479" s="50">
        <f>E479/(VLOOKUP(B479,'Cust Svd'!$A$2:$B$20,2,FALSE))</f>
        <v>0.67639318528094561</v>
      </c>
      <c r="G479" s="50">
        <f t="shared" si="21"/>
        <v>-0.39098073699228264</v>
      </c>
      <c r="H479" s="47">
        <f t="shared" si="22"/>
        <v>8</v>
      </c>
      <c r="I479" s="48">
        <f>HLOOKUP(B479,'GSE Sum'!$B$1:$T$10,10,FALSE)</f>
        <v>94.666913477228746</v>
      </c>
      <c r="J479" s="51" t="b">
        <f t="shared" si="23"/>
        <v>0</v>
      </c>
      <c r="K479" s="69">
        <f>D479/(VLOOKUP(B479,'Cust Svd'!$A$2:$B$20,2,FALSE))</f>
        <v>4.6170183295627682E-3</v>
      </c>
      <c r="L479" s="70">
        <f>VLOOKUP(B479,'Cust Svd'!$A$2:$B$20,2,FALSE)</f>
        <v>43318</v>
      </c>
      <c r="M479" s="70"/>
      <c r="N479"/>
      <c r="O479"/>
      <c r="P479"/>
      <c r="Q479"/>
      <c r="R479"/>
    </row>
    <row r="480" spans="1:18" ht="14.5" hidden="1" x14ac:dyDescent="0.35">
      <c r="A480" s="49">
        <v>42173</v>
      </c>
      <c r="B480" s="50">
        <v>2015</v>
      </c>
      <c r="C480" s="50">
        <v>1</v>
      </c>
      <c r="D480" s="50">
        <v>3500</v>
      </c>
      <c r="E480" s="50">
        <v>24845</v>
      </c>
      <c r="F480" s="50">
        <f>E480/(VLOOKUP(B480,'Cust Svd'!$A$2:$B$20,2,FALSE))</f>
        <v>0.57354910198993492</v>
      </c>
      <c r="G480" s="50">
        <f t="shared" si="21"/>
        <v>-0.5559117279610204</v>
      </c>
      <c r="H480" s="47">
        <f t="shared" si="22"/>
        <v>6</v>
      </c>
      <c r="I480" s="48">
        <f>HLOOKUP(B480,'GSE Sum'!$B$1:$T$10,10,FALSE)</f>
        <v>94.666913477228746</v>
      </c>
      <c r="J480" s="51" t="b">
        <f t="shared" si="23"/>
        <v>0</v>
      </c>
      <c r="K480" s="69">
        <f>D480/(VLOOKUP(B480,'Cust Svd'!$A$2:$B$20,2,FALSE))</f>
        <v>8.0797820767348441E-2</v>
      </c>
      <c r="L480" s="70">
        <f>VLOOKUP(B480,'Cust Svd'!$A$2:$B$20,2,FALSE)</f>
        <v>43318</v>
      </c>
      <c r="M480" s="70"/>
      <c r="N480"/>
      <c r="O480"/>
      <c r="P480"/>
      <c r="Q480"/>
      <c r="R480"/>
    </row>
    <row r="481" spans="1:18" ht="14.5" hidden="1" x14ac:dyDescent="0.35">
      <c r="A481" s="49">
        <v>42238</v>
      </c>
      <c r="B481" s="50">
        <v>2015</v>
      </c>
      <c r="C481" s="50">
        <v>1</v>
      </c>
      <c r="D481" s="50">
        <v>300</v>
      </c>
      <c r="E481" s="50">
        <v>22200</v>
      </c>
      <c r="F481" s="50">
        <f>E481/(VLOOKUP(B481,'Cust Svd'!$A$2:$B$20,2,FALSE))</f>
        <v>0.51248903458146733</v>
      </c>
      <c r="G481" s="50">
        <f t="shared" si="21"/>
        <v>-0.66847596413707056</v>
      </c>
      <c r="H481" s="47">
        <f t="shared" si="22"/>
        <v>8</v>
      </c>
      <c r="I481" s="48">
        <f>HLOOKUP(B481,'GSE Sum'!$B$1:$T$10,10,FALSE)</f>
        <v>94.666913477228746</v>
      </c>
      <c r="J481" s="51" t="b">
        <f t="shared" si="23"/>
        <v>0</v>
      </c>
      <c r="K481" s="69">
        <f>D481/(VLOOKUP(B481,'Cust Svd'!$A$2:$B$20,2,FALSE))</f>
        <v>6.9255274943441523E-3</v>
      </c>
      <c r="L481" s="70">
        <f>VLOOKUP(B481,'Cust Svd'!$A$2:$B$20,2,FALSE)</f>
        <v>43318</v>
      </c>
      <c r="M481" s="70"/>
      <c r="N481"/>
      <c r="O481"/>
      <c r="P481"/>
      <c r="Q481"/>
      <c r="R481"/>
    </row>
    <row r="482" spans="1:18" ht="14.5" hidden="1" x14ac:dyDescent="0.35">
      <c r="A482" s="49">
        <v>42276</v>
      </c>
      <c r="B482" s="50">
        <v>2015</v>
      </c>
      <c r="C482" s="50">
        <v>1</v>
      </c>
      <c r="D482" s="50">
        <v>150</v>
      </c>
      <c r="E482" s="50">
        <v>21250</v>
      </c>
      <c r="F482" s="50">
        <f>E482/(VLOOKUP(B482,'Cust Svd'!$A$2:$B$20,2,FALSE))</f>
        <v>0.49055819751604413</v>
      </c>
      <c r="G482" s="50">
        <f t="shared" si="21"/>
        <v>-0.71221135764487853</v>
      </c>
      <c r="H482" s="47">
        <f t="shared" si="22"/>
        <v>9</v>
      </c>
      <c r="I482" s="48">
        <f>HLOOKUP(B482,'GSE Sum'!$B$1:$T$10,10,FALSE)</f>
        <v>94.666913477228746</v>
      </c>
      <c r="J482" s="51" t="b">
        <f t="shared" si="23"/>
        <v>0</v>
      </c>
      <c r="K482" s="69">
        <f>D482/(VLOOKUP(B482,'Cust Svd'!$A$2:$B$20,2,FALSE))</f>
        <v>3.4627637471720762E-3</v>
      </c>
      <c r="L482" s="70">
        <f>VLOOKUP(B482,'Cust Svd'!$A$2:$B$20,2,FALSE)</f>
        <v>43318</v>
      </c>
      <c r="M482" s="70"/>
      <c r="N482"/>
      <c r="O482"/>
      <c r="P482"/>
      <c r="Q482"/>
      <c r="R482"/>
    </row>
    <row r="483" spans="1:18" ht="14.5" hidden="1" x14ac:dyDescent="0.35">
      <c r="A483" s="49">
        <v>42286</v>
      </c>
      <c r="B483" s="50">
        <v>2015</v>
      </c>
      <c r="C483" s="50">
        <v>1</v>
      </c>
      <c r="D483" s="50">
        <v>50</v>
      </c>
      <c r="E483" s="50">
        <v>21000</v>
      </c>
      <c r="F483" s="50">
        <f>E483/(VLOOKUP(B483,'Cust Svd'!$A$2:$B$20,2,FALSE))</f>
        <v>0.48478692460409067</v>
      </c>
      <c r="G483" s="50">
        <f t="shared" si="21"/>
        <v>-0.72404581529188139</v>
      </c>
      <c r="H483" s="47">
        <f t="shared" si="22"/>
        <v>10</v>
      </c>
      <c r="I483" s="48">
        <f>HLOOKUP(B483,'GSE Sum'!$B$1:$T$10,10,FALSE)</f>
        <v>94.666913477228746</v>
      </c>
      <c r="J483" s="51" t="b">
        <f t="shared" si="23"/>
        <v>0</v>
      </c>
      <c r="K483" s="69">
        <f>D483/(VLOOKUP(B483,'Cust Svd'!$A$2:$B$20,2,FALSE))</f>
        <v>1.1542545823906921E-3</v>
      </c>
      <c r="L483" s="70">
        <f>VLOOKUP(B483,'Cust Svd'!$A$2:$B$20,2,FALSE)</f>
        <v>43318</v>
      </c>
      <c r="M483" s="70"/>
      <c r="N483"/>
      <c r="O483"/>
      <c r="P483"/>
      <c r="Q483"/>
      <c r="R483"/>
    </row>
    <row r="484" spans="1:18" ht="14.5" hidden="1" x14ac:dyDescent="0.35">
      <c r="A484" s="49">
        <v>42314</v>
      </c>
      <c r="B484" s="50">
        <v>2015</v>
      </c>
      <c r="C484" s="50">
        <v>1</v>
      </c>
      <c r="D484" s="50">
        <v>200</v>
      </c>
      <c r="E484" s="50">
        <v>20150</v>
      </c>
      <c r="F484" s="50">
        <f>E484/(VLOOKUP(B484,'Cust Svd'!$A$2:$B$20,2,FALSE))</f>
        <v>0.4651645967034489</v>
      </c>
      <c r="G484" s="50">
        <f t="shared" si="21"/>
        <v>-0.76536396462261236</v>
      </c>
      <c r="H484" s="47">
        <f t="shared" si="22"/>
        <v>11</v>
      </c>
      <c r="I484" s="48">
        <f>HLOOKUP(B484,'GSE Sum'!$B$1:$T$10,10,FALSE)</f>
        <v>94.666913477228746</v>
      </c>
      <c r="J484" s="51" t="b">
        <f t="shared" si="23"/>
        <v>0</v>
      </c>
      <c r="K484" s="69">
        <f>D484/(VLOOKUP(B484,'Cust Svd'!$A$2:$B$20,2,FALSE))</f>
        <v>4.6170183295627682E-3</v>
      </c>
      <c r="L484" s="70">
        <f>VLOOKUP(B484,'Cust Svd'!$A$2:$B$20,2,FALSE)</f>
        <v>43318</v>
      </c>
      <c r="M484" s="70"/>
      <c r="N484"/>
      <c r="O484"/>
      <c r="P484"/>
      <c r="Q484"/>
      <c r="R484"/>
    </row>
    <row r="485" spans="1:18" ht="14.5" hidden="1" x14ac:dyDescent="0.35">
      <c r="A485" s="49">
        <v>42040</v>
      </c>
      <c r="B485" s="50">
        <v>2015</v>
      </c>
      <c r="C485" s="50">
        <v>2</v>
      </c>
      <c r="D485" s="50">
        <v>59</v>
      </c>
      <c r="E485" s="50">
        <v>17185</v>
      </c>
      <c r="F485" s="50">
        <f>E485/(VLOOKUP(B485,'Cust Svd'!$A$2:$B$20,2,FALSE))</f>
        <v>0.39671729996768085</v>
      </c>
      <c r="G485" s="50">
        <f t="shared" si="21"/>
        <v>-0.92453134271350723</v>
      </c>
      <c r="H485" s="47">
        <f t="shared" si="22"/>
        <v>2</v>
      </c>
      <c r="I485" s="48">
        <f>HLOOKUP(B485,'GSE Sum'!$B$1:$T$10,10,FALSE)</f>
        <v>94.666913477228746</v>
      </c>
      <c r="J485" s="51" t="b">
        <f t="shared" si="23"/>
        <v>0</v>
      </c>
      <c r="K485" s="69">
        <f>D485/(VLOOKUP(B485,'Cust Svd'!$A$2:$B$20,2,FALSE))</f>
        <v>1.3620204072210167E-3</v>
      </c>
      <c r="L485" s="70">
        <f>VLOOKUP(B485,'Cust Svd'!$A$2:$B$20,2,FALSE)</f>
        <v>43318</v>
      </c>
      <c r="M485" s="70"/>
      <c r="N485"/>
      <c r="O485"/>
      <c r="P485"/>
      <c r="Q485"/>
      <c r="R485"/>
    </row>
    <row r="486" spans="1:18" ht="14.5" hidden="1" x14ac:dyDescent="0.35">
      <c r="A486" s="49">
        <v>42275</v>
      </c>
      <c r="B486" s="50">
        <v>2015</v>
      </c>
      <c r="C486" s="50">
        <v>1</v>
      </c>
      <c r="D486" s="50">
        <v>160</v>
      </c>
      <c r="E486" s="50">
        <v>16000</v>
      </c>
      <c r="F486" s="50">
        <f>E486/(VLOOKUP(B486,'Cust Svd'!$A$2:$B$20,2,FALSE))</f>
        <v>0.36936146636502148</v>
      </c>
      <c r="G486" s="50">
        <f t="shared" si="21"/>
        <v>-0.99597953077552304</v>
      </c>
      <c r="H486" s="47">
        <f t="shared" si="22"/>
        <v>9</v>
      </c>
      <c r="I486" s="48">
        <f>HLOOKUP(B486,'GSE Sum'!$B$1:$T$10,10,FALSE)</f>
        <v>94.666913477228746</v>
      </c>
      <c r="J486" s="51" t="b">
        <f t="shared" si="23"/>
        <v>0</v>
      </c>
      <c r="K486" s="69">
        <f>D486/(VLOOKUP(B486,'Cust Svd'!$A$2:$B$20,2,FALSE))</f>
        <v>3.6936146636502147E-3</v>
      </c>
      <c r="L486" s="70">
        <f>VLOOKUP(B486,'Cust Svd'!$A$2:$B$20,2,FALSE)</f>
        <v>43318</v>
      </c>
      <c r="M486" s="70"/>
      <c r="N486"/>
      <c r="O486"/>
      <c r="P486"/>
      <c r="Q486"/>
      <c r="R486"/>
    </row>
    <row r="487" spans="1:18" ht="14.5" hidden="1" x14ac:dyDescent="0.35">
      <c r="A487" s="49">
        <v>42318</v>
      </c>
      <c r="B487" s="50">
        <v>2015</v>
      </c>
      <c r="C487" s="50">
        <v>2</v>
      </c>
      <c r="D487" s="50">
        <v>65</v>
      </c>
      <c r="E487" s="50">
        <v>14235</v>
      </c>
      <c r="F487" s="50">
        <f>E487/(VLOOKUP(B487,'Cust Svd'!$A$2:$B$20,2,FALSE))</f>
        <v>0.32861627960663004</v>
      </c>
      <c r="G487" s="50">
        <f t="shared" si="21"/>
        <v>-1.1128645322853035</v>
      </c>
      <c r="H487" s="47">
        <f t="shared" si="22"/>
        <v>11</v>
      </c>
      <c r="I487" s="48">
        <f>HLOOKUP(B487,'GSE Sum'!$B$1:$T$10,10,FALSE)</f>
        <v>94.666913477228746</v>
      </c>
      <c r="J487" s="51" t="b">
        <f t="shared" si="23"/>
        <v>0</v>
      </c>
      <c r="K487" s="69">
        <f>D487/(VLOOKUP(B487,'Cust Svd'!$A$2:$B$20,2,FALSE))</f>
        <v>1.5005309571078998E-3</v>
      </c>
      <c r="L487" s="70">
        <f>VLOOKUP(B487,'Cust Svd'!$A$2:$B$20,2,FALSE)</f>
        <v>43318</v>
      </c>
      <c r="M487" s="70"/>
      <c r="N487"/>
      <c r="O487"/>
      <c r="P487"/>
      <c r="Q487"/>
      <c r="R487"/>
    </row>
    <row r="488" spans="1:18" ht="14.5" hidden="1" x14ac:dyDescent="0.35">
      <c r="A488" s="49">
        <v>42310</v>
      </c>
      <c r="B488" s="50">
        <v>2015</v>
      </c>
      <c r="C488" s="50">
        <v>1</v>
      </c>
      <c r="D488" s="50">
        <v>10</v>
      </c>
      <c r="E488" s="50">
        <v>11850</v>
      </c>
      <c r="F488" s="50">
        <f>E488/(VLOOKUP(B488,'Cust Svd'!$A$2:$B$20,2,FALSE))</f>
        <v>0.27355833602659402</v>
      </c>
      <c r="G488" s="50">
        <f t="shared" si="21"/>
        <v>-1.2962403854341642</v>
      </c>
      <c r="H488" s="47">
        <f t="shared" si="22"/>
        <v>11</v>
      </c>
      <c r="I488" s="48">
        <f>HLOOKUP(B488,'GSE Sum'!$B$1:$T$10,10,FALSE)</f>
        <v>94.666913477228746</v>
      </c>
      <c r="J488" s="51" t="b">
        <f t="shared" si="23"/>
        <v>0</v>
      </c>
      <c r="K488" s="69">
        <f>D488/(VLOOKUP(B488,'Cust Svd'!$A$2:$B$20,2,FALSE))</f>
        <v>2.3085091647813842E-4</v>
      </c>
      <c r="L488" s="70">
        <f>VLOOKUP(B488,'Cust Svd'!$A$2:$B$20,2,FALSE)</f>
        <v>43318</v>
      </c>
      <c r="M488" s="70"/>
      <c r="N488"/>
      <c r="O488"/>
      <c r="P488"/>
      <c r="Q488"/>
      <c r="R488"/>
    </row>
    <row r="489" spans="1:18" ht="14.5" hidden="1" x14ac:dyDescent="0.35">
      <c r="A489" s="49">
        <v>42191</v>
      </c>
      <c r="B489" s="50">
        <v>2015</v>
      </c>
      <c r="C489" s="50">
        <v>1</v>
      </c>
      <c r="D489" s="50">
        <v>100</v>
      </c>
      <c r="E489" s="50">
        <v>9350</v>
      </c>
      <c r="F489" s="50">
        <f>E489/(VLOOKUP(B489,'Cust Svd'!$A$2:$B$20,2,FALSE))</f>
        <v>0.21584560690705942</v>
      </c>
      <c r="G489" s="50">
        <f t="shared" si="21"/>
        <v>-1.5331919097147086</v>
      </c>
      <c r="H489" s="47">
        <f t="shared" si="22"/>
        <v>7</v>
      </c>
      <c r="I489" s="48">
        <f>HLOOKUP(B489,'GSE Sum'!$B$1:$T$10,10,FALSE)</f>
        <v>94.666913477228746</v>
      </c>
      <c r="J489" s="51" t="b">
        <f t="shared" si="23"/>
        <v>0</v>
      </c>
      <c r="K489" s="69">
        <f>D489/(VLOOKUP(B489,'Cust Svd'!$A$2:$B$20,2,FALSE))</f>
        <v>2.3085091647813841E-3</v>
      </c>
      <c r="L489" s="70">
        <f>VLOOKUP(B489,'Cust Svd'!$A$2:$B$20,2,FALSE)</f>
        <v>43318</v>
      </c>
      <c r="M489" s="70"/>
      <c r="N489"/>
      <c r="O489"/>
      <c r="P489"/>
      <c r="Q489"/>
      <c r="R489"/>
    </row>
    <row r="490" spans="1:18" ht="14.5" hidden="1" x14ac:dyDescent="0.35">
      <c r="A490" s="49">
        <v>42137</v>
      </c>
      <c r="B490" s="50">
        <v>2015</v>
      </c>
      <c r="C490" s="50">
        <v>1</v>
      </c>
      <c r="D490" s="50">
        <v>75</v>
      </c>
      <c r="E490" s="50">
        <v>7875</v>
      </c>
      <c r="F490" s="50">
        <f>E490/(VLOOKUP(B490,'Cust Svd'!$A$2:$B$20,2,FALSE))</f>
        <v>0.18179509672653402</v>
      </c>
      <c r="G490" s="50">
        <f t="shared" si="21"/>
        <v>-1.7048750683036076</v>
      </c>
      <c r="H490" s="47">
        <f t="shared" si="22"/>
        <v>5</v>
      </c>
      <c r="I490" s="48">
        <f>HLOOKUP(B490,'GSE Sum'!$B$1:$T$10,10,FALSE)</f>
        <v>94.666913477228746</v>
      </c>
      <c r="J490" s="51" t="b">
        <f t="shared" si="23"/>
        <v>0</v>
      </c>
      <c r="K490" s="69">
        <f>D490/(VLOOKUP(B490,'Cust Svd'!$A$2:$B$20,2,FALSE))</f>
        <v>1.7313818735860381E-3</v>
      </c>
      <c r="L490" s="70">
        <f>VLOOKUP(B490,'Cust Svd'!$A$2:$B$20,2,FALSE)</f>
        <v>43318</v>
      </c>
      <c r="M490" s="70"/>
      <c r="N490"/>
      <c r="O490"/>
      <c r="P490"/>
      <c r="Q490"/>
      <c r="R490"/>
    </row>
    <row r="491" spans="1:18" ht="14.5" hidden="1" x14ac:dyDescent="0.35">
      <c r="A491" s="49">
        <v>42120</v>
      </c>
      <c r="B491" s="50">
        <v>2015</v>
      </c>
      <c r="C491" s="50">
        <v>1</v>
      </c>
      <c r="D491" s="50">
        <v>43</v>
      </c>
      <c r="E491" s="50">
        <v>7619</v>
      </c>
      <c r="F491" s="50">
        <f>E491/(VLOOKUP(B491,'Cust Svd'!$A$2:$B$20,2,FALSE))</f>
        <v>0.17588531326469367</v>
      </c>
      <c r="G491" s="50">
        <f t="shared" si="21"/>
        <v>-1.7379231255244316</v>
      </c>
      <c r="H491" s="47">
        <f t="shared" si="22"/>
        <v>4</v>
      </c>
      <c r="I491" s="48">
        <f>HLOOKUP(B491,'GSE Sum'!$B$1:$T$10,10,FALSE)</f>
        <v>94.666913477228746</v>
      </c>
      <c r="J491" s="51" t="b">
        <f t="shared" si="23"/>
        <v>0</v>
      </c>
      <c r="K491" s="69">
        <f>D491/(VLOOKUP(B491,'Cust Svd'!$A$2:$B$20,2,FALSE))</f>
        <v>9.926589408559951E-4</v>
      </c>
      <c r="L491" s="70">
        <f>VLOOKUP(B491,'Cust Svd'!$A$2:$B$20,2,FALSE)</f>
        <v>43318</v>
      </c>
      <c r="M491" s="70"/>
      <c r="N491"/>
      <c r="O491"/>
      <c r="P491"/>
      <c r="Q491"/>
      <c r="R491"/>
    </row>
    <row r="492" spans="1:18" ht="14.5" hidden="1" x14ac:dyDescent="0.35">
      <c r="A492" s="49">
        <v>42332</v>
      </c>
      <c r="B492" s="50">
        <v>2015</v>
      </c>
      <c r="C492" s="50">
        <v>3</v>
      </c>
      <c r="D492" s="50">
        <v>114</v>
      </c>
      <c r="E492" s="50">
        <v>7104</v>
      </c>
      <c r="F492" s="50">
        <f>E492/(VLOOKUP(B492,'Cust Svd'!$A$2:$B$20,2,FALSE))</f>
        <v>0.16399649106606953</v>
      </c>
      <c r="G492" s="50">
        <f t="shared" si="21"/>
        <v>-1.8079102473254354</v>
      </c>
      <c r="H492" s="47">
        <f t="shared" si="22"/>
        <v>11</v>
      </c>
      <c r="I492" s="48">
        <f>HLOOKUP(B492,'GSE Sum'!$B$1:$T$10,10,FALSE)</f>
        <v>94.666913477228746</v>
      </c>
      <c r="J492" s="51" t="b">
        <f t="shared" si="23"/>
        <v>0</v>
      </c>
      <c r="K492" s="69">
        <f>D492/(VLOOKUP(B492,'Cust Svd'!$A$2:$B$20,2,FALSE))</f>
        <v>2.631700447850778E-3</v>
      </c>
      <c r="L492" s="70">
        <f>VLOOKUP(B492,'Cust Svd'!$A$2:$B$20,2,FALSE)</f>
        <v>43318</v>
      </c>
      <c r="M492" s="70"/>
      <c r="N492"/>
      <c r="O492"/>
      <c r="P492"/>
      <c r="Q492"/>
      <c r="R492"/>
    </row>
    <row r="493" spans="1:18" ht="14.5" hidden="1" x14ac:dyDescent="0.35">
      <c r="A493" s="49">
        <v>42348</v>
      </c>
      <c r="B493" s="50">
        <v>2015</v>
      </c>
      <c r="C493" s="50">
        <v>3</v>
      </c>
      <c r="D493" s="50">
        <v>57</v>
      </c>
      <c r="E493" s="50">
        <v>6999</v>
      </c>
      <c r="F493" s="50">
        <f>E493/(VLOOKUP(B493,'Cust Svd'!$A$2:$B$20,2,FALSE))</f>
        <v>0.16157255644304908</v>
      </c>
      <c r="G493" s="50">
        <f t="shared" si="21"/>
        <v>-1.8228009713079019</v>
      </c>
      <c r="H493" s="47">
        <f t="shared" si="22"/>
        <v>12</v>
      </c>
      <c r="I493" s="48">
        <f>HLOOKUP(B493,'GSE Sum'!$B$1:$T$10,10,FALSE)</f>
        <v>94.666913477228746</v>
      </c>
      <c r="J493" s="51" t="b">
        <f t="shared" si="23"/>
        <v>0</v>
      </c>
      <c r="K493" s="69">
        <f>D493/(VLOOKUP(B493,'Cust Svd'!$A$2:$B$20,2,FALSE))</f>
        <v>1.315850223925389E-3</v>
      </c>
      <c r="L493" s="70">
        <f>VLOOKUP(B493,'Cust Svd'!$A$2:$B$20,2,FALSE)</f>
        <v>43318</v>
      </c>
      <c r="M493" s="70"/>
      <c r="N493"/>
      <c r="O493"/>
      <c r="P493"/>
      <c r="Q493"/>
      <c r="R493"/>
    </row>
    <row r="494" spans="1:18" ht="14.5" hidden="1" x14ac:dyDescent="0.35">
      <c r="A494" s="49">
        <v>42086</v>
      </c>
      <c r="B494" s="50">
        <v>2015</v>
      </c>
      <c r="C494" s="50">
        <v>1</v>
      </c>
      <c r="D494" s="50">
        <v>75</v>
      </c>
      <c r="E494" s="50">
        <v>6750</v>
      </c>
      <c r="F494" s="50">
        <f>E494/(VLOOKUP(B494,'Cust Svd'!$A$2:$B$20,2,FALSE))</f>
        <v>0.15582436862274343</v>
      </c>
      <c r="G494" s="50">
        <f t="shared" si="21"/>
        <v>-1.8590257481308659</v>
      </c>
      <c r="H494" s="47">
        <f t="shared" si="22"/>
        <v>3</v>
      </c>
      <c r="I494" s="48">
        <f>HLOOKUP(B494,'GSE Sum'!$B$1:$T$10,10,FALSE)</f>
        <v>94.666913477228746</v>
      </c>
      <c r="J494" s="51" t="b">
        <f t="shared" si="23"/>
        <v>0</v>
      </c>
      <c r="K494" s="69">
        <f>D494/(VLOOKUP(B494,'Cust Svd'!$A$2:$B$20,2,FALSE))</f>
        <v>1.7313818735860381E-3</v>
      </c>
      <c r="L494" s="70">
        <f>VLOOKUP(B494,'Cust Svd'!$A$2:$B$20,2,FALSE)</f>
        <v>43318</v>
      </c>
      <c r="M494" s="70"/>
      <c r="N494"/>
      <c r="O494"/>
      <c r="P494"/>
      <c r="Q494"/>
      <c r="R494"/>
    </row>
    <row r="495" spans="1:18" ht="14.5" hidden="1" x14ac:dyDescent="0.35">
      <c r="A495" s="49">
        <v>42169</v>
      </c>
      <c r="B495" s="50">
        <v>2015</v>
      </c>
      <c r="C495" s="50">
        <v>1</v>
      </c>
      <c r="D495" s="50">
        <v>45</v>
      </c>
      <c r="E495" s="50">
        <v>5400</v>
      </c>
      <c r="F495" s="50">
        <f>E495/(VLOOKUP(B495,'Cust Svd'!$A$2:$B$20,2,FALSE))</f>
        <v>0.12465949489819475</v>
      </c>
      <c r="G495" s="50">
        <f t="shared" si="21"/>
        <v>-2.0821692994450758</v>
      </c>
      <c r="H495" s="47">
        <f t="shared" si="22"/>
        <v>6</v>
      </c>
      <c r="I495" s="48">
        <f>HLOOKUP(B495,'GSE Sum'!$B$1:$T$10,10,FALSE)</f>
        <v>94.666913477228746</v>
      </c>
      <c r="J495" s="51" t="b">
        <f t="shared" si="23"/>
        <v>0</v>
      </c>
      <c r="K495" s="69">
        <f>D495/(VLOOKUP(B495,'Cust Svd'!$A$2:$B$20,2,FALSE))</f>
        <v>1.0388291241516228E-3</v>
      </c>
      <c r="L495" s="70">
        <f>VLOOKUP(B495,'Cust Svd'!$A$2:$B$20,2,FALSE)</f>
        <v>43318</v>
      </c>
      <c r="M495" s="70"/>
      <c r="N495"/>
      <c r="O495"/>
      <c r="P495"/>
      <c r="Q495"/>
      <c r="R495"/>
    </row>
    <row r="496" spans="1:18" ht="14.5" hidden="1" x14ac:dyDescent="0.35">
      <c r="A496" s="49">
        <v>42366</v>
      </c>
      <c r="B496" s="50">
        <v>2015</v>
      </c>
      <c r="C496" s="50">
        <v>1</v>
      </c>
      <c r="D496" s="50">
        <v>150</v>
      </c>
      <c r="E496" s="50">
        <v>5250</v>
      </c>
      <c r="F496" s="50">
        <f>E496/(VLOOKUP(B496,'Cust Svd'!$A$2:$B$20,2,FALSE))</f>
        <v>0.12119673115102267</v>
      </c>
      <c r="G496" s="50">
        <f t="shared" si="21"/>
        <v>-2.1103401764117722</v>
      </c>
      <c r="H496" s="47">
        <f t="shared" si="22"/>
        <v>12</v>
      </c>
      <c r="I496" s="48">
        <f>HLOOKUP(B496,'GSE Sum'!$B$1:$T$10,10,FALSE)</f>
        <v>94.666913477228746</v>
      </c>
      <c r="J496" s="51" t="b">
        <f t="shared" si="23"/>
        <v>0</v>
      </c>
      <c r="K496" s="69">
        <f>D496/(VLOOKUP(B496,'Cust Svd'!$A$2:$B$20,2,FALSE))</f>
        <v>3.4627637471720762E-3</v>
      </c>
      <c r="L496" s="70">
        <f>VLOOKUP(B496,'Cust Svd'!$A$2:$B$20,2,FALSE)</f>
        <v>43318</v>
      </c>
      <c r="M496" s="70"/>
      <c r="N496"/>
      <c r="O496"/>
      <c r="P496"/>
      <c r="Q496"/>
      <c r="R496"/>
    </row>
    <row r="497" spans="1:18" ht="14.5" hidden="1" x14ac:dyDescent="0.35">
      <c r="A497" s="49">
        <v>42284</v>
      </c>
      <c r="B497" s="50">
        <v>2015</v>
      </c>
      <c r="C497" s="50">
        <v>1</v>
      </c>
      <c r="D497" s="50">
        <v>75</v>
      </c>
      <c r="E497" s="50">
        <v>4500</v>
      </c>
      <c r="F497" s="50">
        <f>E497/(VLOOKUP(B497,'Cust Svd'!$A$2:$B$20,2,FALSE))</f>
        <v>0.10388291241516229</v>
      </c>
      <c r="G497" s="50">
        <f t="shared" si="21"/>
        <v>-2.2644908562390302</v>
      </c>
      <c r="H497" s="47">
        <f t="shared" si="22"/>
        <v>10</v>
      </c>
      <c r="I497" s="48">
        <f>HLOOKUP(B497,'GSE Sum'!$B$1:$T$10,10,FALSE)</f>
        <v>94.666913477228746</v>
      </c>
      <c r="J497" s="51" t="b">
        <f t="shared" si="23"/>
        <v>0</v>
      </c>
      <c r="K497" s="69">
        <f>D497/(VLOOKUP(B497,'Cust Svd'!$A$2:$B$20,2,FALSE))</f>
        <v>1.7313818735860381E-3</v>
      </c>
      <c r="L497" s="70">
        <f>VLOOKUP(B497,'Cust Svd'!$A$2:$B$20,2,FALSE)</f>
        <v>43318</v>
      </c>
      <c r="M497" s="70"/>
      <c r="N497"/>
      <c r="O497"/>
      <c r="P497"/>
      <c r="Q497"/>
      <c r="R497"/>
    </row>
    <row r="498" spans="1:18" ht="14.5" hidden="1" x14ac:dyDescent="0.35">
      <c r="A498" s="49">
        <v>42162</v>
      </c>
      <c r="B498" s="50">
        <v>2015</v>
      </c>
      <c r="C498" s="50">
        <v>1</v>
      </c>
      <c r="D498" s="50">
        <v>75</v>
      </c>
      <c r="E498" s="50">
        <v>3750</v>
      </c>
      <c r="F498" s="50">
        <f>E498/(VLOOKUP(B498,'Cust Svd'!$A$2:$B$20,2,FALSE))</f>
        <v>8.6569093679301906E-2</v>
      </c>
      <c r="G498" s="50">
        <f t="shared" si="21"/>
        <v>-2.4468124130329847</v>
      </c>
      <c r="H498" s="47">
        <f t="shared" si="22"/>
        <v>6</v>
      </c>
      <c r="I498" s="48">
        <f>HLOOKUP(B498,'GSE Sum'!$B$1:$T$10,10,FALSE)</f>
        <v>94.666913477228746</v>
      </c>
      <c r="J498" s="51" t="b">
        <f t="shared" si="23"/>
        <v>0</v>
      </c>
      <c r="K498" s="69">
        <f>D498/(VLOOKUP(B498,'Cust Svd'!$A$2:$B$20,2,FALSE))</f>
        <v>1.7313818735860381E-3</v>
      </c>
      <c r="L498" s="70">
        <f>VLOOKUP(B498,'Cust Svd'!$A$2:$B$20,2,FALSE)</f>
        <v>43318</v>
      </c>
      <c r="M498" s="70"/>
      <c r="N498"/>
      <c r="O498"/>
      <c r="P498"/>
      <c r="Q498"/>
      <c r="R498"/>
    </row>
    <row r="499" spans="1:18" ht="14.5" hidden="1" x14ac:dyDescent="0.35">
      <c r="A499" s="49">
        <v>42177</v>
      </c>
      <c r="B499" s="50">
        <v>2015</v>
      </c>
      <c r="C499" s="50">
        <v>1</v>
      </c>
      <c r="D499" s="50">
        <v>100</v>
      </c>
      <c r="E499" s="50">
        <v>3600</v>
      </c>
      <c r="F499" s="50">
        <f>E499/(VLOOKUP(B499,'Cust Svd'!$A$2:$B$20,2,FALSE))</f>
        <v>8.3106329932129824E-2</v>
      </c>
      <c r="G499" s="50">
        <f t="shared" si="21"/>
        <v>-2.4876344075532399</v>
      </c>
      <c r="H499" s="47">
        <f t="shared" si="22"/>
        <v>6</v>
      </c>
      <c r="I499" s="48">
        <f>HLOOKUP(B499,'GSE Sum'!$B$1:$T$10,10,FALSE)</f>
        <v>94.666913477228746</v>
      </c>
      <c r="J499" s="51" t="b">
        <f t="shared" si="23"/>
        <v>0</v>
      </c>
      <c r="K499" s="69">
        <f>D499/(VLOOKUP(B499,'Cust Svd'!$A$2:$B$20,2,FALSE))</f>
        <v>2.3085091647813841E-3</v>
      </c>
      <c r="L499" s="70">
        <f>VLOOKUP(B499,'Cust Svd'!$A$2:$B$20,2,FALSE)</f>
        <v>43318</v>
      </c>
      <c r="M499" s="70"/>
      <c r="N499"/>
      <c r="O499"/>
      <c r="P499"/>
      <c r="Q499"/>
      <c r="R499"/>
    </row>
    <row r="500" spans="1:18" ht="14.5" hidden="1" x14ac:dyDescent="0.35">
      <c r="A500" s="49">
        <v>42308</v>
      </c>
      <c r="B500" s="50">
        <v>2015</v>
      </c>
      <c r="C500" s="50">
        <v>1</v>
      </c>
      <c r="D500" s="50">
        <v>20</v>
      </c>
      <c r="E500" s="50">
        <v>3300</v>
      </c>
      <c r="F500" s="50">
        <f>E500/(VLOOKUP(B500,'Cust Svd'!$A$2:$B$20,2,FALSE))</f>
        <v>7.6180802437785675E-2</v>
      </c>
      <c r="G500" s="50">
        <f t="shared" si="21"/>
        <v>-2.5746457845428696</v>
      </c>
      <c r="H500" s="47">
        <f t="shared" si="22"/>
        <v>10</v>
      </c>
      <c r="I500" s="48">
        <f>HLOOKUP(B500,'GSE Sum'!$B$1:$T$10,10,FALSE)</f>
        <v>94.666913477228746</v>
      </c>
      <c r="J500" s="51" t="b">
        <f t="shared" si="23"/>
        <v>0</v>
      </c>
      <c r="K500" s="69">
        <f>D500/(VLOOKUP(B500,'Cust Svd'!$A$2:$B$20,2,FALSE))</f>
        <v>4.6170183295627683E-4</v>
      </c>
      <c r="L500" s="70">
        <f>VLOOKUP(B500,'Cust Svd'!$A$2:$B$20,2,FALSE)</f>
        <v>43318</v>
      </c>
      <c r="M500" s="70"/>
      <c r="N500"/>
      <c r="O500"/>
      <c r="P500"/>
      <c r="Q500"/>
      <c r="R500"/>
    </row>
    <row r="501" spans="1:18" ht="14.5" hidden="1" x14ac:dyDescent="0.35">
      <c r="A501" s="49">
        <v>42337</v>
      </c>
      <c r="B501" s="50">
        <v>2015</v>
      </c>
      <c r="C501" s="50">
        <v>1</v>
      </c>
      <c r="D501" s="50">
        <v>12</v>
      </c>
      <c r="E501" s="50">
        <v>3240</v>
      </c>
      <c r="F501" s="50">
        <f>E501/(VLOOKUP(B501,'Cust Svd'!$A$2:$B$20,2,FALSE))</f>
        <v>7.4795696938916842E-2</v>
      </c>
      <c r="G501" s="50">
        <f t="shared" si="21"/>
        <v>-2.5929949232110663</v>
      </c>
      <c r="H501" s="47">
        <f t="shared" si="22"/>
        <v>11</v>
      </c>
      <c r="I501" s="48">
        <f>HLOOKUP(B501,'GSE Sum'!$B$1:$T$10,10,FALSE)</f>
        <v>94.666913477228746</v>
      </c>
      <c r="J501" s="51" t="b">
        <f t="shared" si="23"/>
        <v>0</v>
      </c>
      <c r="K501" s="69">
        <f>D501/(VLOOKUP(B501,'Cust Svd'!$A$2:$B$20,2,FALSE))</f>
        <v>2.7702109977376609E-4</v>
      </c>
      <c r="L501" s="70">
        <f>VLOOKUP(B501,'Cust Svd'!$A$2:$B$20,2,FALSE)</f>
        <v>43318</v>
      </c>
      <c r="M501" s="70"/>
      <c r="N501"/>
      <c r="O501"/>
      <c r="P501"/>
      <c r="Q501"/>
      <c r="R501"/>
    </row>
    <row r="502" spans="1:18" ht="14.5" hidden="1" x14ac:dyDescent="0.35">
      <c r="A502" s="49">
        <v>42083</v>
      </c>
      <c r="B502" s="50">
        <v>2015</v>
      </c>
      <c r="C502" s="50">
        <v>1</v>
      </c>
      <c r="D502" s="50">
        <v>20</v>
      </c>
      <c r="E502" s="50">
        <v>3000</v>
      </c>
      <c r="F502" s="50">
        <f>E502/(VLOOKUP(B502,'Cust Svd'!$A$2:$B$20,2,FALSE))</f>
        <v>6.9255274943441525E-2</v>
      </c>
      <c r="G502" s="50">
        <f t="shared" si="21"/>
        <v>-2.6699559643471948</v>
      </c>
      <c r="H502" s="47">
        <f t="shared" si="22"/>
        <v>3</v>
      </c>
      <c r="I502" s="48">
        <f>HLOOKUP(B502,'GSE Sum'!$B$1:$T$10,10,FALSE)</f>
        <v>94.666913477228746</v>
      </c>
      <c r="J502" s="51" t="b">
        <f t="shared" si="23"/>
        <v>0</v>
      </c>
      <c r="K502" s="69">
        <f>D502/(VLOOKUP(B502,'Cust Svd'!$A$2:$B$20,2,FALSE))</f>
        <v>4.6170183295627683E-4</v>
      </c>
      <c r="L502" s="70">
        <f>VLOOKUP(B502,'Cust Svd'!$A$2:$B$20,2,FALSE)</f>
        <v>43318</v>
      </c>
      <c r="M502" s="70"/>
      <c r="N502"/>
      <c r="O502"/>
      <c r="P502"/>
      <c r="Q502"/>
      <c r="R502"/>
    </row>
    <row r="503" spans="1:18" ht="14.5" hidden="1" x14ac:dyDescent="0.35">
      <c r="A503" s="49">
        <v>42039</v>
      </c>
      <c r="B503" s="50">
        <v>2015</v>
      </c>
      <c r="C503" s="50">
        <v>1</v>
      </c>
      <c r="D503" s="50">
        <v>25</v>
      </c>
      <c r="E503" s="50">
        <v>2500</v>
      </c>
      <c r="F503" s="50">
        <f>E503/(VLOOKUP(B503,'Cust Svd'!$A$2:$B$20,2,FALSE))</f>
        <v>5.7712729119534602E-2</v>
      </c>
      <c r="G503" s="50">
        <f t="shared" si="21"/>
        <v>-2.8522775211411493</v>
      </c>
      <c r="H503" s="47">
        <f t="shared" si="22"/>
        <v>2</v>
      </c>
      <c r="I503" s="48">
        <f>HLOOKUP(B503,'GSE Sum'!$B$1:$T$10,10,FALSE)</f>
        <v>94.666913477228746</v>
      </c>
      <c r="J503" s="51" t="b">
        <f t="shared" si="23"/>
        <v>0</v>
      </c>
      <c r="K503" s="69">
        <f>D503/(VLOOKUP(B503,'Cust Svd'!$A$2:$B$20,2,FALSE))</f>
        <v>5.7712729119534603E-4</v>
      </c>
      <c r="L503" s="70">
        <f>VLOOKUP(B503,'Cust Svd'!$A$2:$B$20,2,FALSE)</f>
        <v>43318</v>
      </c>
      <c r="M503" s="70"/>
      <c r="N503"/>
      <c r="O503"/>
      <c r="P503"/>
      <c r="Q503"/>
      <c r="R503"/>
    </row>
    <row r="504" spans="1:18" ht="14.5" hidden="1" x14ac:dyDescent="0.35">
      <c r="A504" s="49">
        <v>42204</v>
      </c>
      <c r="B504" s="50">
        <v>2015</v>
      </c>
      <c r="C504" s="50">
        <v>1</v>
      </c>
      <c r="D504" s="50">
        <v>15</v>
      </c>
      <c r="E504" s="50">
        <v>2355</v>
      </c>
      <c r="F504" s="50">
        <f>E504/(VLOOKUP(B504,'Cust Svd'!$A$2:$B$20,2,FALSE))</f>
        <v>5.4365390830601601E-2</v>
      </c>
      <c r="G504" s="50">
        <f t="shared" si="21"/>
        <v>-2.912027525546923</v>
      </c>
      <c r="H504" s="47">
        <f t="shared" si="22"/>
        <v>7</v>
      </c>
      <c r="I504" s="48">
        <f>HLOOKUP(B504,'GSE Sum'!$B$1:$T$10,10,FALSE)</f>
        <v>94.666913477228746</v>
      </c>
      <c r="J504" s="51" t="b">
        <f t="shared" si="23"/>
        <v>0</v>
      </c>
      <c r="K504" s="69">
        <f>D504/(VLOOKUP(B504,'Cust Svd'!$A$2:$B$20,2,FALSE))</f>
        <v>3.4627637471720764E-4</v>
      </c>
      <c r="L504" s="70">
        <f>VLOOKUP(B504,'Cust Svd'!$A$2:$B$20,2,FALSE)</f>
        <v>43318</v>
      </c>
      <c r="M504" s="70"/>
      <c r="N504"/>
      <c r="O504"/>
      <c r="P504"/>
      <c r="Q504"/>
      <c r="R504"/>
    </row>
    <row r="505" spans="1:18" ht="14.5" hidden="1" x14ac:dyDescent="0.35">
      <c r="A505" s="49">
        <v>42364</v>
      </c>
      <c r="B505" s="50">
        <v>2015</v>
      </c>
      <c r="C505" s="50">
        <v>1</v>
      </c>
      <c r="D505" s="50">
        <v>25</v>
      </c>
      <c r="E505" s="50">
        <v>2150</v>
      </c>
      <c r="F505" s="50">
        <f>E505/(VLOOKUP(B505,'Cust Svd'!$A$2:$B$20,2,FALSE))</f>
        <v>4.963294704279976E-2</v>
      </c>
      <c r="G505" s="50">
        <f t="shared" si="21"/>
        <v>-3.0031004108757329</v>
      </c>
      <c r="H505" s="47">
        <f t="shared" si="22"/>
        <v>12</v>
      </c>
      <c r="I505" s="48">
        <f>HLOOKUP(B505,'GSE Sum'!$B$1:$T$10,10,FALSE)</f>
        <v>94.666913477228746</v>
      </c>
      <c r="J505" s="51" t="b">
        <f t="shared" si="23"/>
        <v>0</v>
      </c>
      <c r="K505" s="69">
        <f>D505/(VLOOKUP(B505,'Cust Svd'!$A$2:$B$20,2,FALSE))</f>
        <v>5.7712729119534603E-4</v>
      </c>
      <c r="L505" s="70">
        <f>VLOOKUP(B505,'Cust Svd'!$A$2:$B$20,2,FALSE)</f>
        <v>43318</v>
      </c>
      <c r="M505" s="70"/>
      <c r="N505"/>
      <c r="O505"/>
      <c r="P505"/>
      <c r="Q505"/>
      <c r="R505"/>
    </row>
    <row r="506" spans="1:18" ht="14.5" hidden="1" x14ac:dyDescent="0.35">
      <c r="A506" s="49">
        <v>42139</v>
      </c>
      <c r="B506" s="50">
        <v>2015</v>
      </c>
      <c r="C506" s="50">
        <v>1</v>
      </c>
      <c r="D506" s="50">
        <v>9</v>
      </c>
      <c r="E506" s="50">
        <v>1665</v>
      </c>
      <c r="F506" s="50">
        <f>E506/(VLOOKUP(B506,'Cust Svd'!$A$2:$B$20,2,FALSE))</f>
        <v>3.8436677593610045E-2</v>
      </c>
      <c r="G506" s="50">
        <f t="shared" si="21"/>
        <v>-3.2587431295828972</v>
      </c>
      <c r="H506" s="47">
        <f t="shared" si="22"/>
        <v>5</v>
      </c>
      <c r="I506" s="48">
        <f>HLOOKUP(B506,'GSE Sum'!$B$1:$T$10,10,FALSE)</f>
        <v>94.666913477228746</v>
      </c>
      <c r="J506" s="51" t="b">
        <f t="shared" si="23"/>
        <v>0</v>
      </c>
      <c r="K506" s="69">
        <f>D506/(VLOOKUP(B506,'Cust Svd'!$A$2:$B$20,2,FALSE))</f>
        <v>2.0776582483032457E-4</v>
      </c>
      <c r="L506" s="70">
        <f>VLOOKUP(B506,'Cust Svd'!$A$2:$B$20,2,FALSE)</f>
        <v>43318</v>
      </c>
      <c r="M506" s="70"/>
      <c r="N506"/>
      <c r="O506"/>
      <c r="P506"/>
      <c r="Q506"/>
      <c r="R506"/>
    </row>
    <row r="507" spans="1:18" ht="14.5" hidden="1" x14ac:dyDescent="0.35">
      <c r="A507" s="49">
        <v>42242</v>
      </c>
      <c r="B507" s="50">
        <v>2015</v>
      </c>
      <c r="C507" s="50">
        <v>1</v>
      </c>
      <c r="D507" s="50">
        <v>17</v>
      </c>
      <c r="E507" s="50">
        <v>1545</v>
      </c>
      <c r="F507" s="50">
        <f>E507/(VLOOKUP(B507,'Cust Svd'!$A$2:$B$20,2,FALSE))</f>
        <v>3.5666466595872387E-2</v>
      </c>
      <c r="G507" s="50">
        <f t="shared" si="21"/>
        <v>-3.3335443426655957</v>
      </c>
      <c r="H507" s="47">
        <f t="shared" si="22"/>
        <v>8</v>
      </c>
      <c r="I507" s="48">
        <f>HLOOKUP(B507,'GSE Sum'!$B$1:$T$10,10,FALSE)</f>
        <v>94.666913477228746</v>
      </c>
      <c r="J507" s="51" t="b">
        <f t="shared" si="23"/>
        <v>0</v>
      </c>
      <c r="K507" s="69">
        <f>D507/(VLOOKUP(B507,'Cust Svd'!$A$2:$B$20,2,FALSE))</f>
        <v>3.9244655801283534E-4</v>
      </c>
      <c r="L507" s="70">
        <f>VLOOKUP(B507,'Cust Svd'!$A$2:$B$20,2,FALSE)</f>
        <v>43318</v>
      </c>
      <c r="M507" s="70"/>
      <c r="N507"/>
      <c r="O507"/>
      <c r="P507"/>
      <c r="Q507"/>
      <c r="R507"/>
    </row>
    <row r="508" spans="1:18" ht="14.5" hidden="1" x14ac:dyDescent="0.35">
      <c r="A508" s="49">
        <v>42333</v>
      </c>
      <c r="B508" s="50">
        <v>2015</v>
      </c>
      <c r="C508" s="50">
        <v>2</v>
      </c>
      <c r="D508" s="50">
        <v>15</v>
      </c>
      <c r="E508" s="50">
        <v>1485</v>
      </c>
      <c r="F508" s="50">
        <f>E508/(VLOOKUP(B508,'Cust Svd'!$A$2:$B$20,2,FALSE))</f>
        <v>3.4281361097003554E-2</v>
      </c>
      <c r="G508" s="50">
        <f t="shared" si="21"/>
        <v>-3.3731534807606414</v>
      </c>
      <c r="H508" s="47">
        <f t="shared" si="22"/>
        <v>11</v>
      </c>
      <c r="I508" s="48">
        <f>HLOOKUP(B508,'GSE Sum'!$B$1:$T$10,10,FALSE)</f>
        <v>94.666913477228746</v>
      </c>
      <c r="J508" s="51" t="b">
        <f t="shared" si="23"/>
        <v>0</v>
      </c>
      <c r="K508" s="69">
        <f>D508/(VLOOKUP(B508,'Cust Svd'!$A$2:$B$20,2,FALSE))</f>
        <v>3.4627637471720764E-4</v>
      </c>
      <c r="L508" s="70">
        <f>VLOOKUP(B508,'Cust Svd'!$A$2:$B$20,2,FALSE)</f>
        <v>43318</v>
      </c>
      <c r="M508" s="70"/>
      <c r="N508"/>
      <c r="O508"/>
      <c r="P508"/>
      <c r="Q508"/>
      <c r="R508"/>
    </row>
    <row r="509" spans="1:18" ht="14.5" hidden="1" x14ac:dyDescent="0.35">
      <c r="A509" s="49">
        <v>42193</v>
      </c>
      <c r="B509" s="50">
        <v>2015</v>
      </c>
      <c r="C509" s="50">
        <v>1</v>
      </c>
      <c r="D509" s="50">
        <v>3</v>
      </c>
      <c r="E509" s="50">
        <v>1440</v>
      </c>
      <c r="F509" s="50">
        <f>E509/(VLOOKUP(B509,'Cust Svd'!$A$2:$B$20,2,FALSE))</f>
        <v>3.324253197285193E-2</v>
      </c>
      <c r="G509" s="50">
        <f t="shared" si="21"/>
        <v>-3.4039251394273951</v>
      </c>
      <c r="H509" s="47">
        <f t="shared" si="22"/>
        <v>7</v>
      </c>
      <c r="I509" s="48">
        <f>HLOOKUP(B509,'GSE Sum'!$B$1:$T$10,10,FALSE)</f>
        <v>94.666913477228746</v>
      </c>
      <c r="J509" s="51" t="b">
        <f t="shared" si="23"/>
        <v>0</v>
      </c>
      <c r="K509" s="69">
        <f>D509/(VLOOKUP(B509,'Cust Svd'!$A$2:$B$20,2,FALSE))</f>
        <v>6.9255274943441522E-5</v>
      </c>
      <c r="L509" s="70">
        <f>VLOOKUP(B509,'Cust Svd'!$A$2:$B$20,2,FALSE)</f>
        <v>43318</v>
      </c>
      <c r="M509" s="70"/>
      <c r="N509"/>
      <c r="O509"/>
      <c r="P509"/>
      <c r="Q509"/>
      <c r="R509"/>
    </row>
    <row r="510" spans="1:18" ht="14.5" hidden="1" x14ac:dyDescent="0.35">
      <c r="A510" s="49">
        <v>42147</v>
      </c>
      <c r="B510" s="50">
        <v>2015</v>
      </c>
      <c r="C510" s="50">
        <v>1</v>
      </c>
      <c r="D510" s="50">
        <v>15</v>
      </c>
      <c r="E510" s="50">
        <v>1350</v>
      </c>
      <c r="F510" s="50">
        <f>E510/(VLOOKUP(B510,'Cust Svd'!$A$2:$B$20,2,FALSE))</f>
        <v>3.1164873724548688E-2</v>
      </c>
      <c r="G510" s="50">
        <f t="shared" si="21"/>
        <v>-3.4684636605649661</v>
      </c>
      <c r="H510" s="47">
        <f t="shared" si="22"/>
        <v>5</v>
      </c>
      <c r="I510" s="48">
        <f>HLOOKUP(B510,'GSE Sum'!$B$1:$T$10,10,FALSE)</f>
        <v>94.666913477228746</v>
      </c>
      <c r="J510" s="51" t="b">
        <f t="shared" si="23"/>
        <v>0</v>
      </c>
      <c r="K510" s="69">
        <f>D510/(VLOOKUP(B510,'Cust Svd'!$A$2:$B$20,2,FALSE))</f>
        <v>3.4627637471720764E-4</v>
      </c>
      <c r="L510" s="70">
        <f>VLOOKUP(B510,'Cust Svd'!$A$2:$B$20,2,FALSE)</f>
        <v>43318</v>
      </c>
      <c r="M510" s="70"/>
      <c r="N510"/>
      <c r="O510"/>
      <c r="P510"/>
      <c r="Q510"/>
      <c r="R510"/>
    </row>
    <row r="511" spans="1:18" ht="14.5" hidden="1" x14ac:dyDescent="0.35">
      <c r="A511" s="49">
        <v>42008</v>
      </c>
      <c r="B511" s="50">
        <v>2015</v>
      </c>
      <c r="C511" s="50">
        <v>1</v>
      </c>
      <c r="D511" s="50">
        <v>25</v>
      </c>
      <c r="E511" s="50">
        <v>1250</v>
      </c>
      <c r="F511" s="50">
        <f>E511/(VLOOKUP(B511,'Cust Svd'!$A$2:$B$20,2,FALSE))</f>
        <v>2.8856364559767301E-2</v>
      </c>
      <c r="G511" s="50">
        <f t="shared" si="21"/>
        <v>-3.5454247017010947</v>
      </c>
      <c r="H511" s="47">
        <f t="shared" si="22"/>
        <v>1</v>
      </c>
      <c r="I511" s="48">
        <f>HLOOKUP(B511,'GSE Sum'!$B$1:$T$10,10,FALSE)</f>
        <v>94.666913477228746</v>
      </c>
      <c r="J511" s="51" t="b">
        <f t="shared" si="23"/>
        <v>0</v>
      </c>
      <c r="K511" s="69">
        <f>D511/(VLOOKUP(B511,'Cust Svd'!$A$2:$B$20,2,FALSE))</f>
        <v>5.7712729119534603E-4</v>
      </c>
      <c r="L511" s="70">
        <f>VLOOKUP(B511,'Cust Svd'!$A$2:$B$20,2,FALSE)</f>
        <v>43318</v>
      </c>
      <c r="M511" s="70"/>
      <c r="N511"/>
      <c r="O511"/>
      <c r="P511"/>
      <c r="Q511"/>
      <c r="R511"/>
    </row>
    <row r="512" spans="1:18" ht="14.5" hidden="1" x14ac:dyDescent="0.35">
      <c r="A512" s="49">
        <v>42150</v>
      </c>
      <c r="B512" s="50">
        <v>2015</v>
      </c>
      <c r="C512" s="50">
        <v>1</v>
      </c>
      <c r="D512" s="50">
        <v>50</v>
      </c>
      <c r="E512" s="50">
        <v>1250</v>
      </c>
      <c r="F512" s="50">
        <f>E512/(VLOOKUP(B512,'Cust Svd'!$A$2:$B$20,2,FALSE))</f>
        <v>2.8856364559767301E-2</v>
      </c>
      <c r="G512" s="50">
        <f t="shared" si="21"/>
        <v>-3.5454247017010947</v>
      </c>
      <c r="H512" s="47">
        <f t="shared" si="22"/>
        <v>5</v>
      </c>
      <c r="I512" s="48">
        <f>HLOOKUP(B512,'GSE Sum'!$B$1:$T$10,10,FALSE)</f>
        <v>94.666913477228746</v>
      </c>
      <c r="J512" s="51" t="b">
        <f t="shared" si="23"/>
        <v>0</v>
      </c>
      <c r="K512" s="69">
        <f>D512/(VLOOKUP(B512,'Cust Svd'!$A$2:$B$20,2,FALSE))</f>
        <v>1.1542545823906921E-3</v>
      </c>
      <c r="L512" s="70">
        <f>VLOOKUP(B512,'Cust Svd'!$A$2:$B$20,2,FALSE)</f>
        <v>43318</v>
      </c>
      <c r="M512" s="70"/>
      <c r="N512"/>
      <c r="O512"/>
      <c r="P512"/>
      <c r="Q512"/>
      <c r="R512"/>
    </row>
    <row r="513" spans="1:18" ht="14.5" hidden="1" x14ac:dyDescent="0.35">
      <c r="A513" s="49">
        <v>42253</v>
      </c>
      <c r="B513" s="50">
        <v>2015</v>
      </c>
      <c r="C513" s="50">
        <v>1</v>
      </c>
      <c r="D513" s="50">
        <v>2</v>
      </c>
      <c r="E513" s="50">
        <v>1150</v>
      </c>
      <c r="F513" s="50">
        <f>E513/(VLOOKUP(B513,'Cust Svd'!$A$2:$B$20,2,FALSE))</f>
        <v>2.6547855394985918E-2</v>
      </c>
      <c r="G513" s="50">
        <f t="shared" si="21"/>
        <v>-3.6288063106401456</v>
      </c>
      <c r="H513" s="47">
        <f t="shared" si="22"/>
        <v>9</v>
      </c>
      <c r="I513" s="48">
        <f>HLOOKUP(B513,'GSE Sum'!$B$1:$T$10,10,FALSE)</f>
        <v>94.666913477228746</v>
      </c>
      <c r="J513" s="51" t="b">
        <f t="shared" si="23"/>
        <v>0</v>
      </c>
      <c r="K513" s="69">
        <f>D513/(VLOOKUP(B513,'Cust Svd'!$A$2:$B$20,2,FALSE))</f>
        <v>4.6170183295627686E-5</v>
      </c>
      <c r="L513" s="70">
        <f>VLOOKUP(B513,'Cust Svd'!$A$2:$B$20,2,FALSE)</f>
        <v>43318</v>
      </c>
      <c r="M513" s="70"/>
      <c r="N513"/>
      <c r="O513"/>
      <c r="P513"/>
      <c r="Q513"/>
      <c r="R513"/>
    </row>
    <row r="514" spans="1:18" ht="14.5" hidden="1" x14ac:dyDescent="0.35">
      <c r="A514" s="49">
        <v>42233</v>
      </c>
      <c r="B514" s="50">
        <v>2015</v>
      </c>
      <c r="C514" s="50">
        <v>1</v>
      </c>
      <c r="D514" s="50">
        <v>43</v>
      </c>
      <c r="E514" s="50">
        <v>1075</v>
      </c>
      <c r="F514" s="50">
        <f>E514/(VLOOKUP(B514,'Cust Svd'!$A$2:$B$20,2,FALSE))</f>
        <v>2.481647352139988E-2</v>
      </c>
      <c r="G514" s="50">
        <f t="shared" ref="G514:G577" si="24">LN(F514)</f>
        <v>-3.6962475914356783</v>
      </c>
      <c r="H514" s="47">
        <f t="shared" ref="H514:H577" si="25">MONTH(A514)</f>
        <v>8</v>
      </c>
      <c r="I514" s="48">
        <f>HLOOKUP(B514,'GSE Sum'!$B$1:$T$10,10,FALSE)</f>
        <v>94.666913477228746</v>
      </c>
      <c r="J514" s="51" t="b">
        <f t="shared" ref="J514:J577" si="26">IF(F514&gt;=I514,A514,FALSE)</f>
        <v>0</v>
      </c>
      <c r="K514" s="69">
        <f>D514/(VLOOKUP(B514,'Cust Svd'!$A$2:$B$20,2,FALSE))</f>
        <v>9.926589408559951E-4</v>
      </c>
      <c r="L514" s="70">
        <f>VLOOKUP(B514,'Cust Svd'!$A$2:$B$20,2,FALSE)</f>
        <v>43318</v>
      </c>
      <c r="M514" s="70"/>
      <c r="N514"/>
      <c r="O514"/>
      <c r="P514"/>
      <c r="Q514"/>
      <c r="R514"/>
    </row>
    <row r="515" spans="1:18" ht="14.5" hidden="1" x14ac:dyDescent="0.35">
      <c r="A515" s="49">
        <v>42186</v>
      </c>
      <c r="B515" s="50">
        <v>2015</v>
      </c>
      <c r="C515" s="50">
        <v>1</v>
      </c>
      <c r="D515" s="50">
        <v>10</v>
      </c>
      <c r="E515" s="50">
        <v>1000</v>
      </c>
      <c r="F515" s="50">
        <f>E515/(VLOOKUP(B515,'Cust Svd'!$A$2:$B$20,2,FALSE))</f>
        <v>2.3085091647813843E-2</v>
      </c>
      <c r="G515" s="50">
        <f t="shared" si="24"/>
        <v>-3.7685682530153044</v>
      </c>
      <c r="H515" s="47">
        <f t="shared" si="25"/>
        <v>7</v>
      </c>
      <c r="I515" s="48">
        <f>HLOOKUP(B515,'GSE Sum'!$B$1:$T$10,10,FALSE)</f>
        <v>94.666913477228746</v>
      </c>
      <c r="J515" s="51" t="b">
        <f t="shared" si="26"/>
        <v>0</v>
      </c>
      <c r="K515" s="69">
        <f>D515/(VLOOKUP(B515,'Cust Svd'!$A$2:$B$20,2,FALSE))</f>
        <v>2.3085091647813842E-4</v>
      </c>
      <c r="L515" s="70">
        <f>VLOOKUP(B515,'Cust Svd'!$A$2:$B$20,2,FALSE)</f>
        <v>43318</v>
      </c>
      <c r="M515" s="70"/>
      <c r="N515"/>
      <c r="O515"/>
      <c r="P515"/>
      <c r="Q515"/>
      <c r="R515"/>
    </row>
    <row r="516" spans="1:18" ht="14.5" hidden="1" x14ac:dyDescent="0.35">
      <c r="A516" s="49">
        <v>42243</v>
      </c>
      <c r="B516" s="50">
        <v>2015</v>
      </c>
      <c r="C516" s="50">
        <v>1</v>
      </c>
      <c r="D516" s="50">
        <v>8</v>
      </c>
      <c r="E516" s="50">
        <v>960</v>
      </c>
      <c r="F516" s="50">
        <f>E516/(VLOOKUP(B516,'Cust Svd'!$A$2:$B$20,2,FALSE))</f>
        <v>2.2161687981901289E-2</v>
      </c>
      <c r="G516" s="50">
        <f t="shared" si="24"/>
        <v>-3.8093902475355597</v>
      </c>
      <c r="H516" s="47">
        <f t="shared" si="25"/>
        <v>8</v>
      </c>
      <c r="I516" s="48">
        <f>HLOOKUP(B516,'GSE Sum'!$B$1:$T$10,10,FALSE)</f>
        <v>94.666913477228746</v>
      </c>
      <c r="J516" s="51" t="b">
        <f t="shared" si="26"/>
        <v>0</v>
      </c>
      <c r="K516" s="69">
        <f>D516/(VLOOKUP(B516,'Cust Svd'!$A$2:$B$20,2,FALSE))</f>
        <v>1.8468073318251074E-4</v>
      </c>
      <c r="L516" s="70">
        <f>VLOOKUP(B516,'Cust Svd'!$A$2:$B$20,2,FALSE)</f>
        <v>43318</v>
      </c>
      <c r="M516" s="70"/>
      <c r="N516"/>
      <c r="O516"/>
      <c r="P516"/>
      <c r="Q516"/>
      <c r="R516"/>
    </row>
    <row r="517" spans="1:18" ht="14.5" hidden="1" x14ac:dyDescent="0.35">
      <c r="A517" s="49">
        <v>42146</v>
      </c>
      <c r="B517" s="50">
        <v>2015</v>
      </c>
      <c r="C517" s="50">
        <v>2</v>
      </c>
      <c r="D517" s="50">
        <v>33</v>
      </c>
      <c r="E517" s="50">
        <v>750</v>
      </c>
      <c r="F517" s="50">
        <f>E517/(VLOOKUP(B517,'Cust Svd'!$A$2:$B$20,2,FALSE))</f>
        <v>1.7313818735860381E-2</v>
      </c>
      <c r="G517" s="50">
        <f t="shared" si="24"/>
        <v>-4.0562503254670856</v>
      </c>
      <c r="H517" s="47">
        <f t="shared" si="25"/>
        <v>5</v>
      </c>
      <c r="I517" s="48">
        <f>HLOOKUP(B517,'GSE Sum'!$B$1:$T$10,10,FALSE)</f>
        <v>94.666913477228746</v>
      </c>
      <c r="J517" s="51" t="b">
        <f t="shared" si="26"/>
        <v>0</v>
      </c>
      <c r="K517" s="69">
        <f>D517/(VLOOKUP(B517,'Cust Svd'!$A$2:$B$20,2,FALSE))</f>
        <v>7.6180802437785682E-4</v>
      </c>
      <c r="L517" s="70">
        <f>VLOOKUP(B517,'Cust Svd'!$A$2:$B$20,2,FALSE)</f>
        <v>43318</v>
      </c>
      <c r="M517" s="70"/>
      <c r="N517"/>
      <c r="O517"/>
      <c r="P517"/>
      <c r="Q517"/>
      <c r="R517"/>
    </row>
    <row r="518" spans="1:18" ht="14.5" hidden="1" x14ac:dyDescent="0.35">
      <c r="A518" s="49">
        <v>42149</v>
      </c>
      <c r="B518" s="50">
        <v>2015</v>
      </c>
      <c r="C518" s="50">
        <v>1</v>
      </c>
      <c r="D518" s="50">
        <v>5</v>
      </c>
      <c r="E518" s="50">
        <v>750</v>
      </c>
      <c r="F518" s="50">
        <f>E518/(VLOOKUP(B518,'Cust Svd'!$A$2:$B$20,2,FALSE))</f>
        <v>1.7313818735860381E-2</v>
      </c>
      <c r="G518" s="50">
        <f t="shared" si="24"/>
        <v>-4.0562503254670856</v>
      </c>
      <c r="H518" s="47">
        <f t="shared" si="25"/>
        <v>5</v>
      </c>
      <c r="I518" s="48">
        <f>HLOOKUP(B518,'GSE Sum'!$B$1:$T$10,10,FALSE)</f>
        <v>94.666913477228746</v>
      </c>
      <c r="J518" s="51" t="b">
        <f t="shared" si="26"/>
        <v>0</v>
      </c>
      <c r="K518" s="69">
        <f>D518/(VLOOKUP(B518,'Cust Svd'!$A$2:$B$20,2,FALSE))</f>
        <v>1.1542545823906921E-4</v>
      </c>
      <c r="L518" s="70">
        <f>VLOOKUP(B518,'Cust Svd'!$A$2:$B$20,2,FALSE)</f>
        <v>43318</v>
      </c>
      <c r="M518" s="70"/>
      <c r="N518"/>
      <c r="O518"/>
      <c r="P518"/>
      <c r="Q518"/>
      <c r="R518"/>
    </row>
    <row r="519" spans="1:18" ht="14.5" hidden="1" x14ac:dyDescent="0.35">
      <c r="A519" s="49">
        <v>42261</v>
      </c>
      <c r="B519" s="50">
        <v>2015</v>
      </c>
      <c r="C519" s="50">
        <v>1</v>
      </c>
      <c r="D519" s="50">
        <v>25</v>
      </c>
      <c r="E519" s="50">
        <v>750</v>
      </c>
      <c r="F519" s="50">
        <f>E519/(VLOOKUP(B519,'Cust Svd'!$A$2:$B$20,2,FALSE))</f>
        <v>1.7313818735860381E-2</v>
      </c>
      <c r="G519" s="50">
        <f t="shared" si="24"/>
        <v>-4.0562503254670856</v>
      </c>
      <c r="H519" s="47">
        <f t="shared" si="25"/>
        <v>9</v>
      </c>
      <c r="I519" s="48">
        <f>HLOOKUP(B519,'GSE Sum'!$B$1:$T$10,10,FALSE)</f>
        <v>94.666913477228746</v>
      </c>
      <c r="J519" s="51" t="b">
        <f t="shared" si="26"/>
        <v>0</v>
      </c>
      <c r="K519" s="69">
        <f>D519/(VLOOKUP(B519,'Cust Svd'!$A$2:$B$20,2,FALSE))</f>
        <v>5.7712729119534603E-4</v>
      </c>
      <c r="L519" s="70">
        <f>VLOOKUP(B519,'Cust Svd'!$A$2:$B$20,2,FALSE)</f>
        <v>43318</v>
      </c>
      <c r="M519" s="70"/>
      <c r="N519"/>
      <c r="O519"/>
      <c r="P519"/>
      <c r="Q519"/>
      <c r="R519"/>
    </row>
    <row r="520" spans="1:18" ht="14.5" hidden="1" x14ac:dyDescent="0.35">
      <c r="A520" s="49">
        <v>42245</v>
      </c>
      <c r="B520" s="50">
        <v>2015</v>
      </c>
      <c r="C520" s="50">
        <v>1</v>
      </c>
      <c r="D520" s="50">
        <v>69</v>
      </c>
      <c r="E520" s="50">
        <v>621</v>
      </c>
      <c r="F520" s="50">
        <f>E520/(VLOOKUP(B520,'Cust Svd'!$A$2:$B$20,2,FALSE))</f>
        <v>1.4335841913292395E-2</v>
      </c>
      <c r="G520" s="50">
        <f t="shared" si="24"/>
        <v>-4.2449924500639629</v>
      </c>
      <c r="H520" s="47">
        <f t="shared" si="25"/>
        <v>8</v>
      </c>
      <c r="I520" s="48">
        <f>HLOOKUP(B520,'GSE Sum'!$B$1:$T$10,10,FALSE)</f>
        <v>94.666913477228746</v>
      </c>
      <c r="J520" s="51" t="b">
        <f t="shared" si="26"/>
        <v>0</v>
      </c>
      <c r="K520" s="69">
        <f>D520/(VLOOKUP(B520,'Cust Svd'!$A$2:$B$20,2,FALSE))</f>
        <v>1.592871323699155E-3</v>
      </c>
      <c r="L520" s="70">
        <f>VLOOKUP(B520,'Cust Svd'!$A$2:$B$20,2,FALSE)</f>
        <v>43318</v>
      </c>
      <c r="M520" s="70"/>
      <c r="N520"/>
      <c r="O520"/>
      <c r="P520"/>
      <c r="Q520"/>
      <c r="R520"/>
    </row>
    <row r="521" spans="1:18" ht="14.5" hidden="1" x14ac:dyDescent="0.35">
      <c r="A521" s="49">
        <v>42345</v>
      </c>
      <c r="B521" s="50">
        <v>2015</v>
      </c>
      <c r="C521" s="50">
        <v>1</v>
      </c>
      <c r="D521" s="50">
        <v>3</v>
      </c>
      <c r="E521" s="50">
        <v>585</v>
      </c>
      <c r="F521" s="50">
        <f>E521/(VLOOKUP(B521,'Cust Svd'!$A$2:$B$20,2,FALSE))</f>
        <v>1.3504778613971098E-2</v>
      </c>
      <c r="G521" s="50">
        <f t="shared" si="24"/>
        <v>-4.3047116847655849</v>
      </c>
      <c r="H521" s="47">
        <f t="shared" si="25"/>
        <v>12</v>
      </c>
      <c r="I521" s="48">
        <f>HLOOKUP(B521,'GSE Sum'!$B$1:$T$10,10,FALSE)</f>
        <v>94.666913477228746</v>
      </c>
      <c r="J521" s="51" t="b">
        <f t="shared" si="26"/>
        <v>0</v>
      </c>
      <c r="K521" s="69">
        <f>D521/(VLOOKUP(B521,'Cust Svd'!$A$2:$B$20,2,FALSE))</f>
        <v>6.9255274943441522E-5</v>
      </c>
      <c r="L521" s="70">
        <f>VLOOKUP(B521,'Cust Svd'!$A$2:$B$20,2,FALSE)</f>
        <v>43318</v>
      </c>
      <c r="M521" s="70"/>
      <c r="N521"/>
      <c r="O521"/>
      <c r="P521"/>
      <c r="Q521"/>
      <c r="R521"/>
    </row>
    <row r="522" spans="1:18" ht="14.5" hidden="1" x14ac:dyDescent="0.35">
      <c r="A522" s="49">
        <v>42240</v>
      </c>
      <c r="B522" s="50">
        <v>2015</v>
      </c>
      <c r="C522" s="50">
        <v>1</v>
      </c>
      <c r="D522" s="50">
        <v>7</v>
      </c>
      <c r="E522" s="50">
        <v>525</v>
      </c>
      <c r="F522" s="50">
        <f>E522/(VLOOKUP(B522,'Cust Svd'!$A$2:$B$20,2,FALSE))</f>
        <v>1.2119673115102267E-2</v>
      </c>
      <c r="G522" s="50">
        <f t="shared" si="24"/>
        <v>-4.4129252694058172</v>
      </c>
      <c r="H522" s="47">
        <f t="shared" si="25"/>
        <v>8</v>
      </c>
      <c r="I522" s="48">
        <f>HLOOKUP(B522,'GSE Sum'!$B$1:$T$10,10,FALSE)</f>
        <v>94.666913477228746</v>
      </c>
      <c r="J522" s="51" t="b">
        <f t="shared" si="26"/>
        <v>0</v>
      </c>
      <c r="K522" s="69">
        <f>D522/(VLOOKUP(B522,'Cust Svd'!$A$2:$B$20,2,FALSE))</f>
        <v>1.6159564153469689E-4</v>
      </c>
      <c r="L522" s="70">
        <f>VLOOKUP(B522,'Cust Svd'!$A$2:$B$20,2,FALSE)</f>
        <v>43318</v>
      </c>
      <c r="M522" s="70"/>
      <c r="N522"/>
      <c r="O522"/>
      <c r="P522"/>
      <c r="Q522"/>
      <c r="R522"/>
    </row>
    <row r="523" spans="1:18" ht="14.5" hidden="1" x14ac:dyDescent="0.35">
      <c r="A523" s="49">
        <v>42207</v>
      </c>
      <c r="B523" s="50">
        <v>2015</v>
      </c>
      <c r="C523" s="50">
        <v>1</v>
      </c>
      <c r="D523" s="50">
        <v>4</v>
      </c>
      <c r="E523" s="50">
        <v>480</v>
      </c>
      <c r="F523" s="50">
        <f>E523/(VLOOKUP(B523,'Cust Svd'!$A$2:$B$20,2,FALSE))</f>
        <v>1.1080843990950644E-2</v>
      </c>
      <c r="G523" s="50">
        <f t="shared" si="24"/>
        <v>-4.5025374280955051</v>
      </c>
      <c r="H523" s="47">
        <f t="shared" si="25"/>
        <v>7</v>
      </c>
      <c r="I523" s="48">
        <f>HLOOKUP(B523,'GSE Sum'!$B$1:$T$10,10,FALSE)</f>
        <v>94.666913477228746</v>
      </c>
      <c r="J523" s="51" t="b">
        <f t="shared" si="26"/>
        <v>0</v>
      </c>
      <c r="K523" s="69">
        <f>D523/(VLOOKUP(B523,'Cust Svd'!$A$2:$B$20,2,FALSE))</f>
        <v>9.2340366591255372E-5</v>
      </c>
      <c r="L523" s="70">
        <f>VLOOKUP(B523,'Cust Svd'!$A$2:$B$20,2,FALSE)</f>
        <v>43318</v>
      </c>
      <c r="M523" s="70"/>
      <c r="N523"/>
      <c r="O523"/>
      <c r="P523"/>
      <c r="Q523"/>
      <c r="R523"/>
    </row>
    <row r="524" spans="1:18" ht="14.5" hidden="1" x14ac:dyDescent="0.35">
      <c r="A524" s="49">
        <v>42043</v>
      </c>
      <c r="B524" s="50">
        <v>2015</v>
      </c>
      <c r="C524" s="50">
        <v>1</v>
      </c>
      <c r="D524" s="50">
        <v>2</v>
      </c>
      <c r="E524" s="50">
        <v>440</v>
      </c>
      <c r="F524" s="50">
        <f>E524/(VLOOKUP(B524,'Cust Svd'!$A$2:$B$20,2,FALSE))</f>
        <v>1.015744032503809E-2</v>
      </c>
      <c r="G524" s="50">
        <f t="shared" si="24"/>
        <v>-4.5895488050851343</v>
      </c>
      <c r="H524" s="47">
        <f t="shared" si="25"/>
        <v>2</v>
      </c>
      <c r="I524" s="48">
        <f>HLOOKUP(B524,'GSE Sum'!$B$1:$T$10,10,FALSE)</f>
        <v>94.666913477228746</v>
      </c>
      <c r="J524" s="51" t="b">
        <f t="shared" si="26"/>
        <v>0</v>
      </c>
      <c r="K524" s="69">
        <f>D524/(VLOOKUP(B524,'Cust Svd'!$A$2:$B$20,2,FALSE))</f>
        <v>4.6170183295627686E-5</v>
      </c>
      <c r="L524" s="70">
        <f>VLOOKUP(B524,'Cust Svd'!$A$2:$B$20,2,FALSE)</f>
        <v>43318</v>
      </c>
      <c r="M524" s="70"/>
      <c r="N524"/>
      <c r="O524"/>
      <c r="P524"/>
      <c r="Q524"/>
      <c r="R524"/>
    </row>
    <row r="525" spans="1:18" ht="14.5" hidden="1" x14ac:dyDescent="0.35">
      <c r="A525" s="49">
        <v>42126</v>
      </c>
      <c r="B525" s="50">
        <v>2015</v>
      </c>
      <c r="C525" s="50">
        <v>1</v>
      </c>
      <c r="D525" s="50">
        <v>11</v>
      </c>
      <c r="E525" s="50">
        <v>440</v>
      </c>
      <c r="F525" s="50">
        <f>E525/(VLOOKUP(B525,'Cust Svd'!$A$2:$B$20,2,FALSE))</f>
        <v>1.015744032503809E-2</v>
      </c>
      <c r="G525" s="50">
        <f t="shared" si="24"/>
        <v>-4.5895488050851343</v>
      </c>
      <c r="H525" s="47">
        <f t="shared" si="25"/>
        <v>5</v>
      </c>
      <c r="I525" s="48">
        <f>HLOOKUP(B525,'GSE Sum'!$B$1:$T$10,10,FALSE)</f>
        <v>94.666913477228746</v>
      </c>
      <c r="J525" s="51" t="b">
        <f t="shared" si="26"/>
        <v>0</v>
      </c>
      <c r="K525" s="69">
        <f>D525/(VLOOKUP(B525,'Cust Svd'!$A$2:$B$20,2,FALSE))</f>
        <v>2.5393600812595224E-4</v>
      </c>
      <c r="L525" s="70">
        <f>VLOOKUP(B525,'Cust Svd'!$A$2:$B$20,2,FALSE)</f>
        <v>43318</v>
      </c>
      <c r="M525" s="70"/>
      <c r="N525"/>
      <c r="O525"/>
      <c r="P525"/>
      <c r="Q525"/>
      <c r="R525"/>
    </row>
    <row r="526" spans="1:18" ht="14.5" hidden="1" x14ac:dyDescent="0.35">
      <c r="A526" s="49">
        <v>42115</v>
      </c>
      <c r="B526" s="50">
        <v>2015</v>
      </c>
      <c r="C526" s="50">
        <v>1</v>
      </c>
      <c r="D526" s="50">
        <v>1</v>
      </c>
      <c r="E526" s="50">
        <v>420</v>
      </c>
      <c r="F526" s="50">
        <f>E526/(VLOOKUP(B526,'Cust Svd'!$A$2:$B$20,2,FALSE))</f>
        <v>9.6957384920818134E-3</v>
      </c>
      <c r="G526" s="50">
        <f t="shared" si="24"/>
        <v>-4.6360688207200278</v>
      </c>
      <c r="H526" s="47">
        <f t="shared" si="25"/>
        <v>4</v>
      </c>
      <c r="I526" s="48">
        <f>HLOOKUP(B526,'GSE Sum'!$B$1:$T$10,10,FALSE)</f>
        <v>94.666913477228746</v>
      </c>
      <c r="J526" s="51" t="b">
        <f t="shared" si="26"/>
        <v>0</v>
      </c>
      <c r="K526" s="69">
        <f>D526/(VLOOKUP(B526,'Cust Svd'!$A$2:$B$20,2,FALSE))</f>
        <v>2.3085091647813843E-5</v>
      </c>
      <c r="L526" s="70">
        <f>VLOOKUP(B526,'Cust Svd'!$A$2:$B$20,2,FALSE)</f>
        <v>43318</v>
      </c>
      <c r="M526" s="70"/>
      <c r="N526"/>
      <c r="O526"/>
      <c r="P526"/>
      <c r="Q526"/>
      <c r="R526"/>
    </row>
    <row r="527" spans="1:18" ht="14.5" hidden="1" x14ac:dyDescent="0.35">
      <c r="A527" s="49">
        <v>42259</v>
      </c>
      <c r="B527" s="50">
        <v>2015</v>
      </c>
      <c r="C527" s="50">
        <v>1</v>
      </c>
      <c r="D527" s="50">
        <v>24</v>
      </c>
      <c r="E527" s="50">
        <v>360</v>
      </c>
      <c r="F527" s="50">
        <f>E527/(VLOOKUP(B527,'Cust Svd'!$A$2:$B$20,2,FALSE))</f>
        <v>8.3106329932129824E-3</v>
      </c>
      <c r="G527" s="50">
        <f t="shared" si="24"/>
        <v>-4.7902195005472858</v>
      </c>
      <c r="H527" s="47">
        <f t="shared" si="25"/>
        <v>9</v>
      </c>
      <c r="I527" s="48">
        <f>HLOOKUP(B527,'GSE Sum'!$B$1:$T$10,10,FALSE)</f>
        <v>94.666913477228746</v>
      </c>
      <c r="J527" s="51" t="b">
        <f t="shared" si="26"/>
        <v>0</v>
      </c>
      <c r="K527" s="69">
        <f>D527/(VLOOKUP(B527,'Cust Svd'!$A$2:$B$20,2,FALSE))</f>
        <v>5.5404219954753218E-4</v>
      </c>
      <c r="L527" s="70">
        <f>VLOOKUP(B527,'Cust Svd'!$A$2:$B$20,2,FALSE)</f>
        <v>43318</v>
      </c>
      <c r="M527" s="70"/>
      <c r="N527"/>
      <c r="O527"/>
      <c r="P527"/>
      <c r="Q527"/>
      <c r="R527"/>
    </row>
    <row r="528" spans="1:18" ht="14.5" hidden="1" x14ac:dyDescent="0.35">
      <c r="A528" s="49">
        <v>42151</v>
      </c>
      <c r="B528" s="50">
        <v>2015</v>
      </c>
      <c r="C528" s="50">
        <v>1</v>
      </c>
      <c r="D528" s="50">
        <v>1</v>
      </c>
      <c r="E528" s="50">
        <v>305</v>
      </c>
      <c r="F528" s="50">
        <f>E528/(VLOOKUP(B528,'Cust Svd'!$A$2:$B$20,2,FALSE))</f>
        <v>7.040952952583222E-3</v>
      </c>
      <c r="G528" s="50">
        <f t="shared" si="24"/>
        <v>-4.9560117553900298</v>
      </c>
      <c r="H528" s="47">
        <f t="shared" si="25"/>
        <v>5</v>
      </c>
      <c r="I528" s="48">
        <f>HLOOKUP(B528,'GSE Sum'!$B$1:$T$10,10,FALSE)</f>
        <v>94.666913477228746</v>
      </c>
      <c r="J528" s="51" t="b">
        <f t="shared" si="26"/>
        <v>0</v>
      </c>
      <c r="K528" s="69">
        <f>D528/(VLOOKUP(B528,'Cust Svd'!$A$2:$B$20,2,FALSE))</f>
        <v>2.3085091647813843E-5</v>
      </c>
      <c r="L528" s="70">
        <f>VLOOKUP(B528,'Cust Svd'!$A$2:$B$20,2,FALSE)</f>
        <v>43318</v>
      </c>
      <c r="M528" s="70"/>
      <c r="N528"/>
      <c r="O528"/>
      <c r="P528"/>
      <c r="Q528"/>
      <c r="R528"/>
    </row>
    <row r="529" spans="1:18" ht="14.5" hidden="1" x14ac:dyDescent="0.35">
      <c r="A529" s="49">
        <v>42104</v>
      </c>
      <c r="B529" s="50">
        <v>2015</v>
      </c>
      <c r="C529" s="50">
        <v>1</v>
      </c>
      <c r="D529" s="50">
        <v>9</v>
      </c>
      <c r="E529" s="50">
        <v>279</v>
      </c>
      <c r="F529" s="50">
        <f>E529/(VLOOKUP(B529,'Cust Svd'!$A$2:$B$20,2,FALSE))</f>
        <v>6.4407405697400619E-3</v>
      </c>
      <c r="G529" s="50">
        <f t="shared" si="24"/>
        <v>-5.0451117501760754</v>
      </c>
      <c r="H529" s="47">
        <f t="shared" si="25"/>
        <v>4</v>
      </c>
      <c r="I529" s="48">
        <f>HLOOKUP(B529,'GSE Sum'!$B$1:$T$10,10,FALSE)</f>
        <v>94.666913477228746</v>
      </c>
      <c r="J529" s="51" t="b">
        <f t="shared" si="26"/>
        <v>0</v>
      </c>
      <c r="K529" s="69">
        <f>D529/(VLOOKUP(B529,'Cust Svd'!$A$2:$B$20,2,FALSE))</f>
        <v>2.0776582483032457E-4</v>
      </c>
      <c r="L529" s="70">
        <f>VLOOKUP(B529,'Cust Svd'!$A$2:$B$20,2,FALSE)</f>
        <v>43318</v>
      </c>
      <c r="M529" s="70"/>
      <c r="N529"/>
      <c r="O529"/>
      <c r="P529"/>
      <c r="Q529"/>
      <c r="R529"/>
    </row>
    <row r="530" spans="1:18" ht="14.5" hidden="1" x14ac:dyDescent="0.35">
      <c r="A530" s="49">
        <v>42188</v>
      </c>
      <c r="B530" s="50">
        <v>2015</v>
      </c>
      <c r="C530" s="50">
        <v>1</v>
      </c>
      <c r="D530" s="50">
        <v>1</v>
      </c>
      <c r="E530" s="50">
        <v>240</v>
      </c>
      <c r="F530" s="50">
        <f>E530/(VLOOKUP(B530,'Cust Svd'!$A$2:$B$20,2,FALSE))</f>
        <v>5.5404219954753222E-3</v>
      </c>
      <c r="G530" s="50">
        <f t="shared" si="24"/>
        <v>-5.1956846086554505</v>
      </c>
      <c r="H530" s="47">
        <f t="shared" si="25"/>
        <v>7</v>
      </c>
      <c r="I530" s="48">
        <f>HLOOKUP(B530,'GSE Sum'!$B$1:$T$10,10,FALSE)</f>
        <v>94.666913477228746</v>
      </c>
      <c r="J530" s="51" t="b">
        <f t="shared" si="26"/>
        <v>0</v>
      </c>
      <c r="K530" s="69">
        <f>D530/(VLOOKUP(B530,'Cust Svd'!$A$2:$B$20,2,FALSE))</f>
        <v>2.3085091647813843E-5</v>
      </c>
      <c r="L530" s="70">
        <f>VLOOKUP(B530,'Cust Svd'!$A$2:$B$20,2,FALSE)</f>
        <v>43318</v>
      </c>
      <c r="M530" s="70"/>
      <c r="N530"/>
      <c r="O530"/>
      <c r="P530"/>
      <c r="Q530"/>
      <c r="R530"/>
    </row>
    <row r="531" spans="1:18" ht="14.5" hidden="1" x14ac:dyDescent="0.35">
      <c r="A531" s="49">
        <v>42005</v>
      </c>
      <c r="B531" s="50">
        <v>2015</v>
      </c>
      <c r="C531" s="50">
        <v>1</v>
      </c>
      <c r="D531" s="50">
        <v>1</v>
      </c>
      <c r="E531" s="50">
        <v>180</v>
      </c>
      <c r="F531" s="50">
        <f>E531/(VLOOKUP(B531,'Cust Svd'!$A$2:$B$20,2,FALSE))</f>
        <v>4.1553164966064912E-3</v>
      </c>
      <c r="G531" s="50">
        <f t="shared" si="24"/>
        <v>-5.4833666811072312</v>
      </c>
      <c r="H531" s="47">
        <f t="shared" si="25"/>
        <v>1</v>
      </c>
      <c r="I531" s="48">
        <f>HLOOKUP(B531,'GSE Sum'!$B$1:$T$10,10,FALSE)</f>
        <v>94.666913477228746</v>
      </c>
      <c r="J531" s="51" t="b">
        <f t="shared" si="26"/>
        <v>0</v>
      </c>
      <c r="K531" s="69">
        <f>D531/(VLOOKUP(B531,'Cust Svd'!$A$2:$B$20,2,FALSE))</f>
        <v>2.3085091647813843E-5</v>
      </c>
      <c r="L531" s="70">
        <f>VLOOKUP(B531,'Cust Svd'!$A$2:$B$20,2,FALSE)</f>
        <v>43318</v>
      </c>
      <c r="M531" s="70"/>
      <c r="N531"/>
      <c r="O531"/>
      <c r="P531"/>
      <c r="Q531"/>
      <c r="R531"/>
    </row>
    <row r="532" spans="1:18" ht="14.5" hidden="1" x14ac:dyDescent="0.35">
      <c r="A532" s="49">
        <v>42190</v>
      </c>
      <c r="B532" s="50">
        <v>2015</v>
      </c>
      <c r="C532" s="50">
        <v>1</v>
      </c>
      <c r="D532" s="50">
        <v>1</v>
      </c>
      <c r="E532" s="50">
        <v>180</v>
      </c>
      <c r="F532" s="50">
        <f>E532/(VLOOKUP(B532,'Cust Svd'!$A$2:$B$20,2,FALSE))</f>
        <v>4.1553164966064912E-3</v>
      </c>
      <c r="G532" s="50">
        <f t="shared" si="24"/>
        <v>-5.4833666811072312</v>
      </c>
      <c r="H532" s="47">
        <f t="shared" si="25"/>
        <v>7</v>
      </c>
      <c r="I532" s="48">
        <f>HLOOKUP(B532,'GSE Sum'!$B$1:$T$10,10,FALSE)</f>
        <v>94.666913477228746</v>
      </c>
      <c r="J532" s="51" t="b">
        <f t="shared" si="26"/>
        <v>0</v>
      </c>
      <c r="K532" s="69">
        <f>D532/(VLOOKUP(B532,'Cust Svd'!$A$2:$B$20,2,FALSE))</f>
        <v>2.3085091647813843E-5</v>
      </c>
      <c r="L532" s="70">
        <f>VLOOKUP(B532,'Cust Svd'!$A$2:$B$20,2,FALSE)</f>
        <v>43318</v>
      </c>
      <c r="M532" s="70"/>
      <c r="N532"/>
      <c r="O532"/>
      <c r="P532"/>
      <c r="Q532"/>
      <c r="R532"/>
    </row>
    <row r="533" spans="1:18" ht="14.5" hidden="1" x14ac:dyDescent="0.35">
      <c r="A533" s="49">
        <v>42599</v>
      </c>
      <c r="B533" s="50">
        <v>2016</v>
      </c>
      <c r="C533" s="50">
        <v>2</v>
      </c>
      <c r="D533" s="50">
        <v>133</v>
      </c>
      <c r="E533" s="50">
        <v>1183223</v>
      </c>
      <c r="F533" s="50">
        <f>E533/(VLOOKUP(B533,'Cust Svd'!$A$2:$B$20,2,FALSE))</f>
        <v>24.271738907464769</v>
      </c>
      <c r="G533" s="50">
        <f t="shared" si="24"/>
        <v>3.1893126656047128</v>
      </c>
      <c r="H533" s="47">
        <f t="shared" si="25"/>
        <v>8</v>
      </c>
      <c r="I533" s="48">
        <f>HLOOKUP(B533,'GSE Sum'!$B$1:$T$10,10,FALSE)</f>
        <v>104.56515484757506</v>
      </c>
      <c r="J533" s="51" t="b">
        <f t="shared" si="26"/>
        <v>0</v>
      </c>
      <c r="K533" s="69">
        <f>D533/(VLOOKUP(B533,'Cust Svd'!$A$2:$B$20,2,FALSE))</f>
        <v>2.7282610925352317E-3</v>
      </c>
      <c r="L533" s="70">
        <f>VLOOKUP(B533,'Cust Svd'!$A$2:$B$20,2,FALSE)</f>
        <v>48749</v>
      </c>
      <c r="M533" s="70"/>
      <c r="N533"/>
      <c r="O533"/>
      <c r="P533"/>
      <c r="Q533"/>
      <c r="R533"/>
    </row>
    <row r="534" spans="1:18" ht="14.5" hidden="1" x14ac:dyDescent="0.35">
      <c r="A534" s="49">
        <v>42591</v>
      </c>
      <c r="B534" s="50">
        <v>2016</v>
      </c>
      <c r="C534" s="50">
        <v>1</v>
      </c>
      <c r="D534" s="50">
        <v>2317</v>
      </c>
      <c r="E534" s="50">
        <v>1158500</v>
      </c>
      <c r="F534" s="50">
        <f>E534/(VLOOKUP(B534,'Cust Svd'!$A$2:$B$20,2,FALSE))</f>
        <v>23.764590042872673</v>
      </c>
      <c r="G534" s="50">
        <f t="shared" si="24"/>
        <v>3.1681966594594781</v>
      </c>
      <c r="H534" s="47">
        <f t="shared" si="25"/>
        <v>8</v>
      </c>
      <c r="I534" s="48">
        <f>HLOOKUP(B534,'GSE Sum'!$B$1:$T$10,10,FALSE)</f>
        <v>104.56515484757506</v>
      </c>
      <c r="J534" s="51" t="b">
        <f t="shared" si="26"/>
        <v>0</v>
      </c>
      <c r="K534" s="69">
        <f>D534/(VLOOKUP(B534,'Cust Svd'!$A$2:$B$20,2,FALSE))</f>
        <v>4.7529180085745346E-2</v>
      </c>
      <c r="L534" s="70">
        <f>VLOOKUP(B534,'Cust Svd'!$A$2:$B$20,2,FALSE)</f>
        <v>48749</v>
      </c>
      <c r="M534" s="70"/>
      <c r="N534"/>
      <c r="O534"/>
      <c r="P534"/>
      <c r="Q534"/>
      <c r="R534"/>
    </row>
    <row r="535" spans="1:18" ht="14.5" hidden="1" x14ac:dyDescent="0.35">
      <c r="A535" s="49">
        <v>42647</v>
      </c>
      <c r="B535" s="50">
        <v>2016</v>
      </c>
      <c r="C535" s="50">
        <v>1</v>
      </c>
      <c r="D535" s="50">
        <v>4122</v>
      </c>
      <c r="E535" s="50">
        <v>1067598</v>
      </c>
      <c r="F535" s="50">
        <f>E535/(VLOOKUP(B535,'Cust Svd'!$A$2:$B$20,2,FALSE))</f>
        <v>21.899895382469385</v>
      </c>
      <c r="G535" s="50">
        <f t="shared" si="24"/>
        <v>3.0864818597548527</v>
      </c>
      <c r="H535" s="47">
        <f t="shared" si="25"/>
        <v>10</v>
      </c>
      <c r="I535" s="48">
        <f>HLOOKUP(B535,'GSE Sum'!$B$1:$T$10,10,FALSE)</f>
        <v>104.56515484757506</v>
      </c>
      <c r="J535" s="51" t="b">
        <f t="shared" si="26"/>
        <v>0</v>
      </c>
      <c r="K535" s="69">
        <f>D535/(VLOOKUP(B535,'Cust Svd'!$A$2:$B$20,2,FALSE))</f>
        <v>8.4555580627294916E-2</v>
      </c>
      <c r="L535" s="70">
        <f>VLOOKUP(B535,'Cust Svd'!$A$2:$B$20,2,FALSE)</f>
        <v>48749</v>
      </c>
      <c r="M535" s="70"/>
      <c r="N535"/>
      <c r="O535"/>
      <c r="P535"/>
      <c r="Q535"/>
      <c r="R535"/>
    </row>
    <row r="536" spans="1:18" ht="14.5" hidden="1" x14ac:dyDescent="0.35">
      <c r="A536" s="49">
        <v>42659</v>
      </c>
      <c r="B536" s="50">
        <v>2016</v>
      </c>
      <c r="C536" s="50">
        <v>8</v>
      </c>
      <c r="D536" s="50">
        <v>6608</v>
      </c>
      <c r="E536" s="50">
        <v>844490</v>
      </c>
      <c r="F536" s="50">
        <f>E536/(VLOOKUP(B536,'Cust Svd'!$A$2:$B$20,2,FALSE))</f>
        <v>17.323227143120885</v>
      </c>
      <c r="G536" s="50">
        <f t="shared" si="24"/>
        <v>2.8520482104385647</v>
      </c>
      <c r="H536" s="47">
        <f t="shared" si="25"/>
        <v>10</v>
      </c>
      <c r="I536" s="48">
        <f>HLOOKUP(B536,'GSE Sum'!$B$1:$T$10,10,FALSE)</f>
        <v>104.56515484757506</v>
      </c>
      <c r="J536" s="51" t="b">
        <f t="shared" si="26"/>
        <v>0</v>
      </c>
      <c r="K536" s="69">
        <f>D536/(VLOOKUP(B536,'Cust Svd'!$A$2:$B$20,2,FALSE))</f>
        <v>0.13555149849227677</v>
      </c>
      <c r="L536" s="70">
        <f>VLOOKUP(B536,'Cust Svd'!$A$2:$B$20,2,FALSE)</f>
        <v>48749</v>
      </c>
      <c r="M536" s="70"/>
      <c r="N536"/>
      <c r="O536"/>
      <c r="P536"/>
      <c r="Q536"/>
      <c r="R536"/>
    </row>
    <row r="537" spans="1:18" ht="14.5" hidden="1" x14ac:dyDescent="0.35">
      <c r="A537" s="49">
        <v>42442</v>
      </c>
      <c r="B537" s="50">
        <v>2016</v>
      </c>
      <c r="C537" s="50">
        <v>4</v>
      </c>
      <c r="D537" s="50">
        <v>10664</v>
      </c>
      <c r="E537" s="50">
        <v>621169</v>
      </c>
      <c r="F537" s="50">
        <f>E537/(VLOOKUP(B537,'Cust Svd'!$A$2:$B$20,2,FALSE))</f>
        <v>12.742189583376069</v>
      </c>
      <c r="G537" s="50">
        <f t="shared" si="24"/>
        <v>2.5449185022036134</v>
      </c>
      <c r="H537" s="47">
        <f t="shared" si="25"/>
        <v>3</v>
      </c>
      <c r="I537" s="48">
        <f>HLOOKUP(B537,'GSE Sum'!$B$1:$T$10,10,FALSE)</f>
        <v>104.56515484757506</v>
      </c>
      <c r="J537" s="51" t="b">
        <f t="shared" si="26"/>
        <v>0</v>
      </c>
      <c r="K537" s="69">
        <f>D537/(VLOOKUP(B537,'Cust Svd'!$A$2:$B$20,2,FALSE))</f>
        <v>0.21875320519395269</v>
      </c>
      <c r="L537" s="70">
        <f>VLOOKUP(B537,'Cust Svd'!$A$2:$B$20,2,FALSE)</f>
        <v>48749</v>
      </c>
      <c r="M537" s="70"/>
      <c r="N537"/>
      <c r="O537"/>
      <c r="P537"/>
      <c r="Q537"/>
      <c r="R537"/>
    </row>
    <row r="538" spans="1:18" ht="14.5" hidden="1" x14ac:dyDescent="0.35">
      <c r="A538" s="49">
        <v>42701</v>
      </c>
      <c r="B538" s="50">
        <v>2016</v>
      </c>
      <c r="C538" s="50">
        <v>4</v>
      </c>
      <c r="D538" s="50">
        <v>1041</v>
      </c>
      <c r="E538" s="50">
        <v>601961</v>
      </c>
      <c r="F538" s="50">
        <f>E538/(VLOOKUP(B538,'Cust Svd'!$A$2:$B$20,2,FALSE))</f>
        <v>12.348171244538349</v>
      </c>
      <c r="G538" s="50">
        <f t="shared" si="24"/>
        <v>2.5135079747441349</v>
      </c>
      <c r="H538" s="47">
        <f t="shared" si="25"/>
        <v>11</v>
      </c>
      <c r="I538" s="48">
        <f>HLOOKUP(B538,'GSE Sum'!$B$1:$T$10,10,FALSE)</f>
        <v>104.56515484757506</v>
      </c>
      <c r="J538" s="51" t="b">
        <f t="shared" si="26"/>
        <v>0</v>
      </c>
      <c r="K538" s="69">
        <f>D538/(VLOOKUP(B538,'Cust Svd'!$A$2:$B$20,2,FALSE))</f>
        <v>2.1354284190444932E-2</v>
      </c>
      <c r="L538" s="70">
        <f>VLOOKUP(B538,'Cust Svd'!$A$2:$B$20,2,FALSE)</f>
        <v>48749</v>
      </c>
      <c r="M538" s="70"/>
      <c r="N538"/>
      <c r="O538"/>
      <c r="P538"/>
      <c r="Q538"/>
      <c r="R538"/>
    </row>
    <row r="539" spans="1:18" ht="14.5" hidden="1" x14ac:dyDescent="0.35">
      <c r="A539" s="49">
        <v>42657</v>
      </c>
      <c r="B539" s="50">
        <v>2016</v>
      </c>
      <c r="C539" s="50">
        <v>8</v>
      </c>
      <c r="D539" s="50">
        <v>5216</v>
      </c>
      <c r="E539" s="50">
        <v>598114</v>
      </c>
      <c r="F539" s="50">
        <f>E539/(VLOOKUP(B539,'Cust Svd'!$A$2:$B$20,2,FALSE))</f>
        <v>12.269256805267799</v>
      </c>
      <c r="G539" s="50">
        <f t="shared" si="24"/>
        <v>2.5070966868205553</v>
      </c>
      <c r="H539" s="47">
        <f t="shared" si="25"/>
        <v>10</v>
      </c>
      <c r="I539" s="48">
        <f>HLOOKUP(B539,'GSE Sum'!$B$1:$T$10,10,FALSE)</f>
        <v>104.56515484757506</v>
      </c>
      <c r="J539" s="51" t="b">
        <f t="shared" si="26"/>
        <v>0</v>
      </c>
      <c r="K539" s="69">
        <f>D539/(VLOOKUP(B539,'Cust Svd'!$A$2:$B$20,2,FALSE))</f>
        <v>0.1069970666064945</v>
      </c>
      <c r="L539" s="70">
        <f>VLOOKUP(B539,'Cust Svd'!$A$2:$B$20,2,FALSE)</f>
        <v>48749</v>
      </c>
      <c r="M539" s="70"/>
      <c r="N539"/>
      <c r="O539"/>
      <c r="P539"/>
      <c r="Q539"/>
      <c r="R539"/>
    </row>
    <row r="540" spans="1:18" ht="14.5" hidden="1" x14ac:dyDescent="0.35">
      <c r="A540" s="49">
        <v>42370</v>
      </c>
      <c r="B540" s="50">
        <v>2016</v>
      </c>
      <c r="C540" s="50">
        <v>3</v>
      </c>
      <c r="D540" s="50">
        <v>4065</v>
      </c>
      <c r="E540" s="50">
        <v>446351</v>
      </c>
      <c r="F540" s="50">
        <f>E540/(VLOOKUP(B540,'Cust Svd'!$A$2:$B$20,2,FALSE))</f>
        <v>9.1561057662721286</v>
      </c>
      <c r="G540" s="50">
        <f t="shared" si="24"/>
        <v>2.2144209536042183</v>
      </c>
      <c r="H540" s="47">
        <f t="shared" si="25"/>
        <v>1</v>
      </c>
      <c r="I540" s="48">
        <f>HLOOKUP(B540,'GSE Sum'!$B$1:$T$10,10,FALSE)</f>
        <v>104.56515484757506</v>
      </c>
      <c r="J540" s="51" t="b">
        <f t="shared" si="26"/>
        <v>0</v>
      </c>
      <c r="K540" s="69">
        <f>D540/(VLOOKUP(B540,'Cust Svd'!$A$2:$B$20,2,FALSE))</f>
        <v>8.338632587335125E-2</v>
      </c>
      <c r="L540" s="70">
        <f>VLOOKUP(B540,'Cust Svd'!$A$2:$B$20,2,FALSE)</f>
        <v>48749</v>
      </c>
      <c r="M540" s="70"/>
      <c r="N540"/>
      <c r="O540"/>
      <c r="P540"/>
      <c r="Q540"/>
      <c r="R540"/>
    </row>
    <row r="541" spans="1:18" ht="14.5" hidden="1" x14ac:dyDescent="0.35">
      <c r="A541" s="49">
        <v>42451</v>
      </c>
      <c r="B541" s="50">
        <v>2016</v>
      </c>
      <c r="C541" s="50">
        <v>1</v>
      </c>
      <c r="D541" s="50">
        <v>4120</v>
      </c>
      <c r="E541" s="50">
        <v>377690</v>
      </c>
      <c r="F541" s="50">
        <f>E541/(VLOOKUP(B541,'Cust Svd'!$A$2:$B$20,2,FALSE))</f>
        <v>7.7476461055611399</v>
      </c>
      <c r="G541" s="50">
        <f t="shared" si="24"/>
        <v>2.0473890689157774</v>
      </c>
      <c r="H541" s="47">
        <f t="shared" si="25"/>
        <v>3</v>
      </c>
      <c r="I541" s="48">
        <f>HLOOKUP(B541,'GSE Sum'!$B$1:$T$10,10,FALSE)</f>
        <v>104.56515484757506</v>
      </c>
      <c r="J541" s="51" t="b">
        <f t="shared" si="26"/>
        <v>0</v>
      </c>
      <c r="K541" s="69">
        <f>D541/(VLOOKUP(B541,'Cust Svd'!$A$2:$B$20,2,FALSE))</f>
        <v>8.451455414470041E-2</v>
      </c>
      <c r="L541" s="70">
        <f>VLOOKUP(B541,'Cust Svd'!$A$2:$B$20,2,FALSE)</f>
        <v>48749</v>
      </c>
      <c r="M541" s="70"/>
      <c r="N541"/>
      <c r="O541"/>
      <c r="P541"/>
      <c r="Q541"/>
      <c r="R541"/>
    </row>
    <row r="542" spans="1:18" ht="14.5" hidden="1" x14ac:dyDescent="0.35">
      <c r="A542" s="49">
        <v>42538</v>
      </c>
      <c r="B542" s="50">
        <v>2016</v>
      </c>
      <c r="C542" s="50">
        <v>1</v>
      </c>
      <c r="D542" s="50">
        <v>2319</v>
      </c>
      <c r="E542" s="50">
        <v>296832</v>
      </c>
      <c r="F542" s="50">
        <f>E542/(VLOOKUP(B542,'Cust Svd'!$A$2:$B$20,2,FALSE))</f>
        <v>6.0889864407475027</v>
      </c>
      <c r="G542" s="50">
        <f t="shared" si="24"/>
        <v>1.8064816377800592</v>
      </c>
      <c r="H542" s="47">
        <f t="shared" si="25"/>
        <v>6</v>
      </c>
      <c r="I542" s="48">
        <f>HLOOKUP(B542,'GSE Sum'!$B$1:$T$10,10,FALSE)</f>
        <v>104.56515484757506</v>
      </c>
      <c r="J542" s="51" t="b">
        <f t="shared" si="26"/>
        <v>0</v>
      </c>
      <c r="K542" s="69">
        <f>D542/(VLOOKUP(B542,'Cust Svd'!$A$2:$B$20,2,FALSE))</f>
        <v>4.7570206568339865E-2</v>
      </c>
      <c r="L542" s="70">
        <f>VLOOKUP(B542,'Cust Svd'!$A$2:$B$20,2,FALSE)</f>
        <v>48749</v>
      </c>
      <c r="M542" s="70"/>
      <c r="N542"/>
      <c r="O542"/>
      <c r="P542"/>
      <c r="Q542"/>
      <c r="R542"/>
    </row>
    <row r="543" spans="1:18" ht="14.5" hidden="1" x14ac:dyDescent="0.35">
      <c r="A543" s="49">
        <v>42515</v>
      </c>
      <c r="B543" s="50">
        <v>2016</v>
      </c>
      <c r="C543" s="50">
        <v>1</v>
      </c>
      <c r="D543" s="50">
        <v>1566</v>
      </c>
      <c r="E543" s="50">
        <v>280314</v>
      </c>
      <c r="F543" s="50">
        <f>E543/(VLOOKUP(B543,'Cust Svd'!$A$2:$B$20,2,FALSE))</f>
        <v>5.7501487209994053</v>
      </c>
      <c r="G543" s="50">
        <f t="shared" si="24"/>
        <v>1.7492257189964138</v>
      </c>
      <c r="H543" s="47">
        <f t="shared" si="25"/>
        <v>5</v>
      </c>
      <c r="I543" s="48">
        <f>HLOOKUP(B543,'GSE Sum'!$B$1:$T$10,10,FALSE)</f>
        <v>104.56515484757506</v>
      </c>
      <c r="J543" s="51" t="b">
        <f t="shared" si="26"/>
        <v>0</v>
      </c>
      <c r="K543" s="69">
        <f>D543/(VLOOKUP(B543,'Cust Svd'!$A$2:$B$20,2,FALSE))</f>
        <v>3.2123735871505056E-2</v>
      </c>
      <c r="L543" s="70">
        <f>VLOOKUP(B543,'Cust Svd'!$A$2:$B$20,2,FALSE)</f>
        <v>48749</v>
      </c>
      <c r="M543" s="70"/>
      <c r="N543"/>
      <c r="O543"/>
      <c r="P543"/>
      <c r="Q543"/>
      <c r="R543"/>
    </row>
    <row r="544" spans="1:18" ht="14.5" hidden="1" x14ac:dyDescent="0.35">
      <c r="A544" s="49">
        <v>42631</v>
      </c>
      <c r="B544" s="50">
        <v>2016</v>
      </c>
      <c r="C544" s="50">
        <v>1</v>
      </c>
      <c r="D544" s="50">
        <v>2211</v>
      </c>
      <c r="E544" s="50">
        <v>271590</v>
      </c>
      <c r="F544" s="50">
        <f>E544/(VLOOKUP(B544,'Cust Svd'!$A$2:$B$20,2,FALSE))</f>
        <v>5.5711912039221314</v>
      </c>
      <c r="G544" s="50">
        <f t="shared" si="24"/>
        <v>1.7176088917425061</v>
      </c>
      <c r="H544" s="47">
        <f t="shared" si="25"/>
        <v>9</v>
      </c>
      <c r="I544" s="48">
        <f>HLOOKUP(B544,'GSE Sum'!$B$1:$T$10,10,FALSE)</f>
        <v>104.56515484757506</v>
      </c>
      <c r="J544" s="51" t="b">
        <f t="shared" si="26"/>
        <v>0</v>
      </c>
      <c r="K544" s="69">
        <f>D544/(VLOOKUP(B544,'Cust Svd'!$A$2:$B$20,2,FALSE))</f>
        <v>4.5354776508236064E-2</v>
      </c>
      <c r="L544" s="70">
        <f>VLOOKUP(B544,'Cust Svd'!$A$2:$B$20,2,FALSE)</f>
        <v>48749</v>
      </c>
      <c r="M544" s="70"/>
      <c r="N544"/>
      <c r="O544"/>
      <c r="P544"/>
      <c r="Q544"/>
      <c r="R544"/>
    </row>
    <row r="545" spans="1:18" ht="14.5" hidden="1" x14ac:dyDescent="0.35">
      <c r="A545" s="49">
        <v>42550</v>
      </c>
      <c r="B545" s="50">
        <v>2016</v>
      </c>
      <c r="C545" s="50">
        <v>1</v>
      </c>
      <c r="D545" s="50">
        <v>2859</v>
      </c>
      <c r="E545" s="50">
        <v>238505</v>
      </c>
      <c r="F545" s="50">
        <f>E545/(VLOOKUP(B545,'Cust Svd'!$A$2:$B$20,2,FALSE))</f>
        <v>4.8925106156023714</v>
      </c>
      <c r="G545" s="50">
        <f t="shared" si="24"/>
        <v>1.5877055900562813</v>
      </c>
      <c r="H545" s="47">
        <f t="shared" si="25"/>
        <v>6</v>
      </c>
      <c r="I545" s="48">
        <f>HLOOKUP(B545,'GSE Sum'!$B$1:$T$10,10,FALSE)</f>
        <v>104.56515484757506</v>
      </c>
      <c r="J545" s="51" t="b">
        <f t="shared" si="26"/>
        <v>0</v>
      </c>
      <c r="K545" s="69">
        <f>D545/(VLOOKUP(B545,'Cust Svd'!$A$2:$B$20,2,FALSE))</f>
        <v>5.8647356868858851E-2</v>
      </c>
      <c r="L545" s="70">
        <f>VLOOKUP(B545,'Cust Svd'!$A$2:$B$20,2,FALSE)</f>
        <v>48749</v>
      </c>
      <c r="M545" s="70"/>
      <c r="N545"/>
      <c r="O545"/>
      <c r="P545"/>
      <c r="Q545"/>
      <c r="R545"/>
    </row>
    <row r="546" spans="1:18" ht="14.5" hidden="1" x14ac:dyDescent="0.35">
      <c r="A546" s="49">
        <v>42536</v>
      </c>
      <c r="B546" s="50">
        <v>2016</v>
      </c>
      <c r="C546" s="50">
        <v>1</v>
      </c>
      <c r="D546" s="50">
        <v>2732</v>
      </c>
      <c r="E546" s="50">
        <v>229362</v>
      </c>
      <c r="F546" s="50">
        <f>E546/(VLOOKUP(B546,'Cust Svd'!$A$2:$B$20,2,FALSE))</f>
        <v>4.7049580504215474</v>
      </c>
      <c r="G546" s="50">
        <f t="shared" si="24"/>
        <v>1.5486168570404324</v>
      </c>
      <c r="H546" s="47">
        <f t="shared" si="25"/>
        <v>6</v>
      </c>
      <c r="I546" s="48">
        <f>HLOOKUP(B546,'GSE Sum'!$B$1:$T$10,10,FALSE)</f>
        <v>104.56515484757506</v>
      </c>
      <c r="J546" s="51" t="b">
        <f t="shared" si="26"/>
        <v>0</v>
      </c>
      <c r="K546" s="69">
        <f>D546/(VLOOKUP(B546,'Cust Svd'!$A$2:$B$20,2,FALSE))</f>
        <v>5.6042175224107163E-2</v>
      </c>
      <c r="L546" s="70">
        <f>VLOOKUP(B546,'Cust Svd'!$A$2:$B$20,2,FALSE)</f>
        <v>48749</v>
      </c>
      <c r="M546" s="70"/>
      <c r="N546"/>
      <c r="O546"/>
      <c r="P546"/>
      <c r="Q546"/>
      <c r="R546"/>
    </row>
    <row r="547" spans="1:18" ht="14.5" hidden="1" x14ac:dyDescent="0.35">
      <c r="A547" s="49">
        <v>42580</v>
      </c>
      <c r="B547" s="50">
        <v>2016</v>
      </c>
      <c r="C547" s="50">
        <v>1</v>
      </c>
      <c r="D547" s="50">
        <v>661</v>
      </c>
      <c r="E547" s="50">
        <v>191029</v>
      </c>
      <c r="F547" s="50">
        <f>E547/(VLOOKUP(B547,'Cust Svd'!$A$2:$B$20,2,FALSE))</f>
        <v>3.9186239717737799</v>
      </c>
      <c r="G547" s="50">
        <f t="shared" si="24"/>
        <v>1.3657405645690288</v>
      </c>
      <c r="H547" s="47">
        <f t="shared" si="25"/>
        <v>7</v>
      </c>
      <c r="I547" s="48">
        <f>HLOOKUP(B547,'GSE Sum'!$B$1:$T$10,10,FALSE)</f>
        <v>104.56515484757506</v>
      </c>
      <c r="J547" s="51" t="b">
        <f t="shared" si="26"/>
        <v>0</v>
      </c>
      <c r="K547" s="69">
        <f>D547/(VLOOKUP(B547,'Cust Svd'!$A$2:$B$20,2,FALSE))</f>
        <v>1.3559252497487129E-2</v>
      </c>
      <c r="L547" s="70">
        <f>VLOOKUP(B547,'Cust Svd'!$A$2:$B$20,2,FALSE)</f>
        <v>48749</v>
      </c>
      <c r="M547" s="70"/>
      <c r="N547"/>
      <c r="O547"/>
      <c r="P547"/>
      <c r="Q547"/>
      <c r="R547"/>
    </row>
    <row r="548" spans="1:18" ht="14.5" hidden="1" x14ac:dyDescent="0.35">
      <c r="A548" s="49">
        <v>42731</v>
      </c>
      <c r="B548" s="50">
        <v>2016</v>
      </c>
      <c r="C548" s="50">
        <v>2</v>
      </c>
      <c r="D548" s="50">
        <v>314</v>
      </c>
      <c r="E548" s="50">
        <v>172038</v>
      </c>
      <c r="F548" s="50">
        <f>E548/(VLOOKUP(B548,'Cust Svd'!$A$2:$B$20,2,FALSE))</f>
        <v>3.529057006297565</v>
      </c>
      <c r="G548" s="50">
        <f t="shared" si="24"/>
        <v>1.2610306982315687</v>
      </c>
      <c r="H548" s="47">
        <f t="shared" si="25"/>
        <v>12</v>
      </c>
      <c r="I548" s="48">
        <f>HLOOKUP(B548,'GSE Sum'!$B$1:$T$10,10,FALSE)</f>
        <v>104.56515484757506</v>
      </c>
      <c r="J548" s="51" t="b">
        <f t="shared" si="26"/>
        <v>0</v>
      </c>
      <c r="K548" s="69">
        <f>D548/(VLOOKUP(B548,'Cust Svd'!$A$2:$B$20,2,FALSE))</f>
        <v>6.4411577673388169E-3</v>
      </c>
      <c r="L548" s="70">
        <f>VLOOKUP(B548,'Cust Svd'!$A$2:$B$20,2,FALSE)</f>
        <v>48749</v>
      </c>
      <c r="M548" s="70"/>
      <c r="N548"/>
      <c r="O548"/>
      <c r="P548"/>
      <c r="Q548"/>
      <c r="R548"/>
    </row>
    <row r="549" spans="1:18" ht="14.5" hidden="1" x14ac:dyDescent="0.35">
      <c r="A549" s="49">
        <v>42605</v>
      </c>
      <c r="B549" s="50">
        <v>2016</v>
      </c>
      <c r="C549" s="50">
        <v>1</v>
      </c>
      <c r="D549" s="50">
        <v>2772</v>
      </c>
      <c r="E549" s="50">
        <v>161595</v>
      </c>
      <c r="F549" s="50">
        <f>E549/(VLOOKUP(B549,'Cust Svd'!$A$2:$B$20,2,FALSE))</f>
        <v>3.3148372274303064</v>
      </c>
      <c r="G549" s="50">
        <f t="shared" si="24"/>
        <v>1.1984085206013131</v>
      </c>
      <c r="H549" s="47">
        <f t="shared" si="25"/>
        <v>8</v>
      </c>
      <c r="I549" s="48">
        <f>HLOOKUP(B549,'GSE Sum'!$B$1:$T$10,10,FALSE)</f>
        <v>104.56515484757506</v>
      </c>
      <c r="J549" s="51" t="b">
        <f t="shared" si="26"/>
        <v>0</v>
      </c>
      <c r="K549" s="69">
        <f>D549/(VLOOKUP(B549,'Cust Svd'!$A$2:$B$20,2,FALSE))</f>
        <v>5.6862704875997455E-2</v>
      </c>
      <c r="L549" s="70">
        <f>VLOOKUP(B549,'Cust Svd'!$A$2:$B$20,2,FALSE)</f>
        <v>48749</v>
      </c>
      <c r="M549" s="70"/>
      <c r="N549"/>
      <c r="O549"/>
      <c r="P549"/>
      <c r="Q549"/>
      <c r="R549"/>
    </row>
    <row r="550" spans="1:18" ht="14.5" hidden="1" x14ac:dyDescent="0.35">
      <c r="A550" s="49">
        <v>42382</v>
      </c>
      <c r="B550" s="50">
        <v>2016</v>
      </c>
      <c r="C550" s="50">
        <v>1</v>
      </c>
      <c r="D550" s="50">
        <v>900</v>
      </c>
      <c r="E550" s="50">
        <v>146000</v>
      </c>
      <c r="F550" s="50">
        <f>E550/(VLOOKUP(B550,'Cust Svd'!$A$2:$B$20,2,FALSE))</f>
        <v>2.9949332293995776</v>
      </c>
      <c r="G550" s="50">
        <f t="shared" si="24"/>
        <v>1.096921937295384</v>
      </c>
      <c r="H550" s="47">
        <f t="shared" si="25"/>
        <v>1</v>
      </c>
      <c r="I550" s="48">
        <f>HLOOKUP(B550,'GSE Sum'!$B$1:$T$10,10,FALSE)</f>
        <v>104.56515484757506</v>
      </c>
      <c r="J550" s="51" t="b">
        <f t="shared" si="26"/>
        <v>0</v>
      </c>
      <c r="K550" s="69">
        <f>D550/(VLOOKUP(B550,'Cust Svd'!$A$2:$B$20,2,FALSE))</f>
        <v>1.8461917167531643E-2</v>
      </c>
      <c r="L550" s="70">
        <f>VLOOKUP(B550,'Cust Svd'!$A$2:$B$20,2,FALSE)</f>
        <v>48749</v>
      </c>
      <c r="M550" s="70"/>
      <c r="N550"/>
      <c r="O550"/>
      <c r="P550"/>
      <c r="Q550"/>
      <c r="R550"/>
    </row>
    <row r="551" spans="1:18" ht="14.5" hidden="1" x14ac:dyDescent="0.35">
      <c r="A551" s="49">
        <v>42727</v>
      </c>
      <c r="B551" s="50">
        <v>2016</v>
      </c>
      <c r="C551" s="50">
        <v>2</v>
      </c>
      <c r="D551" s="50">
        <v>632</v>
      </c>
      <c r="E551" s="50">
        <v>111390</v>
      </c>
      <c r="F551" s="50">
        <f>E551/(VLOOKUP(B551,'Cust Svd'!$A$2:$B$20,2,FALSE))</f>
        <v>2.2849699481014993</v>
      </c>
      <c r="G551" s="50">
        <f t="shared" si="24"/>
        <v>0.82635287244414579</v>
      </c>
      <c r="H551" s="47">
        <f t="shared" si="25"/>
        <v>12</v>
      </c>
      <c r="I551" s="48">
        <f>HLOOKUP(B551,'GSE Sum'!$B$1:$T$10,10,FALSE)</f>
        <v>104.56515484757506</v>
      </c>
      <c r="J551" s="51" t="b">
        <f t="shared" si="26"/>
        <v>0</v>
      </c>
      <c r="K551" s="69">
        <f>D551/(VLOOKUP(B551,'Cust Svd'!$A$2:$B$20,2,FALSE))</f>
        <v>1.2964368499866664E-2</v>
      </c>
      <c r="L551" s="70">
        <f>VLOOKUP(B551,'Cust Svd'!$A$2:$B$20,2,FALSE)</f>
        <v>48749</v>
      </c>
      <c r="M551" s="70"/>
      <c r="N551"/>
      <c r="O551"/>
      <c r="P551"/>
      <c r="Q551"/>
      <c r="R551"/>
    </row>
    <row r="552" spans="1:18" ht="14.5" hidden="1" x14ac:dyDescent="0.35">
      <c r="A552" s="49">
        <v>42430</v>
      </c>
      <c r="B552" s="50">
        <v>2016</v>
      </c>
      <c r="C552" s="50">
        <v>1</v>
      </c>
      <c r="D552" s="50">
        <v>3258</v>
      </c>
      <c r="E552" s="50">
        <v>100998</v>
      </c>
      <c r="F552" s="50">
        <f>E552/(VLOOKUP(B552,'Cust Svd'!$A$2:$B$20,2,FALSE))</f>
        <v>2.0717963445404006</v>
      </c>
      <c r="G552" s="50">
        <f t="shared" si="24"/>
        <v>0.72841603025204693</v>
      </c>
      <c r="H552" s="47">
        <f t="shared" si="25"/>
        <v>3</v>
      </c>
      <c r="I552" s="48">
        <f>HLOOKUP(B552,'GSE Sum'!$B$1:$T$10,10,FALSE)</f>
        <v>104.56515484757506</v>
      </c>
      <c r="J552" s="51" t="b">
        <f t="shared" si="26"/>
        <v>0</v>
      </c>
      <c r="K552" s="69">
        <f>D552/(VLOOKUP(B552,'Cust Svd'!$A$2:$B$20,2,FALSE))</f>
        <v>6.6832140146464547E-2</v>
      </c>
      <c r="L552" s="70">
        <f>VLOOKUP(B552,'Cust Svd'!$A$2:$B$20,2,FALSE)</f>
        <v>48749</v>
      </c>
      <c r="M552" s="70"/>
      <c r="N552"/>
      <c r="O552"/>
      <c r="P552"/>
      <c r="Q552"/>
      <c r="R552"/>
    </row>
    <row r="553" spans="1:18" ht="14.5" hidden="1" x14ac:dyDescent="0.35">
      <c r="A553" s="49">
        <v>42672</v>
      </c>
      <c r="B553" s="50">
        <v>2016</v>
      </c>
      <c r="C553" s="50">
        <v>1</v>
      </c>
      <c r="D553" s="50">
        <v>265</v>
      </c>
      <c r="E553" s="50">
        <v>96990</v>
      </c>
      <c r="F553" s="50">
        <f>E553/(VLOOKUP(B553,'Cust Svd'!$A$2:$B$20,2,FALSE))</f>
        <v>1.9895792734209932</v>
      </c>
      <c r="G553" s="50">
        <f t="shared" si="24"/>
        <v>0.68792319599249874</v>
      </c>
      <c r="H553" s="47">
        <f t="shared" si="25"/>
        <v>10</v>
      </c>
      <c r="I553" s="48">
        <f>HLOOKUP(B553,'GSE Sum'!$B$1:$T$10,10,FALSE)</f>
        <v>104.56515484757506</v>
      </c>
      <c r="J553" s="51" t="b">
        <f t="shared" si="26"/>
        <v>0</v>
      </c>
      <c r="K553" s="69">
        <f>D553/(VLOOKUP(B553,'Cust Svd'!$A$2:$B$20,2,FALSE))</f>
        <v>5.4360089437732054E-3</v>
      </c>
      <c r="L553" s="70">
        <f>VLOOKUP(B553,'Cust Svd'!$A$2:$B$20,2,FALSE)</f>
        <v>48749</v>
      </c>
      <c r="M553" s="70"/>
      <c r="N553"/>
      <c r="O553"/>
      <c r="P553"/>
      <c r="Q553"/>
      <c r="R553"/>
    </row>
    <row r="554" spans="1:18" ht="14.5" hidden="1" x14ac:dyDescent="0.35">
      <c r="A554" s="49">
        <v>42693</v>
      </c>
      <c r="B554" s="50">
        <v>2016</v>
      </c>
      <c r="C554" s="50">
        <v>4</v>
      </c>
      <c r="D554" s="50">
        <v>1998</v>
      </c>
      <c r="E554" s="50">
        <v>95549</v>
      </c>
      <c r="F554" s="50">
        <f>E554/(VLOOKUP(B554,'Cust Svd'!$A$2:$B$20,2,FALSE))</f>
        <v>1.9600196927116453</v>
      </c>
      <c r="G554" s="50">
        <f t="shared" si="24"/>
        <v>0.67295452049381188</v>
      </c>
      <c r="H554" s="47">
        <f t="shared" si="25"/>
        <v>11</v>
      </c>
      <c r="I554" s="48">
        <f>HLOOKUP(B554,'GSE Sum'!$B$1:$T$10,10,FALSE)</f>
        <v>104.56515484757506</v>
      </c>
      <c r="J554" s="51" t="b">
        <f t="shared" si="26"/>
        <v>0</v>
      </c>
      <c r="K554" s="69">
        <f>D554/(VLOOKUP(B554,'Cust Svd'!$A$2:$B$20,2,FALSE))</f>
        <v>4.0985456111920247E-2</v>
      </c>
      <c r="L554" s="70">
        <f>VLOOKUP(B554,'Cust Svd'!$A$2:$B$20,2,FALSE)</f>
        <v>48749</v>
      </c>
      <c r="M554" s="70"/>
      <c r="N554"/>
      <c r="O554"/>
      <c r="P554"/>
      <c r="Q554"/>
      <c r="R554"/>
    </row>
    <row r="555" spans="1:18" ht="14.5" hidden="1" x14ac:dyDescent="0.35">
      <c r="A555" s="49">
        <v>42626</v>
      </c>
      <c r="B555" s="50">
        <v>2016</v>
      </c>
      <c r="C555" s="50">
        <v>1</v>
      </c>
      <c r="D555" s="50">
        <v>2317</v>
      </c>
      <c r="E555" s="50">
        <v>92680</v>
      </c>
      <c r="F555" s="50">
        <f>E555/(VLOOKUP(B555,'Cust Svd'!$A$2:$B$20,2,FALSE))</f>
        <v>1.9011672034298139</v>
      </c>
      <c r="G555" s="50">
        <f t="shared" si="24"/>
        <v>0.64246801515122287</v>
      </c>
      <c r="H555" s="47">
        <f t="shared" si="25"/>
        <v>9</v>
      </c>
      <c r="I555" s="48">
        <f>HLOOKUP(B555,'GSE Sum'!$B$1:$T$10,10,FALSE)</f>
        <v>104.56515484757506</v>
      </c>
      <c r="J555" s="51" t="b">
        <f t="shared" si="26"/>
        <v>0</v>
      </c>
      <c r="K555" s="69">
        <f>D555/(VLOOKUP(B555,'Cust Svd'!$A$2:$B$20,2,FALSE))</f>
        <v>4.7529180085745346E-2</v>
      </c>
      <c r="L555" s="70">
        <f>VLOOKUP(B555,'Cust Svd'!$A$2:$B$20,2,FALSE)</f>
        <v>48749</v>
      </c>
      <c r="M555" s="70"/>
      <c r="N555"/>
      <c r="O555"/>
      <c r="P555"/>
      <c r="Q555"/>
      <c r="R555"/>
    </row>
    <row r="556" spans="1:18" ht="14.5" hidden="1" x14ac:dyDescent="0.35">
      <c r="A556" s="49">
        <v>42623</v>
      </c>
      <c r="B556" s="50">
        <v>2016</v>
      </c>
      <c r="C556" s="50">
        <v>1</v>
      </c>
      <c r="D556" s="50">
        <v>63</v>
      </c>
      <c r="E556" s="50">
        <v>90720</v>
      </c>
      <c r="F556" s="50">
        <f>E556/(VLOOKUP(B556,'Cust Svd'!$A$2:$B$20,2,FALSE))</f>
        <v>1.8609612504871895</v>
      </c>
      <c r="G556" s="50">
        <f t="shared" si="24"/>
        <v>0.62109315556648936</v>
      </c>
      <c r="H556" s="47">
        <f t="shared" si="25"/>
        <v>9</v>
      </c>
      <c r="I556" s="48">
        <f>HLOOKUP(B556,'GSE Sum'!$B$1:$T$10,10,FALSE)</f>
        <v>104.56515484757506</v>
      </c>
      <c r="J556" s="51" t="b">
        <f t="shared" si="26"/>
        <v>0</v>
      </c>
      <c r="K556" s="69">
        <f>D556/(VLOOKUP(B556,'Cust Svd'!$A$2:$B$20,2,FALSE))</f>
        <v>1.2923342017272148E-3</v>
      </c>
      <c r="L556" s="70">
        <f>VLOOKUP(B556,'Cust Svd'!$A$2:$B$20,2,FALSE)</f>
        <v>48749</v>
      </c>
      <c r="M556" s="70"/>
      <c r="N556"/>
      <c r="O556"/>
      <c r="P556"/>
      <c r="Q556"/>
      <c r="R556"/>
    </row>
    <row r="557" spans="1:18" ht="14.5" hidden="1" x14ac:dyDescent="0.35">
      <c r="A557" s="49">
        <v>42718</v>
      </c>
      <c r="B557" s="50">
        <v>2016</v>
      </c>
      <c r="C557" s="50">
        <v>2</v>
      </c>
      <c r="D557" s="50">
        <v>752</v>
      </c>
      <c r="E557" s="50">
        <v>90450</v>
      </c>
      <c r="F557" s="50">
        <f>E557/(VLOOKUP(B557,'Cust Svd'!$A$2:$B$20,2,FALSE))</f>
        <v>1.8554226753369301</v>
      </c>
      <c r="G557" s="50">
        <f t="shared" si="24"/>
        <v>0.61811252742835154</v>
      </c>
      <c r="H557" s="47">
        <f t="shared" si="25"/>
        <v>12</v>
      </c>
      <c r="I557" s="48">
        <f>HLOOKUP(B557,'GSE Sum'!$B$1:$T$10,10,FALSE)</f>
        <v>104.56515484757506</v>
      </c>
      <c r="J557" s="51" t="b">
        <f t="shared" si="26"/>
        <v>0</v>
      </c>
      <c r="K557" s="69">
        <f>D557/(VLOOKUP(B557,'Cust Svd'!$A$2:$B$20,2,FALSE))</f>
        <v>1.5425957455537549E-2</v>
      </c>
      <c r="L557" s="70">
        <f>VLOOKUP(B557,'Cust Svd'!$A$2:$B$20,2,FALSE)</f>
        <v>48749</v>
      </c>
      <c r="M557" s="70"/>
      <c r="N557"/>
      <c r="O557"/>
      <c r="P557"/>
      <c r="Q557"/>
      <c r="R557"/>
    </row>
    <row r="558" spans="1:18" ht="14.5" hidden="1" x14ac:dyDescent="0.35">
      <c r="A558" s="49">
        <v>42719</v>
      </c>
      <c r="B558" s="50">
        <v>2016</v>
      </c>
      <c r="C558" s="50">
        <v>4</v>
      </c>
      <c r="D558" s="50">
        <v>822</v>
      </c>
      <c r="E558" s="50">
        <v>85424</v>
      </c>
      <c r="F558" s="50">
        <f>E558/(VLOOKUP(B558,'Cust Svd'!$A$2:$B$20,2,FALSE))</f>
        <v>1.7523231245769144</v>
      </c>
      <c r="G558" s="50">
        <f t="shared" si="24"/>
        <v>0.56094240734487788</v>
      </c>
      <c r="H558" s="47">
        <f t="shared" si="25"/>
        <v>12</v>
      </c>
      <c r="I558" s="48">
        <f>HLOOKUP(B558,'GSE Sum'!$B$1:$T$10,10,FALSE)</f>
        <v>104.56515484757506</v>
      </c>
      <c r="J558" s="51" t="b">
        <f t="shared" si="26"/>
        <v>0</v>
      </c>
      <c r="K558" s="69">
        <f>D558/(VLOOKUP(B558,'Cust Svd'!$A$2:$B$20,2,FALSE))</f>
        <v>1.6861884346345567E-2</v>
      </c>
      <c r="L558" s="70">
        <f>VLOOKUP(B558,'Cust Svd'!$A$2:$B$20,2,FALSE)</f>
        <v>48749</v>
      </c>
      <c r="M558" s="70"/>
      <c r="N558"/>
      <c r="O558"/>
      <c r="P558"/>
      <c r="Q558"/>
      <c r="R558"/>
    </row>
    <row r="559" spans="1:18" ht="14.5" hidden="1" x14ac:dyDescent="0.35">
      <c r="A559" s="49">
        <v>42658</v>
      </c>
      <c r="B559" s="50">
        <v>2016</v>
      </c>
      <c r="C559" s="50">
        <v>3</v>
      </c>
      <c r="D559" s="50">
        <v>742</v>
      </c>
      <c r="E559" s="50">
        <v>84034</v>
      </c>
      <c r="F559" s="50">
        <f>E559/(VLOOKUP(B559,'Cust Svd'!$A$2:$B$20,2,FALSE))</f>
        <v>1.7238097191737267</v>
      </c>
      <c r="G559" s="50">
        <f t="shared" si="24"/>
        <v>0.5445367944411208</v>
      </c>
      <c r="H559" s="47">
        <f t="shared" si="25"/>
        <v>10</v>
      </c>
      <c r="I559" s="48">
        <f>HLOOKUP(B559,'GSE Sum'!$B$1:$T$10,10,FALSE)</f>
        <v>104.56515484757506</v>
      </c>
      <c r="J559" s="51" t="b">
        <f t="shared" si="26"/>
        <v>0</v>
      </c>
      <c r="K559" s="69">
        <f>D559/(VLOOKUP(B559,'Cust Svd'!$A$2:$B$20,2,FALSE))</f>
        <v>1.5220825042564976E-2</v>
      </c>
      <c r="L559" s="70">
        <f>VLOOKUP(B559,'Cust Svd'!$A$2:$B$20,2,FALSE)</f>
        <v>48749</v>
      </c>
      <c r="M559" s="70"/>
      <c r="N559"/>
      <c r="O559"/>
      <c r="P559"/>
      <c r="Q559"/>
      <c r="R559"/>
    </row>
    <row r="560" spans="1:18" ht="14.5" hidden="1" x14ac:dyDescent="0.35">
      <c r="A560" s="49">
        <v>42690</v>
      </c>
      <c r="B560" s="50">
        <v>2016</v>
      </c>
      <c r="C560" s="50">
        <v>1</v>
      </c>
      <c r="D560" s="50">
        <v>744</v>
      </c>
      <c r="E560" s="50">
        <v>81840</v>
      </c>
      <c r="F560" s="50">
        <f>E560/(VLOOKUP(B560,'Cust Svd'!$A$2:$B$20,2,FALSE))</f>
        <v>1.678803667767544</v>
      </c>
      <c r="G560" s="50">
        <f t="shared" si="24"/>
        <v>0.51808143723041844</v>
      </c>
      <c r="H560" s="47">
        <f t="shared" si="25"/>
        <v>11</v>
      </c>
      <c r="I560" s="48">
        <f>HLOOKUP(B560,'GSE Sum'!$B$1:$T$10,10,FALSE)</f>
        <v>104.56515484757506</v>
      </c>
      <c r="J560" s="51" t="b">
        <f t="shared" si="26"/>
        <v>0</v>
      </c>
      <c r="K560" s="69">
        <f>D560/(VLOOKUP(B560,'Cust Svd'!$A$2:$B$20,2,FALSE))</f>
        <v>1.526185152515949E-2</v>
      </c>
      <c r="L560" s="70">
        <f>VLOOKUP(B560,'Cust Svd'!$A$2:$B$20,2,FALSE)</f>
        <v>48749</v>
      </c>
      <c r="M560" s="70"/>
      <c r="N560"/>
      <c r="O560"/>
      <c r="P560"/>
      <c r="Q560"/>
      <c r="R560"/>
    </row>
    <row r="561" spans="1:18" ht="14.5" hidden="1" x14ac:dyDescent="0.35">
      <c r="A561" s="49">
        <v>42660</v>
      </c>
      <c r="B561" s="50">
        <v>2016</v>
      </c>
      <c r="C561" s="50">
        <v>2</v>
      </c>
      <c r="D561" s="50">
        <v>1608</v>
      </c>
      <c r="E561" s="50">
        <v>52750</v>
      </c>
      <c r="F561" s="50">
        <f>E561/(VLOOKUP(B561,'Cust Svd'!$A$2:$B$20,2,FALSE))</f>
        <v>1.0820734784303268</v>
      </c>
      <c r="G561" s="50">
        <f t="shared" si="24"/>
        <v>7.8879087943223278E-2</v>
      </c>
      <c r="H561" s="47">
        <f t="shared" si="25"/>
        <v>10</v>
      </c>
      <c r="I561" s="48">
        <f>HLOOKUP(B561,'GSE Sum'!$B$1:$T$10,10,FALSE)</f>
        <v>104.56515484757506</v>
      </c>
      <c r="J561" s="51" t="b">
        <f t="shared" si="26"/>
        <v>0</v>
      </c>
      <c r="K561" s="69">
        <f>D561/(VLOOKUP(B561,'Cust Svd'!$A$2:$B$20,2,FALSE))</f>
        <v>3.2985292005989868E-2</v>
      </c>
      <c r="L561" s="70">
        <f>VLOOKUP(B561,'Cust Svd'!$A$2:$B$20,2,FALSE)</f>
        <v>48749</v>
      </c>
      <c r="M561" s="70"/>
      <c r="N561"/>
      <c r="O561"/>
      <c r="P561"/>
      <c r="Q561"/>
      <c r="R561"/>
    </row>
    <row r="562" spans="1:18" ht="14.5" hidden="1" x14ac:dyDescent="0.35">
      <c r="A562" s="49">
        <v>42714</v>
      </c>
      <c r="B562" s="50">
        <v>2016</v>
      </c>
      <c r="C562" s="50">
        <v>2</v>
      </c>
      <c r="D562" s="50">
        <v>393</v>
      </c>
      <c r="E562" s="50">
        <v>50758</v>
      </c>
      <c r="F562" s="50">
        <f>E562/(VLOOKUP(B562,'Cust Svd'!$A$2:$B$20,2,FALSE))</f>
        <v>1.04121110176619</v>
      </c>
      <c r="G562" s="50">
        <f t="shared" si="24"/>
        <v>4.0384556553759533E-2</v>
      </c>
      <c r="H562" s="47">
        <f t="shared" si="25"/>
        <v>12</v>
      </c>
      <c r="I562" s="48">
        <f>HLOOKUP(B562,'GSE Sum'!$B$1:$T$10,10,FALSE)</f>
        <v>104.56515484757506</v>
      </c>
      <c r="J562" s="51" t="b">
        <f t="shared" si="26"/>
        <v>0</v>
      </c>
      <c r="K562" s="69">
        <f>D562/(VLOOKUP(B562,'Cust Svd'!$A$2:$B$20,2,FALSE))</f>
        <v>8.0617038298221502E-3</v>
      </c>
      <c r="L562" s="70">
        <f>VLOOKUP(B562,'Cust Svd'!$A$2:$B$20,2,FALSE)</f>
        <v>48749</v>
      </c>
      <c r="M562" s="70"/>
      <c r="N562"/>
      <c r="O562"/>
      <c r="P562"/>
      <c r="Q562"/>
      <c r="R562"/>
    </row>
    <row r="563" spans="1:18" ht="14.5" hidden="1" x14ac:dyDescent="0.35">
      <c r="A563" s="49">
        <v>42447</v>
      </c>
      <c r="B563" s="50">
        <v>2016</v>
      </c>
      <c r="C563" s="50">
        <v>1</v>
      </c>
      <c r="D563" s="50">
        <v>341</v>
      </c>
      <c r="E563" s="50">
        <v>46035</v>
      </c>
      <c r="F563" s="50">
        <f>E563/(VLOOKUP(B563,'Cust Svd'!$A$2:$B$20,2,FALSE))</f>
        <v>0.94432706311924353</v>
      </c>
      <c r="G563" s="50">
        <f t="shared" si="24"/>
        <v>-5.7282707673143342E-2</v>
      </c>
      <c r="H563" s="47">
        <f t="shared" si="25"/>
        <v>3</v>
      </c>
      <c r="I563" s="48">
        <f>HLOOKUP(B563,'GSE Sum'!$B$1:$T$10,10,FALSE)</f>
        <v>104.56515484757506</v>
      </c>
      <c r="J563" s="51" t="b">
        <f t="shared" si="26"/>
        <v>0</v>
      </c>
      <c r="K563" s="69">
        <f>D563/(VLOOKUP(B563,'Cust Svd'!$A$2:$B$20,2,FALSE))</f>
        <v>6.9950152823647664E-3</v>
      </c>
      <c r="L563" s="70">
        <f>VLOOKUP(B563,'Cust Svd'!$A$2:$B$20,2,FALSE)</f>
        <v>48749</v>
      </c>
      <c r="M563" s="70"/>
      <c r="N563"/>
      <c r="O563"/>
      <c r="P563"/>
      <c r="Q563"/>
      <c r="R563"/>
    </row>
    <row r="564" spans="1:18" ht="14.5" hidden="1" x14ac:dyDescent="0.35">
      <c r="A564" s="49">
        <v>42694</v>
      </c>
      <c r="B564" s="50">
        <v>2016</v>
      </c>
      <c r="C564" s="50">
        <v>2</v>
      </c>
      <c r="D564" s="50">
        <v>81</v>
      </c>
      <c r="E564" s="50">
        <v>45443</v>
      </c>
      <c r="F564" s="50">
        <f>E564/(VLOOKUP(B564,'Cust Svd'!$A$2:$B$20,2,FALSE))</f>
        <v>0.9321832242712671</v>
      </c>
      <c r="G564" s="50">
        <f t="shared" si="24"/>
        <v>-7.0225891052594788E-2</v>
      </c>
      <c r="H564" s="47">
        <f t="shared" si="25"/>
        <v>11</v>
      </c>
      <c r="I564" s="48">
        <f>HLOOKUP(B564,'GSE Sum'!$B$1:$T$10,10,FALSE)</f>
        <v>104.56515484757506</v>
      </c>
      <c r="J564" s="51" t="b">
        <f t="shared" si="26"/>
        <v>0</v>
      </c>
      <c r="K564" s="69">
        <f>D564/(VLOOKUP(B564,'Cust Svd'!$A$2:$B$20,2,FALSE))</f>
        <v>1.6615725450778477E-3</v>
      </c>
      <c r="L564" s="70">
        <f>VLOOKUP(B564,'Cust Svd'!$A$2:$B$20,2,FALSE)</f>
        <v>48749</v>
      </c>
      <c r="M564" s="70"/>
      <c r="N564"/>
      <c r="O564"/>
      <c r="P564"/>
      <c r="Q564"/>
      <c r="R564"/>
    </row>
    <row r="565" spans="1:18" ht="14.5" hidden="1" x14ac:dyDescent="0.35">
      <c r="A565" s="49">
        <v>42697</v>
      </c>
      <c r="B565" s="50">
        <v>2016</v>
      </c>
      <c r="C565" s="50">
        <v>1</v>
      </c>
      <c r="D565" s="50">
        <v>123</v>
      </c>
      <c r="E565" s="50">
        <v>34563</v>
      </c>
      <c r="F565" s="50">
        <f>E565/(VLOOKUP(B565,'Cust Svd'!$A$2:$B$20,2,FALSE))</f>
        <v>0.70899915895710686</v>
      </c>
      <c r="G565" s="50">
        <f t="shared" si="24"/>
        <v>-0.34390093868892629</v>
      </c>
      <c r="H565" s="47">
        <f t="shared" si="25"/>
        <v>11</v>
      </c>
      <c r="I565" s="48">
        <f>HLOOKUP(B565,'GSE Sum'!$B$1:$T$10,10,FALSE)</f>
        <v>104.56515484757506</v>
      </c>
      <c r="J565" s="51" t="b">
        <f t="shared" si="26"/>
        <v>0</v>
      </c>
      <c r="K565" s="69">
        <f>D565/(VLOOKUP(B565,'Cust Svd'!$A$2:$B$20,2,FALSE))</f>
        <v>2.5231286795626578E-3</v>
      </c>
      <c r="L565" s="70">
        <f>VLOOKUP(B565,'Cust Svd'!$A$2:$B$20,2,FALSE)</f>
        <v>48749</v>
      </c>
      <c r="M565" s="70"/>
      <c r="N565"/>
      <c r="O565"/>
      <c r="P565"/>
      <c r="Q565"/>
      <c r="R565"/>
    </row>
    <row r="566" spans="1:18" ht="14.5" hidden="1" x14ac:dyDescent="0.35">
      <c r="A566" s="49">
        <v>42374</v>
      </c>
      <c r="B566" s="50">
        <v>2016</v>
      </c>
      <c r="C566" s="50">
        <v>1</v>
      </c>
      <c r="D566" s="50">
        <v>294</v>
      </c>
      <c r="E566" s="50">
        <v>34110</v>
      </c>
      <c r="F566" s="50">
        <f>E566/(VLOOKUP(B566,'Cust Svd'!$A$2:$B$20,2,FALSE))</f>
        <v>0.6997066606494492</v>
      </c>
      <c r="G566" s="50">
        <f t="shared" si="24"/>
        <v>-0.35709408798239828</v>
      </c>
      <c r="H566" s="47">
        <f t="shared" si="25"/>
        <v>1</v>
      </c>
      <c r="I566" s="48">
        <f>HLOOKUP(B566,'GSE Sum'!$B$1:$T$10,10,FALSE)</f>
        <v>104.56515484757506</v>
      </c>
      <c r="J566" s="51" t="b">
        <f t="shared" si="26"/>
        <v>0</v>
      </c>
      <c r="K566" s="69">
        <f>D566/(VLOOKUP(B566,'Cust Svd'!$A$2:$B$20,2,FALSE))</f>
        <v>6.03089294139367E-3</v>
      </c>
      <c r="L566" s="70">
        <f>VLOOKUP(B566,'Cust Svd'!$A$2:$B$20,2,FALSE)</f>
        <v>48749</v>
      </c>
      <c r="M566" s="70"/>
      <c r="N566"/>
      <c r="O566"/>
      <c r="P566"/>
      <c r="Q566"/>
      <c r="R566"/>
    </row>
    <row r="567" spans="1:18" ht="14.5" hidden="1" x14ac:dyDescent="0.35">
      <c r="A567" s="49">
        <v>42418</v>
      </c>
      <c r="B567" s="50">
        <v>2016</v>
      </c>
      <c r="C567" s="50">
        <v>6</v>
      </c>
      <c r="D567" s="50">
        <v>320</v>
      </c>
      <c r="E567" s="50">
        <v>31650</v>
      </c>
      <c r="F567" s="50">
        <f>E567/(VLOOKUP(B567,'Cust Svd'!$A$2:$B$20,2,FALSE))</f>
        <v>0.64924408705819603</v>
      </c>
      <c r="G567" s="50">
        <f t="shared" si="24"/>
        <v>-0.43194653582276743</v>
      </c>
      <c r="H567" s="47">
        <f t="shared" si="25"/>
        <v>2</v>
      </c>
      <c r="I567" s="48">
        <f>HLOOKUP(B567,'GSE Sum'!$B$1:$T$10,10,FALSE)</f>
        <v>104.56515484757506</v>
      </c>
      <c r="J567" s="51" t="b">
        <f t="shared" si="26"/>
        <v>0</v>
      </c>
      <c r="K567" s="69">
        <f>D567/(VLOOKUP(B567,'Cust Svd'!$A$2:$B$20,2,FALSE))</f>
        <v>6.5642372151223614E-3</v>
      </c>
      <c r="L567" s="70">
        <f>VLOOKUP(B567,'Cust Svd'!$A$2:$B$20,2,FALSE)</f>
        <v>48749</v>
      </c>
      <c r="M567" s="70"/>
      <c r="N567"/>
      <c r="O567"/>
      <c r="P567"/>
      <c r="Q567"/>
      <c r="R567"/>
    </row>
    <row r="568" spans="1:18" ht="14.5" hidden="1" x14ac:dyDescent="0.35">
      <c r="A568" s="49">
        <v>42706</v>
      </c>
      <c r="B568" s="50">
        <v>2016</v>
      </c>
      <c r="C568" s="50">
        <v>1</v>
      </c>
      <c r="D568" s="50">
        <v>24</v>
      </c>
      <c r="E568" s="50">
        <v>23016</v>
      </c>
      <c r="F568" s="50">
        <f>E568/(VLOOKUP(B568,'Cust Svd'!$A$2:$B$20,2,FALSE))</f>
        <v>0.47213276169767587</v>
      </c>
      <c r="G568" s="50">
        <f t="shared" si="24"/>
        <v>-0.75049505816370576</v>
      </c>
      <c r="H568" s="47">
        <f t="shared" si="25"/>
        <v>12</v>
      </c>
      <c r="I568" s="48">
        <f>HLOOKUP(B568,'GSE Sum'!$B$1:$T$10,10,FALSE)</f>
        <v>104.56515484757506</v>
      </c>
      <c r="J568" s="51" t="b">
        <f t="shared" si="26"/>
        <v>0</v>
      </c>
      <c r="K568" s="69">
        <f>D568/(VLOOKUP(B568,'Cust Svd'!$A$2:$B$20,2,FALSE))</f>
        <v>4.9231779113417709E-4</v>
      </c>
      <c r="L568" s="70">
        <f>VLOOKUP(B568,'Cust Svd'!$A$2:$B$20,2,FALSE)</f>
        <v>48749</v>
      </c>
      <c r="M568" s="70"/>
      <c r="N568"/>
      <c r="O568"/>
      <c r="P568"/>
      <c r="Q568"/>
      <c r="R568"/>
    </row>
    <row r="569" spans="1:18" ht="14.5" hidden="1" x14ac:dyDescent="0.35">
      <c r="A569" s="49">
        <v>42622</v>
      </c>
      <c r="B569" s="50">
        <v>2016</v>
      </c>
      <c r="C569" s="50">
        <v>1</v>
      </c>
      <c r="D569" s="50">
        <v>81</v>
      </c>
      <c r="E569" s="50">
        <v>21951</v>
      </c>
      <c r="F569" s="50">
        <f>E569/(VLOOKUP(B569,'Cust Svd'!$A$2:$B$20,2,FALSE))</f>
        <v>0.45028615971609676</v>
      </c>
      <c r="G569" s="50">
        <f t="shared" si="24"/>
        <v>-0.79787198784294988</v>
      </c>
      <c r="H569" s="47">
        <f t="shared" si="25"/>
        <v>9</v>
      </c>
      <c r="I569" s="48">
        <f>HLOOKUP(B569,'GSE Sum'!$B$1:$T$10,10,FALSE)</f>
        <v>104.56515484757506</v>
      </c>
      <c r="J569" s="51" t="b">
        <f t="shared" si="26"/>
        <v>0</v>
      </c>
      <c r="K569" s="69">
        <f>D569/(VLOOKUP(B569,'Cust Svd'!$A$2:$B$20,2,FALSE))</f>
        <v>1.6615725450778477E-3</v>
      </c>
      <c r="L569" s="70">
        <f>VLOOKUP(B569,'Cust Svd'!$A$2:$B$20,2,FALSE)</f>
        <v>48749</v>
      </c>
      <c r="M569" s="70"/>
      <c r="N569"/>
      <c r="O569"/>
      <c r="P569"/>
      <c r="Q569"/>
      <c r="R569"/>
    </row>
    <row r="570" spans="1:18" ht="14.5" hidden="1" x14ac:dyDescent="0.35">
      <c r="A570" s="49">
        <v>42376</v>
      </c>
      <c r="B570" s="50">
        <v>2016</v>
      </c>
      <c r="C570" s="50">
        <v>2</v>
      </c>
      <c r="D570" s="50">
        <v>90</v>
      </c>
      <c r="E570" s="50">
        <v>21080</v>
      </c>
      <c r="F570" s="50">
        <f>E570/(VLOOKUP(B570,'Cust Svd'!$A$2:$B$20,2,FALSE))</f>
        <v>0.43241912654618558</v>
      </c>
      <c r="G570" s="50">
        <f t="shared" si="24"/>
        <v>-0.83835996073979091</v>
      </c>
      <c r="H570" s="47">
        <f t="shared" si="25"/>
        <v>1</v>
      </c>
      <c r="I570" s="48">
        <f>HLOOKUP(B570,'GSE Sum'!$B$1:$T$10,10,FALSE)</f>
        <v>104.56515484757506</v>
      </c>
      <c r="J570" s="51" t="b">
        <f t="shared" si="26"/>
        <v>0</v>
      </c>
      <c r="K570" s="69">
        <f>D570/(VLOOKUP(B570,'Cust Svd'!$A$2:$B$20,2,FALSE))</f>
        <v>1.8461917167531643E-3</v>
      </c>
      <c r="L570" s="70">
        <f>VLOOKUP(B570,'Cust Svd'!$A$2:$B$20,2,FALSE)</f>
        <v>48749</v>
      </c>
      <c r="M570" s="70"/>
      <c r="N570"/>
      <c r="O570"/>
      <c r="P570"/>
      <c r="Q570"/>
      <c r="R570"/>
    </row>
    <row r="571" spans="1:18" ht="14.5" hidden="1" x14ac:dyDescent="0.35">
      <c r="A571" s="49">
        <v>42482</v>
      </c>
      <c r="B571" s="50">
        <v>2016</v>
      </c>
      <c r="C571" s="50">
        <v>2</v>
      </c>
      <c r="D571" s="50">
        <v>122</v>
      </c>
      <c r="E571" s="50">
        <v>20810</v>
      </c>
      <c r="F571" s="50">
        <f>E571/(VLOOKUP(B571,'Cust Svd'!$A$2:$B$20,2,FALSE))</f>
        <v>0.42688055139592607</v>
      </c>
      <c r="G571" s="50">
        <f t="shared" si="24"/>
        <v>-0.85125104400740959</v>
      </c>
      <c r="H571" s="47">
        <f t="shared" si="25"/>
        <v>4</v>
      </c>
      <c r="I571" s="48">
        <f>HLOOKUP(B571,'GSE Sum'!$B$1:$T$10,10,FALSE)</f>
        <v>104.56515484757506</v>
      </c>
      <c r="J571" s="51" t="b">
        <f t="shared" si="26"/>
        <v>0</v>
      </c>
      <c r="K571" s="69">
        <f>D571/(VLOOKUP(B571,'Cust Svd'!$A$2:$B$20,2,FALSE))</f>
        <v>2.5026154382654002E-3</v>
      </c>
      <c r="L571" s="70">
        <f>VLOOKUP(B571,'Cust Svd'!$A$2:$B$20,2,FALSE)</f>
        <v>48749</v>
      </c>
      <c r="M571" s="70"/>
      <c r="N571"/>
      <c r="O571"/>
      <c r="P571"/>
      <c r="Q571"/>
      <c r="R571"/>
    </row>
    <row r="572" spans="1:18" ht="14.5" hidden="1" x14ac:dyDescent="0.35">
      <c r="A572" s="49">
        <v>42390</v>
      </c>
      <c r="B572" s="50">
        <v>2016</v>
      </c>
      <c r="C572" s="50">
        <v>2</v>
      </c>
      <c r="D572" s="50">
        <v>102</v>
      </c>
      <c r="E572" s="50">
        <v>19750</v>
      </c>
      <c r="F572" s="50">
        <f>E572/(VLOOKUP(B572,'Cust Svd'!$A$2:$B$20,2,FALSE))</f>
        <v>0.40513651562083325</v>
      </c>
      <c r="G572" s="50">
        <f t="shared" si="24"/>
        <v>-0.90353119306582175</v>
      </c>
      <c r="H572" s="47">
        <f t="shared" si="25"/>
        <v>1</v>
      </c>
      <c r="I572" s="48">
        <f>HLOOKUP(B572,'GSE Sum'!$B$1:$T$10,10,FALSE)</f>
        <v>104.56515484757506</v>
      </c>
      <c r="J572" s="51" t="b">
        <f t="shared" si="26"/>
        <v>0</v>
      </c>
      <c r="K572" s="69">
        <f>D572/(VLOOKUP(B572,'Cust Svd'!$A$2:$B$20,2,FALSE))</f>
        <v>2.0923506123202529E-3</v>
      </c>
      <c r="L572" s="70">
        <f>VLOOKUP(B572,'Cust Svd'!$A$2:$B$20,2,FALSE)</f>
        <v>48749</v>
      </c>
      <c r="M572" s="70"/>
      <c r="N572"/>
      <c r="O572"/>
      <c r="P572"/>
      <c r="Q572"/>
      <c r="R572"/>
    </row>
    <row r="573" spans="1:18" ht="14.5" hidden="1" x14ac:dyDescent="0.35">
      <c r="A573" s="49">
        <v>42569</v>
      </c>
      <c r="B573" s="50">
        <v>2016</v>
      </c>
      <c r="C573" s="50">
        <v>1</v>
      </c>
      <c r="D573" s="50">
        <v>123</v>
      </c>
      <c r="E573" s="50">
        <v>17712</v>
      </c>
      <c r="F573" s="50">
        <f>E573/(VLOOKUP(B573,'Cust Svd'!$A$2:$B$20,2,FALSE))</f>
        <v>0.36333052985702269</v>
      </c>
      <c r="G573" s="50">
        <f t="shared" si="24"/>
        <v>-1.0124423084466716</v>
      </c>
      <c r="H573" s="47">
        <f t="shared" si="25"/>
        <v>7</v>
      </c>
      <c r="I573" s="48">
        <f>HLOOKUP(B573,'GSE Sum'!$B$1:$T$10,10,FALSE)</f>
        <v>104.56515484757506</v>
      </c>
      <c r="J573" s="51" t="b">
        <f t="shared" si="26"/>
        <v>0</v>
      </c>
      <c r="K573" s="69">
        <f>D573/(VLOOKUP(B573,'Cust Svd'!$A$2:$B$20,2,FALSE))</f>
        <v>2.5231286795626578E-3</v>
      </c>
      <c r="L573" s="70">
        <f>VLOOKUP(B573,'Cust Svd'!$A$2:$B$20,2,FALSE)</f>
        <v>48749</v>
      </c>
      <c r="M573" s="70"/>
      <c r="N573"/>
      <c r="O573"/>
      <c r="P573"/>
      <c r="Q573"/>
      <c r="R573"/>
    </row>
    <row r="574" spans="1:18" ht="14.5" hidden="1" x14ac:dyDescent="0.35">
      <c r="A574" s="49">
        <v>42567</v>
      </c>
      <c r="B574" s="50">
        <v>2016</v>
      </c>
      <c r="C574" s="50">
        <v>2</v>
      </c>
      <c r="D574" s="50">
        <v>8</v>
      </c>
      <c r="E574" s="50">
        <v>15254</v>
      </c>
      <c r="F574" s="50">
        <f>E574/(VLOOKUP(B574,'Cust Svd'!$A$2:$B$20,2,FALSE))</f>
        <v>0.3129089827483641</v>
      </c>
      <c r="G574" s="50">
        <f t="shared" si="24"/>
        <v>-1.1618429206709056</v>
      </c>
      <c r="H574" s="47">
        <f t="shared" si="25"/>
        <v>7</v>
      </c>
      <c r="I574" s="48">
        <f>HLOOKUP(B574,'GSE Sum'!$B$1:$T$10,10,FALSE)</f>
        <v>104.56515484757506</v>
      </c>
      <c r="J574" s="51" t="b">
        <f t="shared" si="26"/>
        <v>0</v>
      </c>
      <c r="K574" s="69">
        <f>D574/(VLOOKUP(B574,'Cust Svd'!$A$2:$B$20,2,FALSE))</f>
        <v>1.6410593037805905E-4</v>
      </c>
      <c r="L574" s="70">
        <f>VLOOKUP(B574,'Cust Svd'!$A$2:$B$20,2,FALSE)</f>
        <v>48749</v>
      </c>
      <c r="M574" s="70"/>
      <c r="N574"/>
      <c r="O574"/>
      <c r="P574"/>
      <c r="Q574"/>
      <c r="R574"/>
    </row>
    <row r="575" spans="1:18" ht="14.5" hidden="1" x14ac:dyDescent="0.35">
      <c r="A575" s="49">
        <v>42603</v>
      </c>
      <c r="B575" s="50">
        <v>2016</v>
      </c>
      <c r="C575" s="50">
        <v>1</v>
      </c>
      <c r="D575" s="50">
        <v>19</v>
      </c>
      <c r="E575" s="50">
        <v>11666</v>
      </c>
      <c r="F575" s="50">
        <f>E575/(VLOOKUP(B575,'Cust Svd'!$A$2:$B$20,2,FALSE))</f>
        <v>0.23930747297380459</v>
      </c>
      <c r="G575" s="50">
        <f t="shared" si="24"/>
        <v>-1.4300060560815067</v>
      </c>
      <c r="H575" s="47">
        <f t="shared" si="25"/>
        <v>8</v>
      </c>
      <c r="I575" s="48">
        <f>HLOOKUP(B575,'GSE Sum'!$B$1:$T$10,10,FALSE)</f>
        <v>104.56515484757506</v>
      </c>
      <c r="J575" s="51" t="b">
        <f t="shared" si="26"/>
        <v>0</v>
      </c>
      <c r="K575" s="69">
        <f>D575/(VLOOKUP(B575,'Cust Svd'!$A$2:$B$20,2,FALSE))</f>
        <v>3.8975158464789019E-4</v>
      </c>
      <c r="L575" s="70">
        <f>VLOOKUP(B575,'Cust Svd'!$A$2:$B$20,2,FALSE)</f>
        <v>48749</v>
      </c>
      <c r="M575" s="70"/>
      <c r="N575"/>
      <c r="O575"/>
      <c r="P575"/>
      <c r="Q575"/>
      <c r="R575"/>
    </row>
    <row r="576" spans="1:18" ht="14.5" hidden="1" x14ac:dyDescent="0.35">
      <c r="A576" s="49">
        <v>42436</v>
      </c>
      <c r="B576" s="50">
        <v>2016</v>
      </c>
      <c r="C576" s="50">
        <v>1</v>
      </c>
      <c r="D576" s="50">
        <v>200</v>
      </c>
      <c r="E576" s="50">
        <v>11600</v>
      </c>
      <c r="F576" s="50">
        <f>E576/(VLOOKUP(B576,'Cust Svd'!$A$2:$B$20,2,FALSE))</f>
        <v>0.23795359904818561</v>
      </c>
      <c r="G576" s="50">
        <f t="shared" si="24"/>
        <v>-1.4356795863006335</v>
      </c>
      <c r="H576" s="47">
        <f t="shared" si="25"/>
        <v>3</v>
      </c>
      <c r="I576" s="48">
        <f>HLOOKUP(B576,'GSE Sum'!$B$1:$T$10,10,FALSE)</f>
        <v>104.56515484757506</v>
      </c>
      <c r="J576" s="51" t="b">
        <f t="shared" si="26"/>
        <v>0</v>
      </c>
      <c r="K576" s="69">
        <f>D576/(VLOOKUP(B576,'Cust Svd'!$A$2:$B$20,2,FALSE))</f>
        <v>4.1026482594514763E-3</v>
      </c>
      <c r="L576" s="70">
        <f>VLOOKUP(B576,'Cust Svd'!$A$2:$B$20,2,FALSE)</f>
        <v>48749</v>
      </c>
      <c r="M576" s="70"/>
      <c r="N576"/>
      <c r="O576"/>
      <c r="P576"/>
      <c r="Q576"/>
      <c r="R576"/>
    </row>
    <row r="577" spans="1:18" ht="14.5" hidden="1" x14ac:dyDescent="0.35">
      <c r="A577" s="49">
        <v>42710</v>
      </c>
      <c r="B577" s="50">
        <v>2016</v>
      </c>
      <c r="C577" s="50">
        <v>2</v>
      </c>
      <c r="D577" s="50">
        <v>73</v>
      </c>
      <c r="E577" s="50">
        <v>10969</v>
      </c>
      <c r="F577" s="50">
        <f>E577/(VLOOKUP(B577,'Cust Svd'!$A$2:$B$20,2,FALSE))</f>
        <v>0.22500974378961619</v>
      </c>
      <c r="G577" s="50">
        <f t="shared" si="24"/>
        <v>-1.4916115719837555</v>
      </c>
      <c r="H577" s="47">
        <f t="shared" si="25"/>
        <v>12</v>
      </c>
      <c r="I577" s="48">
        <f>HLOOKUP(B577,'GSE Sum'!$B$1:$T$10,10,FALSE)</f>
        <v>104.56515484757506</v>
      </c>
      <c r="J577" s="51" t="b">
        <f t="shared" si="26"/>
        <v>0</v>
      </c>
      <c r="K577" s="69">
        <f>D577/(VLOOKUP(B577,'Cust Svd'!$A$2:$B$20,2,FALSE))</f>
        <v>1.4974666146997887E-3</v>
      </c>
      <c r="L577" s="70">
        <f>VLOOKUP(B577,'Cust Svd'!$A$2:$B$20,2,FALSE)</f>
        <v>48749</v>
      </c>
      <c r="M577" s="70"/>
      <c r="N577"/>
      <c r="O577"/>
      <c r="P577"/>
      <c r="Q577"/>
      <c r="R577"/>
    </row>
    <row r="578" spans="1:18" ht="14.5" hidden="1" x14ac:dyDescent="0.35">
      <c r="A578" s="49">
        <v>42384</v>
      </c>
      <c r="B578" s="50">
        <v>2016</v>
      </c>
      <c r="C578" s="50">
        <v>1</v>
      </c>
      <c r="D578" s="50">
        <v>65</v>
      </c>
      <c r="E578" s="50">
        <v>9620</v>
      </c>
      <c r="F578" s="50">
        <f>E578/(VLOOKUP(B578,'Cust Svd'!$A$2:$B$20,2,FALSE))</f>
        <v>0.197337381279616</v>
      </c>
      <c r="G578" s="50">
        <f t="shared" ref="G578:G641" si="27">LN(F578)</f>
        <v>-1.6228404197353374</v>
      </c>
      <c r="H578" s="47">
        <f t="shared" ref="H578:H641" si="28">MONTH(A578)</f>
        <v>1</v>
      </c>
      <c r="I578" s="48">
        <f>HLOOKUP(B578,'GSE Sum'!$B$1:$T$10,10,FALSE)</f>
        <v>104.56515484757506</v>
      </c>
      <c r="J578" s="51" t="b">
        <f t="shared" ref="J578:J641" si="29">IF(F578&gt;=I578,A578,FALSE)</f>
        <v>0</v>
      </c>
      <c r="K578" s="69">
        <f>D578/(VLOOKUP(B578,'Cust Svd'!$A$2:$B$20,2,FALSE))</f>
        <v>1.3333606843217297E-3</v>
      </c>
      <c r="L578" s="70">
        <f>VLOOKUP(B578,'Cust Svd'!$A$2:$B$20,2,FALSE)</f>
        <v>48749</v>
      </c>
      <c r="M578" s="70"/>
      <c r="N578"/>
      <c r="O578"/>
      <c r="P578"/>
      <c r="Q578"/>
      <c r="R578"/>
    </row>
    <row r="579" spans="1:18" ht="14.5" hidden="1" x14ac:dyDescent="0.35">
      <c r="A579" s="49">
        <v>42581</v>
      </c>
      <c r="B579" s="50">
        <v>2016</v>
      </c>
      <c r="C579" s="50">
        <v>1</v>
      </c>
      <c r="D579" s="50">
        <v>628</v>
      </c>
      <c r="E579" s="50">
        <v>8792</v>
      </c>
      <c r="F579" s="50">
        <f>E579/(VLOOKUP(B579,'Cust Svd'!$A$2:$B$20,2,FALSE))</f>
        <v>0.18035241748548689</v>
      </c>
      <c r="G579" s="50">
        <f t="shared" si="27"/>
        <v>-1.7128424673116323</v>
      </c>
      <c r="H579" s="47">
        <f t="shared" si="28"/>
        <v>7</v>
      </c>
      <c r="I579" s="48">
        <f>HLOOKUP(B579,'GSE Sum'!$B$1:$T$10,10,FALSE)</f>
        <v>104.56515484757506</v>
      </c>
      <c r="J579" s="51" t="b">
        <f t="shared" si="29"/>
        <v>0</v>
      </c>
      <c r="K579" s="69">
        <f>D579/(VLOOKUP(B579,'Cust Svd'!$A$2:$B$20,2,FALSE))</f>
        <v>1.2882315534677634E-2</v>
      </c>
      <c r="L579" s="70">
        <f>VLOOKUP(B579,'Cust Svd'!$A$2:$B$20,2,FALSE)</f>
        <v>48749</v>
      </c>
      <c r="M579" s="70"/>
      <c r="N579"/>
      <c r="O579"/>
      <c r="P579"/>
      <c r="Q579"/>
      <c r="R579"/>
    </row>
    <row r="580" spans="1:18" ht="14.5" hidden="1" x14ac:dyDescent="0.35">
      <c r="A580" s="49">
        <v>42723</v>
      </c>
      <c r="B580" s="50">
        <v>2016</v>
      </c>
      <c r="C580" s="50">
        <v>1</v>
      </c>
      <c r="D580" s="50">
        <v>143</v>
      </c>
      <c r="E580" s="50">
        <v>8580</v>
      </c>
      <c r="F580" s="50">
        <f>E580/(VLOOKUP(B580,'Cust Svd'!$A$2:$B$20,2,FALSE))</f>
        <v>0.17600361033046832</v>
      </c>
      <c r="G580" s="50">
        <f t="shared" si="27"/>
        <v>-1.7372507709130816</v>
      </c>
      <c r="H580" s="47">
        <f t="shared" si="28"/>
        <v>12</v>
      </c>
      <c r="I580" s="48">
        <f>HLOOKUP(B580,'GSE Sum'!$B$1:$T$10,10,FALSE)</f>
        <v>104.56515484757506</v>
      </c>
      <c r="J580" s="51" t="b">
        <f t="shared" si="29"/>
        <v>0</v>
      </c>
      <c r="K580" s="69">
        <f>D580/(VLOOKUP(B580,'Cust Svd'!$A$2:$B$20,2,FALSE))</f>
        <v>2.9333935055078052E-3</v>
      </c>
      <c r="L580" s="70">
        <f>VLOOKUP(B580,'Cust Svd'!$A$2:$B$20,2,FALSE)</f>
        <v>48749</v>
      </c>
      <c r="M580" s="70"/>
      <c r="N580"/>
      <c r="O580"/>
      <c r="P580"/>
      <c r="Q580"/>
      <c r="R580"/>
    </row>
    <row r="581" spans="1:18" ht="14.5" hidden="1" x14ac:dyDescent="0.35">
      <c r="A581" s="49">
        <v>42469</v>
      </c>
      <c r="B581" s="50">
        <v>2016</v>
      </c>
      <c r="C581" s="50">
        <v>1</v>
      </c>
      <c r="D581" s="50">
        <v>52</v>
      </c>
      <c r="E581" s="50">
        <v>7928</v>
      </c>
      <c r="F581" s="50">
        <f>E581/(VLOOKUP(B581,'Cust Svd'!$A$2:$B$20,2,FALSE))</f>
        <v>0.16262897700465651</v>
      </c>
      <c r="G581" s="50">
        <f t="shared" si="27"/>
        <v>-1.8162838873852658</v>
      </c>
      <c r="H581" s="47">
        <f t="shared" si="28"/>
        <v>4</v>
      </c>
      <c r="I581" s="48">
        <f>HLOOKUP(B581,'GSE Sum'!$B$1:$T$10,10,FALSE)</f>
        <v>104.56515484757506</v>
      </c>
      <c r="J581" s="51" t="b">
        <f t="shared" si="29"/>
        <v>0</v>
      </c>
      <c r="K581" s="69">
        <f>D581/(VLOOKUP(B581,'Cust Svd'!$A$2:$B$20,2,FALSE))</f>
        <v>1.0666885474573838E-3</v>
      </c>
      <c r="L581" s="70">
        <f>VLOOKUP(B581,'Cust Svd'!$A$2:$B$20,2,FALSE)</f>
        <v>48749</v>
      </c>
      <c r="M581" s="70"/>
      <c r="N581"/>
      <c r="O581"/>
      <c r="P581"/>
      <c r="Q581"/>
      <c r="R581"/>
    </row>
    <row r="582" spans="1:18" ht="14.5" hidden="1" x14ac:dyDescent="0.35">
      <c r="A582" s="49">
        <v>42403</v>
      </c>
      <c r="B582" s="50">
        <v>2016</v>
      </c>
      <c r="C582" s="50">
        <v>1</v>
      </c>
      <c r="D582" s="50">
        <v>129</v>
      </c>
      <c r="E582" s="50">
        <v>7740</v>
      </c>
      <c r="F582" s="50">
        <f>E582/(VLOOKUP(B582,'Cust Svd'!$A$2:$B$20,2,FALSE))</f>
        <v>0.15877248764077212</v>
      </c>
      <c r="G582" s="50">
        <f t="shared" si="27"/>
        <v>-1.8402829968113168</v>
      </c>
      <c r="H582" s="47">
        <f t="shared" si="28"/>
        <v>2</v>
      </c>
      <c r="I582" s="48">
        <f>HLOOKUP(B582,'GSE Sum'!$B$1:$T$10,10,FALSE)</f>
        <v>104.56515484757506</v>
      </c>
      <c r="J582" s="51" t="b">
        <f t="shared" si="29"/>
        <v>0</v>
      </c>
      <c r="K582" s="69">
        <f>D582/(VLOOKUP(B582,'Cust Svd'!$A$2:$B$20,2,FALSE))</f>
        <v>2.6462081273462019E-3</v>
      </c>
      <c r="L582" s="70">
        <f>VLOOKUP(B582,'Cust Svd'!$A$2:$B$20,2,FALSE)</f>
        <v>48749</v>
      </c>
      <c r="M582" s="70"/>
      <c r="N582"/>
      <c r="O582"/>
      <c r="P582"/>
      <c r="Q582"/>
      <c r="R582"/>
    </row>
    <row r="583" spans="1:18" ht="14.5" hidden="1" x14ac:dyDescent="0.35">
      <c r="A583" s="49">
        <v>42387</v>
      </c>
      <c r="B583" s="50">
        <v>2016</v>
      </c>
      <c r="C583" s="50">
        <v>1</v>
      </c>
      <c r="D583" s="50">
        <v>20</v>
      </c>
      <c r="E583" s="50">
        <v>7470</v>
      </c>
      <c r="F583" s="50">
        <f>E583/(VLOOKUP(B583,'Cust Svd'!$A$2:$B$20,2,FALSE))</f>
        <v>0.15323391249051263</v>
      </c>
      <c r="G583" s="50">
        <f t="shared" si="27"/>
        <v>-1.8757896852682265</v>
      </c>
      <c r="H583" s="47">
        <f t="shared" si="28"/>
        <v>1</v>
      </c>
      <c r="I583" s="48">
        <f>HLOOKUP(B583,'GSE Sum'!$B$1:$T$10,10,FALSE)</f>
        <v>104.56515484757506</v>
      </c>
      <c r="J583" s="51" t="b">
        <f t="shared" si="29"/>
        <v>0</v>
      </c>
      <c r="K583" s="69">
        <f>D583/(VLOOKUP(B583,'Cust Svd'!$A$2:$B$20,2,FALSE))</f>
        <v>4.1026482594514759E-4</v>
      </c>
      <c r="L583" s="70">
        <f>VLOOKUP(B583,'Cust Svd'!$A$2:$B$20,2,FALSE)</f>
        <v>48749</v>
      </c>
      <c r="M583" s="70"/>
      <c r="N583"/>
      <c r="O583"/>
      <c r="P583"/>
      <c r="Q583"/>
      <c r="R583"/>
    </row>
    <row r="584" spans="1:18" ht="14.5" hidden="1" x14ac:dyDescent="0.35">
      <c r="A584" s="49">
        <v>42392</v>
      </c>
      <c r="B584" s="50">
        <v>2016</v>
      </c>
      <c r="C584" s="50">
        <v>1</v>
      </c>
      <c r="D584" s="50">
        <v>20</v>
      </c>
      <c r="E584" s="50">
        <v>6900</v>
      </c>
      <c r="F584" s="50">
        <f>E584/(VLOOKUP(B584,'Cust Svd'!$A$2:$B$20,2,FALSE))</f>
        <v>0.14154136495107592</v>
      </c>
      <c r="G584" s="50">
        <f t="shared" si="27"/>
        <v>-1.955163272809739</v>
      </c>
      <c r="H584" s="47">
        <f t="shared" si="28"/>
        <v>1</v>
      </c>
      <c r="I584" s="48">
        <f>HLOOKUP(B584,'GSE Sum'!$B$1:$T$10,10,FALSE)</f>
        <v>104.56515484757506</v>
      </c>
      <c r="J584" s="51" t="b">
        <f t="shared" si="29"/>
        <v>0</v>
      </c>
      <c r="K584" s="69">
        <f>D584/(VLOOKUP(B584,'Cust Svd'!$A$2:$B$20,2,FALSE))</f>
        <v>4.1026482594514759E-4</v>
      </c>
      <c r="L584" s="70">
        <f>VLOOKUP(B584,'Cust Svd'!$A$2:$B$20,2,FALSE)</f>
        <v>48749</v>
      </c>
      <c r="M584" s="70"/>
      <c r="N584"/>
      <c r="O584"/>
      <c r="P584"/>
      <c r="Q584"/>
      <c r="R584"/>
    </row>
    <row r="585" spans="1:18" ht="14.5" hidden="1" x14ac:dyDescent="0.35">
      <c r="A585" s="49">
        <v>42730</v>
      </c>
      <c r="B585" s="50">
        <v>2016</v>
      </c>
      <c r="C585" s="50">
        <v>2</v>
      </c>
      <c r="D585" s="50">
        <v>46</v>
      </c>
      <c r="E585" s="50">
        <v>6831</v>
      </c>
      <c r="F585" s="50">
        <f>E585/(VLOOKUP(B585,'Cust Svd'!$A$2:$B$20,2,FALSE))</f>
        <v>0.14012595130156516</v>
      </c>
      <c r="G585" s="50">
        <f t="shared" si="27"/>
        <v>-1.9652136086632404</v>
      </c>
      <c r="H585" s="47">
        <f t="shared" si="28"/>
        <v>12</v>
      </c>
      <c r="I585" s="48">
        <f>HLOOKUP(B585,'GSE Sum'!$B$1:$T$10,10,FALSE)</f>
        <v>104.56515484757506</v>
      </c>
      <c r="J585" s="51" t="b">
        <f t="shared" si="29"/>
        <v>0</v>
      </c>
      <c r="K585" s="69">
        <f>D585/(VLOOKUP(B585,'Cust Svd'!$A$2:$B$20,2,FALSE))</f>
        <v>9.4360909967383948E-4</v>
      </c>
      <c r="L585" s="70">
        <f>VLOOKUP(B585,'Cust Svd'!$A$2:$B$20,2,FALSE)</f>
        <v>48749</v>
      </c>
      <c r="M585" s="70"/>
      <c r="N585"/>
      <c r="O585"/>
      <c r="P585"/>
      <c r="Q585"/>
      <c r="R585"/>
    </row>
    <row r="586" spans="1:18" ht="14.5" hidden="1" x14ac:dyDescent="0.35">
      <c r="A586" s="49">
        <v>42698</v>
      </c>
      <c r="B586" s="50">
        <v>2016</v>
      </c>
      <c r="C586" s="50">
        <v>2</v>
      </c>
      <c r="D586" s="50">
        <v>53</v>
      </c>
      <c r="E586" s="50">
        <v>6659</v>
      </c>
      <c r="F586" s="50">
        <f>E586/(VLOOKUP(B586,'Cust Svd'!$A$2:$B$20,2,FALSE))</f>
        <v>0.1365976737984369</v>
      </c>
      <c r="G586" s="50">
        <f t="shared" si="27"/>
        <v>-1.9907153612844672</v>
      </c>
      <c r="H586" s="47">
        <f t="shared" si="28"/>
        <v>11</v>
      </c>
      <c r="I586" s="48">
        <f>HLOOKUP(B586,'GSE Sum'!$B$1:$T$10,10,FALSE)</f>
        <v>104.56515484757506</v>
      </c>
      <c r="J586" s="51" t="b">
        <f t="shared" si="29"/>
        <v>0</v>
      </c>
      <c r="K586" s="69">
        <f>D586/(VLOOKUP(B586,'Cust Svd'!$A$2:$B$20,2,FALSE))</f>
        <v>1.0872017887546411E-3</v>
      </c>
      <c r="L586" s="70">
        <f>VLOOKUP(B586,'Cust Svd'!$A$2:$B$20,2,FALSE)</f>
        <v>48749</v>
      </c>
      <c r="M586" s="70"/>
      <c r="N586"/>
      <c r="O586"/>
      <c r="P586"/>
      <c r="Q586"/>
      <c r="R586"/>
    </row>
    <row r="587" spans="1:18" ht="14.5" hidden="1" x14ac:dyDescent="0.35">
      <c r="A587" s="49">
        <v>42574</v>
      </c>
      <c r="B587" s="50">
        <v>2016</v>
      </c>
      <c r="C587" s="50">
        <v>1</v>
      </c>
      <c r="D587" s="50">
        <v>19</v>
      </c>
      <c r="E587" s="50">
        <v>6175</v>
      </c>
      <c r="F587" s="50">
        <f>E587/(VLOOKUP(B587,'Cust Svd'!$A$2:$B$20,2,FALSE))</f>
        <v>0.12666926501056433</v>
      </c>
      <c r="G587" s="50">
        <f t="shared" si="27"/>
        <v>-2.0661758018989116</v>
      </c>
      <c r="H587" s="47">
        <f t="shared" si="28"/>
        <v>7</v>
      </c>
      <c r="I587" s="48">
        <f>HLOOKUP(B587,'GSE Sum'!$B$1:$T$10,10,FALSE)</f>
        <v>104.56515484757506</v>
      </c>
      <c r="J587" s="51" t="b">
        <f t="shared" si="29"/>
        <v>0</v>
      </c>
      <c r="K587" s="69">
        <f>D587/(VLOOKUP(B587,'Cust Svd'!$A$2:$B$20,2,FALSE))</f>
        <v>3.8975158464789019E-4</v>
      </c>
      <c r="L587" s="70">
        <f>VLOOKUP(B587,'Cust Svd'!$A$2:$B$20,2,FALSE)</f>
        <v>48749</v>
      </c>
      <c r="M587" s="70"/>
      <c r="N587"/>
      <c r="O587"/>
      <c r="P587"/>
      <c r="Q587"/>
      <c r="R587"/>
    </row>
    <row r="588" spans="1:18" ht="14.5" hidden="1" x14ac:dyDescent="0.35">
      <c r="A588" s="49">
        <v>42483</v>
      </c>
      <c r="B588" s="50">
        <v>2016</v>
      </c>
      <c r="C588" s="50">
        <v>2</v>
      </c>
      <c r="D588" s="50">
        <v>35</v>
      </c>
      <c r="E588" s="50">
        <v>5810</v>
      </c>
      <c r="F588" s="50">
        <f>E588/(VLOOKUP(B588,'Cust Svd'!$A$2:$B$20,2,FALSE))</f>
        <v>0.11918193193706537</v>
      </c>
      <c r="G588" s="50">
        <f t="shared" si="27"/>
        <v>-2.1271041135491329</v>
      </c>
      <c r="H588" s="47">
        <f t="shared" si="28"/>
        <v>4</v>
      </c>
      <c r="I588" s="48">
        <f>HLOOKUP(B588,'GSE Sum'!$B$1:$T$10,10,FALSE)</f>
        <v>104.56515484757506</v>
      </c>
      <c r="J588" s="51" t="b">
        <f t="shared" si="29"/>
        <v>0</v>
      </c>
      <c r="K588" s="69">
        <f>D588/(VLOOKUP(B588,'Cust Svd'!$A$2:$B$20,2,FALSE))</f>
        <v>7.1796344540400834E-4</v>
      </c>
      <c r="L588" s="70">
        <f>VLOOKUP(B588,'Cust Svd'!$A$2:$B$20,2,FALSE)</f>
        <v>48749</v>
      </c>
      <c r="M588" s="70"/>
      <c r="N588"/>
      <c r="O588"/>
      <c r="P588"/>
      <c r="Q588"/>
      <c r="R588"/>
    </row>
    <row r="589" spans="1:18" ht="14.5" hidden="1" x14ac:dyDescent="0.35">
      <c r="A589" s="49">
        <v>42500</v>
      </c>
      <c r="B589" s="50">
        <v>2016</v>
      </c>
      <c r="C589" s="50">
        <v>1</v>
      </c>
      <c r="D589" s="50">
        <v>94</v>
      </c>
      <c r="E589" s="50">
        <v>4982</v>
      </c>
      <c r="F589" s="50">
        <f>E589/(VLOOKUP(B589,'Cust Svd'!$A$2:$B$20,2,FALSE))</f>
        <v>0.10219696814293626</v>
      </c>
      <c r="G589" s="50">
        <f t="shared" si="27"/>
        <v>-2.2808532675729638</v>
      </c>
      <c r="H589" s="47">
        <f t="shared" si="28"/>
        <v>5</v>
      </c>
      <c r="I589" s="48">
        <f>HLOOKUP(B589,'GSE Sum'!$B$1:$T$10,10,FALSE)</f>
        <v>104.56515484757506</v>
      </c>
      <c r="J589" s="51" t="b">
        <f t="shared" si="29"/>
        <v>0</v>
      </c>
      <c r="K589" s="69">
        <f>D589/(VLOOKUP(B589,'Cust Svd'!$A$2:$B$20,2,FALSE))</f>
        <v>1.9282446819421937E-3</v>
      </c>
      <c r="L589" s="70">
        <f>VLOOKUP(B589,'Cust Svd'!$A$2:$B$20,2,FALSE)</f>
        <v>48749</v>
      </c>
      <c r="M589" s="70"/>
      <c r="N589"/>
      <c r="O589"/>
      <c r="P589"/>
      <c r="Q589"/>
      <c r="R589"/>
    </row>
    <row r="590" spans="1:18" ht="14.5" hidden="1" x14ac:dyDescent="0.35">
      <c r="A590" s="49">
        <v>42474</v>
      </c>
      <c r="B590" s="50">
        <v>2016</v>
      </c>
      <c r="C590" s="50">
        <v>1</v>
      </c>
      <c r="D590" s="50">
        <v>42</v>
      </c>
      <c r="E590" s="50">
        <v>4368</v>
      </c>
      <c r="F590" s="50">
        <f>E590/(VLOOKUP(B590,'Cust Svd'!$A$2:$B$20,2,FALSE))</f>
        <v>8.9601837986420241E-2</v>
      </c>
      <c r="G590" s="50">
        <f t="shared" si="27"/>
        <v>-2.4123794459703487</v>
      </c>
      <c r="H590" s="47">
        <f t="shared" si="28"/>
        <v>4</v>
      </c>
      <c r="I590" s="48">
        <f>HLOOKUP(B590,'GSE Sum'!$B$1:$T$10,10,FALSE)</f>
        <v>104.56515484757506</v>
      </c>
      <c r="J590" s="51" t="b">
        <f t="shared" si="29"/>
        <v>0</v>
      </c>
      <c r="K590" s="69">
        <f>D590/(VLOOKUP(B590,'Cust Svd'!$A$2:$B$20,2,FALSE))</f>
        <v>8.6155613448480998E-4</v>
      </c>
      <c r="L590" s="70">
        <f>VLOOKUP(B590,'Cust Svd'!$A$2:$B$20,2,FALSE)</f>
        <v>48749</v>
      </c>
      <c r="M590" s="70"/>
      <c r="N590"/>
      <c r="O590"/>
      <c r="P590"/>
      <c r="Q590"/>
      <c r="R590"/>
    </row>
    <row r="591" spans="1:18" ht="14.5" hidden="1" x14ac:dyDescent="0.35">
      <c r="A591" s="49">
        <v>42618</v>
      </c>
      <c r="B591" s="50">
        <v>2016</v>
      </c>
      <c r="C591" s="50">
        <v>1</v>
      </c>
      <c r="D591" s="50">
        <v>54</v>
      </c>
      <c r="E591" s="50">
        <v>4212</v>
      </c>
      <c r="F591" s="50">
        <f>E591/(VLOOKUP(B591,'Cust Svd'!$A$2:$B$20,2,FALSE))</f>
        <v>8.6401772344048083E-2</v>
      </c>
      <c r="G591" s="50">
        <f t="shared" si="27"/>
        <v>-2.4487470901412234</v>
      </c>
      <c r="H591" s="47">
        <f t="shared" si="28"/>
        <v>9</v>
      </c>
      <c r="I591" s="48">
        <f>HLOOKUP(B591,'GSE Sum'!$B$1:$T$10,10,FALSE)</f>
        <v>104.56515484757506</v>
      </c>
      <c r="J591" s="51" t="b">
        <f t="shared" si="29"/>
        <v>0</v>
      </c>
      <c r="K591" s="69">
        <f>D591/(VLOOKUP(B591,'Cust Svd'!$A$2:$B$20,2,FALSE))</f>
        <v>1.1077150300518985E-3</v>
      </c>
      <c r="L591" s="70">
        <f>VLOOKUP(B591,'Cust Svd'!$A$2:$B$20,2,FALSE)</f>
        <v>48749</v>
      </c>
      <c r="M591" s="70"/>
      <c r="N591"/>
      <c r="O591"/>
      <c r="P591"/>
      <c r="Q591"/>
      <c r="R591"/>
    </row>
    <row r="592" spans="1:18" ht="14.5" hidden="1" x14ac:dyDescent="0.35">
      <c r="A592" s="49">
        <v>42495</v>
      </c>
      <c r="B592" s="50">
        <v>2016</v>
      </c>
      <c r="C592" s="50">
        <v>1</v>
      </c>
      <c r="D592" s="50">
        <v>2</v>
      </c>
      <c r="E592" s="50">
        <v>3670</v>
      </c>
      <c r="F592" s="50">
        <f>E592/(VLOOKUP(B592,'Cust Svd'!$A$2:$B$20,2,FALSE))</f>
        <v>7.5283595560934585E-2</v>
      </c>
      <c r="G592" s="50">
        <f t="shared" si="27"/>
        <v>-2.5864930223464735</v>
      </c>
      <c r="H592" s="47">
        <f t="shared" si="28"/>
        <v>5</v>
      </c>
      <c r="I592" s="48">
        <f>HLOOKUP(B592,'GSE Sum'!$B$1:$T$10,10,FALSE)</f>
        <v>104.56515484757506</v>
      </c>
      <c r="J592" s="51" t="b">
        <f t="shared" si="29"/>
        <v>0</v>
      </c>
      <c r="K592" s="69">
        <f>D592/(VLOOKUP(B592,'Cust Svd'!$A$2:$B$20,2,FALSE))</f>
        <v>4.1026482594514762E-5</v>
      </c>
      <c r="L592" s="70">
        <f>VLOOKUP(B592,'Cust Svd'!$A$2:$B$20,2,FALSE)</f>
        <v>48749</v>
      </c>
      <c r="M592" s="70"/>
      <c r="N592"/>
      <c r="O592"/>
      <c r="P592"/>
      <c r="Q592"/>
      <c r="R592"/>
    </row>
    <row r="593" spans="1:18" ht="14.5" hidden="1" x14ac:dyDescent="0.35">
      <c r="A593" s="49">
        <v>42398</v>
      </c>
      <c r="B593" s="50">
        <v>2016</v>
      </c>
      <c r="C593" s="50">
        <v>2</v>
      </c>
      <c r="D593" s="50">
        <v>14</v>
      </c>
      <c r="E593" s="50">
        <v>3576</v>
      </c>
      <c r="F593" s="50">
        <f>E593/(VLOOKUP(B593,'Cust Svd'!$A$2:$B$20,2,FALSE))</f>
        <v>7.3355350878992392E-2</v>
      </c>
      <c r="G593" s="50">
        <f t="shared" si="27"/>
        <v>-2.6124398271016847</v>
      </c>
      <c r="H593" s="47">
        <f t="shared" si="28"/>
        <v>1</v>
      </c>
      <c r="I593" s="48">
        <f>HLOOKUP(B593,'GSE Sum'!$B$1:$T$10,10,FALSE)</f>
        <v>104.56515484757506</v>
      </c>
      <c r="J593" s="51" t="b">
        <f t="shared" si="29"/>
        <v>0</v>
      </c>
      <c r="K593" s="69">
        <f>D593/(VLOOKUP(B593,'Cust Svd'!$A$2:$B$20,2,FALSE))</f>
        <v>2.8718537816160329E-4</v>
      </c>
      <c r="L593" s="70">
        <f>VLOOKUP(B593,'Cust Svd'!$A$2:$B$20,2,FALSE)</f>
        <v>48749</v>
      </c>
      <c r="M593" s="70"/>
      <c r="N593"/>
      <c r="O593"/>
      <c r="P593"/>
      <c r="Q593"/>
      <c r="R593"/>
    </row>
    <row r="594" spans="1:18" ht="14.5" hidden="1" x14ac:dyDescent="0.35">
      <c r="A594" s="49">
        <v>42684</v>
      </c>
      <c r="B594" s="50">
        <v>2016</v>
      </c>
      <c r="C594" s="50">
        <v>1</v>
      </c>
      <c r="D594" s="50">
        <v>18</v>
      </c>
      <c r="E594" s="50">
        <v>3042</v>
      </c>
      <c r="F594" s="50">
        <f>E594/(VLOOKUP(B594,'Cust Svd'!$A$2:$B$20,2,FALSE))</f>
        <v>6.2401280026256951E-2</v>
      </c>
      <c r="G594" s="50">
        <f t="shared" si="27"/>
        <v>-2.7741694905758516</v>
      </c>
      <c r="H594" s="47">
        <f t="shared" si="28"/>
        <v>11</v>
      </c>
      <c r="I594" s="48">
        <f>HLOOKUP(B594,'GSE Sum'!$B$1:$T$10,10,FALSE)</f>
        <v>104.56515484757506</v>
      </c>
      <c r="J594" s="51" t="b">
        <f t="shared" si="29"/>
        <v>0</v>
      </c>
      <c r="K594" s="69">
        <f>D594/(VLOOKUP(B594,'Cust Svd'!$A$2:$B$20,2,FALSE))</f>
        <v>3.6923834335063284E-4</v>
      </c>
      <c r="L594" s="70">
        <f>VLOOKUP(B594,'Cust Svd'!$A$2:$B$20,2,FALSE)</f>
        <v>48749</v>
      </c>
      <c r="M594" s="70"/>
      <c r="N594"/>
      <c r="O594"/>
      <c r="P594"/>
      <c r="Q594"/>
      <c r="R594"/>
    </row>
    <row r="595" spans="1:18" ht="14.5" hidden="1" x14ac:dyDescent="0.35">
      <c r="A595" s="49">
        <v>42732</v>
      </c>
      <c r="B595" s="50">
        <v>2016</v>
      </c>
      <c r="C595" s="50">
        <v>1</v>
      </c>
      <c r="D595" s="50">
        <v>7</v>
      </c>
      <c r="E595" s="50">
        <v>2450</v>
      </c>
      <c r="F595" s="50">
        <f>E595/(VLOOKUP(B595,'Cust Svd'!$A$2:$B$20,2,FALSE))</f>
        <v>5.0257441178280578E-2</v>
      </c>
      <c r="G595" s="50">
        <f t="shared" si="27"/>
        <v>-2.9905966598563172</v>
      </c>
      <c r="H595" s="47">
        <f t="shared" si="28"/>
        <v>12</v>
      </c>
      <c r="I595" s="48">
        <f>HLOOKUP(B595,'GSE Sum'!$B$1:$T$10,10,FALSE)</f>
        <v>104.56515484757506</v>
      </c>
      <c r="J595" s="51" t="b">
        <f t="shared" si="29"/>
        <v>0</v>
      </c>
      <c r="K595" s="69">
        <f>D595/(VLOOKUP(B595,'Cust Svd'!$A$2:$B$20,2,FALSE))</f>
        <v>1.4359268908080165E-4</v>
      </c>
      <c r="L595" s="70">
        <f>VLOOKUP(B595,'Cust Svd'!$A$2:$B$20,2,FALSE)</f>
        <v>48749</v>
      </c>
      <c r="M595" s="70"/>
      <c r="N595"/>
      <c r="O595"/>
      <c r="P595"/>
      <c r="Q595"/>
      <c r="R595"/>
    </row>
    <row r="596" spans="1:18" ht="14.5" hidden="1" x14ac:dyDescent="0.35">
      <c r="A596" s="49">
        <v>42579</v>
      </c>
      <c r="B596" s="50">
        <v>2016</v>
      </c>
      <c r="C596" s="50">
        <v>1</v>
      </c>
      <c r="D596" s="50">
        <v>10</v>
      </c>
      <c r="E596" s="50">
        <v>2317</v>
      </c>
      <c r="F596" s="50">
        <f>E596/(VLOOKUP(B596,'Cust Svd'!$A$2:$B$20,2,FALSE))</f>
        <v>4.7529180085745346E-2</v>
      </c>
      <c r="G596" s="50">
        <f t="shared" si="27"/>
        <v>-3.0464114389627137</v>
      </c>
      <c r="H596" s="47">
        <f t="shared" si="28"/>
        <v>7</v>
      </c>
      <c r="I596" s="48">
        <f>HLOOKUP(B596,'GSE Sum'!$B$1:$T$10,10,FALSE)</f>
        <v>104.56515484757506</v>
      </c>
      <c r="J596" s="51" t="b">
        <f t="shared" si="29"/>
        <v>0</v>
      </c>
      <c r="K596" s="69">
        <f>D596/(VLOOKUP(B596,'Cust Svd'!$A$2:$B$20,2,FALSE))</f>
        <v>2.051324129725738E-4</v>
      </c>
      <c r="L596" s="70">
        <f>VLOOKUP(B596,'Cust Svd'!$A$2:$B$20,2,FALSE)</f>
        <v>48749</v>
      </c>
      <c r="M596" s="70"/>
      <c r="N596"/>
      <c r="O596"/>
      <c r="P596"/>
      <c r="Q596"/>
      <c r="R596"/>
    </row>
    <row r="597" spans="1:18" ht="14.5" hidden="1" x14ac:dyDescent="0.35">
      <c r="A597" s="49">
        <v>42521</v>
      </c>
      <c r="B597" s="50">
        <v>2016</v>
      </c>
      <c r="C597" s="50">
        <v>1</v>
      </c>
      <c r="D597" s="50">
        <v>8</v>
      </c>
      <c r="E597" s="50">
        <v>2280</v>
      </c>
      <c r="F597" s="50">
        <f>E597/(VLOOKUP(B597,'Cust Svd'!$A$2:$B$20,2,FALSE))</f>
        <v>4.6770190157746826E-2</v>
      </c>
      <c r="G597" s="50">
        <f t="shared" si="27"/>
        <v>-3.0625092414466031</v>
      </c>
      <c r="H597" s="47">
        <f t="shared" si="28"/>
        <v>5</v>
      </c>
      <c r="I597" s="48">
        <f>HLOOKUP(B597,'GSE Sum'!$B$1:$T$10,10,FALSE)</f>
        <v>104.56515484757506</v>
      </c>
      <c r="J597" s="51" t="b">
        <f t="shared" si="29"/>
        <v>0</v>
      </c>
      <c r="K597" s="69">
        <f>D597/(VLOOKUP(B597,'Cust Svd'!$A$2:$B$20,2,FALSE))</f>
        <v>1.6410593037805905E-4</v>
      </c>
      <c r="L597" s="70">
        <f>VLOOKUP(B597,'Cust Svd'!$A$2:$B$20,2,FALSE)</f>
        <v>48749</v>
      </c>
      <c r="M597" s="70"/>
      <c r="N597"/>
      <c r="O597"/>
      <c r="P597"/>
      <c r="Q597"/>
      <c r="R597"/>
    </row>
    <row r="598" spans="1:18" ht="14.5" hidden="1" x14ac:dyDescent="0.35">
      <c r="A598" s="49">
        <v>42728</v>
      </c>
      <c r="B598" s="50">
        <v>2016</v>
      </c>
      <c r="C598" s="50">
        <v>1</v>
      </c>
      <c r="D598" s="50">
        <v>10</v>
      </c>
      <c r="E598" s="50">
        <v>2070</v>
      </c>
      <c r="F598" s="50">
        <f>E598/(VLOOKUP(B598,'Cust Svd'!$A$2:$B$20,2,FALSE))</f>
        <v>4.2462409485322775E-2</v>
      </c>
      <c r="G598" s="50">
        <f t="shared" si="27"/>
        <v>-3.1591360771356749</v>
      </c>
      <c r="H598" s="47">
        <f t="shared" si="28"/>
        <v>12</v>
      </c>
      <c r="I598" s="48">
        <f>HLOOKUP(B598,'GSE Sum'!$B$1:$T$10,10,FALSE)</f>
        <v>104.56515484757506</v>
      </c>
      <c r="J598" s="51" t="b">
        <f t="shared" si="29"/>
        <v>0</v>
      </c>
      <c r="K598" s="69">
        <f>D598/(VLOOKUP(B598,'Cust Svd'!$A$2:$B$20,2,FALSE))</f>
        <v>2.051324129725738E-4</v>
      </c>
      <c r="L598" s="70">
        <f>VLOOKUP(B598,'Cust Svd'!$A$2:$B$20,2,FALSE)</f>
        <v>48749</v>
      </c>
      <c r="M598" s="70"/>
      <c r="N598"/>
      <c r="O598"/>
      <c r="P598"/>
      <c r="Q598"/>
      <c r="R598"/>
    </row>
    <row r="599" spans="1:18" ht="14.5" hidden="1" x14ac:dyDescent="0.35">
      <c r="A599" s="49">
        <v>42604</v>
      </c>
      <c r="B599" s="50">
        <v>2016</v>
      </c>
      <c r="C599" s="50">
        <v>1</v>
      </c>
      <c r="D599" s="50">
        <v>16</v>
      </c>
      <c r="E599" s="50">
        <v>2000</v>
      </c>
      <c r="F599" s="50">
        <f>E599/(VLOOKUP(B599,'Cust Svd'!$A$2:$B$20,2,FALSE))</f>
        <v>4.102648259451476E-2</v>
      </c>
      <c r="G599" s="50">
        <f t="shared" si="27"/>
        <v>-3.1935375038530074</v>
      </c>
      <c r="H599" s="47">
        <f t="shared" si="28"/>
        <v>8</v>
      </c>
      <c r="I599" s="48">
        <f>HLOOKUP(B599,'GSE Sum'!$B$1:$T$10,10,FALSE)</f>
        <v>104.56515484757506</v>
      </c>
      <c r="J599" s="51" t="b">
        <f t="shared" si="29"/>
        <v>0</v>
      </c>
      <c r="K599" s="69">
        <f>D599/(VLOOKUP(B599,'Cust Svd'!$A$2:$B$20,2,FALSE))</f>
        <v>3.2821186075611809E-4</v>
      </c>
      <c r="L599" s="70">
        <f>VLOOKUP(B599,'Cust Svd'!$A$2:$B$20,2,FALSE)</f>
        <v>48749</v>
      </c>
      <c r="M599" s="70"/>
      <c r="N599"/>
      <c r="O599"/>
      <c r="P599"/>
      <c r="Q599"/>
      <c r="R599"/>
    </row>
    <row r="600" spans="1:18" ht="14.5" hidden="1" x14ac:dyDescent="0.35">
      <c r="A600" s="49">
        <v>42507</v>
      </c>
      <c r="B600" s="50">
        <v>2016</v>
      </c>
      <c r="C600" s="50">
        <v>1</v>
      </c>
      <c r="D600" s="50">
        <v>6</v>
      </c>
      <c r="E600" s="50">
        <v>1956</v>
      </c>
      <c r="F600" s="50">
        <f>E600/(VLOOKUP(B600,'Cust Svd'!$A$2:$B$20,2,FALSE))</f>
        <v>4.0123899977435436E-2</v>
      </c>
      <c r="G600" s="50">
        <f t="shared" si="27"/>
        <v>-3.2157831128003269</v>
      </c>
      <c r="H600" s="47">
        <f t="shared" si="28"/>
        <v>5</v>
      </c>
      <c r="I600" s="48">
        <f>HLOOKUP(B600,'GSE Sum'!$B$1:$T$10,10,FALSE)</f>
        <v>104.56515484757506</v>
      </c>
      <c r="J600" s="51" t="b">
        <f t="shared" si="29"/>
        <v>0</v>
      </c>
      <c r="K600" s="69">
        <f>D600/(VLOOKUP(B600,'Cust Svd'!$A$2:$B$20,2,FALSE))</f>
        <v>1.2307944778354427E-4</v>
      </c>
      <c r="L600" s="70">
        <f>VLOOKUP(B600,'Cust Svd'!$A$2:$B$20,2,FALSE)</f>
        <v>48749</v>
      </c>
      <c r="M600" s="70"/>
      <c r="N600"/>
      <c r="O600"/>
      <c r="P600"/>
      <c r="Q600"/>
      <c r="R600"/>
    </row>
    <row r="601" spans="1:18" ht="14.5" hidden="1" x14ac:dyDescent="0.35">
      <c r="A601" s="49">
        <v>42733</v>
      </c>
      <c r="B601" s="50">
        <v>2016</v>
      </c>
      <c r="C601" s="50">
        <v>1</v>
      </c>
      <c r="D601" s="50">
        <v>14</v>
      </c>
      <c r="E601" s="50">
        <v>1498</v>
      </c>
      <c r="F601" s="50">
        <f>E601/(VLOOKUP(B601,'Cust Svd'!$A$2:$B$20,2,FALSE))</f>
        <v>3.0728835463291554E-2</v>
      </c>
      <c r="G601" s="50">
        <f t="shared" si="27"/>
        <v>-3.482553799317925</v>
      </c>
      <c r="H601" s="47">
        <f t="shared" si="28"/>
        <v>12</v>
      </c>
      <c r="I601" s="48">
        <f>HLOOKUP(B601,'GSE Sum'!$B$1:$T$10,10,FALSE)</f>
        <v>104.56515484757506</v>
      </c>
      <c r="J601" s="51" t="b">
        <f t="shared" si="29"/>
        <v>0</v>
      </c>
      <c r="K601" s="69">
        <f>D601/(VLOOKUP(B601,'Cust Svd'!$A$2:$B$20,2,FALSE))</f>
        <v>2.8718537816160329E-4</v>
      </c>
      <c r="L601" s="70">
        <f>VLOOKUP(B601,'Cust Svd'!$A$2:$B$20,2,FALSE)</f>
        <v>48749</v>
      </c>
      <c r="M601" s="70"/>
      <c r="N601"/>
      <c r="O601"/>
      <c r="P601"/>
      <c r="Q601"/>
      <c r="R601"/>
    </row>
    <row r="602" spans="1:18" ht="14.5" hidden="1" x14ac:dyDescent="0.35">
      <c r="A602" s="49">
        <v>42686</v>
      </c>
      <c r="B602" s="50">
        <v>2016</v>
      </c>
      <c r="C602" s="50">
        <v>1</v>
      </c>
      <c r="D602" s="50">
        <v>13</v>
      </c>
      <c r="E602" s="50">
        <v>1404</v>
      </c>
      <c r="F602" s="50">
        <f>E602/(VLOOKUP(B602,'Cust Svd'!$A$2:$B$20,2,FALSE))</f>
        <v>2.8800590781349361E-2</v>
      </c>
      <c r="G602" s="50">
        <f t="shared" si="27"/>
        <v>-3.5473593788093334</v>
      </c>
      <c r="H602" s="47">
        <f t="shared" si="28"/>
        <v>11</v>
      </c>
      <c r="I602" s="48">
        <f>HLOOKUP(B602,'GSE Sum'!$B$1:$T$10,10,FALSE)</f>
        <v>104.56515484757506</v>
      </c>
      <c r="J602" s="51" t="b">
        <f t="shared" si="29"/>
        <v>0</v>
      </c>
      <c r="K602" s="69">
        <f>D602/(VLOOKUP(B602,'Cust Svd'!$A$2:$B$20,2,FALSE))</f>
        <v>2.6667213686434594E-4</v>
      </c>
      <c r="L602" s="70">
        <f>VLOOKUP(B602,'Cust Svd'!$A$2:$B$20,2,FALSE)</f>
        <v>48749</v>
      </c>
      <c r="M602" s="70"/>
      <c r="N602"/>
      <c r="O602"/>
      <c r="P602"/>
      <c r="Q602"/>
      <c r="R602"/>
    </row>
    <row r="603" spans="1:18" ht="14.5" hidden="1" x14ac:dyDescent="0.35">
      <c r="A603" s="49">
        <v>42439</v>
      </c>
      <c r="B603" s="50">
        <v>2016</v>
      </c>
      <c r="C603" s="50">
        <v>1</v>
      </c>
      <c r="D603" s="50">
        <v>7</v>
      </c>
      <c r="E603" s="50">
        <v>1050</v>
      </c>
      <c r="F603" s="50">
        <f>E603/(VLOOKUP(B603,'Cust Svd'!$A$2:$B$20,2,FALSE))</f>
        <v>2.1538903362120249E-2</v>
      </c>
      <c r="G603" s="50">
        <f t="shared" si="27"/>
        <v>-3.8378945202435206</v>
      </c>
      <c r="H603" s="47">
        <f t="shared" si="28"/>
        <v>3</v>
      </c>
      <c r="I603" s="48">
        <f>HLOOKUP(B603,'GSE Sum'!$B$1:$T$10,10,FALSE)</f>
        <v>104.56515484757506</v>
      </c>
      <c r="J603" s="51" t="b">
        <f t="shared" si="29"/>
        <v>0</v>
      </c>
      <c r="K603" s="69">
        <f>D603/(VLOOKUP(B603,'Cust Svd'!$A$2:$B$20,2,FALSE))</f>
        <v>1.4359268908080165E-4</v>
      </c>
      <c r="L603" s="70">
        <f>VLOOKUP(B603,'Cust Svd'!$A$2:$B$20,2,FALSE)</f>
        <v>48749</v>
      </c>
      <c r="M603" s="70"/>
      <c r="N603"/>
      <c r="O603"/>
      <c r="P603"/>
      <c r="Q603"/>
      <c r="R603"/>
    </row>
    <row r="604" spans="1:18" ht="14.5" hidden="1" x14ac:dyDescent="0.35">
      <c r="A604" s="49">
        <v>42391</v>
      </c>
      <c r="B604" s="50">
        <v>2016</v>
      </c>
      <c r="C604" s="50">
        <v>1</v>
      </c>
      <c r="D604" s="50">
        <v>20</v>
      </c>
      <c r="E604" s="50">
        <v>900</v>
      </c>
      <c r="F604" s="50">
        <f>E604/(VLOOKUP(B604,'Cust Svd'!$A$2:$B$20,2,FALSE))</f>
        <v>1.8461917167531643E-2</v>
      </c>
      <c r="G604" s="50">
        <f t="shared" si="27"/>
        <v>-3.9920452000707787</v>
      </c>
      <c r="H604" s="47">
        <f t="shared" si="28"/>
        <v>1</v>
      </c>
      <c r="I604" s="48">
        <f>HLOOKUP(B604,'GSE Sum'!$B$1:$T$10,10,FALSE)</f>
        <v>104.56515484757506</v>
      </c>
      <c r="J604" s="51" t="b">
        <f t="shared" si="29"/>
        <v>0</v>
      </c>
      <c r="K604" s="69">
        <f>D604/(VLOOKUP(B604,'Cust Svd'!$A$2:$B$20,2,FALSE))</f>
        <v>4.1026482594514759E-4</v>
      </c>
      <c r="L604" s="70">
        <f>VLOOKUP(B604,'Cust Svd'!$A$2:$B$20,2,FALSE)</f>
        <v>48749</v>
      </c>
      <c r="M604" s="70"/>
      <c r="N604"/>
      <c r="O604"/>
      <c r="P604"/>
      <c r="Q604"/>
      <c r="R604"/>
    </row>
    <row r="605" spans="1:18" ht="14.5" hidden="1" x14ac:dyDescent="0.35">
      <c r="A605" s="49">
        <v>42679</v>
      </c>
      <c r="B605" s="50">
        <v>2016</v>
      </c>
      <c r="C605" s="50">
        <v>1</v>
      </c>
      <c r="D605" s="50">
        <v>5</v>
      </c>
      <c r="E605" s="50">
        <v>715</v>
      </c>
      <c r="F605" s="50">
        <f>E605/(VLOOKUP(B605,'Cust Svd'!$A$2:$B$20,2,FALSE))</f>
        <v>1.4666967527539026E-2</v>
      </c>
      <c r="G605" s="50">
        <f t="shared" si="27"/>
        <v>-4.2221574207010821</v>
      </c>
      <c r="H605" s="47">
        <f t="shared" si="28"/>
        <v>11</v>
      </c>
      <c r="I605" s="48">
        <f>HLOOKUP(B605,'GSE Sum'!$B$1:$T$10,10,FALSE)</f>
        <v>104.56515484757506</v>
      </c>
      <c r="J605" s="51" t="b">
        <f t="shared" si="29"/>
        <v>0</v>
      </c>
      <c r="K605" s="69">
        <f>D605/(VLOOKUP(B605,'Cust Svd'!$A$2:$B$20,2,FALSE))</f>
        <v>1.025662064862869E-4</v>
      </c>
      <c r="L605" s="70">
        <f>VLOOKUP(B605,'Cust Svd'!$A$2:$B$20,2,FALSE)</f>
        <v>48749</v>
      </c>
      <c r="M605" s="70"/>
      <c r="N605"/>
      <c r="O605"/>
      <c r="P605"/>
      <c r="Q605"/>
      <c r="R605"/>
    </row>
    <row r="606" spans="1:18" ht="14.5" hidden="1" x14ac:dyDescent="0.35">
      <c r="A606" s="49">
        <v>42689</v>
      </c>
      <c r="B606" s="50">
        <v>2016</v>
      </c>
      <c r="C606" s="50">
        <v>1</v>
      </c>
      <c r="D606" s="50">
        <v>13</v>
      </c>
      <c r="E606" s="50">
        <v>702</v>
      </c>
      <c r="F606" s="50">
        <f>E606/(VLOOKUP(B606,'Cust Svd'!$A$2:$B$20,2,FALSE))</f>
        <v>1.4400295390674681E-2</v>
      </c>
      <c r="G606" s="50">
        <f t="shared" si="27"/>
        <v>-4.2405065593692788</v>
      </c>
      <c r="H606" s="47">
        <f t="shared" si="28"/>
        <v>11</v>
      </c>
      <c r="I606" s="48">
        <f>HLOOKUP(B606,'GSE Sum'!$B$1:$T$10,10,FALSE)</f>
        <v>104.56515484757506</v>
      </c>
      <c r="J606" s="51" t="b">
        <f t="shared" si="29"/>
        <v>0</v>
      </c>
      <c r="K606" s="69">
        <f>D606/(VLOOKUP(B606,'Cust Svd'!$A$2:$B$20,2,FALSE))</f>
        <v>2.6667213686434594E-4</v>
      </c>
      <c r="L606" s="70">
        <f>VLOOKUP(B606,'Cust Svd'!$A$2:$B$20,2,FALSE)</f>
        <v>48749</v>
      </c>
      <c r="M606" s="70"/>
      <c r="N606"/>
      <c r="O606"/>
      <c r="P606"/>
      <c r="Q606"/>
      <c r="R606"/>
    </row>
    <row r="607" spans="1:18" ht="14.5" hidden="1" x14ac:dyDescent="0.35">
      <c r="A607" s="49">
        <v>42582</v>
      </c>
      <c r="B607" s="50">
        <v>2016</v>
      </c>
      <c r="C607" s="50">
        <v>1</v>
      </c>
      <c r="D607" s="50">
        <v>4</v>
      </c>
      <c r="E607" s="50">
        <v>516</v>
      </c>
      <c r="F607" s="50">
        <f>E607/(VLOOKUP(B607,'Cust Svd'!$A$2:$B$20,2,FALSE))</f>
        <v>1.0584832509384808E-2</v>
      </c>
      <c r="G607" s="50">
        <f t="shared" si="27"/>
        <v>-4.5483331979135269</v>
      </c>
      <c r="H607" s="47">
        <f t="shared" si="28"/>
        <v>7</v>
      </c>
      <c r="I607" s="48">
        <f>HLOOKUP(B607,'GSE Sum'!$B$1:$T$10,10,FALSE)</f>
        <v>104.56515484757506</v>
      </c>
      <c r="J607" s="51" t="b">
        <f t="shared" si="29"/>
        <v>0</v>
      </c>
      <c r="K607" s="69">
        <f>D607/(VLOOKUP(B607,'Cust Svd'!$A$2:$B$20,2,FALSE))</f>
        <v>8.2052965189029523E-5</v>
      </c>
      <c r="L607" s="70">
        <f>VLOOKUP(B607,'Cust Svd'!$A$2:$B$20,2,FALSE)</f>
        <v>48749</v>
      </c>
      <c r="M607" s="70"/>
      <c r="N607"/>
      <c r="O607"/>
      <c r="P607"/>
      <c r="Q607"/>
      <c r="R607"/>
    </row>
    <row r="608" spans="1:18" ht="14.5" hidden="1" x14ac:dyDescent="0.35">
      <c r="A608" s="49">
        <v>42433</v>
      </c>
      <c r="B608" s="50">
        <v>2016</v>
      </c>
      <c r="C608" s="50">
        <v>1</v>
      </c>
      <c r="D608" s="50">
        <v>3</v>
      </c>
      <c r="E608" s="50">
        <v>504</v>
      </c>
      <c r="F608" s="50">
        <f>E608/(VLOOKUP(B608,'Cust Svd'!$A$2:$B$20,2,FALSE))</f>
        <v>1.0338673613817718E-2</v>
      </c>
      <c r="G608" s="50">
        <f t="shared" si="27"/>
        <v>-4.5718636953237208</v>
      </c>
      <c r="H608" s="47">
        <f t="shared" si="28"/>
        <v>3</v>
      </c>
      <c r="I608" s="48">
        <f>HLOOKUP(B608,'GSE Sum'!$B$1:$T$10,10,FALSE)</f>
        <v>104.56515484757506</v>
      </c>
      <c r="J608" s="51" t="b">
        <f t="shared" si="29"/>
        <v>0</v>
      </c>
      <c r="K608" s="69">
        <f>D608/(VLOOKUP(B608,'Cust Svd'!$A$2:$B$20,2,FALSE))</f>
        <v>6.1539723891772136E-5</v>
      </c>
      <c r="L608" s="70">
        <f>VLOOKUP(B608,'Cust Svd'!$A$2:$B$20,2,FALSE)</f>
        <v>48749</v>
      </c>
      <c r="M608" s="70"/>
      <c r="N608"/>
      <c r="O608"/>
      <c r="P608"/>
      <c r="Q608"/>
      <c r="R608"/>
    </row>
    <row r="609" spans="1:18" ht="14.5" hidden="1" x14ac:dyDescent="0.35">
      <c r="A609" s="49">
        <v>42435</v>
      </c>
      <c r="B609" s="50">
        <v>2016</v>
      </c>
      <c r="C609" s="50">
        <v>1</v>
      </c>
      <c r="D609" s="50">
        <v>11</v>
      </c>
      <c r="E609" s="50">
        <v>495</v>
      </c>
      <c r="F609" s="50">
        <f>E609/(VLOOKUP(B609,'Cust Svd'!$A$2:$B$20,2,FALSE))</f>
        <v>1.0154054442142403E-2</v>
      </c>
      <c r="G609" s="50">
        <f t="shared" si="27"/>
        <v>-4.5898822008263993</v>
      </c>
      <c r="H609" s="47">
        <f t="shared" si="28"/>
        <v>3</v>
      </c>
      <c r="I609" s="48">
        <f>HLOOKUP(B609,'GSE Sum'!$B$1:$T$10,10,FALSE)</f>
        <v>104.56515484757506</v>
      </c>
      <c r="J609" s="51" t="b">
        <f t="shared" si="29"/>
        <v>0</v>
      </c>
      <c r="K609" s="69">
        <f>D609/(VLOOKUP(B609,'Cust Svd'!$A$2:$B$20,2,FALSE))</f>
        <v>2.2564565426983117E-4</v>
      </c>
      <c r="L609" s="70">
        <f>VLOOKUP(B609,'Cust Svd'!$A$2:$B$20,2,FALSE)</f>
        <v>48749</v>
      </c>
      <c r="M609" s="70"/>
      <c r="N609"/>
      <c r="O609"/>
      <c r="P609"/>
      <c r="Q609"/>
      <c r="R609"/>
    </row>
    <row r="610" spans="1:18" ht="14.5" hidden="1" x14ac:dyDescent="0.35">
      <c r="A610" s="49">
        <v>42619</v>
      </c>
      <c r="B610" s="50">
        <v>2016</v>
      </c>
      <c r="C610" s="50">
        <v>1</v>
      </c>
      <c r="D610" s="50">
        <v>13</v>
      </c>
      <c r="E610" s="50">
        <v>442</v>
      </c>
      <c r="F610" s="50">
        <f>E610/(VLOOKUP(B610,'Cust Svd'!$A$2:$B$20,2,FALSE))</f>
        <v>9.0668526533877625E-3</v>
      </c>
      <c r="G610" s="50">
        <f t="shared" si="27"/>
        <v>-4.7031300813173917</v>
      </c>
      <c r="H610" s="47">
        <f t="shared" si="28"/>
        <v>9</v>
      </c>
      <c r="I610" s="48">
        <f>HLOOKUP(B610,'GSE Sum'!$B$1:$T$10,10,FALSE)</f>
        <v>104.56515484757506</v>
      </c>
      <c r="J610" s="51" t="b">
        <f t="shared" si="29"/>
        <v>0</v>
      </c>
      <c r="K610" s="69">
        <f>D610/(VLOOKUP(B610,'Cust Svd'!$A$2:$B$20,2,FALSE))</f>
        <v>2.6667213686434594E-4</v>
      </c>
      <c r="L610" s="70">
        <f>VLOOKUP(B610,'Cust Svd'!$A$2:$B$20,2,FALSE)</f>
        <v>48749</v>
      </c>
      <c r="M610" s="70"/>
      <c r="N610"/>
      <c r="O610"/>
      <c r="P610"/>
      <c r="Q610"/>
      <c r="R610"/>
    </row>
    <row r="611" spans="1:18" ht="14.5" hidden="1" x14ac:dyDescent="0.35">
      <c r="A611" s="49">
        <v>42726</v>
      </c>
      <c r="B611" s="50">
        <v>2016</v>
      </c>
      <c r="C611" s="50">
        <v>1</v>
      </c>
      <c r="D611" s="50">
        <v>5</v>
      </c>
      <c r="E611" s="50">
        <v>370</v>
      </c>
      <c r="F611" s="50">
        <f>E611/(VLOOKUP(B611,'Cust Svd'!$A$2:$B$20,2,FALSE))</f>
        <v>7.5898992799852301E-3</v>
      </c>
      <c r="G611" s="50">
        <f t="shared" si="27"/>
        <v>-4.8809369577568198</v>
      </c>
      <c r="H611" s="47">
        <f t="shared" si="28"/>
        <v>12</v>
      </c>
      <c r="I611" s="48">
        <f>HLOOKUP(B611,'GSE Sum'!$B$1:$T$10,10,FALSE)</f>
        <v>104.56515484757506</v>
      </c>
      <c r="J611" s="51" t="b">
        <f t="shared" si="29"/>
        <v>0</v>
      </c>
      <c r="K611" s="69">
        <f>D611/(VLOOKUP(B611,'Cust Svd'!$A$2:$B$20,2,FALSE))</f>
        <v>1.025662064862869E-4</v>
      </c>
      <c r="L611" s="70">
        <f>VLOOKUP(B611,'Cust Svd'!$A$2:$B$20,2,FALSE)</f>
        <v>48749</v>
      </c>
      <c r="M611" s="70"/>
      <c r="N611"/>
      <c r="O611"/>
      <c r="P611"/>
      <c r="Q611"/>
      <c r="R611"/>
    </row>
    <row r="612" spans="1:18" ht="14.5" hidden="1" x14ac:dyDescent="0.35">
      <c r="A612" s="49">
        <v>42394</v>
      </c>
      <c r="B612" s="50">
        <v>2016</v>
      </c>
      <c r="C612" s="50">
        <v>1</v>
      </c>
      <c r="D612" s="50">
        <v>3</v>
      </c>
      <c r="E612" s="50">
        <v>300</v>
      </c>
      <c r="F612" s="50">
        <f>E612/(VLOOKUP(B612,'Cust Svd'!$A$2:$B$20,2,FALSE))</f>
        <v>6.1539723891772136E-3</v>
      </c>
      <c r="G612" s="50">
        <f t="shared" si="27"/>
        <v>-5.0906574887388887</v>
      </c>
      <c r="H612" s="47">
        <f t="shared" si="28"/>
        <v>1</v>
      </c>
      <c r="I612" s="48">
        <f>HLOOKUP(B612,'GSE Sum'!$B$1:$T$10,10,FALSE)</f>
        <v>104.56515484757506</v>
      </c>
      <c r="J612" s="51" t="b">
        <f t="shared" si="29"/>
        <v>0</v>
      </c>
      <c r="K612" s="69">
        <f>D612/(VLOOKUP(B612,'Cust Svd'!$A$2:$B$20,2,FALSE))</f>
        <v>6.1539723891772136E-5</v>
      </c>
      <c r="L612" s="70">
        <f>VLOOKUP(B612,'Cust Svd'!$A$2:$B$20,2,FALSE)</f>
        <v>48749</v>
      </c>
      <c r="M612" s="70"/>
      <c r="N612"/>
      <c r="O612"/>
      <c r="P612"/>
      <c r="Q612"/>
      <c r="R612"/>
    </row>
    <row r="613" spans="1:18" ht="14.5" hidden="1" x14ac:dyDescent="0.35">
      <c r="A613" s="49">
        <v>42400</v>
      </c>
      <c r="B613" s="50">
        <v>2016</v>
      </c>
      <c r="C613" s="50">
        <v>1</v>
      </c>
      <c r="D613" s="50">
        <v>4</v>
      </c>
      <c r="E613" s="50">
        <v>196</v>
      </c>
      <c r="F613" s="50">
        <f>E613/(VLOOKUP(B613,'Cust Svd'!$A$2:$B$20,2,FALSE))</f>
        <v>4.0205952942624461E-3</v>
      </c>
      <c r="G613" s="50">
        <f t="shared" si="27"/>
        <v>-5.5163253041645728</v>
      </c>
      <c r="H613" s="47">
        <f t="shared" si="28"/>
        <v>1</v>
      </c>
      <c r="I613" s="48">
        <f>HLOOKUP(B613,'GSE Sum'!$B$1:$T$10,10,FALSE)</f>
        <v>104.56515484757506</v>
      </c>
      <c r="J613" s="51" t="b">
        <f t="shared" si="29"/>
        <v>0</v>
      </c>
      <c r="K613" s="69">
        <f>D613/(VLOOKUP(B613,'Cust Svd'!$A$2:$B$20,2,FALSE))</f>
        <v>8.2052965189029523E-5</v>
      </c>
      <c r="L613" s="70">
        <f>VLOOKUP(B613,'Cust Svd'!$A$2:$B$20,2,FALSE)</f>
        <v>48749</v>
      </c>
      <c r="M613" s="70"/>
      <c r="N613"/>
      <c r="O613"/>
      <c r="P613"/>
      <c r="Q613"/>
      <c r="R613"/>
    </row>
    <row r="614" spans="1:18" ht="14.5" hidden="1" x14ac:dyDescent="0.35">
      <c r="A614" s="49">
        <v>42691</v>
      </c>
      <c r="B614" s="50">
        <v>2016</v>
      </c>
      <c r="C614" s="50">
        <v>1</v>
      </c>
      <c r="D614" s="50">
        <v>5</v>
      </c>
      <c r="E614" s="50">
        <v>160</v>
      </c>
      <c r="F614" s="50">
        <f>E614/(VLOOKUP(B614,'Cust Svd'!$A$2:$B$20,2,FALSE))</f>
        <v>3.2821186075611807E-3</v>
      </c>
      <c r="G614" s="50">
        <f t="shared" si="27"/>
        <v>-5.719266148161263</v>
      </c>
      <c r="H614" s="47">
        <f t="shared" si="28"/>
        <v>11</v>
      </c>
      <c r="I614" s="48">
        <f>HLOOKUP(B614,'GSE Sum'!$B$1:$T$10,10,FALSE)</f>
        <v>104.56515484757506</v>
      </c>
      <c r="J614" s="51" t="b">
        <f t="shared" si="29"/>
        <v>0</v>
      </c>
      <c r="K614" s="69">
        <f>D614/(VLOOKUP(B614,'Cust Svd'!$A$2:$B$20,2,FALSE))</f>
        <v>1.025662064862869E-4</v>
      </c>
      <c r="L614" s="70">
        <f>VLOOKUP(B614,'Cust Svd'!$A$2:$B$20,2,FALSE)</f>
        <v>48749</v>
      </c>
      <c r="M614" s="70"/>
      <c r="N614"/>
      <c r="O614"/>
      <c r="P614"/>
      <c r="Q614"/>
      <c r="R614"/>
    </row>
    <row r="615" spans="1:18" ht="14.5" hidden="1" x14ac:dyDescent="0.35">
      <c r="A615" s="49">
        <v>42553</v>
      </c>
      <c r="B615" s="50">
        <v>2016</v>
      </c>
      <c r="C615" s="50">
        <v>1</v>
      </c>
      <c r="D615" s="50">
        <v>6</v>
      </c>
      <c r="E615" s="50">
        <v>84</v>
      </c>
      <c r="F615" s="50">
        <f>E615/(VLOOKUP(B615,'Cust Svd'!$A$2:$B$20,2,FALSE))</f>
        <v>1.72311226896962E-3</v>
      </c>
      <c r="G615" s="50">
        <f t="shared" si="27"/>
        <v>-6.3636231645517762</v>
      </c>
      <c r="H615" s="47">
        <f t="shared" si="28"/>
        <v>7</v>
      </c>
      <c r="I615" s="48">
        <f>HLOOKUP(B615,'GSE Sum'!$B$1:$T$10,10,FALSE)</f>
        <v>104.56515484757506</v>
      </c>
      <c r="J615" s="51" t="b">
        <f t="shared" si="29"/>
        <v>0</v>
      </c>
      <c r="K615" s="69">
        <f>D615/(VLOOKUP(B615,'Cust Svd'!$A$2:$B$20,2,FALSE))</f>
        <v>1.2307944778354427E-4</v>
      </c>
      <c r="L615" s="70">
        <f>VLOOKUP(B615,'Cust Svd'!$A$2:$B$20,2,FALSE)</f>
        <v>48749</v>
      </c>
      <c r="M615" s="70"/>
      <c r="N615"/>
      <c r="O615"/>
      <c r="P615"/>
      <c r="Q615"/>
      <c r="R615"/>
    </row>
    <row r="616" spans="1:18" ht="14.5" hidden="1" x14ac:dyDescent="0.35">
      <c r="A616" s="49">
        <v>42746</v>
      </c>
      <c r="B616" s="52">
        <v>2017</v>
      </c>
      <c r="C616" s="50">
        <v>23</v>
      </c>
      <c r="D616" s="50">
        <v>26373</v>
      </c>
      <c r="E616" s="50">
        <v>22931145</v>
      </c>
      <c r="F616" s="50">
        <f>E616/(VLOOKUP(B616,'Cust Svd'!$A$2:$B$20,2,FALSE))</f>
        <v>470.39211060739706</v>
      </c>
      <c r="G616" s="50">
        <f t="shared" si="27"/>
        <v>6.1535666247758227</v>
      </c>
      <c r="H616" s="50">
        <f t="shared" si="28"/>
        <v>1</v>
      </c>
      <c r="I616" s="48">
        <f>HLOOKUP(B616,'GSE Sum'!$B$1:$T$10,10,FALSE)</f>
        <v>113.65512964411359</v>
      </c>
      <c r="J616" s="51">
        <f t="shared" si="29"/>
        <v>42746</v>
      </c>
      <c r="K616" s="69">
        <f>D616/(VLOOKUP(B616,'Cust Svd'!$A$2:$B$20,2,FALSE))</f>
        <v>0.54099571273256886</v>
      </c>
      <c r="L616" s="70">
        <f>VLOOKUP(B616,'Cust Svd'!$A$2:$B$20,2,FALSE)</f>
        <v>48749</v>
      </c>
      <c r="M616" s="70"/>
      <c r="N616"/>
      <c r="O616"/>
      <c r="P616"/>
      <c r="Q616"/>
      <c r="R616"/>
    </row>
    <row r="617" spans="1:18" ht="14.5" hidden="1" x14ac:dyDescent="0.35">
      <c r="A617" s="49">
        <v>42745</v>
      </c>
      <c r="B617" s="52">
        <v>2017</v>
      </c>
      <c r="C617" s="50">
        <v>4</v>
      </c>
      <c r="D617" s="50">
        <v>27914</v>
      </c>
      <c r="E617" s="50">
        <v>17264264</v>
      </c>
      <c r="F617" s="50">
        <f>E617/(VLOOKUP(B617,'Cust Svd'!$A$2:$B$20,2,FALSE))</f>
        <v>354.14601325155388</v>
      </c>
      <c r="G617" s="50">
        <f t="shared" si="27"/>
        <v>5.8697092949050216</v>
      </c>
      <c r="H617" s="50">
        <f t="shared" si="28"/>
        <v>1</v>
      </c>
      <c r="I617" s="48">
        <f>HLOOKUP(B617,'GSE Sum'!$B$1:$T$10,10,FALSE)</f>
        <v>113.65512964411359</v>
      </c>
      <c r="J617" s="51">
        <f t="shared" si="29"/>
        <v>42745</v>
      </c>
      <c r="K617" s="69">
        <f>D617/(VLOOKUP(B617,'Cust Svd'!$A$2:$B$20,2,FALSE))</f>
        <v>0.57260661757164244</v>
      </c>
      <c r="L617" s="70">
        <f>VLOOKUP(B617,'Cust Svd'!$A$2:$B$20,2,FALSE)</f>
        <v>48749</v>
      </c>
      <c r="M617" s="70"/>
      <c r="N617"/>
      <c r="O617"/>
      <c r="P617"/>
      <c r="Q617"/>
      <c r="R617"/>
    </row>
    <row r="618" spans="1:18" ht="14.5" hidden="1" x14ac:dyDescent="0.35">
      <c r="A618" s="49">
        <v>42743</v>
      </c>
      <c r="B618" s="52">
        <v>2017</v>
      </c>
      <c r="C618" s="50">
        <v>9</v>
      </c>
      <c r="D618" s="50">
        <v>9243</v>
      </c>
      <c r="E618" s="50">
        <v>3793390</v>
      </c>
      <c r="F618" s="50">
        <f>E618/(VLOOKUP(B618,'Cust Svd'!$A$2:$B$20,2,FALSE))</f>
        <v>77.814724404603169</v>
      </c>
      <c r="G618" s="50">
        <f t="shared" si="27"/>
        <v>4.3543306729762579</v>
      </c>
      <c r="H618" s="50">
        <f t="shared" si="28"/>
        <v>1</v>
      </c>
      <c r="I618" s="48">
        <f>HLOOKUP(B618,'GSE Sum'!$B$1:$T$10,10,FALSE)</f>
        <v>113.65512964411359</v>
      </c>
      <c r="J618" s="51" t="b">
        <f t="shared" si="29"/>
        <v>0</v>
      </c>
      <c r="K618" s="69">
        <f>D618/(VLOOKUP(B618,'Cust Svd'!$A$2:$B$20,2,FALSE))</f>
        <v>0.18960388931054997</v>
      </c>
      <c r="L618" s="70">
        <f>VLOOKUP(B618,'Cust Svd'!$A$2:$B$20,2,FALSE)</f>
        <v>48749</v>
      </c>
      <c r="M618" s="70"/>
      <c r="N618"/>
      <c r="O618"/>
      <c r="P618"/>
      <c r="Q618"/>
      <c r="R618"/>
    </row>
    <row r="619" spans="1:18" ht="14.5" hidden="1" x14ac:dyDescent="0.35">
      <c r="A619" s="49">
        <v>42748</v>
      </c>
      <c r="B619" s="52">
        <v>2017</v>
      </c>
      <c r="C619" s="50">
        <v>7</v>
      </c>
      <c r="D619" s="50">
        <v>3547</v>
      </c>
      <c r="E619" s="50">
        <v>3301236</v>
      </c>
      <c r="F619" s="50">
        <f>E619/(VLOOKUP(B619,'Cust Svd'!$A$2:$B$20,2,FALSE))</f>
        <v>67.719050647192759</v>
      </c>
      <c r="G619" s="50">
        <f t="shared" si="27"/>
        <v>4.2153675383715248</v>
      </c>
      <c r="H619" s="50">
        <f t="shared" si="28"/>
        <v>1</v>
      </c>
      <c r="I619" s="48">
        <f>HLOOKUP(B619,'GSE Sum'!$B$1:$T$10,10,FALSE)</f>
        <v>113.65512964411359</v>
      </c>
      <c r="J619" s="51" t="b">
        <f t="shared" si="29"/>
        <v>0</v>
      </c>
      <c r="K619" s="69">
        <f>D619/(VLOOKUP(B619,'Cust Svd'!$A$2:$B$20,2,FALSE))</f>
        <v>7.276046688137193E-2</v>
      </c>
      <c r="L619" s="70">
        <f>VLOOKUP(B619,'Cust Svd'!$A$2:$B$20,2,FALSE)</f>
        <v>48749</v>
      </c>
      <c r="M619" s="70"/>
      <c r="N619"/>
      <c r="O619"/>
      <c r="P619"/>
      <c r="Q619"/>
      <c r="R619"/>
    </row>
    <row r="620" spans="1:18" ht="14.5" hidden="1" x14ac:dyDescent="0.35">
      <c r="A620" s="49">
        <v>42740</v>
      </c>
      <c r="B620" s="52">
        <v>2017</v>
      </c>
      <c r="C620" s="50">
        <v>18</v>
      </c>
      <c r="D620" s="50">
        <v>8020</v>
      </c>
      <c r="E620" s="50">
        <v>2729705</v>
      </c>
      <c r="F620" s="50">
        <f>E620/(VLOOKUP(B620,'Cust Svd'!$A$2:$B$20,2,FALSE))</f>
        <v>55.995097335329959</v>
      </c>
      <c r="G620" s="50">
        <f t="shared" si="27"/>
        <v>4.0252641393192423</v>
      </c>
      <c r="H620" s="50">
        <f t="shared" si="28"/>
        <v>1</v>
      </c>
      <c r="I620" s="48">
        <f>HLOOKUP(B620,'GSE Sum'!$B$1:$T$10,10,FALSE)</f>
        <v>113.65512964411359</v>
      </c>
      <c r="J620" s="51" t="b">
        <f t="shared" si="29"/>
        <v>0</v>
      </c>
      <c r="K620" s="69">
        <f>D620/(VLOOKUP(B620,'Cust Svd'!$A$2:$B$20,2,FALSE))</f>
        <v>0.16451619520400418</v>
      </c>
      <c r="L620" s="70">
        <f>VLOOKUP(B620,'Cust Svd'!$A$2:$B$20,2,FALSE)</f>
        <v>48749</v>
      </c>
      <c r="M620" s="70"/>
      <c r="N620"/>
      <c r="O620"/>
      <c r="P620"/>
      <c r="Q620"/>
      <c r="R620"/>
    </row>
    <row r="621" spans="1:18" ht="14.5" hidden="1" x14ac:dyDescent="0.35">
      <c r="A621" s="49">
        <v>42786</v>
      </c>
      <c r="B621" s="52">
        <v>2017</v>
      </c>
      <c r="C621" s="50">
        <v>15</v>
      </c>
      <c r="D621" s="50">
        <v>2692</v>
      </c>
      <c r="E621" s="50">
        <v>2467835</v>
      </c>
      <c r="F621" s="50">
        <f>E621/(VLOOKUP(B621,'Cust Svd'!$A$2:$B$20,2,FALSE))</f>
        <v>50.623294836817166</v>
      </c>
      <c r="G621" s="50">
        <f t="shared" si="27"/>
        <v>3.9244118426237335</v>
      </c>
      <c r="H621" s="50">
        <f t="shared" si="28"/>
        <v>2</v>
      </c>
      <c r="I621" s="48">
        <f>HLOOKUP(B621,'GSE Sum'!$B$1:$T$10,10,FALSE)</f>
        <v>113.65512964411359</v>
      </c>
      <c r="J621" s="51" t="b">
        <f t="shared" si="29"/>
        <v>0</v>
      </c>
      <c r="K621" s="69">
        <f>D621/(VLOOKUP(B621,'Cust Svd'!$A$2:$B$20,2,FALSE))</f>
        <v>5.5221645572216864E-2</v>
      </c>
      <c r="L621" s="70">
        <f>VLOOKUP(B621,'Cust Svd'!$A$2:$B$20,2,FALSE)</f>
        <v>48749</v>
      </c>
      <c r="M621" s="70"/>
      <c r="N621"/>
      <c r="O621"/>
      <c r="P621"/>
      <c r="Q621"/>
      <c r="R621"/>
    </row>
    <row r="622" spans="1:18" ht="14.5" hidden="1" x14ac:dyDescent="0.35">
      <c r="A622" s="49">
        <v>42788</v>
      </c>
      <c r="B622" s="52">
        <v>2017</v>
      </c>
      <c r="C622" s="50">
        <v>8</v>
      </c>
      <c r="D622" s="50">
        <v>6168</v>
      </c>
      <c r="E622" s="50">
        <v>1896454</v>
      </c>
      <c r="F622" s="50">
        <f>E622/(VLOOKUP(B622,'Cust Svd'!$A$2:$B$20,2,FALSE))</f>
        <v>38.902418511148944</v>
      </c>
      <c r="G622" s="50">
        <f t="shared" si="27"/>
        <v>3.6610564212148784</v>
      </c>
      <c r="H622" s="50">
        <f t="shared" si="28"/>
        <v>2</v>
      </c>
      <c r="I622" s="48">
        <f>HLOOKUP(B622,'GSE Sum'!$B$1:$T$10,10,FALSE)</f>
        <v>113.65512964411359</v>
      </c>
      <c r="J622" s="51" t="b">
        <f t="shared" si="29"/>
        <v>0</v>
      </c>
      <c r="K622" s="69">
        <f>D622/(VLOOKUP(B622,'Cust Svd'!$A$2:$B$20,2,FALSE))</f>
        <v>0.12652567232148351</v>
      </c>
      <c r="L622" s="70">
        <f>VLOOKUP(B622,'Cust Svd'!$A$2:$B$20,2,FALSE)</f>
        <v>48749</v>
      </c>
      <c r="M622" s="70"/>
      <c r="N622"/>
      <c r="O622"/>
      <c r="P622"/>
      <c r="Q622"/>
      <c r="R622"/>
    </row>
    <row r="623" spans="1:18" ht="14.5" hidden="1" x14ac:dyDescent="0.35">
      <c r="A623" s="49">
        <v>42787</v>
      </c>
      <c r="B623" s="52">
        <v>2017</v>
      </c>
      <c r="C623" s="50">
        <v>12</v>
      </c>
      <c r="D623" s="50">
        <v>5729</v>
      </c>
      <c r="E623" s="50">
        <v>1858615</v>
      </c>
      <c r="F623" s="50">
        <f>E623/(VLOOKUP(B623,'Cust Svd'!$A$2:$B$20,2,FALSE))</f>
        <v>38.126217973702026</v>
      </c>
      <c r="G623" s="50">
        <f t="shared" si="27"/>
        <v>3.6409021812684865</v>
      </c>
      <c r="H623" s="50">
        <f t="shared" si="28"/>
        <v>2</v>
      </c>
      <c r="I623" s="48">
        <f>HLOOKUP(B623,'GSE Sum'!$B$1:$T$10,10,FALSE)</f>
        <v>113.65512964411359</v>
      </c>
      <c r="J623" s="51" t="b">
        <f t="shared" si="29"/>
        <v>0</v>
      </c>
      <c r="K623" s="69">
        <f>D623/(VLOOKUP(B623,'Cust Svd'!$A$2:$B$20,2,FALSE))</f>
        <v>0.11752035939198753</v>
      </c>
      <c r="L623" s="70">
        <f>VLOOKUP(B623,'Cust Svd'!$A$2:$B$20,2,FALSE)</f>
        <v>48749</v>
      </c>
      <c r="M623" s="70"/>
      <c r="N623"/>
      <c r="O623"/>
      <c r="P623"/>
      <c r="Q623"/>
      <c r="R623"/>
    </row>
    <row r="624" spans="1:18" ht="14.5" hidden="1" x14ac:dyDescent="0.35">
      <c r="A624" s="49">
        <v>42907</v>
      </c>
      <c r="B624" s="52">
        <v>2017</v>
      </c>
      <c r="C624" s="50">
        <v>1</v>
      </c>
      <c r="D624" s="50">
        <v>1621</v>
      </c>
      <c r="E624" s="50">
        <v>1854424</v>
      </c>
      <c r="F624" s="50">
        <f>E624/(VLOOKUP(B624,'Cust Svd'!$A$2:$B$20,2,FALSE))</f>
        <v>38.04024697942522</v>
      </c>
      <c r="G624" s="50">
        <f t="shared" si="27"/>
        <v>3.6386447302803298</v>
      </c>
      <c r="H624" s="50">
        <f t="shared" si="28"/>
        <v>6</v>
      </c>
      <c r="I624" s="48">
        <f>HLOOKUP(B624,'GSE Sum'!$B$1:$T$10,10,FALSE)</f>
        <v>113.65512964411359</v>
      </c>
      <c r="J624" s="51" t="b">
        <f t="shared" si="29"/>
        <v>0</v>
      </c>
      <c r="K624" s="69">
        <f>D624/(VLOOKUP(B624,'Cust Svd'!$A$2:$B$20,2,FALSE))</f>
        <v>3.325196414285421E-2</v>
      </c>
      <c r="L624" s="70">
        <f>VLOOKUP(B624,'Cust Svd'!$A$2:$B$20,2,FALSE)</f>
        <v>48749</v>
      </c>
      <c r="M624" s="70"/>
      <c r="N624"/>
      <c r="O624"/>
      <c r="P624"/>
      <c r="Q624"/>
      <c r="R624"/>
    </row>
    <row r="625" spans="1:18" ht="14.5" hidden="1" x14ac:dyDescent="0.35">
      <c r="A625" s="49">
        <v>42892</v>
      </c>
      <c r="B625" s="52">
        <v>2017</v>
      </c>
      <c r="C625" s="50">
        <v>4</v>
      </c>
      <c r="D625" s="50">
        <v>6349</v>
      </c>
      <c r="E625" s="50">
        <v>1553897</v>
      </c>
      <c r="F625" s="50">
        <f>E625/(VLOOKUP(B625,'Cust Svd'!$A$2:$B$20,2,FALSE))</f>
        <v>31.875464112084352</v>
      </c>
      <c r="G625" s="50">
        <f t="shared" si="27"/>
        <v>3.4618365637517057</v>
      </c>
      <c r="H625" s="50">
        <f t="shared" si="28"/>
        <v>6</v>
      </c>
      <c r="I625" s="48">
        <f>HLOOKUP(B625,'GSE Sum'!$B$1:$T$10,10,FALSE)</f>
        <v>113.65512964411359</v>
      </c>
      <c r="J625" s="51" t="b">
        <f t="shared" si="29"/>
        <v>0</v>
      </c>
      <c r="K625" s="69">
        <f>D625/(VLOOKUP(B625,'Cust Svd'!$A$2:$B$20,2,FALSE))</f>
        <v>0.13023856899628711</v>
      </c>
      <c r="L625" s="70">
        <f>VLOOKUP(B625,'Cust Svd'!$A$2:$B$20,2,FALSE)</f>
        <v>48749</v>
      </c>
      <c r="M625" s="70"/>
      <c r="N625"/>
      <c r="O625"/>
      <c r="P625"/>
      <c r="Q625"/>
      <c r="R625"/>
    </row>
    <row r="626" spans="1:18" ht="14.5" hidden="1" x14ac:dyDescent="0.35">
      <c r="A626" s="49">
        <v>42771</v>
      </c>
      <c r="B626" s="52">
        <v>2017</v>
      </c>
      <c r="C626" s="50">
        <v>1</v>
      </c>
      <c r="D626" s="50">
        <v>1600</v>
      </c>
      <c r="E626" s="50">
        <v>1532800</v>
      </c>
      <c r="F626" s="50">
        <f>E626/(VLOOKUP(B626,'Cust Svd'!$A$2:$B$20,2,FALSE))</f>
        <v>31.442696260436112</v>
      </c>
      <c r="G626" s="50">
        <f t="shared" si="27"/>
        <v>3.4481667228036437</v>
      </c>
      <c r="H626" s="50">
        <f t="shared" si="28"/>
        <v>2</v>
      </c>
      <c r="I626" s="48">
        <f>HLOOKUP(B626,'GSE Sum'!$B$1:$T$10,10,FALSE)</f>
        <v>113.65512964411359</v>
      </c>
      <c r="J626" s="51" t="b">
        <f t="shared" si="29"/>
        <v>0</v>
      </c>
      <c r="K626" s="69">
        <f>D626/(VLOOKUP(B626,'Cust Svd'!$A$2:$B$20,2,FALSE))</f>
        <v>3.2821186075611811E-2</v>
      </c>
      <c r="L626" s="70">
        <f>VLOOKUP(B626,'Cust Svd'!$A$2:$B$20,2,FALSE)</f>
        <v>48749</v>
      </c>
      <c r="M626" s="70"/>
      <c r="N626"/>
      <c r="O626"/>
      <c r="P626"/>
      <c r="Q626"/>
      <c r="R626"/>
    </row>
    <row r="627" spans="1:18" ht="14.5" hidden="1" x14ac:dyDescent="0.35">
      <c r="A627" s="49">
        <v>42747</v>
      </c>
      <c r="B627" s="52">
        <v>2017</v>
      </c>
      <c r="C627" s="50">
        <v>22</v>
      </c>
      <c r="D627" s="50">
        <v>4141</v>
      </c>
      <c r="E627" s="50">
        <v>1278594</v>
      </c>
      <c r="F627" s="50">
        <f>E627/(VLOOKUP(B627,'Cust Svd'!$A$2:$B$20,2,FALSE))</f>
        <v>26.228107243225502</v>
      </c>
      <c r="G627" s="50">
        <f t="shared" si="27"/>
        <v>3.2668316312760965</v>
      </c>
      <c r="H627" s="50">
        <f t="shared" si="28"/>
        <v>1</v>
      </c>
      <c r="I627" s="48">
        <f>HLOOKUP(B627,'GSE Sum'!$B$1:$T$10,10,FALSE)</f>
        <v>113.65512964411359</v>
      </c>
      <c r="J627" s="51" t="b">
        <f t="shared" si="29"/>
        <v>0</v>
      </c>
      <c r="K627" s="69">
        <f>D627/(VLOOKUP(B627,'Cust Svd'!$A$2:$B$20,2,FALSE))</f>
        <v>8.4945332211942809E-2</v>
      </c>
      <c r="L627" s="70">
        <f>VLOOKUP(B627,'Cust Svd'!$A$2:$B$20,2,FALSE)</f>
        <v>48749</v>
      </c>
      <c r="M627" s="70"/>
      <c r="N627"/>
      <c r="O627"/>
      <c r="P627"/>
      <c r="Q627"/>
      <c r="R627"/>
    </row>
    <row r="628" spans="1:18" ht="14.5" hidden="1" x14ac:dyDescent="0.35">
      <c r="A628" s="49">
        <v>42775</v>
      </c>
      <c r="B628" s="52">
        <v>2017</v>
      </c>
      <c r="C628" s="50">
        <v>4</v>
      </c>
      <c r="D628" s="50">
        <v>2264</v>
      </c>
      <c r="E628" s="50">
        <v>1254796</v>
      </c>
      <c r="F628" s="50">
        <f>E628/(VLOOKUP(B628,'Cust Svd'!$A$2:$B$20,2,FALSE))</f>
        <v>25.739933126833371</v>
      </c>
      <c r="G628" s="50">
        <f t="shared" si="27"/>
        <v>3.2480436041394842</v>
      </c>
      <c r="H628" s="50">
        <f t="shared" si="28"/>
        <v>2</v>
      </c>
      <c r="I628" s="48">
        <f>HLOOKUP(B628,'GSE Sum'!$B$1:$T$10,10,FALSE)</f>
        <v>113.65512964411359</v>
      </c>
      <c r="J628" s="51" t="b">
        <f t="shared" si="29"/>
        <v>0</v>
      </c>
      <c r="K628" s="69">
        <f>D628/(VLOOKUP(B628,'Cust Svd'!$A$2:$B$20,2,FALSE))</f>
        <v>4.6441978296990705E-2</v>
      </c>
      <c r="L628" s="70">
        <f>VLOOKUP(B628,'Cust Svd'!$A$2:$B$20,2,FALSE)</f>
        <v>48749</v>
      </c>
      <c r="M628" s="70"/>
      <c r="N628"/>
      <c r="O628"/>
      <c r="P628"/>
      <c r="Q628"/>
      <c r="R628"/>
    </row>
    <row r="629" spans="1:18" ht="14.5" hidden="1" x14ac:dyDescent="0.35">
      <c r="A629" s="49">
        <v>42978</v>
      </c>
      <c r="B629" s="52">
        <v>2017</v>
      </c>
      <c r="C629" s="50">
        <v>2</v>
      </c>
      <c r="D629" s="50">
        <v>702</v>
      </c>
      <c r="E629" s="50">
        <v>996378</v>
      </c>
      <c r="F629" s="50">
        <f>E629/(VLOOKUP(B629,'Cust Svd'!$A$2:$B$20,2,FALSE))</f>
        <v>20.438942337278714</v>
      </c>
      <c r="G629" s="50">
        <f t="shared" si="27"/>
        <v>3.0174420192451672</v>
      </c>
      <c r="H629" s="50">
        <f t="shared" si="28"/>
        <v>8</v>
      </c>
      <c r="I629" s="48">
        <f>HLOOKUP(B629,'GSE Sum'!$B$1:$T$10,10,FALSE)</f>
        <v>113.65512964411359</v>
      </c>
      <c r="J629" s="51" t="b">
        <f t="shared" si="29"/>
        <v>0</v>
      </c>
      <c r="K629" s="69">
        <f>D629/(VLOOKUP(B629,'Cust Svd'!$A$2:$B$20,2,FALSE))</f>
        <v>1.4400295390674681E-2</v>
      </c>
      <c r="L629" s="70">
        <f>VLOOKUP(B629,'Cust Svd'!$A$2:$B$20,2,FALSE)</f>
        <v>48749</v>
      </c>
      <c r="M629" s="70"/>
      <c r="N629"/>
      <c r="O629"/>
      <c r="P629"/>
      <c r="Q629"/>
      <c r="R629"/>
    </row>
    <row r="630" spans="1:18" ht="14.5" hidden="1" x14ac:dyDescent="0.35">
      <c r="A630" s="49">
        <v>42742</v>
      </c>
      <c r="B630" s="52">
        <v>2017</v>
      </c>
      <c r="C630" s="50">
        <v>2</v>
      </c>
      <c r="D630" s="50">
        <v>1381</v>
      </c>
      <c r="E630" s="50">
        <v>970554</v>
      </c>
      <c r="F630" s="50">
        <f>E630/(VLOOKUP(B630,'Cust Svd'!$A$2:$B$20,2,FALSE))</f>
        <v>19.909208394018339</v>
      </c>
      <c r="G630" s="50">
        <f t="shared" si="27"/>
        <v>2.9911823580701333</v>
      </c>
      <c r="H630" s="50">
        <f t="shared" si="28"/>
        <v>1</v>
      </c>
      <c r="I630" s="48">
        <f>HLOOKUP(B630,'GSE Sum'!$B$1:$T$10,10,FALSE)</f>
        <v>113.65512964411359</v>
      </c>
      <c r="J630" s="51" t="b">
        <f t="shared" si="29"/>
        <v>0</v>
      </c>
      <c r="K630" s="69">
        <f>D630/(VLOOKUP(B630,'Cust Svd'!$A$2:$B$20,2,FALSE))</f>
        <v>2.8328786231512443E-2</v>
      </c>
      <c r="L630" s="70">
        <f>VLOOKUP(B630,'Cust Svd'!$A$2:$B$20,2,FALSE)</f>
        <v>48749</v>
      </c>
      <c r="M630" s="70"/>
      <c r="N630"/>
      <c r="O630"/>
      <c r="P630"/>
      <c r="Q630"/>
      <c r="R630"/>
    </row>
    <row r="631" spans="1:18" ht="14.5" hidden="1" x14ac:dyDescent="0.35">
      <c r="A631" s="49">
        <v>42910</v>
      </c>
      <c r="B631" s="52">
        <v>2017</v>
      </c>
      <c r="C631" s="50">
        <v>2</v>
      </c>
      <c r="D631" s="50">
        <v>3773</v>
      </c>
      <c r="E631" s="50">
        <v>953464</v>
      </c>
      <c r="F631" s="50">
        <f>E631/(VLOOKUP(B631,'Cust Svd'!$A$2:$B$20,2,FALSE))</f>
        <v>19.558637100248209</v>
      </c>
      <c r="G631" s="50">
        <f t="shared" si="27"/>
        <v>2.9734169842776326</v>
      </c>
      <c r="H631" s="50">
        <f t="shared" si="28"/>
        <v>6</v>
      </c>
      <c r="I631" s="48">
        <f>HLOOKUP(B631,'GSE Sum'!$B$1:$T$10,10,FALSE)</f>
        <v>113.65512964411359</v>
      </c>
      <c r="J631" s="51" t="b">
        <f t="shared" si="29"/>
        <v>0</v>
      </c>
      <c r="K631" s="69">
        <f>D631/(VLOOKUP(B631,'Cust Svd'!$A$2:$B$20,2,FALSE))</f>
        <v>7.7396459414552088E-2</v>
      </c>
      <c r="L631" s="70">
        <f>VLOOKUP(B631,'Cust Svd'!$A$2:$B$20,2,FALSE)</f>
        <v>48749</v>
      </c>
      <c r="M631" s="70"/>
      <c r="N631"/>
      <c r="O631"/>
      <c r="P631"/>
      <c r="Q631"/>
      <c r="R631"/>
    </row>
    <row r="632" spans="1:18" ht="14.5" hidden="1" x14ac:dyDescent="0.35">
      <c r="A632" s="49">
        <v>42774</v>
      </c>
      <c r="B632" s="52">
        <v>2017</v>
      </c>
      <c r="C632" s="50">
        <v>2</v>
      </c>
      <c r="D632" s="50">
        <v>4768</v>
      </c>
      <c r="E632" s="50">
        <v>736330</v>
      </c>
      <c r="F632" s="50">
        <f>E632/(VLOOKUP(B632,'Cust Svd'!$A$2:$B$20,2,FALSE))</f>
        <v>15.104514964409526</v>
      </c>
      <c r="G632" s="50">
        <f t="shared" si="27"/>
        <v>2.7149937033935436</v>
      </c>
      <c r="H632" s="50">
        <f t="shared" si="28"/>
        <v>2</v>
      </c>
      <c r="I632" s="48">
        <f>HLOOKUP(B632,'GSE Sum'!$B$1:$T$10,10,FALSE)</f>
        <v>113.65512964411359</v>
      </c>
      <c r="J632" s="51" t="b">
        <f t="shared" si="29"/>
        <v>0</v>
      </c>
      <c r="K632" s="69">
        <f>D632/(VLOOKUP(B632,'Cust Svd'!$A$2:$B$20,2,FALSE))</f>
        <v>9.780713450532319E-2</v>
      </c>
      <c r="L632" s="70">
        <f>VLOOKUP(B632,'Cust Svd'!$A$2:$B$20,2,FALSE)</f>
        <v>48749</v>
      </c>
      <c r="M632" s="70"/>
      <c r="N632"/>
      <c r="O632"/>
      <c r="P632"/>
      <c r="Q632"/>
      <c r="R632"/>
    </row>
    <row r="633" spans="1:18" ht="14.5" hidden="1" x14ac:dyDescent="0.35">
      <c r="A633" s="49">
        <v>42751</v>
      </c>
      <c r="B633" s="52">
        <v>2017</v>
      </c>
      <c r="C633" s="50">
        <v>2</v>
      </c>
      <c r="D633" s="50">
        <v>4740</v>
      </c>
      <c r="E633" s="50">
        <v>710112</v>
      </c>
      <c r="F633" s="50">
        <f>E633/(VLOOKUP(B633,'Cust Svd'!$A$2:$B$20,2,FALSE))</f>
        <v>14.566698804078033</v>
      </c>
      <c r="G633" s="50">
        <f t="shared" si="27"/>
        <v>2.6787380196606145</v>
      </c>
      <c r="H633" s="50">
        <f t="shared" si="28"/>
        <v>1</v>
      </c>
      <c r="I633" s="48">
        <f>HLOOKUP(B633,'GSE Sum'!$B$1:$T$10,10,FALSE)</f>
        <v>113.65512964411359</v>
      </c>
      <c r="J633" s="51" t="b">
        <f t="shared" si="29"/>
        <v>0</v>
      </c>
      <c r="K633" s="69">
        <f>D633/(VLOOKUP(B633,'Cust Svd'!$A$2:$B$20,2,FALSE))</f>
        <v>9.7232763748999973E-2</v>
      </c>
      <c r="L633" s="70">
        <f>VLOOKUP(B633,'Cust Svd'!$A$2:$B$20,2,FALSE)</f>
        <v>48749</v>
      </c>
      <c r="M633" s="70"/>
      <c r="N633"/>
      <c r="O633"/>
      <c r="P633"/>
      <c r="Q633"/>
      <c r="R633"/>
    </row>
    <row r="634" spans="1:18" ht="14.5" hidden="1" x14ac:dyDescent="0.35">
      <c r="A634" s="49">
        <v>42885</v>
      </c>
      <c r="B634" s="52">
        <v>2017</v>
      </c>
      <c r="C634" s="50">
        <v>2</v>
      </c>
      <c r="D634" s="50">
        <v>3726</v>
      </c>
      <c r="E634" s="50">
        <v>692814</v>
      </c>
      <c r="F634" s="50">
        <f>E634/(VLOOKUP(B634,'Cust Svd'!$A$2:$B$20,2,FALSE))</f>
        <v>14.211860756118075</v>
      </c>
      <c r="G634" s="50">
        <f t="shared" si="27"/>
        <v>2.654076880483291</v>
      </c>
      <c r="H634" s="50">
        <f t="shared" si="28"/>
        <v>5</v>
      </c>
      <c r="I634" s="48">
        <f>HLOOKUP(B634,'GSE Sum'!$B$1:$T$10,10,FALSE)</f>
        <v>113.65512964411359</v>
      </c>
      <c r="J634" s="51" t="b">
        <f t="shared" si="29"/>
        <v>0</v>
      </c>
      <c r="K634" s="69">
        <f>D634/(VLOOKUP(B634,'Cust Svd'!$A$2:$B$20,2,FALSE))</f>
        <v>7.6432337073580991E-2</v>
      </c>
      <c r="L634" s="70">
        <f>VLOOKUP(B634,'Cust Svd'!$A$2:$B$20,2,FALSE)</f>
        <v>48749</v>
      </c>
      <c r="M634" s="70"/>
      <c r="N634"/>
      <c r="O634"/>
      <c r="P634"/>
      <c r="Q634"/>
      <c r="R634"/>
    </row>
    <row r="635" spans="1:18" ht="14.5" hidden="1" x14ac:dyDescent="0.35">
      <c r="A635" s="49">
        <v>42776</v>
      </c>
      <c r="B635" s="52">
        <v>2017</v>
      </c>
      <c r="C635" s="50">
        <v>13</v>
      </c>
      <c r="D635" s="50">
        <v>3708</v>
      </c>
      <c r="E635" s="50">
        <v>641742</v>
      </c>
      <c r="F635" s="50">
        <f>E635/(VLOOKUP(B635,'Cust Svd'!$A$2:$B$20,2,FALSE))</f>
        <v>13.164208496584545</v>
      </c>
      <c r="G635" s="50">
        <f t="shared" si="27"/>
        <v>2.5775016693470794</v>
      </c>
      <c r="H635" s="50">
        <f t="shared" si="28"/>
        <v>2</v>
      </c>
      <c r="I635" s="48">
        <f>HLOOKUP(B635,'GSE Sum'!$B$1:$T$10,10,FALSE)</f>
        <v>113.65512964411359</v>
      </c>
      <c r="J635" s="51" t="b">
        <f t="shared" si="29"/>
        <v>0</v>
      </c>
      <c r="K635" s="69">
        <f>D635/(VLOOKUP(B635,'Cust Svd'!$A$2:$B$20,2,FALSE))</f>
        <v>7.6063098730230358E-2</v>
      </c>
      <c r="L635" s="70">
        <f>VLOOKUP(B635,'Cust Svd'!$A$2:$B$20,2,FALSE)</f>
        <v>48749</v>
      </c>
      <c r="M635" s="70"/>
      <c r="N635"/>
      <c r="O635"/>
      <c r="P635"/>
      <c r="Q635"/>
      <c r="R635"/>
    </row>
    <row r="636" spans="1:18" ht="14.5" hidden="1" x14ac:dyDescent="0.35">
      <c r="A636" s="49">
        <v>42833</v>
      </c>
      <c r="B636" s="52">
        <v>2017</v>
      </c>
      <c r="C636" s="50">
        <v>4</v>
      </c>
      <c r="D636" s="50">
        <v>1877</v>
      </c>
      <c r="E636" s="50">
        <v>618948</v>
      </c>
      <c r="F636" s="50">
        <f>E636/(VLOOKUP(B636,'Cust Svd'!$A$2:$B$20,2,FALSE))</f>
        <v>12.696629674454861</v>
      </c>
      <c r="G636" s="50">
        <f t="shared" si="27"/>
        <v>2.5413365782808675</v>
      </c>
      <c r="H636" s="50">
        <f t="shared" si="28"/>
        <v>4</v>
      </c>
      <c r="I636" s="48">
        <f>HLOOKUP(B636,'GSE Sum'!$B$1:$T$10,10,FALSE)</f>
        <v>113.65512964411359</v>
      </c>
      <c r="J636" s="51" t="b">
        <f t="shared" si="29"/>
        <v>0</v>
      </c>
      <c r="K636" s="69">
        <f>D636/(VLOOKUP(B636,'Cust Svd'!$A$2:$B$20,2,FALSE))</f>
        <v>3.8503353914952104E-2</v>
      </c>
      <c r="L636" s="70">
        <f>VLOOKUP(B636,'Cust Svd'!$A$2:$B$20,2,FALSE)</f>
        <v>48749</v>
      </c>
      <c r="M636" s="70"/>
      <c r="N636"/>
      <c r="O636"/>
      <c r="P636"/>
      <c r="Q636"/>
      <c r="R636"/>
    </row>
    <row r="637" spans="1:18" ht="14.5" hidden="1" x14ac:dyDescent="0.35">
      <c r="A637" s="49">
        <v>42975</v>
      </c>
      <c r="B637" s="52">
        <v>2017</v>
      </c>
      <c r="C637" s="50">
        <v>4</v>
      </c>
      <c r="D637" s="50">
        <v>8888</v>
      </c>
      <c r="E637" s="50">
        <v>615705</v>
      </c>
      <c r="F637" s="50">
        <f>E637/(VLOOKUP(B637,'Cust Svd'!$A$2:$B$20,2,FALSE))</f>
        <v>12.630105232927855</v>
      </c>
      <c r="G637" s="50">
        <f t="shared" si="27"/>
        <v>2.5360832683093086</v>
      </c>
      <c r="H637" s="50">
        <f t="shared" si="28"/>
        <v>8</v>
      </c>
      <c r="I637" s="48">
        <f>HLOOKUP(B637,'GSE Sum'!$B$1:$T$10,10,FALSE)</f>
        <v>113.65512964411359</v>
      </c>
      <c r="J637" s="51" t="b">
        <f t="shared" si="29"/>
        <v>0</v>
      </c>
      <c r="K637" s="69">
        <f>D637/(VLOOKUP(B637,'Cust Svd'!$A$2:$B$20,2,FALSE))</f>
        <v>0.1823216886500236</v>
      </c>
      <c r="L637" s="70">
        <f>VLOOKUP(B637,'Cust Svd'!$A$2:$B$20,2,FALSE)</f>
        <v>48749</v>
      </c>
      <c r="M637" s="70"/>
      <c r="N637"/>
      <c r="O637"/>
      <c r="P637"/>
      <c r="Q637"/>
      <c r="R637"/>
    </row>
    <row r="638" spans="1:18" ht="14.5" hidden="1" x14ac:dyDescent="0.35">
      <c r="A638" s="49">
        <v>42739</v>
      </c>
      <c r="B638" s="52">
        <v>2017</v>
      </c>
      <c r="C638" s="50">
        <v>12</v>
      </c>
      <c r="D638" s="50">
        <v>3094</v>
      </c>
      <c r="E638" s="50">
        <v>531960</v>
      </c>
      <c r="F638" s="50">
        <f>E638/(VLOOKUP(B638,'Cust Svd'!$A$2:$B$20,2,FALSE))</f>
        <v>10.912223840489036</v>
      </c>
      <c r="G638" s="50">
        <f t="shared" si="27"/>
        <v>2.3898836141320099</v>
      </c>
      <c r="H638" s="50">
        <f t="shared" si="28"/>
        <v>1</v>
      </c>
      <c r="I638" s="48">
        <f>HLOOKUP(B638,'GSE Sum'!$B$1:$T$10,10,FALSE)</f>
        <v>113.65512964411359</v>
      </c>
      <c r="J638" s="51" t="b">
        <f t="shared" si="29"/>
        <v>0</v>
      </c>
      <c r="K638" s="69">
        <f>D638/(VLOOKUP(B638,'Cust Svd'!$A$2:$B$20,2,FALSE))</f>
        <v>6.346796857371434E-2</v>
      </c>
      <c r="L638" s="70">
        <f>VLOOKUP(B638,'Cust Svd'!$A$2:$B$20,2,FALSE)</f>
        <v>48749</v>
      </c>
      <c r="M638" s="70"/>
      <c r="N638"/>
      <c r="O638"/>
      <c r="P638"/>
      <c r="Q638"/>
      <c r="R638"/>
    </row>
    <row r="639" spans="1:18" ht="14.5" hidden="1" x14ac:dyDescent="0.35">
      <c r="A639" s="49">
        <v>42832</v>
      </c>
      <c r="B639" s="52">
        <v>2017</v>
      </c>
      <c r="C639" s="50">
        <v>1</v>
      </c>
      <c r="D639" s="50">
        <v>4497</v>
      </c>
      <c r="E639" s="50">
        <v>517155</v>
      </c>
      <c r="F639" s="50">
        <f>E639/(VLOOKUP(B639,'Cust Svd'!$A$2:$B$20,2,FALSE))</f>
        <v>10.608525303083141</v>
      </c>
      <c r="G639" s="50">
        <f t="shared" si="27"/>
        <v>2.3616579517388678</v>
      </c>
      <c r="H639" s="50">
        <f t="shared" si="28"/>
        <v>4</v>
      </c>
      <c r="I639" s="48">
        <f>HLOOKUP(B639,'GSE Sum'!$B$1:$T$10,10,FALSE)</f>
        <v>113.65512964411359</v>
      </c>
      <c r="J639" s="51" t="b">
        <f t="shared" si="29"/>
        <v>0</v>
      </c>
      <c r="K639" s="69">
        <f>D639/(VLOOKUP(B639,'Cust Svd'!$A$2:$B$20,2,FALSE))</f>
        <v>9.2248046113766441E-2</v>
      </c>
      <c r="L639" s="70">
        <f>VLOOKUP(B639,'Cust Svd'!$A$2:$B$20,2,FALSE)</f>
        <v>48749</v>
      </c>
      <c r="M639" s="70"/>
      <c r="N639"/>
      <c r="O639"/>
      <c r="P639"/>
      <c r="Q639"/>
      <c r="R639"/>
    </row>
    <row r="640" spans="1:18" ht="14.5" hidden="1" x14ac:dyDescent="0.35">
      <c r="A640" s="49">
        <v>42773</v>
      </c>
      <c r="B640" s="52">
        <v>2017</v>
      </c>
      <c r="C640" s="50">
        <v>4</v>
      </c>
      <c r="D640" s="50">
        <v>304</v>
      </c>
      <c r="E640" s="50">
        <v>406256</v>
      </c>
      <c r="F640" s="50">
        <f>E640/(VLOOKUP(B640,'Cust Svd'!$A$2:$B$20,2,FALSE))</f>
        <v>8.3336273564585941</v>
      </c>
      <c r="G640" s="50">
        <f t="shared" si="27"/>
        <v>2.1202988183526998</v>
      </c>
      <c r="H640" s="50">
        <f t="shared" si="28"/>
        <v>2</v>
      </c>
      <c r="I640" s="48">
        <f>HLOOKUP(B640,'GSE Sum'!$B$1:$T$10,10,FALSE)</f>
        <v>113.65512964411359</v>
      </c>
      <c r="J640" s="51" t="b">
        <f t="shared" si="29"/>
        <v>0</v>
      </c>
      <c r="K640" s="69">
        <f>D640/(VLOOKUP(B640,'Cust Svd'!$A$2:$B$20,2,FALSE))</f>
        <v>6.236025354366243E-3</v>
      </c>
      <c r="L640" s="70">
        <f>VLOOKUP(B640,'Cust Svd'!$A$2:$B$20,2,FALSE)</f>
        <v>48749</v>
      </c>
      <c r="M640" s="70"/>
      <c r="N640"/>
      <c r="O640"/>
      <c r="P640"/>
      <c r="Q640"/>
      <c r="R640"/>
    </row>
    <row r="641" spans="1:18" ht="14.5" hidden="1" x14ac:dyDescent="0.35">
      <c r="A641" s="49">
        <v>42949</v>
      </c>
      <c r="B641" s="52">
        <v>2017</v>
      </c>
      <c r="C641" s="50">
        <v>4</v>
      </c>
      <c r="D641" s="50">
        <v>1864</v>
      </c>
      <c r="E641" s="50">
        <v>385394</v>
      </c>
      <c r="F641" s="50">
        <f>E641/(VLOOKUP(B641,'Cust Svd'!$A$2:$B$20,2,FALSE))</f>
        <v>7.9056801165152102</v>
      </c>
      <c r="G641" s="50">
        <f t="shared" si="27"/>
        <v>2.0675815032053384</v>
      </c>
      <c r="H641" s="50">
        <f t="shared" si="28"/>
        <v>8</v>
      </c>
      <c r="I641" s="48">
        <f>HLOOKUP(B641,'GSE Sum'!$B$1:$T$10,10,FALSE)</f>
        <v>113.65512964411359</v>
      </c>
      <c r="J641" s="51" t="b">
        <f t="shared" si="29"/>
        <v>0</v>
      </c>
      <c r="K641" s="69">
        <f>D641/(VLOOKUP(B641,'Cust Svd'!$A$2:$B$20,2,FALSE))</f>
        <v>3.8236681778087755E-2</v>
      </c>
      <c r="L641" s="70">
        <f>VLOOKUP(B641,'Cust Svd'!$A$2:$B$20,2,FALSE)</f>
        <v>48749</v>
      </c>
      <c r="M641" s="70"/>
      <c r="N641"/>
      <c r="O641"/>
      <c r="P641"/>
      <c r="Q641"/>
      <c r="R641"/>
    </row>
    <row r="642" spans="1:18" ht="14.5" hidden="1" x14ac:dyDescent="0.35">
      <c r="A642" s="49">
        <v>42799</v>
      </c>
      <c r="B642" s="52">
        <v>2017</v>
      </c>
      <c r="C642" s="50">
        <v>5</v>
      </c>
      <c r="D642" s="50">
        <v>935</v>
      </c>
      <c r="E642" s="50">
        <v>362245</v>
      </c>
      <c r="F642" s="50">
        <f>E642/(VLOOKUP(B642,'Cust Svd'!$A$2:$B$20,2,FALSE))</f>
        <v>7.4308190937249998</v>
      </c>
      <c r="G642" s="50">
        <f t="shared" ref="G642:G705" si="30">LN(F642)</f>
        <v>2.0056360940700837</v>
      </c>
      <c r="H642" s="50">
        <f t="shared" ref="H642:H705" si="31">MONTH(A642)</f>
        <v>3</v>
      </c>
      <c r="I642" s="48">
        <f>HLOOKUP(B642,'GSE Sum'!$B$1:$T$10,10,FALSE)</f>
        <v>113.65512964411359</v>
      </c>
      <c r="J642" s="51" t="b">
        <f t="shared" ref="J642:J705" si="32">IF(F642&gt;=I642,A642,FALSE)</f>
        <v>0</v>
      </c>
      <c r="K642" s="69">
        <f>D642/(VLOOKUP(B642,'Cust Svd'!$A$2:$B$20,2,FALSE))</f>
        <v>1.917988061293565E-2</v>
      </c>
      <c r="L642" s="70">
        <f>VLOOKUP(B642,'Cust Svd'!$A$2:$B$20,2,FALSE)</f>
        <v>48749</v>
      </c>
      <c r="M642" s="70"/>
      <c r="N642"/>
      <c r="O642"/>
      <c r="P642"/>
      <c r="Q642"/>
      <c r="R642"/>
    </row>
    <row r="643" spans="1:18" ht="14.5" hidden="1" x14ac:dyDescent="0.35">
      <c r="A643" s="49">
        <v>42744</v>
      </c>
      <c r="B643" s="52">
        <v>2017</v>
      </c>
      <c r="C643" s="50">
        <v>2</v>
      </c>
      <c r="D643" s="50">
        <v>856</v>
      </c>
      <c r="E643" s="50">
        <v>354802</v>
      </c>
      <c r="F643" s="50">
        <f>E643/(VLOOKUP(B643,'Cust Svd'!$A$2:$B$20,2,FALSE))</f>
        <v>7.2781390387495124</v>
      </c>
      <c r="G643" s="50">
        <f t="shared" si="30"/>
        <v>1.9848752029851635</v>
      </c>
      <c r="H643" s="50">
        <f t="shared" si="31"/>
        <v>1</v>
      </c>
      <c r="I643" s="48">
        <f>HLOOKUP(B643,'GSE Sum'!$B$1:$T$10,10,FALSE)</f>
        <v>113.65512964411359</v>
      </c>
      <c r="J643" s="51" t="b">
        <f t="shared" si="32"/>
        <v>0</v>
      </c>
      <c r="K643" s="69">
        <f>D643/(VLOOKUP(B643,'Cust Svd'!$A$2:$B$20,2,FALSE))</f>
        <v>1.7559334550452319E-2</v>
      </c>
      <c r="L643" s="70">
        <f>VLOOKUP(B643,'Cust Svd'!$A$2:$B$20,2,FALSE)</f>
        <v>48749</v>
      </c>
      <c r="M643" s="70"/>
      <c r="N643"/>
      <c r="O643"/>
      <c r="P643"/>
      <c r="Q643"/>
      <c r="R643"/>
    </row>
    <row r="644" spans="1:18" ht="14.5" hidden="1" x14ac:dyDescent="0.35">
      <c r="A644" s="49">
        <v>42772</v>
      </c>
      <c r="B644" s="52">
        <v>2017</v>
      </c>
      <c r="C644" s="50">
        <v>3</v>
      </c>
      <c r="D644" s="50">
        <v>1432</v>
      </c>
      <c r="E644" s="50">
        <v>329592</v>
      </c>
      <c r="F644" s="50">
        <f>E644/(VLOOKUP(B644,'Cust Svd'!$A$2:$B$20,2,FALSE))</f>
        <v>6.7610002256456543</v>
      </c>
      <c r="G644" s="50">
        <f t="shared" si="30"/>
        <v>1.9111708414831379</v>
      </c>
      <c r="H644" s="50">
        <f t="shared" si="31"/>
        <v>2</v>
      </c>
      <c r="I644" s="48">
        <f>HLOOKUP(B644,'GSE Sum'!$B$1:$T$10,10,FALSE)</f>
        <v>113.65512964411359</v>
      </c>
      <c r="J644" s="51" t="b">
        <f t="shared" si="32"/>
        <v>0</v>
      </c>
      <c r="K644" s="69">
        <f>D644/(VLOOKUP(B644,'Cust Svd'!$A$2:$B$20,2,FALSE))</f>
        <v>2.9374961537672568E-2</v>
      </c>
      <c r="L644" s="70">
        <f>VLOOKUP(B644,'Cust Svd'!$A$2:$B$20,2,FALSE)</f>
        <v>48749</v>
      </c>
      <c r="M644" s="70"/>
      <c r="N644"/>
      <c r="O644"/>
      <c r="P644"/>
      <c r="Q644"/>
      <c r="R644"/>
    </row>
    <row r="645" spans="1:18" ht="14.5" hidden="1" x14ac:dyDescent="0.35">
      <c r="A645" s="49">
        <v>42956</v>
      </c>
      <c r="B645" s="52">
        <v>2017</v>
      </c>
      <c r="C645" s="50">
        <v>2</v>
      </c>
      <c r="D645" s="50">
        <v>2468</v>
      </c>
      <c r="E645" s="50">
        <v>299832</v>
      </c>
      <c r="F645" s="50">
        <f>E645/(VLOOKUP(B645,'Cust Svd'!$A$2:$B$20,2,FALSE))</f>
        <v>6.1505261646392748</v>
      </c>
      <c r="G645" s="50">
        <f t="shared" si="30"/>
        <v>1.8165376333846852</v>
      </c>
      <c r="H645" s="50">
        <f t="shared" si="31"/>
        <v>8</v>
      </c>
      <c r="I645" s="48">
        <f>HLOOKUP(B645,'GSE Sum'!$B$1:$T$10,10,FALSE)</f>
        <v>113.65512964411359</v>
      </c>
      <c r="J645" s="51" t="b">
        <f t="shared" si="32"/>
        <v>0</v>
      </c>
      <c r="K645" s="69">
        <f>D645/(VLOOKUP(B645,'Cust Svd'!$A$2:$B$20,2,FALSE))</f>
        <v>5.0626679521631211E-2</v>
      </c>
      <c r="L645" s="70">
        <f>VLOOKUP(B645,'Cust Svd'!$A$2:$B$20,2,FALSE)</f>
        <v>48749</v>
      </c>
      <c r="M645" s="70"/>
      <c r="N645"/>
      <c r="O645"/>
      <c r="P645"/>
      <c r="Q645"/>
      <c r="R645"/>
    </row>
    <row r="646" spans="1:18" ht="14.5" hidden="1" x14ac:dyDescent="0.35">
      <c r="A646" s="49">
        <v>42942</v>
      </c>
      <c r="B646" s="52">
        <v>2017</v>
      </c>
      <c r="C646" s="50">
        <v>3</v>
      </c>
      <c r="D646" s="50">
        <v>2189</v>
      </c>
      <c r="E646" s="50">
        <v>295515</v>
      </c>
      <c r="F646" s="50">
        <f>E646/(VLOOKUP(B646,'Cust Svd'!$A$2:$B$20,2,FALSE))</f>
        <v>6.0619705019590144</v>
      </c>
      <c r="G646" s="50">
        <f t="shared" si="30"/>
        <v>1.8020349125662027</v>
      </c>
      <c r="H646" s="50">
        <f t="shared" si="31"/>
        <v>7</v>
      </c>
      <c r="I646" s="48">
        <f>HLOOKUP(B646,'GSE Sum'!$B$1:$T$10,10,FALSE)</f>
        <v>113.65512964411359</v>
      </c>
      <c r="J646" s="51" t="b">
        <f t="shared" si="32"/>
        <v>0</v>
      </c>
      <c r="K646" s="69">
        <f>D646/(VLOOKUP(B646,'Cust Svd'!$A$2:$B$20,2,FALSE))</f>
        <v>4.4903485199696405E-2</v>
      </c>
      <c r="L646" s="70">
        <f>VLOOKUP(B646,'Cust Svd'!$A$2:$B$20,2,FALSE)</f>
        <v>48749</v>
      </c>
      <c r="M646" s="70"/>
      <c r="N646"/>
      <c r="O646"/>
      <c r="P646"/>
      <c r="Q646"/>
      <c r="R646"/>
    </row>
    <row r="647" spans="1:18" ht="14.5" hidden="1" x14ac:dyDescent="0.35">
      <c r="A647" s="49">
        <v>42741</v>
      </c>
      <c r="B647" s="52">
        <v>2017</v>
      </c>
      <c r="C647" s="50">
        <v>8</v>
      </c>
      <c r="D647" s="50">
        <v>526</v>
      </c>
      <c r="E647" s="50">
        <v>217335</v>
      </c>
      <c r="F647" s="50">
        <f>E647/(VLOOKUP(B647,'Cust Svd'!$A$2:$B$20,2,FALSE))</f>
        <v>4.4582452973394329</v>
      </c>
      <c r="G647" s="50">
        <f t="shared" si="30"/>
        <v>1.4947552575278427</v>
      </c>
      <c r="H647" s="50">
        <f t="shared" si="31"/>
        <v>1</v>
      </c>
      <c r="I647" s="48">
        <f>HLOOKUP(B647,'GSE Sum'!$B$1:$T$10,10,FALSE)</f>
        <v>113.65512964411359</v>
      </c>
      <c r="J647" s="51" t="b">
        <f t="shared" si="32"/>
        <v>0</v>
      </c>
      <c r="K647" s="69">
        <f>D647/(VLOOKUP(B647,'Cust Svd'!$A$2:$B$20,2,FALSE))</f>
        <v>1.0789964922357382E-2</v>
      </c>
      <c r="L647" s="70">
        <f>VLOOKUP(B647,'Cust Svd'!$A$2:$B$20,2,FALSE)</f>
        <v>48749</v>
      </c>
      <c r="M647" s="70"/>
      <c r="N647"/>
      <c r="O647"/>
      <c r="P647"/>
      <c r="Q647"/>
      <c r="R647"/>
    </row>
    <row r="648" spans="1:18" ht="14.5" hidden="1" x14ac:dyDescent="0.35">
      <c r="A648" s="49">
        <v>42874</v>
      </c>
      <c r="B648" s="52">
        <v>2017</v>
      </c>
      <c r="C648" s="50">
        <v>1</v>
      </c>
      <c r="D648" s="50">
        <v>123</v>
      </c>
      <c r="E648" s="50">
        <v>162975</v>
      </c>
      <c r="F648" s="50">
        <f>E648/(VLOOKUP(B648,'Cust Svd'!$A$2:$B$20,2,FALSE))</f>
        <v>3.3431455004205213</v>
      </c>
      <c r="G648" s="50">
        <f t="shared" si="30"/>
        <v>1.2069121303976504</v>
      </c>
      <c r="H648" s="50">
        <f t="shared" si="31"/>
        <v>5</v>
      </c>
      <c r="I648" s="48">
        <f>HLOOKUP(B648,'GSE Sum'!$B$1:$T$10,10,FALSE)</f>
        <v>113.65512964411359</v>
      </c>
      <c r="J648" s="51" t="b">
        <f t="shared" si="32"/>
        <v>0</v>
      </c>
      <c r="K648" s="69">
        <f>D648/(VLOOKUP(B648,'Cust Svd'!$A$2:$B$20,2,FALSE))</f>
        <v>2.5231286795626578E-3</v>
      </c>
      <c r="L648" s="70">
        <f>VLOOKUP(B648,'Cust Svd'!$A$2:$B$20,2,FALSE)</f>
        <v>48749</v>
      </c>
      <c r="M648" s="70"/>
      <c r="N648"/>
      <c r="O648"/>
      <c r="P648"/>
      <c r="Q648"/>
      <c r="R648"/>
    </row>
    <row r="649" spans="1:18" ht="14.5" hidden="1" x14ac:dyDescent="0.35">
      <c r="A649" s="49">
        <v>42960</v>
      </c>
      <c r="B649" s="52">
        <v>2017</v>
      </c>
      <c r="C649" s="50">
        <v>1</v>
      </c>
      <c r="D649" s="50">
        <v>1229</v>
      </c>
      <c r="E649" s="50">
        <v>160999</v>
      </c>
      <c r="F649" s="50">
        <f>E649/(VLOOKUP(B649,'Cust Svd'!$A$2:$B$20,2,FALSE))</f>
        <v>3.3026113356171409</v>
      </c>
      <c r="G649" s="50">
        <f t="shared" si="30"/>
        <v>1.1947134693720967</v>
      </c>
      <c r="H649" s="50">
        <f t="shared" si="31"/>
        <v>8</v>
      </c>
      <c r="I649" s="48">
        <f>HLOOKUP(B649,'GSE Sum'!$B$1:$T$10,10,FALSE)</f>
        <v>113.65512964411359</v>
      </c>
      <c r="J649" s="51" t="b">
        <f t="shared" si="32"/>
        <v>0</v>
      </c>
      <c r="K649" s="69">
        <f>D649/(VLOOKUP(B649,'Cust Svd'!$A$2:$B$20,2,FALSE))</f>
        <v>2.5210773554329321E-2</v>
      </c>
      <c r="L649" s="70">
        <f>VLOOKUP(B649,'Cust Svd'!$A$2:$B$20,2,FALSE)</f>
        <v>48749</v>
      </c>
      <c r="M649" s="70"/>
      <c r="N649"/>
      <c r="O649"/>
      <c r="P649"/>
      <c r="Q649"/>
      <c r="R649"/>
    </row>
    <row r="650" spans="1:18" ht="14.5" hidden="1" x14ac:dyDescent="0.35">
      <c r="A650" s="49">
        <v>42933</v>
      </c>
      <c r="B650" s="52">
        <v>2017</v>
      </c>
      <c r="C650" s="50">
        <v>1</v>
      </c>
      <c r="D650" s="50">
        <v>1740</v>
      </c>
      <c r="E650" s="50">
        <v>158340</v>
      </c>
      <c r="F650" s="50">
        <f>E650/(VLOOKUP(B650,'Cust Svd'!$A$2:$B$20,2,FALSE))</f>
        <v>3.2480666270077334</v>
      </c>
      <c r="G650" s="50">
        <f t="shared" si="30"/>
        <v>1.1780599353303352</v>
      </c>
      <c r="H650" s="50">
        <f t="shared" si="31"/>
        <v>7</v>
      </c>
      <c r="I650" s="48">
        <f>HLOOKUP(B650,'GSE Sum'!$B$1:$T$10,10,FALSE)</f>
        <v>113.65512964411359</v>
      </c>
      <c r="J650" s="51" t="b">
        <f t="shared" si="32"/>
        <v>0</v>
      </c>
      <c r="K650" s="69">
        <f>D650/(VLOOKUP(B650,'Cust Svd'!$A$2:$B$20,2,FALSE))</f>
        <v>3.569303985722784E-2</v>
      </c>
      <c r="L650" s="70">
        <f>VLOOKUP(B650,'Cust Svd'!$A$2:$B$20,2,FALSE)</f>
        <v>48749</v>
      </c>
      <c r="M650" s="70"/>
      <c r="N650"/>
      <c r="O650"/>
      <c r="P650"/>
      <c r="Q650"/>
      <c r="R650"/>
    </row>
    <row r="651" spans="1:18" ht="14.5" hidden="1" x14ac:dyDescent="0.35">
      <c r="A651" s="49">
        <v>42871</v>
      </c>
      <c r="B651" s="52">
        <v>2017</v>
      </c>
      <c r="C651" s="50">
        <v>1</v>
      </c>
      <c r="D651" s="50">
        <v>349</v>
      </c>
      <c r="E651" s="50">
        <v>153560</v>
      </c>
      <c r="F651" s="50">
        <f>E651/(VLOOKUP(B651,'Cust Svd'!$A$2:$B$20,2,FALSE))</f>
        <v>3.1500133336068434</v>
      </c>
      <c r="G651" s="50">
        <f t="shared" si="30"/>
        <v>1.1474066857196445</v>
      </c>
      <c r="H651" s="50">
        <f t="shared" si="31"/>
        <v>5</v>
      </c>
      <c r="I651" s="48">
        <f>HLOOKUP(B651,'GSE Sum'!$B$1:$T$10,10,FALSE)</f>
        <v>113.65512964411359</v>
      </c>
      <c r="J651" s="51" t="b">
        <f t="shared" si="32"/>
        <v>0</v>
      </c>
      <c r="K651" s="69">
        <f>D651/(VLOOKUP(B651,'Cust Svd'!$A$2:$B$20,2,FALSE))</f>
        <v>7.1591212127428252E-3</v>
      </c>
      <c r="L651" s="70">
        <f>VLOOKUP(B651,'Cust Svd'!$A$2:$B$20,2,FALSE)</f>
        <v>48749</v>
      </c>
      <c r="M651" s="70"/>
      <c r="N651"/>
      <c r="O651"/>
      <c r="P651"/>
      <c r="Q651"/>
      <c r="R651"/>
    </row>
    <row r="652" spans="1:18" ht="14.5" hidden="1" x14ac:dyDescent="0.35">
      <c r="A652" s="49">
        <v>43012</v>
      </c>
      <c r="B652" s="52">
        <v>2017</v>
      </c>
      <c r="C652" s="50">
        <v>1</v>
      </c>
      <c r="D652" s="50">
        <v>233</v>
      </c>
      <c r="E652" s="50">
        <v>152609</v>
      </c>
      <c r="F652" s="50">
        <f>E652/(VLOOKUP(B652,'Cust Svd'!$A$2:$B$20,2,FALSE))</f>
        <v>3.1305052411331515</v>
      </c>
      <c r="G652" s="50">
        <f t="shared" si="30"/>
        <v>1.1411944104178149</v>
      </c>
      <c r="H652" s="50">
        <f t="shared" si="31"/>
        <v>10</v>
      </c>
      <c r="I652" s="48">
        <f>HLOOKUP(B652,'GSE Sum'!$B$1:$T$10,10,FALSE)</f>
        <v>113.65512964411359</v>
      </c>
      <c r="J652" s="51" t="b">
        <f t="shared" si="32"/>
        <v>0</v>
      </c>
      <c r="K652" s="69">
        <f>D652/(VLOOKUP(B652,'Cust Svd'!$A$2:$B$20,2,FALSE))</f>
        <v>4.7795852222609694E-3</v>
      </c>
      <c r="L652" s="70">
        <f>VLOOKUP(B652,'Cust Svd'!$A$2:$B$20,2,FALSE)</f>
        <v>48749</v>
      </c>
      <c r="M652" s="70"/>
      <c r="N652"/>
      <c r="O652"/>
      <c r="P652"/>
      <c r="Q652"/>
      <c r="R652"/>
    </row>
    <row r="653" spans="1:18" ht="14.5" hidden="1" x14ac:dyDescent="0.35">
      <c r="A653" s="49">
        <v>42926</v>
      </c>
      <c r="B653" s="52">
        <v>2017</v>
      </c>
      <c r="C653" s="50">
        <v>1</v>
      </c>
      <c r="D653" s="50">
        <v>66</v>
      </c>
      <c r="E653" s="50">
        <v>151140</v>
      </c>
      <c r="F653" s="50">
        <f>E653/(VLOOKUP(B653,'Cust Svd'!$A$2:$B$20,2,FALSE))</f>
        <v>3.1003712896674802</v>
      </c>
      <c r="G653" s="50">
        <f t="shared" si="30"/>
        <v>1.1315218751796212</v>
      </c>
      <c r="H653" s="50">
        <f t="shared" si="31"/>
        <v>7</v>
      </c>
      <c r="I653" s="48">
        <f>HLOOKUP(B653,'GSE Sum'!$B$1:$T$10,10,FALSE)</f>
        <v>113.65512964411359</v>
      </c>
      <c r="J653" s="51" t="b">
        <f t="shared" si="32"/>
        <v>0</v>
      </c>
      <c r="K653" s="69">
        <f>D653/(VLOOKUP(B653,'Cust Svd'!$A$2:$B$20,2,FALSE))</f>
        <v>1.3538739256189871E-3</v>
      </c>
      <c r="L653" s="70">
        <f>VLOOKUP(B653,'Cust Svd'!$A$2:$B$20,2,FALSE)</f>
        <v>48749</v>
      </c>
      <c r="M653" s="70"/>
      <c r="N653"/>
      <c r="O653"/>
      <c r="P653"/>
      <c r="Q653"/>
      <c r="R653"/>
    </row>
    <row r="654" spans="1:18" ht="14.5" hidden="1" x14ac:dyDescent="0.35">
      <c r="A654" s="49">
        <v>43065</v>
      </c>
      <c r="B654" s="52">
        <v>2017</v>
      </c>
      <c r="C654" s="50">
        <v>8</v>
      </c>
      <c r="D654" s="50">
        <v>1469</v>
      </c>
      <c r="E654" s="50">
        <v>148065</v>
      </c>
      <c r="F654" s="50">
        <f>E654/(VLOOKUP(B654,'Cust Svd'!$A$2:$B$20,2,FALSE))</f>
        <v>3.037293072678414</v>
      </c>
      <c r="G654" s="50">
        <f t="shared" si="30"/>
        <v>1.1109666821250084</v>
      </c>
      <c r="H654" s="50">
        <f t="shared" si="31"/>
        <v>11</v>
      </c>
      <c r="I654" s="48">
        <f>HLOOKUP(B654,'GSE Sum'!$B$1:$T$10,10,FALSE)</f>
        <v>113.65512964411359</v>
      </c>
      <c r="J654" s="51" t="b">
        <f t="shared" si="32"/>
        <v>0</v>
      </c>
      <c r="K654" s="69">
        <f>D654/(VLOOKUP(B654,'Cust Svd'!$A$2:$B$20,2,FALSE))</f>
        <v>3.0133951465671091E-2</v>
      </c>
      <c r="L654" s="70">
        <f>VLOOKUP(B654,'Cust Svd'!$A$2:$B$20,2,FALSE)</f>
        <v>48749</v>
      </c>
      <c r="M654" s="70"/>
      <c r="N654"/>
      <c r="O654"/>
      <c r="P654"/>
      <c r="Q654"/>
      <c r="R654"/>
    </row>
    <row r="655" spans="1:18" ht="14.5" hidden="1" x14ac:dyDescent="0.35">
      <c r="A655" s="49">
        <v>42790</v>
      </c>
      <c r="B655" s="52">
        <v>2017</v>
      </c>
      <c r="C655" s="50">
        <v>5</v>
      </c>
      <c r="D655" s="50">
        <v>352</v>
      </c>
      <c r="E655" s="50">
        <v>146331</v>
      </c>
      <c r="F655" s="50">
        <f>E655/(VLOOKUP(B655,'Cust Svd'!$A$2:$B$20,2,FALSE))</f>
        <v>3.0017231122689698</v>
      </c>
      <c r="G655" s="50">
        <f t="shared" si="30"/>
        <v>1.0991864945366849</v>
      </c>
      <c r="H655" s="50">
        <f t="shared" si="31"/>
        <v>2</v>
      </c>
      <c r="I655" s="48">
        <f>HLOOKUP(B655,'GSE Sum'!$B$1:$T$10,10,FALSE)</f>
        <v>113.65512964411359</v>
      </c>
      <c r="J655" s="51" t="b">
        <f t="shared" si="32"/>
        <v>0</v>
      </c>
      <c r="K655" s="69">
        <f>D655/(VLOOKUP(B655,'Cust Svd'!$A$2:$B$20,2,FALSE))</f>
        <v>7.2206609366345974E-3</v>
      </c>
      <c r="L655" s="70">
        <f>VLOOKUP(B655,'Cust Svd'!$A$2:$B$20,2,FALSE)</f>
        <v>48749</v>
      </c>
      <c r="M655" s="70"/>
      <c r="N655"/>
      <c r="O655"/>
      <c r="P655"/>
      <c r="Q655"/>
      <c r="R655"/>
    </row>
    <row r="656" spans="1:18" ht="14.5" hidden="1" x14ac:dyDescent="0.35">
      <c r="A656" s="49">
        <v>42957</v>
      </c>
      <c r="B656" s="52">
        <v>2017</v>
      </c>
      <c r="C656" s="50">
        <v>1</v>
      </c>
      <c r="D656" s="50">
        <v>3486</v>
      </c>
      <c r="E656" s="50">
        <v>139440</v>
      </c>
      <c r="F656" s="50">
        <f>E656/(VLOOKUP(B656,'Cust Svd'!$A$2:$B$20,2,FALSE))</f>
        <v>2.8603663664895689</v>
      </c>
      <c r="G656" s="50">
        <f t="shared" si="30"/>
        <v>1.0509497167988129</v>
      </c>
      <c r="H656" s="50">
        <f t="shared" si="31"/>
        <v>8</v>
      </c>
      <c r="I656" s="48">
        <f>HLOOKUP(B656,'GSE Sum'!$B$1:$T$10,10,FALSE)</f>
        <v>113.65512964411359</v>
      </c>
      <c r="J656" s="51" t="b">
        <f t="shared" si="32"/>
        <v>0</v>
      </c>
      <c r="K656" s="69">
        <f>D656/(VLOOKUP(B656,'Cust Svd'!$A$2:$B$20,2,FALSE))</f>
        <v>7.1509159162239225E-2</v>
      </c>
      <c r="L656" s="70">
        <f>VLOOKUP(B656,'Cust Svd'!$A$2:$B$20,2,FALSE)</f>
        <v>48749</v>
      </c>
      <c r="M656" s="70"/>
      <c r="N656"/>
      <c r="O656"/>
      <c r="P656"/>
      <c r="Q656"/>
      <c r="R656"/>
    </row>
    <row r="657" spans="1:18" ht="14.5" hidden="1" x14ac:dyDescent="0.35">
      <c r="A657" s="49">
        <v>42777</v>
      </c>
      <c r="B657" s="52">
        <v>2017</v>
      </c>
      <c r="C657" s="50">
        <v>7</v>
      </c>
      <c r="D657" s="50">
        <v>448</v>
      </c>
      <c r="E657" s="50">
        <v>100041</v>
      </c>
      <c r="F657" s="50">
        <f>E657/(VLOOKUP(B657,'Cust Svd'!$A$2:$B$20,2,FALSE))</f>
        <v>2.0521651726189254</v>
      </c>
      <c r="G657" s="50">
        <f t="shared" si="30"/>
        <v>0.71889541754810538</v>
      </c>
      <c r="H657" s="50">
        <f t="shared" si="31"/>
        <v>2</v>
      </c>
      <c r="I657" s="48">
        <f>HLOOKUP(B657,'GSE Sum'!$B$1:$T$10,10,FALSE)</f>
        <v>113.65512964411359</v>
      </c>
      <c r="J657" s="51" t="b">
        <f t="shared" si="32"/>
        <v>0</v>
      </c>
      <c r="K657" s="69">
        <f>D657/(VLOOKUP(B657,'Cust Svd'!$A$2:$B$20,2,FALSE))</f>
        <v>9.1899321011713053E-3</v>
      </c>
      <c r="L657" s="70">
        <f>VLOOKUP(B657,'Cust Svd'!$A$2:$B$20,2,FALSE)</f>
        <v>48749</v>
      </c>
      <c r="M657" s="70"/>
      <c r="N657"/>
      <c r="O657"/>
      <c r="P657"/>
      <c r="Q657"/>
      <c r="R657"/>
    </row>
    <row r="658" spans="1:18" ht="14.5" hidden="1" x14ac:dyDescent="0.35">
      <c r="A658" s="49">
        <v>42989</v>
      </c>
      <c r="B658" s="52">
        <v>2017</v>
      </c>
      <c r="C658" s="50">
        <v>7</v>
      </c>
      <c r="D658" s="50">
        <v>930</v>
      </c>
      <c r="E658" s="50">
        <v>98350</v>
      </c>
      <c r="F658" s="50">
        <f>E658/(VLOOKUP(B658,'Cust Svd'!$A$2:$B$20,2,FALSE))</f>
        <v>2.0174772815852631</v>
      </c>
      <c r="G658" s="50">
        <f t="shared" si="30"/>
        <v>0.70184786042211533</v>
      </c>
      <c r="H658" s="50">
        <f t="shared" si="31"/>
        <v>9</v>
      </c>
      <c r="I658" s="48">
        <f>HLOOKUP(B658,'GSE Sum'!$B$1:$T$10,10,FALSE)</f>
        <v>113.65512964411359</v>
      </c>
      <c r="J658" s="51" t="b">
        <f t="shared" si="32"/>
        <v>0</v>
      </c>
      <c r="K658" s="69">
        <f>D658/(VLOOKUP(B658,'Cust Svd'!$A$2:$B$20,2,FALSE))</f>
        <v>1.9077314406449362E-2</v>
      </c>
      <c r="L658" s="70">
        <f>VLOOKUP(B658,'Cust Svd'!$A$2:$B$20,2,FALSE)</f>
        <v>48749</v>
      </c>
      <c r="M658" s="70"/>
      <c r="N658"/>
      <c r="O658"/>
      <c r="P658"/>
      <c r="Q658"/>
      <c r="R658"/>
    </row>
    <row r="659" spans="1:18" ht="14.5" hidden="1" x14ac:dyDescent="0.35">
      <c r="A659" s="49">
        <v>42993</v>
      </c>
      <c r="B659" s="52">
        <v>2017</v>
      </c>
      <c r="C659" s="50">
        <v>1</v>
      </c>
      <c r="D659" s="50">
        <v>2547</v>
      </c>
      <c r="E659" s="50">
        <v>96786</v>
      </c>
      <c r="F659" s="50">
        <f>E659/(VLOOKUP(B659,'Cust Svd'!$A$2:$B$20,2,FALSE))</f>
        <v>1.9853945721963528</v>
      </c>
      <c r="G659" s="50">
        <f t="shared" si="30"/>
        <v>0.68581767131075322</v>
      </c>
      <c r="H659" s="50">
        <f t="shared" si="31"/>
        <v>9</v>
      </c>
      <c r="I659" s="48">
        <f>HLOOKUP(B659,'GSE Sum'!$B$1:$T$10,10,FALSE)</f>
        <v>113.65512964411359</v>
      </c>
      <c r="J659" s="51" t="b">
        <f t="shared" si="32"/>
        <v>0</v>
      </c>
      <c r="K659" s="69">
        <f>D659/(VLOOKUP(B659,'Cust Svd'!$A$2:$B$20,2,FALSE))</f>
        <v>5.2247225584114543E-2</v>
      </c>
      <c r="L659" s="70">
        <f>VLOOKUP(B659,'Cust Svd'!$A$2:$B$20,2,FALSE)</f>
        <v>48749</v>
      </c>
      <c r="M659" s="70"/>
      <c r="N659"/>
      <c r="O659"/>
      <c r="P659"/>
      <c r="Q659"/>
      <c r="R659"/>
    </row>
    <row r="660" spans="1:18" ht="14.5" hidden="1" x14ac:dyDescent="0.35">
      <c r="A660" s="49">
        <v>42990</v>
      </c>
      <c r="B660" s="52">
        <v>2017</v>
      </c>
      <c r="C660" s="50">
        <v>2</v>
      </c>
      <c r="D660" s="50">
        <v>2773</v>
      </c>
      <c r="E660" s="50">
        <v>93413</v>
      </c>
      <c r="F660" s="50">
        <f>E660/(VLOOKUP(B660,'Cust Svd'!$A$2:$B$20,2,FALSE))</f>
        <v>1.9162034093007037</v>
      </c>
      <c r="G660" s="50">
        <f t="shared" si="30"/>
        <v>0.65034583743183383</v>
      </c>
      <c r="H660" s="50">
        <f t="shared" si="31"/>
        <v>9</v>
      </c>
      <c r="I660" s="48">
        <f>HLOOKUP(B660,'GSE Sum'!$B$1:$T$10,10,FALSE)</f>
        <v>113.65512964411359</v>
      </c>
      <c r="J660" s="51" t="b">
        <f t="shared" si="32"/>
        <v>0</v>
      </c>
      <c r="K660" s="69">
        <f>D660/(VLOOKUP(B660,'Cust Svd'!$A$2:$B$20,2,FALSE))</f>
        <v>5.6883218117294715E-2</v>
      </c>
      <c r="L660" s="70">
        <f>VLOOKUP(B660,'Cust Svd'!$A$2:$B$20,2,FALSE)</f>
        <v>48749</v>
      </c>
      <c r="M660" s="70"/>
      <c r="N660"/>
      <c r="O660"/>
      <c r="P660"/>
      <c r="Q660"/>
      <c r="R660"/>
    </row>
    <row r="661" spans="1:18" ht="14.5" hidden="1" x14ac:dyDescent="0.35">
      <c r="A661" s="49">
        <v>42789</v>
      </c>
      <c r="B661" s="52">
        <v>2017</v>
      </c>
      <c r="C661" s="50">
        <v>4</v>
      </c>
      <c r="D661" s="50">
        <v>1807</v>
      </c>
      <c r="E661" s="50">
        <v>85758</v>
      </c>
      <c r="F661" s="50">
        <f>E661/(VLOOKUP(B661,'Cust Svd'!$A$2:$B$20,2,FALSE))</f>
        <v>1.7591745471701983</v>
      </c>
      <c r="G661" s="50">
        <f t="shared" si="30"/>
        <v>0.56484469174208052</v>
      </c>
      <c r="H661" s="50">
        <f t="shared" si="31"/>
        <v>2</v>
      </c>
      <c r="I661" s="48">
        <f>HLOOKUP(B661,'GSE Sum'!$B$1:$T$10,10,FALSE)</f>
        <v>113.65512964411359</v>
      </c>
      <c r="J661" s="51" t="b">
        <f t="shared" si="32"/>
        <v>0</v>
      </c>
      <c r="K661" s="69">
        <f>D661/(VLOOKUP(B661,'Cust Svd'!$A$2:$B$20,2,FALSE))</f>
        <v>3.7067427024144083E-2</v>
      </c>
      <c r="L661" s="70">
        <f>VLOOKUP(B661,'Cust Svd'!$A$2:$B$20,2,FALSE)</f>
        <v>48749</v>
      </c>
      <c r="M661" s="70"/>
      <c r="N661"/>
      <c r="O661"/>
      <c r="P661"/>
      <c r="Q661"/>
      <c r="R661"/>
    </row>
    <row r="662" spans="1:18" ht="14.5" hidden="1" x14ac:dyDescent="0.35">
      <c r="A662" s="49">
        <v>42939</v>
      </c>
      <c r="B662" s="52">
        <v>2017</v>
      </c>
      <c r="C662" s="50">
        <v>1</v>
      </c>
      <c r="D662" s="50">
        <v>576</v>
      </c>
      <c r="E662" s="50">
        <v>76608</v>
      </c>
      <c r="F662" s="50">
        <f>E662/(VLOOKUP(B662,'Cust Svd'!$A$2:$B$20,2,FALSE))</f>
        <v>1.5714783893002933</v>
      </c>
      <c r="G662" s="50">
        <f t="shared" si="30"/>
        <v>0.45201682552255534</v>
      </c>
      <c r="H662" s="50">
        <f t="shared" si="31"/>
        <v>7</v>
      </c>
      <c r="I662" s="48">
        <f>HLOOKUP(B662,'GSE Sum'!$B$1:$T$10,10,FALSE)</f>
        <v>113.65512964411359</v>
      </c>
      <c r="J662" s="51" t="b">
        <f t="shared" si="32"/>
        <v>0</v>
      </c>
      <c r="K662" s="69">
        <f>D662/(VLOOKUP(B662,'Cust Svd'!$A$2:$B$20,2,FALSE))</f>
        <v>1.1815626987220251E-2</v>
      </c>
      <c r="L662" s="70">
        <f>VLOOKUP(B662,'Cust Svd'!$A$2:$B$20,2,FALSE)</f>
        <v>48749</v>
      </c>
      <c r="M662" s="70"/>
      <c r="N662"/>
      <c r="O662"/>
      <c r="P662"/>
      <c r="Q662"/>
      <c r="R662"/>
    </row>
    <row r="663" spans="1:18" ht="14.5" hidden="1" x14ac:dyDescent="0.35">
      <c r="A663" s="49">
        <v>42778</v>
      </c>
      <c r="B663" s="52">
        <v>2017</v>
      </c>
      <c r="C663" s="50">
        <v>1</v>
      </c>
      <c r="D663" s="50">
        <v>338</v>
      </c>
      <c r="E663" s="50">
        <v>74022</v>
      </c>
      <c r="F663" s="50">
        <f>E663/(VLOOKUP(B663,'Cust Svd'!$A$2:$B$20,2,FALSE))</f>
        <v>1.5184311473055858</v>
      </c>
      <c r="G663" s="50">
        <f t="shared" si="30"/>
        <v>0.41767766190443001</v>
      </c>
      <c r="H663" s="50">
        <f t="shared" si="31"/>
        <v>2</v>
      </c>
      <c r="I663" s="48">
        <f>HLOOKUP(B663,'GSE Sum'!$B$1:$T$10,10,FALSE)</f>
        <v>113.65512964411359</v>
      </c>
      <c r="J663" s="51" t="b">
        <f t="shared" si="32"/>
        <v>0</v>
      </c>
      <c r="K663" s="69">
        <f>D663/(VLOOKUP(B663,'Cust Svd'!$A$2:$B$20,2,FALSE))</f>
        <v>6.9334755584729941E-3</v>
      </c>
      <c r="L663" s="70">
        <f>VLOOKUP(B663,'Cust Svd'!$A$2:$B$20,2,FALSE)</f>
        <v>48749</v>
      </c>
      <c r="M663" s="70"/>
      <c r="N663"/>
      <c r="O663"/>
      <c r="P663"/>
      <c r="Q663"/>
      <c r="R663"/>
    </row>
    <row r="664" spans="1:18" ht="14.5" hidden="1" x14ac:dyDescent="0.35">
      <c r="A664" s="49">
        <v>42782</v>
      </c>
      <c r="B664" s="52">
        <v>2017</v>
      </c>
      <c r="C664" s="50">
        <v>4</v>
      </c>
      <c r="D664" s="50">
        <v>453</v>
      </c>
      <c r="E664" s="50">
        <v>72622</v>
      </c>
      <c r="F664" s="50">
        <f>E664/(VLOOKUP(B664,'Cust Svd'!$A$2:$B$20,2,FALSE))</f>
        <v>1.4897126094894255</v>
      </c>
      <c r="G664" s="50">
        <f t="shared" si="30"/>
        <v>0.39858322181641931</v>
      </c>
      <c r="H664" s="50">
        <f t="shared" si="31"/>
        <v>2</v>
      </c>
      <c r="I664" s="48">
        <f>HLOOKUP(B664,'GSE Sum'!$B$1:$T$10,10,FALSE)</f>
        <v>113.65512964411359</v>
      </c>
      <c r="J664" s="51" t="b">
        <f t="shared" si="32"/>
        <v>0</v>
      </c>
      <c r="K664" s="69">
        <f>D664/(VLOOKUP(B664,'Cust Svd'!$A$2:$B$20,2,FALSE))</f>
        <v>9.2924983076575936E-3</v>
      </c>
      <c r="L664" s="70">
        <f>VLOOKUP(B664,'Cust Svd'!$A$2:$B$20,2,FALSE)</f>
        <v>48749</v>
      </c>
      <c r="M664" s="70"/>
      <c r="N664"/>
      <c r="O664"/>
      <c r="P664"/>
      <c r="Q664"/>
      <c r="R664"/>
    </row>
    <row r="665" spans="1:18" ht="14.5" hidden="1" x14ac:dyDescent="0.35">
      <c r="A665" s="49">
        <v>43073</v>
      </c>
      <c r="B665" s="52">
        <v>2017</v>
      </c>
      <c r="C665" s="50">
        <v>3</v>
      </c>
      <c r="D665" s="50">
        <v>1672</v>
      </c>
      <c r="E665" s="50">
        <v>67522</v>
      </c>
      <c r="F665" s="50">
        <f>E665/(VLOOKUP(B665,'Cust Svd'!$A$2:$B$20,2,FALSE))</f>
        <v>1.3850950788734129</v>
      </c>
      <c r="G665" s="50">
        <f t="shared" si="30"/>
        <v>0.32576878628914091</v>
      </c>
      <c r="H665" s="50">
        <f t="shared" si="31"/>
        <v>12</v>
      </c>
      <c r="I665" s="48">
        <f>HLOOKUP(B665,'GSE Sum'!$B$1:$T$10,10,FALSE)</f>
        <v>113.65512964411359</v>
      </c>
      <c r="J665" s="51" t="b">
        <f t="shared" si="32"/>
        <v>0</v>
      </c>
      <c r="K665" s="69">
        <f>D665/(VLOOKUP(B665,'Cust Svd'!$A$2:$B$20,2,FALSE))</f>
        <v>3.4298139449014338E-2</v>
      </c>
      <c r="L665" s="70">
        <f>VLOOKUP(B665,'Cust Svd'!$A$2:$B$20,2,FALSE)</f>
        <v>48749</v>
      </c>
      <c r="M665" s="70"/>
      <c r="N665"/>
      <c r="O665"/>
      <c r="P665"/>
      <c r="Q665"/>
      <c r="R665"/>
    </row>
    <row r="666" spans="1:18" ht="14.5" hidden="1" x14ac:dyDescent="0.35">
      <c r="A666" s="49">
        <v>43048</v>
      </c>
      <c r="B666" s="52">
        <v>2017</v>
      </c>
      <c r="C666" s="50">
        <v>2</v>
      </c>
      <c r="D666" s="50">
        <v>658</v>
      </c>
      <c r="E666" s="50">
        <v>64139</v>
      </c>
      <c r="F666" s="50">
        <f>E666/(VLOOKUP(B666,'Cust Svd'!$A$2:$B$20,2,FALSE))</f>
        <v>1.3156987835647911</v>
      </c>
      <c r="G666" s="50">
        <f t="shared" si="30"/>
        <v>0.27436791883559963</v>
      </c>
      <c r="H666" s="50">
        <f t="shared" si="31"/>
        <v>11</v>
      </c>
      <c r="I666" s="48">
        <f>HLOOKUP(B666,'GSE Sum'!$B$1:$T$10,10,FALSE)</f>
        <v>113.65512964411359</v>
      </c>
      <c r="J666" s="51" t="b">
        <f t="shared" si="32"/>
        <v>0</v>
      </c>
      <c r="K666" s="69">
        <f>D666/(VLOOKUP(B666,'Cust Svd'!$A$2:$B$20,2,FALSE))</f>
        <v>1.3497712773595356E-2</v>
      </c>
      <c r="L666" s="70">
        <f>VLOOKUP(B666,'Cust Svd'!$A$2:$B$20,2,FALSE)</f>
        <v>48749</v>
      </c>
      <c r="M666" s="70"/>
      <c r="N666"/>
      <c r="O666"/>
      <c r="P666"/>
      <c r="Q666"/>
      <c r="R666"/>
    </row>
    <row r="667" spans="1:18" ht="14.5" hidden="1" x14ac:dyDescent="0.35">
      <c r="A667" s="49">
        <v>42894</v>
      </c>
      <c r="B667" s="52">
        <v>2017</v>
      </c>
      <c r="C667" s="50">
        <v>2</v>
      </c>
      <c r="D667" s="50">
        <v>663</v>
      </c>
      <c r="E667" s="50">
        <v>60858</v>
      </c>
      <c r="F667" s="50">
        <f>E667/(VLOOKUP(B667,'Cust Svd'!$A$2:$B$20,2,FALSE))</f>
        <v>1.2483948388684896</v>
      </c>
      <c r="G667" s="50">
        <f t="shared" si="30"/>
        <v>0.22185859720896101</v>
      </c>
      <c r="H667" s="50">
        <f t="shared" si="31"/>
        <v>6</v>
      </c>
      <c r="I667" s="48">
        <f>HLOOKUP(B667,'GSE Sum'!$B$1:$T$10,10,FALSE)</f>
        <v>113.65512964411359</v>
      </c>
      <c r="J667" s="51" t="b">
        <f t="shared" si="32"/>
        <v>0</v>
      </c>
      <c r="K667" s="69">
        <f>D667/(VLOOKUP(B667,'Cust Svd'!$A$2:$B$20,2,FALSE))</f>
        <v>1.3600278980081643E-2</v>
      </c>
      <c r="L667" s="70">
        <f>VLOOKUP(B667,'Cust Svd'!$A$2:$B$20,2,FALSE)</f>
        <v>48749</v>
      </c>
      <c r="M667" s="70"/>
      <c r="N667"/>
      <c r="O667"/>
      <c r="P667"/>
      <c r="Q667"/>
      <c r="R667"/>
    </row>
    <row r="668" spans="1:18" ht="14.5" hidden="1" x14ac:dyDescent="0.35">
      <c r="A668" s="49">
        <v>42914</v>
      </c>
      <c r="B668" s="52">
        <v>2017</v>
      </c>
      <c r="C668" s="50">
        <v>1</v>
      </c>
      <c r="D668" s="50">
        <v>113</v>
      </c>
      <c r="E668" s="50">
        <v>58534</v>
      </c>
      <c r="F668" s="50">
        <f>E668/(VLOOKUP(B668,'Cust Svd'!$A$2:$B$20,2,FALSE))</f>
        <v>1.2007220660936635</v>
      </c>
      <c r="G668" s="50">
        <f t="shared" si="30"/>
        <v>0.18292309757673403</v>
      </c>
      <c r="H668" s="50">
        <f t="shared" si="31"/>
        <v>6</v>
      </c>
      <c r="I668" s="48">
        <f>HLOOKUP(B668,'GSE Sum'!$B$1:$T$10,10,FALSE)</f>
        <v>113.65512964411359</v>
      </c>
      <c r="J668" s="51" t="b">
        <f t="shared" si="32"/>
        <v>0</v>
      </c>
      <c r="K668" s="69">
        <f>D668/(VLOOKUP(B668,'Cust Svd'!$A$2:$B$20,2,FALSE))</f>
        <v>2.3179962665900839E-3</v>
      </c>
      <c r="L668" s="70">
        <f>VLOOKUP(B668,'Cust Svd'!$A$2:$B$20,2,FALSE)</f>
        <v>48749</v>
      </c>
      <c r="M668" s="70"/>
      <c r="N668"/>
      <c r="O668"/>
      <c r="P668"/>
      <c r="Q668"/>
      <c r="R668"/>
    </row>
    <row r="669" spans="1:18" ht="14.5" hidden="1" x14ac:dyDescent="0.35">
      <c r="A669" s="49">
        <v>42913</v>
      </c>
      <c r="B669" s="52">
        <v>2017</v>
      </c>
      <c r="C669" s="50">
        <v>1</v>
      </c>
      <c r="D669" s="50">
        <v>707</v>
      </c>
      <c r="E669" s="50">
        <v>57974</v>
      </c>
      <c r="F669" s="50">
        <f>E669/(VLOOKUP(B669,'Cust Svd'!$A$2:$B$20,2,FALSE))</f>
        <v>1.1892346509671994</v>
      </c>
      <c r="G669" s="50">
        <f t="shared" si="30"/>
        <v>0.17330994976573627</v>
      </c>
      <c r="H669" s="50">
        <f t="shared" si="31"/>
        <v>6</v>
      </c>
      <c r="I669" s="48">
        <f>HLOOKUP(B669,'GSE Sum'!$B$1:$T$10,10,FALSE)</f>
        <v>113.65512964411359</v>
      </c>
      <c r="J669" s="51" t="b">
        <f t="shared" si="32"/>
        <v>0</v>
      </c>
      <c r="K669" s="69">
        <f>D669/(VLOOKUP(B669,'Cust Svd'!$A$2:$B$20,2,FALSE))</f>
        <v>1.4502861597160967E-2</v>
      </c>
      <c r="L669" s="70">
        <f>VLOOKUP(B669,'Cust Svd'!$A$2:$B$20,2,FALSE)</f>
        <v>48749</v>
      </c>
      <c r="M669" s="70"/>
      <c r="N669"/>
      <c r="O669"/>
      <c r="P669"/>
      <c r="Q669"/>
      <c r="R669"/>
    </row>
    <row r="670" spans="1:18" ht="14.5" hidden="1" x14ac:dyDescent="0.35">
      <c r="A670" s="49">
        <v>42930</v>
      </c>
      <c r="B670" s="52">
        <v>2017</v>
      </c>
      <c r="C670" s="50">
        <v>1</v>
      </c>
      <c r="D670" s="50">
        <v>175</v>
      </c>
      <c r="E670" s="50">
        <v>57225</v>
      </c>
      <c r="F670" s="50">
        <f>E670/(VLOOKUP(B670,'Cust Svd'!$A$2:$B$20,2,FALSE))</f>
        <v>1.1738702332355535</v>
      </c>
      <c r="G670" s="50">
        <f t="shared" si="30"/>
        <v>0.16030618142567776</v>
      </c>
      <c r="H670" s="50">
        <f t="shared" si="31"/>
        <v>7</v>
      </c>
      <c r="I670" s="48">
        <f>HLOOKUP(B670,'GSE Sum'!$B$1:$T$10,10,FALSE)</f>
        <v>113.65512964411359</v>
      </c>
      <c r="J670" s="51" t="b">
        <f t="shared" si="32"/>
        <v>0</v>
      </c>
      <c r="K670" s="69">
        <f>D670/(VLOOKUP(B670,'Cust Svd'!$A$2:$B$20,2,FALSE))</f>
        <v>3.5898172270200416E-3</v>
      </c>
      <c r="L670" s="70">
        <f>VLOOKUP(B670,'Cust Svd'!$A$2:$B$20,2,FALSE)</f>
        <v>48749</v>
      </c>
      <c r="M670" s="70"/>
      <c r="N670"/>
      <c r="O670"/>
      <c r="P670"/>
      <c r="Q670"/>
      <c r="R670"/>
    </row>
    <row r="671" spans="1:18" ht="14.5" hidden="1" x14ac:dyDescent="0.35">
      <c r="A671" s="49">
        <v>42758</v>
      </c>
      <c r="B671" s="52">
        <v>2017</v>
      </c>
      <c r="C671" s="50">
        <v>8</v>
      </c>
      <c r="D671" s="50">
        <v>196</v>
      </c>
      <c r="E671" s="50">
        <v>56410</v>
      </c>
      <c r="F671" s="50">
        <f>E671/(VLOOKUP(B671,'Cust Svd'!$A$2:$B$20,2,FALSE))</f>
        <v>1.1571519415782887</v>
      </c>
      <c r="G671" s="50">
        <f t="shared" si="30"/>
        <v>0.14596176333893207</v>
      </c>
      <c r="H671" s="50">
        <f t="shared" si="31"/>
        <v>1</v>
      </c>
      <c r="I671" s="48">
        <f>HLOOKUP(B671,'GSE Sum'!$B$1:$T$10,10,FALSE)</f>
        <v>113.65512964411359</v>
      </c>
      <c r="J671" s="51" t="b">
        <f t="shared" si="32"/>
        <v>0</v>
      </c>
      <c r="K671" s="69">
        <f>D671/(VLOOKUP(B671,'Cust Svd'!$A$2:$B$20,2,FALSE))</f>
        <v>4.0205952942624461E-3</v>
      </c>
      <c r="L671" s="70">
        <f>VLOOKUP(B671,'Cust Svd'!$A$2:$B$20,2,FALSE)</f>
        <v>48749</v>
      </c>
      <c r="M671" s="70"/>
      <c r="N671"/>
      <c r="O671"/>
      <c r="P671"/>
      <c r="Q671"/>
      <c r="R671"/>
    </row>
    <row r="672" spans="1:18" ht="14.5" hidden="1" x14ac:dyDescent="0.35">
      <c r="A672" s="49">
        <v>42779</v>
      </c>
      <c r="B672" s="52">
        <v>2017</v>
      </c>
      <c r="C672" s="50">
        <v>1</v>
      </c>
      <c r="D672" s="50">
        <v>93</v>
      </c>
      <c r="E672" s="50">
        <v>51522</v>
      </c>
      <c r="F672" s="50">
        <f>E672/(VLOOKUP(B672,'Cust Svd'!$A$2:$B$20,2,FALSE))</f>
        <v>1.0568832181172947</v>
      </c>
      <c r="G672" s="50">
        <f t="shared" si="30"/>
        <v>5.5324216505450087E-2</v>
      </c>
      <c r="H672" s="50">
        <f t="shared" si="31"/>
        <v>2</v>
      </c>
      <c r="I672" s="48">
        <f>HLOOKUP(B672,'GSE Sum'!$B$1:$T$10,10,FALSE)</f>
        <v>113.65512964411359</v>
      </c>
      <c r="J672" s="51" t="b">
        <f t="shared" si="32"/>
        <v>0</v>
      </c>
      <c r="K672" s="69">
        <f>D672/(VLOOKUP(B672,'Cust Svd'!$A$2:$B$20,2,FALSE))</f>
        <v>1.9077314406449363E-3</v>
      </c>
      <c r="L672" s="70">
        <f>VLOOKUP(B672,'Cust Svd'!$A$2:$B$20,2,FALSE)</f>
        <v>48749</v>
      </c>
      <c r="M672" s="70"/>
      <c r="N672"/>
      <c r="O672"/>
      <c r="P672"/>
      <c r="Q672"/>
      <c r="R672"/>
    </row>
    <row r="673" spans="1:18" ht="14.5" hidden="1" x14ac:dyDescent="0.35">
      <c r="A673" s="49">
        <v>42749</v>
      </c>
      <c r="B673" s="52">
        <v>2017</v>
      </c>
      <c r="C673" s="50">
        <v>3</v>
      </c>
      <c r="D673" s="50">
        <v>87</v>
      </c>
      <c r="E673" s="50">
        <v>50991</v>
      </c>
      <c r="F673" s="50">
        <f>E673/(VLOOKUP(B673,'Cust Svd'!$A$2:$B$20,2,FALSE))</f>
        <v>1.045990686988451</v>
      </c>
      <c r="G673" s="50">
        <f t="shared" si="30"/>
        <v>4.4964462150371469E-2</v>
      </c>
      <c r="H673" s="50">
        <f t="shared" si="31"/>
        <v>1</v>
      </c>
      <c r="I673" s="48">
        <f>HLOOKUP(B673,'GSE Sum'!$B$1:$T$10,10,FALSE)</f>
        <v>113.65512964411359</v>
      </c>
      <c r="J673" s="51" t="b">
        <f t="shared" si="32"/>
        <v>0</v>
      </c>
      <c r="K673" s="69">
        <f>D673/(VLOOKUP(B673,'Cust Svd'!$A$2:$B$20,2,FALSE))</f>
        <v>1.784651992861392E-3</v>
      </c>
      <c r="L673" s="70">
        <f>VLOOKUP(B673,'Cust Svd'!$A$2:$B$20,2,FALSE)</f>
        <v>48749</v>
      </c>
      <c r="M673" s="70"/>
      <c r="N673"/>
      <c r="O673"/>
      <c r="P673"/>
      <c r="Q673"/>
      <c r="R673"/>
    </row>
    <row r="674" spans="1:18" ht="14.5" hidden="1" x14ac:dyDescent="0.35">
      <c r="A674" s="49">
        <v>42798</v>
      </c>
      <c r="B674" s="52">
        <v>2017</v>
      </c>
      <c r="C674" s="50">
        <v>1</v>
      </c>
      <c r="D674" s="50">
        <v>93</v>
      </c>
      <c r="E674" s="50">
        <v>48918</v>
      </c>
      <c r="F674" s="50">
        <f>E674/(VLOOKUP(B674,'Cust Svd'!$A$2:$B$20,2,FALSE))</f>
        <v>1.0034667377792366</v>
      </c>
      <c r="G674" s="50">
        <f t="shared" si="30"/>
        <v>3.4607424958762274E-3</v>
      </c>
      <c r="H674" s="50">
        <f t="shared" si="31"/>
        <v>3</v>
      </c>
      <c r="I674" s="48">
        <f>HLOOKUP(B674,'GSE Sum'!$B$1:$T$10,10,FALSE)</f>
        <v>113.65512964411359</v>
      </c>
      <c r="J674" s="51" t="b">
        <f t="shared" si="32"/>
        <v>0</v>
      </c>
      <c r="K674" s="69">
        <f>D674/(VLOOKUP(B674,'Cust Svd'!$A$2:$B$20,2,FALSE))</f>
        <v>1.9077314406449363E-3</v>
      </c>
      <c r="L674" s="70">
        <f>VLOOKUP(B674,'Cust Svd'!$A$2:$B$20,2,FALSE)</f>
        <v>48749</v>
      </c>
      <c r="M674" s="70"/>
      <c r="N674"/>
      <c r="O674"/>
      <c r="P674"/>
      <c r="Q674"/>
      <c r="R674"/>
    </row>
    <row r="675" spans="1:18" ht="14.5" hidden="1" x14ac:dyDescent="0.35">
      <c r="A675" s="49">
        <v>42811</v>
      </c>
      <c r="B675" s="52">
        <v>2017</v>
      </c>
      <c r="C675" s="50">
        <v>1</v>
      </c>
      <c r="D675" s="50">
        <v>147</v>
      </c>
      <c r="E675" s="50">
        <v>48069</v>
      </c>
      <c r="F675" s="50">
        <f>E675/(VLOOKUP(B675,'Cust Svd'!$A$2:$B$20,2,FALSE))</f>
        <v>0.98605099591786494</v>
      </c>
      <c r="G675" s="50">
        <f t="shared" si="30"/>
        <v>-1.4047205719099988E-2</v>
      </c>
      <c r="H675" s="50">
        <f t="shared" si="31"/>
        <v>3</v>
      </c>
      <c r="I675" s="48">
        <f>HLOOKUP(B675,'GSE Sum'!$B$1:$T$10,10,FALSE)</f>
        <v>113.65512964411359</v>
      </c>
      <c r="J675" s="51" t="b">
        <f t="shared" si="32"/>
        <v>0</v>
      </c>
      <c r="K675" s="69">
        <f>D675/(VLOOKUP(B675,'Cust Svd'!$A$2:$B$20,2,FALSE))</f>
        <v>3.015446470696835E-3</v>
      </c>
      <c r="L675" s="70">
        <f>VLOOKUP(B675,'Cust Svd'!$A$2:$B$20,2,FALSE)</f>
        <v>48749</v>
      </c>
      <c r="M675" s="70"/>
      <c r="N675"/>
      <c r="O675"/>
      <c r="P675"/>
      <c r="Q675"/>
      <c r="R675"/>
    </row>
    <row r="676" spans="1:18" ht="14.5" hidden="1" x14ac:dyDescent="0.35">
      <c r="A676" s="49">
        <v>42904</v>
      </c>
      <c r="B676" s="52">
        <v>2017</v>
      </c>
      <c r="C676" s="50">
        <v>2</v>
      </c>
      <c r="D676" s="50">
        <v>171</v>
      </c>
      <c r="E676" s="50">
        <v>47538</v>
      </c>
      <c r="F676" s="50">
        <f>E676/(VLOOKUP(B676,'Cust Svd'!$A$2:$B$20,2,FALSE))</f>
        <v>0.97515846478902135</v>
      </c>
      <c r="G676" s="50">
        <f t="shared" si="30"/>
        <v>-2.5155293201792685E-2</v>
      </c>
      <c r="H676" s="50">
        <f t="shared" si="31"/>
        <v>6</v>
      </c>
      <c r="I676" s="48">
        <f>HLOOKUP(B676,'GSE Sum'!$B$1:$T$10,10,FALSE)</f>
        <v>113.65512964411359</v>
      </c>
      <c r="J676" s="51" t="b">
        <f t="shared" si="32"/>
        <v>0</v>
      </c>
      <c r="K676" s="69">
        <f>D676/(VLOOKUP(B676,'Cust Svd'!$A$2:$B$20,2,FALSE))</f>
        <v>3.5077642618310118E-3</v>
      </c>
      <c r="L676" s="70">
        <f>VLOOKUP(B676,'Cust Svd'!$A$2:$B$20,2,FALSE)</f>
        <v>48749</v>
      </c>
      <c r="M676" s="70"/>
      <c r="N676"/>
      <c r="O676"/>
      <c r="P676"/>
      <c r="Q676"/>
      <c r="R676"/>
    </row>
    <row r="677" spans="1:18" ht="14.5" hidden="1" x14ac:dyDescent="0.35">
      <c r="A677" s="49">
        <v>42958</v>
      </c>
      <c r="B677" s="52">
        <v>2017</v>
      </c>
      <c r="C677" s="50">
        <v>1</v>
      </c>
      <c r="D677" s="50">
        <v>81</v>
      </c>
      <c r="E677" s="50">
        <v>47304</v>
      </c>
      <c r="F677" s="50">
        <f>E677/(VLOOKUP(B677,'Cust Svd'!$A$2:$B$20,2,FALSE))</f>
        <v>0.97035836632546313</v>
      </c>
      <c r="G677" s="50">
        <f t="shared" si="30"/>
        <v>-3.0089825894423768E-2</v>
      </c>
      <c r="H677" s="50">
        <f t="shared" si="31"/>
        <v>8</v>
      </c>
      <c r="I677" s="48">
        <f>HLOOKUP(B677,'GSE Sum'!$B$1:$T$10,10,FALSE)</f>
        <v>113.65512964411359</v>
      </c>
      <c r="J677" s="51" t="b">
        <f t="shared" si="32"/>
        <v>0</v>
      </c>
      <c r="K677" s="69">
        <f>D677/(VLOOKUP(B677,'Cust Svd'!$A$2:$B$20,2,FALSE))</f>
        <v>1.6615725450778477E-3</v>
      </c>
      <c r="L677" s="70">
        <f>VLOOKUP(B677,'Cust Svd'!$A$2:$B$20,2,FALSE)</f>
        <v>48749</v>
      </c>
      <c r="M677" s="70"/>
      <c r="N677"/>
      <c r="O677"/>
      <c r="P677"/>
      <c r="Q677"/>
      <c r="R677"/>
    </row>
    <row r="678" spans="1:18" ht="14.5" hidden="1" x14ac:dyDescent="0.35">
      <c r="A678" s="49">
        <v>42962</v>
      </c>
      <c r="B678" s="52">
        <v>2017</v>
      </c>
      <c r="C678" s="50">
        <v>1</v>
      </c>
      <c r="D678" s="50">
        <v>3486</v>
      </c>
      <c r="E678" s="50">
        <v>41832</v>
      </c>
      <c r="F678" s="50">
        <f>E678/(VLOOKUP(B678,'Cust Svd'!$A$2:$B$20,2,FALSE))</f>
        <v>0.85810990994687075</v>
      </c>
      <c r="G678" s="50">
        <f t="shared" si="30"/>
        <v>-0.15302308752712304</v>
      </c>
      <c r="H678" s="50">
        <f t="shared" si="31"/>
        <v>8</v>
      </c>
      <c r="I678" s="48">
        <f>HLOOKUP(B678,'GSE Sum'!$B$1:$T$10,10,FALSE)</f>
        <v>113.65512964411359</v>
      </c>
      <c r="J678" s="51" t="b">
        <f t="shared" si="32"/>
        <v>0</v>
      </c>
      <c r="K678" s="69">
        <f>D678/(VLOOKUP(B678,'Cust Svd'!$A$2:$B$20,2,FALSE))</f>
        <v>7.1509159162239225E-2</v>
      </c>
      <c r="L678" s="70">
        <f>VLOOKUP(B678,'Cust Svd'!$A$2:$B$20,2,FALSE)</f>
        <v>48749</v>
      </c>
      <c r="M678" s="70"/>
      <c r="N678"/>
      <c r="O678"/>
      <c r="P678"/>
      <c r="Q678"/>
      <c r="R678"/>
    </row>
    <row r="679" spans="1:18" ht="14.5" hidden="1" x14ac:dyDescent="0.35">
      <c r="A679" s="49">
        <v>42767</v>
      </c>
      <c r="B679" s="52">
        <v>2017</v>
      </c>
      <c r="C679" s="50">
        <v>3</v>
      </c>
      <c r="D679" s="50">
        <v>224</v>
      </c>
      <c r="E679" s="50">
        <v>40055</v>
      </c>
      <c r="F679" s="50">
        <f>E679/(VLOOKUP(B679,'Cust Svd'!$A$2:$B$20,2,FALSE))</f>
        <v>0.82165788016164432</v>
      </c>
      <c r="G679" s="50">
        <f t="shared" si="30"/>
        <v>-0.19643117474587249</v>
      </c>
      <c r="H679" s="50">
        <f t="shared" si="31"/>
        <v>2</v>
      </c>
      <c r="I679" s="48">
        <f>HLOOKUP(B679,'GSE Sum'!$B$1:$T$10,10,FALSE)</f>
        <v>113.65512964411359</v>
      </c>
      <c r="J679" s="51" t="b">
        <f t="shared" si="32"/>
        <v>0</v>
      </c>
      <c r="K679" s="69">
        <f>D679/(VLOOKUP(B679,'Cust Svd'!$A$2:$B$20,2,FALSE))</f>
        <v>4.5949660505856527E-3</v>
      </c>
      <c r="L679" s="70">
        <f>VLOOKUP(B679,'Cust Svd'!$A$2:$B$20,2,FALSE)</f>
        <v>48749</v>
      </c>
      <c r="M679" s="70"/>
      <c r="N679"/>
      <c r="O679"/>
      <c r="P679"/>
      <c r="Q679"/>
      <c r="R679"/>
    </row>
    <row r="680" spans="1:18" ht="14.5" hidden="1" x14ac:dyDescent="0.35">
      <c r="A680" s="49">
        <v>42852</v>
      </c>
      <c r="B680" s="52">
        <v>2017</v>
      </c>
      <c r="C680" s="50">
        <v>1</v>
      </c>
      <c r="D680" s="50">
        <v>277</v>
      </c>
      <c r="E680" s="50">
        <v>39888</v>
      </c>
      <c r="F680" s="50">
        <f>E680/(VLOOKUP(B680,'Cust Svd'!$A$2:$B$20,2,FALSE))</f>
        <v>0.81823216886500238</v>
      </c>
      <c r="G680" s="50">
        <f t="shared" si="30"/>
        <v>-0.2006091576317505</v>
      </c>
      <c r="H680" s="50">
        <f t="shared" si="31"/>
        <v>4</v>
      </c>
      <c r="I680" s="48">
        <f>HLOOKUP(B680,'GSE Sum'!$B$1:$T$10,10,FALSE)</f>
        <v>113.65512964411359</v>
      </c>
      <c r="J680" s="51" t="b">
        <f t="shared" si="32"/>
        <v>0</v>
      </c>
      <c r="K680" s="69">
        <f>D680/(VLOOKUP(B680,'Cust Svd'!$A$2:$B$20,2,FALSE))</f>
        <v>5.6821678393402944E-3</v>
      </c>
      <c r="L680" s="70">
        <f>VLOOKUP(B680,'Cust Svd'!$A$2:$B$20,2,FALSE)</f>
        <v>48749</v>
      </c>
      <c r="M680" s="70"/>
      <c r="N680"/>
      <c r="O680"/>
      <c r="P680"/>
      <c r="Q680"/>
      <c r="R680"/>
    </row>
    <row r="681" spans="1:18" ht="14.5" hidden="1" x14ac:dyDescent="0.35">
      <c r="A681" s="49">
        <v>43091</v>
      </c>
      <c r="B681" s="52">
        <v>2017</v>
      </c>
      <c r="C681" s="52">
        <v>1</v>
      </c>
      <c r="D681" s="50">
        <v>120</v>
      </c>
      <c r="E681" s="50">
        <v>39000</v>
      </c>
      <c r="F681" s="50">
        <f>E681/(VLOOKUP(B681,'Cust Svd'!$A$2:$B$20,2,FALSE))</f>
        <v>0.80001641059303785</v>
      </c>
      <c r="G681" s="50">
        <f t="shared" si="30"/>
        <v>-0.2231230382833061</v>
      </c>
      <c r="H681" s="50">
        <f t="shared" si="31"/>
        <v>12</v>
      </c>
      <c r="I681" s="48">
        <f>HLOOKUP(B681,'GSE Sum'!$B$1:$T$10,10,FALSE)</f>
        <v>113.65512964411359</v>
      </c>
      <c r="J681" s="51" t="b">
        <f t="shared" si="32"/>
        <v>0</v>
      </c>
      <c r="K681" s="69">
        <f>D681/(VLOOKUP(B681,'Cust Svd'!$A$2:$B$20,2,FALSE))</f>
        <v>2.4615889556708855E-3</v>
      </c>
      <c r="L681" s="70">
        <f>VLOOKUP(B681,'Cust Svd'!$A$2:$B$20,2,FALSE)</f>
        <v>48749</v>
      </c>
      <c r="M681" s="70"/>
      <c r="N681"/>
      <c r="O681"/>
      <c r="P681"/>
      <c r="Q681"/>
      <c r="R681"/>
    </row>
    <row r="682" spans="1:18" ht="14.5" hidden="1" x14ac:dyDescent="0.35">
      <c r="A682" s="49">
        <v>42896</v>
      </c>
      <c r="B682" s="52">
        <v>2017</v>
      </c>
      <c r="C682" s="50">
        <v>2</v>
      </c>
      <c r="D682" s="50">
        <v>285</v>
      </c>
      <c r="E682" s="50">
        <v>37719</v>
      </c>
      <c r="F682" s="50">
        <f>E682/(VLOOKUP(B682,'Cust Svd'!$A$2:$B$20,2,FALSE))</f>
        <v>0.77373894849125113</v>
      </c>
      <c r="G682" s="50">
        <f t="shared" si="30"/>
        <v>-0.25652073813379872</v>
      </c>
      <c r="H682" s="50">
        <f t="shared" si="31"/>
        <v>6</v>
      </c>
      <c r="I682" s="48">
        <f>HLOOKUP(B682,'GSE Sum'!$B$1:$T$10,10,FALSE)</f>
        <v>113.65512964411359</v>
      </c>
      <c r="J682" s="51" t="b">
        <f t="shared" si="32"/>
        <v>0</v>
      </c>
      <c r="K682" s="69">
        <f>D682/(VLOOKUP(B682,'Cust Svd'!$A$2:$B$20,2,FALSE))</f>
        <v>5.8462737697183532E-3</v>
      </c>
      <c r="L682" s="70">
        <f>VLOOKUP(B682,'Cust Svd'!$A$2:$B$20,2,FALSE)</f>
        <v>48749</v>
      </c>
      <c r="M682" s="70"/>
      <c r="N682"/>
      <c r="O682"/>
      <c r="P682"/>
      <c r="Q682"/>
      <c r="R682"/>
    </row>
    <row r="683" spans="1:18" ht="14.5" hidden="1" x14ac:dyDescent="0.35">
      <c r="A683" s="49">
        <v>43057</v>
      </c>
      <c r="B683" s="52">
        <v>2017</v>
      </c>
      <c r="C683" s="50">
        <v>2</v>
      </c>
      <c r="D683" s="50">
        <v>113</v>
      </c>
      <c r="E683" s="50">
        <v>33079</v>
      </c>
      <c r="F683" s="50">
        <f>E683/(VLOOKUP(B683,'Cust Svd'!$A$2:$B$20,2,FALSE))</f>
        <v>0.67855750887197686</v>
      </c>
      <c r="G683" s="50">
        <f t="shared" si="30"/>
        <v>-0.38778604446046017</v>
      </c>
      <c r="H683" s="50">
        <f t="shared" si="31"/>
        <v>11</v>
      </c>
      <c r="I683" s="48">
        <f>HLOOKUP(B683,'GSE Sum'!$B$1:$T$10,10,FALSE)</f>
        <v>113.65512964411359</v>
      </c>
      <c r="J683" s="51" t="b">
        <f t="shared" si="32"/>
        <v>0</v>
      </c>
      <c r="K683" s="69">
        <f>D683/(VLOOKUP(B683,'Cust Svd'!$A$2:$B$20,2,FALSE))</f>
        <v>2.3179962665900839E-3</v>
      </c>
      <c r="L683" s="70">
        <f>VLOOKUP(B683,'Cust Svd'!$A$2:$B$20,2,FALSE)</f>
        <v>48749</v>
      </c>
      <c r="M683" s="70"/>
      <c r="N683"/>
      <c r="O683"/>
      <c r="P683"/>
      <c r="Q683"/>
      <c r="R683"/>
    </row>
    <row r="684" spans="1:18" ht="14.5" hidden="1" x14ac:dyDescent="0.35">
      <c r="A684" s="49">
        <v>42893</v>
      </c>
      <c r="B684" s="52">
        <v>2017</v>
      </c>
      <c r="C684" s="50">
        <v>1</v>
      </c>
      <c r="D684" s="50">
        <v>100</v>
      </c>
      <c r="E684" s="50">
        <v>32200</v>
      </c>
      <c r="F684" s="50">
        <f>E684/(VLOOKUP(B684,'Cust Svd'!$A$2:$B$20,2,FALSE))</f>
        <v>0.66052636977168766</v>
      </c>
      <c r="G684" s="50">
        <f t="shared" si="30"/>
        <v>-0.41471823186258988</v>
      </c>
      <c r="H684" s="50">
        <f t="shared" si="31"/>
        <v>6</v>
      </c>
      <c r="I684" s="48">
        <f>HLOOKUP(B684,'GSE Sum'!$B$1:$T$10,10,FALSE)</f>
        <v>113.65512964411359</v>
      </c>
      <c r="J684" s="51" t="b">
        <f t="shared" si="32"/>
        <v>0</v>
      </c>
      <c r="K684" s="69">
        <f>D684/(VLOOKUP(B684,'Cust Svd'!$A$2:$B$20,2,FALSE))</f>
        <v>2.0513241297257382E-3</v>
      </c>
      <c r="L684" s="70">
        <f>VLOOKUP(B684,'Cust Svd'!$A$2:$B$20,2,FALSE)</f>
        <v>48749</v>
      </c>
      <c r="M684" s="70"/>
      <c r="N684"/>
      <c r="O684"/>
      <c r="P684"/>
      <c r="Q684"/>
      <c r="R684"/>
    </row>
    <row r="685" spans="1:18" ht="14.5" hidden="1" x14ac:dyDescent="0.35">
      <c r="A685" s="49">
        <v>42927</v>
      </c>
      <c r="B685" s="52">
        <v>2017</v>
      </c>
      <c r="C685" s="50">
        <v>3</v>
      </c>
      <c r="D685" s="50">
        <v>64</v>
      </c>
      <c r="E685" s="50">
        <v>21885</v>
      </c>
      <c r="F685" s="50">
        <f>E685/(VLOOKUP(B685,'Cust Svd'!$A$2:$B$20,2,FALSE))</f>
        <v>0.44893228579047778</v>
      </c>
      <c r="G685" s="50">
        <f t="shared" si="30"/>
        <v>-0.80088321377009386</v>
      </c>
      <c r="H685" s="50">
        <f t="shared" si="31"/>
        <v>7</v>
      </c>
      <c r="I685" s="48">
        <f>HLOOKUP(B685,'GSE Sum'!$B$1:$T$10,10,FALSE)</f>
        <v>113.65512964411359</v>
      </c>
      <c r="J685" s="51" t="b">
        <f t="shared" si="32"/>
        <v>0</v>
      </c>
      <c r="K685" s="69">
        <f>D685/(VLOOKUP(B685,'Cust Svd'!$A$2:$B$20,2,FALSE))</f>
        <v>1.3128474430244724E-3</v>
      </c>
      <c r="L685" s="70">
        <f>VLOOKUP(B685,'Cust Svd'!$A$2:$B$20,2,FALSE)</f>
        <v>48749</v>
      </c>
      <c r="M685" s="70"/>
      <c r="N685"/>
      <c r="O685"/>
      <c r="P685"/>
      <c r="Q685"/>
      <c r="R685"/>
    </row>
    <row r="686" spans="1:18" ht="14.5" hidden="1" x14ac:dyDescent="0.35">
      <c r="A686" s="49">
        <v>43085</v>
      </c>
      <c r="B686" s="52">
        <v>2017</v>
      </c>
      <c r="C686" s="50">
        <v>4</v>
      </c>
      <c r="D686" s="50">
        <v>291</v>
      </c>
      <c r="E686" s="50">
        <v>21683</v>
      </c>
      <c r="F686" s="50">
        <f>E686/(VLOOKUP(B686,'Cust Svd'!$A$2:$B$20,2,FALSE))</f>
        <v>0.44478861104843176</v>
      </c>
      <c r="G686" s="50">
        <f t="shared" si="30"/>
        <v>-0.81015614103087197</v>
      </c>
      <c r="H686" s="50">
        <f t="shared" si="31"/>
        <v>12</v>
      </c>
      <c r="I686" s="48">
        <f>HLOOKUP(B686,'GSE Sum'!$B$1:$T$10,10,FALSE)</f>
        <v>113.65512964411359</v>
      </c>
      <c r="J686" s="51" t="b">
        <f t="shared" si="32"/>
        <v>0</v>
      </c>
      <c r="K686" s="69">
        <f>D686/(VLOOKUP(B686,'Cust Svd'!$A$2:$B$20,2,FALSE))</f>
        <v>5.9693532175018977E-3</v>
      </c>
      <c r="L686" s="70">
        <f>VLOOKUP(B686,'Cust Svd'!$A$2:$B$20,2,FALSE)</f>
        <v>48749</v>
      </c>
      <c r="M686" s="70"/>
      <c r="N686"/>
      <c r="O686"/>
      <c r="P686"/>
      <c r="Q686"/>
      <c r="R686"/>
    </row>
    <row r="687" spans="1:18" ht="14.5" hidden="1" x14ac:dyDescent="0.35">
      <c r="A687" s="49">
        <v>42991</v>
      </c>
      <c r="B687" s="52">
        <v>2017</v>
      </c>
      <c r="C687" s="50">
        <v>4</v>
      </c>
      <c r="D687" s="50">
        <v>2759</v>
      </c>
      <c r="E687" s="50">
        <v>20889</v>
      </c>
      <c r="F687" s="50">
        <f>E687/(VLOOKUP(B687,'Cust Svd'!$A$2:$B$20,2,FALSE))</f>
        <v>0.42850109745840942</v>
      </c>
      <c r="G687" s="50">
        <f t="shared" si="30"/>
        <v>-0.84746197978443316</v>
      </c>
      <c r="H687" s="50">
        <f t="shared" si="31"/>
        <v>9</v>
      </c>
      <c r="I687" s="48">
        <f>HLOOKUP(B687,'GSE Sum'!$B$1:$T$10,10,FALSE)</f>
        <v>113.65512964411359</v>
      </c>
      <c r="J687" s="51" t="b">
        <f t="shared" si="32"/>
        <v>0</v>
      </c>
      <c r="K687" s="69">
        <f>D687/(VLOOKUP(B687,'Cust Svd'!$A$2:$B$20,2,FALSE))</f>
        <v>5.6596032739133113E-2</v>
      </c>
      <c r="L687" s="70">
        <f>VLOOKUP(B687,'Cust Svd'!$A$2:$B$20,2,FALSE)</f>
        <v>48749</v>
      </c>
      <c r="M687" s="70"/>
      <c r="N687"/>
      <c r="O687"/>
      <c r="P687"/>
      <c r="Q687"/>
      <c r="R687"/>
    </row>
    <row r="688" spans="1:18" ht="14.5" hidden="1" x14ac:dyDescent="0.35">
      <c r="A688" s="49">
        <v>42756</v>
      </c>
      <c r="B688" s="52">
        <v>2017</v>
      </c>
      <c r="C688" s="50">
        <v>6</v>
      </c>
      <c r="D688" s="50">
        <v>75</v>
      </c>
      <c r="E688" s="50">
        <v>20270</v>
      </c>
      <c r="F688" s="50">
        <f>E688/(VLOOKUP(B688,'Cust Svd'!$A$2:$B$20,2,FALSE))</f>
        <v>0.41580340109540709</v>
      </c>
      <c r="G688" s="50">
        <f t="shared" si="30"/>
        <v>-0.87754272394904387</v>
      </c>
      <c r="H688" s="50">
        <f t="shared" si="31"/>
        <v>1</v>
      </c>
      <c r="I688" s="48">
        <f>HLOOKUP(B688,'GSE Sum'!$B$1:$T$10,10,FALSE)</f>
        <v>113.65512964411359</v>
      </c>
      <c r="J688" s="51" t="b">
        <f t="shared" si="32"/>
        <v>0</v>
      </c>
      <c r="K688" s="69">
        <f>D688/(VLOOKUP(B688,'Cust Svd'!$A$2:$B$20,2,FALSE))</f>
        <v>1.5384930972943034E-3</v>
      </c>
      <c r="L688" s="70">
        <f>VLOOKUP(B688,'Cust Svd'!$A$2:$B$20,2,FALSE)</f>
        <v>48749</v>
      </c>
      <c r="M688" s="70"/>
      <c r="N688"/>
      <c r="O688"/>
      <c r="P688"/>
      <c r="Q688"/>
      <c r="R688"/>
    </row>
    <row r="689" spans="1:18" ht="14.5" hidden="1" x14ac:dyDescent="0.35">
      <c r="A689" s="49">
        <v>42967</v>
      </c>
      <c r="B689" s="52">
        <v>2017</v>
      </c>
      <c r="C689" s="50">
        <v>1</v>
      </c>
      <c r="D689" s="50">
        <v>179</v>
      </c>
      <c r="E689" s="50">
        <v>19332</v>
      </c>
      <c r="F689" s="50">
        <f>E689/(VLOOKUP(B689,'Cust Svd'!$A$2:$B$20,2,FALSE))</f>
        <v>0.39656198075857968</v>
      </c>
      <c r="G689" s="50">
        <f t="shared" si="30"/>
        <v>-0.92492293043011486</v>
      </c>
      <c r="H689" s="50">
        <f t="shared" si="31"/>
        <v>8</v>
      </c>
      <c r="I689" s="48">
        <f>HLOOKUP(B689,'GSE Sum'!$B$1:$T$10,10,FALSE)</f>
        <v>113.65512964411359</v>
      </c>
      <c r="J689" s="51" t="b">
        <f t="shared" si="32"/>
        <v>0</v>
      </c>
      <c r="K689" s="69">
        <f>D689/(VLOOKUP(B689,'Cust Svd'!$A$2:$B$20,2,FALSE))</f>
        <v>3.671870192209071E-3</v>
      </c>
      <c r="L689" s="70">
        <f>VLOOKUP(B689,'Cust Svd'!$A$2:$B$20,2,FALSE)</f>
        <v>48749</v>
      </c>
      <c r="M689" s="70"/>
      <c r="N689"/>
      <c r="O689"/>
      <c r="P689"/>
      <c r="Q689"/>
      <c r="R689"/>
    </row>
    <row r="690" spans="1:18" ht="14.5" hidden="1" x14ac:dyDescent="0.35">
      <c r="A690" s="49">
        <v>42931</v>
      </c>
      <c r="B690" s="52">
        <v>2017</v>
      </c>
      <c r="C690" s="50">
        <v>3</v>
      </c>
      <c r="D690" s="50">
        <v>1299</v>
      </c>
      <c r="E690" s="50">
        <v>18141</v>
      </c>
      <c r="F690" s="50">
        <f>E690/(VLOOKUP(B690,'Cust Svd'!$A$2:$B$20,2,FALSE))</f>
        <v>0.37213071037354611</v>
      </c>
      <c r="G690" s="50">
        <f t="shared" si="30"/>
        <v>-0.98851011445376702</v>
      </c>
      <c r="H690" s="50">
        <f t="shared" si="31"/>
        <v>7</v>
      </c>
      <c r="I690" s="48">
        <f>HLOOKUP(B690,'GSE Sum'!$B$1:$T$10,10,FALSE)</f>
        <v>113.65512964411359</v>
      </c>
      <c r="J690" s="51" t="b">
        <f t="shared" si="32"/>
        <v>0</v>
      </c>
      <c r="K690" s="69">
        <f>D690/(VLOOKUP(B690,'Cust Svd'!$A$2:$B$20,2,FALSE))</f>
        <v>2.6646700445137336E-2</v>
      </c>
      <c r="L690" s="70">
        <f>VLOOKUP(B690,'Cust Svd'!$A$2:$B$20,2,FALSE)</f>
        <v>48749</v>
      </c>
      <c r="M690" s="70"/>
      <c r="N690"/>
      <c r="O690"/>
      <c r="P690"/>
      <c r="Q690"/>
      <c r="R690"/>
    </row>
    <row r="691" spans="1:18" ht="14.5" hidden="1" x14ac:dyDescent="0.35">
      <c r="A691" s="49">
        <v>42897</v>
      </c>
      <c r="B691" s="52">
        <v>2017</v>
      </c>
      <c r="C691" s="50">
        <v>2</v>
      </c>
      <c r="D691" s="50">
        <v>170</v>
      </c>
      <c r="E691" s="50">
        <v>17980</v>
      </c>
      <c r="F691" s="50">
        <f>E691/(VLOOKUP(B691,'Cust Svd'!$A$2:$B$20,2,FALSE))</f>
        <v>0.36882807852468769</v>
      </c>
      <c r="G691" s="50">
        <f t="shared" si="30"/>
        <v>-0.99742465536947833</v>
      </c>
      <c r="H691" s="50">
        <f t="shared" si="31"/>
        <v>6</v>
      </c>
      <c r="I691" s="48">
        <f>HLOOKUP(B691,'GSE Sum'!$B$1:$T$10,10,FALSE)</f>
        <v>113.65512964411359</v>
      </c>
      <c r="J691" s="51" t="b">
        <f t="shared" si="32"/>
        <v>0</v>
      </c>
      <c r="K691" s="69">
        <f>D691/(VLOOKUP(B691,'Cust Svd'!$A$2:$B$20,2,FALSE))</f>
        <v>3.4872510205337546E-3</v>
      </c>
      <c r="L691" s="70">
        <f>VLOOKUP(B691,'Cust Svd'!$A$2:$B$20,2,FALSE)</f>
        <v>48749</v>
      </c>
      <c r="M691" s="70"/>
      <c r="N691"/>
      <c r="O691"/>
      <c r="P691"/>
      <c r="Q691"/>
      <c r="R691"/>
    </row>
    <row r="692" spans="1:18" ht="14.5" hidden="1" x14ac:dyDescent="0.35">
      <c r="A692" s="49">
        <v>42757</v>
      </c>
      <c r="B692" s="52">
        <v>2017</v>
      </c>
      <c r="C692" s="50">
        <v>5</v>
      </c>
      <c r="D692" s="50">
        <v>90</v>
      </c>
      <c r="E692" s="50">
        <v>17479</v>
      </c>
      <c r="F692" s="50">
        <f>E692/(VLOOKUP(B692,'Cust Svd'!$A$2:$B$20,2,FALSE))</f>
        <v>0.35855094463476173</v>
      </c>
      <c r="G692" s="50">
        <f t="shared" si="30"/>
        <v>-1.0256845240600032</v>
      </c>
      <c r="H692" s="50">
        <f t="shared" si="31"/>
        <v>1</v>
      </c>
      <c r="I692" s="48">
        <f>HLOOKUP(B692,'GSE Sum'!$B$1:$T$10,10,FALSE)</f>
        <v>113.65512964411359</v>
      </c>
      <c r="J692" s="51" t="b">
        <f t="shared" si="32"/>
        <v>0</v>
      </c>
      <c r="K692" s="69">
        <f>D692/(VLOOKUP(B692,'Cust Svd'!$A$2:$B$20,2,FALSE))</f>
        <v>1.8461917167531643E-3</v>
      </c>
      <c r="L692" s="70">
        <f>VLOOKUP(B692,'Cust Svd'!$A$2:$B$20,2,FALSE)</f>
        <v>48749</v>
      </c>
      <c r="M692" s="70"/>
      <c r="N692"/>
      <c r="O692"/>
      <c r="P692"/>
      <c r="Q692"/>
      <c r="R692"/>
    </row>
    <row r="693" spans="1:18" ht="14.5" hidden="1" x14ac:dyDescent="0.35">
      <c r="A693" s="49">
        <v>42764</v>
      </c>
      <c r="B693" s="52">
        <v>2017</v>
      </c>
      <c r="C693" s="50">
        <v>2</v>
      </c>
      <c r="D693" s="50">
        <v>61</v>
      </c>
      <c r="E693" s="50">
        <v>17093</v>
      </c>
      <c r="F693" s="50">
        <f>E693/(VLOOKUP(B693,'Cust Svd'!$A$2:$B$20,2,FALSE))</f>
        <v>0.35063283349402041</v>
      </c>
      <c r="G693" s="50">
        <f t="shared" si="30"/>
        <v>-1.0480156614388214</v>
      </c>
      <c r="H693" s="50">
        <f t="shared" si="31"/>
        <v>1</v>
      </c>
      <c r="I693" s="48">
        <f>HLOOKUP(B693,'GSE Sum'!$B$1:$T$10,10,FALSE)</f>
        <v>113.65512964411359</v>
      </c>
      <c r="J693" s="51" t="b">
        <f t="shared" si="32"/>
        <v>0</v>
      </c>
      <c r="K693" s="69">
        <f>D693/(VLOOKUP(B693,'Cust Svd'!$A$2:$B$20,2,FALSE))</f>
        <v>1.2513077191327001E-3</v>
      </c>
      <c r="L693" s="70">
        <f>VLOOKUP(B693,'Cust Svd'!$A$2:$B$20,2,FALSE)</f>
        <v>48749</v>
      </c>
      <c r="M693" s="70"/>
      <c r="N693"/>
      <c r="O693"/>
      <c r="P693"/>
      <c r="Q693"/>
      <c r="R693"/>
    </row>
    <row r="694" spans="1:18" ht="14.5" hidden="1" x14ac:dyDescent="0.35">
      <c r="A694" s="49">
        <v>42953</v>
      </c>
      <c r="B694" s="52">
        <v>2017</v>
      </c>
      <c r="C694" s="50">
        <v>2</v>
      </c>
      <c r="D694" s="50">
        <v>142</v>
      </c>
      <c r="E694" s="50">
        <v>15784</v>
      </c>
      <c r="F694" s="50">
        <f>E694/(VLOOKUP(B694,'Cust Svd'!$A$2:$B$20,2,FALSE))</f>
        <v>0.32378100063591048</v>
      </c>
      <c r="G694" s="50">
        <f t="shared" si="30"/>
        <v>-1.1276879156926383</v>
      </c>
      <c r="H694" s="50">
        <f t="shared" si="31"/>
        <v>8</v>
      </c>
      <c r="I694" s="48">
        <f>HLOOKUP(B694,'GSE Sum'!$B$1:$T$10,10,FALSE)</f>
        <v>113.65512964411359</v>
      </c>
      <c r="J694" s="51" t="b">
        <f t="shared" si="32"/>
        <v>0</v>
      </c>
      <c r="K694" s="69">
        <f>D694/(VLOOKUP(B694,'Cust Svd'!$A$2:$B$20,2,FALSE))</f>
        <v>2.912880264210548E-3</v>
      </c>
      <c r="L694" s="70">
        <f>VLOOKUP(B694,'Cust Svd'!$A$2:$B$20,2,FALSE)</f>
        <v>48749</v>
      </c>
      <c r="M694" s="70"/>
      <c r="N694"/>
      <c r="O694"/>
      <c r="P694"/>
      <c r="Q694"/>
      <c r="R694"/>
    </row>
    <row r="695" spans="1:18" ht="14.5" hidden="1" x14ac:dyDescent="0.35">
      <c r="A695" s="49">
        <v>43049</v>
      </c>
      <c r="B695" s="52">
        <v>2017</v>
      </c>
      <c r="C695" s="50">
        <v>2</v>
      </c>
      <c r="D695" s="50">
        <v>170</v>
      </c>
      <c r="E695" s="50">
        <v>14325</v>
      </c>
      <c r="F695" s="50">
        <f>E695/(VLOOKUP(B695,'Cust Svd'!$A$2:$B$20,2,FALSE))</f>
        <v>0.29385218158321197</v>
      </c>
      <c r="G695" s="50">
        <f t="shared" si="30"/>
        <v>-1.2246784218121494</v>
      </c>
      <c r="H695" s="50">
        <f t="shared" si="31"/>
        <v>11</v>
      </c>
      <c r="I695" s="48">
        <f>HLOOKUP(B695,'GSE Sum'!$B$1:$T$10,10,FALSE)</f>
        <v>113.65512964411359</v>
      </c>
      <c r="J695" s="51" t="b">
        <f t="shared" si="32"/>
        <v>0</v>
      </c>
      <c r="K695" s="69">
        <f>D695/(VLOOKUP(B695,'Cust Svd'!$A$2:$B$20,2,FALSE))</f>
        <v>3.4872510205337546E-3</v>
      </c>
      <c r="L695" s="70">
        <f>VLOOKUP(B695,'Cust Svd'!$A$2:$B$20,2,FALSE)</f>
        <v>48749</v>
      </c>
      <c r="M695" s="70"/>
      <c r="N695"/>
      <c r="O695"/>
      <c r="P695"/>
      <c r="Q695"/>
      <c r="R695"/>
    </row>
    <row r="696" spans="1:18" ht="14.5" hidden="1" x14ac:dyDescent="0.35">
      <c r="A696" s="49">
        <v>42845</v>
      </c>
      <c r="B696" s="52">
        <v>2017</v>
      </c>
      <c r="C696" s="50">
        <v>1</v>
      </c>
      <c r="D696" s="50">
        <v>118</v>
      </c>
      <c r="E696" s="50">
        <v>14160</v>
      </c>
      <c r="F696" s="50">
        <f>E696/(VLOOKUP(B696,'Cust Svd'!$A$2:$B$20,2,FALSE))</f>
        <v>0.2904674967691645</v>
      </c>
      <c r="G696" s="50">
        <f t="shared" si="30"/>
        <v>-1.2362635961473789</v>
      </c>
      <c r="H696" s="50">
        <f t="shared" si="31"/>
        <v>4</v>
      </c>
      <c r="I696" s="48">
        <f>HLOOKUP(B696,'GSE Sum'!$B$1:$T$10,10,FALSE)</f>
        <v>113.65512964411359</v>
      </c>
      <c r="J696" s="51" t="b">
        <f t="shared" si="32"/>
        <v>0</v>
      </c>
      <c r="K696" s="69">
        <f>D696/(VLOOKUP(B696,'Cust Svd'!$A$2:$B$20,2,FALSE))</f>
        <v>2.4205624730763708E-3</v>
      </c>
      <c r="L696" s="70">
        <f>VLOOKUP(B696,'Cust Svd'!$A$2:$B$20,2,FALSE)</f>
        <v>48749</v>
      </c>
      <c r="M696" s="70"/>
      <c r="N696"/>
      <c r="O696"/>
      <c r="P696"/>
      <c r="Q696"/>
      <c r="R696"/>
    </row>
    <row r="697" spans="1:18" ht="14.5" hidden="1" x14ac:dyDescent="0.35">
      <c r="A697" s="49">
        <v>43047</v>
      </c>
      <c r="B697" s="52">
        <v>2017</v>
      </c>
      <c r="C697" s="50">
        <v>1</v>
      </c>
      <c r="D697" s="50">
        <v>40</v>
      </c>
      <c r="E697" s="50">
        <v>14120</v>
      </c>
      <c r="F697" s="50">
        <f>E697/(VLOOKUP(B697,'Cust Svd'!$A$2:$B$20,2,FALSE))</f>
        <v>0.28964696711727422</v>
      </c>
      <c r="G697" s="50">
        <f t="shared" si="30"/>
        <v>-1.2390924523478566</v>
      </c>
      <c r="H697" s="50">
        <f t="shared" si="31"/>
        <v>11</v>
      </c>
      <c r="I697" s="48">
        <f>HLOOKUP(B697,'GSE Sum'!$B$1:$T$10,10,FALSE)</f>
        <v>113.65512964411359</v>
      </c>
      <c r="J697" s="51" t="b">
        <f t="shared" si="32"/>
        <v>0</v>
      </c>
      <c r="K697" s="69">
        <f>D697/(VLOOKUP(B697,'Cust Svd'!$A$2:$B$20,2,FALSE))</f>
        <v>8.2052965189029518E-4</v>
      </c>
      <c r="L697" s="70">
        <f>VLOOKUP(B697,'Cust Svd'!$A$2:$B$20,2,FALSE)</f>
        <v>48749</v>
      </c>
      <c r="M697" s="70"/>
      <c r="N697"/>
      <c r="O697"/>
      <c r="P697"/>
      <c r="Q697"/>
      <c r="R697"/>
    </row>
    <row r="698" spans="1:18" ht="14.5" hidden="1" x14ac:dyDescent="0.35">
      <c r="A698" s="49">
        <v>43069</v>
      </c>
      <c r="B698" s="52">
        <v>2017</v>
      </c>
      <c r="C698" s="50">
        <v>1</v>
      </c>
      <c r="D698" s="50">
        <v>181</v>
      </c>
      <c r="E698" s="50">
        <v>13937</v>
      </c>
      <c r="F698" s="50">
        <f>E698/(VLOOKUP(B698,'Cust Svd'!$A$2:$B$20,2,FALSE))</f>
        <v>0.28589304395987608</v>
      </c>
      <c r="G698" s="50">
        <f t="shared" si="30"/>
        <v>-1.2521375102755801</v>
      </c>
      <c r="H698" s="50">
        <f t="shared" si="31"/>
        <v>11</v>
      </c>
      <c r="I698" s="48">
        <f>HLOOKUP(B698,'GSE Sum'!$B$1:$T$10,10,FALSE)</f>
        <v>113.65512964411359</v>
      </c>
      <c r="J698" s="51" t="b">
        <f t="shared" si="32"/>
        <v>0</v>
      </c>
      <c r="K698" s="69">
        <f>D698/(VLOOKUP(B698,'Cust Svd'!$A$2:$B$20,2,FALSE))</f>
        <v>3.7128966748035857E-3</v>
      </c>
      <c r="L698" s="70">
        <f>VLOOKUP(B698,'Cust Svd'!$A$2:$B$20,2,FALSE)</f>
        <v>48749</v>
      </c>
      <c r="M698" s="70"/>
      <c r="N698"/>
      <c r="O698"/>
      <c r="P698"/>
      <c r="Q698"/>
      <c r="R698"/>
    </row>
    <row r="699" spans="1:18" ht="14.5" hidden="1" x14ac:dyDescent="0.35">
      <c r="A699" s="49">
        <v>42842</v>
      </c>
      <c r="B699" s="52">
        <v>2017</v>
      </c>
      <c r="C699" s="50">
        <v>1</v>
      </c>
      <c r="D699" s="50">
        <v>69</v>
      </c>
      <c r="E699" s="50">
        <v>13662</v>
      </c>
      <c r="F699" s="50">
        <f>E699/(VLOOKUP(B699,'Cust Svd'!$A$2:$B$20,2,FALSE))</f>
        <v>0.28025190260313032</v>
      </c>
      <c r="G699" s="50">
        <f t="shared" si="30"/>
        <v>-1.272066428103295</v>
      </c>
      <c r="H699" s="50">
        <f t="shared" si="31"/>
        <v>4</v>
      </c>
      <c r="I699" s="48">
        <f>HLOOKUP(B699,'GSE Sum'!$B$1:$T$10,10,FALSE)</f>
        <v>113.65512964411359</v>
      </c>
      <c r="J699" s="51" t="b">
        <f t="shared" si="32"/>
        <v>0</v>
      </c>
      <c r="K699" s="69">
        <f>D699/(VLOOKUP(B699,'Cust Svd'!$A$2:$B$20,2,FALSE))</f>
        <v>1.4154136495107591E-3</v>
      </c>
      <c r="L699" s="70">
        <f>VLOOKUP(B699,'Cust Svd'!$A$2:$B$20,2,FALSE)</f>
        <v>48749</v>
      </c>
      <c r="M699" s="70"/>
      <c r="N699"/>
      <c r="O699"/>
      <c r="P699"/>
      <c r="Q699"/>
      <c r="R699"/>
    </row>
    <row r="700" spans="1:18" ht="14.5" hidden="1" x14ac:dyDescent="0.35">
      <c r="A700" s="49">
        <v>42974</v>
      </c>
      <c r="B700" s="52">
        <v>2017</v>
      </c>
      <c r="C700" s="50">
        <v>1</v>
      </c>
      <c r="D700" s="50">
        <v>21</v>
      </c>
      <c r="E700" s="50">
        <v>12915</v>
      </c>
      <c r="F700" s="50">
        <f>E700/(VLOOKUP(B700,'Cust Svd'!$A$2:$B$20,2,FALSE))</f>
        <v>0.26492851135407908</v>
      </c>
      <c r="G700" s="50">
        <f t="shared" si="30"/>
        <v>-1.3282952578651488</v>
      </c>
      <c r="H700" s="50">
        <f t="shared" si="31"/>
        <v>8</v>
      </c>
      <c r="I700" s="48">
        <f>HLOOKUP(B700,'GSE Sum'!$B$1:$T$10,10,FALSE)</f>
        <v>113.65512964411359</v>
      </c>
      <c r="J700" s="51" t="b">
        <f t="shared" si="32"/>
        <v>0</v>
      </c>
      <c r="K700" s="69">
        <f>D700/(VLOOKUP(B700,'Cust Svd'!$A$2:$B$20,2,FALSE))</f>
        <v>4.3077806724240499E-4</v>
      </c>
      <c r="L700" s="70">
        <f>VLOOKUP(B700,'Cust Svd'!$A$2:$B$20,2,FALSE)</f>
        <v>48749</v>
      </c>
      <c r="M700" s="70"/>
      <c r="N700"/>
      <c r="O700"/>
      <c r="P700"/>
      <c r="Q700"/>
      <c r="R700"/>
    </row>
    <row r="701" spans="1:18" ht="14.5" hidden="1" x14ac:dyDescent="0.35">
      <c r="A701" s="49">
        <v>42753</v>
      </c>
      <c r="B701" s="52">
        <v>2017</v>
      </c>
      <c r="C701" s="50">
        <v>3</v>
      </c>
      <c r="D701" s="50">
        <v>18</v>
      </c>
      <c r="E701" s="50">
        <v>12716</v>
      </c>
      <c r="F701" s="50">
        <f>E701/(VLOOKUP(B701,'Cust Svd'!$A$2:$B$20,2,FALSE))</f>
        <v>0.26084637633592483</v>
      </c>
      <c r="G701" s="50">
        <f t="shared" si="30"/>
        <v>-1.3438236413643962</v>
      </c>
      <c r="H701" s="50">
        <f t="shared" si="31"/>
        <v>1</v>
      </c>
      <c r="I701" s="48">
        <f>HLOOKUP(B701,'GSE Sum'!$B$1:$T$10,10,FALSE)</f>
        <v>113.65512964411359</v>
      </c>
      <c r="J701" s="51" t="b">
        <f t="shared" si="32"/>
        <v>0</v>
      </c>
      <c r="K701" s="69">
        <f>D701/(VLOOKUP(B701,'Cust Svd'!$A$2:$B$20,2,FALSE))</f>
        <v>3.6923834335063284E-4</v>
      </c>
      <c r="L701" s="70">
        <f>VLOOKUP(B701,'Cust Svd'!$A$2:$B$20,2,FALSE)</f>
        <v>48749</v>
      </c>
      <c r="M701" s="70"/>
      <c r="N701"/>
      <c r="O701"/>
      <c r="P701"/>
      <c r="Q701"/>
      <c r="R701"/>
    </row>
    <row r="702" spans="1:18" ht="14.5" hidden="1" x14ac:dyDescent="0.35">
      <c r="A702" s="49">
        <v>42992</v>
      </c>
      <c r="B702" s="52">
        <v>2017</v>
      </c>
      <c r="C702" s="50">
        <v>1</v>
      </c>
      <c r="D702" s="50">
        <v>33</v>
      </c>
      <c r="E702" s="50">
        <v>11055</v>
      </c>
      <c r="F702" s="50">
        <f>E702/(VLOOKUP(B702,'Cust Svd'!$A$2:$B$20,2,FALSE))</f>
        <v>0.22677388254118033</v>
      </c>
      <c r="G702" s="50">
        <f t="shared" si="30"/>
        <v>-1.4838018701035429</v>
      </c>
      <c r="H702" s="50">
        <f t="shared" si="31"/>
        <v>9</v>
      </c>
      <c r="I702" s="48">
        <f>HLOOKUP(B702,'GSE Sum'!$B$1:$T$10,10,FALSE)</f>
        <v>113.65512964411359</v>
      </c>
      <c r="J702" s="51" t="b">
        <f t="shared" si="32"/>
        <v>0</v>
      </c>
      <c r="K702" s="69">
        <f>D702/(VLOOKUP(B702,'Cust Svd'!$A$2:$B$20,2,FALSE))</f>
        <v>6.7693696280949353E-4</v>
      </c>
      <c r="L702" s="70">
        <f>VLOOKUP(B702,'Cust Svd'!$A$2:$B$20,2,FALSE)</f>
        <v>48749</v>
      </c>
      <c r="M702" s="70"/>
      <c r="N702"/>
      <c r="O702"/>
      <c r="P702"/>
      <c r="Q702"/>
      <c r="R702"/>
    </row>
    <row r="703" spans="1:18" ht="14.5" hidden="1" x14ac:dyDescent="0.35">
      <c r="A703" s="49">
        <v>42781</v>
      </c>
      <c r="B703" s="52">
        <v>2017</v>
      </c>
      <c r="C703" s="50">
        <v>1</v>
      </c>
      <c r="D703" s="50">
        <v>89</v>
      </c>
      <c r="E703" s="50">
        <v>10057</v>
      </c>
      <c r="F703" s="50">
        <f>E703/(VLOOKUP(B703,'Cust Svd'!$A$2:$B$20,2,FALSE))</f>
        <v>0.20630166772651748</v>
      </c>
      <c r="G703" s="50">
        <f t="shared" si="30"/>
        <v>-1.5784157749506091</v>
      </c>
      <c r="H703" s="50">
        <f t="shared" si="31"/>
        <v>2</v>
      </c>
      <c r="I703" s="48">
        <f>HLOOKUP(B703,'GSE Sum'!$B$1:$T$10,10,FALSE)</f>
        <v>113.65512964411359</v>
      </c>
      <c r="J703" s="51" t="b">
        <f t="shared" si="32"/>
        <v>0</v>
      </c>
      <c r="K703" s="69">
        <f>D703/(VLOOKUP(B703,'Cust Svd'!$A$2:$B$20,2,FALSE))</f>
        <v>1.8256784754559067E-3</v>
      </c>
      <c r="L703" s="70">
        <f>VLOOKUP(B703,'Cust Svd'!$A$2:$B$20,2,FALSE)</f>
        <v>48749</v>
      </c>
      <c r="M703" s="70"/>
      <c r="N703"/>
      <c r="O703"/>
      <c r="P703"/>
      <c r="Q703"/>
      <c r="R703"/>
    </row>
    <row r="704" spans="1:18" ht="14.5" hidden="1" x14ac:dyDescent="0.35">
      <c r="A704" s="49">
        <v>43043</v>
      </c>
      <c r="B704" s="52">
        <v>2017</v>
      </c>
      <c r="C704" s="50">
        <v>1</v>
      </c>
      <c r="D704" s="50">
        <v>195</v>
      </c>
      <c r="E704" s="50">
        <v>9945</v>
      </c>
      <c r="F704" s="50">
        <f>E704/(VLOOKUP(B704,'Cust Svd'!$A$2:$B$20,2,FALSE))</f>
        <v>0.20400418470122464</v>
      </c>
      <c r="G704" s="50">
        <f t="shared" si="30"/>
        <v>-1.5896147721070171</v>
      </c>
      <c r="H704" s="50">
        <f t="shared" si="31"/>
        <v>11</v>
      </c>
      <c r="I704" s="48">
        <f>HLOOKUP(B704,'GSE Sum'!$B$1:$T$10,10,FALSE)</f>
        <v>113.65512964411359</v>
      </c>
      <c r="J704" s="51" t="b">
        <f t="shared" si="32"/>
        <v>0</v>
      </c>
      <c r="K704" s="69">
        <f>D704/(VLOOKUP(B704,'Cust Svd'!$A$2:$B$20,2,FALSE))</f>
        <v>4.0000820529651889E-3</v>
      </c>
      <c r="L704" s="70">
        <f>VLOOKUP(B704,'Cust Svd'!$A$2:$B$20,2,FALSE)</f>
        <v>48749</v>
      </c>
      <c r="M704" s="70"/>
      <c r="N704"/>
      <c r="O704"/>
      <c r="P704"/>
      <c r="Q704"/>
      <c r="R704"/>
    </row>
    <row r="705" spans="1:18" ht="14.5" hidden="1" x14ac:dyDescent="0.35">
      <c r="A705" s="49">
        <v>42954</v>
      </c>
      <c r="B705" s="52">
        <v>2017</v>
      </c>
      <c r="C705" s="50">
        <v>1</v>
      </c>
      <c r="D705" s="50">
        <v>103</v>
      </c>
      <c r="E705" s="50">
        <v>9888</v>
      </c>
      <c r="F705" s="50">
        <f>E705/(VLOOKUP(B705,'Cust Svd'!$A$2:$B$20,2,FALSE))</f>
        <v>0.20283492994728097</v>
      </c>
      <c r="G705" s="50">
        <f t="shared" si="30"/>
        <v>-1.5953627836976176</v>
      </c>
      <c r="H705" s="50">
        <f t="shared" si="31"/>
        <v>8</v>
      </c>
      <c r="I705" s="48">
        <f>HLOOKUP(B705,'GSE Sum'!$B$1:$T$10,10,FALSE)</f>
        <v>113.65512964411359</v>
      </c>
      <c r="J705" s="51" t="b">
        <f t="shared" si="32"/>
        <v>0</v>
      </c>
      <c r="K705" s="69">
        <f>D705/(VLOOKUP(B705,'Cust Svd'!$A$2:$B$20,2,FALSE))</f>
        <v>2.11286385361751E-3</v>
      </c>
      <c r="L705" s="70">
        <f>VLOOKUP(B705,'Cust Svd'!$A$2:$B$20,2,FALSE)</f>
        <v>48749</v>
      </c>
      <c r="M705" s="70"/>
      <c r="N705"/>
      <c r="O705"/>
      <c r="P705"/>
      <c r="Q705"/>
      <c r="R705"/>
    </row>
    <row r="706" spans="1:18" ht="14.5" hidden="1" x14ac:dyDescent="0.35">
      <c r="A706" s="49">
        <v>42837</v>
      </c>
      <c r="B706" s="52">
        <v>2017</v>
      </c>
      <c r="C706" s="50">
        <v>3</v>
      </c>
      <c r="D706" s="50">
        <v>38</v>
      </c>
      <c r="E706" s="50">
        <v>9453</v>
      </c>
      <c r="F706" s="50">
        <f>E706/(VLOOKUP(B706,'Cust Svd'!$A$2:$B$20,2,FALSE))</f>
        <v>0.19391166998297402</v>
      </c>
      <c r="G706" s="50">
        <f t="shared" ref="G706:G769" si="33">LN(F706)</f>
        <v>-1.6403525329697053</v>
      </c>
      <c r="H706" s="50">
        <f t="shared" ref="H706:H769" si="34">MONTH(A706)</f>
        <v>4</v>
      </c>
      <c r="I706" s="48">
        <f>HLOOKUP(B706,'GSE Sum'!$B$1:$T$10,10,FALSE)</f>
        <v>113.65512964411359</v>
      </c>
      <c r="J706" s="51" t="b">
        <f t="shared" ref="J706:J769" si="35">IF(F706&gt;=I706,A706,FALSE)</f>
        <v>0</v>
      </c>
      <c r="K706" s="69">
        <f>D706/(VLOOKUP(B706,'Cust Svd'!$A$2:$B$20,2,FALSE))</f>
        <v>7.7950316929578038E-4</v>
      </c>
      <c r="L706" s="70">
        <f>VLOOKUP(B706,'Cust Svd'!$A$2:$B$20,2,FALSE)</f>
        <v>48749</v>
      </c>
      <c r="M706" s="70"/>
      <c r="N706"/>
      <c r="O706"/>
      <c r="P706"/>
      <c r="Q706"/>
      <c r="R706"/>
    </row>
    <row r="707" spans="1:18" ht="14.5" hidden="1" x14ac:dyDescent="0.35">
      <c r="A707" s="49">
        <v>43011</v>
      </c>
      <c r="B707" s="52">
        <v>2017</v>
      </c>
      <c r="C707" s="50">
        <v>1</v>
      </c>
      <c r="D707" s="50">
        <v>16</v>
      </c>
      <c r="E707" s="50">
        <v>8768</v>
      </c>
      <c r="F707" s="50">
        <f>E707/(VLOOKUP(B707,'Cust Svd'!$A$2:$B$20,2,FALSE))</f>
        <v>0.17986009969435271</v>
      </c>
      <c r="G707" s="50">
        <f t="shared" si="33"/>
        <v>-1.7155759542072928</v>
      </c>
      <c r="H707" s="50">
        <f t="shared" si="34"/>
        <v>10</v>
      </c>
      <c r="I707" s="48">
        <f>HLOOKUP(B707,'GSE Sum'!$B$1:$T$10,10,FALSE)</f>
        <v>113.65512964411359</v>
      </c>
      <c r="J707" s="51" t="b">
        <f t="shared" si="35"/>
        <v>0</v>
      </c>
      <c r="K707" s="69">
        <f>D707/(VLOOKUP(B707,'Cust Svd'!$A$2:$B$20,2,FALSE))</f>
        <v>3.2821186075611809E-4</v>
      </c>
      <c r="L707" s="70">
        <f>VLOOKUP(B707,'Cust Svd'!$A$2:$B$20,2,FALSE)</f>
        <v>48749</v>
      </c>
      <c r="M707" s="70"/>
      <c r="N707"/>
      <c r="O707"/>
      <c r="P707"/>
      <c r="Q707"/>
      <c r="R707"/>
    </row>
    <row r="708" spans="1:18" ht="14.5" hidden="1" x14ac:dyDescent="0.35">
      <c r="A708" s="49">
        <v>42999</v>
      </c>
      <c r="B708" s="52">
        <v>2017</v>
      </c>
      <c r="C708" s="50">
        <v>1</v>
      </c>
      <c r="D708" s="50">
        <v>34</v>
      </c>
      <c r="E708" s="50">
        <v>8704</v>
      </c>
      <c r="F708" s="50">
        <f>E708/(VLOOKUP(B708,'Cust Svd'!$A$2:$B$20,2,FALSE))</f>
        <v>0.17854725225132823</v>
      </c>
      <c r="G708" s="50">
        <f t="shared" si="33"/>
        <v>-1.7229019942993657</v>
      </c>
      <c r="H708" s="50">
        <f t="shared" si="34"/>
        <v>9</v>
      </c>
      <c r="I708" s="48">
        <f>HLOOKUP(B708,'GSE Sum'!$B$1:$T$10,10,FALSE)</f>
        <v>113.65512964411359</v>
      </c>
      <c r="J708" s="51" t="b">
        <f t="shared" si="35"/>
        <v>0</v>
      </c>
      <c r="K708" s="69">
        <f>D708/(VLOOKUP(B708,'Cust Svd'!$A$2:$B$20,2,FALSE))</f>
        <v>6.9745020410675088E-4</v>
      </c>
      <c r="L708" s="70">
        <f>VLOOKUP(B708,'Cust Svd'!$A$2:$B$20,2,FALSE)</f>
        <v>48749</v>
      </c>
      <c r="M708" s="70"/>
      <c r="N708"/>
      <c r="O708"/>
      <c r="P708"/>
      <c r="Q708"/>
      <c r="R708"/>
    </row>
    <row r="709" spans="1:18" ht="14.5" hidden="1" x14ac:dyDescent="0.35">
      <c r="A709" s="49">
        <v>42929</v>
      </c>
      <c r="B709" s="52">
        <v>2017</v>
      </c>
      <c r="C709" s="50">
        <v>1</v>
      </c>
      <c r="D709" s="50">
        <v>133</v>
      </c>
      <c r="E709" s="50">
        <v>7448</v>
      </c>
      <c r="F709" s="50">
        <f>E709/(VLOOKUP(B709,'Cust Svd'!$A$2:$B$20,2,FALSE))</f>
        <v>0.15278262118197297</v>
      </c>
      <c r="G709" s="50">
        <f t="shared" si="33"/>
        <v>-1.8787391444381867</v>
      </c>
      <c r="H709" s="50">
        <f t="shared" si="34"/>
        <v>7</v>
      </c>
      <c r="I709" s="48">
        <f>HLOOKUP(B709,'GSE Sum'!$B$1:$T$10,10,FALSE)</f>
        <v>113.65512964411359</v>
      </c>
      <c r="J709" s="51" t="b">
        <f t="shared" si="35"/>
        <v>0</v>
      </c>
      <c r="K709" s="69">
        <f>D709/(VLOOKUP(B709,'Cust Svd'!$A$2:$B$20,2,FALSE))</f>
        <v>2.7282610925352317E-3</v>
      </c>
      <c r="L709" s="70">
        <f>VLOOKUP(B709,'Cust Svd'!$A$2:$B$20,2,FALSE)</f>
        <v>48749</v>
      </c>
      <c r="M709" s="70"/>
      <c r="N709"/>
      <c r="O709"/>
      <c r="P709"/>
      <c r="Q709"/>
      <c r="R709"/>
    </row>
    <row r="710" spans="1:18" ht="14.5" hidden="1" x14ac:dyDescent="0.35">
      <c r="A710" s="49">
        <v>42934</v>
      </c>
      <c r="B710" s="52">
        <v>2017</v>
      </c>
      <c r="C710" s="50">
        <v>1</v>
      </c>
      <c r="D710" s="50">
        <v>12</v>
      </c>
      <c r="E710" s="50">
        <v>6444</v>
      </c>
      <c r="F710" s="50">
        <f>E710/(VLOOKUP(B710,'Cust Svd'!$A$2:$B$20,2,FALSE))</f>
        <v>0.13218732691952656</v>
      </c>
      <c r="G710" s="50">
        <f t="shared" si="33"/>
        <v>-2.0235352190982248</v>
      </c>
      <c r="H710" s="50">
        <f t="shared" si="34"/>
        <v>7</v>
      </c>
      <c r="I710" s="48">
        <f>HLOOKUP(B710,'GSE Sum'!$B$1:$T$10,10,FALSE)</f>
        <v>113.65512964411359</v>
      </c>
      <c r="J710" s="51" t="b">
        <f t="shared" si="35"/>
        <v>0</v>
      </c>
      <c r="K710" s="69">
        <f>D710/(VLOOKUP(B710,'Cust Svd'!$A$2:$B$20,2,FALSE))</f>
        <v>2.4615889556708854E-4</v>
      </c>
      <c r="L710" s="70">
        <f>VLOOKUP(B710,'Cust Svd'!$A$2:$B$20,2,FALSE)</f>
        <v>48749</v>
      </c>
      <c r="M710" s="70"/>
      <c r="N710"/>
      <c r="O710"/>
      <c r="P710"/>
      <c r="Q710"/>
      <c r="R710"/>
    </row>
    <row r="711" spans="1:18" ht="14.5" hidden="1" x14ac:dyDescent="0.35">
      <c r="A711" s="49">
        <v>42834</v>
      </c>
      <c r="B711" s="52">
        <v>2017</v>
      </c>
      <c r="C711" s="50">
        <v>1</v>
      </c>
      <c r="D711" s="50">
        <v>14</v>
      </c>
      <c r="E711" s="50">
        <v>6370</v>
      </c>
      <c r="F711" s="50">
        <f>E711/(VLOOKUP(B711,'Cust Svd'!$A$2:$B$20,2,FALSE))</f>
        <v>0.13066934706352951</v>
      </c>
      <c r="G711" s="50">
        <f t="shared" si="33"/>
        <v>-2.0350852148288805</v>
      </c>
      <c r="H711" s="50">
        <f t="shared" si="34"/>
        <v>4</v>
      </c>
      <c r="I711" s="48">
        <f>HLOOKUP(B711,'GSE Sum'!$B$1:$T$10,10,FALSE)</f>
        <v>113.65512964411359</v>
      </c>
      <c r="J711" s="51" t="b">
        <f t="shared" si="35"/>
        <v>0</v>
      </c>
      <c r="K711" s="69">
        <f>D711/(VLOOKUP(B711,'Cust Svd'!$A$2:$B$20,2,FALSE))</f>
        <v>2.8718537816160329E-4</v>
      </c>
      <c r="L711" s="70">
        <f>VLOOKUP(B711,'Cust Svd'!$A$2:$B$20,2,FALSE)</f>
        <v>48749</v>
      </c>
      <c r="M711" s="70"/>
      <c r="N711"/>
      <c r="O711"/>
      <c r="P711"/>
      <c r="Q711"/>
      <c r="R711"/>
    </row>
    <row r="712" spans="1:18" ht="14.5" hidden="1" x14ac:dyDescent="0.35">
      <c r="A712" s="49">
        <v>42908</v>
      </c>
      <c r="B712" s="52">
        <v>2017</v>
      </c>
      <c r="C712" s="50">
        <v>1</v>
      </c>
      <c r="D712" s="50">
        <v>44</v>
      </c>
      <c r="E712" s="50">
        <v>5940</v>
      </c>
      <c r="F712" s="50">
        <f>E712/(VLOOKUP(B712,'Cust Svd'!$A$2:$B$20,2,FALSE))</f>
        <v>0.12184865330570883</v>
      </c>
      <c r="G712" s="50">
        <f t="shared" si="33"/>
        <v>-2.104975551038399</v>
      </c>
      <c r="H712" s="50">
        <f t="shared" si="34"/>
        <v>6</v>
      </c>
      <c r="I712" s="48">
        <f>HLOOKUP(B712,'GSE Sum'!$B$1:$T$10,10,FALSE)</f>
        <v>113.65512964411359</v>
      </c>
      <c r="J712" s="51" t="b">
        <f t="shared" si="35"/>
        <v>0</v>
      </c>
      <c r="K712" s="69">
        <f>D712/(VLOOKUP(B712,'Cust Svd'!$A$2:$B$20,2,FALSE))</f>
        <v>9.0258261707932468E-4</v>
      </c>
      <c r="L712" s="70">
        <f>VLOOKUP(B712,'Cust Svd'!$A$2:$B$20,2,FALSE)</f>
        <v>48749</v>
      </c>
      <c r="M712" s="70"/>
      <c r="N712"/>
      <c r="O712"/>
      <c r="P712"/>
      <c r="Q712"/>
      <c r="R712"/>
    </row>
    <row r="713" spans="1:18" ht="14.5" hidden="1" x14ac:dyDescent="0.35">
      <c r="A713" s="49">
        <v>42736</v>
      </c>
      <c r="B713" s="52">
        <v>2017</v>
      </c>
      <c r="C713" s="50">
        <v>2</v>
      </c>
      <c r="D713" s="50">
        <v>92</v>
      </c>
      <c r="E713" s="50">
        <v>5704</v>
      </c>
      <c r="F713" s="50">
        <f>E713/(VLOOKUP(B713,'Cust Svd'!$A$2:$B$20,2,FALSE))</f>
        <v>0.11700752835955609</v>
      </c>
      <c r="G713" s="50">
        <f t="shared" si="33"/>
        <v>-2.1455170013009579</v>
      </c>
      <c r="H713" s="50">
        <f t="shared" si="34"/>
        <v>1</v>
      </c>
      <c r="I713" s="48">
        <f>HLOOKUP(B713,'GSE Sum'!$B$1:$T$10,10,FALSE)</f>
        <v>113.65512964411359</v>
      </c>
      <c r="J713" s="51" t="b">
        <f t="shared" si="35"/>
        <v>0</v>
      </c>
      <c r="K713" s="69">
        <f>D713/(VLOOKUP(B713,'Cust Svd'!$A$2:$B$20,2,FALSE))</f>
        <v>1.887218199347679E-3</v>
      </c>
      <c r="L713" s="70">
        <f>VLOOKUP(B713,'Cust Svd'!$A$2:$B$20,2,FALSE)</f>
        <v>48749</v>
      </c>
      <c r="M713" s="70"/>
      <c r="N713"/>
      <c r="O713"/>
      <c r="P713"/>
      <c r="Q713"/>
      <c r="R713"/>
    </row>
    <row r="714" spans="1:18" ht="14.5" hidden="1" x14ac:dyDescent="0.35">
      <c r="A714" s="49">
        <v>42806</v>
      </c>
      <c r="B714" s="52">
        <v>2017</v>
      </c>
      <c r="C714" s="50">
        <v>1</v>
      </c>
      <c r="D714" s="50">
        <v>109</v>
      </c>
      <c r="E714" s="50">
        <v>5559</v>
      </c>
      <c r="F714" s="50">
        <f>E714/(VLOOKUP(B714,'Cust Svd'!$A$2:$B$20,2,FALSE))</f>
        <v>0.11403310837145378</v>
      </c>
      <c r="G714" s="50">
        <f t="shared" si="33"/>
        <v>-2.17126644844162</v>
      </c>
      <c r="H714" s="50">
        <f t="shared" si="34"/>
        <v>3</v>
      </c>
      <c r="I714" s="48">
        <f>HLOOKUP(B714,'GSE Sum'!$B$1:$T$10,10,FALSE)</f>
        <v>113.65512964411359</v>
      </c>
      <c r="J714" s="51" t="b">
        <f t="shared" si="35"/>
        <v>0</v>
      </c>
      <c r="K714" s="69">
        <f>D714/(VLOOKUP(B714,'Cust Svd'!$A$2:$B$20,2,FALSE))</f>
        <v>2.2359433014010545E-3</v>
      </c>
      <c r="L714" s="70">
        <f>VLOOKUP(B714,'Cust Svd'!$A$2:$B$20,2,FALSE)</f>
        <v>48749</v>
      </c>
      <c r="M714" s="70"/>
      <c r="N714"/>
      <c r="O714"/>
      <c r="P714"/>
      <c r="Q714"/>
      <c r="R714"/>
    </row>
    <row r="715" spans="1:18" ht="14.5" hidden="1" x14ac:dyDescent="0.35">
      <c r="A715" s="49">
        <v>42955</v>
      </c>
      <c r="B715" s="52">
        <v>2017</v>
      </c>
      <c r="C715" s="50">
        <v>2</v>
      </c>
      <c r="D715" s="50">
        <v>54</v>
      </c>
      <c r="E715" s="50">
        <v>4968</v>
      </c>
      <c r="F715" s="50">
        <f>E715/(VLOOKUP(B715,'Cust Svd'!$A$2:$B$20,2,FALSE))</f>
        <v>0.10190978276477466</v>
      </c>
      <c r="G715" s="50">
        <f t="shared" si="33"/>
        <v>-2.2836673397817751</v>
      </c>
      <c r="H715" s="50">
        <f t="shared" si="34"/>
        <v>8</v>
      </c>
      <c r="I715" s="48">
        <f>HLOOKUP(B715,'GSE Sum'!$B$1:$T$10,10,FALSE)</f>
        <v>113.65512964411359</v>
      </c>
      <c r="J715" s="51" t="b">
        <f t="shared" si="35"/>
        <v>0</v>
      </c>
      <c r="K715" s="69">
        <f>D715/(VLOOKUP(B715,'Cust Svd'!$A$2:$B$20,2,FALSE))</f>
        <v>1.1077150300518985E-3</v>
      </c>
      <c r="L715" s="70">
        <f>VLOOKUP(B715,'Cust Svd'!$A$2:$B$20,2,FALSE)</f>
        <v>48749</v>
      </c>
      <c r="M715" s="70"/>
      <c r="N715"/>
      <c r="O715"/>
      <c r="P715"/>
      <c r="Q715"/>
      <c r="R715"/>
    </row>
    <row r="716" spans="1:18" ht="14.5" hidden="1" x14ac:dyDescent="0.35">
      <c r="A716" s="49">
        <v>43041</v>
      </c>
      <c r="B716" s="52">
        <v>2017</v>
      </c>
      <c r="C716" s="50">
        <v>1</v>
      </c>
      <c r="D716" s="50">
        <v>67</v>
      </c>
      <c r="E716" s="50">
        <v>4422</v>
      </c>
      <c r="F716" s="50">
        <f>E716/(VLOOKUP(B716,'Cust Svd'!$A$2:$B$20,2,FALSE))</f>
        <v>9.0709553016472128E-2</v>
      </c>
      <c r="G716" s="50">
        <f t="shared" si="33"/>
        <v>-2.4000926019776982</v>
      </c>
      <c r="H716" s="50">
        <f t="shared" si="34"/>
        <v>11</v>
      </c>
      <c r="I716" s="48">
        <f>HLOOKUP(B716,'GSE Sum'!$B$1:$T$10,10,FALSE)</f>
        <v>113.65512964411359</v>
      </c>
      <c r="J716" s="51" t="b">
        <f t="shared" si="35"/>
        <v>0</v>
      </c>
      <c r="K716" s="69">
        <f>D716/(VLOOKUP(B716,'Cust Svd'!$A$2:$B$20,2,FALSE))</f>
        <v>1.3743871669162444E-3</v>
      </c>
      <c r="L716" s="70">
        <f>VLOOKUP(B716,'Cust Svd'!$A$2:$B$20,2,FALSE)</f>
        <v>48749</v>
      </c>
      <c r="M716" s="70"/>
      <c r="N716"/>
      <c r="O716"/>
      <c r="P716"/>
      <c r="Q716"/>
      <c r="R716"/>
    </row>
    <row r="717" spans="1:18" ht="14.5" hidden="1" x14ac:dyDescent="0.35">
      <c r="A717" s="49">
        <v>42856</v>
      </c>
      <c r="B717" s="52">
        <v>2017</v>
      </c>
      <c r="C717" s="50">
        <v>1</v>
      </c>
      <c r="D717" s="50">
        <v>6</v>
      </c>
      <c r="E717" s="50">
        <v>4320</v>
      </c>
      <c r="F717" s="50">
        <f>E717/(VLOOKUP(B717,'Cust Svd'!$A$2:$B$20,2,FALSE))</f>
        <v>8.8617202404151885E-2</v>
      </c>
      <c r="G717" s="50">
        <f t="shared" si="33"/>
        <v>-2.4234292821569334</v>
      </c>
      <c r="H717" s="50">
        <f t="shared" si="34"/>
        <v>5</v>
      </c>
      <c r="I717" s="48">
        <f>HLOOKUP(B717,'GSE Sum'!$B$1:$T$10,10,FALSE)</f>
        <v>113.65512964411359</v>
      </c>
      <c r="J717" s="51" t="b">
        <f t="shared" si="35"/>
        <v>0</v>
      </c>
      <c r="K717" s="69">
        <f>D717/(VLOOKUP(B717,'Cust Svd'!$A$2:$B$20,2,FALSE))</f>
        <v>1.2307944778354427E-4</v>
      </c>
      <c r="L717" s="70">
        <f>VLOOKUP(B717,'Cust Svd'!$A$2:$B$20,2,FALSE)</f>
        <v>48749</v>
      </c>
      <c r="M717" s="70"/>
      <c r="N717"/>
      <c r="O717"/>
      <c r="P717"/>
      <c r="Q717"/>
      <c r="R717"/>
    </row>
    <row r="718" spans="1:18" ht="14.5" hidden="1" x14ac:dyDescent="0.35">
      <c r="A718" s="49">
        <v>42793</v>
      </c>
      <c r="B718" s="52">
        <v>2017</v>
      </c>
      <c r="C718" s="50">
        <v>1</v>
      </c>
      <c r="D718" s="50">
        <v>10</v>
      </c>
      <c r="E718" s="50">
        <v>4140</v>
      </c>
      <c r="F718" s="50">
        <f>E718/(VLOOKUP(B718,'Cust Svd'!$A$2:$B$20,2,FALSE))</f>
        <v>8.4924818970645549E-2</v>
      </c>
      <c r="G718" s="50">
        <f t="shared" si="33"/>
        <v>-2.4659888965757295</v>
      </c>
      <c r="H718" s="50">
        <f t="shared" si="34"/>
        <v>2</v>
      </c>
      <c r="I718" s="48">
        <f>HLOOKUP(B718,'GSE Sum'!$B$1:$T$10,10,FALSE)</f>
        <v>113.65512964411359</v>
      </c>
      <c r="J718" s="51" t="b">
        <f t="shared" si="35"/>
        <v>0</v>
      </c>
      <c r="K718" s="69">
        <f>D718/(VLOOKUP(B718,'Cust Svd'!$A$2:$B$20,2,FALSE))</f>
        <v>2.051324129725738E-4</v>
      </c>
      <c r="L718" s="70">
        <f>VLOOKUP(B718,'Cust Svd'!$A$2:$B$20,2,FALSE)</f>
        <v>48749</v>
      </c>
      <c r="M718" s="70"/>
      <c r="N718"/>
      <c r="O718"/>
      <c r="P718"/>
      <c r="Q718"/>
      <c r="R718"/>
    </row>
    <row r="719" spans="1:18" ht="14.5" hidden="1" x14ac:dyDescent="0.35">
      <c r="A719" s="49">
        <v>43079</v>
      </c>
      <c r="B719" s="52">
        <v>2017</v>
      </c>
      <c r="C719" s="50">
        <v>1</v>
      </c>
      <c r="D719" s="50">
        <v>179</v>
      </c>
      <c r="E719" s="50">
        <v>3580</v>
      </c>
      <c r="F719" s="50">
        <f>E719/(VLOOKUP(B719,'Cust Svd'!$A$2:$B$20,2,FALSE))</f>
        <v>7.3437403844181418E-2</v>
      </c>
      <c r="G719" s="50">
        <f t="shared" si="33"/>
        <v>-2.6113218840003438</v>
      </c>
      <c r="H719" s="50">
        <f t="shared" si="34"/>
        <v>12</v>
      </c>
      <c r="I719" s="48">
        <f>HLOOKUP(B719,'GSE Sum'!$B$1:$T$10,10,FALSE)</f>
        <v>113.65512964411359</v>
      </c>
      <c r="J719" s="51" t="b">
        <f t="shared" si="35"/>
        <v>0</v>
      </c>
      <c r="K719" s="69">
        <f>D719/(VLOOKUP(B719,'Cust Svd'!$A$2:$B$20,2,FALSE))</f>
        <v>3.671870192209071E-3</v>
      </c>
      <c r="L719" s="70">
        <f>VLOOKUP(B719,'Cust Svd'!$A$2:$B$20,2,FALSE)</f>
        <v>48749</v>
      </c>
      <c r="M719" s="70"/>
      <c r="N719"/>
      <c r="O719"/>
      <c r="P719"/>
      <c r="Q719"/>
      <c r="R719"/>
    </row>
    <row r="720" spans="1:18" ht="14.5" hidden="1" x14ac:dyDescent="0.35">
      <c r="A720" s="49">
        <v>42803</v>
      </c>
      <c r="B720" s="52">
        <v>2017</v>
      </c>
      <c r="C720" s="50">
        <v>1</v>
      </c>
      <c r="D720" s="50">
        <v>4</v>
      </c>
      <c r="E720" s="50">
        <v>3576</v>
      </c>
      <c r="F720" s="50">
        <f>E720/(VLOOKUP(B720,'Cust Svd'!$A$2:$B$20,2,FALSE))</f>
        <v>7.3355350878992392E-2</v>
      </c>
      <c r="G720" s="50">
        <f t="shared" si="33"/>
        <v>-2.6124398271016847</v>
      </c>
      <c r="H720" s="50">
        <f t="shared" si="34"/>
        <v>3</v>
      </c>
      <c r="I720" s="48">
        <f>HLOOKUP(B720,'GSE Sum'!$B$1:$T$10,10,FALSE)</f>
        <v>113.65512964411359</v>
      </c>
      <c r="J720" s="51" t="b">
        <f t="shared" si="35"/>
        <v>0</v>
      </c>
      <c r="K720" s="69">
        <f>D720/(VLOOKUP(B720,'Cust Svd'!$A$2:$B$20,2,FALSE))</f>
        <v>8.2052965189029523E-5</v>
      </c>
      <c r="L720" s="70">
        <f>VLOOKUP(B720,'Cust Svd'!$A$2:$B$20,2,FALSE)</f>
        <v>48749</v>
      </c>
      <c r="M720" s="70"/>
      <c r="N720"/>
      <c r="O720"/>
      <c r="P720"/>
      <c r="Q720"/>
      <c r="R720"/>
    </row>
    <row r="721" spans="1:18" ht="14.5" hidden="1" x14ac:dyDescent="0.35">
      <c r="A721" s="49">
        <v>42792</v>
      </c>
      <c r="B721" s="52">
        <v>2017</v>
      </c>
      <c r="C721" s="50">
        <v>1</v>
      </c>
      <c r="D721" s="50">
        <v>32</v>
      </c>
      <c r="E721" s="50">
        <v>3264</v>
      </c>
      <c r="F721" s="50">
        <f>E721/(VLOOKUP(B721,'Cust Svd'!$A$2:$B$20,2,FALSE))</f>
        <v>6.6955219594248092E-2</v>
      </c>
      <c r="G721" s="50">
        <f t="shared" si="33"/>
        <v>-2.7037312473110919</v>
      </c>
      <c r="H721" s="50">
        <f t="shared" si="34"/>
        <v>2</v>
      </c>
      <c r="I721" s="48">
        <f>HLOOKUP(B721,'GSE Sum'!$B$1:$T$10,10,FALSE)</f>
        <v>113.65512964411359</v>
      </c>
      <c r="J721" s="51" t="b">
        <f t="shared" si="35"/>
        <v>0</v>
      </c>
      <c r="K721" s="69">
        <f>D721/(VLOOKUP(B721,'Cust Svd'!$A$2:$B$20,2,FALSE))</f>
        <v>6.5642372151223619E-4</v>
      </c>
      <c r="L721" s="70">
        <f>VLOOKUP(B721,'Cust Svd'!$A$2:$B$20,2,FALSE)</f>
        <v>48749</v>
      </c>
      <c r="M721" s="70"/>
      <c r="N721"/>
      <c r="O721"/>
      <c r="P721"/>
      <c r="Q721"/>
      <c r="R721"/>
    </row>
    <row r="722" spans="1:18" ht="14.5" hidden="1" x14ac:dyDescent="0.35">
      <c r="A722" s="49">
        <v>43009</v>
      </c>
      <c r="B722" s="52">
        <v>2017</v>
      </c>
      <c r="C722" s="50">
        <v>1</v>
      </c>
      <c r="D722" s="50">
        <v>10</v>
      </c>
      <c r="E722" s="50">
        <v>2950</v>
      </c>
      <c r="F722" s="50">
        <f>E722/(VLOOKUP(B722,'Cust Svd'!$A$2:$B$20,2,FALSE))</f>
        <v>6.0514061826909271E-2</v>
      </c>
      <c r="G722" s="50">
        <f t="shared" si="33"/>
        <v>-2.8048795140612239</v>
      </c>
      <c r="H722" s="50">
        <f t="shared" si="34"/>
        <v>10</v>
      </c>
      <c r="I722" s="48">
        <f>HLOOKUP(B722,'GSE Sum'!$B$1:$T$10,10,FALSE)</f>
        <v>113.65512964411359</v>
      </c>
      <c r="J722" s="51" t="b">
        <f t="shared" si="35"/>
        <v>0</v>
      </c>
      <c r="K722" s="69">
        <f>D722/(VLOOKUP(B722,'Cust Svd'!$A$2:$B$20,2,FALSE))</f>
        <v>2.051324129725738E-4</v>
      </c>
      <c r="L722" s="70">
        <f>VLOOKUP(B722,'Cust Svd'!$A$2:$B$20,2,FALSE)</f>
        <v>48749</v>
      </c>
      <c r="M722" s="70"/>
      <c r="N722"/>
      <c r="O722"/>
      <c r="P722"/>
      <c r="Q722"/>
      <c r="R722"/>
    </row>
    <row r="723" spans="1:18" ht="14.5" hidden="1" x14ac:dyDescent="0.35">
      <c r="A723" s="49">
        <v>42831</v>
      </c>
      <c r="B723" s="52">
        <v>2017</v>
      </c>
      <c r="C723" s="50">
        <v>1</v>
      </c>
      <c r="D723" s="50">
        <v>32</v>
      </c>
      <c r="E723" s="50">
        <v>2880</v>
      </c>
      <c r="F723" s="50">
        <f>E723/(VLOOKUP(B723,'Cust Svd'!$A$2:$B$20,2,FALSE))</f>
        <v>5.9078134936101256E-2</v>
      </c>
      <c r="G723" s="50">
        <f t="shared" si="33"/>
        <v>-2.828894390265098</v>
      </c>
      <c r="H723" s="50">
        <f t="shared" si="34"/>
        <v>4</v>
      </c>
      <c r="I723" s="48">
        <f>HLOOKUP(B723,'GSE Sum'!$B$1:$T$10,10,FALSE)</f>
        <v>113.65512964411359</v>
      </c>
      <c r="J723" s="51" t="b">
        <f t="shared" si="35"/>
        <v>0</v>
      </c>
      <c r="K723" s="69">
        <f>D723/(VLOOKUP(B723,'Cust Svd'!$A$2:$B$20,2,FALSE))</f>
        <v>6.5642372151223619E-4</v>
      </c>
      <c r="L723" s="70">
        <f>VLOOKUP(B723,'Cust Svd'!$A$2:$B$20,2,FALSE)</f>
        <v>48749</v>
      </c>
      <c r="M723" s="70"/>
      <c r="N723"/>
      <c r="O723"/>
      <c r="P723"/>
      <c r="Q723"/>
      <c r="R723"/>
    </row>
    <row r="724" spans="1:18" ht="14.5" hidden="1" x14ac:dyDescent="0.35">
      <c r="A724" s="49">
        <v>42870</v>
      </c>
      <c r="B724" s="52">
        <v>2017</v>
      </c>
      <c r="C724" s="50">
        <v>1</v>
      </c>
      <c r="D724" s="50">
        <v>2</v>
      </c>
      <c r="E724" s="50">
        <v>2600</v>
      </c>
      <c r="F724" s="50">
        <f>E724/(VLOOKUP(B724,'Cust Svd'!$A$2:$B$20,2,FALSE))</f>
        <v>5.3334427372869184E-2</v>
      </c>
      <c r="G724" s="50">
        <f t="shared" si="33"/>
        <v>-2.9311732393855161</v>
      </c>
      <c r="H724" s="50">
        <f t="shared" si="34"/>
        <v>5</v>
      </c>
      <c r="I724" s="48">
        <f>HLOOKUP(B724,'GSE Sum'!$B$1:$T$10,10,FALSE)</f>
        <v>113.65512964411359</v>
      </c>
      <c r="J724" s="51" t="b">
        <f t="shared" si="35"/>
        <v>0</v>
      </c>
      <c r="K724" s="69">
        <f>D724/(VLOOKUP(B724,'Cust Svd'!$A$2:$B$20,2,FALSE))</f>
        <v>4.1026482594514762E-5</v>
      </c>
      <c r="L724" s="70">
        <f>VLOOKUP(B724,'Cust Svd'!$A$2:$B$20,2,FALSE)</f>
        <v>48749</v>
      </c>
      <c r="M724" s="70"/>
      <c r="N724"/>
      <c r="O724"/>
      <c r="P724"/>
      <c r="Q724"/>
      <c r="R724"/>
    </row>
    <row r="725" spans="1:18" ht="14.5" hidden="1" x14ac:dyDescent="0.35">
      <c r="A725" s="49">
        <v>42853</v>
      </c>
      <c r="B725" s="52">
        <v>2017</v>
      </c>
      <c r="C725" s="50">
        <v>1</v>
      </c>
      <c r="D725" s="50">
        <v>6</v>
      </c>
      <c r="E725" s="50">
        <v>2592</v>
      </c>
      <c r="F725" s="50">
        <f>E725/(VLOOKUP(B725,'Cust Svd'!$A$2:$B$20,2,FALSE))</f>
        <v>5.3170321442491127E-2</v>
      </c>
      <c r="G725" s="50">
        <f t="shared" si="33"/>
        <v>-2.9342549059229244</v>
      </c>
      <c r="H725" s="50">
        <f t="shared" si="34"/>
        <v>4</v>
      </c>
      <c r="I725" s="48">
        <f>HLOOKUP(B725,'GSE Sum'!$B$1:$T$10,10,FALSE)</f>
        <v>113.65512964411359</v>
      </c>
      <c r="J725" s="51" t="b">
        <f t="shared" si="35"/>
        <v>0</v>
      </c>
      <c r="K725" s="69">
        <f>D725/(VLOOKUP(B725,'Cust Svd'!$A$2:$B$20,2,FALSE))</f>
        <v>1.2307944778354427E-4</v>
      </c>
      <c r="L725" s="70">
        <f>VLOOKUP(B725,'Cust Svd'!$A$2:$B$20,2,FALSE)</f>
        <v>48749</v>
      </c>
      <c r="M725" s="70"/>
      <c r="N725"/>
      <c r="O725"/>
      <c r="P725"/>
      <c r="Q725"/>
      <c r="R725"/>
    </row>
    <row r="726" spans="1:18" ht="14.5" hidden="1" x14ac:dyDescent="0.35">
      <c r="A726" s="49">
        <v>42941</v>
      </c>
      <c r="B726" s="52">
        <v>2017</v>
      </c>
      <c r="C726" s="50">
        <v>2</v>
      </c>
      <c r="D726" s="50">
        <v>378</v>
      </c>
      <c r="E726" s="50">
        <v>2577</v>
      </c>
      <c r="F726" s="50">
        <f>E726/(VLOOKUP(B726,'Cust Svd'!$A$2:$B$20,2,FALSE))</f>
        <v>5.2862622823032265E-2</v>
      </c>
      <c r="G726" s="50">
        <f t="shared" si="33"/>
        <v>-2.9400587527427247</v>
      </c>
      <c r="H726" s="50">
        <f t="shared" si="34"/>
        <v>7</v>
      </c>
      <c r="I726" s="48">
        <f>HLOOKUP(B726,'GSE Sum'!$B$1:$T$10,10,FALSE)</f>
        <v>113.65512964411359</v>
      </c>
      <c r="J726" s="51" t="b">
        <f t="shared" si="35"/>
        <v>0</v>
      </c>
      <c r="K726" s="69">
        <f>D726/(VLOOKUP(B726,'Cust Svd'!$A$2:$B$20,2,FALSE))</f>
        <v>7.7540052103632897E-3</v>
      </c>
      <c r="L726" s="70">
        <f>VLOOKUP(B726,'Cust Svd'!$A$2:$B$20,2,FALSE)</f>
        <v>48749</v>
      </c>
      <c r="M726" s="70"/>
      <c r="N726"/>
      <c r="O726"/>
      <c r="P726"/>
      <c r="Q726"/>
      <c r="R726"/>
    </row>
    <row r="727" spans="1:18" ht="14.5" hidden="1" x14ac:dyDescent="0.35">
      <c r="A727" s="49">
        <v>42923</v>
      </c>
      <c r="B727" s="52">
        <v>2017</v>
      </c>
      <c r="C727" s="50">
        <v>2</v>
      </c>
      <c r="D727" s="50">
        <v>20</v>
      </c>
      <c r="E727" s="50">
        <v>2490</v>
      </c>
      <c r="F727" s="50">
        <f>E727/(VLOOKUP(B727,'Cust Svd'!$A$2:$B$20,2,FALSE))</f>
        <v>5.1077970830170877E-2</v>
      </c>
      <c r="G727" s="50">
        <f t="shared" si="33"/>
        <v>-2.9744019739363363</v>
      </c>
      <c r="H727" s="50">
        <f t="shared" si="34"/>
        <v>7</v>
      </c>
      <c r="I727" s="48">
        <f>HLOOKUP(B727,'GSE Sum'!$B$1:$T$10,10,FALSE)</f>
        <v>113.65512964411359</v>
      </c>
      <c r="J727" s="51" t="b">
        <f t="shared" si="35"/>
        <v>0</v>
      </c>
      <c r="K727" s="69">
        <f>D727/(VLOOKUP(B727,'Cust Svd'!$A$2:$B$20,2,FALSE))</f>
        <v>4.1026482594514759E-4</v>
      </c>
      <c r="L727" s="70">
        <f>VLOOKUP(B727,'Cust Svd'!$A$2:$B$20,2,FALSE)</f>
        <v>48749</v>
      </c>
      <c r="M727" s="70"/>
      <c r="N727"/>
      <c r="O727"/>
      <c r="P727"/>
      <c r="Q727"/>
      <c r="R727"/>
    </row>
    <row r="728" spans="1:18" ht="14.5" hidden="1" x14ac:dyDescent="0.35">
      <c r="A728" s="49">
        <v>42755</v>
      </c>
      <c r="B728" s="52">
        <v>2017</v>
      </c>
      <c r="C728" s="50">
        <v>2</v>
      </c>
      <c r="D728" s="50">
        <v>17</v>
      </c>
      <c r="E728" s="50">
        <v>2392</v>
      </c>
      <c r="F728" s="50">
        <f>E728/(VLOOKUP(B728,'Cust Svd'!$A$2:$B$20,2,FALSE))</f>
        <v>4.9067673183039652E-2</v>
      </c>
      <c r="G728" s="50">
        <f t="shared" si="33"/>
        <v>-3.0145548483245674</v>
      </c>
      <c r="H728" s="50">
        <f t="shared" si="34"/>
        <v>1</v>
      </c>
      <c r="I728" s="48">
        <f>HLOOKUP(B728,'GSE Sum'!$B$1:$T$10,10,FALSE)</f>
        <v>113.65512964411359</v>
      </c>
      <c r="J728" s="51" t="b">
        <f t="shared" si="35"/>
        <v>0</v>
      </c>
      <c r="K728" s="69">
        <f>D728/(VLOOKUP(B728,'Cust Svd'!$A$2:$B$20,2,FALSE))</f>
        <v>3.4872510205337544E-4</v>
      </c>
      <c r="L728" s="70">
        <f>VLOOKUP(B728,'Cust Svd'!$A$2:$B$20,2,FALSE)</f>
        <v>48749</v>
      </c>
      <c r="M728" s="70"/>
      <c r="N728"/>
      <c r="O728"/>
      <c r="P728"/>
      <c r="Q728"/>
      <c r="R728"/>
    </row>
    <row r="729" spans="1:18" ht="14.5" hidden="1" x14ac:dyDescent="0.35">
      <c r="A729" s="49">
        <v>43027</v>
      </c>
      <c r="B729" s="52">
        <v>2017</v>
      </c>
      <c r="C729" s="50">
        <v>1</v>
      </c>
      <c r="D729" s="50">
        <v>40</v>
      </c>
      <c r="E729" s="50">
        <v>2360</v>
      </c>
      <c r="F729" s="50">
        <f>E729/(VLOOKUP(B729,'Cust Svd'!$A$2:$B$20,2,FALSE))</f>
        <v>4.8411249461527417E-2</v>
      </c>
      <c r="G729" s="50">
        <f t="shared" si="33"/>
        <v>-3.0280230653754336</v>
      </c>
      <c r="H729" s="50">
        <f t="shared" si="34"/>
        <v>10</v>
      </c>
      <c r="I729" s="48">
        <f>HLOOKUP(B729,'GSE Sum'!$B$1:$T$10,10,FALSE)</f>
        <v>113.65512964411359</v>
      </c>
      <c r="J729" s="51" t="b">
        <f t="shared" si="35"/>
        <v>0</v>
      </c>
      <c r="K729" s="69">
        <f>D729/(VLOOKUP(B729,'Cust Svd'!$A$2:$B$20,2,FALSE))</f>
        <v>8.2052965189029518E-4</v>
      </c>
      <c r="L729" s="70">
        <f>VLOOKUP(B729,'Cust Svd'!$A$2:$B$20,2,FALSE)</f>
        <v>48749</v>
      </c>
      <c r="M729" s="70"/>
      <c r="N729"/>
      <c r="O729"/>
      <c r="P729"/>
      <c r="Q729"/>
      <c r="R729"/>
    </row>
    <row r="730" spans="1:18" ht="14.5" hidden="1" x14ac:dyDescent="0.35">
      <c r="A730" s="49">
        <v>43005</v>
      </c>
      <c r="B730" s="52">
        <v>2017</v>
      </c>
      <c r="C730" s="50">
        <v>1</v>
      </c>
      <c r="D730" s="50">
        <v>10</v>
      </c>
      <c r="E730" s="50">
        <v>2080</v>
      </c>
      <c r="F730" s="50">
        <f>E730/(VLOOKUP(B730,'Cust Svd'!$A$2:$B$20,2,FALSE))</f>
        <v>4.2667541898295351E-2</v>
      </c>
      <c r="G730" s="50">
        <f t="shared" si="33"/>
        <v>-3.1543167906997258</v>
      </c>
      <c r="H730" s="50">
        <f t="shared" si="34"/>
        <v>9</v>
      </c>
      <c r="I730" s="48">
        <f>HLOOKUP(B730,'GSE Sum'!$B$1:$T$10,10,FALSE)</f>
        <v>113.65512964411359</v>
      </c>
      <c r="J730" s="51" t="b">
        <f t="shared" si="35"/>
        <v>0</v>
      </c>
      <c r="K730" s="69">
        <f>D730/(VLOOKUP(B730,'Cust Svd'!$A$2:$B$20,2,FALSE))</f>
        <v>2.051324129725738E-4</v>
      </c>
      <c r="L730" s="70">
        <f>VLOOKUP(B730,'Cust Svd'!$A$2:$B$20,2,FALSE)</f>
        <v>48749</v>
      </c>
      <c r="M730" s="70"/>
      <c r="N730"/>
      <c r="O730"/>
      <c r="P730"/>
      <c r="Q730"/>
      <c r="R730"/>
    </row>
    <row r="731" spans="1:18" ht="14.5" hidden="1" x14ac:dyDescent="0.35">
      <c r="A731" s="49">
        <v>43055</v>
      </c>
      <c r="B731" s="52">
        <v>2017</v>
      </c>
      <c r="C731" s="50">
        <v>1</v>
      </c>
      <c r="D731" s="50">
        <v>5</v>
      </c>
      <c r="E731" s="50">
        <v>1815</v>
      </c>
      <c r="F731" s="50">
        <f>E731/(VLOOKUP(B731,'Cust Svd'!$A$2:$B$20,2,FALSE))</f>
        <v>3.7231532954522147E-2</v>
      </c>
      <c r="G731" s="50">
        <f t="shared" si="33"/>
        <v>-3.2905992166961382</v>
      </c>
      <c r="H731" s="50">
        <f t="shared" si="34"/>
        <v>11</v>
      </c>
      <c r="I731" s="48">
        <f>HLOOKUP(B731,'GSE Sum'!$B$1:$T$10,10,FALSE)</f>
        <v>113.65512964411359</v>
      </c>
      <c r="J731" s="51" t="b">
        <f t="shared" si="35"/>
        <v>0</v>
      </c>
      <c r="K731" s="69">
        <f>D731/(VLOOKUP(B731,'Cust Svd'!$A$2:$B$20,2,FALSE))</f>
        <v>1.025662064862869E-4</v>
      </c>
      <c r="L731" s="70">
        <f>VLOOKUP(B731,'Cust Svd'!$A$2:$B$20,2,FALSE)</f>
        <v>48749</v>
      </c>
      <c r="M731" s="70"/>
      <c r="N731"/>
      <c r="O731"/>
      <c r="P731"/>
      <c r="Q731"/>
      <c r="R731"/>
    </row>
    <row r="732" spans="1:18" ht="14.5" hidden="1" x14ac:dyDescent="0.35">
      <c r="A732" s="49">
        <v>43056</v>
      </c>
      <c r="B732" s="52">
        <v>2017</v>
      </c>
      <c r="C732" s="50">
        <v>1</v>
      </c>
      <c r="D732" s="50">
        <v>66</v>
      </c>
      <c r="E732" s="50">
        <v>1782</v>
      </c>
      <c r="F732" s="50">
        <f>E732/(VLOOKUP(B732,'Cust Svd'!$A$2:$B$20,2,FALSE))</f>
        <v>3.6554595991712652E-2</v>
      </c>
      <c r="G732" s="50">
        <f t="shared" si="33"/>
        <v>-3.3089483553643348</v>
      </c>
      <c r="H732" s="50">
        <f t="shared" si="34"/>
        <v>11</v>
      </c>
      <c r="I732" s="48">
        <f>HLOOKUP(B732,'GSE Sum'!$B$1:$T$10,10,FALSE)</f>
        <v>113.65512964411359</v>
      </c>
      <c r="J732" s="51" t="b">
        <f t="shared" si="35"/>
        <v>0</v>
      </c>
      <c r="K732" s="69">
        <f>D732/(VLOOKUP(B732,'Cust Svd'!$A$2:$B$20,2,FALSE))</f>
        <v>1.3538739256189871E-3</v>
      </c>
      <c r="L732" s="70">
        <f>VLOOKUP(B732,'Cust Svd'!$A$2:$B$20,2,FALSE)</f>
        <v>48749</v>
      </c>
      <c r="M732" s="70"/>
      <c r="N732"/>
      <c r="O732"/>
      <c r="P732"/>
      <c r="Q732"/>
      <c r="R732"/>
    </row>
    <row r="733" spans="1:18" ht="14.5" hidden="1" x14ac:dyDescent="0.35">
      <c r="A733" s="49">
        <v>42877</v>
      </c>
      <c r="B733" s="52">
        <v>2017</v>
      </c>
      <c r="C733" s="50">
        <v>2</v>
      </c>
      <c r="D733" s="50">
        <v>11</v>
      </c>
      <c r="E733" s="50">
        <v>1665</v>
      </c>
      <c r="F733" s="50">
        <f>E733/(VLOOKUP(B733,'Cust Svd'!$A$2:$B$20,2,FALSE))</f>
        <v>3.4154546759933534E-2</v>
      </c>
      <c r="G733" s="50">
        <f t="shared" si="33"/>
        <v>-3.3768595609805456</v>
      </c>
      <c r="H733" s="50">
        <f t="shared" si="34"/>
        <v>5</v>
      </c>
      <c r="I733" s="48">
        <f>HLOOKUP(B733,'GSE Sum'!$B$1:$T$10,10,FALSE)</f>
        <v>113.65512964411359</v>
      </c>
      <c r="J733" s="51" t="b">
        <f t="shared" si="35"/>
        <v>0</v>
      </c>
      <c r="K733" s="69">
        <f>D733/(VLOOKUP(B733,'Cust Svd'!$A$2:$B$20,2,FALSE))</f>
        <v>2.2564565426983117E-4</v>
      </c>
      <c r="L733" s="70">
        <f>VLOOKUP(B733,'Cust Svd'!$A$2:$B$20,2,FALSE)</f>
        <v>48749</v>
      </c>
      <c r="M733" s="70"/>
      <c r="N733"/>
      <c r="O733"/>
      <c r="P733"/>
      <c r="Q733"/>
      <c r="R733"/>
    </row>
    <row r="734" spans="1:18" ht="14.5" hidden="1" x14ac:dyDescent="0.35">
      <c r="A734" s="49">
        <v>42922</v>
      </c>
      <c r="B734" s="52">
        <v>2017</v>
      </c>
      <c r="C734" s="50">
        <v>1</v>
      </c>
      <c r="D734" s="50">
        <v>10</v>
      </c>
      <c r="E734" s="50">
        <v>1640</v>
      </c>
      <c r="F734" s="50">
        <f>E734/(VLOOKUP(B734,'Cust Svd'!$A$2:$B$20,2,FALSE))</f>
        <v>3.3641715727502103E-2</v>
      </c>
      <c r="G734" s="50">
        <f t="shared" si="33"/>
        <v>-3.3919884425768454</v>
      </c>
      <c r="H734" s="50">
        <f t="shared" si="34"/>
        <v>7</v>
      </c>
      <c r="I734" s="48">
        <f>HLOOKUP(B734,'GSE Sum'!$B$1:$T$10,10,FALSE)</f>
        <v>113.65512964411359</v>
      </c>
      <c r="J734" s="51" t="b">
        <f t="shared" si="35"/>
        <v>0</v>
      </c>
      <c r="K734" s="69">
        <f>D734/(VLOOKUP(B734,'Cust Svd'!$A$2:$B$20,2,FALSE))</f>
        <v>2.051324129725738E-4</v>
      </c>
      <c r="L734" s="70">
        <f>VLOOKUP(B734,'Cust Svd'!$A$2:$B$20,2,FALSE)</f>
        <v>48749</v>
      </c>
      <c r="M734" s="70"/>
      <c r="N734"/>
      <c r="O734"/>
      <c r="P734"/>
      <c r="Q734"/>
      <c r="R734"/>
    </row>
    <row r="735" spans="1:18" ht="14.5" hidden="1" x14ac:dyDescent="0.35">
      <c r="A735" s="49">
        <v>43078</v>
      </c>
      <c r="B735" s="52">
        <v>2017</v>
      </c>
      <c r="C735" s="50">
        <v>1</v>
      </c>
      <c r="D735" s="50">
        <v>16</v>
      </c>
      <c r="E735" s="50">
        <v>1312</v>
      </c>
      <c r="F735" s="50">
        <f>E735/(VLOOKUP(B735,'Cust Svd'!$A$2:$B$20,2,FALSE))</f>
        <v>2.6913372582001681E-2</v>
      </c>
      <c r="G735" s="50">
        <f t="shared" si="33"/>
        <v>-3.6151319938910556</v>
      </c>
      <c r="H735" s="50">
        <f t="shared" si="34"/>
        <v>12</v>
      </c>
      <c r="I735" s="48">
        <f>HLOOKUP(B735,'GSE Sum'!$B$1:$T$10,10,FALSE)</f>
        <v>113.65512964411359</v>
      </c>
      <c r="J735" s="51" t="b">
        <f t="shared" si="35"/>
        <v>0</v>
      </c>
      <c r="K735" s="69">
        <f>D735/(VLOOKUP(B735,'Cust Svd'!$A$2:$B$20,2,FALSE))</f>
        <v>3.2821186075611809E-4</v>
      </c>
      <c r="L735" s="70">
        <f>VLOOKUP(B735,'Cust Svd'!$A$2:$B$20,2,FALSE)</f>
        <v>48749</v>
      </c>
      <c r="M735" s="70"/>
      <c r="N735"/>
      <c r="O735"/>
      <c r="P735"/>
      <c r="Q735"/>
      <c r="R735"/>
    </row>
    <row r="736" spans="1:18" ht="14.5" hidden="1" x14ac:dyDescent="0.35">
      <c r="A736" s="49">
        <v>42918</v>
      </c>
      <c r="B736" s="52">
        <v>2017</v>
      </c>
      <c r="C736" s="50">
        <v>1</v>
      </c>
      <c r="D736" s="50">
        <v>10</v>
      </c>
      <c r="E736" s="50">
        <v>1300</v>
      </c>
      <c r="F736" s="50">
        <f>E736/(VLOOKUP(B736,'Cust Svd'!$A$2:$B$20,2,FALSE))</f>
        <v>2.6667213686434592E-2</v>
      </c>
      <c r="G736" s="50">
        <f t="shared" si="33"/>
        <v>-3.6243204199454615</v>
      </c>
      <c r="H736" s="50">
        <f t="shared" si="34"/>
        <v>7</v>
      </c>
      <c r="I736" s="48">
        <f>HLOOKUP(B736,'GSE Sum'!$B$1:$T$10,10,FALSE)</f>
        <v>113.65512964411359</v>
      </c>
      <c r="J736" s="51" t="b">
        <f t="shared" si="35"/>
        <v>0</v>
      </c>
      <c r="K736" s="69">
        <f>D736/(VLOOKUP(B736,'Cust Svd'!$A$2:$B$20,2,FALSE))</f>
        <v>2.051324129725738E-4</v>
      </c>
      <c r="L736" s="70">
        <f>VLOOKUP(B736,'Cust Svd'!$A$2:$B$20,2,FALSE)</f>
        <v>48749</v>
      </c>
      <c r="M736" s="70"/>
      <c r="N736"/>
      <c r="O736"/>
      <c r="P736"/>
      <c r="Q736"/>
      <c r="R736"/>
    </row>
    <row r="737" spans="1:18" ht="14.5" hidden="1" x14ac:dyDescent="0.35">
      <c r="A737" s="49">
        <v>43028</v>
      </c>
      <c r="B737" s="52">
        <v>2017</v>
      </c>
      <c r="C737" s="50">
        <v>3</v>
      </c>
      <c r="D737" s="50">
        <v>19</v>
      </c>
      <c r="E737" s="50">
        <v>1233</v>
      </c>
      <c r="F737" s="50">
        <f>E737/(VLOOKUP(B737,'Cust Svd'!$A$2:$B$20,2,FALSE))</f>
        <v>2.5292826519518349E-2</v>
      </c>
      <c r="G737" s="50">
        <f t="shared" si="33"/>
        <v>-3.6772344602307454</v>
      </c>
      <c r="H737" s="50">
        <f t="shared" si="34"/>
        <v>10</v>
      </c>
      <c r="I737" s="48">
        <f>HLOOKUP(B737,'GSE Sum'!$B$1:$T$10,10,FALSE)</f>
        <v>113.65512964411359</v>
      </c>
      <c r="J737" s="51" t="b">
        <f t="shared" si="35"/>
        <v>0</v>
      </c>
      <c r="K737" s="69">
        <f>D737/(VLOOKUP(B737,'Cust Svd'!$A$2:$B$20,2,FALSE))</f>
        <v>3.8975158464789019E-4</v>
      </c>
      <c r="L737" s="70">
        <f>VLOOKUP(B737,'Cust Svd'!$A$2:$B$20,2,FALSE)</f>
        <v>48749</v>
      </c>
      <c r="M737" s="70"/>
      <c r="N737"/>
      <c r="O737"/>
      <c r="P737"/>
      <c r="Q737"/>
      <c r="R737"/>
    </row>
    <row r="738" spans="1:18" ht="14.5" hidden="1" x14ac:dyDescent="0.35">
      <c r="A738" s="49">
        <v>42919</v>
      </c>
      <c r="B738" s="52">
        <v>2017</v>
      </c>
      <c r="C738" s="50">
        <v>1</v>
      </c>
      <c r="D738" s="50">
        <v>10</v>
      </c>
      <c r="E738" s="50">
        <v>1140</v>
      </c>
      <c r="F738" s="50">
        <f>E738/(VLOOKUP(B738,'Cust Svd'!$A$2:$B$20,2,FALSE))</f>
        <v>2.3385095078873413E-2</v>
      </c>
      <c r="G738" s="50">
        <f t="shared" si="33"/>
        <v>-3.7556564220065485</v>
      </c>
      <c r="H738" s="50">
        <f t="shared" si="34"/>
        <v>7</v>
      </c>
      <c r="I738" s="48">
        <f>HLOOKUP(B738,'GSE Sum'!$B$1:$T$10,10,FALSE)</f>
        <v>113.65512964411359</v>
      </c>
      <c r="J738" s="51" t="b">
        <f t="shared" si="35"/>
        <v>0</v>
      </c>
      <c r="K738" s="69">
        <f>D738/(VLOOKUP(B738,'Cust Svd'!$A$2:$B$20,2,FALSE))</f>
        <v>2.051324129725738E-4</v>
      </c>
      <c r="L738" s="70">
        <f>VLOOKUP(B738,'Cust Svd'!$A$2:$B$20,2,FALSE)</f>
        <v>48749</v>
      </c>
      <c r="M738" s="70"/>
      <c r="N738"/>
      <c r="O738"/>
      <c r="P738"/>
      <c r="Q738"/>
      <c r="R738"/>
    </row>
    <row r="739" spans="1:18" ht="14.5" hidden="1" x14ac:dyDescent="0.35">
      <c r="A739" s="49">
        <v>42876</v>
      </c>
      <c r="B739" s="52">
        <v>2017</v>
      </c>
      <c r="C739" s="50">
        <v>1</v>
      </c>
      <c r="D739" s="50">
        <v>6</v>
      </c>
      <c r="E739" s="50">
        <v>1020</v>
      </c>
      <c r="F739" s="50">
        <f>E739/(VLOOKUP(B739,'Cust Svd'!$A$2:$B$20,2,FALSE))</f>
        <v>2.0923506123202526E-2</v>
      </c>
      <c r="G739" s="50">
        <f t="shared" si="33"/>
        <v>-3.866882057116773</v>
      </c>
      <c r="H739" s="50">
        <f t="shared" si="34"/>
        <v>5</v>
      </c>
      <c r="I739" s="48">
        <f>HLOOKUP(B739,'GSE Sum'!$B$1:$T$10,10,FALSE)</f>
        <v>113.65512964411359</v>
      </c>
      <c r="J739" s="51" t="b">
        <f t="shared" si="35"/>
        <v>0</v>
      </c>
      <c r="K739" s="69">
        <f>D739/(VLOOKUP(B739,'Cust Svd'!$A$2:$B$20,2,FALSE))</f>
        <v>1.2307944778354427E-4</v>
      </c>
      <c r="L739" s="70">
        <f>VLOOKUP(B739,'Cust Svd'!$A$2:$B$20,2,FALSE)</f>
        <v>48749</v>
      </c>
      <c r="M739" s="70"/>
      <c r="N739"/>
      <c r="O739"/>
      <c r="P739"/>
      <c r="Q739"/>
      <c r="R739"/>
    </row>
    <row r="740" spans="1:18" ht="14.5" hidden="1" x14ac:dyDescent="0.35">
      <c r="A740" s="49">
        <v>42769</v>
      </c>
      <c r="B740" s="52">
        <v>2017</v>
      </c>
      <c r="C740" s="50">
        <v>1</v>
      </c>
      <c r="D740" s="50">
        <v>25</v>
      </c>
      <c r="E740" s="50">
        <v>975</v>
      </c>
      <c r="F740" s="50">
        <f>E740/(VLOOKUP(B740,'Cust Svd'!$A$2:$B$20,2,FALSE))</f>
        <v>2.0000410264825946E-2</v>
      </c>
      <c r="G740" s="50">
        <f t="shared" si="33"/>
        <v>-3.9120024923972423</v>
      </c>
      <c r="H740" s="50">
        <f t="shared" si="34"/>
        <v>2</v>
      </c>
      <c r="I740" s="48">
        <f>HLOOKUP(B740,'GSE Sum'!$B$1:$T$10,10,FALSE)</f>
        <v>113.65512964411359</v>
      </c>
      <c r="J740" s="51" t="b">
        <f t="shared" si="35"/>
        <v>0</v>
      </c>
      <c r="K740" s="69">
        <f>D740/(VLOOKUP(B740,'Cust Svd'!$A$2:$B$20,2,FALSE))</f>
        <v>5.1283103243143454E-4</v>
      </c>
      <c r="L740" s="70">
        <f>VLOOKUP(B740,'Cust Svd'!$A$2:$B$20,2,FALSE)</f>
        <v>48749</v>
      </c>
      <c r="M740" s="70"/>
      <c r="N740"/>
      <c r="O740"/>
      <c r="P740"/>
      <c r="Q740"/>
      <c r="R740"/>
    </row>
    <row r="741" spans="1:18" ht="14.5" hidden="1" x14ac:dyDescent="0.35">
      <c r="A741" s="49">
        <v>43042</v>
      </c>
      <c r="B741" s="52">
        <v>2017</v>
      </c>
      <c r="C741" s="50">
        <v>1</v>
      </c>
      <c r="D741" s="50">
        <v>8</v>
      </c>
      <c r="E741" s="50">
        <v>960</v>
      </c>
      <c r="F741" s="50">
        <f>E741/(VLOOKUP(B741,'Cust Svd'!$A$2:$B$20,2,FALSE))</f>
        <v>1.9692711645367084E-2</v>
      </c>
      <c r="G741" s="50">
        <f t="shared" si="33"/>
        <v>-3.9275066789332076</v>
      </c>
      <c r="H741" s="50">
        <f t="shared" si="34"/>
        <v>11</v>
      </c>
      <c r="I741" s="48">
        <f>HLOOKUP(B741,'GSE Sum'!$B$1:$T$10,10,FALSE)</f>
        <v>113.65512964411359</v>
      </c>
      <c r="J741" s="51" t="b">
        <f t="shared" si="35"/>
        <v>0</v>
      </c>
      <c r="K741" s="69">
        <f>D741/(VLOOKUP(B741,'Cust Svd'!$A$2:$B$20,2,FALSE))</f>
        <v>1.6410593037805905E-4</v>
      </c>
      <c r="L741" s="70">
        <f>VLOOKUP(B741,'Cust Svd'!$A$2:$B$20,2,FALSE)</f>
        <v>48749</v>
      </c>
      <c r="M741" s="70"/>
      <c r="N741"/>
      <c r="O741"/>
      <c r="P741"/>
      <c r="Q741"/>
      <c r="R741"/>
    </row>
    <row r="742" spans="1:18" ht="14.5" hidden="1" x14ac:dyDescent="0.35">
      <c r="A742" s="49">
        <v>43059</v>
      </c>
      <c r="B742" s="52">
        <v>2017</v>
      </c>
      <c r="C742" s="50">
        <v>2</v>
      </c>
      <c r="D742" s="50">
        <v>9</v>
      </c>
      <c r="E742" s="50">
        <v>862</v>
      </c>
      <c r="F742" s="50">
        <f>E742/(VLOOKUP(B742,'Cust Svd'!$A$2:$B$20,2,FALSE))</f>
        <v>1.768241399823586E-2</v>
      </c>
      <c r="G742" s="50">
        <f t="shared" si="33"/>
        <v>-4.0351846927313968</v>
      </c>
      <c r="H742" s="50">
        <f t="shared" si="34"/>
        <v>11</v>
      </c>
      <c r="I742" s="48">
        <f>HLOOKUP(B742,'GSE Sum'!$B$1:$T$10,10,FALSE)</f>
        <v>113.65512964411359</v>
      </c>
      <c r="J742" s="51" t="b">
        <f t="shared" si="35"/>
        <v>0</v>
      </c>
      <c r="K742" s="69">
        <f>D742/(VLOOKUP(B742,'Cust Svd'!$A$2:$B$20,2,FALSE))</f>
        <v>1.8461917167531642E-4</v>
      </c>
      <c r="L742" s="70">
        <f>VLOOKUP(B742,'Cust Svd'!$A$2:$B$20,2,FALSE)</f>
        <v>48749</v>
      </c>
      <c r="M742" s="70"/>
      <c r="N742"/>
      <c r="O742"/>
      <c r="P742"/>
      <c r="Q742"/>
      <c r="R742"/>
    </row>
    <row r="743" spans="1:18" ht="14.5" hidden="1" x14ac:dyDescent="0.35">
      <c r="A743" s="49">
        <v>42784</v>
      </c>
      <c r="B743" s="52">
        <v>2017</v>
      </c>
      <c r="C743" s="50">
        <v>1</v>
      </c>
      <c r="D743" s="50">
        <v>12</v>
      </c>
      <c r="E743" s="50">
        <v>852</v>
      </c>
      <c r="F743" s="50">
        <f>E743/(VLOOKUP(B743,'Cust Svd'!$A$2:$B$20,2,FALSE))</f>
        <v>1.7477281585263287E-2</v>
      </c>
      <c r="G743" s="50">
        <f t="shared" si="33"/>
        <v>-4.0468534365657742</v>
      </c>
      <c r="H743" s="50">
        <f t="shared" si="34"/>
        <v>2</v>
      </c>
      <c r="I743" s="48">
        <f>HLOOKUP(B743,'GSE Sum'!$B$1:$T$10,10,FALSE)</f>
        <v>113.65512964411359</v>
      </c>
      <c r="J743" s="51" t="b">
        <f t="shared" si="35"/>
        <v>0</v>
      </c>
      <c r="K743" s="69">
        <f>D743/(VLOOKUP(B743,'Cust Svd'!$A$2:$B$20,2,FALSE))</f>
        <v>2.4615889556708854E-4</v>
      </c>
      <c r="L743" s="70">
        <f>VLOOKUP(B743,'Cust Svd'!$A$2:$B$20,2,FALSE)</f>
        <v>48749</v>
      </c>
      <c r="M743" s="70"/>
      <c r="N743"/>
      <c r="O743"/>
      <c r="P743"/>
      <c r="Q743"/>
      <c r="R743"/>
    </row>
    <row r="744" spans="1:18" ht="14.5" hidden="1" x14ac:dyDescent="0.35">
      <c r="A744" s="49">
        <v>42921</v>
      </c>
      <c r="B744" s="52">
        <v>2017</v>
      </c>
      <c r="C744" s="50">
        <v>1</v>
      </c>
      <c r="D744" s="50">
        <v>25</v>
      </c>
      <c r="E744" s="50">
        <v>850</v>
      </c>
      <c r="F744" s="50">
        <f>E744/(VLOOKUP(B744,'Cust Svd'!$A$2:$B$20,2,FALSE))</f>
        <v>1.7436255102668774E-2</v>
      </c>
      <c r="G744" s="50">
        <f t="shared" si="33"/>
        <v>-4.049203613910727</v>
      </c>
      <c r="H744" s="50">
        <f t="shared" si="34"/>
        <v>7</v>
      </c>
      <c r="I744" s="48">
        <f>HLOOKUP(B744,'GSE Sum'!$B$1:$T$10,10,FALSE)</f>
        <v>113.65512964411359</v>
      </c>
      <c r="J744" s="51" t="b">
        <f t="shared" si="35"/>
        <v>0</v>
      </c>
      <c r="K744" s="69">
        <f>D744/(VLOOKUP(B744,'Cust Svd'!$A$2:$B$20,2,FALSE))</f>
        <v>5.1283103243143454E-4</v>
      </c>
      <c r="L744" s="70">
        <f>VLOOKUP(B744,'Cust Svd'!$A$2:$B$20,2,FALSE)</f>
        <v>48749</v>
      </c>
      <c r="M744" s="70"/>
      <c r="N744"/>
      <c r="O744"/>
      <c r="P744"/>
      <c r="Q744"/>
      <c r="R744"/>
    </row>
    <row r="745" spans="1:18" ht="14.5" hidden="1" x14ac:dyDescent="0.35">
      <c r="A745" s="49">
        <v>42860</v>
      </c>
      <c r="B745" s="52">
        <v>2017</v>
      </c>
      <c r="C745" s="50">
        <v>1</v>
      </c>
      <c r="D745" s="50">
        <v>9</v>
      </c>
      <c r="E745" s="50">
        <v>819</v>
      </c>
      <c r="F745" s="50">
        <f>E745/(VLOOKUP(B745,'Cust Svd'!$A$2:$B$20,2,FALSE))</f>
        <v>1.6800344622453795E-2</v>
      </c>
      <c r="G745" s="50">
        <f t="shared" si="33"/>
        <v>-4.0863558795420198</v>
      </c>
      <c r="H745" s="50">
        <f t="shared" si="34"/>
        <v>5</v>
      </c>
      <c r="I745" s="48">
        <f>HLOOKUP(B745,'GSE Sum'!$B$1:$T$10,10,FALSE)</f>
        <v>113.65512964411359</v>
      </c>
      <c r="J745" s="51" t="b">
        <f t="shared" si="35"/>
        <v>0</v>
      </c>
      <c r="K745" s="69">
        <f>D745/(VLOOKUP(B745,'Cust Svd'!$A$2:$B$20,2,FALSE))</f>
        <v>1.8461917167531642E-4</v>
      </c>
      <c r="L745" s="70">
        <f>VLOOKUP(B745,'Cust Svd'!$A$2:$B$20,2,FALSE)</f>
        <v>48749</v>
      </c>
      <c r="M745" s="70"/>
      <c r="N745"/>
      <c r="O745"/>
      <c r="P745"/>
      <c r="Q745"/>
      <c r="R745"/>
    </row>
    <row r="746" spans="1:18" ht="14.5" hidden="1" x14ac:dyDescent="0.35">
      <c r="A746" s="49">
        <v>42968</v>
      </c>
      <c r="B746" s="52">
        <v>2017</v>
      </c>
      <c r="C746" s="50">
        <v>1</v>
      </c>
      <c r="D746" s="50">
        <v>6</v>
      </c>
      <c r="E746" s="50">
        <v>816</v>
      </c>
      <c r="F746" s="50">
        <f>E746/(VLOOKUP(B746,'Cust Svd'!$A$2:$B$20,2,FALSE))</f>
        <v>1.6738804898562023E-2</v>
      </c>
      <c r="G746" s="50">
        <f t="shared" si="33"/>
        <v>-4.0900256084309827</v>
      </c>
      <c r="H746" s="50">
        <f t="shared" si="34"/>
        <v>8</v>
      </c>
      <c r="I746" s="48">
        <f>HLOOKUP(B746,'GSE Sum'!$B$1:$T$10,10,FALSE)</f>
        <v>113.65512964411359</v>
      </c>
      <c r="J746" s="51" t="b">
        <f t="shared" si="35"/>
        <v>0</v>
      </c>
      <c r="K746" s="69">
        <f>D746/(VLOOKUP(B746,'Cust Svd'!$A$2:$B$20,2,FALSE))</f>
        <v>1.2307944778354427E-4</v>
      </c>
      <c r="L746" s="70">
        <f>VLOOKUP(B746,'Cust Svd'!$A$2:$B$20,2,FALSE)</f>
        <v>48749</v>
      </c>
      <c r="M746" s="70"/>
      <c r="N746"/>
      <c r="O746"/>
      <c r="P746"/>
      <c r="Q746"/>
      <c r="R746"/>
    </row>
    <row r="747" spans="1:18" ht="14.5" hidden="1" x14ac:dyDescent="0.35">
      <c r="A747" s="49">
        <v>42770</v>
      </c>
      <c r="B747" s="52">
        <v>2017</v>
      </c>
      <c r="C747" s="50">
        <v>1</v>
      </c>
      <c r="D747" s="50">
        <v>8</v>
      </c>
      <c r="E747" s="50">
        <v>640</v>
      </c>
      <c r="F747" s="50">
        <f>E747/(VLOOKUP(B747,'Cust Svd'!$A$2:$B$20,2,FALSE))</f>
        <v>1.3128474430244723E-2</v>
      </c>
      <c r="G747" s="50">
        <f t="shared" si="33"/>
        <v>-4.3329717870413722</v>
      </c>
      <c r="H747" s="50">
        <f t="shared" si="34"/>
        <v>2</v>
      </c>
      <c r="I747" s="48">
        <f>HLOOKUP(B747,'GSE Sum'!$B$1:$T$10,10,FALSE)</f>
        <v>113.65512964411359</v>
      </c>
      <c r="J747" s="51" t="b">
        <f t="shared" si="35"/>
        <v>0</v>
      </c>
      <c r="K747" s="69">
        <f>D747/(VLOOKUP(B747,'Cust Svd'!$A$2:$B$20,2,FALSE))</f>
        <v>1.6410593037805905E-4</v>
      </c>
      <c r="L747" s="70">
        <f>VLOOKUP(B747,'Cust Svd'!$A$2:$B$20,2,FALSE)</f>
        <v>48749</v>
      </c>
      <c r="M747" s="70"/>
      <c r="N747"/>
      <c r="O747"/>
      <c r="P747"/>
      <c r="Q747"/>
      <c r="R747"/>
    </row>
    <row r="748" spans="1:18" ht="14.5" hidden="1" x14ac:dyDescent="0.35">
      <c r="A748" s="49">
        <v>43019</v>
      </c>
      <c r="B748" s="52">
        <v>2017</v>
      </c>
      <c r="C748" s="50">
        <v>1</v>
      </c>
      <c r="D748" s="50">
        <v>5</v>
      </c>
      <c r="E748" s="50">
        <v>450</v>
      </c>
      <c r="F748" s="50">
        <f>E748/(VLOOKUP(B748,'Cust Svd'!$A$2:$B$20,2,FALSE))</f>
        <v>9.2309585837658213E-3</v>
      </c>
      <c r="G748" s="50">
        <f t="shared" si="33"/>
        <v>-4.6851923806307241</v>
      </c>
      <c r="H748" s="50">
        <f t="shared" si="34"/>
        <v>10</v>
      </c>
      <c r="I748" s="48">
        <f>HLOOKUP(B748,'GSE Sum'!$B$1:$T$10,10,FALSE)</f>
        <v>113.65512964411359</v>
      </c>
      <c r="J748" s="51" t="b">
        <f t="shared" si="35"/>
        <v>0</v>
      </c>
      <c r="K748" s="69">
        <f>D748/(VLOOKUP(B748,'Cust Svd'!$A$2:$B$20,2,FALSE))</f>
        <v>1.025662064862869E-4</v>
      </c>
      <c r="L748" s="70">
        <f>VLOOKUP(B748,'Cust Svd'!$A$2:$B$20,2,FALSE)</f>
        <v>48749</v>
      </c>
      <c r="M748" s="70"/>
      <c r="N748"/>
      <c r="O748"/>
      <c r="P748"/>
      <c r="Q748"/>
      <c r="R748"/>
    </row>
    <row r="749" spans="1:18" ht="14.5" hidden="1" x14ac:dyDescent="0.35">
      <c r="A749" s="49">
        <v>43086</v>
      </c>
      <c r="B749" s="52">
        <v>2017</v>
      </c>
      <c r="C749" s="50">
        <v>1</v>
      </c>
      <c r="D749" s="50">
        <v>2</v>
      </c>
      <c r="E749" s="50">
        <v>404</v>
      </c>
      <c r="F749" s="50">
        <f>E749/(VLOOKUP(B749,'Cust Svd'!$A$2:$B$20,2,FALSE))</f>
        <v>8.2873494840919812E-3</v>
      </c>
      <c r="G749" s="50">
        <f t="shared" si="33"/>
        <v>-4.79302508543394</v>
      </c>
      <c r="H749" s="50">
        <f t="shared" si="34"/>
        <v>12</v>
      </c>
      <c r="I749" s="48">
        <f>HLOOKUP(B749,'GSE Sum'!$B$1:$T$10,10,FALSE)</f>
        <v>113.65512964411359</v>
      </c>
      <c r="J749" s="51" t="b">
        <f t="shared" si="35"/>
        <v>0</v>
      </c>
      <c r="K749" s="69">
        <f>D749/(VLOOKUP(B749,'Cust Svd'!$A$2:$B$20,2,FALSE))</f>
        <v>4.1026482594514762E-5</v>
      </c>
      <c r="L749" s="70">
        <f>VLOOKUP(B749,'Cust Svd'!$A$2:$B$20,2,FALSE)</f>
        <v>48749</v>
      </c>
      <c r="M749" s="70"/>
      <c r="N749"/>
      <c r="O749"/>
      <c r="P749"/>
      <c r="Q749"/>
      <c r="R749"/>
    </row>
    <row r="750" spans="1:18" ht="14.5" hidden="1" x14ac:dyDescent="0.35">
      <c r="A750" s="49">
        <v>43003</v>
      </c>
      <c r="B750" s="52">
        <v>2017</v>
      </c>
      <c r="C750" s="50">
        <v>1</v>
      </c>
      <c r="D750" s="50">
        <v>66</v>
      </c>
      <c r="E750" s="50">
        <v>330</v>
      </c>
      <c r="F750" s="50">
        <f>E750/(VLOOKUP(B750,'Cust Svd'!$A$2:$B$20,2,FALSE))</f>
        <v>6.7693696280949353E-3</v>
      </c>
      <c r="G750" s="50">
        <f t="shared" si="33"/>
        <v>-4.9953473089345639</v>
      </c>
      <c r="H750" s="50">
        <f t="shared" si="34"/>
        <v>9</v>
      </c>
      <c r="I750" s="48">
        <f>HLOOKUP(B750,'GSE Sum'!$B$1:$T$10,10,FALSE)</f>
        <v>113.65512964411359</v>
      </c>
      <c r="J750" s="51" t="b">
        <f t="shared" si="35"/>
        <v>0</v>
      </c>
      <c r="K750" s="69">
        <f>D750/(VLOOKUP(B750,'Cust Svd'!$A$2:$B$20,2,FALSE))</f>
        <v>1.3538739256189871E-3</v>
      </c>
      <c r="L750" s="70">
        <f>VLOOKUP(B750,'Cust Svd'!$A$2:$B$20,2,FALSE)</f>
        <v>48749</v>
      </c>
      <c r="M750" s="70"/>
      <c r="N750"/>
      <c r="O750"/>
      <c r="P750"/>
      <c r="Q750"/>
      <c r="R750"/>
    </row>
    <row r="751" spans="1:18" ht="14.5" hidden="1" x14ac:dyDescent="0.35">
      <c r="A751" s="49">
        <v>43088</v>
      </c>
      <c r="B751" s="52">
        <v>2017</v>
      </c>
      <c r="C751" s="52">
        <v>1</v>
      </c>
      <c r="D751" s="50">
        <v>2</v>
      </c>
      <c r="E751" s="50">
        <v>314</v>
      </c>
      <c r="F751" s="50">
        <f>E751/(VLOOKUP(B751,'Cust Svd'!$A$2:$B$20,2,FALSE))</f>
        <v>6.4411577673388169E-3</v>
      </c>
      <c r="G751" s="50">
        <f t="shared" si="33"/>
        <v>-5.0450469774868365</v>
      </c>
      <c r="H751" s="50">
        <f t="shared" si="34"/>
        <v>12</v>
      </c>
      <c r="I751" s="48">
        <f>HLOOKUP(B751,'GSE Sum'!$B$1:$T$10,10,FALSE)</f>
        <v>113.65512964411359</v>
      </c>
      <c r="J751" s="51" t="b">
        <f t="shared" si="35"/>
        <v>0</v>
      </c>
      <c r="K751" s="69">
        <f>D751/(VLOOKUP(B751,'Cust Svd'!$A$2:$B$20,2,FALSE))</f>
        <v>4.1026482594514762E-5</v>
      </c>
      <c r="L751" s="70">
        <f>VLOOKUP(B751,'Cust Svd'!$A$2:$B$20,2,FALSE)</f>
        <v>48749</v>
      </c>
      <c r="M751" s="70"/>
      <c r="N751"/>
      <c r="O751"/>
      <c r="P751"/>
      <c r="Q751"/>
      <c r="R751"/>
    </row>
    <row r="752" spans="1:18" ht="14.5" hidden="1" x14ac:dyDescent="0.35">
      <c r="A752" s="49">
        <v>42759</v>
      </c>
      <c r="B752" s="52">
        <v>2017</v>
      </c>
      <c r="C752" s="50">
        <v>1</v>
      </c>
      <c r="D752" s="50">
        <v>29</v>
      </c>
      <c r="E752" s="50">
        <v>261</v>
      </c>
      <c r="F752" s="50">
        <f>E752/(VLOOKUP(B752,'Cust Svd'!$A$2:$B$20,2,FALSE))</f>
        <v>5.353955978584176E-3</v>
      </c>
      <c r="G752" s="50">
        <f t="shared" si="33"/>
        <v>-5.2299195560723959</v>
      </c>
      <c r="H752" s="50">
        <f t="shared" si="34"/>
        <v>1</v>
      </c>
      <c r="I752" s="48">
        <f>HLOOKUP(B752,'GSE Sum'!$B$1:$T$10,10,FALSE)</f>
        <v>113.65512964411359</v>
      </c>
      <c r="J752" s="51" t="b">
        <f t="shared" si="35"/>
        <v>0</v>
      </c>
      <c r="K752" s="69">
        <f>D752/(VLOOKUP(B752,'Cust Svd'!$A$2:$B$20,2,FALSE))</f>
        <v>5.9488399762046404E-4</v>
      </c>
      <c r="L752" s="70">
        <f>VLOOKUP(B752,'Cust Svd'!$A$2:$B$20,2,FALSE)</f>
        <v>48749</v>
      </c>
      <c r="M752" s="70"/>
      <c r="N752"/>
      <c r="O752"/>
      <c r="P752"/>
      <c r="Q752"/>
      <c r="R752"/>
    </row>
    <row r="753" spans="1:18" ht="14.5" hidden="1" x14ac:dyDescent="0.35">
      <c r="A753" s="49">
        <v>42847</v>
      </c>
      <c r="B753" s="52">
        <v>2017</v>
      </c>
      <c r="C753" s="50">
        <v>1</v>
      </c>
      <c r="D753" s="50">
        <v>6</v>
      </c>
      <c r="E753" s="50">
        <v>180</v>
      </c>
      <c r="F753" s="50">
        <f>E753/(VLOOKUP(B753,'Cust Svd'!$A$2:$B$20,2,FALSE))</f>
        <v>3.6923834335063285E-3</v>
      </c>
      <c r="G753" s="50">
        <f t="shared" si="33"/>
        <v>-5.6014831125048792</v>
      </c>
      <c r="H753" s="50">
        <f t="shared" si="34"/>
        <v>4</v>
      </c>
      <c r="I753" s="48">
        <f>HLOOKUP(B753,'GSE Sum'!$B$1:$T$10,10,FALSE)</f>
        <v>113.65512964411359</v>
      </c>
      <c r="J753" s="51" t="b">
        <f t="shared" si="35"/>
        <v>0</v>
      </c>
      <c r="K753" s="69">
        <f>D753/(VLOOKUP(B753,'Cust Svd'!$A$2:$B$20,2,FALSE))</f>
        <v>1.2307944778354427E-4</v>
      </c>
      <c r="L753" s="70">
        <f>VLOOKUP(B753,'Cust Svd'!$A$2:$B$20,2,FALSE)</f>
        <v>48749</v>
      </c>
      <c r="M753" s="70"/>
      <c r="N753"/>
      <c r="O753"/>
      <c r="P753"/>
      <c r="Q753"/>
      <c r="R753"/>
    </row>
    <row r="754" spans="1:18" ht="14.5" hidden="1" x14ac:dyDescent="0.35">
      <c r="A754" s="49">
        <v>42945</v>
      </c>
      <c r="B754" s="52">
        <v>2017</v>
      </c>
      <c r="C754" s="50">
        <v>1</v>
      </c>
      <c r="D754" s="50">
        <v>3</v>
      </c>
      <c r="E754" s="50">
        <v>177</v>
      </c>
      <c r="F754" s="50">
        <f>E754/(VLOOKUP(B754,'Cust Svd'!$A$2:$B$20,2,FALSE))</f>
        <v>3.6308437096145563E-3</v>
      </c>
      <c r="G754" s="50">
        <f t="shared" si="33"/>
        <v>-5.6182902308212608</v>
      </c>
      <c r="H754" s="50">
        <f t="shared" si="34"/>
        <v>7</v>
      </c>
      <c r="I754" s="48">
        <f>HLOOKUP(B754,'GSE Sum'!$B$1:$T$10,10,FALSE)</f>
        <v>113.65512964411359</v>
      </c>
      <c r="J754" s="51" t="b">
        <f t="shared" si="35"/>
        <v>0</v>
      </c>
      <c r="K754" s="69">
        <f>D754/(VLOOKUP(B754,'Cust Svd'!$A$2:$B$20,2,FALSE))</f>
        <v>6.1539723891772136E-5</v>
      </c>
      <c r="L754" s="70">
        <f>VLOOKUP(B754,'Cust Svd'!$A$2:$B$20,2,FALSE)</f>
        <v>48749</v>
      </c>
      <c r="M754" s="70"/>
      <c r="N754"/>
      <c r="O754"/>
      <c r="P754"/>
      <c r="Q754"/>
      <c r="R754"/>
    </row>
    <row r="755" spans="1:18" ht="14.5" hidden="1" x14ac:dyDescent="0.35">
      <c r="A755" s="49">
        <v>42936</v>
      </c>
      <c r="B755" s="52">
        <v>2017</v>
      </c>
      <c r="C755" s="50">
        <v>1</v>
      </c>
      <c r="D755" s="50">
        <v>3</v>
      </c>
      <c r="E755" s="50">
        <v>150</v>
      </c>
      <c r="F755" s="50">
        <f>E755/(VLOOKUP(B755,'Cust Svd'!$A$2:$B$20,2,FALSE))</f>
        <v>3.0769861945886068E-3</v>
      </c>
      <c r="G755" s="50">
        <f t="shared" si="33"/>
        <v>-5.7838046692988341</v>
      </c>
      <c r="H755" s="50">
        <f t="shared" si="34"/>
        <v>7</v>
      </c>
      <c r="I755" s="48">
        <f>HLOOKUP(B755,'GSE Sum'!$B$1:$T$10,10,FALSE)</f>
        <v>113.65512964411359</v>
      </c>
      <c r="J755" s="51" t="b">
        <f t="shared" si="35"/>
        <v>0</v>
      </c>
      <c r="K755" s="69">
        <f>D755/(VLOOKUP(B755,'Cust Svd'!$A$2:$B$20,2,FALSE))</f>
        <v>6.1539723891772136E-5</v>
      </c>
      <c r="L755" s="70">
        <f>VLOOKUP(B755,'Cust Svd'!$A$2:$B$20,2,FALSE)</f>
        <v>48749</v>
      </c>
      <c r="M755" s="70"/>
      <c r="N755"/>
      <c r="O755"/>
      <c r="P755"/>
      <c r="Q755"/>
      <c r="R755"/>
    </row>
    <row r="756" spans="1:18" ht="14.5" hidden="1" x14ac:dyDescent="0.35">
      <c r="A756" s="49">
        <v>42872</v>
      </c>
      <c r="B756" s="52">
        <v>2017</v>
      </c>
      <c r="C756" s="50">
        <v>1</v>
      </c>
      <c r="D756" s="50">
        <v>4</v>
      </c>
      <c r="E756" s="50">
        <v>124</v>
      </c>
      <c r="F756" s="50">
        <f>E756/(VLOOKUP(B756,'Cust Svd'!$A$2:$B$20,2,FALSE))</f>
        <v>2.5436419208599149E-3</v>
      </c>
      <c r="G756" s="50">
        <f t="shared" si="33"/>
        <v>-5.9741583977900525</v>
      </c>
      <c r="H756" s="50">
        <f t="shared" si="34"/>
        <v>5</v>
      </c>
      <c r="I756" s="48">
        <f>HLOOKUP(B756,'GSE Sum'!$B$1:$T$10,10,FALSE)</f>
        <v>113.65512964411359</v>
      </c>
      <c r="J756" s="51" t="b">
        <f t="shared" si="35"/>
        <v>0</v>
      </c>
      <c r="K756" s="69">
        <f>D756/(VLOOKUP(B756,'Cust Svd'!$A$2:$B$20,2,FALSE))</f>
        <v>8.2052965189029523E-5</v>
      </c>
      <c r="L756" s="70">
        <f>VLOOKUP(B756,'Cust Svd'!$A$2:$B$20,2,FALSE)</f>
        <v>48749</v>
      </c>
      <c r="M756" s="70"/>
      <c r="N756"/>
      <c r="O756"/>
      <c r="P756"/>
      <c r="Q756"/>
      <c r="R756"/>
    </row>
    <row r="757" spans="1:18" ht="14.5" hidden="1" x14ac:dyDescent="0.35">
      <c r="A757" s="49">
        <v>42810</v>
      </c>
      <c r="B757" s="52">
        <v>2017</v>
      </c>
      <c r="C757" s="50">
        <v>1</v>
      </c>
      <c r="D757" s="50">
        <v>23</v>
      </c>
      <c r="E757" s="50">
        <v>115</v>
      </c>
      <c r="F757" s="50">
        <f>E757/(VLOOKUP(B757,'Cust Svd'!$A$2:$B$20,2,FALSE))</f>
        <v>2.3590227491845986E-3</v>
      </c>
      <c r="G757" s="50">
        <f t="shared" si="33"/>
        <v>-6.0495078350318394</v>
      </c>
      <c r="H757" s="50">
        <f t="shared" si="34"/>
        <v>3</v>
      </c>
      <c r="I757" s="48">
        <f>HLOOKUP(B757,'GSE Sum'!$B$1:$T$10,10,FALSE)</f>
        <v>113.65512964411359</v>
      </c>
      <c r="J757" s="51" t="b">
        <f t="shared" si="35"/>
        <v>0</v>
      </c>
      <c r="K757" s="69">
        <f>D757/(VLOOKUP(B757,'Cust Svd'!$A$2:$B$20,2,FALSE))</f>
        <v>4.7180454983691974E-4</v>
      </c>
      <c r="L757" s="70">
        <f>VLOOKUP(B757,'Cust Svd'!$A$2:$B$20,2,FALSE)</f>
        <v>48749</v>
      </c>
      <c r="M757" s="70"/>
      <c r="N757"/>
      <c r="O757"/>
      <c r="P757"/>
      <c r="Q757"/>
      <c r="R757"/>
    </row>
    <row r="758" spans="1:18" ht="14.5" hidden="1" x14ac:dyDescent="0.35">
      <c r="A758" s="49">
        <v>42920</v>
      </c>
      <c r="B758" s="52">
        <v>2017</v>
      </c>
      <c r="C758" s="50">
        <v>1</v>
      </c>
      <c r="D758" s="50">
        <v>10</v>
      </c>
      <c r="E758" s="50">
        <v>80</v>
      </c>
      <c r="F758" s="50">
        <f>E758/(VLOOKUP(B758,'Cust Svd'!$A$2:$B$20,2,FALSE))</f>
        <v>1.6410593037805904E-3</v>
      </c>
      <c r="G758" s="50">
        <f t="shared" si="33"/>
        <v>-6.4124133287212084</v>
      </c>
      <c r="H758" s="50">
        <f t="shared" si="34"/>
        <v>7</v>
      </c>
      <c r="I758" s="48">
        <f>HLOOKUP(B758,'GSE Sum'!$B$1:$T$10,10,FALSE)</f>
        <v>113.65512964411359</v>
      </c>
      <c r="J758" s="51" t="b">
        <f t="shared" si="35"/>
        <v>0</v>
      </c>
      <c r="K758" s="69">
        <f>D758/(VLOOKUP(B758,'Cust Svd'!$A$2:$B$20,2,FALSE))</f>
        <v>2.051324129725738E-4</v>
      </c>
      <c r="L758" s="70">
        <f>VLOOKUP(B758,'Cust Svd'!$A$2:$B$20,2,FALSE)</f>
        <v>48749</v>
      </c>
      <c r="M758" s="70"/>
      <c r="N758"/>
      <c r="O758"/>
      <c r="P758"/>
      <c r="Q758"/>
      <c r="R758"/>
    </row>
    <row r="759" spans="1:18" ht="14.5" hidden="1" x14ac:dyDescent="0.35">
      <c r="A759" s="49">
        <v>43054</v>
      </c>
      <c r="B759" s="52">
        <v>2017</v>
      </c>
      <c r="C759" s="50">
        <v>1</v>
      </c>
      <c r="D759" s="50">
        <v>1</v>
      </c>
      <c r="E759" s="50">
        <v>51</v>
      </c>
      <c r="F759" s="50">
        <f>E759/(VLOOKUP(B759,'Cust Svd'!$A$2:$B$20,2,FALSE))</f>
        <v>1.0461753061601264E-3</v>
      </c>
      <c r="G759" s="50">
        <f t="shared" si="33"/>
        <v>-6.8626143306707634</v>
      </c>
      <c r="H759" s="50">
        <f t="shared" si="34"/>
        <v>11</v>
      </c>
      <c r="I759" s="48">
        <f>HLOOKUP(B759,'GSE Sum'!$B$1:$T$10,10,FALSE)</f>
        <v>113.65512964411359</v>
      </c>
      <c r="J759" s="51" t="b">
        <f t="shared" si="35"/>
        <v>0</v>
      </c>
      <c r="K759" s="69">
        <f>D759/(VLOOKUP(B759,'Cust Svd'!$A$2:$B$20,2,FALSE))</f>
        <v>2.0513241297257381E-5</v>
      </c>
      <c r="L759" s="70">
        <f>VLOOKUP(B759,'Cust Svd'!$A$2:$B$20,2,FALSE)</f>
        <v>48749</v>
      </c>
      <c r="M759" s="70"/>
      <c r="N759"/>
      <c r="O759"/>
      <c r="P759"/>
      <c r="Q759"/>
      <c r="R759"/>
    </row>
    <row r="760" spans="1:18" ht="14.5" hidden="1" x14ac:dyDescent="0.35">
      <c r="A760" s="37">
        <v>43237</v>
      </c>
      <c r="B760" s="26">
        <v>2018</v>
      </c>
      <c r="C760">
        <v>12</v>
      </c>
      <c r="D760">
        <v>13474</v>
      </c>
      <c r="E760">
        <v>1522772</v>
      </c>
      <c r="F760" s="50">
        <f>E760/(VLOOKUP(B760,'Cust Svd'!$A$2:$B$20,2,FALSE))</f>
        <v>32.743559970756465</v>
      </c>
      <c r="G760" s="50">
        <f t="shared" si="33"/>
        <v>3.4887063006303589</v>
      </c>
      <c r="H760" s="50">
        <f t="shared" si="34"/>
        <v>5</v>
      </c>
      <c r="I760" s="48">
        <f>HLOOKUP(B760,'GSE Sum'!$B$1:$T$10,10,FALSE)</f>
        <v>198.88142594470983</v>
      </c>
      <c r="J760" s="51" t="b">
        <f t="shared" si="35"/>
        <v>0</v>
      </c>
      <c r="K760" s="69">
        <f>D760/(VLOOKUP(B760,'Cust Svd'!$A$2:$B$20,2,FALSE))</f>
        <v>0.28972605685287922</v>
      </c>
      <c r="L760" s="70">
        <f>VLOOKUP(B760,'Cust Svd'!$A$2:$B$20,2,FALSE)</f>
        <v>46506</v>
      </c>
      <c r="M760" s="70"/>
      <c r="N760"/>
      <c r="O760"/>
      <c r="P760"/>
      <c r="Q760"/>
      <c r="R760"/>
    </row>
    <row r="761" spans="1:18" ht="14.5" hidden="1" x14ac:dyDescent="0.35">
      <c r="A761" s="37">
        <v>43354</v>
      </c>
      <c r="B761" s="26">
        <v>2018</v>
      </c>
      <c r="C761">
        <v>1</v>
      </c>
      <c r="D761">
        <v>2755</v>
      </c>
      <c r="E761">
        <v>1027615</v>
      </c>
      <c r="F761" s="50">
        <f>E761/(VLOOKUP(B761,'Cust Svd'!$A$2:$B$20,2,FALSE))</f>
        <v>22.096396163935836</v>
      </c>
      <c r="G761" s="50">
        <f t="shared" si="33"/>
        <v>3.0954145257212642</v>
      </c>
      <c r="H761" s="50">
        <f t="shared" si="34"/>
        <v>9</v>
      </c>
      <c r="I761" s="48">
        <f>HLOOKUP(B761,'GSE Sum'!$B$1:$T$10,10,FALSE)</f>
        <v>198.88142594470983</v>
      </c>
      <c r="J761" s="51" t="b">
        <f t="shared" si="35"/>
        <v>0</v>
      </c>
      <c r="K761" s="69">
        <f>D761/(VLOOKUP(B761,'Cust Svd'!$A$2:$B$20,2,FALSE))</f>
        <v>5.923966799982798E-2</v>
      </c>
      <c r="L761" s="70">
        <f>VLOOKUP(B761,'Cust Svd'!$A$2:$B$20,2,FALSE)</f>
        <v>46506</v>
      </c>
      <c r="M761" s="70"/>
      <c r="N761"/>
      <c r="O761"/>
      <c r="P761"/>
      <c r="Q761"/>
      <c r="R761"/>
    </row>
    <row r="762" spans="1:18" ht="14.5" hidden="1" x14ac:dyDescent="0.35">
      <c r="A762" s="37">
        <v>43376</v>
      </c>
      <c r="B762" s="26">
        <v>2018</v>
      </c>
      <c r="C762">
        <v>4</v>
      </c>
      <c r="D762">
        <v>4325</v>
      </c>
      <c r="E762">
        <v>472739</v>
      </c>
      <c r="F762" s="50">
        <f>E762/(VLOOKUP(B762,'Cust Svd'!$A$2:$B$20,2,FALSE))</f>
        <v>10.165118479336</v>
      </c>
      <c r="G762" s="50">
        <f t="shared" si="33"/>
        <v>2.3189621026283209</v>
      </c>
      <c r="H762" s="50">
        <f t="shared" si="34"/>
        <v>10</v>
      </c>
      <c r="I762" s="48">
        <f>HLOOKUP(B762,'GSE Sum'!$B$1:$T$10,10,FALSE)</f>
        <v>198.88142594470983</v>
      </c>
      <c r="J762" s="51" t="b">
        <f t="shared" si="35"/>
        <v>0</v>
      </c>
      <c r="K762" s="69">
        <f>D762/(VLOOKUP(B762,'Cust Svd'!$A$2:$B$20,2,FALSE))</f>
        <v>9.2998752849094743E-2</v>
      </c>
      <c r="L762" s="70">
        <f>VLOOKUP(B762,'Cust Svd'!$A$2:$B$20,2,FALSE)</f>
        <v>46506</v>
      </c>
      <c r="M762" s="70"/>
      <c r="N762"/>
      <c r="O762"/>
      <c r="P762"/>
      <c r="Q762"/>
      <c r="R762"/>
    </row>
    <row r="763" spans="1:18" ht="14.5" hidden="1" x14ac:dyDescent="0.35">
      <c r="A763" s="37">
        <v>43416</v>
      </c>
      <c r="B763" s="26">
        <v>2018</v>
      </c>
      <c r="C763">
        <v>1</v>
      </c>
      <c r="D763">
        <v>4154</v>
      </c>
      <c r="E763">
        <v>425285</v>
      </c>
      <c r="F763" s="50">
        <f>E763/(VLOOKUP(B763,'Cust Svd'!$A$2:$B$20,2,FALSE))</f>
        <v>9.144734012815551</v>
      </c>
      <c r="G763" s="50">
        <f t="shared" si="33"/>
        <v>2.2131781958884589</v>
      </c>
      <c r="H763" s="50">
        <f t="shared" si="34"/>
        <v>11</v>
      </c>
      <c r="I763" s="48">
        <f>HLOOKUP(B763,'GSE Sum'!$B$1:$T$10,10,FALSE)</f>
        <v>198.88142594470983</v>
      </c>
      <c r="J763" s="51" t="b">
        <f t="shared" si="35"/>
        <v>0</v>
      </c>
      <c r="K763" s="69">
        <f>D763/(VLOOKUP(B763,'Cust Svd'!$A$2:$B$20,2,FALSE))</f>
        <v>8.9321807938760586E-2</v>
      </c>
      <c r="L763" s="70">
        <f>VLOOKUP(B763,'Cust Svd'!$A$2:$B$20,2,FALSE)</f>
        <v>46506</v>
      </c>
      <c r="M763" s="70"/>
      <c r="N763"/>
      <c r="O763"/>
      <c r="P763"/>
      <c r="Q763"/>
      <c r="R763"/>
    </row>
    <row r="764" spans="1:18" ht="14.5" hidden="1" x14ac:dyDescent="0.35">
      <c r="A764" s="37">
        <v>43160</v>
      </c>
      <c r="B764" s="26">
        <v>2018</v>
      </c>
      <c r="C764">
        <v>8</v>
      </c>
      <c r="D764">
        <v>1943</v>
      </c>
      <c r="E764">
        <v>402517</v>
      </c>
      <c r="F764" s="50">
        <f>E764/(VLOOKUP(B764,'Cust Svd'!$A$2:$B$20,2,FALSE))</f>
        <v>8.6551627746957376</v>
      </c>
      <c r="G764" s="50">
        <f t="shared" si="33"/>
        <v>2.1581559954641176</v>
      </c>
      <c r="H764" s="50">
        <f t="shared" si="34"/>
        <v>3</v>
      </c>
      <c r="I764" s="48">
        <f>HLOOKUP(B764,'GSE Sum'!$B$1:$T$10,10,FALSE)</f>
        <v>198.88142594470983</v>
      </c>
      <c r="J764" s="51" t="b">
        <f t="shared" si="35"/>
        <v>0</v>
      </c>
      <c r="K764" s="69">
        <f>D764/(VLOOKUP(B764,'Cust Svd'!$A$2:$B$20,2,FALSE))</f>
        <v>4.177955532619447E-2</v>
      </c>
      <c r="L764" s="70">
        <f>VLOOKUP(B764,'Cust Svd'!$A$2:$B$20,2,FALSE)</f>
        <v>46506</v>
      </c>
      <c r="M764" s="70"/>
      <c r="N764"/>
      <c r="O764"/>
      <c r="P764"/>
      <c r="Q764"/>
      <c r="R764"/>
    </row>
    <row r="765" spans="1:18" ht="14.5" hidden="1" x14ac:dyDescent="0.35">
      <c r="A765" s="37">
        <v>43260</v>
      </c>
      <c r="B765" s="26">
        <v>2018</v>
      </c>
      <c r="C765">
        <v>4</v>
      </c>
      <c r="D765">
        <v>4211</v>
      </c>
      <c r="E765">
        <v>392524</v>
      </c>
      <c r="F765" s="50">
        <f>E765/(VLOOKUP(B765,'Cust Svd'!$A$2:$B$20,2,FALSE))</f>
        <v>8.4402872747602462</v>
      </c>
      <c r="G765" s="50">
        <f t="shared" si="33"/>
        <v>2.1330163453224782</v>
      </c>
      <c r="H765" s="50">
        <f t="shared" si="34"/>
        <v>6</v>
      </c>
      <c r="I765" s="48">
        <f>HLOOKUP(B765,'GSE Sum'!$B$1:$T$10,10,FALSE)</f>
        <v>198.88142594470983</v>
      </c>
      <c r="J765" s="51" t="b">
        <f t="shared" si="35"/>
        <v>0</v>
      </c>
      <c r="K765" s="69">
        <f>D765/(VLOOKUP(B765,'Cust Svd'!$A$2:$B$20,2,FALSE))</f>
        <v>9.054745624220531E-2</v>
      </c>
      <c r="L765" s="70">
        <f>VLOOKUP(B765,'Cust Svd'!$A$2:$B$20,2,FALSE)</f>
        <v>46506</v>
      </c>
      <c r="M765" s="70"/>
      <c r="N765"/>
      <c r="O765"/>
      <c r="P765"/>
      <c r="Q765"/>
      <c r="R765"/>
    </row>
    <row r="766" spans="1:18" ht="14.5" hidden="1" x14ac:dyDescent="0.35">
      <c r="A766" s="37">
        <v>43391</v>
      </c>
      <c r="B766" s="26">
        <v>2018</v>
      </c>
      <c r="C766">
        <v>1</v>
      </c>
      <c r="D766">
        <v>7398</v>
      </c>
      <c r="E766">
        <v>302746</v>
      </c>
      <c r="F766" s="50">
        <f>E766/(VLOOKUP(B766,'Cust Svd'!$A$2:$B$20,2,FALSE))</f>
        <v>6.5098266890293726</v>
      </c>
      <c r="G766" s="50">
        <f t="shared" si="33"/>
        <v>1.8733128335971854</v>
      </c>
      <c r="H766" s="50">
        <f t="shared" si="34"/>
        <v>10</v>
      </c>
      <c r="I766" s="48">
        <f>HLOOKUP(B766,'GSE Sum'!$B$1:$T$10,10,FALSE)</f>
        <v>198.88142594470983</v>
      </c>
      <c r="J766" s="51" t="b">
        <f t="shared" si="35"/>
        <v>0</v>
      </c>
      <c r="K766" s="69">
        <f>D766/(VLOOKUP(B766,'Cust Svd'!$A$2:$B$20,2,FALSE))</f>
        <v>0.15907624822603536</v>
      </c>
      <c r="L766" s="70">
        <f>VLOOKUP(B766,'Cust Svd'!$A$2:$B$20,2,FALSE)</f>
        <v>46506</v>
      </c>
      <c r="M766" s="70"/>
      <c r="N766"/>
      <c r="O766"/>
      <c r="P766"/>
      <c r="Q766"/>
      <c r="R766"/>
    </row>
    <row r="767" spans="1:18" ht="14.5" hidden="1" x14ac:dyDescent="0.35">
      <c r="A767" s="37">
        <v>43316</v>
      </c>
      <c r="B767" s="26">
        <v>2018</v>
      </c>
      <c r="C767">
        <v>2</v>
      </c>
      <c r="D767">
        <v>2014</v>
      </c>
      <c r="E767">
        <v>278443</v>
      </c>
      <c r="F767" s="50">
        <f>E767/(VLOOKUP(B767,'Cust Svd'!$A$2:$B$20,2,FALSE))</f>
        <v>5.9872489571238123</v>
      </c>
      <c r="G767" s="50">
        <f t="shared" si="33"/>
        <v>1.7896320340290293</v>
      </c>
      <c r="H767" s="50">
        <f t="shared" si="34"/>
        <v>8</v>
      </c>
      <c r="I767" s="48">
        <f>HLOOKUP(B767,'GSE Sum'!$B$1:$T$10,10,FALSE)</f>
        <v>198.88142594470983</v>
      </c>
      <c r="J767" s="51" t="b">
        <f t="shared" si="35"/>
        <v>0</v>
      </c>
      <c r="K767" s="69">
        <f>D767/(VLOOKUP(B767,'Cust Svd'!$A$2:$B$20,2,FALSE))</f>
        <v>4.3306240055046658E-2</v>
      </c>
      <c r="L767" s="70">
        <f>VLOOKUP(B767,'Cust Svd'!$A$2:$B$20,2,FALSE)</f>
        <v>46506</v>
      </c>
      <c r="M767" s="70"/>
      <c r="N767"/>
      <c r="O767"/>
      <c r="P767"/>
      <c r="Q767"/>
      <c r="R767"/>
    </row>
    <row r="768" spans="1:18" ht="14.5" hidden="1" x14ac:dyDescent="0.35">
      <c r="A768" s="37">
        <v>43375</v>
      </c>
      <c r="B768" s="26">
        <v>2018</v>
      </c>
      <c r="C768">
        <v>3</v>
      </c>
      <c r="D768">
        <v>1053</v>
      </c>
      <c r="E768">
        <v>246205</v>
      </c>
      <c r="F768" s="50">
        <f>E768/(VLOOKUP(B768,'Cust Svd'!$A$2:$B$20,2,FALSE))</f>
        <v>5.2940480798176583</v>
      </c>
      <c r="G768" s="50">
        <f t="shared" si="33"/>
        <v>1.6665831857088254</v>
      </c>
      <c r="H768" s="50">
        <f t="shared" si="34"/>
        <v>10</v>
      </c>
      <c r="I768" s="48">
        <f>HLOOKUP(B768,'GSE Sum'!$B$1:$T$10,10,FALSE)</f>
        <v>198.88142594470983</v>
      </c>
      <c r="J768" s="51" t="b">
        <f t="shared" si="35"/>
        <v>0</v>
      </c>
      <c r="K768" s="69">
        <f>D768/(VLOOKUP(B768,'Cust Svd'!$A$2:$B$20,2,FALSE))</f>
        <v>2.2642239711005031E-2</v>
      </c>
      <c r="L768" s="70">
        <f>VLOOKUP(B768,'Cust Svd'!$A$2:$B$20,2,FALSE)</f>
        <v>46506</v>
      </c>
      <c r="M768" s="70"/>
      <c r="N768"/>
      <c r="O768"/>
      <c r="P768"/>
      <c r="Q768"/>
      <c r="R768"/>
    </row>
    <row r="769" spans="1:18" ht="14.5" hidden="1" x14ac:dyDescent="0.35">
      <c r="A769" s="37">
        <v>43256</v>
      </c>
      <c r="B769" s="26">
        <v>2018</v>
      </c>
      <c r="C769">
        <v>1</v>
      </c>
      <c r="D769">
        <v>351</v>
      </c>
      <c r="E769">
        <v>242483</v>
      </c>
      <c r="F769" s="50">
        <f>E769/(VLOOKUP(B769,'Cust Svd'!$A$2:$B$20,2,FALSE))</f>
        <v>5.2140153958628996</v>
      </c>
      <c r="G769" s="50">
        <f t="shared" si="33"/>
        <v>1.6513502682999883</v>
      </c>
      <c r="H769" s="50">
        <f t="shared" si="34"/>
        <v>6</v>
      </c>
      <c r="I769" s="48">
        <f>HLOOKUP(B769,'GSE Sum'!$B$1:$T$10,10,FALSE)</f>
        <v>198.88142594470983</v>
      </c>
      <c r="J769" s="51" t="b">
        <f t="shared" si="35"/>
        <v>0</v>
      </c>
      <c r="K769" s="69">
        <f>D769/(VLOOKUP(B769,'Cust Svd'!$A$2:$B$20,2,FALSE))</f>
        <v>7.5474132370016772E-3</v>
      </c>
      <c r="L769" s="70">
        <f>VLOOKUP(B769,'Cust Svd'!$A$2:$B$20,2,FALSE)</f>
        <v>46506</v>
      </c>
      <c r="M769" s="70"/>
      <c r="N769"/>
      <c r="O769"/>
      <c r="P769"/>
      <c r="Q769"/>
      <c r="R769"/>
    </row>
    <row r="770" spans="1:18" ht="14.5" hidden="1" x14ac:dyDescent="0.35">
      <c r="A770" s="37">
        <v>43268</v>
      </c>
      <c r="B770" s="26">
        <v>2018</v>
      </c>
      <c r="C770">
        <v>1</v>
      </c>
      <c r="D770">
        <v>655</v>
      </c>
      <c r="E770">
        <v>226798</v>
      </c>
      <c r="F770" s="50">
        <f>E770/(VLOOKUP(B770,'Cust Svd'!$A$2:$B$20,2,FALSE))</f>
        <v>4.8767470863974545</v>
      </c>
      <c r="G770" s="50">
        <f t="shared" ref="G770:G833" si="36">LN(F770)</f>
        <v>1.5844784169451342</v>
      </c>
      <c r="H770" s="50">
        <f t="shared" ref="H770:H833" si="37">MONTH(A770)</f>
        <v>6</v>
      </c>
      <c r="I770" s="48">
        <f>HLOOKUP(B770,'GSE Sum'!$B$1:$T$10,10,FALSE)</f>
        <v>198.88142594470983</v>
      </c>
      <c r="J770" s="51" t="b">
        <f t="shared" ref="J770:J833" si="38">IF(F770&gt;=I770,A770,FALSE)</f>
        <v>0</v>
      </c>
      <c r="K770" s="69">
        <f>D770/(VLOOKUP(B770,'Cust Svd'!$A$2:$B$20,2,FALSE))</f>
        <v>1.4084204188706834E-2</v>
      </c>
      <c r="L770" s="70">
        <f>VLOOKUP(B770,'Cust Svd'!$A$2:$B$20,2,FALSE)</f>
        <v>46506</v>
      </c>
      <c r="M770" s="70"/>
      <c r="N770"/>
      <c r="O770"/>
      <c r="P770"/>
      <c r="Q770"/>
      <c r="R770"/>
    </row>
    <row r="771" spans="1:18" ht="14.5" hidden="1" x14ac:dyDescent="0.35">
      <c r="A771" s="37">
        <v>43294</v>
      </c>
      <c r="B771" s="26">
        <v>2018</v>
      </c>
      <c r="C771">
        <v>2</v>
      </c>
      <c r="D771">
        <v>873</v>
      </c>
      <c r="E771">
        <v>223213</v>
      </c>
      <c r="F771" s="50">
        <f>E771/(VLOOKUP(B771,'Cust Svd'!$A$2:$B$20,2,FALSE))</f>
        <v>4.7996602588913255</v>
      </c>
      <c r="G771" s="50">
        <f t="shared" si="36"/>
        <v>1.568545136011225</v>
      </c>
      <c r="H771" s="50">
        <f t="shared" si="37"/>
        <v>7</v>
      </c>
      <c r="I771" s="48">
        <f>HLOOKUP(B771,'GSE Sum'!$B$1:$T$10,10,FALSE)</f>
        <v>198.88142594470983</v>
      </c>
      <c r="J771" s="51" t="b">
        <f t="shared" si="38"/>
        <v>0</v>
      </c>
      <c r="K771" s="69">
        <f>D771/(VLOOKUP(B771,'Cust Svd'!$A$2:$B$20,2,FALSE))</f>
        <v>1.8771771384337506E-2</v>
      </c>
      <c r="L771" s="70">
        <f>VLOOKUP(B771,'Cust Svd'!$A$2:$B$20,2,FALSE)</f>
        <v>46506</v>
      </c>
      <c r="M771" s="70"/>
      <c r="N771"/>
      <c r="O771"/>
      <c r="P771"/>
      <c r="Q771"/>
      <c r="R771"/>
    </row>
    <row r="772" spans="1:18" ht="14.5" hidden="1" x14ac:dyDescent="0.35">
      <c r="A772" s="37">
        <v>43265</v>
      </c>
      <c r="B772" s="26">
        <v>2018</v>
      </c>
      <c r="C772">
        <v>2</v>
      </c>
      <c r="D772">
        <v>650</v>
      </c>
      <c r="E772">
        <v>211815</v>
      </c>
      <c r="F772" s="50">
        <f>E772/(VLOOKUP(B772,'Cust Svd'!$A$2:$B$20,2,FALSE))</f>
        <v>4.5545736034060118</v>
      </c>
      <c r="G772" s="50">
        <f t="shared" si="36"/>
        <v>1.5161319156618955</v>
      </c>
      <c r="H772" s="50">
        <f t="shared" si="37"/>
        <v>6</v>
      </c>
      <c r="I772" s="48">
        <f>HLOOKUP(B772,'GSE Sum'!$B$1:$T$10,10,FALSE)</f>
        <v>198.88142594470983</v>
      </c>
      <c r="J772" s="51" t="b">
        <f t="shared" si="38"/>
        <v>0</v>
      </c>
      <c r="K772" s="69">
        <f>D772/(VLOOKUP(B772,'Cust Svd'!$A$2:$B$20,2,FALSE))</f>
        <v>1.3976691179632735E-2</v>
      </c>
      <c r="L772" s="70">
        <f>VLOOKUP(B772,'Cust Svd'!$A$2:$B$20,2,FALSE)</f>
        <v>46506</v>
      </c>
      <c r="M772" s="70"/>
      <c r="N772"/>
      <c r="O772"/>
      <c r="P772"/>
      <c r="Q772"/>
      <c r="R772"/>
    </row>
    <row r="773" spans="1:18" ht="14.5" hidden="1" x14ac:dyDescent="0.35">
      <c r="A773" s="37">
        <v>43446</v>
      </c>
      <c r="B773" s="26">
        <v>2018</v>
      </c>
      <c r="C773">
        <v>10</v>
      </c>
      <c r="D773">
        <v>22166</v>
      </c>
      <c r="E773">
        <v>170783</v>
      </c>
      <c r="F773" s="50">
        <f>E773/(VLOOKUP(B773,'Cust Svd'!$A$2:$B$20,2,FALSE))</f>
        <v>3.6722788457403346</v>
      </c>
      <c r="G773" s="50">
        <f t="shared" si="36"/>
        <v>1.300812408257515</v>
      </c>
      <c r="H773" s="50">
        <f t="shared" si="37"/>
        <v>12</v>
      </c>
      <c r="I773" s="48">
        <f>HLOOKUP(B773,'GSE Sum'!$B$1:$T$10,10,FALSE)</f>
        <v>198.88142594470983</v>
      </c>
      <c r="J773" s="51" t="b">
        <f t="shared" si="38"/>
        <v>0</v>
      </c>
      <c r="K773" s="69">
        <f>D773/(VLOOKUP(B773,'Cust Svd'!$A$2:$B$20,2,FALSE))</f>
        <v>0.47662667182729113</v>
      </c>
      <c r="L773" s="70">
        <f>VLOOKUP(B773,'Cust Svd'!$A$2:$B$20,2,FALSE)</f>
        <v>46506</v>
      </c>
      <c r="M773" s="70"/>
      <c r="N773"/>
      <c r="O773"/>
      <c r="P773"/>
      <c r="Q773"/>
      <c r="R773"/>
    </row>
    <row r="774" spans="1:18" ht="14.5" hidden="1" x14ac:dyDescent="0.35">
      <c r="A774" s="37">
        <v>43188</v>
      </c>
      <c r="B774" s="26">
        <v>2018</v>
      </c>
      <c r="C774">
        <v>2</v>
      </c>
      <c r="D774">
        <v>389</v>
      </c>
      <c r="E774">
        <v>164474</v>
      </c>
      <c r="F774" s="50">
        <f>E774/(VLOOKUP(B774,'Cust Svd'!$A$2:$B$20,2,FALSE))</f>
        <v>3.5366189308906377</v>
      </c>
      <c r="G774" s="50">
        <f t="shared" si="36"/>
        <v>1.2631711664747889</v>
      </c>
      <c r="H774" s="50">
        <f t="shared" si="37"/>
        <v>3</v>
      </c>
      <c r="I774" s="48">
        <f>HLOOKUP(B774,'GSE Sum'!$B$1:$T$10,10,FALSE)</f>
        <v>198.88142594470983</v>
      </c>
      <c r="J774" s="51" t="b">
        <f t="shared" si="38"/>
        <v>0</v>
      </c>
      <c r="K774" s="69">
        <f>D774/(VLOOKUP(B774,'Cust Svd'!$A$2:$B$20,2,FALSE))</f>
        <v>8.3645121059648213E-3</v>
      </c>
      <c r="L774" s="70">
        <f>VLOOKUP(B774,'Cust Svd'!$A$2:$B$20,2,FALSE)</f>
        <v>46506</v>
      </c>
      <c r="M774" s="70"/>
      <c r="N774"/>
      <c r="O774"/>
      <c r="P774"/>
      <c r="Q774"/>
      <c r="R774"/>
    </row>
    <row r="775" spans="1:18" ht="14.5" hidden="1" x14ac:dyDescent="0.35">
      <c r="A775" s="37">
        <v>43400</v>
      </c>
      <c r="B775" s="26">
        <v>2018</v>
      </c>
      <c r="C775">
        <v>1</v>
      </c>
      <c r="D775">
        <v>1592</v>
      </c>
      <c r="E775">
        <v>142243</v>
      </c>
      <c r="F775" s="50">
        <f>E775/(VLOOKUP(B775,'Cust Svd'!$A$2:$B$20,2,FALSE))</f>
        <v>3.0585945899453835</v>
      </c>
      <c r="G775" s="50">
        <f t="shared" si="36"/>
        <v>1.1179555261293614</v>
      </c>
      <c r="H775" s="50">
        <f t="shared" si="37"/>
        <v>10</v>
      </c>
      <c r="I775" s="48">
        <f>HLOOKUP(B775,'GSE Sum'!$B$1:$T$10,10,FALSE)</f>
        <v>198.88142594470983</v>
      </c>
      <c r="J775" s="51" t="b">
        <f t="shared" si="38"/>
        <v>0</v>
      </c>
      <c r="K775" s="69">
        <f>D775/(VLOOKUP(B775,'Cust Svd'!$A$2:$B$20,2,FALSE))</f>
        <v>3.4232142089192792E-2</v>
      </c>
      <c r="L775" s="70">
        <f>VLOOKUP(B775,'Cust Svd'!$A$2:$B$20,2,FALSE)</f>
        <v>46506</v>
      </c>
      <c r="M775" s="70"/>
      <c r="N775"/>
      <c r="O775"/>
      <c r="P775"/>
      <c r="Q775"/>
      <c r="R775"/>
    </row>
    <row r="776" spans="1:18" ht="14.5" hidden="1" x14ac:dyDescent="0.35">
      <c r="A776" s="37">
        <v>43410</v>
      </c>
      <c r="B776" s="26">
        <v>2018</v>
      </c>
      <c r="C776">
        <v>1</v>
      </c>
      <c r="D776">
        <v>2306</v>
      </c>
      <c r="E776">
        <v>125869</v>
      </c>
      <c r="F776" s="50">
        <f>E776/(VLOOKUP(B776,'Cust Svd'!$A$2:$B$20,2,FALSE))</f>
        <v>2.7065109878295273</v>
      </c>
      <c r="G776" s="50">
        <f t="shared" si="36"/>
        <v>0.99566034703957063</v>
      </c>
      <c r="H776" s="50">
        <f t="shared" si="37"/>
        <v>11</v>
      </c>
      <c r="I776" s="48">
        <f>HLOOKUP(B776,'GSE Sum'!$B$1:$T$10,10,FALSE)</f>
        <v>198.88142594470983</v>
      </c>
      <c r="J776" s="51" t="b">
        <f t="shared" si="38"/>
        <v>0</v>
      </c>
      <c r="K776" s="69">
        <f>D776/(VLOOKUP(B776,'Cust Svd'!$A$2:$B$20,2,FALSE))</f>
        <v>4.9584999784973979E-2</v>
      </c>
      <c r="L776" s="70">
        <f>VLOOKUP(B776,'Cust Svd'!$A$2:$B$20,2,FALSE)</f>
        <v>46506</v>
      </c>
      <c r="M776" s="70"/>
      <c r="N776"/>
      <c r="O776"/>
      <c r="P776"/>
      <c r="Q776"/>
      <c r="R776"/>
    </row>
    <row r="777" spans="1:18" ht="14.5" hidden="1" x14ac:dyDescent="0.35">
      <c r="A777" s="37">
        <v>43340</v>
      </c>
      <c r="B777" s="26">
        <v>2018</v>
      </c>
      <c r="C777">
        <v>2</v>
      </c>
      <c r="D777">
        <v>335</v>
      </c>
      <c r="E777">
        <v>121958</v>
      </c>
      <c r="F777" s="50">
        <f>E777/(VLOOKUP(B777,'Cust Svd'!$A$2:$B$20,2,FALSE))</f>
        <v>2.622414312131768</v>
      </c>
      <c r="G777" s="50">
        <f t="shared" si="36"/>
        <v>0.96409538663887762</v>
      </c>
      <c r="H777" s="50">
        <f t="shared" si="37"/>
        <v>8</v>
      </c>
      <c r="I777" s="48">
        <f>HLOOKUP(B777,'GSE Sum'!$B$1:$T$10,10,FALSE)</f>
        <v>198.88142594470983</v>
      </c>
      <c r="J777" s="51" t="b">
        <f t="shared" si="38"/>
        <v>0</v>
      </c>
      <c r="K777" s="69">
        <f>D777/(VLOOKUP(B777,'Cust Svd'!$A$2:$B$20,2,FALSE))</f>
        <v>7.2033716079645633E-3</v>
      </c>
      <c r="L777" s="70">
        <f>VLOOKUP(B777,'Cust Svd'!$A$2:$B$20,2,FALSE)</f>
        <v>46506</v>
      </c>
      <c r="M777" s="70"/>
      <c r="N777"/>
      <c r="O777"/>
      <c r="P777"/>
      <c r="Q777"/>
      <c r="R777"/>
    </row>
    <row r="778" spans="1:18" ht="14.5" hidden="1" x14ac:dyDescent="0.35">
      <c r="A778" s="37">
        <v>43111</v>
      </c>
      <c r="B778" s="26">
        <v>2018</v>
      </c>
      <c r="C778">
        <v>2</v>
      </c>
      <c r="D778">
        <v>343</v>
      </c>
      <c r="E778">
        <v>119522</v>
      </c>
      <c r="F778" s="50">
        <f>E778/(VLOOKUP(B778,'Cust Svd'!$A$2:$B$20,2,FALSE))</f>
        <v>2.5700339741108675</v>
      </c>
      <c r="G778" s="50">
        <f t="shared" si="36"/>
        <v>0.94391911831814368</v>
      </c>
      <c r="H778" s="50">
        <f t="shared" si="37"/>
        <v>1</v>
      </c>
      <c r="I778" s="48">
        <f>HLOOKUP(B778,'GSE Sum'!$B$1:$T$10,10,FALSE)</f>
        <v>198.88142594470983</v>
      </c>
      <c r="J778" s="51" t="b">
        <f t="shared" si="38"/>
        <v>0</v>
      </c>
      <c r="K778" s="69">
        <f>D778/(VLOOKUP(B778,'Cust Svd'!$A$2:$B$20,2,FALSE))</f>
        <v>7.3753924224831202E-3</v>
      </c>
      <c r="L778" s="70">
        <f>VLOOKUP(B778,'Cust Svd'!$A$2:$B$20,2,FALSE)</f>
        <v>46506</v>
      </c>
      <c r="M778" s="70"/>
      <c r="N778"/>
      <c r="O778"/>
      <c r="P778"/>
      <c r="Q778"/>
      <c r="R778"/>
    </row>
    <row r="779" spans="1:18" ht="14.5" hidden="1" x14ac:dyDescent="0.35">
      <c r="A779" s="37">
        <v>43298</v>
      </c>
      <c r="B779" s="26">
        <v>2018</v>
      </c>
      <c r="C779">
        <v>1</v>
      </c>
      <c r="D779">
        <v>283</v>
      </c>
      <c r="E779">
        <v>112193</v>
      </c>
      <c r="F779" s="50">
        <f>E779/(VLOOKUP(B779,'Cust Svd'!$A$2:$B$20,2,FALSE))</f>
        <v>2.4124414054100547</v>
      </c>
      <c r="G779" s="50">
        <f t="shared" si="36"/>
        <v>0.88063926602311715</v>
      </c>
      <c r="H779" s="50">
        <f t="shared" si="37"/>
        <v>7</v>
      </c>
      <c r="I779" s="48">
        <f>HLOOKUP(B779,'GSE Sum'!$B$1:$T$10,10,FALSE)</f>
        <v>198.88142594470983</v>
      </c>
      <c r="J779" s="51" t="b">
        <f t="shared" si="38"/>
        <v>0</v>
      </c>
      <c r="K779" s="69">
        <f>D779/(VLOOKUP(B779,'Cust Svd'!$A$2:$B$20,2,FALSE))</f>
        <v>6.085236313593945E-3</v>
      </c>
      <c r="L779" s="70">
        <f>VLOOKUP(B779,'Cust Svd'!$A$2:$B$20,2,FALSE)</f>
        <v>46506</v>
      </c>
      <c r="M779" s="70"/>
      <c r="N779"/>
      <c r="O779"/>
      <c r="P779"/>
      <c r="Q779"/>
      <c r="R779"/>
    </row>
    <row r="780" spans="1:18" ht="14.5" hidden="1" x14ac:dyDescent="0.35">
      <c r="A780" s="37">
        <v>43426</v>
      </c>
      <c r="B780" s="26">
        <v>2018</v>
      </c>
      <c r="C780">
        <v>4</v>
      </c>
      <c r="D780">
        <v>567</v>
      </c>
      <c r="E780">
        <v>111378</v>
      </c>
      <c r="F780" s="50">
        <f>E780/(VLOOKUP(B780,'Cust Svd'!$A$2:$B$20,2,FALSE))</f>
        <v>2.3949167849309765</v>
      </c>
      <c r="G780" s="50">
        <f t="shared" si="36"/>
        <v>0.87334848492771167</v>
      </c>
      <c r="H780" s="50">
        <f t="shared" si="37"/>
        <v>11</v>
      </c>
      <c r="I780" s="48">
        <f>HLOOKUP(B780,'GSE Sum'!$B$1:$T$10,10,FALSE)</f>
        <v>198.88142594470983</v>
      </c>
      <c r="J780" s="51" t="b">
        <f t="shared" si="38"/>
        <v>0</v>
      </c>
      <c r="K780" s="69">
        <f>D780/(VLOOKUP(B780,'Cust Svd'!$A$2:$B$20,2,FALSE))</f>
        <v>1.219197522900271E-2</v>
      </c>
      <c r="L780" s="70">
        <f>VLOOKUP(B780,'Cust Svd'!$A$2:$B$20,2,FALSE)</f>
        <v>46506</v>
      </c>
      <c r="M780" s="70"/>
      <c r="N780"/>
      <c r="O780"/>
      <c r="P780"/>
      <c r="Q780"/>
      <c r="R780"/>
    </row>
    <row r="781" spans="1:18" ht="14.5" hidden="1" x14ac:dyDescent="0.35">
      <c r="A781" s="37">
        <v>43306</v>
      </c>
      <c r="B781" s="26">
        <v>2018</v>
      </c>
      <c r="C781">
        <v>2</v>
      </c>
      <c r="D781">
        <v>715</v>
      </c>
      <c r="E781">
        <v>107250</v>
      </c>
      <c r="F781" s="50">
        <f>E781/(VLOOKUP(B781,'Cust Svd'!$A$2:$B$20,2,FALSE))</f>
        <v>2.3061540446394013</v>
      </c>
      <c r="G781" s="50">
        <f t="shared" si="36"/>
        <v>0.83558122128069701</v>
      </c>
      <c r="H781" s="50">
        <f t="shared" si="37"/>
        <v>7</v>
      </c>
      <c r="I781" s="48">
        <f>HLOOKUP(B781,'GSE Sum'!$B$1:$T$10,10,FALSE)</f>
        <v>198.88142594470983</v>
      </c>
      <c r="J781" s="51" t="b">
        <f t="shared" si="38"/>
        <v>0</v>
      </c>
      <c r="K781" s="69">
        <f>D781/(VLOOKUP(B781,'Cust Svd'!$A$2:$B$20,2,FALSE))</f>
        <v>1.5374360297596009E-2</v>
      </c>
      <c r="L781" s="70">
        <f>VLOOKUP(B781,'Cust Svd'!$A$2:$B$20,2,FALSE)</f>
        <v>46506</v>
      </c>
      <c r="M781" s="70"/>
      <c r="N781"/>
      <c r="O781"/>
      <c r="P781"/>
      <c r="Q781"/>
      <c r="R781"/>
    </row>
    <row r="782" spans="1:18" ht="14.5" hidden="1" x14ac:dyDescent="0.35">
      <c r="A782" s="37">
        <v>43230</v>
      </c>
      <c r="B782" s="26">
        <v>2018</v>
      </c>
      <c r="C782">
        <v>1</v>
      </c>
      <c r="D782">
        <v>473</v>
      </c>
      <c r="E782">
        <v>103667</v>
      </c>
      <c r="F782" s="50">
        <f>E782/(VLOOKUP(B782,'Cust Svd'!$A$2:$B$20,2,FALSE))</f>
        <v>2.2291102223369026</v>
      </c>
      <c r="G782" s="50">
        <f t="shared" si="36"/>
        <v>0.80160250241260911</v>
      </c>
      <c r="H782" s="50">
        <f t="shared" si="37"/>
        <v>5</v>
      </c>
      <c r="I782" s="48">
        <f>HLOOKUP(B782,'GSE Sum'!$B$1:$T$10,10,FALSE)</f>
        <v>198.88142594470983</v>
      </c>
      <c r="J782" s="51" t="b">
        <f t="shared" si="38"/>
        <v>0</v>
      </c>
      <c r="K782" s="69">
        <f>D782/(VLOOKUP(B782,'Cust Svd'!$A$2:$B$20,2,FALSE))</f>
        <v>1.0170730658409668E-2</v>
      </c>
      <c r="L782" s="70">
        <f>VLOOKUP(B782,'Cust Svd'!$A$2:$B$20,2,FALSE)</f>
        <v>46506</v>
      </c>
      <c r="M782" s="70"/>
      <c r="N782"/>
      <c r="O782"/>
      <c r="P782"/>
      <c r="Q782"/>
      <c r="R782"/>
    </row>
    <row r="783" spans="1:18" ht="14.5" hidden="1" x14ac:dyDescent="0.35">
      <c r="A783" s="37">
        <v>43274</v>
      </c>
      <c r="B783" s="26">
        <v>2018</v>
      </c>
      <c r="C783">
        <v>1</v>
      </c>
      <c r="D783">
        <v>650</v>
      </c>
      <c r="E783">
        <v>103191</v>
      </c>
      <c r="F783" s="50">
        <f>E783/(VLOOKUP(B783,'Cust Svd'!$A$2:$B$20,2,FALSE))</f>
        <v>2.2188749838730488</v>
      </c>
      <c r="G783" s="50">
        <f t="shared" si="36"/>
        <v>0.79700030341475514</v>
      </c>
      <c r="H783" s="50">
        <f t="shared" si="37"/>
        <v>6</v>
      </c>
      <c r="I783" s="48">
        <f>HLOOKUP(B783,'GSE Sum'!$B$1:$T$10,10,FALSE)</f>
        <v>198.88142594470983</v>
      </c>
      <c r="J783" s="51" t="b">
        <f t="shared" si="38"/>
        <v>0</v>
      </c>
      <c r="K783" s="69">
        <f>D783/(VLOOKUP(B783,'Cust Svd'!$A$2:$B$20,2,FALSE))</f>
        <v>1.3976691179632735E-2</v>
      </c>
      <c r="L783" s="70">
        <f>VLOOKUP(B783,'Cust Svd'!$A$2:$B$20,2,FALSE)</f>
        <v>46506</v>
      </c>
      <c r="M783" s="70"/>
      <c r="N783"/>
      <c r="O783"/>
      <c r="P783"/>
      <c r="Q783"/>
      <c r="R783"/>
    </row>
    <row r="784" spans="1:18" ht="14.5" hidden="1" x14ac:dyDescent="0.35">
      <c r="A784" s="37">
        <v>43207</v>
      </c>
      <c r="B784" s="26">
        <v>2018</v>
      </c>
      <c r="C784">
        <v>2</v>
      </c>
      <c r="D784">
        <v>224</v>
      </c>
      <c r="E784">
        <v>102307</v>
      </c>
      <c r="F784" s="50">
        <f>E784/(VLOOKUP(B784,'Cust Svd'!$A$2:$B$20,2,FALSE))</f>
        <v>2.199866683868748</v>
      </c>
      <c r="G784" s="50">
        <f t="shared" si="36"/>
        <v>0.7883967602866444</v>
      </c>
      <c r="H784" s="50">
        <f t="shared" si="37"/>
        <v>4</v>
      </c>
      <c r="I784" s="48">
        <f>HLOOKUP(B784,'GSE Sum'!$B$1:$T$10,10,FALSE)</f>
        <v>198.88142594470983</v>
      </c>
      <c r="J784" s="51" t="b">
        <f t="shared" si="38"/>
        <v>0</v>
      </c>
      <c r="K784" s="69">
        <f>D784/(VLOOKUP(B784,'Cust Svd'!$A$2:$B$20,2,FALSE))</f>
        <v>4.8165828065195888E-3</v>
      </c>
      <c r="L784" s="70">
        <f>VLOOKUP(B784,'Cust Svd'!$A$2:$B$20,2,FALSE)</f>
        <v>46506</v>
      </c>
      <c r="M784" s="70"/>
      <c r="N784"/>
      <c r="O784"/>
      <c r="P784"/>
      <c r="Q784"/>
      <c r="R784"/>
    </row>
    <row r="785" spans="1:18" ht="14.5" hidden="1" x14ac:dyDescent="0.35">
      <c r="A785" s="37">
        <v>43176</v>
      </c>
      <c r="B785" s="26">
        <v>2018</v>
      </c>
      <c r="C785">
        <v>1</v>
      </c>
      <c r="D785">
        <v>1558</v>
      </c>
      <c r="E785">
        <v>100331</v>
      </c>
      <c r="F785" s="50">
        <f>E785/(VLOOKUP(B785,'Cust Svd'!$A$2:$B$20,2,FALSE))</f>
        <v>2.1573775426826645</v>
      </c>
      <c r="G785" s="50">
        <f t="shared" si="36"/>
        <v>0.76889338346896252</v>
      </c>
      <c r="H785" s="50">
        <f t="shared" si="37"/>
        <v>3</v>
      </c>
      <c r="I785" s="48">
        <f>HLOOKUP(B785,'GSE Sum'!$B$1:$T$10,10,FALSE)</f>
        <v>198.88142594470983</v>
      </c>
      <c r="J785" s="51" t="b">
        <f t="shared" si="38"/>
        <v>0</v>
      </c>
      <c r="K785" s="69">
        <f>D785/(VLOOKUP(B785,'Cust Svd'!$A$2:$B$20,2,FALSE))</f>
        <v>3.3501053627488925E-2</v>
      </c>
      <c r="L785" s="70">
        <f>VLOOKUP(B785,'Cust Svd'!$A$2:$B$20,2,FALSE)</f>
        <v>46506</v>
      </c>
      <c r="M785" s="70"/>
      <c r="N785"/>
      <c r="O785"/>
      <c r="P785"/>
      <c r="Q785"/>
      <c r="R785"/>
    </row>
    <row r="786" spans="1:18" ht="14.5" hidden="1" x14ac:dyDescent="0.35">
      <c r="A786" s="37">
        <v>43181</v>
      </c>
      <c r="B786" s="26">
        <v>2018</v>
      </c>
      <c r="C786">
        <v>10</v>
      </c>
      <c r="D786">
        <v>841</v>
      </c>
      <c r="E786">
        <v>91805</v>
      </c>
      <c r="F786" s="50">
        <f>E786/(VLOOKUP(B786,'Cust Svd'!$A$2:$B$20,2,FALSE))</f>
        <v>1.9740463596095128</v>
      </c>
      <c r="G786" s="50">
        <f t="shared" si="36"/>
        <v>0.68008542584672094</v>
      </c>
      <c r="H786" s="50">
        <f t="shared" si="37"/>
        <v>3</v>
      </c>
      <c r="I786" s="48">
        <f>HLOOKUP(B786,'GSE Sum'!$B$1:$T$10,10,FALSE)</f>
        <v>198.88142594470983</v>
      </c>
      <c r="J786" s="51" t="b">
        <f t="shared" si="38"/>
        <v>0</v>
      </c>
      <c r="K786" s="69">
        <f>D786/(VLOOKUP(B786,'Cust Svd'!$A$2:$B$20,2,FALSE))</f>
        <v>1.8083688126263278E-2</v>
      </c>
      <c r="L786" s="70">
        <f>VLOOKUP(B786,'Cust Svd'!$A$2:$B$20,2,FALSE)</f>
        <v>46506</v>
      </c>
      <c r="M786" s="70"/>
      <c r="N786"/>
      <c r="O786"/>
      <c r="P786"/>
      <c r="Q786"/>
      <c r="R786"/>
    </row>
    <row r="787" spans="1:18" ht="14.5" hidden="1" x14ac:dyDescent="0.35">
      <c r="A787" s="37">
        <v>43131</v>
      </c>
      <c r="B787" s="26">
        <v>2018</v>
      </c>
      <c r="C787">
        <v>2</v>
      </c>
      <c r="D787">
        <v>249</v>
      </c>
      <c r="E787">
        <v>87069</v>
      </c>
      <c r="F787" s="50">
        <f>E787/(VLOOKUP(B787,'Cust Svd'!$A$2:$B$20,2,FALSE))</f>
        <v>1.8722100374145272</v>
      </c>
      <c r="G787" s="50">
        <f t="shared" si="36"/>
        <v>0.62711957123508233</v>
      </c>
      <c r="H787" s="50">
        <f t="shared" si="37"/>
        <v>1</v>
      </c>
      <c r="I787" s="48">
        <f>HLOOKUP(B787,'GSE Sum'!$B$1:$T$10,10,FALSE)</f>
        <v>198.88142594470983</v>
      </c>
      <c r="J787" s="51" t="b">
        <f t="shared" si="38"/>
        <v>0</v>
      </c>
      <c r="K787" s="69">
        <f>D787/(VLOOKUP(B787,'Cust Svd'!$A$2:$B$20,2,FALSE))</f>
        <v>5.3541478518900785E-3</v>
      </c>
      <c r="L787" s="70">
        <f>VLOOKUP(B787,'Cust Svd'!$A$2:$B$20,2,FALSE)</f>
        <v>46506</v>
      </c>
      <c r="M787" s="70"/>
      <c r="N787"/>
      <c r="O787"/>
      <c r="P787"/>
      <c r="Q787"/>
      <c r="R787"/>
    </row>
    <row r="788" spans="1:18" ht="14.5" hidden="1" x14ac:dyDescent="0.35">
      <c r="A788" s="37">
        <v>43377</v>
      </c>
      <c r="B788" s="26">
        <v>2018</v>
      </c>
      <c r="C788">
        <v>1</v>
      </c>
      <c r="D788">
        <v>155</v>
      </c>
      <c r="E788">
        <v>86800</v>
      </c>
      <c r="F788" s="50">
        <f>E788/(VLOOKUP(B788,'Cust Svd'!$A$2:$B$20,2,FALSE))</f>
        <v>1.8664258375263407</v>
      </c>
      <c r="G788" s="50">
        <f t="shared" si="36"/>
        <v>0.62402528513887512</v>
      </c>
      <c r="H788" s="50">
        <f t="shared" si="37"/>
        <v>10</v>
      </c>
      <c r="I788" s="48">
        <f>HLOOKUP(B788,'GSE Sum'!$B$1:$T$10,10,FALSE)</f>
        <v>198.88142594470983</v>
      </c>
      <c r="J788" s="51" t="b">
        <f t="shared" si="38"/>
        <v>0</v>
      </c>
      <c r="K788" s="69">
        <f>D788/(VLOOKUP(B788,'Cust Svd'!$A$2:$B$20,2,FALSE))</f>
        <v>3.3329032812970368E-3</v>
      </c>
      <c r="L788" s="70">
        <f>VLOOKUP(B788,'Cust Svd'!$A$2:$B$20,2,FALSE)</f>
        <v>46506</v>
      </c>
      <c r="M788" s="70"/>
      <c r="N788"/>
      <c r="O788"/>
      <c r="P788"/>
      <c r="Q788"/>
      <c r="R788"/>
    </row>
    <row r="789" spans="1:18" ht="14.5" hidden="1" x14ac:dyDescent="0.35">
      <c r="A789" s="37">
        <v>43289</v>
      </c>
      <c r="B789" s="26">
        <v>2018</v>
      </c>
      <c r="C789">
        <v>2</v>
      </c>
      <c r="D789">
        <v>168</v>
      </c>
      <c r="E789">
        <v>85364</v>
      </c>
      <c r="F789" s="50">
        <f>E789/(VLOOKUP(B789,'Cust Svd'!$A$2:$B$20,2,FALSE))</f>
        <v>1.8355481013202597</v>
      </c>
      <c r="G789" s="50">
        <f t="shared" si="36"/>
        <v>0.60734312972429505</v>
      </c>
      <c r="H789" s="50">
        <f t="shared" si="37"/>
        <v>7</v>
      </c>
      <c r="I789" s="48">
        <f>HLOOKUP(B789,'GSE Sum'!$B$1:$T$10,10,FALSE)</f>
        <v>198.88142594470983</v>
      </c>
      <c r="J789" s="51" t="b">
        <f t="shared" si="38"/>
        <v>0</v>
      </c>
      <c r="K789" s="69">
        <f>D789/(VLOOKUP(B789,'Cust Svd'!$A$2:$B$20,2,FALSE))</f>
        <v>3.6124371048896916E-3</v>
      </c>
      <c r="L789" s="70">
        <f>VLOOKUP(B789,'Cust Svd'!$A$2:$B$20,2,FALSE)</f>
        <v>46506</v>
      </c>
      <c r="M789" s="70"/>
      <c r="N789"/>
      <c r="O789"/>
      <c r="P789"/>
      <c r="Q789"/>
      <c r="R789"/>
    </row>
    <row r="790" spans="1:18" ht="14.5" hidden="1" x14ac:dyDescent="0.35">
      <c r="A790" s="37">
        <v>43283</v>
      </c>
      <c r="B790" s="26">
        <v>2018</v>
      </c>
      <c r="C790">
        <v>1</v>
      </c>
      <c r="D790">
        <v>185</v>
      </c>
      <c r="E790">
        <v>78078</v>
      </c>
      <c r="F790" s="50">
        <f>E790/(VLOOKUP(B790,'Cust Svd'!$A$2:$B$20,2,FALSE))</f>
        <v>1.6788801444974841</v>
      </c>
      <c r="G790" s="50">
        <f t="shared" si="36"/>
        <v>0.51812699049524591</v>
      </c>
      <c r="H790" s="50">
        <f t="shared" si="37"/>
        <v>7</v>
      </c>
      <c r="I790" s="48">
        <f>HLOOKUP(B790,'GSE Sum'!$B$1:$T$10,10,FALSE)</f>
        <v>198.88142594470983</v>
      </c>
      <c r="J790" s="51" t="b">
        <f t="shared" si="38"/>
        <v>0</v>
      </c>
      <c r="K790" s="69">
        <f>D790/(VLOOKUP(B790,'Cust Svd'!$A$2:$B$20,2,FALSE))</f>
        <v>3.9779813357416248E-3</v>
      </c>
      <c r="L790" s="70">
        <f>VLOOKUP(B790,'Cust Svd'!$A$2:$B$20,2,FALSE)</f>
        <v>46506</v>
      </c>
      <c r="M790" s="70"/>
      <c r="N790"/>
      <c r="O790"/>
      <c r="P790"/>
      <c r="Q790"/>
      <c r="R790"/>
    </row>
    <row r="791" spans="1:18" ht="14.5" hidden="1" x14ac:dyDescent="0.35">
      <c r="A791" s="37">
        <v>43271</v>
      </c>
      <c r="B791" s="26">
        <v>2018</v>
      </c>
      <c r="C791">
        <v>1</v>
      </c>
      <c r="D791">
        <v>146</v>
      </c>
      <c r="E791">
        <v>71143</v>
      </c>
      <c r="F791" s="50">
        <f>E791/(VLOOKUP(B791,'Cust Svd'!$A$2:$B$20,2,FALSE))</f>
        <v>1.5297596009117103</v>
      </c>
      <c r="G791" s="50">
        <f t="shared" si="36"/>
        <v>0.42511059947202262</v>
      </c>
      <c r="H791" s="50">
        <f t="shared" si="37"/>
        <v>6</v>
      </c>
      <c r="I791" s="48">
        <f>HLOOKUP(B791,'GSE Sum'!$B$1:$T$10,10,FALSE)</f>
        <v>198.88142594470983</v>
      </c>
      <c r="J791" s="51" t="b">
        <f t="shared" si="38"/>
        <v>0</v>
      </c>
      <c r="K791" s="69">
        <f>D791/(VLOOKUP(B791,'Cust Svd'!$A$2:$B$20,2,FALSE))</f>
        <v>3.1393798649636605E-3</v>
      </c>
      <c r="L791" s="70">
        <f>VLOOKUP(B791,'Cust Svd'!$A$2:$B$20,2,FALSE)</f>
        <v>46506</v>
      </c>
      <c r="M791" s="70"/>
      <c r="N791"/>
      <c r="O791"/>
      <c r="P791"/>
      <c r="Q791"/>
      <c r="R791"/>
    </row>
    <row r="792" spans="1:18" ht="14.5" hidden="1" x14ac:dyDescent="0.35">
      <c r="A792" s="37">
        <v>43236</v>
      </c>
      <c r="B792" s="26">
        <v>2018</v>
      </c>
      <c r="C792">
        <v>2</v>
      </c>
      <c r="D792">
        <v>707</v>
      </c>
      <c r="E792">
        <v>70717</v>
      </c>
      <c r="F792" s="50">
        <f>E792/(VLOOKUP(B792,'Cust Svd'!$A$2:$B$20,2,FALSE))</f>
        <v>1.5205994925385973</v>
      </c>
      <c r="G792" s="50">
        <f t="shared" si="36"/>
        <v>0.41910466008769087</v>
      </c>
      <c r="H792" s="50">
        <f t="shared" si="37"/>
        <v>5</v>
      </c>
      <c r="I792" s="48">
        <f>HLOOKUP(B792,'GSE Sum'!$B$1:$T$10,10,FALSE)</f>
        <v>198.88142594470983</v>
      </c>
      <c r="J792" s="51" t="b">
        <f t="shared" si="38"/>
        <v>0</v>
      </c>
      <c r="K792" s="69">
        <f>D792/(VLOOKUP(B792,'Cust Svd'!$A$2:$B$20,2,FALSE))</f>
        <v>1.5202339483077452E-2</v>
      </c>
      <c r="L792" s="70">
        <f>VLOOKUP(B792,'Cust Svd'!$A$2:$B$20,2,FALSE)</f>
        <v>46506</v>
      </c>
      <c r="M792" s="70"/>
      <c r="N792"/>
      <c r="O792"/>
      <c r="P792"/>
      <c r="Q792"/>
      <c r="R792"/>
    </row>
    <row r="793" spans="1:18" ht="14.5" hidden="1" x14ac:dyDescent="0.35">
      <c r="A793" s="37">
        <v>43295</v>
      </c>
      <c r="B793" s="26">
        <v>2018</v>
      </c>
      <c r="C793">
        <v>3</v>
      </c>
      <c r="D793">
        <v>365</v>
      </c>
      <c r="E793">
        <v>61912</v>
      </c>
      <c r="F793" s="50">
        <f>E793/(VLOOKUP(B793,'Cust Svd'!$A$2:$B$20,2,FALSE))</f>
        <v>1.3312690835591106</v>
      </c>
      <c r="G793" s="50">
        <f t="shared" si="36"/>
        <v>0.28613268544072856</v>
      </c>
      <c r="H793" s="50">
        <f t="shared" si="37"/>
        <v>7</v>
      </c>
      <c r="I793" s="48">
        <f>HLOOKUP(B793,'GSE Sum'!$B$1:$T$10,10,FALSE)</f>
        <v>198.88142594470983</v>
      </c>
      <c r="J793" s="51" t="b">
        <f t="shared" si="38"/>
        <v>0</v>
      </c>
      <c r="K793" s="69">
        <f>D793/(VLOOKUP(B793,'Cust Svd'!$A$2:$B$20,2,FALSE))</f>
        <v>7.8484496624091522E-3</v>
      </c>
      <c r="L793" s="70">
        <f>VLOOKUP(B793,'Cust Svd'!$A$2:$B$20,2,FALSE)</f>
        <v>46506</v>
      </c>
      <c r="M793" s="70"/>
      <c r="N793"/>
      <c r="O793"/>
      <c r="P793"/>
      <c r="Q793"/>
      <c r="R793"/>
    </row>
    <row r="794" spans="1:18" ht="14.5" hidden="1" x14ac:dyDescent="0.35">
      <c r="A794" s="37">
        <v>43310</v>
      </c>
      <c r="B794" s="26">
        <v>2018</v>
      </c>
      <c r="C794">
        <v>1</v>
      </c>
      <c r="D794">
        <v>96</v>
      </c>
      <c r="E794">
        <v>59495</v>
      </c>
      <c r="F794" s="50">
        <f>E794/(VLOOKUP(B794,'Cust Svd'!$A$2:$B$20,2,FALSE))</f>
        <v>1.2792972949726917</v>
      </c>
      <c r="G794" s="50">
        <f t="shared" si="36"/>
        <v>0.24631093887968744</v>
      </c>
      <c r="H794" s="50">
        <f t="shared" si="37"/>
        <v>7</v>
      </c>
      <c r="I794" s="48">
        <f>HLOOKUP(B794,'GSE Sum'!$B$1:$T$10,10,FALSE)</f>
        <v>198.88142594470983</v>
      </c>
      <c r="J794" s="51" t="b">
        <f t="shared" si="38"/>
        <v>0</v>
      </c>
      <c r="K794" s="69">
        <f>D794/(VLOOKUP(B794,'Cust Svd'!$A$2:$B$20,2,FALSE))</f>
        <v>2.064249774222681E-3</v>
      </c>
      <c r="L794" s="70">
        <f>VLOOKUP(B794,'Cust Svd'!$A$2:$B$20,2,FALSE)</f>
        <v>46506</v>
      </c>
      <c r="M794" s="70"/>
      <c r="N794"/>
      <c r="O794"/>
      <c r="P794"/>
      <c r="Q794"/>
      <c r="R794"/>
    </row>
    <row r="795" spans="1:18" ht="14.5" hidden="1" x14ac:dyDescent="0.35">
      <c r="A795" s="37">
        <v>43154</v>
      </c>
      <c r="B795" s="26">
        <v>2018</v>
      </c>
      <c r="C795">
        <v>1</v>
      </c>
      <c r="D795">
        <v>296</v>
      </c>
      <c r="E795">
        <v>55352</v>
      </c>
      <c r="F795" s="50">
        <f>E795/(VLOOKUP(B795,'Cust Svd'!$A$2:$B$20,2,FALSE))</f>
        <v>1.1902120156538942</v>
      </c>
      <c r="G795" s="50">
        <f t="shared" si="36"/>
        <v>0.17413145566908067</v>
      </c>
      <c r="H795" s="50">
        <f t="shared" si="37"/>
        <v>2</v>
      </c>
      <c r="I795" s="48">
        <f>HLOOKUP(B795,'GSE Sum'!$B$1:$T$10,10,FALSE)</f>
        <v>198.88142594470983</v>
      </c>
      <c r="J795" s="51" t="b">
        <f t="shared" si="38"/>
        <v>0</v>
      </c>
      <c r="K795" s="69">
        <f>D795/(VLOOKUP(B795,'Cust Svd'!$A$2:$B$20,2,FALSE))</f>
        <v>6.3647701371865994E-3</v>
      </c>
      <c r="L795" s="70">
        <f>VLOOKUP(B795,'Cust Svd'!$A$2:$B$20,2,FALSE)</f>
        <v>46506</v>
      </c>
      <c r="M795" s="70"/>
      <c r="N795"/>
      <c r="O795"/>
      <c r="P795"/>
      <c r="Q795"/>
      <c r="R795"/>
    </row>
    <row r="796" spans="1:18" ht="14.5" hidden="1" x14ac:dyDescent="0.35">
      <c r="A796" s="37">
        <v>43203</v>
      </c>
      <c r="B796" s="26">
        <v>2018</v>
      </c>
      <c r="C796">
        <v>3</v>
      </c>
      <c r="D796">
        <v>651</v>
      </c>
      <c r="E796">
        <v>53409</v>
      </c>
      <c r="F796" s="50">
        <f>E796/(VLOOKUP(B796,'Cust Svd'!$A$2:$B$20,2,FALSE))</f>
        <v>1.1484324603276996</v>
      </c>
      <c r="G796" s="50">
        <f t="shared" si="36"/>
        <v>0.13839793456340591</v>
      </c>
      <c r="H796" s="50">
        <f t="shared" si="37"/>
        <v>4</v>
      </c>
      <c r="I796" s="48">
        <f>HLOOKUP(B796,'GSE Sum'!$B$1:$T$10,10,FALSE)</f>
        <v>198.88142594470983</v>
      </c>
      <c r="J796" s="51" t="b">
        <f t="shared" si="38"/>
        <v>0</v>
      </c>
      <c r="K796" s="69">
        <f>D796/(VLOOKUP(B796,'Cust Svd'!$A$2:$B$20,2,FALSE))</f>
        <v>1.3998193781447555E-2</v>
      </c>
      <c r="L796" s="70">
        <f>VLOOKUP(B796,'Cust Svd'!$A$2:$B$20,2,FALSE)</f>
        <v>46506</v>
      </c>
      <c r="M796" s="70"/>
      <c r="N796"/>
      <c r="O796"/>
      <c r="P796"/>
      <c r="Q796"/>
      <c r="R796"/>
    </row>
    <row r="797" spans="1:18" ht="14.5" hidden="1" x14ac:dyDescent="0.35">
      <c r="A797" s="37">
        <v>43152</v>
      </c>
      <c r="B797" s="26">
        <v>2018</v>
      </c>
      <c r="C797">
        <v>1</v>
      </c>
      <c r="D797">
        <v>658</v>
      </c>
      <c r="E797">
        <v>51609</v>
      </c>
      <c r="F797" s="50">
        <f>E797/(VLOOKUP(B797,'Cust Svd'!$A$2:$B$20,2,FALSE))</f>
        <v>1.1097277770610243</v>
      </c>
      <c r="G797" s="50">
        <f t="shared" si="36"/>
        <v>0.10411473935558245</v>
      </c>
      <c r="H797" s="50">
        <f t="shared" si="37"/>
        <v>2</v>
      </c>
      <c r="I797" s="48">
        <f>HLOOKUP(B797,'GSE Sum'!$B$1:$T$10,10,FALSE)</f>
        <v>198.88142594470983</v>
      </c>
      <c r="J797" s="51" t="b">
        <f t="shared" si="38"/>
        <v>0</v>
      </c>
      <c r="K797" s="69">
        <f>D797/(VLOOKUP(B797,'Cust Svd'!$A$2:$B$20,2,FALSE))</f>
        <v>1.4148711994151292E-2</v>
      </c>
      <c r="L797" s="70">
        <f>VLOOKUP(B797,'Cust Svd'!$A$2:$B$20,2,FALSE)</f>
        <v>46506</v>
      </c>
      <c r="M797" s="70"/>
      <c r="N797"/>
      <c r="O797"/>
      <c r="P797"/>
      <c r="Q797"/>
      <c r="R797"/>
    </row>
    <row r="798" spans="1:18" ht="14.5" hidden="1" x14ac:dyDescent="0.35">
      <c r="A798" s="37">
        <v>43328</v>
      </c>
      <c r="B798" s="26">
        <v>2018</v>
      </c>
      <c r="C798">
        <v>3</v>
      </c>
      <c r="D798">
        <v>112</v>
      </c>
      <c r="E798">
        <v>48766</v>
      </c>
      <c r="F798" s="50">
        <f>E798/(VLOOKUP(B798,'Cust Svd'!$A$2:$B$20,2,FALSE))</f>
        <v>1.0485958801014923</v>
      </c>
      <c r="G798" s="50">
        <f t="shared" si="36"/>
        <v>4.7452012197110573E-2</v>
      </c>
      <c r="H798" s="50">
        <f t="shared" si="37"/>
        <v>8</v>
      </c>
      <c r="I798" s="48">
        <f>HLOOKUP(B798,'GSE Sum'!$B$1:$T$10,10,FALSE)</f>
        <v>198.88142594470983</v>
      </c>
      <c r="J798" s="51" t="b">
        <f t="shared" si="38"/>
        <v>0</v>
      </c>
      <c r="K798" s="69">
        <f>D798/(VLOOKUP(B798,'Cust Svd'!$A$2:$B$20,2,FALSE))</f>
        <v>2.4082914032597944E-3</v>
      </c>
      <c r="L798" s="70">
        <f>VLOOKUP(B798,'Cust Svd'!$A$2:$B$20,2,FALSE)</f>
        <v>46506</v>
      </c>
      <c r="M798" s="70"/>
      <c r="N798"/>
      <c r="O798"/>
      <c r="P798"/>
      <c r="Q798"/>
      <c r="R798"/>
    </row>
    <row r="799" spans="1:18" ht="14.5" hidden="1" x14ac:dyDescent="0.35">
      <c r="A799" s="37">
        <v>43355</v>
      </c>
      <c r="B799" s="26">
        <v>2018</v>
      </c>
      <c r="C799">
        <v>2</v>
      </c>
      <c r="D799">
        <v>163</v>
      </c>
      <c r="E799">
        <v>48347</v>
      </c>
      <c r="F799" s="50">
        <f>E799/(VLOOKUP(B799,'Cust Svd'!$A$2:$B$20,2,FALSE))</f>
        <v>1.0395862899410828</v>
      </c>
      <c r="G799" s="50">
        <f t="shared" si="36"/>
        <v>3.8822835877040315E-2</v>
      </c>
      <c r="H799" s="50">
        <f t="shared" si="37"/>
        <v>9</v>
      </c>
      <c r="I799" s="48">
        <f>HLOOKUP(B799,'GSE Sum'!$B$1:$T$10,10,FALSE)</f>
        <v>198.88142594470983</v>
      </c>
      <c r="J799" s="51" t="b">
        <f t="shared" si="38"/>
        <v>0</v>
      </c>
      <c r="K799" s="69">
        <f>D799/(VLOOKUP(B799,'Cust Svd'!$A$2:$B$20,2,FALSE))</f>
        <v>3.5049240958155937E-3</v>
      </c>
      <c r="L799" s="70">
        <f>VLOOKUP(B799,'Cust Svd'!$A$2:$B$20,2,FALSE)</f>
        <v>46506</v>
      </c>
      <c r="M799" s="70"/>
      <c r="N799"/>
      <c r="O799"/>
      <c r="P799"/>
      <c r="Q799"/>
      <c r="R799"/>
    </row>
    <row r="800" spans="1:18" ht="14.5" hidden="1" x14ac:dyDescent="0.35">
      <c r="A800" s="37">
        <v>43251</v>
      </c>
      <c r="B800" s="26">
        <v>2018</v>
      </c>
      <c r="C800">
        <v>3</v>
      </c>
      <c r="D800">
        <v>449</v>
      </c>
      <c r="E800">
        <v>47011</v>
      </c>
      <c r="F800" s="50">
        <f>E800/(VLOOKUP(B800,'Cust Svd'!$A$2:$B$20,2,FALSE))</f>
        <v>1.0108588139164838</v>
      </c>
      <c r="G800" s="50">
        <f t="shared" si="36"/>
        <v>1.0800280352134815E-2</v>
      </c>
      <c r="H800" s="50">
        <f t="shared" si="37"/>
        <v>5</v>
      </c>
      <c r="I800" s="48">
        <f>HLOOKUP(B800,'GSE Sum'!$B$1:$T$10,10,FALSE)</f>
        <v>198.88142594470983</v>
      </c>
      <c r="J800" s="51" t="b">
        <f t="shared" si="38"/>
        <v>0</v>
      </c>
      <c r="K800" s="69">
        <f>D800/(VLOOKUP(B800,'Cust Svd'!$A$2:$B$20,2,FALSE))</f>
        <v>9.6546682148539974E-3</v>
      </c>
      <c r="L800" s="70">
        <f>VLOOKUP(B800,'Cust Svd'!$A$2:$B$20,2,FALSE)</f>
        <v>46506</v>
      </c>
      <c r="M800" s="70"/>
      <c r="N800"/>
      <c r="O800"/>
      <c r="P800"/>
      <c r="Q800"/>
      <c r="R800"/>
    </row>
    <row r="801" spans="1:18" ht="14.5" hidden="1" x14ac:dyDescent="0.35">
      <c r="A801" s="37">
        <v>43104</v>
      </c>
      <c r="B801" s="26">
        <v>2018</v>
      </c>
      <c r="C801">
        <v>1</v>
      </c>
      <c r="D801">
        <v>3443</v>
      </c>
      <c r="E801">
        <v>42348</v>
      </c>
      <c r="F801" s="50">
        <f>E801/(VLOOKUP(B801,'Cust Svd'!$A$2:$B$20,2,FALSE))</f>
        <v>0.91059218165398015</v>
      </c>
      <c r="G801" s="50">
        <f t="shared" si="36"/>
        <v>-9.3660142046296024E-2</v>
      </c>
      <c r="H801" s="50">
        <f t="shared" si="37"/>
        <v>1</v>
      </c>
      <c r="I801" s="48">
        <f>HLOOKUP(B801,'GSE Sum'!$B$1:$T$10,10,FALSE)</f>
        <v>198.88142594470983</v>
      </c>
      <c r="J801" s="51" t="b">
        <f t="shared" si="38"/>
        <v>0</v>
      </c>
      <c r="K801" s="69">
        <f>D801/(VLOOKUP(B801,'Cust Svd'!$A$2:$B$20,2,FALSE))</f>
        <v>7.4033458048423859E-2</v>
      </c>
      <c r="L801" s="70">
        <f>VLOOKUP(B801,'Cust Svd'!$A$2:$B$20,2,FALSE)</f>
        <v>46506</v>
      </c>
      <c r="M801" s="70"/>
      <c r="N801"/>
      <c r="O801"/>
      <c r="P801"/>
      <c r="Q801"/>
      <c r="R801"/>
    </row>
    <row r="802" spans="1:18" ht="14.5" hidden="1" x14ac:dyDescent="0.35">
      <c r="A802" s="37">
        <v>43180</v>
      </c>
      <c r="B802" s="26">
        <v>2018</v>
      </c>
      <c r="C802">
        <v>3</v>
      </c>
      <c r="D802">
        <v>241</v>
      </c>
      <c r="E802">
        <v>38871</v>
      </c>
      <c r="F802" s="50">
        <f>E802/(VLOOKUP(B802,'Cust Svd'!$A$2:$B$20,2,FALSE))</f>
        <v>0.83582763514385239</v>
      </c>
      <c r="G802" s="50">
        <f t="shared" si="36"/>
        <v>-0.17933286521264594</v>
      </c>
      <c r="H802" s="50">
        <f t="shared" si="37"/>
        <v>3</v>
      </c>
      <c r="I802" s="48">
        <f>HLOOKUP(B802,'GSE Sum'!$B$1:$T$10,10,FALSE)</f>
        <v>198.88142594470983</v>
      </c>
      <c r="J802" s="51" t="b">
        <f t="shared" si="38"/>
        <v>0</v>
      </c>
      <c r="K802" s="69">
        <f>D802/(VLOOKUP(B802,'Cust Svd'!$A$2:$B$20,2,FALSE))</f>
        <v>5.1821270373715216E-3</v>
      </c>
      <c r="L802" s="70">
        <f>VLOOKUP(B802,'Cust Svd'!$A$2:$B$20,2,FALSE)</f>
        <v>46506</v>
      </c>
      <c r="M802" s="70"/>
      <c r="N802"/>
      <c r="O802"/>
      <c r="P802"/>
      <c r="Q802"/>
      <c r="R802"/>
    </row>
    <row r="803" spans="1:18" ht="14.5" hidden="1" x14ac:dyDescent="0.35">
      <c r="A803" s="37">
        <v>43304</v>
      </c>
      <c r="B803" s="26">
        <v>2018</v>
      </c>
      <c r="C803">
        <v>3</v>
      </c>
      <c r="D803">
        <v>771</v>
      </c>
      <c r="E803">
        <v>36261</v>
      </c>
      <c r="F803" s="50">
        <f>E803/(VLOOKUP(B803,'Cust Svd'!$A$2:$B$20,2,FALSE))</f>
        <v>0.77970584440717328</v>
      </c>
      <c r="G803" s="50">
        <f t="shared" si="36"/>
        <v>-0.24883855298199975</v>
      </c>
      <c r="H803" s="50">
        <f t="shared" si="37"/>
        <v>7</v>
      </c>
      <c r="I803" s="48">
        <f>HLOOKUP(B803,'GSE Sum'!$B$1:$T$10,10,FALSE)</f>
        <v>198.88142594470983</v>
      </c>
      <c r="J803" s="51" t="b">
        <f t="shared" si="38"/>
        <v>0</v>
      </c>
      <c r="K803" s="69">
        <f>D803/(VLOOKUP(B803,'Cust Svd'!$A$2:$B$20,2,FALSE))</f>
        <v>1.6578505999225907E-2</v>
      </c>
      <c r="L803" s="70">
        <f>VLOOKUP(B803,'Cust Svd'!$A$2:$B$20,2,FALSE)</f>
        <v>46506</v>
      </c>
      <c r="M803" s="70"/>
      <c r="N803"/>
      <c r="O803"/>
      <c r="P803"/>
      <c r="Q803"/>
      <c r="R803"/>
    </row>
    <row r="804" spans="1:18" ht="14.5" hidden="1" x14ac:dyDescent="0.35">
      <c r="A804" s="37">
        <v>43277</v>
      </c>
      <c r="B804" s="26">
        <v>2018</v>
      </c>
      <c r="C804">
        <v>1</v>
      </c>
      <c r="D804">
        <v>898</v>
      </c>
      <c r="E804">
        <v>35920</v>
      </c>
      <c r="F804" s="50">
        <f>E804/(VLOOKUP(B804,'Cust Svd'!$A$2:$B$20,2,FALSE))</f>
        <v>0.77237345718831973</v>
      </c>
      <c r="G804" s="50">
        <f t="shared" si="36"/>
        <v>-0.25828709309343056</v>
      </c>
      <c r="H804" s="50">
        <f t="shared" si="37"/>
        <v>6</v>
      </c>
      <c r="I804" s="48">
        <f>HLOOKUP(B804,'GSE Sum'!$B$1:$T$10,10,FALSE)</f>
        <v>198.88142594470983</v>
      </c>
      <c r="J804" s="51" t="b">
        <f t="shared" si="38"/>
        <v>0</v>
      </c>
      <c r="K804" s="69">
        <f>D804/(VLOOKUP(B804,'Cust Svd'!$A$2:$B$20,2,FALSE))</f>
        <v>1.9309336429707995E-2</v>
      </c>
      <c r="L804" s="70">
        <f>VLOOKUP(B804,'Cust Svd'!$A$2:$B$20,2,FALSE)</f>
        <v>46506</v>
      </c>
      <c r="M804" s="70"/>
      <c r="N804"/>
      <c r="O804"/>
      <c r="P804"/>
      <c r="Q804"/>
      <c r="R804"/>
    </row>
    <row r="805" spans="1:18" ht="14.5" hidden="1" x14ac:dyDescent="0.35">
      <c r="A805" s="37">
        <v>43161</v>
      </c>
      <c r="B805" s="26">
        <v>2018</v>
      </c>
      <c r="C805">
        <v>1</v>
      </c>
      <c r="D805">
        <v>158</v>
      </c>
      <c r="E805">
        <v>34354</v>
      </c>
      <c r="F805" s="50">
        <f>E805/(VLOOKUP(B805,'Cust Svd'!$A$2:$B$20,2,FALSE))</f>
        <v>0.73870038274631233</v>
      </c>
      <c r="G805" s="50">
        <f t="shared" si="36"/>
        <v>-0.30286287631259567</v>
      </c>
      <c r="H805" s="50">
        <f t="shared" si="37"/>
        <v>3</v>
      </c>
      <c r="I805" s="48">
        <f>HLOOKUP(B805,'GSE Sum'!$B$1:$T$10,10,FALSE)</f>
        <v>198.88142594470983</v>
      </c>
      <c r="J805" s="51" t="b">
        <f t="shared" si="38"/>
        <v>0</v>
      </c>
      <c r="K805" s="69">
        <f>D805/(VLOOKUP(B805,'Cust Svd'!$A$2:$B$20,2,FALSE))</f>
        <v>3.3974110867414959E-3</v>
      </c>
      <c r="L805" s="70">
        <f>VLOOKUP(B805,'Cust Svd'!$A$2:$B$20,2,FALSE)</f>
        <v>46506</v>
      </c>
      <c r="M805" s="70"/>
      <c r="N805"/>
      <c r="O805"/>
      <c r="P805"/>
      <c r="Q805"/>
      <c r="R805"/>
    </row>
    <row r="806" spans="1:18" ht="14.5" hidden="1" x14ac:dyDescent="0.35">
      <c r="A806" s="37">
        <v>43433</v>
      </c>
      <c r="B806" s="26">
        <v>2018</v>
      </c>
      <c r="C806">
        <v>2</v>
      </c>
      <c r="D806">
        <v>112</v>
      </c>
      <c r="E806">
        <v>33962</v>
      </c>
      <c r="F806" s="50">
        <f>E806/(VLOOKUP(B806,'Cust Svd'!$A$2:$B$20,2,FALSE))</f>
        <v>0.73027136283490302</v>
      </c>
      <c r="G806" s="50">
        <f t="shared" si="36"/>
        <v>-0.31433908400332</v>
      </c>
      <c r="H806" s="50">
        <f t="shared" si="37"/>
        <v>11</v>
      </c>
      <c r="I806" s="48">
        <f>HLOOKUP(B806,'GSE Sum'!$B$1:$T$10,10,FALSE)</f>
        <v>198.88142594470983</v>
      </c>
      <c r="J806" s="51" t="b">
        <f t="shared" si="38"/>
        <v>0</v>
      </c>
      <c r="K806" s="69">
        <f>D806/(VLOOKUP(B806,'Cust Svd'!$A$2:$B$20,2,FALSE))</f>
        <v>2.4082914032597944E-3</v>
      </c>
      <c r="L806" s="70">
        <f>VLOOKUP(B806,'Cust Svd'!$A$2:$B$20,2,FALSE)</f>
        <v>46506</v>
      </c>
      <c r="M806" s="70"/>
      <c r="N806"/>
      <c r="O806"/>
      <c r="P806"/>
      <c r="Q806"/>
      <c r="R806"/>
    </row>
    <row r="807" spans="1:18" ht="14.5" hidden="1" x14ac:dyDescent="0.35">
      <c r="A807" s="37">
        <v>43322</v>
      </c>
      <c r="B807" s="26">
        <v>2018</v>
      </c>
      <c r="C807">
        <v>1</v>
      </c>
      <c r="D807">
        <v>64</v>
      </c>
      <c r="E807">
        <v>33664</v>
      </c>
      <c r="F807" s="50">
        <f>E807/(VLOOKUP(B807,'Cust Svd'!$A$2:$B$20,2,FALSE))</f>
        <v>0.72386358749408675</v>
      </c>
      <c r="G807" s="50">
        <f t="shared" si="36"/>
        <v>-0.32315231941218475</v>
      </c>
      <c r="H807" s="50">
        <f t="shared" si="37"/>
        <v>8</v>
      </c>
      <c r="I807" s="48">
        <f>HLOOKUP(B807,'GSE Sum'!$B$1:$T$10,10,FALSE)</f>
        <v>198.88142594470983</v>
      </c>
      <c r="J807" s="51" t="b">
        <f t="shared" si="38"/>
        <v>0</v>
      </c>
      <c r="K807" s="69">
        <f>D807/(VLOOKUP(B807,'Cust Svd'!$A$2:$B$20,2,FALSE))</f>
        <v>1.3761665161484539E-3</v>
      </c>
      <c r="L807" s="70">
        <f>VLOOKUP(B807,'Cust Svd'!$A$2:$B$20,2,FALSE)</f>
        <v>46506</v>
      </c>
      <c r="M807" s="70"/>
      <c r="N807"/>
      <c r="O807"/>
      <c r="P807"/>
      <c r="Q807"/>
      <c r="R807"/>
    </row>
    <row r="808" spans="1:18" ht="14.5" hidden="1" x14ac:dyDescent="0.35">
      <c r="A808" s="37">
        <v>43199</v>
      </c>
      <c r="B808" s="26">
        <v>2018</v>
      </c>
      <c r="C808">
        <v>1</v>
      </c>
      <c r="D808">
        <v>247</v>
      </c>
      <c r="E808">
        <v>33345</v>
      </c>
      <c r="F808" s="50">
        <f>E808/(VLOOKUP(B808,'Cust Svd'!$A$2:$B$20,2,FALSE))</f>
        <v>0.71700425751515928</v>
      </c>
      <c r="G808" s="50">
        <f t="shared" si="36"/>
        <v>-0.33267350044315985</v>
      </c>
      <c r="H808" s="50">
        <f t="shared" si="37"/>
        <v>4</v>
      </c>
      <c r="I808" s="48">
        <f>HLOOKUP(B808,'GSE Sum'!$B$1:$T$10,10,FALSE)</f>
        <v>198.88142594470983</v>
      </c>
      <c r="J808" s="51" t="b">
        <f t="shared" si="38"/>
        <v>0</v>
      </c>
      <c r="K808" s="69">
        <f>D808/(VLOOKUP(B808,'Cust Svd'!$A$2:$B$20,2,FALSE))</f>
        <v>5.3111426482604397E-3</v>
      </c>
      <c r="L808" s="70">
        <f>VLOOKUP(B808,'Cust Svd'!$A$2:$B$20,2,FALSE)</f>
        <v>46506</v>
      </c>
      <c r="M808" s="70"/>
      <c r="N808"/>
      <c r="O808"/>
      <c r="P808"/>
      <c r="Q808"/>
      <c r="R808"/>
    </row>
    <row r="809" spans="1:18" ht="14.5" hidden="1" x14ac:dyDescent="0.35">
      <c r="A809" s="37">
        <v>43425</v>
      </c>
      <c r="B809" s="26">
        <v>2018</v>
      </c>
      <c r="C809">
        <v>5</v>
      </c>
      <c r="D809">
        <v>551</v>
      </c>
      <c r="E809">
        <v>31282</v>
      </c>
      <c r="F809" s="50">
        <f>E809/(VLOOKUP(B809,'Cust Svd'!$A$2:$B$20,2,FALSE))</f>
        <v>0.67264438997118647</v>
      </c>
      <c r="G809" s="50">
        <f t="shared" si="36"/>
        <v>-0.39653848427537963</v>
      </c>
      <c r="H809" s="50">
        <f t="shared" si="37"/>
        <v>11</v>
      </c>
      <c r="I809" s="48">
        <f>HLOOKUP(B809,'GSE Sum'!$B$1:$T$10,10,FALSE)</f>
        <v>198.88142594470983</v>
      </c>
      <c r="J809" s="51" t="b">
        <f t="shared" si="38"/>
        <v>0</v>
      </c>
      <c r="K809" s="69">
        <f>D809/(VLOOKUP(B809,'Cust Svd'!$A$2:$B$20,2,FALSE))</f>
        <v>1.1847933599965596E-2</v>
      </c>
      <c r="L809" s="70">
        <f>VLOOKUP(B809,'Cust Svd'!$A$2:$B$20,2,FALSE)</f>
        <v>46506</v>
      </c>
      <c r="M809" s="70"/>
      <c r="N809"/>
      <c r="O809"/>
      <c r="P809"/>
      <c r="Q809"/>
      <c r="R809"/>
    </row>
    <row r="810" spans="1:18" ht="14.5" hidden="1" x14ac:dyDescent="0.35">
      <c r="A810" s="37">
        <v>43222</v>
      </c>
      <c r="B810" s="26">
        <v>2018</v>
      </c>
      <c r="C810">
        <v>1</v>
      </c>
      <c r="D810">
        <v>357</v>
      </c>
      <c r="E810">
        <v>30468</v>
      </c>
      <c r="F810" s="50">
        <f>E810/(VLOOKUP(B810,'Cust Svd'!$A$2:$B$20,2,FALSE))</f>
        <v>0.65514127209392337</v>
      </c>
      <c r="G810" s="50">
        <f t="shared" si="36"/>
        <v>-0.42290438401688768</v>
      </c>
      <c r="H810" s="50">
        <f t="shared" si="37"/>
        <v>5</v>
      </c>
      <c r="I810" s="48">
        <f>HLOOKUP(B810,'GSE Sum'!$B$1:$T$10,10,FALSE)</f>
        <v>198.88142594470983</v>
      </c>
      <c r="J810" s="51" t="b">
        <f t="shared" si="38"/>
        <v>0</v>
      </c>
      <c r="K810" s="69">
        <f>D810/(VLOOKUP(B810,'Cust Svd'!$A$2:$B$20,2,FALSE))</f>
        <v>7.6764288478905944E-3</v>
      </c>
      <c r="L810" s="70">
        <f>VLOOKUP(B810,'Cust Svd'!$A$2:$B$20,2,FALSE)</f>
        <v>46506</v>
      </c>
      <c r="M810" s="70"/>
      <c r="N810"/>
      <c r="O810"/>
      <c r="P810"/>
      <c r="Q810"/>
      <c r="R810"/>
    </row>
    <row r="811" spans="1:18" ht="14.5" hidden="1" x14ac:dyDescent="0.35">
      <c r="A811" s="37">
        <v>43208</v>
      </c>
      <c r="B811" s="26">
        <v>2018</v>
      </c>
      <c r="C811">
        <v>1</v>
      </c>
      <c r="D811">
        <v>115</v>
      </c>
      <c r="E811">
        <v>29329</v>
      </c>
      <c r="F811" s="50">
        <f>E811/(VLOOKUP(B811,'Cust Svd'!$A$2:$B$20,2,FALSE))</f>
        <v>0.63064980862684383</v>
      </c>
      <c r="G811" s="50">
        <f t="shared" si="36"/>
        <v>-0.46100454890280818</v>
      </c>
      <c r="H811" s="50">
        <f t="shared" si="37"/>
        <v>4</v>
      </c>
      <c r="I811" s="48">
        <f>HLOOKUP(B811,'GSE Sum'!$B$1:$T$10,10,FALSE)</f>
        <v>198.88142594470983</v>
      </c>
      <c r="J811" s="51" t="b">
        <f t="shared" si="38"/>
        <v>0</v>
      </c>
      <c r="K811" s="69">
        <f>D811/(VLOOKUP(B811,'Cust Svd'!$A$2:$B$20,2,FALSE))</f>
        <v>2.472799208704253E-3</v>
      </c>
      <c r="L811" s="70">
        <f>VLOOKUP(B811,'Cust Svd'!$A$2:$B$20,2,FALSE)</f>
        <v>46506</v>
      </c>
      <c r="M811" s="70"/>
      <c r="N811"/>
      <c r="O811"/>
      <c r="P811"/>
      <c r="Q811"/>
      <c r="R811"/>
    </row>
    <row r="812" spans="1:18" ht="14.5" hidden="1" x14ac:dyDescent="0.35">
      <c r="A812" s="37">
        <v>43157</v>
      </c>
      <c r="B812" s="26">
        <v>2018</v>
      </c>
      <c r="C812">
        <v>1</v>
      </c>
      <c r="D812">
        <v>158</v>
      </c>
      <c r="E812">
        <v>27768</v>
      </c>
      <c r="F812" s="50">
        <f>E812/(VLOOKUP(B812,'Cust Svd'!$A$2:$B$20,2,FALSE))</f>
        <v>0.59708424719391051</v>
      </c>
      <c r="G812" s="50">
        <f t="shared" si="36"/>
        <v>-0.51569705796794418</v>
      </c>
      <c r="H812" s="50">
        <f t="shared" si="37"/>
        <v>2</v>
      </c>
      <c r="I812" s="48">
        <f>HLOOKUP(B812,'GSE Sum'!$B$1:$T$10,10,FALSE)</f>
        <v>198.88142594470983</v>
      </c>
      <c r="J812" s="51" t="b">
        <f t="shared" si="38"/>
        <v>0</v>
      </c>
      <c r="K812" s="69">
        <f>D812/(VLOOKUP(B812,'Cust Svd'!$A$2:$B$20,2,FALSE))</f>
        <v>3.3974110867414959E-3</v>
      </c>
      <c r="L812" s="70">
        <f>VLOOKUP(B812,'Cust Svd'!$A$2:$B$20,2,FALSE)</f>
        <v>46506</v>
      </c>
      <c r="M812" s="70"/>
      <c r="N812"/>
      <c r="O812"/>
      <c r="P812"/>
      <c r="Q812"/>
      <c r="R812"/>
    </row>
    <row r="813" spans="1:18" ht="14.5" hidden="1" x14ac:dyDescent="0.35">
      <c r="A813" s="37">
        <v>43122</v>
      </c>
      <c r="B813" s="26">
        <v>2018</v>
      </c>
      <c r="C813">
        <v>1</v>
      </c>
      <c r="D813">
        <v>160</v>
      </c>
      <c r="E813">
        <v>27201</v>
      </c>
      <c r="F813" s="50">
        <f>E813/(VLOOKUP(B813,'Cust Svd'!$A$2:$B$20,2,FALSE))</f>
        <v>0.58489227196490778</v>
      </c>
      <c r="G813" s="50">
        <f t="shared" si="36"/>
        <v>-0.53632759919540052</v>
      </c>
      <c r="H813" s="50">
        <f t="shared" si="37"/>
        <v>1</v>
      </c>
      <c r="I813" s="48">
        <f>HLOOKUP(B813,'GSE Sum'!$B$1:$T$10,10,FALSE)</f>
        <v>198.88142594470983</v>
      </c>
      <c r="J813" s="51" t="b">
        <f t="shared" si="38"/>
        <v>0</v>
      </c>
      <c r="K813" s="69">
        <f>D813/(VLOOKUP(B813,'Cust Svd'!$A$2:$B$20,2,FALSE))</f>
        <v>3.4404162903711351E-3</v>
      </c>
      <c r="L813" s="70">
        <f>VLOOKUP(B813,'Cust Svd'!$A$2:$B$20,2,FALSE)</f>
        <v>46506</v>
      </c>
      <c r="M813" s="70"/>
      <c r="N813"/>
      <c r="O813"/>
      <c r="P813"/>
      <c r="Q813"/>
      <c r="R813"/>
    </row>
    <row r="814" spans="1:18" ht="14.5" hidden="1" x14ac:dyDescent="0.35">
      <c r="A814" s="37">
        <v>43301</v>
      </c>
      <c r="B814" s="26">
        <v>2018</v>
      </c>
      <c r="C814">
        <v>1</v>
      </c>
      <c r="D814">
        <v>695</v>
      </c>
      <c r="E814">
        <v>24710</v>
      </c>
      <c r="F814" s="50">
        <f>E814/(VLOOKUP(B814,'Cust Svd'!$A$2:$B$20,2,FALSE))</f>
        <v>0.53132929084419211</v>
      </c>
      <c r="G814" s="50">
        <f t="shared" si="36"/>
        <v>-0.63237331652691076</v>
      </c>
      <c r="H814" s="50">
        <f t="shared" si="37"/>
        <v>7</v>
      </c>
      <c r="I814" s="48">
        <f>HLOOKUP(B814,'GSE Sum'!$B$1:$T$10,10,FALSE)</f>
        <v>198.88142594470983</v>
      </c>
      <c r="J814" s="51" t="b">
        <f t="shared" si="38"/>
        <v>0</v>
      </c>
      <c r="K814" s="69">
        <f>D814/(VLOOKUP(B814,'Cust Svd'!$A$2:$B$20,2,FALSE))</f>
        <v>1.4944308261299617E-2</v>
      </c>
      <c r="L814" s="70">
        <f>VLOOKUP(B814,'Cust Svd'!$A$2:$B$20,2,FALSE)</f>
        <v>46506</v>
      </c>
      <c r="M814" s="70"/>
      <c r="N814"/>
      <c r="O814"/>
      <c r="P814"/>
      <c r="Q814"/>
      <c r="R814"/>
    </row>
    <row r="815" spans="1:18" ht="14.5" hidden="1" x14ac:dyDescent="0.35">
      <c r="A815" s="37">
        <v>43378</v>
      </c>
      <c r="B815" s="26">
        <v>2018</v>
      </c>
      <c r="C815">
        <v>1</v>
      </c>
      <c r="D815">
        <v>54</v>
      </c>
      <c r="E815">
        <v>23357</v>
      </c>
      <c r="F815" s="50">
        <f>E815/(VLOOKUP(B815,'Cust Svd'!$A$2:$B$20,2,FALSE))</f>
        <v>0.50223627058874121</v>
      </c>
      <c r="G815" s="50">
        <f t="shared" si="36"/>
        <v>-0.68868461147208981</v>
      </c>
      <c r="H815" s="50">
        <f t="shared" si="37"/>
        <v>10</v>
      </c>
      <c r="I815" s="48">
        <f>HLOOKUP(B815,'GSE Sum'!$B$1:$T$10,10,FALSE)</f>
        <v>198.88142594470983</v>
      </c>
      <c r="J815" s="51" t="b">
        <f t="shared" si="38"/>
        <v>0</v>
      </c>
      <c r="K815" s="69">
        <f>D815/(VLOOKUP(B815,'Cust Svd'!$A$2:$B$20,2,FALSE))</f>
        <v>1.161140498000258E-3</v>
      </c>
      <c r="L815" s="70">
        <f>VLOOKUP(B815,'Cust Svd'!$A$2:$B$20,2,FALSE)</f>
        <v>46506</v>
      </c>
      <c r="M815" s="70"/>
      <c r="N815"/>
      <c r="O815"/>
      <c r="P815"/>
      <c r="Q815"/>
      <c r="R815"/>
    </row>
    <row r="816" spans="1:18" ht="14.5" hidden="1" x14ac:dyDescent="0.35">
      <c r="A816" s="37">
        <v>43125</v>
      </c>
      <c r="B816" s="26">
        <v>2018</v>
      </c>
      <c r="C816">
        <v>3</v>
      </c>
      <c r="D816">
        <v>283</v>
      </c>
      <c r="E816">
        <v>22469</v>
      </c>
      <c r="F816" s="50">
        <f>E816/(VLOOKUP(B816,'Cust Svd'!$A$2:$B$20,2,FALSE))</f>
        <v>0.48314196017718142</v>
      </c>
      <c r="G816" s="50">
        <f t="shared" si="36"/>
        <v>-0.72744475510333584</v>
      </c>
      <c r="H816" s="50">
        <f t="shared" si="37"/>
        <v>1</v>
      </c>
      <c r="I816" s="48">
        <f>HLOOKUP(B816,'GSE Sum'!$B$1:$T$10,10,FALSE)</f>
        <v>198.88142594470983</v>
      </c>
      <c r="J816" s="51" t="b">
        <f t="shared" si="38"/>
        <v>0</v>
      </c>
      <c r="K816" s="69">
        <f>D816/(VLOOKUP(B816,'Cust Svd'!$A$2:$B$20,2,FALSE))</f>
        <v>6.085236313593945E-3</v>
      </c>
      <c r="L816" s="70">
        <f>VLOOKUP(B816,'Cust Svd'!$A$2:$B$20,2,FALSE)</f>
        <v>46506</v>
      </c>
      <c r="M816" s="70"/>
      <c r="N816"/>
      <c r="O816"/>
      <c r="P816"/>
      <c r="Q816"/>
      <c r="R816"/>
    </row>
    <row r="817" spans="1:18" ht="14.5" hidden="1" x14ac:dyDescent="0.35">
      <c r="A817" s="37">
        <v>43167</v>
      </c>
      <c r="B817" s="26">
        <v>2018</v>
      </c>
      <c r="C817">
        <v>1</v>
      </c>
      <c r="D817">
        <v>113</v>
      </c>
      <c r="E817">
        <v>22178</v>
      </c>
      <c r="F817" s="50">
        <f>E817/(VLOOKUP(B817,'Cust Svd'!$A$2:$B$20,2,FALSE))</f>
        <v>0.47688470304906894</v>
      </c>
      <c r="G817" s="50">
        <f t="shared" si="36"/>
        <v>-0.74048052999640523</v>
      </c>
      <c r="H817" s="50">
        <f t="shared" si="37"/>
        <v>3</v>
      </c>
      <c r="I817" s="48">
        <f>HLOOKUP(B817,'GSE Sum'!$B$1:$T$10,10,FALSE)</f>
        <v>198.88142594470983</v>
      </c>
      <c r="J817" s="51" t="b">
        <f t="shared" si="38"/>
        <v>0</v>
      </c>
      <c r="K817" s="69">
        <f>D817/(VLOOKUP(B817,'Cust Svd'!$A$2:$B$20,2,FALSE))</f>
        <v>2.4297940050746142E-3</v>
      </c>
      <c r="L817" s="70">
        <f>VLOOKUP(B817,'Cust Svd'!$A$2:$B$20,2,FALSE)</f>
        <v>46506</v>
      </c>
      <c r="M817" s="70"/>
      <c r="N817"/>
      <c r="O817"/>
      <c r="P817"/>
      <c r="Q817"/>
      <c r="R817"/>
    </row>
    <row r="818" spans="1:18" ht="14.5" hidden="1" x14ac:dyDescent="0.35">
      <c r="A818" s="37">
        <v>43200</v>
      </c>
      <c r="B818" s="26">
        <v>2018</v>
      </c>
      <c r="C818">
        <v>1</v>
      </c>
      <c r="D818">
        <v>38</v>
      </c>
      <c r="E818">
        <v>18599</v>
      </c>
      <c r="F818" s="50">
        <f>E818/(VLOOKUP(B818,'Cust Svd'!$A$2:$B$20,2,FALSE))</f>
        <v>0.39992689115382962</v>
      </c>
      <c r="G818" s="50">
        <f t="shared" si="36"/>
        <v>-0.91647352069443955</v>
      </c>
      <c r="H818" s="50">
        <f t="shared" si="37"/>
        <v>4</v>
      </c>
      <c r="I818" s="48">
        <f>HLOOKUP(B818,'GSE Sum'!$B$1:$T$10,10,FALSE)</f>
        <v>198.88142594470983</v>
      </c>
      <c r="J818" s="51" t="b">
        <f t="shared" si="38"/>
        <v>0</v>
      </c>
      <c r="K818" s="69">
        <f>D818/(VLOOKUP(B818,'Cust Svd'!$A$2:$B$20,2,FALSE))</f>
        <v>8.1709886896314454E-4</v>
      </c>
      <c r="L818" s="70">
        <f>VLOOKUP(B818,'Cust Svd'!$A$2:$B$20,2,FALSE)</f>
        <v>46506</v>
      </c>
      <c r="M818" s="70"/>
      <c r="N818"/>
      <c r="O818"/>
      <c r="P818"/>
      <c r="Q818"/>
      <c r="R818"/>
    </row>
    <row r="819" spans="1:18" ht="14.5" hidden="1" x14ac:dyDescent="0.35">
      <c r="A819" s="37">
        <v>43318</v>
      </c>
      <c r="B819" s="26">
        <v>2018</v>
      </c>
      <c r="C819">
        <v>2</v>
      </c>
      <c r="D819">
        <v>42</v>
      </c>
      <c r="E819">
        <v>18181</v>
      </c>
      <c r="F819" s="50">
        <f>E819/(VLOOKUP(B819,'Cust Svd'!$A$2:$B$20,2,FALSE))</f>
        <v>0.39093880359523503</v>
      </c>
      <c r="G819" s="50">
        <f t="shared" si="36"/>
        <v>-0.93920424379029355</v>
      </c>
      <c r="H819" s="50">
        <f t="shared" si="37"/>
        <v>8</v>
      </c>
      <c r="I819" s="48">
        <f>HLOOKUP(B819,'GSE Sum'!$B$1:$T$10,10,FALSE)</f>
        <v>198.88142594470983</v>
      </c>
      <c r="J819" s="51" t="b">
        <f t="shared" si="38"/>
        <v>0</v>
      </c>
      <c r="K819" s="69">
        <f>D819/(VLOOKUP(B819,'Cust Svd'!$A$2:$B$20,2,FALSE))</f>
        <v>9.0310927622242289E-4</v>
      </c>
      <c r="L819" s="70">
        <f>VLOOKUP(B819,'Cust Svd'!$A$2:$B$20,2,FALSE)</f>
        <v>46506</v>
      </c>
      <c r="M819" s="70"/>
      <c r="N819"/>
      <c r="O819"/>
      <c r="P819"/>
      <c r="Q819"/>
      <c r="R819"/>
    </row>
    <row r="820" spans="1:18" ht="14.5" hidden="1" x14ac:dyDescent="0.35">
      <c r="A820" s="37">
        <v>43437</v>
      </c>
      <c r="B820" s="26">
        <v>2018</v>
      </c>
      <c r="C820">
        <v>1</v>
      </c>
      <c r="D820">
        <v>166</v>
      </c>
      <c r="E820">
        <v>17728</v>
      </c>
      <c r="F820" s="50">
        <f>E820/(VLOOKUP(B820,'Cust Svd'!$A$2:$B$20,2,FALSE))</f>
        <v>0.38119812497312172</v>
      </c>
      <c r="G820" s="50">
        <f t="shared" si="36"/>
        <v>-0.96443602596255618</v>
      </c>
      <c r="H820" s="50">
        <f t="shared" si="37"/>
        <v>12</v>
      </c>
      <c r="I820" s="48">
        <f>HLOOKUP(B820,'GSE Sum'!$B$1:$T$10,10,FALSE)</f>
        <v>198.88142594470983</v>
      </c>
      <c r="J820" s="51" t="b">
        <f t="shared" si="38"/>
        <v>0</v>
      </c>
      <c r="K820" s="69">
        <f>D820/(VLOOKUP(B820,'Cust Svd'!$A$2:$B$20,2,FALSE))</f>
        <v>3.5694319012600523E-3</v>
      </c>
      <c r="L820" s="70">
        <f>VLOOKUP(B820,'Cust Svd'!$A$2:$B$20,2,FALSE)</f>
        <v>46506</v>
      </c>
      <c r="M820" s="70"/>
      <c r="N820"/>
      <c r="O820"/>
      <c r="P820"/>
      <c r="Q820"/>
      <c r="R820"/>
    </row>
    <row r="821" spans="1:18" ht="14.5" hidden="1" x14ac:dyDescent="0.35">
      <c r="A821" s="37">
        <v>43458</v>
      </c>
      <c r="B821" s="26">
        <v>2018</v>
      </c>
      <c r="C821">
        <v>2</v>
      </c>
      <c r="D821">
        <v>480</v>
      </c>
      <c r="E821">
        <v>17622</v>
      </c>
      <c r="F821" s="50">
        <f>E821/(VLOOKUP(B821,'Cust Svd'!$A$2:$B$20,2,FALSE))</f>
        <v>0.37891884918075086</v>
      </c>
      <c r="G821" s="50">
        <f t="shared" si="36"/>
        <v>-0.97043321508289138</v>
      </c>
      <c r="H821" s="50">
        <f t="shared" si="37"/>
        <v>12</v>
      </c>
      <c r="I821" s="48">
        <f>HLOOKUP(B821,'GSE Sum'!$B$1:$T$10,10,FALSE)</f>
        <v>198.88142594470983</v>
      </c>
      <c r="J821" s="51" t="b">
        <f t="shared" si="38"/>
        <v>0</v>
      </c>
      <c r="K821" s="69">
        <f>D821/(VLOOKUP(B821,'Cust Svd'!$A$2:$B$20,2,FALSE))</f>
        <v>1.0321248871113405E-2</v>
      </c>
      <c r="L821" s="70">
        <f>VLOOKUP(B821,'Cust Svd'!$A$2:$B$20,2,FALSE)</f>
        <v>46506</v>
      </c>
      <c r="M821" s="70"/>
      <c r="N821"/>
      <c r="O821"/>
      <c r="P821"/>
      <c r="Q821"/>
      <c r="R821"/>
    </row>
    <row r="822" spans="1:18" ht="14.5" hidden="1" x14ac:dyDescent="0.35">
      <c r="A822" s="37">
        <v>43463</v>
      </c>
      <c r="B822" s="26">
        <v>2018</v>
      </c>
      <c r="C822">
        <v>1</v>
      </c>
      <c r="D822">
        <v>33</v>
      </c>
      <c r="E822">
        <v>15167</v>
      </c>
      <c r="F822" s="50">
        <f>E822/(VLOOKUP(B822,'Cust Svd'!$A$2:$B$20,2,FALSE))</f>
        <v>0.32612996172536879</v>
      </c>
      <c r="G822" s="50">
        <f t="shared" si="36"/>
        <v>-1.1204593214581695</v>
      </c>
      <c r="H822" s="50">
        <f t="shared" si="37"/>
        <v>12</v>
      </c>
      <c r="I822" s="48">
        <f>HLOOKUP(B822,'GSE Sum'!$B$1:$T$10,10,FALSE)</f>
        <v>198.88142594470983</v>
      </c>
      <c r="J822" s="51" t="b">
        <f t="shared" si="38"/>
        <v>0</v>
      </c>
      <c r="K822" s="69">
        <f>D822/(VLOOKUP(B822,'Cust Svd'!$A$2:$B$20,2,FALSE))</f>
        <v>7.0958585988904657E-4</v>
      </c>
      <c r="L822" s="70">
        <f>VLOOKUP(B822,'Cust Svd'!$A$2:$B$20,2,FALSE)</f>
        <v>46506</v>
      </c>
      <c r="M822" s="70"/>
      <c r="N822"/>
      <c r="O822"/>
      <c r="P822"/>
      <c r="Q822"/>
      <c r="R822"/>
    </row>
    <row r="823" spans="1:18" ht="14.5" hidden="1" x14ac:dyDescent="0.35">
      <c r="A823" s="37">
        <v>43440</v>
      </c>
      <c r="B823" s="26">
        <v>2018</v>
      </c>
      <c r="C823">
        <v>1</v>
      </c>
      <c r="D823">
        <v>40</v>
      </c>
      <c r="E823">
        <v>15000</v>
      </c>
      <c r="F823" s="50">
        <f>E823/(VLOOKUP(B823,'Cust Svd'!$A$2:$B$20,2,FALSE))</f>
        <v>0.32253902722229388</v>
      </c>
      <c r="G823" s="50">
        <f t="shared" si="36"/>
        <v>-1.1315311354252193</v>
      </c>
      <c r="H823" s="50">
        <f t="shared" si="37"/>
        <v>12</v>
      </c>
      <c r="I823" s="48">
        <f>HLOOKUP(B823,'GSE Sum'!$B$1:$T$10,10,FALSE)</f>
        <v>198.88142594470983</v>
      </c>
      <c r="J823" s="51" t="b">
        <f t="shared" si="38"/>
        <v>0</v>
      </c>
      <c r="K823" s="69">
        <f>D823/(VLOOKUP(B823,'Cust Svd'!$A$2:$B$20,2,FALSE))</f>
        <v>8.6010407259278377E-4</v>
      </c>
      <c r="L823" s="70">
        <f>VLOOKUP(B823,'Cust Svd'!$A$2:$B$20,2,FALSE)</f>
        <v>46506</v>
      </c>
      <c r="M823" s="70"/>
      <c r="N823"/>
      <c r="O823"/>
      <c r="P823"/>
      <c r="Q823"/>
      <c r="R823"/>
    </row>
    <row r="824" spans="1:18" ht="14.5" hidden="1" x14ac:dyDescent="0.35">
      <c r="A824" s="37">
        <v>43234</v>
      </c>
      <c r="B824" s="26">
        <v>2018</v>
      </c>
      <c r="C824">
        <v>1</v>
      </c>
      <c r="D824">
        <v>25</v>
      </c>
      <c r="E824">
        <v>14875</v>
      </c>
      <c r="F824" s="50">
        <f>E824/(VLOOKUP(B824,'Cust Svd'!$A$2:$B$20,2,FALSE))</f>
        <v>0.31985120199544143</v>
      </c>
      <c r="G824" s="50">
        <f t="shared" si="36"/>
        <v>-1.139899385095736</v>
      </c>
      <c r="H824" s="50">
        <f t="shared" si="37"/>
        <v>5</v>
      </c>
      <c r="I824" s="48">
        <f>HLOOKUP(B824,'GSE Sum'!$B$1:$T$10,10,FALSE)</f>
        <v>198.88142594470983</v>
      </c>
      <c r="J824" s="51" t="b">
        <f t="shared" si="38"/>
        <v>0</v>
      </c>
      <c r="K824" s="69">
        <f>D824/(VLOOKUP(B824,'Cust Svd'!$A$2:$B$20,2,FALSE))</f>
        <v>5.3756504537048986E-4</v>
      </c>
      <c r="L824" s="70">
        <f>VLOOKUP(B824,'Cust Svd'!$A$2:$B$20,2,FALSE)</f>
        <v>46506</v>
      </c>
      <c r="M824" s="70"/>
      <c r="N824"/>
      <c r="O824"/>
      <c r="P824"/>
      <c r="Q824"/>
      <c r="R824"/>
    </row>
    <row r="825" spans="1:18" ht="14.5" hidden="1" x14ac:dyDescent="0.35">
      <c r="A825" s="37">
        <v>43465</v>
      </c>
      <c r="B825" s="26">
        <v>2018</v>
      </c>
      <c r="C825">
        <v>1</v>
      </c>
      <c r="D825">
        <v>104</v>
      </c>
      <c r="E825">
        <v>14382</v>
      </c>
      <c r="F825" s="50">
        <f>E825/(VLOOKUP(B825,'Cust Svd'!$A$2:$B$20,2,FALSE))</f>
        <v>0.30925041930073538</v>
      </c>
      <c r="G825" s="50">
        <f t="shared" si="36"/>
        <v>-1.1736039118471271</v>
      </c>
      <c r="H825" s="50">
        <f t="shared" si="37"/>
        <v>12</v>
      </c>
      <c r="I825" s="48">
        <f>HLOOKUP(B825,'GSE Sum'!$B$1:$T$10,10,FALSE)</f>
        <v>198.88142594470983</v>
      </c>
      <c r="J825" s="51" t="b">
        <f t="shared" si="38"/>
        <v>0</v>
      </c>
      <c r="K825" s="69">
        <f>D825/(VLOOKUP(B825,'Cust Svd'!$A$2:$B$20,2,FALSE))</f>
        <v>2.2362705887412379E-3</v>
      </c>
      <c r="L825" s="70">
        <f>VLOOKUP(B825,'Cust Svd'!$A$2:$B$20,2,FALSE)</f>
        <v>46506</v>
      </c>
      <c r="M825" s="70"/>
      <c r="N825"/>
      <c r="O825"/>
      <c r="P825"/>
      <c r="Q825"/>
      <c r="R825"/>
    </row>
    <row r="826" spans="1:18" ht="14.5" hidden="1" x14ac:dyDescent="0.35">
      <c r="A826" s="37">
        <v>43146</v>
      </c>
      <c r="B826" s="26">
        <v>2018</v>
      </c>
      <c r="C826">
        <v>1</v>
      </c>
      <c r="D826">
        <v>33</v>
      </c>
      <c r="E826">
        <v>13860</v>
      </c>
      <c r="F826" s="50">
        <f>E826/(VLOOKUP(B826,'Cust Svd'!$A$2:$B$20,2,FALSE))</f>
        <v>0.29802606115339958</v>
      </c>
      <c r="G826" s="50">
        <f t="shared" si="36"/>
        <v>-1.2105743427656721</v>
      </c>
      <c r="H826" s="50">
        <f t="shared" si="37"/>
        <v>2</v>
      </c>
      <c r="I826" s="48">
        <f>HLOOKUP(B826,'GSE Sum'!$B$1:$T$10,10,FALSE)</f>
        <v>198.88142594470983</v>
      </c>
      <c r="J826" s="51" t="b">
        <f t="shared" si="38"/>
        <v>0</v>
      </c>
      <c r="K826" s="69">
        <f>D826/(VLOOKUP(B826,'Cust Svd'!$A$2:$B$20,2,FALSE))</f>
        <v>7.0958585988904657E-4</v>
      </c>
      <c r="L826" s="70">
        <f>VLOOKUP(B826,'Cust Svd'!$A$2:$B$20,2,FALSE)</f>
        <v>46506</v>
      </c>
      <c r="M826" s="70"/>
      <c r="N826"/>
      <c r="O826"/>
      <c r="P826"/>
      <c r="Q826"/>
      <c r="R826"/>
    </row>
    <row r="827" spans="1:18" ht="14.5" hidden="1" x14ac:dyDescent="0.35">
      <c r="A827" s="37">
        <v>43187</v>
      </c>
      <c r="B827" s="26">
        <v>2018</v>
      </c>
      <c r="C827">
        <v>1</v>
      </c>
      <c r="D827">
        <v>657</v>
      </c>
      <c r="E827">
        <v>13427</v>
      </c>
      <c r="F827" s="50">
        <f>E827/(VLOOKUP(B827,'Cust Svd'!$A$2:$B$20,2,FALSE))</f>
        <v>0.2887154345675827</v>
      </c>
      <c r="G827" s="50">
        <f t="shared" si="36"/>
        <v>-1.2423137314368582</v>
      </c>
      <c r="H827" s="50">
        <f t="shared" si="37"/>
        <v>3</v>
      </c>
      <c r="I827" s="48">
        <f>HLOOKUP(B827,'GSE Sum'!$B$1:$T$10,10,FALSE)</f>
        <v>198.88142594470983</v>
      </c>
      <c r="J827" s="51" t="b">
        <f t="shared" si="38"/>
        <v>0</v>
      </c>
      <c r="K827" s="69">
        <f>D827/(VLOOKUP(B827,'Cust Svd'!$A$2:$B$20,2,FALSE))</f>
        <v>1.4127209392336472E-2</v>
      </c>
      <c r="L827" s="70">
        <f>VLOOKUP(B827,'Cust Svd'!$A$2:$B$20,2,FALSE)</f>
        <v>46506</v>
      </c>
      <c r="M827" s="70"/>
      <c r="N827"/>
      <c r="O827"/>
      <c r="P827"/>
      <c r="Q827"/>
      <c r="R827"/>
    </row>
    <row r="828" spans="1:18" ht="14.5" hidden="1" x14ac:dyDescent="0.35">
      <c r="A828" s="37">
        <v>43412</v>
      </c>
      <c r="B828" s="26">
        <v>2018</v>
      </c>
      <c r="C828">
        <v>1</v>
      </c>
      <c r="D828">
        <v>22</v>
      </c>
      <c r="E828">
        <v>13413</v>
      </c>
      <c r="F828" s="50">
        <f>E828/(VLOOKUP(B828,'Cust Svd'!$A$2:$B$20,2,FALSE))</f>
        <v>0.28841439814217518</v>
      </c>
      <c r="G828" s="50">
        <f t="shared" si="36"/>
        <v>-1.2433569506074762</v>
      </c>
      <c r="H828" s="50">
        <f t="shared" si="37"/>
        <v>11</v>
      </c>
      <c r="I828" s="48">
        <f>HLOOKUP(B828,'GSE Sum'!$B$1:$T$10,10,FALSE)</f>
        <v>198.88142594470983</v>
      </c>
      <c r="J828" s="51" t="b">
        <f t="shared" si="38"/>
        <v>0</v>
      </c>
      <c r="K828" s="69">
        <f>D828/(VLOOKUP(B828,'Cust Svd'!$A$2:$B$20,2,FALSE))</f>
        <v>4.7305723992603106E-4</v>
      </c>
      <c r="L828" s="70">
        <f>VLOOKUP(B828,'Cust Svd'!$A$2:$B$20,2,FALSE)</f>
        <v>46506</v>
      </c>
      <c r="M828" s="70"/>
      <c r="N828"/>
      <c r="O828"/>
      <c r="P828"/>
      <c r="Q828"/>
      <c r="R828"/>
    </row>
    <row r="829" spans="1:18" ht="14.5" hidden="1" x14ac:dyDescent="0.35">
      <c r="A829" s="37">
        <v>43332</v>
      </c>
      <c r="B829" s="26">
        <v>2018</v>
      </c>
      <c r="C829">
        <v>2</v>
      </c>
      <c r="D829">
        <v>41</v>
      </c>
      <c r="E829">
        <v>13392</v>
      </c>
      <c r="F829" s="50">
        <f>E829/(VLOOKUP(B829,'Cust Svd'!$A$2:$B$20,2,FALSE))</f>
        <v>0.28796284350406398</v>
      </c>
      <c r="G829" s="50">
        <f t="shared" si="36"/>
        <v>-1.2449238227803099</v>
      </c>
      <c r="H829" s="50">
        <f t="shared" si="37"/>
        <v>8</v>
      </c>
      <c r="I829" s="48">
        <f>HLOOKUP(B829,'GSE Sum'!$B$1:$T$10,10,FALSE)</f>
        <v>198.88142594470983</v>
      </c>
      <c r="J829" s="51" t="b">
        <f t="shared" si="38"/>
        <v>0</v>
      </c>
      <c r="K829" s="69">
        <f>D829/(VLOOKUP(B829,'Cust Svd'!$A$2:$B$20,2,FALSE))</f>
        <v>8.8160667440760328E-4</v>
      </c>
      <c r="L829" s="70">
        <f>VLOOKUP(B829,'Cust Svd'!$A$2:$B$20,2,FALSE)</f>
        <v>46506</v>
      </c>
      <c r="M829" s="70"/>
      <c r="N829"/>
      <c r="O829"/>
      <c r="P829"/>
      <c r="Q829"/>
      <c r="R829"/>
    </row>
    <row r="830" spans="1:18" ht="14.5" hidden="1" x14ac:dyDescent="0.35">
      <c r="A830" s="37">
        <v>43197</v>
      </c>
      <c r="B830" s="26">
        <v>2018</v>
      </c>
      <c r="C830">
        <v>2</v>
      </c>
      <c r="D830">
        <v>124</v>
      </c>
      <c r="E830">
        <v>12906</v>
      </c>
      <c r="F830" s="50">
        <f>E830/(VLOOKUP(B830,'Cust Svd'!$A$2:$B$20,2,FALSE))</f>
        <v>0.27751257902206167</v>
      </c>
      <c r="G830" s="50">
        <f t="shared" si="36"/>
        <v>-1.2818890170137813</v>
      </c>
      <c r="H830" s="50">
        <f t="shared" si="37"/>
        <v>4</v>
      </c>
      <c r="I830" s="48">
        <f>HLOOKUP(B830,'GSE Sum'!$B$1:$T$10,10,FALSE)</f>
        <v>198.88142594470983</v>
      </c>
      <c r="J830" s="51" t="b">
        <f t="shared" si="38"/>
        <v>0</v>
      </c>
      <c r="K830" s="69">
        <f>D830/(VLOOKUP(B830,'Cust Svd'!$A$2:$B$20,2,FALSE))</f>
        <v>2.6663226250376293E-3</v>
      </c>
      <c r="L830" s="70">
        <f>VLOOKUP(B830,'Cust Svd'!$A$2:$B$20,2,FALSE)</f>
        <v>46506</v>
      </c>
      <c r="M830" s="70"/>
      <c r="N830"/>
      <c r="O830"/>
      <c r="P830"/>
      <c r="Q830"/>
      <c r="R830"/>
    </row>
    <row r="831" spans="1:18" ht="14.5" hidden="1" x14ac:dyDescent="0.35">
      <c r="A831" s="37">
        <v>43229</v>
      </c>
      <c r="B831" s="26">
        <v>2018</v>
      </c>
      <c r="C831">
        <v>1</v>
      </c>
      <c r="D831">
        <v>28</v>
      </c>
      <c r="E831">
        <v>12669</v>
      </c>
      <c r="F831" s="50">
        <f>E831/(VLOOKUP(B831,'Cust Svd'!$A$2:$B$20,2,FALSE))</f>
        <v>0.27241646239194944</v>
      </c>
      <c r="G831" s="50">
        <f t="shared" si="36"/>
        <v>-1.3004232719075131</v>
      </c>
      <c r="H831" s="50">
        <f t="shared" si="37"/>
        <v>5</v>
      </c>
      <c r="I831" s="48">
        <f>HLOOKUP(B831,'GSE Sum'!$B$1:$T$10,10,FALSE)</f>
        <v>198.88142594470983</v>
      </c>
      <c r="J831" s="51" t="b">
        <f t="shared" si="38"/>
        <v>0</v>
      </c>
      <c r="K831" s="69">
        <f>D831/(VLOOKUP(B831,'Cust Svd'!$A$2:$B$20,2,FALSE))</f>
        <v>6.020728508149486E-4</v>
      </c>
      <c r="L831" s="70">
        <f>VLOOKUP(B831,'Cust Svd'!$A$2:$B$20,2,FALSE)</f>
        <v>46506</v>
      </c>
      <c r="M831" s="70"/>
      <c r="N831"/>
      <c r="O831"/>
      <c r="P831"/>
      <c r="Q831"/>
      <c r="R831"/>
    </row>
    <row r="832" spans="1:18" ht="14.5" hidden="1" x14ac:dyDescent="0.35">
      <c r="A832" s="37">
        <v>43238</v>
      </c>
      <c r="B832" s="26">
        <v>2018</v>
      </c>
      <c r="C832">
        <v>1</v>
      </c>
      <c r="D832">
        <v>41</v>
      </c>
      <c r="E832">
        <v>12611</v>
      </c>
      <c r="F832" s="50">
        <f>E832/(VLOOKUP(B832,'Cust Svd'!$A$2:$B$20,2,FALSE))</f>
        <v>0.27116931148668988</v>
      </c>
      <c r="G832" s="50">
        <f t="shared" si="36"/>
        <v>-1.305011887553692</v>
      </c>
      <c r="H832" s="50">
        <f t="shared" si="37"/>
        <v>5</v>
      </c>
      <c r="I832" s="48">
        <f>HLOOKUP(B832,'GSE Sum'!$B$1:$T$10,10,FALSE)</f>
        <v>198.88142594470983</v>
      </c>
      <c r="J832" s="51" t="b">
        <f t="shared" si="38"/>
        <v>0</v>
      </c>
      <c r="K832" s="69">
        <f>D832/(VLOOKUP(B832,'Cust Svd'!$A$2:$B$20,2,FALSE))</f>
        <v>8.8160667440760328E-4</v>
      </c>
      <c r="L832" s="70">
        <f>VLOOKUP(B832,'Cust Svd'!$A$2:$B$20,2,FALSE)</f>
        <v>46506</v>
      </c>
      <c r="M832" s="70"/>
      <c r="N832"/>
      <c r="O832"/>
      <c r="P832"/>
      <c r="Q832"/>
      <c r="R832"/>
    </row>
    <row r="833" spans="1:18" ht="14.5" hidden="1" x14ac:dyDescent="0.35">
      <c r="A833" s="37">
        <v>43220</v>
      </c>
      <c r="B833" s="26">
        <v>2018</v>
      </c>
      <c r="C833">
        <v>1</v>
      </c>
      <c r="D833">
        <v>357</v>
      </c>
      <c r="E833">
        <v>12138</v>
      </c>
      <c r="F833" s="50">
        <f>E833/(VLOOKUP(B833,'Cust Svd'!$A$2:$B$20,2,FALSE))</f>
        <v>0.2609985808282802</v>
      </c>
      <c r="G833" s="50">
        <f t="shared" si="36"/>
        <v>-1.3432403091137661</v>
      </c>
      <c r="H833" s="50">
        <f t="shared" si="37"/>
        <v>4</v>
      </c>
      <c r="I833" s="48">
        <f>HLOOKUP(B833,'GSE Sum'!$B$1:$T$10,10,FALSE)</f>
        <v>198.88142594470983</v>
      </c>
      <c r="J833" s="51" t="b">
        <f t="shared" si="38"/>
        <v>0</v>
      </c>
      <c r="K833" s="69">
        <f>D833/(VLOOKUP(B833,'Cust Svd'!$A$2:$B$20,2,FALSE))</f>
        <v>7.6764288478905944E-3</v>
      </c>
      <c r="L833" s="70">
        <f>VLOOKUP(B833,'Cust Svd'!$A$2:$B$20,2,FALSE)</f>
        <v>46506</v>
      </c>
      <c r="M833" s="70"/>
      <c r="N833"/>
      <c r="O833"/>
      <c r="P833"/>
      <c r="Q833"/>
      <c r="R833"/>
    </row>
    <row r="834" spans="1:18" ht="14.5" hidden="1" x14ac:dyDescent="0.35">
      <c r="A834" s="37">
        <v>43459</v>
      </c>
      <c r="B834" s="26">
        <v>2018</v>
      </c>
      <c r="C834">
        <v>1</v>
      </c>
      <c r="D834">
        <v>1592</v>
      </c>
      <c r="E834">
        <v>11867</v>
      </c>
      <c r="F834" s="50">
        <f>E834/(VLOOKUP(B834,'Cust Svd'!$A$2:$B$20,2,FALSE))</f>
        <v>0.25517137573646409</v>
      </c>
      <c r="G834" s="50">
        <f t="shared" ref="G834:G897" si="39">LN(F834)</f>
        <v>-1.3658198978444274</v>
      </c>
      <c r="H834" s="50">
        <f t="shared" ref="H834:H897" si="40">MONTH(A834)</f>
        <v>12</v>
      </c>
      <c r="I834" s="48">
        <f>HLOOKUP(B834,'GSE Sum'!$B$1:$T$10,10,FALSE)</f>
        <v>198.88142594470983</v>
      </c>
      <c r="J834" s="51" t="b">
        <f t="shared" ref="J834:J897" si="41">IF(F834&gt;=I834,A834,FALSE)</f>
        <v>0</v>
      </c>
      <c r="K834" s="69">
        <f>D834/(VLOOKUP(B834,'Cust Svd'!$A$2:$B$20,2,FALSE))</f>
        <v>3.4232142089192792E-2</v>
      </c>
      <c r="L834" s="70">
        <f>VLOOKUP(B834,'Cust Svd'!$A$2:$B$20,2,FALSE)</f>
        <v>46506</v>
      </c>
      <c r="M834" s="70"/>
      <c r="N834"/>
      <c r="O834"/>
      <c r="P834"/>
      <c r="Q834"/>
      <c r="R834"/>
    </row>
    <row r="835" spans="1:18" ht="14.5" hidden="1" x14ac:dyDescent="0.35">
      <c r="A835" s="37">
        <v>43139</v>
      </c>
      <c r="B835" s="26">
        <v>2018</v>
      </c>
      <c r="C835">
        <v>1</v>
      </c>
      <c r="D835">
        <v>1107</v>
      </c>
      <c r="E835">
        <v>11477</v>
      </c>
      <c r="F835" s="50">
        <f>E835/(VLOOKUP(B835,'Cust Svd'!$A$2:$B$20,2,FALSE))</f>
        <v>0.24678536102868448</v>
      </c>
      <c r="G835" s="50">
        <f t="shared" si="39"/>
        <v>-1.399236303828898</v>
      </c>
      <c r="H835" s="50">
        <f t="shared" si="40"/>
        <v>2</v>
      </c>
      <c r="I835" s="48">
        <f>HLOOKUP(B835,'GSE Sum'!$B$1:$T$10,10,FALSE)</f>
        <v>198.88142594470983</v>
      </c>
      <c r="J835" s="51" t="b">
        <f t="shared" si="41"/>
        <v>0</v>
      </c>
      <c r="K835" s="69">
        <f>D835/(VLOOKUP(B835,'Cust Svd'!$A$2:$B$20,2,FALSE))</f>
        <v>2.3803380209005291E-2</v>
      </c>
      <c r="L835" s="70">
        <f>VLOOKUP(B835,'Cust Svd'!$A$2:$B$20,2,FALSE)</f>
        <v>46506</v>
      </c>
      <c r="M835" s="70"/>
      <c r="N835"/>
      <c r="O835"/>
      <c r="P835"/>
      <c r="Q835"/>
      <c r="R835"/>
    </row>
    <row r="836" spans="1:18" ht="14.5" hidden="1" x14ac:dyDescent="0.35">
      <c r="A836" s="37">
        <v>43431</v>
      </c>
      <c r="B836" s="26">
        <v>2018</v>
      </c>
      <c r="C836">
        <v>1</v>
      </c>
      <c r="D836">
        <v>58</v>
      </c>
      <c r="E836">
        <v>10432</v>
      </c>
      <c r="F836" s="50">
        <f>E836/(VLOOKUP(B836,'Cust Svd'!$A$2:$B$20,2,FALSE))</f>
        <v>0.224315142132198</v>
      </c>
      <c r="G836" s="50">
        <f t="shared" si="39"/>
        <v>-1.4947033313431322</v>
      </c>
      <c r="H836" s="50">
        <f t="shared" si="40"/>
        <v>11</v>
      </c>
      <c r="I836" s="48">
        <f>HLOOKUP(B836,'GSE Sum'!$B$1:$T$10,10,FALSE)</f>
        <v>198.88142594470983</v>
      </c>
      <c r="J836" s="51" t="b">
        <f t="shared" si="41"/>
        <v>0</v>
      </c>
      <c r="K836" s="69">
        <f>D836/(VLOOKUP(B836,'Cust Svd'!$A$2:$B$20,2,FALSE))</f>
        <v>1.2471509052595364E-3</v>
      </c>
      <c r="L836" s="70">
        <f>VLOOKUP(B836,'Cust Svd'!$A$2:$B$20,2,FALSE)</f>
        <v>46506</v>
      </c>
      <c r="M836" s="70"/>
      <c r="N836"/>
      <c r="O836"/>
      <c r="P836"/>
      <c r="Q836"/>
      <c r="R836"/>
    </row>
    <row r="837" spans="1:18" ht="14.5" hidden="1" x14ac:dyDescent="0.35">
      <c r="A837" s="37">
        <v>43343</v>
      </c>
      <c r="B837" s="26">
        <v>2018</v>
      </c>
      <c r="C837">
        <v>2</v>
      </c>
      <c r="D837">
        <v>32</v>
      </c>
      <c r="E837">
        <v>10229</v>
      </c>
      <c r="F837" s="50">
        <f>E837/(VLOOKUP(B837,'Cust Svd'!$A$2:$B$20,2,FALSE))</f>
        <v>0.21995011396378961</v>
      </c>
      <c r="G837" s="50">
        <f t="shared" si="39"/>
        <v>-1.5143545130525591</v>
      </c>
      <c r="H837" s="50">
        <f t="shared" si="40"/>
        <v>8</v>
      </c>
      <c r="I837" s="48">
        <f>HLOOKUP(B837,'GSE Sum'!$B$1:$T$10,10,FALSE)</f>
        <v>198.88142594470983</v>
      </c>
      <c r="J837" s="51" t="b">
        <f t="shared" si="41"/>
        <v>0</v>
      </c>
      <c r="K837" s="69">
        <f>D837/(VLOOKUP(B837,'Cust Svd'!$A$2:$B$20,2,FALSE))</f>
        <v>6.8808325807422695E-4</v>
      </c>
      <c r="L837" s="70">
        <f>VLOOKUP(B837,'Cust Svd'!$A$2:$B$20,2,FALSE)</f>
        <v>46506</v>
      </c>
      <c r="M837" s="70"/>
      <c r="N837"/>
      <c r="O837"/>
      <c r="P837"/>
      <c r="Q837"/>
      <c r="R837"/>
    </row>
    <row r="838" spans="1:18" ht="14.5" hidden="1" x14ac:dyDescent="0.35">
      <c r="A838" s="37">
        <v>43245</v>
      </c>
      <c r="B838" s="26">
        <v>2018</v>
      </c>
      <c r="C838">
        <v>1</v>
      </c>
      <c r="D838">
        <v>257</v>
      </c>
      <c r="E838">
        <v>10023</v>
      </c>
      <c r="F838" s="50">
        <f>E838/(VLOOKUP(B838,'Cust Svd'!$A$2:$B$20,2,FALSE))</f>
        <v>0.21552057798993679</v>
      </c>
      <c r="G838" s="50">
        <f t="shared" si="39"/>
        <v>-1.5346988844847</v>
      </c>
      <c r="H838" s="50">
        <f t="shared" si="40"/>
        <v>5</v>
      </c>
      <c r="I838" s="48">
        <f>HLOOKUP(B838,'GSE Sum'!$B$1:$T$10,10,FALSE)</f>
        <v>198.88142594470983</v>
      </c>
      <c r="J838" s="51" t="b">
        <f t="shared" si="41"/>
        <v>0</v>
      </c>
      <c r="K838" s="69">
        <f>D838/(VLOOKUP(B838,'Cust Svd'!$A$2:$B$20,2,FALSE))</f>
        <v>5.5261686664086354E-3</v>
      </c>
      <c r="L838" s="70">
        <f>VLOOKUP(B838,'Cust Svd'!$A$2:$B$20,2,FALSE)</f>
        <v>46506</v>
      </c>
      <c r="M838" s="70"/>
      <c r="N838"/>
      <c r="O838"/>
      <c r="P838"/>
      <c r="Q838"/>
      <c r="R838"/>
    </row>
    <row r="839" spans="1:18" ht="14.5" hidden="1" x14ac:dyDescent="0.35">
      <c r="A839" s="37">
        <v>43430</v>
      </c>
      <c r="B839" s="26">
        <v>2018</v>
      </c>
      <c r="C839">
        <v>2</v>
      </c>
      <c r="D839">
        <v>450</v>
      </c>
      <c r="E839">
        <v>9978</v>
      </c>
      <c r="F839" s="50">
        <f>E839/(VLOOKUP(B839,'Cust Svd'!$A$2:$B$20,2,FALSE))</f>
        <v>0.21455296090826989</v>
      </c>
      <c r="G839" s="50">
        <f t="shared" si="39"/>
        <v>-1.5391986670885838</v>
      </c>
      <c r="H839" s="50">
        <f t="shared" si="40"/>
        <v>11</v>
      </c>
      <c r="I839" s="48">
        <f>HLOOKUP(B839,'GSE Sum'!$B$1:$T$10,10,FALSE)</f>
        <v>198.88142594470983</v>
      </c>
      <c r="J839" s="51" t="b">
        <f t="shared" si="41"/>
        <v>0</v>
      </c>
      <c r="K839" s="69">
        <f>D839/(VLOOKUP(B839,'Cust Svd'!$A$2:$B$20,2,FALSE))</f>
        <v>9.6761708166688172E-3</v>
      </c>
      <c r="L839" s="70">
        <f>VLOOKUP(B839,'Cust Svd'!$A$2:$B$20,2,FALSE)</f>
        <v>46506</v>
      </c>
      <c r="M839" s="70"/>
      <c r="N839"/>
      <c r="O839"/>
      <c r="P839"/>
      <c r="Q839"/>
      <c r="R839"/>
    </row>
    <row r="840" spans="1:18" ht="14.5" hidden="1" x14ac:dyDescent="0.35">
      <c r="A840" s="37">
        <v>43147</v>
      </c>
      <c r="B840" s="26">
        <v>2018</v>
      </c>
      <c r="C840">
        <v>1</v>
      </c>
      <c r="D840">
        <v>23</v>
      </c>
      <c r="E840">
        <v>9959</v>
      </c>
      <c r="F840" s="50">
        <f>E840/(VLOOKUP(B840,'Cust Svd'!$A$2:$B$20,2,FALSE))</f>
        <v>0.21414441147378832</v>
      </c>
      <c r="G840" s="50">
        <f t="shared" si="39"/>
        <v>-1.5411046715779269</v>
      </c>
      <c r="H840" s="50">
        <f t="shared" si="40"/>
        <v>2</v>
      </c>
      <c r="I840" s="48">
        <f>HLOOKUP(B840,'GSE Sum'!$B$1:$T$10,10,FALSE)</f>
        <v>198.88142594470983</v>
      </c>
      <c r="J840" s="51" t="b">
        <f t="shared" si="41"/>
        <v>0</v>
      </c>
      <c r="K840" s="69">
        <f>D840/(VLOOKUP(B840,'Cust Svd'!$A$2:$B$20,2,FALSE))</f>
        <v>4.9455984174085062E-4</v>
      </c>
      <c r="L840" s="70">
        <f>VLOOKUP(B840,'Cust Svd'!$A$2:$B$20,2,FALSE)</f>
        <v>46506</v>
      </c>
      <c r="M840" s="70"/>
      <c r="N840"/>
      <c r="O840"/>
      <c r="P840"/>
      <c r="Q840"/>
      <c r="R840"/>
    </row>
    <row r="841" spans="1:18" ht="14.5" hidden="1" x14ac:dyDescent="0.35">
      <c r="A841" s="37">
        <v>43397</v>
      </c>
      <c r="B841" s="26">
        <v>2018</v>
      </c>
      <c r="C841">
        <v>3</v>
      </c>
      <c r="D841">
        <v>47</v>
      </c>
      <c r="E841">
        <v>9593</v>
      </c>
      <c r="F841" s="50">
        <f>E841/(VLOOKUP(B841,'Cust Svd'!$A$2:$B$20,2,FALSE))</f>
        <v>0.20627445920956436</v>
      </c>
      <c r="G841" s="50">
        <f t="shared" si="39"/>
        <v>-1.5785476706916188</v>
      </c>
      <c r="H841" s="50">
        <f t="shared" si="40"/>
        <v>10</v>
      </c>
      <c r="I841" s="48">
        <f>HLOOKUP(B841,'GSE Sum'!$B$1:$T$10,10,FALSE)</f>
        <v>198.88142594470983</v>
      </c>
      <c r="J841" s="51" t="b">
        <f t="shared" si="41"/>
        <v>0</v>
      </c>
      <c r="K841" s="69">
        <f>D841/(VLOOKUP(B841,'Cust Svd'!$A$2:$B$20,2,FALSE))</f>
        <v>1.0106222852965209E-3</v>
      </c>
      <c r="L841" s="70">
        <f>VLOOKUP(B841,'Cust Svd'!$A$2:$B$20,2,FALSE)</f>
        <v>46506</v>
      </c>
      <c r="M841" s="70"/>
      <c r="N841"/>
      <c r="O841"/>
      <c r="P841"/>
      <c r="Q841"/>
      <c r="R841"/>
    </row>
    <row r="842" spans="1:18" ht="14.5" hidden="1" x14ac:dyDescent="0.35">
      <c r="A842" s="37">
        <v>43179</v>
      </c>
      <c r="B842" s="26">
        <v>2018</v>
      </c>
      <c r="C842">
        <v>2</v>
      </c>
      <c r="D842">
        <v>85</v>
      </c>
      <c r="E842">
        <v>8362</v>
      </c>
      <c r="F842" s="50">
        <f>E842/(VLOOKUP(B842,'Cust Svd'!$A$2:$B$20,2,FALSE))</f>
        <v>0.17980475637552143</v>
      </c>
      <c r="G842" s="50">
        <f t="shared" si="39"/>
        <v>-1.7158837035930561</v>
      </c>
      <c r="H842" s="50">
        <f t="shared" si="40"/>
        <v>3</v>
      </c>
      <c r="I842" s="48">
        <f>HLOOKUP(B842,'GSE Sum'!$B$1:$T$10,10,FALSE)</f>
        <v>198.88142594470983</v>
      </c>
      <c r="J842" s="51" t="b">
        <f t="shared" si="41"/>
        <v>0</v>
      </c>
      <c r="K842" s="69">
        <f>D842/(VLOOKUP(B842,'Cust Svd'!$A$2:$B$20,2,FALSE))</f>
        <v>1.8277211542596654E-3</v>
      </c>
      <c r="L842" s="70">
        <f>VLOOKUP(B842,'Cust Svd'!$A$2:$B$20,2,FALSE)</f>
        <v>46506</v>
      </c>
      <c r="M842" s="70"/>
      <c r="N842"/>
      <c r="O842"/>
      <c r="P842"/>
      <c r="Q842"/>
      <c r="R842"/>
    </row>
    <row r="843" spans="1:18" ht="14.5" hidden="1" x14ac:dyDescent="0.35">
      <c r="A843" s="37">
        <v>43435</v>
      </c>
      <c r="B843" s="26">
        <v>2018</v>
      </c>
      <c r="C843">
        <v>2</v>
      </c>
      <c r="D843">
        <v>65</v>
      </c>
      <c r="E843">
        <v>8302</v>
      </c>
      <c r="F843" s="50">
        <f>E843/(VLOOKUP(B843,'Cust Svd'!$A$2:$B$20,2,FALSE))</f>
        <v>0.17851460026663227</v>
      </c>
      <c r="G843" s="50">
        <f t="shared" si="39"/>
        <v>-1.7230848868965822</v>
      </c>
      <c r="H843" s="50">
        <f t="shared" si="40"/>
        <v>12</v>
      </c>
      <c r="I843" s="48">
        <f>HLOOKUP(B843,'GSE Sum'!$B$1:$T$10,10,FALSE)</f>
        <v>198.88142594470983</v>
      </c>
      <c r="J843" s="51" t="b">
        <f t="shared" si="41"/>
        <v>0</v>
      </c>
      <c r="K843" s="69">
        <f>D843/(VLOOKUP(B843,'Cust Svd'!$A$2:$B$20,2,FALSE))</f>
        <v>1.3976691179632735E-3</v>
      </c>
      <c r="L843" s="70">
        <f>VLOOKUP(B843,'Cust Svd'!$A$2:$B$20,2,FALSE)</f>
        <v>46506</v>
      </c>
      <c r="M843" s="70"/>
      <c r="N843"/>
      <c r="O843"/>
      <c r="P843"/>
      <c r="Q843"/>
      <c r="R843"/>
    </row>
    <row r="844" spans="1:18" ht="14.5" hidden="1" x14ac:dyDescent="0.35">
      <c r="A844" s="37">
        <v>43311</v>
      </c>
      <c r="B844" s="26">
        <v>2018</v>
      </c>
      <c r="C844">
        <v>1</v>
      </c>
      <c r="D844">
        <v>20</v>
      </c>
      <c r="E844">
        <v>7209</v>
      </c>
      <c r="F844" s="50">
        <f>E844/(VLOOKUP(B844,'Cust Svd'!$A$2:$B$20,2,FALSE))</f>
        <v>0.15501225648303446</v>
      </c>
      <c r="G844" s="50">
        <f t="shared" si="39"/>
        <v>-1.8642510911049877</v>
      </c>
      <c r="H844" s="50">
        <f t="shared" si="40"/>
        <v>7</v>
      </c>
      <c r="I844" s="48">
        <f>HLOOKUP(B844,'GSE Sum'!$B$1:$T$10,10,FALSE)</f>
        <v>198.88142594470983</v>
      </c>
      <c r="J844" s="51" t="b">
        <f t="shared" si="41"/>
        <v>0</v>
      </c>
      <c r="K844" s="69">
        <f>D844/(VLOOKUP(B844,'Cust Svd'!$A$2:$B$20,2,FALSE))</f>
        <v>4.3005203629639189E-4</v>
      </c>
      <c r="L844" s="70">
        <f>VLOOKUP(B844,'Cust Svd'!$A$2:$B$20,2,FALSE)</f>
        <v>46506</v>
      </c>
      <c r="M844" s="70"/>
      <c r="N844"/>
      <c r="O844"/>
      <c r="P844"/>
      <c r="Q844"/>
      <c r="R844"/>
    </row>
    <row r="845" spans="1:18" ht="14.5" hidden="1" x14ac:dyDescent="0.35">
      <c r="A845" s="37">
        <v>43126</v>
      </c>
      <c r="B845" s="26">
        <v>2018</v>
      </c>
      <c r="C845">
        <v>2</v>
      </c>
      <c r="D845">
        <v>29</v>
      </c>
      <c r="E845">
        <v>7020</v>
      </c>
      <c r="F845" s="50">
        <f>E845/(VLOOKUP(B845,'Cust Svd'!$A$2:$B$20,2,FALSE))</f>
        <v>0.15094826474003353</v>
      </c>
      <c r="G845" s="50">
        <f t="shared" si="39"/>
        <v>-1.8908181184897097</v>
      </c>
      <c r="H845" s="50">
        <f t="shared" si="40"/>
        <v>1</v>
      </c>
      <c r="I845" s="48">
        <f>HLOOKUP(B845,'GSE Sum'!$B$1:$T$10,10,FALSE)</f>
        <v>198.88142594470983</v>
      </c>
      <c r="J845" s="51" t="b">
        <f t="shared" si="41"/>
        <v>0</v>
      </c>
      <c r="K845" s="69">
        <f>D845/(VLOOKUP(B845,'Cust Svd'!$A$2:$B$20,2,FALSE))</f>
        <v>6.2357545262976821E-4</v>
      </c>
      <c r="L845" s="70">
        <f>VLOOKUP(B845,'Cust Svd'!$A$2:$B$20,2,FALSE)</f>
        <v>46506</v>
      </c>
      <c r="M845" s="70"/>
      <c r="N845"/>
      <c r="O845"/>
      <c r="P845"/>
      <c r="Q845"/>
      <c r="R845"/>
    </row>
    <row r="846" spans="1:18" ht="14.5" hidden="1" x14ac:dyDescent="0.35">
      <c r="A846" s="37">
        <v>43124</v>
      </c>
      <c r="B846" s="26">
        <v>2018</v>
      </c>
      <c r="C846">
        <v>4</v>
      </c>
      <c r="D846">
        <v>38</v>
      </c>
      <c r="E846">
        <v>6971</v>
      </c>
      <c r="F846" s="50">
        <f>E846/(VLOOKUP(B846,'Cust Svd'!$A$2:$B$20,2,FALSE))</f>
        <v>0.14989463725110738</v>
      </c>
      <c r="G846" s="50">
        <f t="shared" si="39"/>
        <v>-1.8978226500231676</v>
      </c>
      <c r="H846" s="50">
        <f t="shared" si="40"/>
        <v>1</v>
      </c>
      <c r="I846" s="48">
        <f>HLOOKUP(B846,'GSE Sum'!$B$1:$T$10,10,FALSE)</f>
        <v>198.88142594470983</v>
      </c>
      <c r="J846" s="51" t="b">
        <f t="shared" si="41"/>
        <v>0</v>
      </c>
      <c r="K846" s="69">
        <f>D846/(VLOOKUP(B846,'Cust Svd'!$A$2:$B$20,2,FALSE))</f>
        <v>8.1709886896314454E-4</v>
      </c>
      <c r="L846" s="70">
        <f>VLOOKUP(B846,'Cust Svd'!$A$2:$B$20,2,FALSE)</f>
        <v>46506</v>
      </c>
      <c r="M846" s="70"/>
      <c r="N846"/>
      <c r="O846"/>
      <c r="P846"/>
      <c r="Q846"/>
      <c r="R846"/>
    </row>
    <row r="847" spans="1:18" ht="14.5" hidden="1" x14ac:dyDescent="0.35">
      <c r="A847" s="37">
        <v>43293</v>
      </c>
      <c r="B847" s="26">
        <v>2018</v>
      </c>
      <c r="C847">
        <v>1</v>
      </c>
      <c r="D847">
        <v>41</v>
      </c>
      <c r="E847">
        <v>6395</v>
      </c>
      <c r="F847" s="50">
        <f>E847/(VLOOKUP(B847,'Cust Svd'!$A$2:$B$20,2,FALSE))</f>
        <v>0.1375091386057713</v>
      </c>
      <c r="G847" s="50">
        <f t="shared" si="39"/>
        <v>-1.9840649014966234</v>
      </c>
      <c r="H847" s="50">
        <f t="shared" si="40"/>
        <v>7</v>
      </c>
      <c r="I847" s="48">
        <f>HLOOKUP(B847,'GSE Sum'!$B$1:$T$10,10,FALSE)</f>
        <v>198.88142594470983</v>
      </c>
      <c r="J847" s="51" t="b">
        <f t="shared" si="41"/>
        <v>0</v>
      </c>
      <c r="K847" s="69">
        <f>D847/(VLOOKUP(B847,'Cust Svd'!$A$2:$B$20,2,FALSE))</f>
        <v>8.8160667440760328E-4</v>
      </c>
      <c r="L847" s="70">
        <f>VLOOKUP(B847,'Cust Svd'!$A$2:$B$20,2,FALSE)</f>
        <v>46506</v>
      </c>
      <c r="M847" s="70"/>
      <c r="N847"/>
      <c r="O847"/>
      <c r="P847"/>
      <c r="Q847"/>
      <c r="R847"/>
    </row>
    <row r="848" spans="1:18" ht="14.5" hidden="1" x14ac:dyDescent="0.35">
      <c r="A848" s="37">
        <v>43312</v>
      </c>
      <c r="B848" s="26">
        <v>2018</v>
      </c>
      <c r="C848">
        <v>1</v>
      </c>
      <c r="D848">
        <v>99</v>
      </c>
      <c r="E848">
        <v>6287</v>
      </c>
      <c r="F848" s="50">
        <f>E848/(VLOOKUP(B848,'Cust Svd'!$A$2:$B$20,2,FALSE))</f>
        <v>0.13518685760977078</v>
      </c>
      <c r="G848" s="50">
        <f t="shared" si="39"/>
        <v>-2.0010973271265051</v>
      </c>
      <c r="H848" s="50">
        <f t="shared" si="40"/>
        <v>7</v>
      </c>
      <c r="I848" s="48">
        <f>HLOOKUP(B848,'GSE Sum'!$B$1:$T$10,10,FALSE)</f>
        <v>198.88142594470983</v>
      </c>
      <c r="J848" s="51" t="b">
        <f t="shared" si="41"/>
        <v>0</v>
      </c>
      <c r="K848" s="69">
        <f>D848/(VLOOKUP(B848,'Cust Svd'!$A$2:$B$20,2,FALSE))</f>
        <v>2.1287575796671396E-3</v>
      </c>
      <c r="L848" s="70">
        <f>VLOOKUP(B848,'Cust Svd'!$A$2:$B$20,2,FALSE)</f>
        <v>46506</v>
      </c>
      <c r="M848" s="70"/>
      <c r="N848"/>
      <c r="O848"/>
      <c r="P848"/>
      <c r="Q848"/>
      <c r="R848"/>
    </row>
    <row r="849" spans="1:18" ht="14.5" hidden="1" x14ac:dyDescent="0.35">
      <c r="A849" s="37">
        <v>43386</v>
      </c>
      <c r="B849" s="26">
        <v>2018</v>
      </c>
      <c r="C849">
        <v>2</v>
      </c>
      <c r="D849">
        <v>24</v>
      </c>
      <c r="E849">
        <v>6097</v>
      </c>
      <c r="F849" s="50">
        <f>E849/(VLOOKUP(B849,'Cust Svd'!$A$2:$B$20,2,FALSE))</f>
        <v>0.13110136326495506</v>
      </c>
      <c r="G849" s="50">
        <f t="shared" si="39"/>
        <v>-2.0317844896017503</v>
      </c>
      <c r="H849" s="50">
        <f t="shared" si="40"/>
        <v>10</v>
      </c>
      <c r="I849" s="48">
        <f>HLOOKUP(B849,'GSE Sum'!$B$1:$T$10,10,FALSE)</f>
        <v>198.88142594470983</v>
      </c>
      <c r="J849" s="51" t="b">
        <f t="shared" si="41"/>
        <v>0</v>
      </c>
      <c r="K849" s="69">
        <f>D849/(VLOOKUP(B849,'Cust Svd'!$A$2:$B$20,2,FALSE))</f>
        <v>5.1606244355567024E-4</v>
      </c>
      <c r="L849" s="70">
        <f>VLOOKUP(B849,'Cust Svd'!$A$2:$B$20,2,FALSE)</f>
        <v>46506</v>
      </c>
      <c r="M849" s="70"/>
      <c r="N849"/>
      <c r="O849"/>
      <c r="P849"/>
      <c r="Q849"/>
      <c r="R849"/>
    </row>
    <row r="850" spans="1:18" ht="14.5" hidden="1" x14ac:dyDescent="0.35">
      <c r="A850" s="37">
        <v>43169</v>
      </c>
      <c r="B850" s="26">
        <v>2018</v>
      </c>
      <c r="C850">
        <v>2</v>
      </c>
      <c r="D850">
        <v>22</v>
      </c>
      <c r="E850">
        <v>5916</v>
      </c>
      <c r="F850" s="50">
        <f>E850/(VLOOKUP(B850,'Cust Svd'!$A$2:$B$20,2,FALSE))</f>
        <v>0.12720939233647272</v>
      </c>
      <c r="G850" s="50">
        <f t="shared" si="39"/>
        <v>-2.061920791678876</v>
      </c>
      <c r="H850" s="50">
        <f t="shared" si="40"/>
        <v>3</v>
      </c>
      <c r="I850" s="48">
        <f>HLOOKUP(B850,'GSE Sum'!$B$1:$T$10,10,FALSE)</f>
        <v>198.88142594470983</v>
      </c>
      <c r="J850" s="51" t="b">
        <f t="shared" si="41"/>
        <v>0</v>
      </c>
      <c r="K850" s="69">
        <f>D850/(VLOOKUP(B850,'Cust Svd'!$A$2:$B$20,2,FALSE))</f>
        <v>4.7305723992603106E-4</v>
      </c>
      <c r="L850" s="70">
        <f>VLOOKUP(B850,'Cust Svd'!$A$2:$B$20,2,FALSE)</f>
        <v>46506</v>
      </c>
      <c r="M850" s="70"/>
      <c r="N850"/>
      <c r="O850"/>
      <c r="P850"/>
      <c r="Q850"/>
      <c r="R850"/>
    </row>
    <row r="851" spans="1:18" ht="14.5" hidden="1" x14ac:dyDescent="0.35">
      <c r="A851" s="37">
        <v>43367</v>
      </c>
      <c r="B851" s="26">
        <v>2018</v>
      </c>
      <c r="C851">
        <v>1</v>
      </c>
      <c r="D851">
        <v>15</v>
      </c>
      <c r="E851">
        <v>5702</v>
      </c>
      <c r="F851" s="50">
        <f>E851/(VLOOKUP(B851,'Cust Svd'!$A$2:$B$20,2,FALSE))</f>
        <v>0.12260783554810133</v>
      </c>
      <c r="G851" s="50">
        <f t="shared" si="39"/>
        <v>-2.0987643460369489</v>
      </c>
      <c r="H851" s="50">
        <f t="shared" si="40"/>
        <v>9</v>
      </c>
      <c r="I851" s="48">
        <f>HLOOKUP(B851,'GSE Sum'!$B$1:$T$10,10,FALSE)</f>
        <v>198.88142594470983</v>
      </c>
      <c r="J851" s="51" t="b">
        <f t="shared" si="41"/>
        <v>0</v>
      </c>
      <c r="K851" s="69">
        <f>D851/(VLOOKUP(B851,'Cust Svd'!$A$2:$B$20,2,FALSE))</f>
        <v>3.2253902722229391E-4</v>
      </c>
      <c r="L851" s="70">
        <f>VLOOKUP(B851,'Cust Svd'!$A$2:$B$20,2,FALSE)</f>
        <v>46506</v>
      </c>
      <c r="M851" s="70"/>
      <c r="N851"/>
      <c r="O851"/>
      <c r="P851"/>
      <c r="Q851"/>
      <c r="R851"/>
    </row>
    <row r="852" spans="1:18" ht="14.5" hidden="1" x14ac:dyDescent="0.35">
      <c r="A852" s="37">
        <v>43335</v>
      </c>
      <c r="B852" s="26">
        <v>2018</v>
      </c>
      <c r="C852">
        <v>1</v>
      </c>
      <c r="D852">
        <v>10</v>
      </c>
      <c r="E852">
        <v>5109</v>
      </c>
      <c r="F852" s="50">
        <f>E852/(VLOOKUP(B852,'Cust Svd'!$A$2:$B$20,2,FALSE))</f>
        <v>0.1098567926719133</v>
      </c>
      <c r="G852" s="50">
        <f t="shared" si="39"/>
        <v>-2.2085776461787683</v>
      </c>
      <c r="H852" s="50">
        <f t="shared" si="40"/>
        <v>8</v>
      </c>
      <c r="I852" s="48">
        <f>HLOOKUP(B852,'GSE Sum'!$B$1:$T$10,10,FALSE)</f>
        <v>198.88142594470983</v>
      </c>
      <c r="J852" s="51" t="b">
        <f t="shared" si="41"/>
        <v>0</v>
      </c>
      <c r="K852" s="69">
        <f>D852/(VLOOKUP(B852,'Cust Svd'!$A$2:$B$20,2,FALSE))</f>
        <v>2.1502601814819594E-4</v>
      </c>
      <c r="L852" s="70">
        <f>VLOOKUP(B852,'Cust Svd'!$A$2:$B$20,2,FALSE)</f>
        <v>46506</v>
      </c>
      <c r="M852" s="70"/>
      <c r="N852"/>
      <c r="O852"/>
      <c r="P852"/>
      <c r="Q852"/>
      <c r="R852"/>
    </row>
    <row r="853" spans="1:18" ht="14.5" hidden="1" x14ac:dyDescent="0.35">
      <c r="A853" s="37">
        <v>43398</v>
      </c>
      <c r="B853" s="26">
        <v>2018</v>
      </c>
      <c r="C853">
        <v>1</v>
      </c>
      <c r="D853">
        <v>16</v>
      </c>
      <c r="E853">
        <v>5089</v>
      </c>
      <c r="F853" s="50">
        <f>E853/(VLOOKUP(B853,'Cust Svd'!$A$2:$B$20,2,FALSE))</f>
        <v>0.10942674063561691</v>
      </c>
      <c r="G853" s="50">
        <f t="shared" si="39"/>
        <v>-2.2124999889207335</v>
      </c>
      <c r="H853" s="50">
        <f t="shared" si="40"/>
        <v>10</v>
      </c>
      <c r="I853" s="48">
        <f>HLOOKUP(B853,'GSE Sum'!$B$1:$T$10,10,FALSE)</f>
        <v>198.88142594470983</v>
      </c>
      <c r="J853" s="51" t="b">
        <f t="shared" si="41"/>
        <v>0</v>
      </c>
      <c r="K853" s="69">
        <f>D853/(VLOOKUP(B853,'Cust Svd'!$A$2:$B$20,2,FALSE))</f>
        <v>3.4404162903711348E-4</v>
      </c>
      <c r="L853" s="70">
        <f>VLOOKUP(B853,'Cust Svd'!$A$2:$B$20,2,FALSE)</f>
        <v>46506</v>
      </c>
      <c r="M853" s="70"/>
      <c r="N853"/>
      <c r="O853"/>
      <c r="P853"/>
      <c r="Q853"/>
      <c r="R853"/>
    </row>
    <row r="854" spans="1:18" ht="14.5" hidden="1" x14ac:dyDescent="0.35">
      <c r="A854" s="37">
        <v>43259</v>
      </c>
      <c r="B854" s="26">
        <v>2018</v>
      </c>
      <c r="C854">
        <v>1</v>
      </c>
      <c r="D854">
        <v>10</v>
      </c>
      <c r="E854">
        <v>4800</v>
      </c>
      <c r="F854" s="50">
        <f>E854/(VLOOKUP(B854,'Cust Svd'!$A$2:$B$20,2,FALSE))</f>
        <v>0.10321248871113405</v>
      </c>
      <c r="G854" s="50">
        <f t="shared" si="39"/>
        <v>-2.2709654186135841</v>
      </c>
      <c r="H854" s="50">
        <f t="shared" si="40"/>
        <v>6</v>
      </c>
      <c r="I854" s="48">
        <f>HLOOKUP(B854,'GSE Sum'!$B$1:$T$10,10,FALSE)</f>
        <v>198.88142594470983</v>
      </c>
      <c r="J854" s="51" t="b">
        <f t="shared" si="41"/>
        <v>0</v>
      </c>
      <c r="K854" s="69">
        <f>D854/(VLOOKUP(B854,'Cust Svd'!$A$2:$B$20,2,FALSE))</f>
        <v>2.1502601814819594E-4</v>
      </c>
      <c r="L854" s="70">
        <f>VLOOKUP(B854,'Cust Svd'!$A$2:$B$20,2,FALSE)</f>
        <v>46506</v>
      </c>
      <c r="M854" s="70"/>
      <c r="N854"/>
      <c r="O854"/>
      <c r="P854"/>
      <c r="Q854"/>
      <c r="R854"/>
    </row>
    <row r="855" spans="1:18" ht="14.5" hidden="1" x14ac:dyDescent="0.35">
      <c r="A855" s="37">
        <v>43327</v>
      </c>
      <c r="B855" s="26">
        <v>2018</v>
      </c>
      <c r="C855">
        <v>1</v>
      </c>
      <c r="D855">
        <v>20</v>
      </c>
      <c r="E855">
        <v>4591</v>
      </c>
      <c r="F855" s="50">
        <f>E855/(VLOOKUP(B855,'Cust Svd'!$A$2:$B$20,2,FALSE))</f>
        <v>9.8718444931836749E-2</v>
      </c>
      <c r="G855" s="50">
        <f t="shared" si="39"/>
        <v>-2.3154834712603445</v>
      </c>
      <c r="H855" s="50">
        <f t="shared" si="40"/>
        <v>8</v>
      </c>
      <c r="I855" s="48">
        <f>HLOOKUP(B855,'GSE Sum'!$B$1:$T$10,10,FALSE)</f>
        <v>198.88142594470983</v>
      </c>
      <c r="J855" s="51" t="b">
        <f t="shared" si="41"/>
        <v>0</v>
      </c>
      <c r="K855" s="69">
        <f>D855/(VLOOKUP(B855,'Cust Svd'!$A$2:$B$20,2,FALSE))</f>
        <v>4.3005203629639189E-4</v>
      </c>
      <c r="L855" s="70">
        <f>VLOOKUP(B855,'Cust Svd'!$A$2:$B$20,2,FALSE)</f>
        <v>46506</v>
      </c>
      <c r="M855" s="70"/>
      <c r="N855"/>
      <c r="O855"/>
      <c r="P855"/>
      <c r="Q855"/>
      <c r="R855"/>
    </row>
    <row r="856" spans="1:18" ht="14.5" hidden="1" x14ac:dyDescent="0.35">
      <c r="A856" s="37">
        <v>43280</v>
      </c>
      <c r="B856" s="26">
        <v>2018</v>
      </c>
      <c r="C856">
        <v>1</v>
      </c>
      <c r="D856">
        <v>10</v>
      </c>
      <c r="E856">
        <v>4429</v>
      </c>
      <c r="F856" s="50">
        <f>E856/(VLOOKUP(B856,'Cust Svd'!$A$2:$B$20,2,FALSE))</f>
        <v>9.5235023437835978E-2</v>
      </c>
      <c r="G856" s="50">
        <f t="shared" si="39"/>
        <v>-2.3514075115863684</v>
      </c>
      <c r="H856" s="50">
        <f t="shared" si="40"/>
        <v>6</v>
      </c>
      <c r="I856" s="48">
        <f>HLOOKUP(B856,'GSE Sum'!$B$1:$T$10,10,FALSE)</f>
        <v>198.88142594470983</v>
      </c>
      <c r="J856" s="51" t="b">
        <f t="shared" si="41"/>
        <v>0</v>
      </c>
      <c r="K856" s="69">
        <f>D856/(VLOOKUP(B856,'Cust Svd'!$A$2:$B$20,2,FALSE))</f>
        <v>2.1502601814819594E-4</v>
      </c>
      <c r="L856" s="70">
        <f>VLOOKUP(B856,'Cust Svd'!$A$2:$B$20,2,FALSE)</f>
        <v>46506</v>
      </c>
      <c r="M856" s="70"/>
      <c r="N856"/>
      <c r="O856"/>
      <c r="P856"/>
      <c r="Q856"/>
      <c r="R856"/>
    </row>
    <row r="857" spans="1:18" ht="14.5" hidden="1" x14ac:dyDescent="0.35">
      <c r="A857" s="37">
        <v>43448</v>
      </c>
      <c r="B857" s="26">
        <v>2018</v>
      </c>
      <c r="C857">
        <v>3</v>
      </c>
      <c r="D857">
        <v>18</v>
      </c>
      <c r="E857">
        <v>4424</v>
      </c>
      <c r="F857" s="50">
        <f>E857/(VLOOKUP(B857,'Cust Svd'!$A$2:$B$20,2,FALSE))</f>
        <v>9.5127510428761886E-2</v>
      </c>
      <c r="G857" s="50">
        <f t="shared" si="39"/>
        <v>-2.3525370723073955</v>
      </c>
      <c r="H857" s="50">
        <f t="shared" si="40"/>
        <v>12</v>
      </c>
      <c r="I857" s="48">
        <f>HLOOKUP(B857,'GSE Sum'!$B$1:$T$10,10,FALSE)</f>
        <v>198.88142594470983</v>
      </c>
      <c r="J857" s="51" t="b">
        <f t="shared" si="41"/>
        <v>0</v>
      </c>
      <c r="K857" s="69">
        <f>D857/(VLOOKUP(B857,'Cust Svd'!$A$2:$B$20,2,FALSE))</f>
        <v>3.8704683266675265E-4</v>
      </c>
      <c r="L857" s="70">
        <f>VLOOKUP(B857,'Cust Svd'!$A$2:$B$20,2,FALSE)</f>
        <v>46506</v>
      </c>
      <c r="M857" s="70"/>
      <c r="N857"/>
      <c r="O857"/>
      <c r="P857"/>
      <c r="Q857"/>
      <c r="R857"/>
    </row>
    <row r="858" spans="1:18" ht="14.5" hidden="1" x14ac:dyDescent="0.35">
      <c r="A858" s="37">
        <v>43137</v>
      </c>
      <c r="B858" s="26">
        <v>2018</v>
      </c>
      <c r="C858">
        <v>2</v>
      </c>
      <c r="D858">
        <v>69</v>
      </c>
      <c r="E858">
        <v>4284</v>
      </c>
      <c r="F858" s="50">
        <f>E858/(VLOOKUP(B858,'Cust Svd'!$A$2:$B$20,2,FALSE))</f>
        <v>9.2117146174687137E-2</v>
      </c>
      <c r="G858" s="50">
        <f t="shared" si="39"/>
        <v>-2.3846941839419271</v>
      </c>
      <c r="H858" s="50">
        <f t="shared" si="40"/>
        <v>2</v>
      </c>
      <c r="I858" s="48">
        <f>HLOOKUP(B858,'GSE Sum'!$B$1:$T$10,10,FALSE)</f>
        <v>198.88142594470983</v>
      </c>
      <c r="J858" s="51" t="b">
        <f t="shared" si="41"/>
        <v>0</v>
      </c>
      <c r="K858" s="69">
        <f>D858/(VLOOKUP(B858,'Cust Svd'!$A$2:$B$20,2,FALSE))</f>
        <v>1.483679525222552E-3</v>
      </c>
      <c r="L858" s="70">
        <f>VLOOKUP(B858,'Cust Svd'!$A$2:$B$20,2,FALSE)</f>
        <v>46506</v>
      </c>
      <c r="M858" s="70"/>
      <c r="N858"/>
      <c r="O858"/>
      <c r="P858"/>
      <c r="Q858"/>
      <c r="R858"/>
    </row>
    <row r="859" spans="1:18" ht="14.5" hidden="1" x14ac:dyDescent="0.35">
      <c r="A859" s="37">
        <v>43356</v>
      </c>
      <c r="B859" s="26">
        <v>2018</v>
      </c>
      <c r="C859">
        <v>1</v>
      </c>
      <c r="D859">
        <v>10</v>
      </c>
      <c r="E859">
        <v>4200</v>
      </c>
      <c r="F859" s="50">
        <f>E859/(VLOOKUP(B859,'Cust Svd'!$A$2:$B$20,2,FALSE))</f>
        <v>9.0310927622242285E-2</v>
      </c>
      <c r="G859" s="50">
        <f t="shared" si="39"/>
        <v>-2.4044968112381069</v>
      </c>
      <c r="H859" s="50">
        <f t="shared" si="40"/>
        <v>9</v>
      </c>
      <c r="I859" s="48">
        <f>HLOOKUP(B859,'GSE Sum'!$B$1:$T$10,10,FALSE)</f>
        <v>198.88142594470983</v>
      </c>
      <c r="J859" s="51" t="b">
        <f t="shared" si="41"/>
        <v>0</v>
      </c>
      <c r="K859" s="69">
        <f>D859/(VLOOKUP(B859,'Cust Svd'!$A$2:$B$20,2,FALSE))</f>
        <v>2.1502601814819594E-4</v>
      </c>
      <c r="L859" s="70">
        <f>VLOOKUP(B859,'Cust Svd'!$A$2:$B$20,2,FALSE)</f>
        <v>46506</v>
      </c>
      <c r="M859" s="70"/>
      <c r="N859"/>
      <c r="O859"/>
      <c r="P859"/>
      <c r="Q859"/>
      <c r="R859"/>
    </row>
    <row r="860" spans="1:18" ht="14.5" hidden="1" x14ac:dyDescent="0.35">
      <c r="A860" s="37">
        <v>43434</v>
      </c>
      <c r="B860" s="26">
        <v>2018</v>
      </c>
      <c r="C860">
        <v>2</v>
      </c>
      <c r="D860">
        <v>51</v>
      </c>
      <c r="E860">
        <v>3615</v>
      </c>
      <c r="F860" s="50">
        <f>E860/(VLOOKUP(B860,'Cust Svd'!$A$2:$B$20,2,FALSE))</f>
        <v>7.7731905560572828E-2</v>
      </c>
      <c r="G860" s="50">
        <f t="shared" si="39"/>
        <v>-2.5544894809167014</v>
      </c>
      <c r="H860" s="50">
        <f t="shared" si="40"/>
        <v>11</v>
      </c>
      <c r="I860" s="48">
        <f>HLOOKUP(B860,'GSE Sum'!$B$1:$T$10,10,FALSE)</f>
        <v>198.88142594470983</v>
      </c>
      <c r="J860" s="51" t="b">
        <f t="shared" si="41"/>
        <v>0</v>
      </c>
      <c r="K860" s="69">
        <f>D860/(VLOOKUP(B860,'Cust Svd'!$A$2:$B$20,2,FALSE))</f>
        <v>1.0966326925557993E-3</v>
      </c>
      <c r="L860" s="70">
        <f>VLOOKUP(B860,'Cust Svd'!$A$2:$B$20,2,FALSE)</f>
        <v>46506</v>
      </c>
      <c r="M860" s="70"/>
      <c r="N860"/>
      <c r="O860"/>
      <c r="P860"/>
      <c r="Q860"/>
      <c r="R860"/>
    </row>
    <row r="861" spans="1:18" ht="14.5" hidden="1" x14ac:dyDescent="0.35">
      <c r="A861" s="37">
        <v>43313</v>
      </c>
      <c r="B861" s="26">
        <v>2018</v>
      </c>
      <c r="C861">
        <v>1</v>
      </c>
      <c r="D861">
        <v>12</v>
      </c>
      <c r="E861">
        <v>3233</v>
      </c>
      <c r="F861" s="50">
        <f>E861/(VLOOKUP(B861,'Cust Svd'!$A$2:$B$20,2,FALSE))</f>
        <v>6.9517911667311749E-2</v>
      </c>
      <c r="G861" s="50">
        <f t="shared" si="39"/>
        <v>-2.6661708377841333</v>
      </c>
      <c r="H861" s="50">
        <f t="shared" si="40"/>
        <v>8</v>
      </c>
      <c r="I861" s="48">
        <f>HLOOKUP(B861,'GSE Sum'!$B$1:$T$10,10,FALSE)</f>
        <v>198.88142594470983</v>
      </c>
      <c r="J861" s="51" t="b">
        <f t="shared" si="41"/>
        <v>0</v>
      </c>
      <c r="K861" s="69">
        <f>D861/(VLOOKUP(B861,'Cust Svd'!$A$2:$B$20,2,FALSE))</f>
        <v>2.5803122177783512E-4</v>
      </c>
      <c r="L861" s="70">
        <f>VLOOKUP(B861,'Cust Svd'!$A$2:$B$20,2,FALSE)</f>
        <v>46506</v>
      </c>
      <c r="M861" s="70"/>
      <c r="N861"/>
      <c r="O861"/>
      <c r="P861"/>
      <c r="Q861"/>
      <c r="R861"/>
    </row>
    <row r="862" spans="1:18" ht="14.5" hidden="1" x14ac:dyDescent="0.35">
      <c r="A862" s="37">
        <v>43360</v>
      </c>
      <c r="B862" s="26">
        <v>2018</v>
      </c>
      <c r="C862">
        <v>1</v>
      </c>
      <c r="D862">
        <v>13</v>
      </c>
      <c r="E862">
        <v>3040</v>
      </c>
      <c r="F862" s="50">
        <f>E862/(VLOOKUP(B862,'Cust Svd'!$A$2:$B$20,2,FALSE))</f>
        <v>6.536790951705157E-2</v>
      </c>
      <c r="G862" s="50">
        <f t="shared" si="39"/>
        <v>-2.7277238211092989</v>
      </c>
      <c r="H862" s="50">
        <f t="shared" si="40"/>
        <v>9</v>
      </c>
      <c r="I862" s="48">
        <f>HLOOKUP(B862,'GSE Sum'!$B$1:$T$10,10,FALSE)</f>
        <v>198.88142594470983</v>
      </c>
      <c r="J862" s="51" t="b">
        <f t="shared" si="41"/>
        <v>0</v>
      </c>
      <c r="K862" s="69">
        <f>D862/(VLOOKUP(B862,'Cust Svd'!$A$2:$B$20,2,FALSE))</f>
        <v>2.7953382359265474E-4</v>
      </c>
      <c r="L862" s="70">
        <f>VLOOKUP(B862,'Cust Svd'!$A$2:$B$20,2,FALSE)</f>
        <v>46506</v>
      </c>
      <c r="M862" s="70"/>
      <c r="N862"/>
      <c r="O862"/>
      <c r="P862"/>
      <c r="Q862"/>
      <c r="R862"/>
    </row>
    <row r="863" spans="1:18" ht="14.5" hidden="1" x14ac:dyDescent="0.35">
      <c r="A863" s="37">
        <v>43182</v>
      </c>
      <c r="B863" s="26">
        <v>2018</v>
      </c>
      <c r="C863">
        <v>1</v>
      </c>
      <c r="D863">
        <v>13</v>
      </c>
      <c r="E863">
        <v>3008</v>
      </c>
      <c r="F863" s="50">
        <f>E863/(VLOOKUP(B863,'Cust Svd'!$A$2:$B$20,2,FALSE))</f>
        <v>6.4679826258977335E-2</v>
      </c>
      <c r="G863" s="50">
        <f t="shared" si="39"/>
        <v>-2.7383059304398358</v>
      </c>
      <c r="H863" s="50">
        <f t="shared" si="40"/>
        <v>3</v>
      </c>
      <c r="I863" s="48">
        <f>HLOOKUP(B863,'GSE Sum'!$B$1:$T$10,10,FALSE)</f>
        <v>198.88142594470983</v>
      </c>
      <c r="J863" s="51" t="b">
        <f t="shared" si="41"/>
        <v>0</v>
      </c>
      <c r="K863" s="69">
        <f>D863/(VLOOKUP(B863,'Cust Svd'!$A$2:$B$20,2,FALSE))</f>
        <v>2.7953382359265474E-4</v>
      </c>
      <c r="L863" s="70">
        <f>VLOOKUP(B863,'Cust Svd'!$A$2:$B$20,2,FALSE)</f>
        <v>46506</v>
      </c>
      <c r="M863" s="70"/>
      <c r="N863"/>
      <c r="O863"/>
      <c r="P863"/>
      <c r="Q863"/>
      <c r="R863"/>
    </row>
    <row r="864" spans="1:18" ht="14.5" hidden="1" x14ac:dyDescent="0.35">
      <c r="A864" s="37">
        <v>43213</v>
      </c>
      <c r="B864" s="26">
        <v>2018</v>
      </c>
      <c r="C864">
        <v>1</v>
      </c>
      <c r="D864">
        <v>10</v>
      </c>
      <c r="E864">
        <v>3000</v>
      </c>
      <c r="F864" s="50">
        <f>E864/(VLOOKUP(B864,'Cust Svd'!$A$2:$B$20,2,FALSE))</f>
        <v>6.4507805444458777E-2</v>
      </c>
      <c r="G864" s="50">
        <f t="shared" si="39"/>
        <v>-2.7409690478593198</v>
      </c>
      <c r="H864" s="50">
        <f t="shared" si="40"/>
        <v>4</v>
      </c>
      <c r="I864" s="48">
        <f>HLOOKUP(B864,'GSE Sum'!$B$1:$T$10,10,FALSE)</f>
        <v>198.88142594470983</v>
      </c>
      <c r="J864" s="51" t="b">
        <f t="shared" si="41"/>
        <v>0</v>
      </c>
      <c r="K864" s="69">
        <f>D864/(VLOOKUP(B864,'Cust Svd'!$A$2:$B$20,2,FALSE))</f>
        <v>2.1502601814819594E-4</v>
      </c>
      <c r="L864" s="70">
        <f>VLOOKUP(B864,'Cust Svd'!$A$2:$B$20,2,FALSE)</f>
        <v>46506</v>
      </c>
      <c r="M864" s="70"/>
      <c r="N864"/>
      <c r="O864"/>
      <c r="P864"/>
      <c r="Q864"/>
      <c r="R864"/>
    </row>
    <row r="865" spans="1:18" ht="14.5" hidden="1" x14ac:dyDescent="0.35">
      <c r="A865" s="37">
        <v>43249</v>
      </c>
      <c r="B865" s="26">
        <v>2018</v>
      </c>
      <c r="C865">
        <v>1</v>
      </c>
      <c r="D865">
        <v>8</v>
      </c>
      <c r="E865">
        <v>2640</v>
      </c>
      <c r="F865" s="50">
        <f>E865/(VLOOKUP(B865,'Cust Svd'!$A$2:$B$20,2,FALSE))</f>
        <v>5.6766868791123727E-2</v>
      </c>
      <c r="G865" s="50">
        <f t="shared" si="39"/>
        <v>-2.8688024193692043</v>
      </c>
      <c r="H865" s="50">
        <f t="shared" si="40"/>
        <v>5</v>
      </c>
      <c r="I865" s="48">
        <f>HLOOKUP(B865,'GSE Sum'!$B$1:$T$10,10,FALSE)</f>
        <v>198.88142594470983</v>
      </c>
      <c r="J865" s="51" t="b">
        <f t="shared" si="41"/>
        <v>0</v>
      </c>
      <c r="K865" s="69">
        <f>D865/(VLOOKUP(B865,'Cust Svd'!$A$2:$B$20,2,FALSE))</f>
        <v>1.7202081451855674E-4</v>
      </c>
      <c r="L865" s="70">
        <f>VLOOKUP(B865,'Cust Svd'!$A$2:$B$20,2,FALSE)</f>
        <v>46506</v>
      </c>
      <c r="M865" s="70"/>
      <c r="N865"/>
      <c r="O865"/>
      <c r="P865"/>
      <c r="Q865"/>
      <c r="R865"/>
    </row>
    <row r="866" spans="1:18" ht="14.5" hidden="1" x14ac:dyDescent="0.35">
      <c r="A866" s="37">
        <v>43336</v>
      </c>
      <c r="B866" s="26">
        <v>2018</v>
      </c>
      <c r="C866">
        <v>1</v>
      </c>
      <c r="D866">
        <v>20</v>
      </c>
      <c r="E866">
        <v>2615</v>
      </c>
      <c r="F866" s="50">
        <f>E866/(VLOOKUP(B866,'Cust Svd'!$A$2:$B$20,2,FALSE))</f>
        <v>5.6229303745753238E-2</v>
      </c>
      <c r="G866" s="50">
        <f t="shared" si="39"/>
        <v>-2.8783172390105429</v>
      </c>
      <c r="H866" s="50">
        <f t="shared" si="40"/>
        <v>8</v>
      </c>
      <c r="I866" s="48">
        <f>HLOOKUP(B866,'GSE Sum'!$B$1:$T$10,10,FALSE)</f>
        <v>198.88142594470983</v>
      </c>
      <c r="J866" s="51" t="b">
        <f t="shared" si="41"/>
        <v>0</v>
      </c>
      <c r="K866" s="69">
        <f>D866/(VLOOKUP(B866,'Cust Svd'!$A$2:$B$20,2,FALSE))</f>
        <v>4.3005203629639189E-4</v>
      </c>
      <c r="L866" s="70">
        <f>VLOOKUP(B866,'Cust Svd'!$A$2:$B$20,2,FALSE)</f>
        <v>46506</v>
      </c>
      <c r="M866" s="70"/>
      <c r="N866"/>
      <c r="O866"/>
      <c r="P866"/>
      <c r="Q866"/>
      <c r="R866"/>
    </row>
    <row r="867" spans="1:18" ht="14.5" hidden="1" x14ac:dyDescent="0.35">
      <c r="A867" s="37">
        <v>43361</v>
      </c>
      <c r="B867" s="26">
        <v>2018</v>
      </c>
      <c r="C867">
        <v>1</v>
      </c>
      <c r="D867">
        <v>13</v>
      </c>
      <c r="E867">
        <v>2470</v>
      </c>
      <c r="F867" s="50">
        <f>E867/(VLOOKUP(B867,'Cust Svd'!$A$2:$B$20,2,FALSE))</f>
        <v>5.3111426482604397E-2</v>
      </c>
      <c r="G867" s="50">
        <f t="shared" si="39"/>
        <v>-2.9353631858875433</v>
      </c>
      <c r="H867" s="50">
        <f t="shared" si="40"/>
        <v>9</v>
      </c>
      <c r="I867" s="48">
        <f>HLOOKUP(B867,'GSE Sum'!$B$1:$T$10,10,FALSE)</f>
        <v>198.88142594470983</v>
      </c>
      <c r="J867" s="51" t="b">
        <f t="shared" si="41"/>
        <v>0</v>
      </c>
      <c r="K867" s="69">
        <f>D867/(VLOOKUP(B867,'Cust Svd'!$A$2:$B$20,2,FALSE))</f>
        <v>2.7953382359265474E-4</v>
      </c>
      <c r="L867" s="70">
        <f>VLOOKUP(B867,'Cust Svd'!$A$2:$B$20,2,FALSE)</f>
        <v>46506</v>
      </c>
      <c r="M867" s="70"/>
      <c r="N867"/>
      <c r="O867"/>
      <c r="P867"/>
      <c r="Q867"/>
      <c r="R867"/>
    </row>
    <row r="868" spans="1:18" ht="14.5" hidden="1" x14ac:dyDescent="0.35">
      <c r="A868" s="37">
        <v>43388</v>
      </c>
      <c r="B868" s="26">
        <v>2018</v>
      </c>
      <c r="C868">
        <v>2</v>
      </c>
      <c r="D868">
        <v>13</v>
      </c>
      <c r="E868">
        <v>2236</v>
      </c>
      <c r="F868" s="50">
        <f>E868/(VLOOKUP(B868,'Cust Svd'!$A$2:$B$20,2,FALSE))</f>
        <v>4.8079817657936612E-2</v>
      </c>
      <c r="G868" s="50">
        <f t="shared" si="39"/>
        <v>-3.0348927812345767</v>
      </c>
      <c r="H868" s="50">
        <f t="shared" si="40"/>
        <v>10</v>
      </c>
      <c r="I868" s="48">
        <f>HLOOKUP(B868,'GSE Sum'!$B$1:$T$10,10,FALSE)</f>
        <v>198.88142594470983</v>
      </c>
      <c r="J868" s="51" t="b">
        <f t="shared" si="41"/>
        <v>0</v>
      </c>
      <c r="K868" s="69">
        <f>D868/(VLOOKUP(B868,'Cust Svd'!$A$2:$B$20,2,FALSE))</f>
        <v>2.7953382359265474E-4</v>
      </c>
      <c r="L868" s="70">
        <f>VLOOKUP(B868,'Cust Svd'!$A$2:$B$20,2,FALSE)</f>
        <v>46506</v>
      </c>
      <c r="M868" s="70"/>
      <c r="N868"/>
      <c r="O868"/>
      <c r="P868"/>
      <c r="Q868"/>
      <c r="R868"/>
    </row>
    <row r="869" spans="1:18" ht="14.5" hidden="1" x14ac:dyDescent="0.35">
      <c r="A869" s="37">
        <v>43284</v>
      </c>
      <c r="B869" s="26">
        <v>2018</v>
      </c>
      <c r="C869">
        <v>1</v>
      </c>
      <c r="D869">
        <v>12</v>
      </c>
      <c r="E869">
        <v>2019</v>
      </c>
      <c r="F869" s="50">
        <f>E869/(VLOOKUP(B869,'Cust Svd'!$A$2:$B$20,2,FALSE))</f>
        <v>4.3413753064120757E-2</v>
      </c>
      <c r="G869" s="50">
        <f t="shared" si="39"/>
        <v>-3.1369789971967288</v>
      </c>
      <c r="H869" s="50">
        <f t="shared" si="40"/>
        <v>7</v>
      </c>
      <c r="I869" s="48">
        <f>HLOOKUP(B869,'GSE Sum'!$B$1:$T$10,10,FALSE)</f>
        <v>198.88142594470983</v>
      </c>
      <c r="J869" s="51" t="b">
        <f t="shared" si="41"/>
        <v>0</v>
      </c>
      <c r="K869" s="69">
        <f>D869/(VLOOKUP(B869,'Cust Svd'!$A$2:$B$20,2,FALSE))</f>
        <v>2.5803122177783512E-4</v>
      </c>
      <c r="L869" s="70">
        <f>VLOOKUP(B869,'Cust Svd'!$A$2:$B$20,2,FALSE)</f>
        <v>46506</v>
      </c>
      <c r="M869" s="70"/>
      <c r="N869"/>
      <c r="O869"/>
      <c r="P869"/>
      <c r="Q869"/>
      <c r="R869"/>
    </row>
    <row r="870" spans="1:18" ht="14.5" hidden="1" x14ac:dyDescent="0.35">
      <c r="A870" s="37">
        <v>43273</v>
      </c>
      <c r="B870" s="26">
        <v>2018</v>
      </c>
      <c r="C870">
        <v>1</v>
      </c>
      <c r="D870">
        <v>18</v>
      </c>
      <c r="E870">
        <v>1992</v>
      </c>
      <c r="F870" s="50">
        <f>E870/(VLOOKUP(B870,'Cust Svd'!$A$2:$B$20,2,FALSE))</f>
        <v>4.2833182815120628E-2</v>
      </c>
      <c r="G870" s="50">
        <f t="shared" si="39"/>
        <v>-3.1504421773650231</v>
      </c>
      <c r="H870" s="50">
        <f t="shared" si="40"/>
        <v>6</v>
      </c>
      <c r="I870" s="48">
        <f>HLOOKUP(B870,'GSE Sum'!$B$1:$T$10,10,FALSE)</f>
        <v>198.88142594470983</v>
      </c>
      <c r="J870" s="51" t="b">
        <f t="shared" si="41"/>
        <v>0</v>
      </c>
      <c r="K870" s="69">
        <f>D870/(VLOOKUP(B870,'Cust Svd'!$A$2:$B$20,2,FALSE))</f>
        <v>3.8704683266675265E-4</v>
      </c>
      <c r="L870" s="70">
        <f>VLOOKUP(B870,'Cust Svd'!$A$2:$B$20,2,FALSE)</f>
        <v>46506</v>
      </c>
      <c r="M870" s="70"/>
      <c r="N870"/>
      <c r="O870"/>
      <c r="P870"/>
      <c r="Q870"/>
      <c r="R870"/>
    </row>
    <row r="871" spans="1:18" ht="14.5" hidden="1" x14ac:dyDescent="0.35">
      <c r="A871" s="37">
        <v>43338</v>
      </c>
      <c r="B871" s="26">
        <v>2018</v>
      </c>
      <c r="C871">
        <v>1</v>
      </c>
      <c r="D871">
        <v>4</v>
      </c>
      <c r="E871">
        <v>1966</v>
      </c>
      <c r="F871" s="50">
        <f>E871/(VLOOKUP(B871,'Cust Svd'!$A$2:$B$20,2,FALSE))</f>
        <v>4.2274115167935319E-2</v>
      </c>
      <c r="G871" s="50">
        <f t="shared" si="39"/>
        <v>-3.1635803148024544</v>
      </c>
      <c r="H871" s="50">
        <f t="shared" si="40"/>
        <v>8</v>
      </c>
      <c r="I871" s="48">
        <f>HLOOKUP(B871,'GSE Sum'!$B$1:$T$10,10,FALSE)</f>
        <v>198.88142594470983</v>
      </c>
      <c r="J871" s="51" t="b">
        <f t="shared" si="41"/>
        <v>0</v>
      </c>
      <c r="K871" s="69">
        <f>D871/(VLOOKUP(B871,'Cust Svd'!$A$2:$B$20,2,FALSE))</f>
        <v>8.6010407259278369E-5</v>
      </c>
      <c r="L871" s="70">
        <f>VLOOKUP(B871,'Cust Svd'!$A$2:$B$20,2,FALSE)</f>
        <v>46506</v>
      </c>
      <c r="M871" s="70"/>
      <c r="N871"/>
      <c r="O871"/>
      <c r="P871"/>
      <c r="Q871"/>
      <c r="R871"/>
    </row>
    <row r="872" spans="1:18" ht="14.5" hidden="1" x14ac:dyDescent="0.35">
      <c r="A872" s="37">
        <v>43439</v>
      </c>
      <c r="B872" s="26">
        <v>2018</v>
      </c>
      <c r="C872">
        <v>1</v>
      </c>
      <c r="D872">
        <v>17</v>
      </c>
      <c r="E872">
        <v>1751</v>
      </c>
      <c r="F872" s="50">
        <f>E872/(VLOOKUP(B872,'Cust Svd'!$A$2:$B$20,2,FALSE))</f>
        <v>3.7651055777749111E-2</v>
      </c>
      <c r="G872" s="50">
        <f t="shared" si="39"/>
        <v>-3.2793942832237146</v>
      </c>
      <c r="H872" s="50">
        <f t="shared" si="40"/>
        <v>12</v>
      </c>
      <c r="I872" s="48">
        <f>HLOOKUP(B872,'GSE Sum'!$B$1:$T$10,10,FALSE)</f>
        <v>198.88142594470983</v>
      </c>
      <c r="J872" s="51" t="b">
        <f t="shared" si="41"/>
        <v>0</v>
      </c>
      <c r="K872" s="69">
        <f>D872/(VLOOKUP(B872,'Cust Svd'!$A$2:$B$20,2,FALSE))</f>
        <v>3.6554423085193309E-4</v>
      </c>
      <c r="L872" s="70">
        <f>VLOOKUP(B872,'Cust Svd'!$A$2:$B$20,2,FALSE)</f>
        <v>46506</v>
      </c>
      <c r="M872" s="70"/>
      <c r="N872"/>
      <c r="O872"/>
      <c r="P872"/>
      <c r="Q872"/>
      <c r="R872"/>
    </row>
    <row r="873" spans="1:18" ht="14.5" hidden="1" x14ac:dyDescent="0.35">
      <c r="A873" s="37">
        <v>43231</v>
      </c>
      <c r="B873" s="26">
        <v>2018</v>
      </c>
      <c r="C873">
        <v>1</v>
      </c>
      <c r="D873">
        <v>8</v>
      </c>
      <c r="E873">
        <v>1576</v>
      </c>
      <c r="F873" s="50">
        <f>E873/(VLOOKUP(B873,'Cust Svd'!$A$2:$B$20,2,FALSE))</f>
        <v>3.3888100460155682E-2</v>
      </c>
      <c r="G873" s="50">
        <f t="shared" si="39"/>
        <v>-3.384691345091742</v>
      </c>
      <c r="H873" s="50">
        <f t="shared" si="40"/>
        <v>5</v>
      </c>
      <c r="I873" s="48">
        <f>HLOOKUP(B873,'GSE Sum'!$B$1:$T$10,10,FALSE)</f>
        <v>198.88142594470983</v>
      </c>
      <c r="J873" s="51" t="b">
        <f t="shared" si="41"/>
        <v>0</v>
      </c>
      <c r="K873" s="69">
        <f>D873/(VLOOKUP(B873,'Cust Svd'!$A$2:$B$20,2,FALSE))</f>
        <v>1.7202081451855674E-4</v>
      </c>
      <c r="L873" s="70">
        <f>VLOOKUP(B873,'Cust Svd'!$A$2:$B$20,2,FALSE)</f>
        <v>46506</v>
      </c>
      <c r="M873" s="70"/>
      <c r="N873"/>
      <c r="O873"/>
      <c r="P873"/>
      <c r="Q873"/>
      <c r="R873"/>
    </row>
    <row r="874" spans="1:18" ht="14.5" hidden="1" x14ac:dyDescent="0.35">
      <c r="A874" s="37">
        <v>43195</v>
      </c>
      <c r="B874" s="26">
        <v>2018</v>
      </c>
      <c r="C874">
        <v>1</v>
      </c>
      <c r="D874">
        <v>17</v>
      </c>
      <c r="E874">
        <v>1530</v>
      </c>
      <c r="F874" s="50">
        <f>E874/(VLOOKUP(B874,'Cust Svd'!$A$2:$B$20,2,FALSE))</f>
        <v>3.2898980776673976E-2</v>
      </c>
      <c r="G874" s="50">
        <f t="shared" si="39"/>
        <v>-3.4143136011230855</v>
      </c>
      <c r="H874" s="50">
        <f t="shared" si="40"/>
        <v>4</v>
      </c>
      <c r="I874" s="48">
        <f>HLOOKUP(B874,'GSE Sum'!$B$1:$T$10,10,FALSE)</f>
        <v>198.88142594470983</v>
      </c>
      <c r="J874" s="51" t="b">
        <f t="shared" si="41"/>
        <v>0</v>
      </c>
      <c r="K874" s="69">
        <f>D874/(VLOOKUP(B874,'Cust Svd'!$A$2:$B$20,2,FALSE))</f>
        <v>3.6554423085193309E-4</v>
      </c>
      <c r="L874" s="70">
        <f>VLOOKUP(B874,'Cust Svd'!$A$2:$B$20,2,FALSE)</f>
        <v>46506</v>
      </c>
      <c r="M874" s="70"/>
      <c r="N874"/>
      <c r="O874"/>
      <c r="P874"/>
      <c r="Q874"/>
      <c r="R874"/>
    </row>
    <row r="875" spans="1:18" ht="14.5" hidden="1" x14ac:dyDescent="0.35">
      <c r="A875" s="37">
        <v>43314</v>
      </c>
      <c r="B875" s="26">
        <v>2018</v>
      </c>
      <c r="C875">
        <v>1</v>
      </c>
      <c r="D875">
        <v>2</v>
      </c>
      <c r="E875">
        <v>1296</v>
      </c>
      <c r="F875" s="50">
        <f>E875/(VLOOKUP(B875,'Cust Svd'!$A$2:$B$20,2,FALSE))</f>
        <v>2.7867371952006191E-2</v>
      </c>
      <c r="G875" s="50">
        <f t="shared" si="39"/>
        <v>-3.5802987385973464</v>
      </c>
      <c r="H875" s="50">
        <f t="shared" si="40"/>
        <v>8</v>
      </c>
      <c r="I875" s="48">
        <f>HLOOKUP(B875,'GSE Sum'!$B$1:$T$10,10,FALSE)</f>
        <v>198.88142594470983</v>
      </c>
      <c r="J875" s="51" t="b">
        <f t="shared" si="41"/>
        <v>0</v>
      </c>
      <c r="K875" s="69">
        <f>D875/(VLOOKUP(B875,'Cust Svd'!$A$2:$B$20,2,FALSE))</f>
        <v>4.3005203629639184E-5</v>
      </c>
      <c r="L875" s="70">
        <f>VLOOKUP(B875,'Cust Svd'!$A$2:$B$20,2,FALSE)</f>
        <v>46506</v>
      </c>
      <c r="M875" s="70"/>
      <c r="N875"/>
      <c r="O875"/>
      <c r="P875"/>
      <c r="Q875"/>
      <c r="R875"/>
    </row>
    <row r="876" spans="1:18" ht="14.5" hidden="1" x14ac:dyDescent="0.35">
      <c r="A876" s="37">
        <v>43286</v>
      </c>
      <c r="B876" s="26">
        <v>2018</v>
      </c>
      <c r="C876">
        <v>1</v>
      </c>
      <c r="D876">
        <v>5</v>
      </c>
      <c r="E876">
        <v>1243</v>
      </c>
      <c r="F876" s="50">
        <f>E876/(VLOOKUP(B876,'Cust Svd'!$A$2:$B$20,2,FALSE))</f>
        <v>2.6727734055820754E-2</v>
      </c>
      <c r="G876" s="50">
        <f t="shared" si="39"/>
        <v>-3.6220535239988552</v>
      </c>
      <c r="H876" s="50">
        <f t="shared" si="40"/>
        <v>7</v>
      </c>
      <c r="I876" s="48">
        <f>HLOOKUP(B876,'GSE Sum'!$B$1:$T$10,10,FALSE)</f>
        <v>198.88142594470983</v>
      </c>
      <c r="J876" s="51" t="b">
        <f t="shared" si="41"/>
        <v>0</v>
      </c>
      <c r="K876" s="69">
        <f>D876/(VLOOKUP(B876,'Cust Svd'!$A$2:$B$20,2,FALSE))</f>
        <v>1.0751300907409797E-4</v>
      </c>
      <c r="L876" s="70">
        <f>VLOOKUP(B876,'Cust Svd'!$A$2:$B$20,2,FALSE)</f>
        <v>46506</v>
      </c>
      <c r="M876" s="70"/>
      <c r="N876"/>
      <c r="O876"/>
      <c r="P876"/>
      <c r="Q876"/>
      <c r="R876"/>
    </row>
    <row r="877" spans="1:18" ht="14.5" hidden="1" x14ac:dyDescent="0.35">
      <c r="A877" s="37">
        <v>43363</v>
      </c>
      <c r="B877" s="26">
        <v>2018</v>
      </c>
      <c r="C877">
        <v>1</v>
      </c>
      <c r="D877">
        <v>12</v>
      </c>
      <c r="E877">
        <v>1227</v>
      </c>
      <c r="F877" s="50">
        <f>E877/(VLOOKUP(B877,'Cust Svd'!$A$2:$B$20,2,FALSE))</f>
        <v>2.638369242678364E-2</v>
      </c>
      <c r="G877" s="50">
        <f t="shared" si="39"/>
        <v>-3.6350091707986549</v>
      </c>
      <c r="H877" s="50">
        <f t="shared" si="40"/>
        <v>9</v>
      </c>
      <c r="I877" s="48">
        <f>HLOOKUP(B877,'GSE Sum'!$B$1:$T$10,10,FALSE)</f>
        <v>198.88142594470983</v>
      </c>
      <c r="J877" s="51" t="b">
        <f t="shared" si="41"/>
        <v>0</v>
      </c>
      <c r="K877" s="69">
        <f>D877/(VLOOKUP(B877,'Cust Svd'!$A$2:$B$20,2,FALSE))</f>
        <v>2.5803122177783512E-4</v>
      </c>
      <c r="L877" s="70">
        <f>VLOOKUP(B877,'Cust Svd'!$A$2:$B$20,2,FALSE)</f>
        <v>46506</v>
      </c>
      <c r="M877" s="70"/>
      <c r="N877"/>
      <c r="O877"/>
      <c r="P877"/>
      <c r="Q877"/>
      <c r="R877"/>
    </row>
    <row r="878" spans="1:18" ht="14.5" hidden="1" x14ac:dyDescent="0.35">
      <c r="A878" s="37">
        <v>43411</v>
      </c>
      <c r="B878" s="26">
        <v>2018</v>
      </c>
      <c r="C878">
        <v>1</v>
      </c>
      <c r="D878">
        <v>16</v>
      </c>
      <c r="E878">
        <v>1117</v>
      </c>
      <c r="F878" s="50">
        <f>E878/(VLOOKUP(B878,'Cust Svd'!$A$2:$B$20,2,FALSE))</f>
        <v>2.4018406227153486E-2</v>
      </c>
      <c r="G878" s="50">
        <f t="shared" si="39"/>
        <v>-3.7289348164403657</v>
      </c>
      <c r="H878" s="50">
        <f t="shared" si="40"/>
        <v>11</v>
      </c>
      <c r="I878" s="48">
        <f>HLOOKUP(B878,'GSE Sum'!$B$1:$T$10,10,FALSE)</f>
        <v>198.88142594470983</v>
      </c>
      <c r="J878" s="51" t="b">
        <f t="shared" si="41"/>
        <v>0</v>
      </c>
      <c r="K878" s="69">
        <f>D878/(VLOOKUP(B878,'Cust Svd'!$A$2:$B$20,2,FALSE))</f>
        <v>3.4404162903711348E-4</v>
      </c>
      <c r="L878" s="70">
        <f>VLOOKUP(B878,'Cust Svd'!$A$2:$B$20,2,FALSE)</f>
        <v>46506</v>
      </c>
      <c r="M878" s="70"/>
      <c r="N878"/>
      <c r="O878"/>
      <c r="P878"/>
      <c r="Q878"/>
      <c r="R878"/>
    </row>
    <row r="879" spans="1:18" ht="14.5" hidden="1" x14ac:dyDescent="0.35">
      <c r="A879" s="37">
        <v>43350</v>
      </c>
      <c r="B879" s="26">
        <v>2018</v>
      </c>
      <c r="C879">
        <v>1</v>
      </c>
      <c r="D879">
        <v>11</v>
      </c>
      <c r="E879">
        <v>1111</v>
      </c>
      <c r="F879" s="50">
        <f>E879/(VLOOKUP(B879,'Cust Svd'!$A$2:$B$20,2,FALSE))</f>
        <v>2.3889390616264567E-2</v>
      </c>
      <c r="G879" s="50">
        <f t="shared" si="39"/>
        <v>-3.7343208258699363</v>
      </c>
      <c r="H879" s="50">
        <f t="shared" si="40"/>
        <v>9</v>
      </c>
      <c r="I879" s="48">
        <f>HLOOKUP(B879,'GSE Sum'!$B$1:$T$10,10,FALSE)</f>
        <v>198.88142594470983</v>
      </c>
      <c r="J879" s="51" t="b">
        <f t="shared" si="41"/>
        <v>0</v>
      </c>
      <c r="K879" s="69">
        <f>D879/(VLOOKUP(B879,'Cust Svd'!$A$2:$B$20,2,FALSE))</f>
        <v>2.3652861996301553E-4</v>
      </c>
      <c r="L879" s="70">
        <f>VLOOKUP(B879,'Cust Svd'!$A$2:$B$20,2,FALSE)</f>
        <v>46506</v>
      </c>
      <c r="M879" s="70"/>
      <c r="N879"/>
      <c r="O879"/>
      <c r="P879"/>
      <c r="Q879"/>
      <c r="R879"/>
    </row>
    <row r="880" spans="1:18" ht="14.5" hidden="1" x14ac:dyDescent="0.35">
      <c r="A880" s="37">
        <v>43462</v>
      </c>
      <c r="B880" s="26">
        <v>2018</v>
      </c>
      <c r="C880">
        <v>1</v>
      </c>
      <c r="D880">
        <v>12</v>
      </c>
      <c r="E880">
        <v>1099</v>
      </c>
      <c r="F880" s="50">
        <f>E880/(VLOOKUP(B880,'Cust Svd'!$A$2:$B$20,2,FALSE))</f>
        <v>2.3631359394486733E-2</v>
      </c>
      <c r="G880" s="50">
        <f t="shared" si="39"/>
        <v>-3.7451806611059451</v>
      </c>
      <c r="H880" s="50">
        <f t="shared" si="40"/>
        <v>12</v>
      </c>
      <c r="I880" s="48">
        <f>HLOOKUP(B880,'GSE Sum'!$B$1:$T$10,10,FALSE)</f>
        <v>198.88142594470983</v>
      </c>
      <c r="J880" s="51" t="b">
        <f t="shared" si="41"/>
        <v>0</v>
      </c>
      <c r="K880" s="69">
        <f>D880/(VLOOKUP(B880,'Cust Svd'!$A$2:$B$20,2,FALSE))</f>
        <v>2.5803122177783512E-4</v>
      </c>
      <c r="L880" s="70">
        <f>VLOOKUP(B880,'Cust Svd'!$A$2:$B$20,2,FALSE)</f>
        <v>46506</v>
      </c>
      <c r="M880" s="70"/>
      <c r="N880"/>
      <c r="O880"/>
      <c r="P880"/>
      <c r="Q880"/>
      <c r="R880"/>
    </row>
    <row r="881" spans="1:18" ht="14.5" hidden="1" x14ac:dyDescent="0.35">
      <c r="A881" s="37">
        <v>43244</v>
      </c>
      <c r="B881" s="26">
        <v>2018</v>
      </c>
      <c r="C881">
        <v>1</v>
      </c>
      <c r="D881">
        <v>13</v>
      </c>
      <c r="E881">
        <v>1079</v>
      </c>
      <c r="F881" s="50">
        <f>E881/(VLOOKUP(B881,'Cust Svd'!$A$2:$B$20,2,FALSE))</f>
        <v>2.3201307358190339E-2</v>
      </c>
      <c r="G881" s="50">
        <f t="shared" si="39"/>
        <v>-3.7635466502514316</v>
      </c>
      <c r="H881" s="50">
        <f t="shared" si="40"/>
        <v>5</v>
      </c>
      <c r="I881" s="48">
        <f>HLOOKUP(B881,'GSE Sum'!$B$1:$T$10,10,FALSE)</f>
        <v>198.88142594470983</v>
      </c>
      <c r="J881" s="51" t="b">
        <f t="shared" si="41"/>
        <v>0</v>
      </c>
      <c r="K881" s="69">
        <f>D881/(VLOOKUP(B881,'Cust Svd'!$A$2:$B$20,2,FALSE))</f>
        <v>2.7953382359265474E-4</v>
      </c>
      <c r="L881" s="70">
        <f>VLOOKUP(B881,'Cust Svd'!$A$2:$B$20,2,FALSE)</f>
        <v>46506</v>
      </c>
      <c r="M881" s="70"/>
      <c r="N881"/>
      <c r="O881"/>
      <c r="P881"/>
      <c r="Q881"/>
      <c r="R881"/>
    </row>
    <row r="882" spans="1:18" ht="14.5" hidden="1" x14ac:dyDescent="0.35">
      <c r="A882" s="37">
        <v>43320</v>
      </c>
      <c r="B882" s="26">
        <v>2018</v>
      </c>
      <c r="C882">
        <v>1</v>
      </c>
      <c r="D882">
        <v>3</v>
      </c>
      <c r="E882">
        <v>1039</v>
      </c>
      <c r="F882" s="50">
        <f>E882/(VLOOKUP(B882,'Cust Svd'!$A$2:$B$20,2,FALSE))</f>
        <v>2.2341203285597556E-2</v>
      </c>
      <c r="G882" s="50">
        <f t="shared" si="39"/>
        <v>-3.8013226244103389</v>
      </c>
      <c r="H882" s="50">
        <f t="shared" si="40"/>
        <v>8</v>
      </c>
      <c r="I882" s="48">
        <f>HLOOKUP(B882,'GSE Sum'!$B$1:$T$10,10,FALSE)</f>
        <v>198.88142594470983</v>
      </c>
      <c r="J882" s="51" t="b">
        <f t="shared" si="41"/>
        <v>0</v>
      </c>
      <c r="K882" s="69">
        <f>D882/(VLOOKUP(B882,'Cust Svd'!$A$2:$B$20,2,FALSE))</f>
        <v>6.450780544445878E-5</v>
      </c>
      <c r="L882" s="70">
        <f>VLOOKUP(B882,'Cust Svd'!$A$2:$B$20,2,FALSE)</f>
        <v>46506</v>
      </c>
      <c r="M882" s="70"/>
      <c r="N882"/>
      <c r="O882"/>
      <c r="P882"/>
      <c r="Q882"/>
      <c r="R882"/>
    </row>
    <row r="883" spans="1:18" ht="14.5" hidden="1" x14ac:dyDescent="0.35">
      <c r="A883" s="37">
        <v>43315</v>
      </c>
      <c r="B883" s="26">
        <v>2018</v>
      </c>
      <c r="C883">
        <v>1</v>
      </c>
      <c r="D883">
        <v>31</v>
      </c>
      <c r="E883">
        <v>919</v>
      </c>
      <c r="F883" s="50">
        <f>E883/(VLOOKUP(B883,'Cust Svd'!$A$2:$B$20,2,FALSE))</f>
        <v>1.9760891067819208E-2</v>
      </c>
      <c r="G883" s="50">
        <f t="shared" si="39"/>
        <v>-3.9240504931538793</v>
      </c>
      <c r="H883" s="50">
        <f t="shared" si="40"/>
        <v>8</v>
      </c>
      <c r="I883" s="48">
        <f>HLOOKUP(B883,'GSE Sum'!$B$1:$T$10,10,FALSE)</f>
        <v>198.88142594470983</v>
      </c>
      <c r="J883" s="51" t="b">
        <f t="shared" si="41"/>
        <v>0</v>
      </c>
      <c r="K883" s="69">
        <f>D883/(VLOOKUP(B883,'Cust Svd'!$A$2:$B$20,2,FALSE))</f>
        <v>6.6658065625940734E-4</v>
      </c>
      <c r="L883" s="70">
        <f>VLOOKUP(B883,'Cust Svd'!$A$2:$B$20,2,FALSE)</f>
        <v>46506</v>
      </c>
      <c r="M883" s="70"/>
      <c r="N883"/>
      <c r="O883"/>
      <c r="P883"/>
      <c r="Q883"/>
      <c r="R883"/>
    </row>
    <row r="884" spans="1:18" ht="14.5" hidden="1" x14ac:dyDescent="0.35">
      <c r="A884" s="37">
        <v>43403</v>
      </c>
      <c r="B884" s="26">
        <v>2018</v>
      </c>
      <c r="C884">
        <v>1</v>
      </c>
      <c r="D884">
        <v>12</v>
      </c>
      <c r="E884">
        <v>918</v>
      </c>
      <c r="F884" s="50">
        <f>E884/(VLOOKUP(B884,'Cust Svd'!$A$2:$B$20,2,FALSE))</f>
        <v>1.9739388466004388E-2</v>
      </c>
      <c r="G884" s="50">
        <f t="shared" si="39"/>
        <v>-3.925139224889076</v>
      </c>
      <c r="H884" s="50">
        <f t="shared" si="40"/>
        <v>10</v>
      </c>
      <c r="I884" s="48">
        <f>HLOOKUP(B884,'GSE Sum'!$B$1:$T$10,10,FALSE)</f>
        <v>198.88142594470983</v>
      </c>
      <c r="J884" s="51" t="b">
        <f t="shared" si="41"/>
        <v>0</v>
      </c>
      <c r="K884" s="69">
        <f>D884/(VLOOKUP(B884,'Cust Svd'!$A$2:$B$20,2,FALSE))</f>
        <v>2.5803122177783512E-4</v>
      </c>
      <c r="L884" s="70">
        <f>VLOOKUP(B884,'Cust Svd'!$A$2:$B$20,2,FALSE)</f>
        <v>46506</v>
      </c>
      <c r="M884" s="70"/>
      <c r="N884"/>
      <c r="O884"/>
      <c r="P884"/>
      <c r="Q884"/>
      <c r="R884"/>
    </row>
    <row r="885" spans="1:18" ht="14.5" hidden="1" x14ac:dyDescent="0.35">
      <c r="A885" s="37">
        <v>43272</v>
      </c>
      <c r="B885" s="26">
        <v>2018</v>
      </c>
      <c r="C885">
        <v>1</v>
      </c>
      <c r="D885">
        <v>4</v>
      </c>
      <c r="E885">
        <v>887</v>
      </c>
      <c r="F885" s="50">
        <f>E885/(VLOOKUP(B885,'Cust Svd'!$A$2:$B$20,2,FALSE))</f>
        <v>1.907280780974498E-2</v>
      </c>
      <c r="G885" s="50">
        <f t="shared" si="39"/>
        <v>-3.959491633199987</v>
      </c>
      <c r="H885" s="50">
        <f t="shared" si="40"/>
        <v>6</v>
      </c>
      <c r="I885" s="48">
        <f>HLOOKUP(B885,'GSE Sum'!$B$1:$T$10,10,FALSE)</f>
        <v>198.88142594470983</v>
      </c>
      <c r="J885" s="51" t="b">
        <f t="shared" si="41"/>
        <v>0</v>
      </c>
      <c r="K885" s="69">
        <f>D885/(VLOOKUP(B885,'Cust Svd'!$A$2:$B$20,2,FALSE))</f>
        <v>8.6010407259278369E-5</v>
      </c>
      <c r="L885" s="70">
        <f>VLOOKUP(B885,'Cust Svd'!$A$2:$B$20,2,FALSE)</f>
        <v>46506</v>
      </c>
      <c r="M885" s="70"/>
      <c r="N885"/>
      <c r="O885"/>
      <c r="P885"/>
      <c r="Q885"/>
      <c r="R885"/>
    </row>
    <row r="886" spans="1:18" ht="14.5" hidden="1" x14ac:dyDescent="0.35">
      <c r="A886" s="37">
        <v>43370</v>
      </c>
      <c r="B886" s="26">
        <v>2018</v>
      </c>
      <c r="C886">
        <v>1</v>
      </c>
      <c r="D886">
        <v>3</v>
      </c>
      <c r="E886">
        <v>846</v>
      </c>
      <c r="F886" s="50">
        <f>E886/(VLOOKUP(B886,'Cust Svd'!$A$2:$B$20,2,FALSE))</f>
        <v>1.8191201135337377E-2</v>
      </c>
      <c r="G886" s="50">
        <f t="shared" si="39"/>
        <v>-4.0068172559033428</v>
      </c>
      <c r="H886" s="50">
        <f t="shared" si="40"/>
        <v>9</v>
      </c>
      <c r="I886" s="48">
        <f>HLOOKUP(B886,'GSE Sum'!$B$1:$T$10,10,FALSE)</f>
        <v>198.88142594470983</v>
      </c>
      <c r="J886" s="51" t="b">
        <f t="shared" si="41"/>
        <v>0</v>
      </c>
      <c r="K886" s="69">
        <f>D886/(VLOOKUP(B886,'Cust Svd'!$A$2:$B$20,2,FALSE))</f>
        <v>6.450780544445878E-5</v>
      </c>
      <c r="L886" s="70">
        <f>VLOOKUP(B886,'Cust Svd'!$A$2:$B$20,2,FALSE)</f>
        <v>46506</v>
      </c>
      <c r="M886" s="70"/>
      <c r="N886"/>
      <c r="O886"/>
      <c r="P886"/>
      <c r="Q886"/>
      <c r="R886"/>
    </row>
    <row r="887" spans="1:18" ht="14.5" hidden="1" x14ac:dyDescent="0.35">
      <c r="A887" s="37">
        <v>43385</v>
      </c>
      <c r="B887" s="26">
        <v>2018</v>
      </c>
      <c r="C887">
        <v>1</v>
      </c>
      <c r="D887">
        <v>5</v>
      </c>
      <c r="E887">
        <v>813</v>
      </c>
      <c r="F887" s="50">
        <f>E887/(VLOOKUP(B887,'Cust Svd'!$A$2:$B$20,2,FALSE))</f>
        <v>1.748161527544833E-2</v>
      </c>
      <c r="G887" s="50">
        <f t="shared" si="39"/>
        <v>-4.0466055059617556</v>
      </c>
      <c r="H887" s="50">
        <f t="shared" si="40"/>
        <v>10</v>
      </c>
      <c r="I887" s="48">
        <f>HLOOKUP(B887,'GSE Sum'!$B$1:$T$10,10,FALSE)</f>
        <v>198.88142594470983</v>
      </c>
      <c r="J887" s="51" t="b">
        <f t="shared" si="41"/>
        <v>0</v>
      </c>
      <c r="K887" s="69">
        <f>D887/(VLOOKUP(B887,'Cust Svd'!$A$2:$B$20,2,FALSE))</f>
        <v>1.0751300907409797E-4</v>
      </c>
      <c r="L887" s="70">
        <f>VLOOKUP(B887,'Cust Svd'!$A$2:$B$20,2,FALSE)</f>
        <v>46506</v>
      </c>
      <c r="M887" s="70"/>
      <c r="N887"/>
      <c r="O887"/>
      <c r="P887"/>
      <c r="Q887"/>
      <c r="R887"/>
    </row>
    <row r="888" spans="1:18" ht="14.5" hidden="1" x14ac:dyDescent="0.35">
      <c r="A888" s="37">
        <v>43105</v>
      </c>
      <c r="B888" s="26">
        <v>2018</v>
      </c>
      <c r="C888">
        <v>1</v>
      </c>
      <c r="D888">
        <v>7</v>
      </c>
      <c r="E888">
        <v>812</v>
      </c>
      <c r="F888" s="50">
        <f>E888/(VLOOKUP(B888,'Cust Svd'!$A$2:$B$20,2,FALSE))</f>
        <v>1.746011267363351E-2</v>
      </c>
      <c r="G888" s="50">
        <f t="shared" si="39"/>
        <v>-4.0478362753478887</v>
      </c>
      <c r="H888" s="50">
        <f t="shared" si="40"/>
        <v>1</v>
      </c>
      <c r="I888" s="48">
        <f>HLOOKUP(B888,'GSE Sum'!$B$1:$T$10,10,FALSE)</f>
        <v>198.88142594470983</v>
      </c>
      <c r="J888" s="51" t="b">
        <f t="shared" si="41"/>
        <v>0</v>
      </c>
      <c r="K888" s="69">
        <f>D888/(VLOOKUP(B888,'Cust Svd'!$A$2:$B$20,2,FALSE))</f>
        <v>1.5051821270373715E-4</v>
      </c>
      <c r="L888" s="70">
        <f>VLOOKUP(B888,'Cust Svd'!$A$2:$B$20,2,FALSE)</f>
        <v>46506</v>
      </c>
      <c r="M888" s="70"/>
      <c r="N888"/>
      <c r="O888"/>
      <c r="P888"/>
      <c r="Q888"/>
      <c r="R888"/>
    </row>
    <row r="889" spans="1:18" ht="14.5" hidden="1" x14ac:dyDescent="0.35">
      <c r="A889" s="37">
        <v>43453</v>
      </c>
      <c r="B889" s="26">
        <v>2018</v>
      </c>
      <c r="C889">
        <v>1</v>
      </c>
      <c r="D889">
        <v>3</v>
      </c>
      <c r="E889">
        <v>747</v>
      </c>
      <c r="F889" s="50">
        <f>E889/(VLOOKUP(B889,'Cust Svd'!$A$2:$B$20,2,FALSE))</f>
        <v>1.6062443555670235E-2</v>
      </c>
      <c r="G889" s="50">
        <f t="shared" si="39"/>
        <v>-4.1312714303767493</v>
      </c>
      <c r="H889" s="50">
        <f t="shared" si="40"/>
        <v>12</v>
      </c>
      <c r="I889" s="48">
        <f>HLOOKUP(B889,'GSE Sum'!$B$1:$T$10,10,FALSE)</f>
        <v>198.88142594470983</v>
      </c>
      <c r="J889" s="51" t="b">
        <f t="shared" si="41"/>
        <v>0</v>
      </c>
      <c r="K889" s="69">
        <f>D889/(VLOOKUP(B889,'Cust Svd'!$A$2:$B$20,2,FALSE))</f>
        <v>6.450780544445878E-5</v>
      </c>
      <c r="L889" s="70">
        <f>VLOOKUP(B889,'Cust Svd'!$A$2:$B$20,2,FALSE)</f>
        <v>46506</v>
      </c>
      <c r="M889" s="70"/>
      <c r="N889"/>
      <c r="O889"/>
      <c r="P889"/>
      <c r="Q889"/>
      <c r="R889"/>
    </row>
    <row r="890" spans="1:18" ht="14.5" hidden="1" x14ac:dyDescent="0.35">
      <c r="A890" s="37">
        <v>43450</v>
      </c>
      <c r="B890" s="26">
        <v>2018</v>
      </c>
      <c r="C890">
        <v>1</v>
      </c>
      <c r="D890">
        <v>3</v>
      </c>
      <c r="E890">
        <v>735</v>
      </c>
      <c r="F890" s="50">
        <f>E890/(VLOOKUP(B890,'Cust Svd'!$A$2:$B$20,2,FALSE))</f>
        <v>1.58044123338924E-2</v>
      </c>
      <c r="G890" s="50">
        <f t="shared" si="39"/>
        <v>-4.1474661162967301</v>
      </c>
      <c r="H890" s="50">
        <f t="shared" si="40"/>
        <v>12</v>
      </c>
      <c r="I890" s="48">
        <f>HLOOKUP(B890,'GSE Sum'!$B$1:$T$10,10,FALSE)</f>
        <v>198.88142594470983</v>
      </c>
      <c r="J890" s="51" t="b">
        <f t="shared" si="41"/>
        <v>0</v>
      </c>
      <c r="K890" s="69">
        <f>D890/(VLOOKUP(B890,'Cust Svd'!$A$2:$B$20,2,FALSE))</f>
        <v>6.450780544445878E-5</v>
      </c>
      <c r="L890" s="70">
        <f>VLOOKUP(B890,'Cust Svd'!$A$2:$B$20,2,FALSE)</f>
        <v>46506</v>
      </c>
      <c r="M890" s="70"/>
      <c r="N890"/>
      <c r="O890"/>
      <c r="P890"/>
      <c r="Q890"/>
      <c r="R890"/>
    </row>
    <row r="891" spans="1:18" ht="14.5" hidden="1" x14ac:dyDescent="0.35">
      <c r="A891" s="37">
        <v>43331</v>
      </c>
      <c r="B891" s="26">
        <v>2018</v>
      </c>
      <c r="C891">
        <v>1</v>
      </c>
      <c r="D891">
        <v>3</v>
      </c>
      <c r="E891">
        <v>733</v>
      </c>
      <c r="F891" s="50">
        <f>E891/(VLOOKUP(B891,'Cust Svd'!$A$2:$B$20,2,FALSE))</f>
        <v>1.576140713026276E-2</v>
      </c>
      <c r="G891" s="50">
        <f t="shared" si="39"/>
        <v>-4.1501909136229154</v>
      </c>
      <c r="H891" s="50">
        <f t="shared" si="40"/>
        <v>8</v>
      </c>
      <c r="I891" s="48">
        <f>HLOOKUP(B891,'GSE Sum'!$B$1:$T$10,10,FALSE)</f>
        <v>198.88142594470983</v>
      </c>
      <c r="J891" s="51" t="b">
        <f t="shared" si="41"/>
        <v>0</v>
      </c>
      <c r="K891" s="69">
        <f>D891/(VLOOKUP(B891,'Cust Svd'!$A$2:$B$20,2,FALSE))</f>
        <v>6.450780544445878E-5</v>
      </c>
      <c r="L891" s="70">
        <f>VLOOKUP(B891,'Cust Svd'!$A$2:$B$20,2,FALSE)</f>
        <v>46506</v>
      </c>
      <c r="M891" s="70"/>
      <c r="N891"/>
      <c r="O891"/>
      <c r="P891"/>
      <c r="Q891"/>
      <c r="R891"/>
    </row>
    <row r="892" spans="1:18" ht="14.5" hidden="1" x14ac:dyDescent="0.35">
      <c r="A892" s="37">
        <v>43250</v>
      </c>
      <c r="B892" s="26">
        <v>2018</v>
      </c>
      <c r="C892">
        <v>1</v>
      </c>
      <c r="D892">
        <v>8</v>
      </c>
      <c r="E892">
        <v>728</v>
      </c>
      <c r="F892" s="50">
        <f>E892/(VLOOKUP(B892,'Cust Svd'!$A$2:$B$20,2,FALSE))</f>
        <v>1.5653894121188665E-2</v>
      </c>
      <c r="G892" s="50">
        <f t="shared" si="39"/>
        <v>-4.1570355673128807</v>
      </c>
      <c r="H892" s="50">
        <f t="shared" si="40"/>
        <v>5</v>
      </c>
      <c r="I892" s="48">
        <f>HLOOKUP(B892,'GSE Sum'!$B$1:$T$10,10,FALSE)</f>
        <v>198.88142594470983</v>
      </c>
      <c r="J892" s="51" t="b">
        <f t="shared" si="41"/>
        <v>0</v>
      </c>
      <c r="K892" s="69">
        <f>D892/(VLOOKUP(B892,'Cust Svd'!$A$2:$B$20,2,FALSE))</f>
        <v>1.7202081451855674E-4</v>
      </c>
      <c r="L892" s="70">
        <f>VLOOKUP(B892,'Cust Svd'!$A$2:$B$20,2,FALSE)</f>
        <v>46506</v>
      </c>
      <c r="M892" s="70"/>
      <c r="N892"/>
      <c r="O892"/>
      <c r="P892"/>
      <c r="Q892"/>
      <c r="R892"/>
    </row>
    <row r="893" spans="1:18" ht="14.5" hidden="1" x14ac:dyDescent="0.35">
      <c r="A893" s="37">
        <v>43342</v>
      </c>
      <c r="B893" s="26">
        <v>2018</v>
      </c>
      <c r="C893">
        <v>1</v>
      </c>
      <c r="D893">
        <v>8</v>
      </c>
      <c r="E893">
        <v>559</v>
      </c>
      <c r="F893" s="50">
        <f>E893/(VLOOKUP(B893,'Cust Svd'!$A$2:$B$20,2,FALSE))</f>
        <v>1.2019954414484153E-2</v>
      </c>
      <c r="G893" s="50">
        <f t="shared" si="39"/>
        <v>-4.4211871423544675</v>
      </c>
      <c r="H893" s="50">
        <f t="shared" si="40"/>
        <v>8</v>
      </c>
      <c r="I893" s="48">
        <f>HLOOKUP(B893,'GSE Sum'!$B$1:$T$10,10,FALSE)</f>
        <v>198.88142594470983</v>
      </c>
      <c r="J893" s="51" t="b">
        <f t="shared" si="41"/>
        <v>0</v>
      </c>
      <c r="K893" s="69">
        <f>D893/(VLOOKUP(B893,'Cust Svd'!$A$2:$B$20,2,FALSE))</f>
        <v>1.7202081451855674E-4</v>
      </c>
      <c r="L893" s="70">
        <f>VLOOKUP(B893,'Cust Svd'!$A$2:$B$20,2,FALSE)</f>
        <v>46506</v>
      </c>
      <c r="M893" s="70"/>
      <c r="N893"/>
      <c r="O893"/>
      <c r="P893"/>
      <c r="Q893"/>
      <c r="R893"/>
    </row>
    <row r="894" spans="1:18" ht="14.5" hidden="1" x14ac:dyDescent="0.35">
      <c r="A894" s="37">
        <v>43445</v>
      </c>
      <c r="B894" s="26">
        <v>2018</v>
      </c>
      <c r="C894">
        <v>1</v>
      </c>
      <c r="D894">
        <v>6</v>
      </c>
      <c r="E894">
        <v>538</v>
      </c>
      <c r="F894" s="50">
        <f>E894/(VLOOKUP(B894,'Cust Svd'!$A$2:$B$20,2,FALSE))</f>
        <v>1.1568399776372942E-2</v>
      </c>
      <c r="G894" s="50">
        <f t="shared" si="39"/>
        <v>-4.4594780553477822</v>
      </c>
      <c r="H894" s="50">
        <f t="shared" si="40"/>
        <v>12</v>
      </c>
      <c r="I894" s="48">
        <f>HLOOKUP(B894,'GSE Sum'!$B$1:$T$10,10,FALSE)</f>
        <v>198.88142594470983</v>
      </c>
      <c r="J894" s="51" t="b">
        <f t="shared" si="41"/>
        <v>0</v>
      </c>
      <c r="K894" s="69">
        <f>D894/(VLOOKUP(B894,'Cust Svd'!$A$2:$B$20,2,FALSE))</f>
        <v>1.2901561088891756E-4</v>
      </c>
      <c r="L894" s="70">
        <f>VLOOKUP(B894,'Cust Svd'!$A$2:$B$20,2,FALSE)</f>
        <v>46506</v>
      </c>
      <c r="M894" s="70"/>
      <c r="N894"/>
      <c r="O894"/>
      <c r="P894"/>
      <c r="Q894"/>
      <c r="R894"/>
    </row>
    <row r="895" spans="1:18" ht="14.5" hidden="1" x14ac:dyDescent="0.35">
      <c r="A895" s="37">
        <v>43307</v>
      </c>
      <c r="B895" s="26">
        <v>2018</v>
      </c>
      <c r="C895">
        <v>1</v>
      </c>
      <c r="D895">
        <v>5</v>
      </c>
      <c r="E895">
        <v>463</v>
      </c>
      <c r="F895" s="50">
        <f>E895/(VLOOKUP(B895,'Cust Svd'!$A$2:$B$20,2,FALSE))</f>
        <v>9.9557046402614716E-3</v>
      </c>
      <c r="G895" s="50">
        <f t="shared" si="39"/>
        <v>-4.6096095614233326</v>
      </c>
      <c r="H895" s="50">
        <f t="shared" si="40"/>
        <v>7</v>
      </c>
      <c r="I895" s="48">
        <f>HLOOKUP(B895,'GSE Sum'!$B$1:$T$10,10,FALSE)</f>
        <v>198.88142594470983</v>
      </c>
      <c r="J895" s="51" t="b">
        <f t="shared" si="41"/>
        <v>0</v>
      </c>
      <c r="K895" s="69">
        <f>D895/(VLOOKUP(B895,'Cust Svd'!$A$2:$B$20,2,FALSE))</f>
        <v>1.0751300907409797E-4</v>
      </c>
      <c r="L895" s="70">
        <f>VLOOKUP(B895,'Cust Svd'!$A$2:$B$20,2,FALSE)</f>
        <v>46506</v>
      </c>
      <c r="M895" s="70"/>
      <c r="N895"/>
      <c r="O895"/>
      <c r="P895"/>
      <c r="Q895"/>
      <c r="R895"/>
    </row>
    <row r="896" spans="1:18" ht="14.5" hidden="1" x14ac:dyDescent="0.35">
      <c r="A896" s="37">
        <v>43174</v>
      </c>
      <c r="B896" s="26">
        <v>2018</v>
      </c>
      <c r="C896">
        <v>1</v>
      </c>
      <c r="D896">
        <v>6</v>
      </c>
      <c r="E896">
        <v>446</v>
      </c>
      <c r="F896" s="50">
        <f>E896/(VLOOKUP(B896,'Cust Svd'!$A$2:$B$20,2,FALSE))</f>
        <v>9.5901604094095379E-3</v>
      </c>
      <c r="G896" s="50">
        <f t="shared" si="39"/>
        <v>-4.6470176634895024</v>
      </c>
      <c r="H896" s="50">
        <f t="shared" si="40"/>
        <v>3</v>
      </c>
      <c r="I896" s="48">
        <f>HLOOKUP(B896,'GSE Sum'!$B$1:$T$10,10,FALSE)</f>
        <v>198.88142594470983</v>
      </c>
      <c r="J896" s="51" t="b">
        <f t="shared" si="41"/>
        <v>0</v>
      </c>
      <c r="K896" s="69">
        <f>D896/(VLOOKUP(B896,'Cust Svd'!$A$2:$B$20,2,FALSE))</f>
        <v>1.2901561088891756E-4</v>
      </c>
      <c r="L896" s="70">
        <f>VLOOKUP(B896,'Cust Svd'!$A$2:$B$20,2,FALSE)</f>
        <v>46506</v>
      </c>
      <c r="M896" s="70"/>
      <c r="N896"/>
      <c r="O896"/>
      <c r="P896"/>
      <c r="Q896"/>
      <c r="R896"/>
    </row>
    <row r="897" spans="1:18" ht="14.5" hidden="1" x14ac:dyDescent="0.35">
      <c r="A897" s="37">
        <v>43319</v>
      </c>
      <c r="B897" s="26">
        <v>2018</v>
      </c>
      <c r="C897">
        <v>1</v>
      </c>
      <c r="D897">
        <v>8</v>
      </c>
      <c r="E897">
        <v>439</v>
      </c>
      <c r="F897" s="50">
        <f>E897/(VLOOKUP(B897,'Cust Svd'!$A$2:$B$20,2,FALSE))</f>
        <v>9.4396421967058008E-3</v>
      </c>
      <c r="G897" s="50">
        <f t="shared" si="39"/>
        <v>-4.6628372024343951</v>
      </c>
      <c r="H897" s="50">
        <f t="shared" si="40"/>
        <v>8</v>
      </c>
      <c r="I897" s="48">
        <f>HLOOKUP(B897,'GSE Sum'!$B$1:$T$10,10,FALSE)</f>
        <v>198.88142594470983</v>
      </c>
      <c r="J897" s="51" t="b">
        <f t="shared" si="41"/>
        <v>0</v>
      </c>
      <c r="K897" s="69">
        <f>D897/(VLOOKUP(B897,'Cust Svd'!$A$2:$B$20,2,FALSE))</f>
        <v>1.7202081451855674E-4</v>
      </c>
      <c r="L897" s="70">
        <f>VLOOKUP(B897,'Cust Svd'!$A$2:$B$20,2,FALSE)</f>
        <v>46506</v>
      </c>
      <c r="M897" s="70"/>
      <c r="N897"/>
      <c r="O897"/>
      <c r="P897"/>
      <c r="Q897"/>
      <c r="R897"/>
    </row>
    <row r="898" spans="1:18" ht="14.5" hidden="1" x14ac:dyDescent="0.35">
      <c r="A898" s="37">
        <v>43216</v>
      </c>
      <c r="B898" s="26">
        <v>2018</v>
      </c>
      <c r="C898">
        <v>1</v>
      </c>
      <c r="D898">
        <v>3</v>
      </c>
      <c r="E898">
        <v>437</v>
      </c>
      <c r="F898" s="50">
        <f>E898/(VLOOKUP(B898,'Cust Svd'!$A$2:$B$20,2,FALSE))</f>
        <v>9.3966369930761628E-3</v>
      </c>
      <c r="G898" s="50">
        <f t="shared" ref="G898:G961" si="42">LN(F898)</f>
        <v>-4.6674034204139758</v>
      </c>
      <c r="H898" s="50">
        <f t="shared" ref="H898:H961" si="43">MONTH(A898)</f>
        <v>4</v>
      </c>
      <c r="I898" s="48">
        <f>HLOOKUP(B898,'GSE Sum'!$B$1:$T$10,10,FALSE)</f>
        <v>198.88142594470983</v>
      </c>
      <c r="J898" s="51" t="b">
        <f t="shared" ref="J898:J961" si="44">IF(F898&gt;=I898,A898,FALSE)</f>
        <v>0</v>
      </c>
      <c r="K898" s="69">
        <f>D898/(VLOOKUP(B898,'Cust Svd'!$A$2:$B$20,2,FALSE))</f>
        <v>6.450780544445878E-5</v>
      </c>
      <c r="L898" s="70">
        <f>VLOOKUP(B898,'Cust Svd'!$A$2:$B$20,2,FALSE)</f>
        <v>46506</v>
      </c>
      <c r="M898" s="70"/>
      <c r="N898"/>
      <c r="O898"/>
      <c r="P898"/>
      <c r="Q898"/>
      <c r="R898"/>
    </row>
    <row r="899" spans="1:18" ht="14.5" hidden="1" x14ac:dyDescent="0.35">
      <c r="A899" s="37">
        <v>43334</v>
      </c>
      <c r="B899" s="26">
        <v>2018</v>
      </c>
      <c r="C899">
        <v>1</v>
      </c>
      <c r="D899">
        <v>2</v>
      </c>
      <c r="E899">
        <v>279</v>
      </c>
      <c r="F899" s="50">
        <f>E899/(VLOOKUP(B899,'Cust Svd'!$A$2:$B$20,2,FALSE))</f>
        <v>5.9992259063346666E-3</v>
      </c>
      <c r="G899" s="50">
        <f t="shared" si="42"/>
        <v>-5.1161248336882004</v>
      </c>
      <c r="H899" s="50">
        <f t="shared" si="43"/>
        <v>8</v>
      </c>
      <c r="I899" s="48">
        <f>HLOOKUP(B899,'GSE Sum'!$B$1:$T$10,10,FALSE)</f>
        <v>198.88142594470983</v>
      </c>
      <c r="J899" s="51" t="b">
        <f t="shared" si="44"/>
        <v>0</v>
      </c>
      <c r="K899" s="69">
        <f>D899/(VLOOKUP(B899,'Cust Svd'!$A$2:$B$20,2,FALSE))</f>
        <v>4.3005203629639184E-5</v>
      </c>
      <c r="L899" s="70">
        <f>VLOOKUP(B899,'Cust Svd'!$A$2:$B$20,2,FALSE)</f>
        <v>46506</v>
      </c>
      <c r="M899" s="70"/>
      <c r="N899"/>
      <c r="O899"/>
      <c r="P899"/>
      <c r="Q899"/>
      <c r="R899"/>
    </row>
    <row r="900" spans="1:18" ht="14.5" hidden="1" x14ac:dyDescent="0.35">
      <c r="A900" s="37">
        <v>43423</v>
      </c>
      <c r="B900" s="26">
        <v>2018</v>
      </c>
      <c r="C900">
        <v>1</v>
      </c>
      <c r="D900">
        <v>4</v>
      </c>
      <c r="E900">
        <v>243</v>
      </c>
      <c r="F900" s="50">
        <f>E900/(VLOOKUP(B900,'Cust Svd'!$A$2:$B$20,2,FALSE))</f>
        <v>5.2251322410011613E-3</v>
      </c>
      <c r="G900" s="50">
        <f t="shared" si="42"/>
        <v>-5.2542751721690175</v>
      </c>
      <c r="H900" s="50">
        <f t="shared" si="43"/>
        <v>11</v>
      </c>
      <c r="I900" s="48">
        <f>HLOOKUP(B900,'GSE Sum'!$B$1:$T$10,10,FALSE)</f>
        <v>198.88142594470983</v>
      </c>
      <c r="J900" s="51" t="b">
        <f t="shared" si="44"/>
        <v>0</v>
      </c>
      <c r="K900" s="69">
        <f>D900/(VLOOKUP(B900,'Cust Svd'!$A$2:$B$20,2,FALSE))</f>
        <v>8.6010407259278369E-5</v>
      </c>
      <c r="L900" s="70">
        <f>VLOOKUP(B900,'Cust Svd'!$A$2:$B$20,2,FALSE)</f>
        <v>46506</v>
      </c>
      <c r="M900" s="70"/>
      <c r="N900"/>
      <c r="O900"/>
      <c r="P900"/>
      <c r="Q900"/>
      <c r="R900"/>
    </row>
    <row r="901" spans="1:18" ht="14.5" hidden="1" x14ac:dyDescent="0.35">
      <c r="A901" s="37">
        <v>43103</v>
      </c>
      <c r="B901" s="26">
        <v>2018</v>
      </c>
      <c r="C901">
        <v>1</v>
      </c>
      <c r="D901">
        <v>9</v>
      </c>
      <c r="E901">
        <v>95</v>
      </c>
      <c r="F901" s="50">
        <f>E901/(VLOOKUP(B901,'Cust Svd'!$A$2:$B$20,2,FALSE))</f>
        <v>2.0427471724078616E-3</v>
      </c>
      <c r="G901" s="50">
        <f t="shared" si="42"/>
        <v>-6.1934597239090259</v>
      </c>
      <c r="H901" s="50">
        <f t="shared" si="43"/>
        <v>1</v>
      </c>
      <c r="I901" s="48">
        <f>HLOOKUP(B901,'GSE Sum'!$B$1:$T$10,10,FALSE)</f>
        <v>198.88142594470983</v>
      </c>
      <c r="J901" s="51" t="b">
        <f t="shared" si="44"/>
        <v>0</v>
      </c>
      <c r="K901" s="69">
        <f>D901/(VLOOKUP(B901,'Cust Svd'!$A$2:$B$20,2,FALSE))</f>
        <v>1.9352341633337633E-4</v>
      </c>
      <c r="L901" s="70">
        <f>VLOOKUP(B901,'Cust Svd'!$A$2:$B$20,2,FALSE)</f>
        <v>46506</v>
      </c>
      <c r="M901" s="70"/>
      <c r="N901"/>
      <c r="O901"/>
      <c r="P901"/>
      <c r="Q901"/>
      <c r="R901"/>
    </row>
    <row r="902" spans="1:18" ht="14.5" hidden="1" x14ac:dyDescent="0.35">
      <c r="A902" s="16">
        <v>43518</v>
      </c>
      <c r="B902" s="15">
        <v>2019</v>
      </c>
      <c r="C902" s="15">
        <v>6</v>
      </c>
      <c r="D902" s="15">
        <v>8819</v>
      </c>
      <c r="E902" s="15">
        <v>1655775</v>
      </c>
      <c r="F902" s="50">
        <f>E902/(VLOOKUP(B902,'Cust Svd'!$A$2:$B$20,2,FALSE))</f>
        <v>35.084438699834728</v>
      </c>
      <c r="G902" s="50">
        <f t="shared" si="42"/>
        <v>3.5577576902816999</v>
      </c>
      <c r="H902" s="50">
        <f t="shared" si="43"/>
        <v>2</v>
      </c>
      <c r="I902" s="48">
        <f>HLOOKUP(B902,'GSE Sum'!$B$1:$T$10,10,FALSE)</f>
        <v>146.96378139044359</v>
      </c>
      <c r="J902" s="51" t="b">
        <f t="shared" si="44"/>
        <v>0</v>
      </c>
      <c r="K902" s="69">
        <f>D902/(VLOOKUP(B902,'Cust Svd'!$A$2:$B$20,2,FALSE))</f>
        <v>0.18686697461541721</v>
      </c>
      <c r="L902" s="70">
        <f>VLOOKUP(B902,'Cust Svd'!$A$2:$B$20,2,FALSE)</f>
        <v>47194</v>
      </c>
      <c r="M902" s="70"/>
      <c r="N902"/>
      <c r="O902"/>
      <c r="P902"/>
      <c r="Q902"/>
      <c r="R902"/>
    </row>
    <row r="903" spans="1:18" ht="14.5" hidden="1" x14ac:dyDescent="0.35">
      <c r="A903" s="16">
        <v>43546</v>
      </c>
      <c r="B903" s="15">
        <v>2019</v>
      </c>
      <c r="C903" s="15">
        <v>2</v>
      </c>
      <c r="D903" s="15">
        <v>1302</v>
      </c>
      <c r="E903" s="15">
        <v>1407790</v>
      </c>
      <c r="F903" s="50">
        <f>E903/(VLOOKUP(B903,'Cust Svd'!$A$2:$B$20,2,FALSE))</f>
        <v>29.82985125227783</v>
      </c>
      <c r="G903" s="50">
        <f t="shared" si="42"/>
        <v>3.3955096119999042</v>
      </c>
      <c r="H903" s="50">
        <f t="shared" si="43"/>
        <v>3</v>
      </c>
      <c r="I903" s="48">
        <f>HLOOKUP(B903,'GSE Sum'!$B$1:$T$10,10,FALSE)</f>
        <v>146.96378139044359</v>
      </c>
      <c r="J903" s="51" t="b">
        <f t="shared" si="44"/>
        <v>0</v>
      </c>
      <c r="K903" s="69">
        <f>D903/(VLOOKUP(B903,'Cust Svd'!$A$2:$B$20,2,FALSE))</f>
        <v>2.7588252743992882E-2</v>
      </c>
      <c r="L903" s="70">
        <f>VLOOKUP(B903,'Cust Svd'!$A$2:$B$20,2,FALSE)</f>
        <v>47194</v>
      </c>
      <c r="M903" s="70"/>
      <c r="N903"/>
      <c r="O903"/>
      <c r="P903"/>
      <c r="Q903"/>
      <c r="R903"/>
    </row>
    <row r="904" spans="1:18" ht="14.5" hidden="1" x14ac:dyDescent="0.35">
      <c r="A904" s="16">
        <v>43713</v>
      </c>
      <c r="B904" s="15">
        <v>2019</v>
      </c>
      <c r="C904" s="15">
        <v>7</v>
      </c>
      <c r="D904" s="15">
        <v>9002</v>
      </c>
      <c r="E904" s="15">
        <v>986193</v>
      </c>
      <c r="F904" s="50">
        <f>E904/(VLOOKUP(B904,'Cust Svd'!$A$2:$B$20,2,FALSE))</f>
        <v>20.896575835911346</v>
      </c>
      <c r="G904" s="50">
        <f t="shared" si="42"/>
        <v>3.0395853099459189</v>
      </c>
      <c r="H904" s="50">
        <f t="shared" si="43"/>
        <v>9</v>
      </c>
      <c r="I904" s="48">
        <f>HLOOKUP(B904,'GSE Sum'!$B$1:$T$10,10,FALSE)</f>
        <v>146.96378139044359</v>
      </c>
      <c r="J904" s="51" t="b">
        <f t="shared" si="44"/>
        <v>0</v>
      </c>
      <c r="K904" s="69">
        <f>D904/(VLOOKUP(B904,'Cust Svd'!$A$2:$B$20,2,FALSE))</f>
        <v>0.19074458617620885</v>
      </c>
      <c r="L904" s="70">
        <f>VLOOKUP(B904,'Cust Svd'!$A$2:$B$20,2,FALSE)</f>
        <v>47194</v>
      </c>
      <c r="M904" s="70"/>
      <c r="N904"/>
      <c r="O904"/>
      <c r="P904"/>
      <c r="Q904"/>
      <c r="R904"/>
    </row>
    <row r="905" spans="1:18" ht="14.5" hidden="1" x14ac:dyDescent="0.35">
      <c r="A905" s="16">
        <v>43734</v>
      </c>
      <c r="B905" s="15">
        <v>2019</v>
      </c>
      <c r="C905" s="15">
        <v>7</v>
      </c>
      <c r="D905" s="15">
        <v>8456</v>
      </c>
      <c r="E905" s="15">
        <v>889427</v>
      </c>
      <c r="F905" s="50">
        <f>E905/(VLOOKUP(B905,'Cust Svd'!$A$2:$B$20,2,FALSE))</f>
        <v>18.846188074755265</v>
      </c>
      <c r="G905" s="50">
        <f t="shared" si="42"/>
        <v>2.9363106692930447</v>
      </c>
      <c r="H905" s="50">
        <f t="shared" si="43"/>
        <v>9</v>
      </c>
      <c r="I905" s="48">
        <f>HLOOKUP(B905,'GSE Sum'!$B$1:$T$10,10,FALSE)</f>
        <v>146.96378139044359</v>
      </c>
      <c r="J905" s="51" t="b">
        <f t="shared" si="44"/>
        <v>0</v>
      </c>
      <c r="K905" s="69">
        <f>D905/(VLOOKUP(B905,'Cust Svd'!$A$2:$B$20,2,FALSE))</f>
        <v>0.1791753188964699</v>
      </c>
      <c r="L905" s="70">
        <f>VLOOKUP(B905,'Cust Svd'!$A$2:$B$20,2,FALSE)</f>
        <v>47194</v>
      </c>
      <c r="M905" s="70"/>
      <c r="N905"/>
      <c r="O905"/>
      <c r="P905"/>
      <c r="Q905"/>
      <c r="R905"/>
    </row>
    <row r="906" spans="1:18" ht="14.5" hidden="1" x14ac:dyDescent="0.35">
      <c r="A906" s="16">
        <v>43702</v>
      </c>
      <c r="B906" s="15">
        <v>2019</v>
      </c>
      <c r="C906" s="15">
        <v>1</v>
      </c>
      <c r="D906" s="15">
        <v>1632</v>
      </c>
      <c r="E906" s="15">
        <v>883583</v>
      </c>
      <c r="F906" s="50">
        <f>E906/(VLOOKUP(B906,'Cust Svd'!$A$2:$B$20,2,FALSE))</f>
        <v>18.722358774420478</v>
      </c>
      <c r="G906" s="50">
        <f t="shared" si="42"/>
        <v>2.9297184660188234</v>
      </c>
      <c r="H906" s="50">
        <f t="shared" si="43"/>
        <v>8</v>
      </c>
      <c r="I906" s="48">
        <f>HLOOKUP(B906,'GSE Sum'!$B$1:$T$10,10,FALSE)</f>
        <v>146.96378139044359</v>
      </c>
      <c r="J906" s="51" t="b">
        <f t="shared" si="44"/>
        <v>0</v>
      </c>
      <c r="K906" s="69">
        <f>D906/(VLOOKUP(B906,'Cust Svd'!$A$2:$B$20,2,FALSE))</f>
        <v>3.4580667033944995E-2</v>
      </c>
      <c r="L906" s="70">
        <f>VLOOKUP(B906,'Cust Svd'!$A$2:$B$20,2,FALSE)</f>
        <v>47194</v>
      </c>
      <c r="M906" s="70"/>
      <c r="N906"/>
      <c r="O906"/>
      <c r="P906"/>
      <c r="Q906"/>
      <c r="R906"/>
    </row>
    <row r="907" spans="1:18" ht="14.5" hidden="1" x14ac:dyDescent="0.35">
      <c r="A907" s="16">
        <v>43522</v>
      </c>
      <c r="B907" s="15">
        <v>2019</v>
      </c>
      <c r="C907" s="15">
        <v>8</v>
      </c>
      <c r="D907" s="15">
        <v>4550</v>
      </c>
      <c r="E907" s="15">
        <v>805048</v>
      </c>
      <c r="F907" s="50">
        <f>E907/(VLOOKUP(B907,'Cust Svd'!$A$2:$B$20,2,FALSE))</f>
        <v>17.058270119082934</v>
      </c>
      <c r="G907" s="50">
        <f t="shared" si="42"/>
        <v>2.836635137102935</v>
      </c>
      <c r="H907" s="50">
        <f t="shared" si="43"/>
        <v>2</v>
      </c>
      <c r="I907" s="48">
        <f>HLOOKUP(B907,'GSE Sum'!$B$1:$T$10,10,FALSE)</f>
        <v>146.96378139044359</v>
      </c>
      <c r="J907" s="51" t="b">
        <f t="shared" si="44"/>
        <v>0</v>
      </c>
      <c r="K907" s="69">
        <f>D907/(VLOOKUP(B907,'Cust Svd'!$A$2:$B$20,2,FALSE))</f>
        <v>9.6410560664491246E-2</v>
      </c>
      <c r="L907" s="70">
        <f>VLOOKUP(B907,'Cust Svd'!$A$2:$B$20,2,FALSE)</f>
        <v>47194</v>
      </c>
      <c r="M907" s="70"/>
      <c r="N907"/>
      <c r="O907"/>
      <c r="P907"/>
      <c r="Q907"/>
      <c r="R907"/>
    </row>
    <row r="908" spans="1:18" ht="14.5" hidden="1" x14ac:dyDescent="0.35">
      <c r="A908" s="16">
        <v>43682</v>
      </c>
      <c r="B908" s="15">
        <v>2019</v>
      </c>
      <c r="C908" s="15">
        <v>3</v>
      </c>
      <c r="D908" s="15">
        <v>4191</v>
      </c>
      <c r="E908" s="15">
        <v>708482</v>
      </c>
      <c r="F908" s="50">
        <f>E908/(VLOOKUP(B908,'Cust Svd'!$A$2:$B$20,2,FALSE))</f>
        <v>15.01212018476925</v>
      </c>
      <c r="G908" s="50">
        <f t="shared" si="42"/>
        <v>2.7088578871539468</v>
      </c>
      <c r="H908" s="50">
        <f t="shared" si="43"/>
        <v>8</v>
      </c>
      <c r="I908" s="48">
        <f>HLOOKUP(B908,'GSE Sum'!$B$1:$T$10,10,FALSE)</f>
        <v>146.96378139044359</v>
      </c>
      <c r="J908" s="51" t="b">
        <f t="shared" si="44"/>
        <v>0</v>
      </c>
      <c r="K908" s="69">
        <f>D908/(VLOOKUP(B908,'Cust Svd'!$A$2:$B$20,2,FALSE))</f>
        <v>8.8803661482391827E-2</v>
      </c>
      <c r="L908" s="70">
        <f>VLOOKUP(B908,'Cust Svd'!$A$2:$B$20,2,FALSE)</f>
        <v>47194</v>
      </c>
      <c r="M908" s="70"/>
      <c r="N908"/>
      <c r="O908"/>
      <c r="P908"/>
      <c r="Q908"/>
      <c r="R908"/>
    </row>
    <row r="909" spans="1:18" ht="14.5" hidden="1" x14ac:dyDescent="0.35">
      <c r="A909" s="16">
        <v>43741</v>
      </c>
      <c r="B909" s="15">
        <v>2019</v>
      </c>
      <c r="C909" s="15">
        <v>1</v>
      </c>
      <c r="D909" s="15">
        <v>7841</v>
      </c>
      <c r="E909" s="15">
        <v>537199</v>
      </c>
      <c r="F909" s="50">
        <f>E909/(VLOOKUP(B909,'Cust Svd'!$A$2:$B$20,2,FALSE))</f>
        <v>11.382781709539348</v>
      </c>
      <c r="G909" s="50">
        <f t="shared" si="42"/>
        <v>2.4321018372760723</v>
      </c>
      <c r="H909" s="50">
        <f t="shared" si="43"/>
        <v>10</v>
      </c>
      <c r="I909" s="48">
        <f>HLOOKUP(B909,'GSE Sum'!$B$1:$T$10,10,FALSE)</f>
        <v>146.96378139044359</v>
      </c>
      <c r="J909" s="51" t="b">
        <f t="shared" si="44"/>
        <v>0</v>
      </c>
      <c r="K909" s="69">
        <f>D909/(VLOOKUP(B909,'Cust Svd'!$A$2:$B$20,2,FALSE))</f>
        <v>0.16614400135610458</v>
      </c>
      <c r="L909" s="70">
        <f>VLOOKUP(B909,'Cust Svd'!$A$2:$B$20,2,FALSE)</f>
        <v>47194</v>
      </c>
      <c r="M909" s="70"/>
      <c r="N909"/>
      <c r="O909"/>
      <c r="P909"/>
      <c r="Q909"/>
      <c r="R909"/>
    </row>
    <row r="910" spans="1:18" ht="14.5" hidden="1" x14ac:dyDescent="0.35">
      <c r="A910" s="16">
        <v>43511</v>
      </c>
      <c r="B910" s="15">
        <v>2019</v>
      </c>
      <c r="C910" s="15">
        <v>5</v>
      </c>
      <c r="D910" s="15">
        <v>949</v>
      </c>
      <c r="E910" s="15">
        <v>475984</v>
      </c>
      <c r="F910" s="50">
        <f>E910/(VLOOKUP(B910,'Cust Svd'!$A$2:$B$20,2,FALSE))</f>
        <v>10.085688858753231</v>
      </c>
      <c r="G910" s="50">
        <f t="shared" si="42"/>
        <v>2.3111174743539151</v>
      </c>
      <c r="H910" s="50">
        <f t="shared" si="43"/>
        <v>2</v>
      </c>
      <c r="I910" s="48">
        <f>HLOOKUP(B910,'GSE Sum'!$B$1:$T$10,10,FALSE)</f>
        <v>146.96378139044359</v>
      </c>
      <c r="J910" s="51" t="b">
        <f t="shared" si="44"/>
        <v>0</v>
      </c>
      <c r="K910" s="69">
        <f>D910/(VLOOKUP(B910,'Cust Svd'!$A$2:$B$20,2,FALSE))</f>
        <v>2.0108488367165316E-2</v>
      </c>
      <c r="L910" s="70">
        <f>VLOOKUP(B910,'Cust Svd'!$A$2:$B$20,2,FALSE)</f>
        <v>47194</v>
      </c>
      <c r="M910" s="70"/>
      <c r="N910"/>
      <c r="O910"/>
      <c r="P910"/>
      <c r="Q910"/>
      <c r="R910"/>
    </row>
    <row r="911" spans="1:18" ht="14.5" hidden="1" x14ac:dyDescent="0.35">
      <c r="A911" s="16">
        <v>43691</v>
      </c>
      <c r="B911" s="15">
        <v>2019</v>
      </c>
      <c r="C911" s="15">
        <v>3</v>
      </c>
      <c r="D911" s="15">
        <v>1412</v>
      </c>
      <c r="E911" s="15">
        <v>430916</v>
      </c>
      <c r="F911" s="50">
        <f>E911/(VLOOKUP(B911,'Cust Svd'!$A$2:$B$20,2,FALSE))</f>
        <v>9.1307369580878923</v>
      </c>
      <c r="G911" s="50">
        <f t="shared" si="42"/>
        <v>2.2116464096503043</v>
      </c>
      <c r="H911" s="50">
        <f t="shared" si="43"/>
        <v>8</v>
      </c>
      <c r="I911" s="48">
        <f>HLOOKUP(B911,'GSE Sum'!$B$1:$T$10,10,FALSE)</f>
        <v>146.96378139044359</v>
      </c>
      <c r="J911" s="51" t="b">
        <f t="shared" si="44"/>
        <v>0</v>
      </c>
      <c r="K911" s="69">
        <f>D911/(VLOOKUP(B911,'Cust Svd'!$A$2:$B$20,2,FALSE))</f>
        <v>2.9919057507310252E-2</v>
      </c>
      <c r="L911" s="70">
        <f>VLOOKUP(B911,'Cust Svd'!$A$2:$B$20,2,FALSE)</f>
        <v>47194</v>
      </c>
      <c r="M911" s="70"/>
      <c r="N911"/>
      <c r="O911"/>
      <c r="P911"/>
      <c r="Q911"/>
      <c r="R911"/>
    </row>
    <row r="912" spans="1:18" ht="14.5" hidden="1" x14ac:dyDescent="0.35">
      <c r="A912" s="16">
        <v>43809</v>
      </c>
      <c r="B912" s="15">
        <v>2019</v>
      </c>
      <c r="C912" s="15">
        <v>1</v>
      </c>
      <c r="D912" s="15">
        <v>1453</v>
      </c>
      <c r="E912" s="15">
        <v>395536</v>
      </c>
      <c r="F912" s="50">
        <f>E912/(VLOOKUP(B912,'Cust Svd'!$A$2:$B$20,2,FALSE))</f>
        <v>8.3810653896681782</v>
      </c>
      <c r="G912" s="50">
        <f t="shared" si="42"/>
        <v>2.1259750412183189</v>
      </c>
      <c r="H912" s="50">
        <f t="shared" si="43"/>
        <v>12</v>
      </c>
      <c r="I912" s="48">
        <f>HLOOKUP(B912,'GSE Sum'!$B$1:$T$10,10,FALSE)</f>
        <v>146.96378139044359</v>
      </c>
      <c r="J912" s="51" t="b">
        <f t="shared" si="44"/>
        <v>0</v>
      </c>
      <c r="K912" s="69">
        <f>D912/(VLOOKUP(B912,'Cust Svd'!$A$2:$B$20,2,FALSE))</f>
        <v>3.0787812010001272E-2</v>
      </c>
      <c r="L912" s="70">
        <f>VLOOKUP(B912,'Cust Svd'!$A$2:$B$20,2,FALSE)</f>
        <v>47194</v>
      </c>
      <c r="M912" s="70"/>
      <c r="N912"/>
      <c r="O912"/>
      <c r="P912"/>
      <c r="Q912"/>
      <c r="R912"/>
    </row>
    <row r="913" spans="1:18" ht="14.5" hidden="1" x14ac:dyDescent="0.35">
      <c r="A913" s="16">
        <v>43500</v>
      </c>
      <c r="B913" s="15">
        <v>2019</v>
      </c>
      <c r="C913" s="15">
        <v>10</v>
      </c>
      <c r="D913" s="15">
        <v>1762</v>
      </c>
      <c r="E913" s="15">
        <v>393976</v>
      </c>
      <c r="F913" s="50">
        <f>E913/(VLOOKUP(B913,'Cust Svd'!$A$2:$B$20,2,FALSE))</f>
        <v>8.3480103402974954</v>
      </c>
      <c r="G913" s="50">
        <f t="shared" si="42"/>
        <v>2.1220232278698528</v>
      </c>
      <c r="H913" s="50">
        <f t="shared" si="43"/>
        <v>2</v>
      </c>
      <c r="I913" s="48">
        <f>HLOOKUP(B913,'GSE Sum'!$B$1:$T$10,10,FALSE)</f>
        <v>146.96378139044359</v>
      </c>
      <c r="J913" s="51" t="b">
        <f t="shared" si="44"/>
        <v>0</v>
      </c>
      <c r="K913" s="69">
        <f>D913/(VLOOKUP(B913,'Cust Svd'!$A$2:$B$20,2,FALSE))</f>
        <v>3.7335254481501885E-2</v>
      </c>
      <c r="L913" s="70">
        <f>VLOOKUP(B913,'Cust Svd'!$A$2:$B$20,2,FALSE)</f>
        <v>47194</v>
      </c>
      <c r="M913" s="70"/>
      <c r="N913"/>
      <c r="O913"/>
      <c r="P913"/>
      <c r="Q913"/>
      <c r="R913"/>
    </row>
    <row r="914" spans="1:18" ht="14.5" hidden="1" x14ac:dyDescent="0.35">
      <c r="A914" s="16">
        <v>43501</v>
      </c>
      <c r="B914" s="15">
        <v>2019</v>
      </c>
      <c r="C914" s="15">
        <v>10</v>
      </c>
      <c r="D914" s="15">
        <v>2260</v>
      </c>
      <c r="E914" s="15">
        <v>385319</v>
      </c>
      <c r="F914" s="50">
        <f>E914/(VLOOKUP(B914,'Cust Svd'!$A$2:$B$20,2,FALSE))</f>
        <v>8.1645760054244185</v>
      </c>
      <c r="G914" s="50">
        <f t="shared" si="42"/>
        <v>2.0998047967733626</v>
      </c>
      <c r="H914" s="50">
        <f t="shared" si="43"/>
        <v>2</v>
      </c>
      <c r="I914" s="48">
        <f>HLOOKUP(B914,'GSE Sum'!$B$1:$T$10,10,FALSE)</f>
        <v>146.96378139044359</v>
      </c>
      <c r="J914" s="51" t="b">
        <f t="shared" si="44"/>
        <v>0</v>
      </c>
      <c r="K914" s="69">
        <f>D914/(VLOOKUP(B914,'Cust Svd'!$A$2:$B$20,2,FALSE))</f>
        <v>4.7887443319065984E-2</v>
      </c>
      <c r="L914" s="70">
        <f>VLOOKUP(B914,'Cust Svd'!$A$2:$B$20,2,FALSE)</f>
        <v>47194</v>
      </c>
      <c r="M914" s="70"/>
      <c r="N914"/>
      <c r="O914"/>
      <c r="P914"/>
      <c r="Q914"/>
      <c r="R914"/>
    </row>
    <row r="915" spans="1:18" ht="14.5" hidden="1" x14ac:dyDescent="0.35">
      <c r="A915" s="16">
        <v>43723</v>
      </c>
      <c r="B915" s="15">
        <v>2019</v>
      </c>
      <c r="C915" s="15">
        <v>1</v>
      </c>
      <c r="D915" s="15">
        <v>3838</v>
      </c>
      <c r="E915" s="15">
        <v>360772</v>
      </c>
      <c r="F915" s="50">
        <f>E915/(VLOOKUP(B915,'Cust Svd'!$A$2:$B$20,2,FALSE))</f>
        <v>7.644446327923041</v>
      </c>
      <c r="G915" s="50">
        <f t="shared" si="42"/>
        <v>2.0339794139883298</v>
      </c>
      <c r="H915" s="50">
        <f t="shared" si="43"/>
        <v>9</v>
      </c>
      <c r="I915" s="48">
        <f>HLOOKUP(B915,'GSE Sum'!$B$1:$T$10,10,FALSE)</f>
        <v>146.96378139044359</v>
      </c>
      <c r="J915" s="51" t="b">
        <f t="shared" si="44"/>
        <v>0</v>
      </c>
      <c r="K915" s="69">
        <f>D915/(VLOOKUP(B915,'Cust Svd'!$A$2:$B$20,2,FALSE))</f>
        <v>8.1323897105564272E-2</v>
      </c>
      <c r="L915" s="70">
        <f>VLOOKUP(B915,'Cust Svd'!$A$2:$B$20,2,FALSE)</f>
        <v>47194</v>
      </c>
      <c r="M915" s="70"/>
      <c r="N915"/>
      <c r="O915"/>
      <c r="P915"/>
      <c r="Q915"/>
      <c r="R915"/>
    </row>
    <row r="916" spans="1:18" ht="14.5" hidden="1" x14ac:dyDescent="0.35">
      <c r="A916" s="16">
        <v>43485</v>
      </c>
      <c r="B916" s="15">
        <v>2019</v>
      </c>
      <c r="C916" s="15">
        <v>1</v>
      </c>
      <c r="D916" s="15">
        <v>3696</v>
      </c>
      <c r="E916" s="15">
        <v>334223</v>
      </c>
      <c r="F916" s="50">
        <f>E916/(VLOOKUP(B916,'Cust Svd'!$A$2:$B$20,2,FALSE))</f>
        <v>7.0818960037292875</v>
      </c>
      <c r="G916" s="50">
        <f t="shared" si="42"/>
        <v>1.9575416689912806</v>
      </c>
      <c r="H916" s="50">
        <f t="shared" si="43"/>
        <v>1</v>
      </c>
      <c r="I916" s="48">
        <f>HLOOKUP(B916,'GSE Sum'!$B$1:$T$10,10,FALSE)</f>
        <v>146.96378139044359</v>
      </c>
      <c r="J916" s="51" t="b">
        <f t="shared" si="44"/>
        <v>0</v>
      </c>
      <c r="K916" s="69">
        <f>D916/(VLOOKUP(B916,'Cust Svd'!$A$2:$B$20,2,FALSE))</f>
        <v>7.831504004746366E-2</v>
      </c>
      <c r="L916" s="70">
        <f>VLOOKUP(B916,'Cust Svd'!$A$2:$B$20,2,FALSE)</f>
        <v>47194</v>
      </c>
      <c r="M916" s="70"/>
      <c r="N916"/>
      <c r="O916"/>
      <c r="P916"/>
      <c r="Q916"/>
      <c r="R916"/>
    </row>
    <row r="917" spans="1:18" ht="14.5" hidden="1" x14ac:dyDescent="0.35">
      <c r="A917" s="16">
        <v>43483</v>
      </c>
      <c r="B917" s="15">
        <v>2019</v>
      </c>
      <c r="C917" s="15">
        <v>6</v>
      </c>
      <c r="D917" s="15">
        <v>4419</v>
      </c>
      <c r="E917" s="15">
        <v>327414</v>
      </c>
      <c r="F917" s="50">
        <f>E917/(VLOOKUP(B917,'Cust Svd'!$A$2:$B$20,2,FALSE))</f>
        <v>6.9376191888799426</v>
      </c>
      <c r="G917" s="50">
        <f t="shared" si="42"/>
        <v>1.9369586593040626</v>
      </c>
      <c r="H917" s="50">
        <f t="shared" si="43"/>
        <v>1</v>
      </c>
      <c r="I917" s="48">
        <f>HLOOKUP(B917,'GSE Sum'!$B$1:$T$10,10,FALSE)</f>
        <v>146.96378139044359</v>
      </c>
      <c r="J917" s="51" t="b">
        <f t="shared" si="44"/>
        <v>0</v>
      </c>
      <c r="K917" s="69">
        <f>D917/(VLOOKUP(B917,'Cust Svd'!$A$2:$B$20,2,FALSE))</f>
        <v>9.3634784082722383E-2</v>
      </c>
      <c r="L917" s="70">
        <f>VLOOKUP(B917,'Cust Svd'!$A$2:$B$20,2,FALSE)</f>
        <v>47194</v>
      </c>
      <c r="M917" s="70"/>
      <c r="N917"/>
      <c r="O917"/>
      <c r="P917"/>
      <c r="Q917"/>
      <c r="R917"/>
    </row>
    <row r="918" spans="1:18" ht="14.5" hidden="1" x14ac:dyDescent="0.35">
      <c r="A918" s="16">
        <v>43623</v>
      </c>
      <c r="B918" s="15">
        <v>2019</v>
      </c>
      <c r="C918" s="15">
        <v>3</v>
      </c>
      <c r="D918" s="15">
        <v>10422</v>
      </c>
      <c r="E918" s="15">
        <v>309285</v>
      </c>
      <c r="F918" s="50">
        <f>E918/(VLOOKUP(B918,'Cust Svd'!$A$2:$B$20,2,FALSE))</f>
        <v>6.5534813747510281</v>
      </c>
      <c r="G918" s="50">
        <f t="shared" si="42"/>
        <v>1.8799964160426057</v>
      </c>
      <c r="H918" s="50">
        <f t="shared" si="43"/>
        <v>6</v>
      </c>
      <c r="I918" s="48">
        <f>HLOOKUP(B918,'GSE Sum'!$B$1:$T$10,10,FALSE)</f>
        <v>146.96378139044359</v>
      </c>
      <c r="J918" s="51" t="b">
        <f t="shared" si="44"/>
        <v>0</v>
      </c>
      <c r="K918" s="69">
        <f>D918/(VLOOKUP(B918,'Cust Svd'!$A$2:$B$20,2,FALSE))</f>
        <v>0.2208331567572149</v>
      </c>
      <c r="L918" s="70">
        <f>VLOOKUP(B918,'Cust Svd'!$A$2:$B$20,2,FALSE)</f>
        <v>47194</v>
      </c>
      <c r="M918" s="70"/>
      <c r="N918"/>
      <c r="O918"/>
      <c r="P918"/>
      <c r="Q918"/>
      <c r="R918"/>
    </row>
    <row r="919" spans="1:18" ht="14.5" hidden="1" x14ac:dyDescent="0.35">
      <c r="A919" s="16">
        <v>43739</v>
      </c>
      <c r="B919" s="15">
        <v>2019</v>
      </c>
      <c r="C919" s="15">
        <v>1</v>
      </c>
      <c r="D919" s="15">
        <v>10490</v>
      </c>
      <c r="E919" s="15">
        <v>298023</v>
      </c>
      <c r="F919" s="50">
        <f>E919/(VLOOKUP(B919,'Cust Svd'!$A$2:$B$20,2,FALSE))</f>
        <v>6.3148493452557526</v>
      </c>
      <c r="G919" s="50">
        <f t="shared" si="42"/>
        <v>1.8429038988679596</v>
      </c>
      <c r="H919" s="50">
        <f t="shared" si="43"/>
        <v>10</v>
      </c>
      <c r="I919" s="48">
        <f>HLOOKUP(B919,'GSE Sum'!$B$1:$T$10,10,FALSE)</f>
        <v>146.96378139044359</v>
      </c>
      <c r="J919" s="51" t="b">
        <f t="shared" si="44"/>
        <v>0</v>
      </c>
      <c r="K919" s="69">
        <f>D919/(VLOOKUP(B919,'Cust Svd'!$A$2:$B$20,2,FALSE))</f>
        <v>0.22227401788362927</v>
      </c>
      <c r="L919" s="70">
        <f>VLOOKUP(B919,'Cust Svd'!$A$2:$B$20,2,FALSE)</f>
        <v>47194</v>
      </c>
      <c r="M919" s="70"/>
      <c r="N919"/>
      <c r="O919"/>
      <c r="P919"/>
      <c r="Q919"/>
      <c r="R919"/>
    </row>
    <row r="920" spans="1:18" ht="14.5" hidden="1" x14ac:dyDescent="0.35">
      <c r="A920" s="16">
        <v>43508</v>
      </c>
      <c r="B920" s="15">
        <v>2019</v>
      </c>
      <c r="C920" s="15">
        <v>5</v>
      </c>
      <c r="D920" s="15">
        <v>3144</v>
      </c>
      <c r="E920" s="15">
        <v>283629</v>
      </c>
      <c r="F920" s="50">
        <f>E920/(VLOOKUP(B920,'Cust Svd'!$A$2:$B$20,2,FALSE))</f>
        <v>6.0098529474085689</v>
      </c>
      <c r="G920" s="50">
        <f t="shared" si="42"/>
        <v>1.7934002802625071</v>
      </c>
      <c r="H920" s="50">
        <f t="shared" si="43"/>
        <v>2</v>
      </c>
      <c r="I920" s="48">
        <f>HLOOKUP(B920,'GSE Sum'!$B$1:$T$10,10,FALSE)</f>
        <v>146.96378139044359</v>
      </c>
      <c r="J920" s="51" t="b">
        <f t="shared" si="44"/>
        <v>0</v>
      </c>
      <c r="K920" s="69">
        <f>D920/(VLOOKUP(B920,'Cust Svd'!$A$2:$B$20,2,FALSE))</f>
        <v>6.6618637962452848E-2</v>
      </c>
      <c r="L920" s="70">
        <f>VLOOKUP(B920,'Cust Svd'!$A$2:$B$20,2,FALSE)</f>
        <v>47194</v>
      </c>
      <c r="M920" s="70"/>
      <c r="N920"/>
      <c r="O920"/>
      <c r="P920"/>
      <c r="Q920"/>
      <c r="R920"/>
    </row>
    <row r="921" spans="1:18" ht="14.5" hidden="1" x14ac:dyDescent="0.35">
      <c r="A921" s="16">
        <v>43509</v>
      </c>
      <c r="B921" s="15">
        <v>2019</v>
      </c>
      <c r="C921" s="15">
        <v>7</v>
      </c>
      <c r="D921" s="15">
        <v>1101</v>
      </c>
      <c r="E921" s="15">
        <v>269948</v>
      </c>
      <c r="F921" s="50">
        <f>E921/(VLOOKUP(B921,'Cust Svd'!$A$2:$B$20,2,FALSE))</f>
        <v>5.719964402254524</v>
      </c>
      <c r="G921" s="50">
        <f t="shared" si="42"/>
        <v>1.7439625819902649</v>
      </c>
      <c r="H921" s="50">
        <f t="shared" si="43"/>
        <v>2</v>
      </c>
      <c r="I921" s="48">
        <f>HLOOKUP(B921,'GSE Sum'!$B$1:$T$10,10,FALSE)</f>
        <v>146.96378139044359</v>
      </c>
      <c r="J921" s="51" t="b">
        <f t="shared" si="44"/>
        <v>0</v>
      </c>
      <c r="K921" s="69">
        <f>D921/(VLOOKUP(B921,'Cust Svd'!$A$2:$B$20,2,FALSE))</f>
        <v>2.3329236767385686E-2</v>
      </c>
      <c r="L921" s="70">
        <f>VLOOKUP(B921,'Cust Svd'!$A$2:$B$20,2,FALSE)</f>
        <v>47194</v>
      </c>
      <c r="M921" s="70"/>
      <c r="N921"/>
      <c r="O921"/>
      <c r="P921"/>
      <c r="Q921"/>
      <c r="R921"/>
    </row>
    <row r="922" spans="1:18" ht="14.5" hidden="1" x14ac:dyDescent="0.35">
      <c r="A922" s="16">
        <v>43510</v>
      </c>
      <c r="B922" s="15">
        <v>2019</v>
      </c>
      <c r="C922" s="15">
        <v>11</v>
      </c>
      <c r="D922" s="15">
        <v>1020</v>
      </c>
      <c r="E922" s="15">
        <v>260471</v>
      </c>
      <c r="F922" s="50">
        <f>E922/(VLOOKUP(B922,'Cust Svd'!$A$2:$B$20,2,FALSE))</f>
        <v>5.5191549773276263</v>
      </c>
      <c r="G922" s="50">
        <f t="shared" si="42"/>
        <v>1.7082247647530213</v>
      </c>
      <c r="H922" s="50">
        <f t="shared" si="43"/>
        <v>2</v>
      </c>
      <c r="I922" s="48">
        <f>HLOOKUP(B922,'GSE Sum'!$B$1:$T$10,10,FALSE)</f>
        <v>146.96378139044359</v>
      </c>
      <c r="J922" s="51" t="b">
        <f t="shared" si="44"/>
        <v>0</v>
      </c>
      <c r="K922" s="69">
        <f>D922/(VLOOKUP(B922,'Cust Svd'!$A$2:$B$20,2,FALSE))</f>
        <v>2.1612916896215622E-2</v>
      </c>
      <c r="L922" s="70">
        <f>VLOOKUP(B922,'Cust Svd'!$A$2:$B$20,2,FALSE)</f>
        <v>47194</v>
      </c>
      <c r="M922" s="70"/>
      <c r="N922"/>
      <c r="O922"/>
      <c r="P922"/>
      <c r="Q922"/>
      <c r="R922"/>
    </row>
    <row r="923" spans="1:18" ht="14.5" hidden="1" x14ac:dyDescent="0.35">
      <c r="A923" s="16">
        <v>43482</v>
      </c>
      <c r="B923" s="15">
        <v>2019</v>
      </c>
      <c r="C923" s="15">
        <v>9</v>
      </c>
      <c r="D923" s="15">
        <v>3963</v>
      </c>
      <c r="E923" s="15">
        <v>249843</v>
      </c>
      <c r="F923" s="50">
        <f>E923/(VLOOKUP(B923,'Cust Svd'!$A$2:$B$20,2,FALSE))</f>
        <v>5.2939568589227441</v>
      </c>
      <c r="G923" s="50">
        <f t="shared" si="42"/>
        <v>1.6665659547204674</v>
      </c>
      <c r="H923" s="50">
        <f t="shared" si="43"/>
        <v>1</v>
      </c>
      <c r="I923" s="48">
        <f>HLOOKUP(B923,'GSE Sum'!$B$1:$T$10,10,FALSE)</f>
        <v>146.96378139044359</v>
      </c>
      <c r="J923" s="51" t="b">
        <f t="shared" si="44"/>
        <v>0</v>
      </c>
      <c r="K923" s="69">
        <f>D923/(VLOOKUP(B923,'Cust Svd'!$A$2:$B$20,2,FALSE))</f>
        <v>8.3972538882061284E-2</v>
      </c>
      <c r="L923" s="70">
        <f>VLOOKUP(B923,'Cust Svd'!$A$2:$B$20,2,FALSE)</f>
        <v>47194</v>
      </c>
      <c r="M923" s="70"/>
      <c r="N923"/>
      <c r="O923"/>
      <c r="P923"/>
      <c r="Q923"/>
      <c r="R923"/>
    </row>
    <row r="924" spans="1:18" ht="14.5" hidden="1" x14ac:dyDescent="0.35">
      <c r="A924" s="16">
        <v>43521</v>
      </c>
      <c r="B924" s="15">
        <v>2019</v>
      </c>
      <c r="C924" s="15">
        <v>7</v>
      </c>
      <c r="D924" s="15">
        <v>1363</v>
      </c>
      <c r="E924" s="15">
        <v>239917</v>
      </c>
      <c r="F924" s="50">
        <f>E924/(VLOOKUP(B924,'Cust Svd'!$A$2:$B$20,2,FALSE))</f>
        <v>5.0836335127346697</v>
      </c>
      <c r="G924" s="50">
        <f t="shared" si="42"/>
        <v>1.6260262643273375</v>
      </c>
      <c r="H924" s="50">
        <f t="shared" si="43"/>
        <v>2</v>
      </c>
      <c r="I924" s="48">
        <f>HLOOKUP(B924,'GSE Sum'!$B$1:$T$10,10,FALSE)</f>
        <v>146.96378139044359</v>
      </c>
      <c r="J924" s="51" t="b">
        <f t="shared" si="44"/>
        <v>0</v>
      </c>
      <c r="K924" s="69">
        <f>D924/(VLOOKUP(B924,'Cust Svd'!$A$2:$B$20,2,FALSE))</f>
        <v>2.8880789930923422E-2</v>
      </c>
      <c r="L924" s="70">
        <f>VLOOKUP(B924,'Cust Svd'!$A$2:$B$20,2,FALSE)</f>
        <v>47194</v>
      </c>
      <c r="M924" s="70"/>
      <c r="N924"/>
      <c r="O924"/>
      <c r="P924"/>
      <c r="Q924"/>
      <c r="R924"/>
    </row>
    <row r="925" spans="1:18" ht="14.5" hidden="1" x14ac:dyDescent="0.35">
      <c r="A925" s="16">
        <v>43530</v>
      </c>
      <c r="B925" s="15">
        <v>2019</v>
      </c>
      <c r="C925" s="15">
        <v>1</v>
      </c>
      <c r="D925" s="15">
        <v>4166</v>
      </c>
      <c r="E925" s="15">
        <v>204134</v>
      </c>
      <c r="F925" s="50">
        <f>E925/(VLOOKUP(B925,'Cust Svd'!$A$2:$B$20,2,FALSE))</f>
        <v>4.3254227232275291</v>
      </c>
      <c r="G925" s="50">
        <f t="shared" si="42"/>
        <v>1.4645098750822245</v>
      </c>
      <c r="H925" s="50">
        <f t="shared" si="43"/>
        <v>3</v>
      </c>
      <c r="I925" s="48">
        <f>HLOOKUP(B925,'GSE Sum'!$B$1:$T$10,10,FALSE)</f>
        <v>146.96378139044359</v>
      </c>
      <c r="J925" s="51" t="b">
        <f t="shared" si="44"/>
        <v>0</v>
      </c>
      <c r="K925" s="69">
        <f>D925/(VLOOKUP(B925,'Cust Svd'!$A$2:$B$20,2,FALSE))</f>
        <v>8.8273933127092433E-2</v>
      </c>
      <c r="L925" s="70">
        <f>VLOOKUP(B925,'Cust Svd'!$A$2:$B$20,2,FALSE)</f>
        <v>47194</v>
      </c>
      <c r="M925" s="70"/>
      <c r="N925"/>
      <c r="O925"/>
      <c r="P925"/>
      <c r="Q925"/>
      <c r="R925"/>
    </row>
    <row r="926" spans="1:18" ht="14.5" hidden="1" x14ac:dyDescent="0.35">
      <c r="A926" s="16">
        <v>43512</v>
      </c>
      <c r="B926" s="15">
        <v>2019</v>
      </c>
      <c r="C926" s="15">
        <v>5</v>
      </c>
      <c r="D926" s="15">
        <v>1170</v>
      </c>
      <c r="E926" s="15">
        <v>180838</v>
      </c>
      <c r="F926" s="50">
        <f>E926/(VLOOKUP(B926,'Cust Svd'!$A$2:$B$20,2,FALSE))</f>
        <v>3.8318006526253336</v>
      </c>
      <c r="G926" s="50">
        <f t="shared" si="42"/>
        <v>1.3433348369979548</v>
      </c>
      <c r="H926" s="50">
        <f t="shared" si="43"/>
        <v>2</v>
      </c>
      <c r="I926" s="48">
        <f>HLOOKUP(B926,'GSE Sum'!$B$1:$T$10,10,FALSE)</f>
        <v>146.96378139044359</v>
      </c>
      <c r="J926" s="51" t="b">
        <f t="shared" si="44"/>
        <v>0</v>
      </c>
      <c r="K926" s="69">
        <f>D926/(VLOOKUP(B926,'Cust Svd'!$A$2:$B$20,2,FALSE))</f>
        <v>2.4791287028012036E-2</v>
      </c>
      <c r="L926" s="70">
        <f>VLOOKUP(B926,'Cust Svd'!$A$2:$B$20,2,FALSE)</f>
        <v>47194</v>
      </c>
      <c r="M926" s="70"/>
      <c r="N926"/>
      <c r="O926"/>
      <c r="P926"/>
      <c r="Q926"/>
      <c r="R926"/>
    </row>
    <row r="927" spans="1:18" ht="14.5" hidden="1" x14ac:dyDescent="0.35">
      <c r="A927" s="16">
        <v>43780</v>
      </c>
      <c r="B927" s="15">
        <v>2019</v>
      </c>
      <c r="C927" s="15">
        <v>2</v>
      </c>
      <c r="D927" s="15">
        <v>4265</v>
      </c>
      <c r="E927" s="15">
        <v>157860</v>
      </c>
      <c r="F927" s="50">
        <f>E927/(VLOOKUP(B927,'Cust Svd'!$A$2:$B$20,2,FALSE))</f>
        <v>3.344916726702547</v>
      </c>
      <c r="G927" s="50">
        <f t="shared" si="42"/>
        <v>1.2074417984130741</v>
      </c>
      <c r="H927" s="50">
        <f t="shared" si="43"/>
        <v>11</v>
      </c>
      <c r="I927" s="48">
        <f>HLOOKUP(B927,'GSE Sum'!$B$1:$T$10,10,FALSE)</f>
        <v>146.96378139044359</v>
      </c>
      <c r="J927" s="51" t="b">
        <f t="shared" si="44"/>
        <v>0</v>
      </c>
      <c r="K927" s="69">
        <f>D927/(VLOOKUP(B927,'Cust Svd'!$A$2:$B$20,2,FALSE))</f>
        <v>9.0371657414078058E-2</v>
      </c>
      <c r="L927" s="70">
        <f>VLOOKUP(B927,'Cust Svd'!$A$2:$B$20,2,FALSE)</f>
        <v>47194</v>
      </c>
      <c r="M927" s="70"/>
      <c r="N927"/>
      <c r="O927"/>
      <c r="P927"/>
      <c r="Q927"/>
      <c r="R927"/>
    </row>
    <row r="928" spans="1:18" ht="14.5" hidden="1" x14ac:dyDescent="0.35">
      <c r="A928" s="16">
        <v>43513</v>
      </c>
      <c r="B928" s="15">
        <v>2019</v>
      </c>
      <c r="C928" s="15">
        <v>3</v>
      </c>
      <c r="D928" s="15">
        <v>2464</v>
      </c>
      <c r="E928" s="15">
        <v>157267</v>
      </c>
      <c r="F928" s="50">
        <f>E928/(VLOOKUP(B928,'Cust Svd'!$A$2:$B$20,2,FALSE))</f>
        <v>3.3323515701148452</v>
      </c>
      <c r="G928" s="50">
        <f t="shared" si="42"/>
        <v>1.2036782319782153</v>
      </c>
      <c r="H928" s="50">
        <f t="shared" si="43"/>
        <v>2</v>
      </c>
      <c r="I928" s="48">
        <f>HLOOKUP(B928,'GSE Sum'!$B$1:$T$10,10,FALSE)</f>
        <v>146.96378139044359</v>
      </c>
      <c r="J928" s="51" t="b">
        <f t="shared" si="44"/>
        <v>0</v>
      </c>
      <c r="K928" s="69">
        <f>D928/(VLOOKUP(B928,'Cust Svd'!$A$2:$B$20,2,FALSE))</f>
        <v>5.2210026698309105E-2</v>
      </c>
      <c r="L928" s="70">
        <f>VLOOKUP(B928,'Cust Svd'!$A$2:$B$20,2,FALSE)</f>
        <v>47194</v>
      </c>
      <c r="M928" s="70"/>
      <c r="N928"/>
      <c r="O928"/>
      <c r="P928"/>
      <c r="Q928"/>
      <c r="R928"/>
    </row>
    <row r="929" spans="1:18" ht="14.5" hidden="1" x14ac:dyDescent="0.35">
      <c r="A929" s="16">
        <v>43763</v>
      </c>
      <c r="B929" s="15">
        <v>2019</v>
      </c>
      <c r="C929" s="15">
        <v>2</v>
      </c>
      <c r="D929" s="15">
        <v>978</v>
      </c>
      <c r="E929" s="15">
        <v>155814</v>
      </c>
      <c r="F929" s="50">
        <f>E929/(VLOOKUP(B929,'Cust Svd'!$A$2:$B$20,2,FALSE))</f>
        <v>3.301563758104844</v>
      </c>
      <c r="G929" s="50">
        <f t="shared" si="42"/>
        <v>1.1943962223257309</v>
      </c>
      <c r="H929" s="50">
        <f t="shared" si="43"/>
        <v>10</v>
      </c>
      <c r="I929" s="48">
        <f>HLOOKUP(B929,'GSE Sum'!$B$1:$T$10,10,FALSE)</f>
        <v>146.96378139044359</v>
      </c>
      <c r="J929" s="51" t="b">
        <f t="shared" si="44"/>
        <v>0</v>
      </c>
      <c r="K929" s="69">
        <f>D929/(VLOOKUP(B929,'Cust Svd'!$A$2:$B$20,2,FALSE))</f>
        <v>2.0722973259312626E-2</v>
      </c>
      <c r="L929" s="70">
        <f>VLOOKUP(B929,'Cust Svd'!$A$2:$B$20,2,FALSE)</f>
        <v>47194</v>
      </c>
      <c r="M929" s="70"/>
      <c r="N929"/>
      <c r="O929"/>
      <c r="P929"/>
      <c r="Q929"/>
      <c r="R929"/>
    </row>
    <row r="930" spans="1:18" ht="14.5" hidden="1" x14ac:dyDescent="0.35">
      <c r="A930" s="16">
        <v>43471</v>
      </c>
      <c r="B930" s="15">
        <v>2019</v>
      </c>
      <c r="C930" s="15">
        <v>8</v>
      </c>
      <c r="D930" s="15">
        <v>437</v>
      </c>
      <c r="E930" s="15">
        <v>137144</v>
      </c>
      <c r="F930" s="50">
        <f>E930/(VLOOKUP(B930,'Cust Svd'!$A$2:$B$20,2,FALSE))</f>
        <v>2.9059626223672499</v>
      </c>
      <c r="G930" s="50">
        <f t="shared" si="42"/>
        <v>1.0667647028379976</v>
      </c>
      <c r="H930" s="50">
        <f t="shared" si="43"/>
        <v>1</v>
      </c>
      <c r="I930" s="48">
        <f>HLOOKUP(B930,'GSE Sum'!$B$1:$T$10,10,FALSE)</f>
        <v>146.96378139044359</v>
      </c>
      <c r="J930" s="51" t="b">
        <f t="shared" si="44"/>
        <v>0</v>
      </c>
      <c r="K930" s="69">
        <f>D930/(VLOOKUP(B930,'Cust Svd'!$A$2:$B$20,2,FALSE))</f>
        <v>9.2596516506335547E-3</v>
      </c>
      <c r="L930" s="70">
        <f>VLOOKUP(B930,'Cust Svd'!$A$2:$B$20,2,FALSE)</f>
        <v>47194</v>
      </c>
      <c r="M930" s="70"/>
      <c r="N930"/>
      <c r="O930"/>
      <c r="P930"/>
      <c r="Q930"/>
      <c r="R930"/>
    </row>
    <row r="931" spans="1:18" ht="14.5" hidden="1" x14ac:dyDescent="0.35">
      <c r="A931" s="16">
        <v>43686</v>
      </c>
      <c r="B931" s="15">
        <v>2019</v>
      </c>
      <c r="C931" s="15">
        <v>3</v>
      </c>
      <c r="D931" s="15">
        <v>3771</v>
      </c>
      <c r="E931" s="15">
        <v>132406</v>
      </c>
      <c r="F931" s="50">
        <f>E931/(VLOOKUP(B931,'Cust Svd'!$A$2:$B$20,2,FALSE))</f>
        <v>2.8055685044709073</v>
      </c>
      <c r="G931" s="50">
        <f t="shared" si="42"/>
        <v>1.0316061938294752</v>
      </c>
      <c r="H931" s="50">
        <f t="shared" si="43"/>
        <v>8</v>
      </c>
      <c r="I931" s="48">
        <f>HLOOKUP(B931,'GSE Sum'!$B$1:$T$10,10,FALSE)</f>
        <v>146.96378139044359</v>
      </c>
      <c r="J931" s="51" t="b">
        <f t="shared" si="44"/>
        <v>0</v>
      </c>
      <c r="K931" s="69">
        <f>D931/(VLOOKUP(B931,'Cust Svd'!$A$2:$B$20,2,FALSE))</f>
        <v>7.9904225113361871E-2</v>
      </c>
      <c r="L931" s="70">
        <f>VLOOKUP(B931,'Cust Svd'!$A$2:$B$20,2,FALSE)</f>
        <v>47194</v>
      </c>
      <c r="M931" s="70"/>
      <c r="N931"/>
      <c r="O931"/>
      <c r="P931"/>
      <c r="Q931"/>
      <c r="R931"/>
    </row>
    <row r="932" spans="1:18" ht="14.5" hidden="1" x14ac:dyDescent="0.35">
      <c r="A932" s="16">
        <v>43468</v>
      </c>
      <c r="B932" s="15">
        <v>2019</v>
      </c>
      <c r="C932" s="15">
        <v>2</v>
      </c>
      <c r="D932" s="15">
        <v>1437</v>
      </c>
      <c r="E932" s="15">
        <v>126432</v>
      </c>
      <c r="F932" s="50">
        <f>E932/(VLOOKUP(B932,'Cust Svd'!$A$2:$B$20,2,FALSE))</f>
        <v>2.6789846166885622</v>
      </c>
      <c r="G932" s="50">
        <f t="shared" si="42"/>
        <v>0.98543784836179804</v>
      </c>
      <c r="H932" s="50">
        <f t="shared" si="43"/>
        <v>1</v>
      </c>
      <c r="I932" s="48">
        <f>HLOOKUP(B932,'GSE Sum'!$B$1:$T$10,10,FALSE)</f>
        <v>146.96378139044359</v>
      </c>
      <c r="J932" s="51" t="b">
        <f t="shared" si="44"/>
        <v>0</v>
      </c>
      <c r="K932" s="69">
        <f>D932/(VLOOKUP(B932,'Cust Svd'!$A$2:$B$20,2,FALSE))</f>
        <v>3.0448785862609653E-2</v>
      </c>
      <c r="L932" s="70">
        <f>VLOOKUP(B932,'Cust Svd'!$A$2:$B$20,2,FALSE)</f>
        <v>47194</v>
      </c>
      <c r="M932" s="70"/>
      <c r="N932"/>
      <c r="O932"/>
      <c r="P932"/>
      <c r="Q932"/>
      <c r="R932"/>
    </row>
    <row r="933" spans="1:18" ht="14.5" hidden="1" x14ac:dyDescent="0.35">
      <c r="A933" s="16">
        <v>43606</v>
      </c>
      <c r="B933" s="15">
        <v>2019</v>
      </c>
      <c r="C933" s="15">
        <v>2</v>
      </c>
      <c r="D933" s="15">
        <v>1481</v>
      </c>
      <c r="E933" s="15">
        <v>112942</v>
      </c>
      <c r="F933" s="50">
        <f>E933/(VLOOKUP(B933,'Cust Svd'!$A$2:$B$20,2,FALSE))</f>
        <v>2.3931431961690044</v>
      </c>
      <c r="G933" s="50">
        <f t="shared" si="42"/>
        <v>0.87260764673851143</v>
      </c>
      <c r="H933" s="50">
        <f t="shared" si="43"/>
        <v>5</v>
      </c>
      <c r="I933" s="48">
        <f>HLOOKUP(B933,'GSE Sum'!$B$1:$T$10,10,FALSE)</f>
        <v>146.96378139044359</v>
      </c>
      <c r="J933" s="51" t="b">
        <f t="shared" si="44"/>
        <v>0</v>
      </c>
      <c r="K933" s="69">
        <f>D933/(VLOOKUP(B933,'Cust Svd'!$A$2:$B$20,2,FALSE))</f>
        <v>3.1381107767936602E-2</v>
      </c>
      <c r="L933" s="70">
        <f>VLOOKUP(B933,'Cust Svd'!$A$2:$B$20,2,FALSE)</f>
        <v>47194</v>
      </c>
      <c r="M933" s="70"/>
      <c r="N933"/>
      <c r="O933"/>
      <c r="P933"/>
      <c r="Q933"/>
      <c r="R933"/>
    </row>
    <row r="934" spans="1:18" ht="14.5" hidden="1" x14ac:dyDescent="0.35">
      <c r="A934" s="16">
        <v>43821</v>
      </c>
      <c r="B934" s="15">
        <v>2019</v>
      </c>
      <c r="C934" s="15">
        <v>3</v>
      </c>
      <c r="D934" s="15">
        <v>746</v>
      </c>
      <c r="E934" s="15">
        <v>104257</v>
      </c>
      <c r="F934" s="50">
        <f>E934/(VLOOKUP(B934,'Cust Svd'!$A$2:$B$20,2,FALSE))</f>
        <v>2.2091155655379922</v>
      </c>
      <c r="G934" s="50">
        <f t="shared" si="42"/>
        <v>0.79259223884049146</v>
      </c>
      <c r="H934" s="50">
        <f t="shared" si="43"/>
        <v>12</v>
      </c>
      <c r="I934" s="48">
        <f>HLOOKUP(B934,'GSE Sum'!$B$1:$T$10,10,FALSE)</f>
        <v>146.96378139044359</v>
      </c>
      <c r="J934" s="51" t="b">
        <f t="shared" si="44"/>
        <v>0</v>
      </c>
      <c r="K934" s="69">
        <f>D934/(VLOOKUP(B934,'Cust Svd'!$A$2:$B$20,2,FALSE))</f>
        <v>1.5807094122134168E-2</v>
      </c>
      <c r="L934" s="70">
        <f>VLOOKUP(B934,'Cust Svd'!$A$2:$B$20,2,FALSE)</f>
        <v>47194</v>
      </c>
      <c r="M934" s="70"/>
      <c r="N934"/>
      <c r="O934"/>
      <c r="P934"/>
      <c r="Q934"/>
      <c r="R934"/>
    </row>
    <row r="935" spans="1:18" ht="14.5" hidden="1" x14ac:dyDescent="0.35">
      <c r="A935" s="16">
        <v>43539</v>
      </c>
      <c r="B935" s="15">
        <v>2019</v>
      </c>
      <c r="C935" s="15">
        <v>1</v>
      </c>
      <c r="D935" s="15">
        <v>651</v>
      </c>
      <c r="E935" s="15">
        <v>99186</v>
      </c>
      <c r="F935" s="50">
        <f>E935/(VLOOKUP(B935,'Cust Svd'!$A$2:$B$20,2,FALSE))</f>
        <v>2.1016654659490612</v>
      </c>
      <c r="G935" s="50">
        <f t="shared" si="42"/>
        <v>0.74273010943174778</v>
      </c>
      <c r="H935" s="50">
        <f t="shared" si="43"/>
        <v>3</v>
      </c>
      <c r="I935" s="48">
        <f>HLOOKUP(B935,'GSE Sum'!$B$1:$T$10,10,FALSE)</f>
        <v>146.96378139044359</v>
      </c>
      <c r="J935" s="51" t="b">
        <f t="shared" si="44"/>
        <v>0</v>
      </c>
      <c r="K935" s="69">
        <f>D935/(VLOOKUP(B935,'Cust Svd'!$A$2:$B$20,2,FALSE))</f>
        <v>1.3794126371996441E-2</v>
      </c>
      <c r="L935" s="70">
        <f>VLOOKUP(B935,'Cust Svd'!$A$2:$B$20,2,FALSE)</f>
        <v>47194</v>
      </c>
      <c r="M935" s="70"/>
      <c r="N935"/>
      <c r="O935"/>
      <c r="P935"/>
      <c r="Q935"/>
      <c r="R935"/>
    </row>
    <row r="936" spans="1:18" ht="14.5" hidden="1" x14ac:dyDescent="0.35">
      <c r="A936" s="16">
        <v>43729</v>
      </c>
      <c r="B936" s="15">
        <v>2019</v>
      </c>
      <c r="C936" s="15">
        <v>2</v>
      </c>
      <c r="D936" s="15">
        <v>3759</v>
      </c>
      <c r="E936" s="15">
        <v>98809</v>
      </c>
      <c r="F936" s="50">
        <f>E936/(VLOOKUP(B936,'Cust Svd'!$A$2:$B$20,2,FALSE))</f>
        <v>2.0936771623511463</v>
      </c>
      <c r="G936" s="50">
        <f t="shared" si="42"/>
        <v>0.73892192785532262</v>
      </c>
      <c r="H936" s="50">
        <f t="shared" si="43"/>
        <v>9</v>
      </c>
      <c r="I936" s="48">
        <f>HLOOKUP(B936,'GSE Sum'!$B$1:$T$10,10,FALSE)</f>
        <v>146.96378139044359</v>
      </c>
      <c r="J936" s="51" t="b">
        <f t="shared" si="44"/>
        <v>0</v>
      </c>
      <c r="K936" s="69">
        <f>D936/(VLOOKUP(B936,'Cust Svd'!$A$2:$B$20,2,FALSE))</f>
        <v>7.9649955502818157E-2</v>
      </c>
      <c r="L936" s="70">
        <f>VLOOKUP(B936,'Cust Svd'!$A$2:$B$20,2,FALSE)</f>
        <v>47194</v>
      </c>
      <c r="M936" s="70"/>
      <c r="N936"/>
      <c r="O936"/>
      <c r="P936"/>
      <c r="Q936"/>
      <c r="R936"/>
    </row>
    <row r="937" spans="1:18" ht="14.5" hidden="1" x14ac:dyDescent="0.35">
      <c r="A937" s="16">
        <v>43771</v>
      </c>
      <c r="B937" s="15">
        <v>2019</v>
      </c>
      <c r="C937" s="15">
        <v>1</v>
      </c>
      <c r="D937" s="15">
        <v>727</v>
      </c>
      <c r="E937" s="15">
        <v>88251</v>
      </c>
      <c r="F937" s="50">
        <f>E937/(VLOOKUP(B937,'Cust Svd'!$A$2:$B$20,2,FALSE))</f>
        <v>1.8699622833411027</v>
      </c>
      <c r="G937" s="50">
        <f t="shared" si="42"/>
        <v>0.62591826132678274</v>
      </c>
      <c r="H937" s="50">
        <f t="shared" si="43"/>
        <v>11</v>
      </c>
      <c r="I937" s="48">
        <f>HLOOKUP(B937,'GSE Sum'!$B$1:$T$10,10,FALSE)</f>
        <v>146.96378139044359</v>
      </c>
      <c r="J937" s="51" t="b">
        <f t="shared" si="44"/>
        <v>0</v>
      </c>
      <c r="K937" s="69">
        <f>D937/(VLOOKUP(B937,'Cust Svd'!$A$2:$B$20,2,FALSE))</f>
        <v>1.5404500572106624E-2</v>
      </c>
      <c r="L937" s="70">
        <f>VLOOKUP(B937,'Cust Svd'!$A$2:$B$20,2,FALSE)</f>
        <v>47194</v>
      </c>
      <c r="M937" s="70"/>
      <c r="N937"/>
      <c r="O937"/>
      <c r="P937"/>
      <c r="Q937"/>
      <c r="R937"/>
    </row>
    <row r="938" spans="1:18" ht="14.5" hidden="1" x14ac:dyDescent="0.35">
      <c r="A938" s="16">
        <v>43801</v>
      </c>
      <c r="B938" s="15">
        <v>2019</v>
      </c>
      <c r="C938" s="15">
        <v>4</v>
      </c>
      <c r="D938" s="15">
        <v>288</v>
      </c>
      <c r="E938" s="15">
        <v>67351</v>
      </c>
      <c r="F938" s="50">
        <f>E938/(VLOOKUP(B938,'Cust Svd'!$A$2:$B$20,2,FALSE))</f>
        <v>1.4271093783108022</v>
      </c>
      <c r="G938" s="50">
        <f t="shared" si="42"/>
        <v>0.3556509846889111</v>
      </c>
      <c r="H938" s="50">
        <f t="shared" si="43"/>
        <v>12</v>
      </c>
      <c r="I938" s="48">
        <f>HLOOKUP(B938,'GSE Sum'!$B$1:$T$10,10,FALSE)</f>
        <v>146.96378139044359</v>
      </c>
      <c r="J938" s="51" t="b">
        <f t="shared" si="44"/>
        <v>0</v>
      </c>
      <c r="K938" s="69">
        <f>D938/(VLOOKUP(B938,'Cust Svd'!$A$2:$B$20,2,FALSE))</f>
        <v>6.1024706530491161E-3</v>
      </c>
      <c r="L938" s="70">
        <f>VLOOKUP(B938,'Cust Svd'!$A$2:$B$20,2,FALSE)</f>
        <v>47194</v>
      </c>
      <c r="M938" s="70"/>
      <c r="N938"/>
      <c r="O938"/>
      <c r="P938"/>
      <c r="Q938"/>
      <c r="R938"/>
    </row>
    <row r="939" spans="1:18" ht="14.5" hidden="1" x14ac:dyDescent="0.35">
      <c r="A939" s="16">
        <v>43634</v>
      </c>
      <c r="B939" s="15">
        <v>2019</v>
      </c>
      <c r="C939" s="15">
        <v>1</v>
      </c>
      <c r="D939" s="15">
        <v>133</v>
      </c>
      <c r="E939" s="15">
        <v>59717</v>
      </c>
      <c r="F939" s="50">
        <f>E939/(VLOOKUP(B939,'Cust Svd'!$A$2:$B$20,2,FALSE))</f>
        <v>1.2653515277365768</v>
      </c>
      <c r="G939" s="50">
        <f t="shared" si="42"/>
        <v>0.23534997111468878</v>
      </c>
      <c r="H939" s="50">
        <f t="shared" si="43"/>
        <v>6</v>
      </c>
      <c r="I939" s="48">
        <f>HLOOKUP(B939,'GSE Sum'!$B$1:$T$10,10,FALSE)</f>
        <v>146.96378139044359</v>
      </c>
      <c r="J939" s="51" t="b">
        <f t="shared" si="44"/>
        <v>0</v>
      </c>
      <c r="K939" s="69">
        <f>D939/(VLOOKUP(B939,'Cust Svd'!$A$2:$B$20,2,FALSE))</f>
        <v>2.8181548501928213E-3</v>
      </c>
      <c r="L939" s="70">
        <f>VLOOKUP(B939,'Cust Svd'!$A$2:$B$20,2,FALSE)</f>
        <v>47194</v>
      </c>
      <c r="M939" s="70"/>
      <c r="N939"/>
      <c r="O939"/>
      <c r="P939"/>
      <c r="Q939"/>
      <c r="R939"/>
    </row>
    <row r="940" spans="1:18" ht="14.5" hidden="1" x14ac:dyDescent="0.35">
      <c r="A940" s="16">
        <v>43477</v>
      </c>
      <c r="B940" s="15">
        <v>2019</v>
      </c>
      <c r="C940" s="15">
        <v>1</v>
      </c>
      <c r="D940" s="15">
        <v>95</v>
      </c>
      <c r="E940" s="15">
        <v>58710</v>
      </c>
      <c r="F940" s="50">
        <f>E940/(VLOOKUP(B940,'Cust Svd'!$A$2:$B$20,2,FALSE))</f>
        <v>1.2440140695851167</v>
      </c>
      <c r="G940" s="50">
        <f t="shared" si="42"/>
        <v>0.21834330420891224</v>
      </c>
      <c r="H940" s="50">
        <f t="shared" si="43"/>
        <v>1</v>
      </c>
      <c r="I940" s="48">
        <f>HLOOKUP(B940,'GSE Sum'!$B$1:$T$10,10,FALSE)</f>
        <v>146.96378139044359</v>
      </c>
      <c r="J940" s="51" t="b">
        <f t="shared" si="44"/>
        <v>0</v>
      </c>
      <c r="K940" s="69">
        <f>D940/(VLOOKUP(B940,'Cust Svd'!$A$2:$B$20,2,FALSE))</f>
        <v>2.0129677501377293E-3</v>
      </c>
      <c r="L940" s="70">
        <f>VLOOKUP(B940,'Cust Svd'!$A$2:$B$20,2,FALSE)</f>
        <v>47194</v>
      </c>
      <c r="M940" s="70"/>
      <c r="N940"/>
      <c r="O940"/>
      <c r="P940"/>
      <c r="Q940"/>
      <c r="R940"/>
    </row>
    <row r="941" spans="1:18" ht="14.5" hidden="1" x14ac:dyDescent="0.35">
      <c r="A941" s="16">
        <v>43649</v>
      </c>
      <c r="B941" s="15">
        <v>2019</v>
      </c>
      <c r="C941" s="15">
        <v>1</v>
      </c>
      <c r="D941" s="15">
        <v>179</v>
      </c>
      <c r="E941" s="15">
        <v>57296</v>
      </c>
      <c r="F941" s="50">
        <f>E941/(VLOOKUP(B941,'Cust Svd'!$A$2:$B$20,2,FALSE))</f>
        <v>1.2140526338093824</v>
      </c>
      <c r="G941" s="50">
        <f t="shared" si="42"/>
        <v>0.1939640473888945</v>
      </c>
      <c r="H941" s="50">
        <f t="shared" si="43"/>
        <v>7</v>
      </c>
      <c r="I941" s="48">
        <f>HLOOKUP(B941,'GSE Sum'!$B$1:$T$10,10,FALSE)</f>
        <v>146.96378139044359</v>
      </c>
      <c r="J941" s="51" t="b">
        <f t="shared" si="44"/>
        <v>0</v>
      </c>
      <c r="K941" s="69">
        <f>D941/(VLOOKUP(B941,'Cust Svd'!$A$2:$B$20,2,FALSE))</f>
        <v>3.7928550239437215E-3</v>
      </c>
      <c r="L941" s="70">
        <f>VLOOKUP(B941,'Cust Svd'!$A$2:$B$20,2,FALSE)</f>
        <v>47194</v>
      </c>
      <c r="M941" s="70"/>
      <c r="N941"/>
      <c r="O941"/>
      <c r="P941"/>
      <c r="Q941"/>
      <c r="R941"/>
    </row>
    <row r="942" spans="1:18" ht="14.5" hidden="1" x14ac:dyDescent="0.35">
      <c r="A942" s="16">
        <v>43678</v>
      </c>
      <c r="B942" s="15">
        <v>2019</v>
      </c>
      <c r="C942" s="15">
        <v>2</v>
      </c>
      <c r="D942" s="15">
        <v>254</v>
      </c>
      <c r="E942" s="15">
        <v>55577</v>
      </c>
      <c r="F942" s="50">
        <f>E942/(VLOOKUP(B942,'Cust Svd'!$A$2:$B$20,2,FALSE))</f>
        <v>1.1776285120989956</v>
      </c>
      <c r="G942" s="50">
        <f t="shared" si="42"/>
        <v>0.16350268073995528</v>
      </c>
      <c r="H942" s="50">
        <f t="shared" si="43"/>
        <v>8</v>
      </c>
      <c r="I942" s="48">
        <f>HLOOKUP(B942,'GSE Sum'!$B$1:$T$10,10,FALSE)</f>
        <v>146.96378139044359</v>
      </c>
      <c r="J942" s="51" t="b">
        <f t="shared" si="44"/>
        <v>0</v>
      </c>
      <c r="K942" s="69">
        <f>D942/(VLOOKUP(B942,'Cust Svd'!$A$2:$B$20,2,FALSE))</f>
        <v>5.3820400898419293E-3</v>
      </c>
      <c r="L942" s="70">
        <f>VLOOKUP(B942,'Cust Svd'!$A$2:$B$20,2,FALSE)</f>
        <v>47194</v>
      </c>
      <c r="M942" s="70"/>
      <c r="N942"/>
      <c r="O942"/>
      <c r="P942"/>
      <c r="Q942"/>
      <c r="R942"/>
    </row>
    <row r="943" spans="1:18" ht="14.5" hidden="1" x14ac:dyDescent="0.35">
      <c r="A943" s="16">
        <v>43829</v>
      </c>
      <c r="B943" s="15">
        <v>2019</v>
      </c>
      <c r="C943" s="15">
        <v>1</v>
      </c>
      <c r="D943" s="15">
        <v>251</v>
      </c>
      <c r="E943" s="15">
        <v>55220</v>
      </c>
      <c r="F943" s="50">
        <f>E943/(VLOOKUP(B943,'Cust Svd'!$A$2:$B$20,2,FALSE))</f>
        <v>1.1700639911853201</v>
      </c>
      <c r="G943" s="50">
        <f t="shared" si="42"/>
        <v>0.15705844063482605</v>
      </c>
      <c r="H943" s="50">
        <f t="shared" si="43"/>
        <v>12</v>
      </c>
      <c r="I943" s="48">
        <f>HLOOKUP(B943,'GSE Sum'!$B$1:$T$10,10,FALSE)</f>
        <v>146.96378139044359</v>
      </c>
      <c r="J943" s="51" t="b">
        <f t="shared" si="44"/>
        <v>0</v>
      </c>
      <c r="K943" s="69">
        <f>D943/(VLOOKUP(B943,'Cust Svd'!$A$2:$B$20,2,FALSE))</f>
        <v>5.3184726872060007E-3</v>
      </c>
      <c r="L943" s="70">
        <f>VLOOKUP(B943,'Cust Svd'!$A$2:$B$20,2,FALSE)</f>
        <v>47194</v>
      </c>
      <c r="M943" s="70"/>
      <c r="N943"/>
      <c r="O943"/>
      <c r="P943"/>
      <c r="Q943"/>
      <c r="R943"/>
    </row>
    <row r="944" spans="1:18" ht="14.5" hidden="1" x14ac:dyDescent="0.35">
      <c r="A944" s="16">
        <v>43804</v>
      </c>
      <c r="B944" s="15">
        <v>2019</v>
      </c>
      <c r="C944" s="15">
        <v>1</v>
      </c>
      <c r="D944" s="15">
        <v>227</v>
      </c>
      <c r="E944" s="15">
        <v>54599</v>
      </c>
      <c r="F944" s="50">
        <f>E944/(VLOOKUP(B944,'Cust Svd'!$A$2:$B$20,2,FALSE))</f>
        <v>1.1569055388396829</v>
      </c>
      <c r="G944" s="50">
        <f t="shared" si="42"/>
        <v>0.14574880169764001</v>
      </c>
      <c r="H944" s="50">
        <f t="shared" si="43"/>
        <v>12</v>
      </c>
      <c r="I944" s="48">
        <f>HLOOKUP(B944,'GSE Sum'!$B$1:$T$10,10,FALSE)</f>
        <v>146.96378139044359</v>
      </c>
      <c r="J944" s="51" t="b">
        <f t="shared" si="44"/>
        <v>0</v>
      </c>
      <c r="K944" s="69">
        <f>D944/(VLOOKUP(B944,'Cust Svd'!$A$2:$B$20,2,FALSE))</f>
        <v>4.809933466118574E-3</v>
      </c>
      <c r="L944" s="70">
        <f>VLOOKUP(B944,'Cust Svd'!$A$2:$B$20,2,FALSE)</f>
        <v>47194</v>
      </c>
      <c r="M944" s="70"/>
      <c r="N944"/>
      <c r="O944"/>
      <c r="P944"/>
      <c r="Q944"/>
      <c r="R944"/>
    </row>
    <row r="945" spans="1:18" ht="14.5" hidden="1" x14ac:dyDescent="0.35">
      <c r="A945" s="16">
        <v>43664</v>
      </c>
      <c r="B945" s="15">
        <v>2019</v>
      </c>
      <c r="C945" s="15">
        <v>1</v>
      </c>
      <c r="D945" s="15">
        <v>105</v>
      </c>
      <c r="E945" s="15">
        <v>52185</v>
      </c>
      <c r="F945" s="50">
        <f>E945/(VLOOKUP(B945,'Cust Svd'!$A$2:$B$20,2,FALSE))</f>
        <v>1.1057549688519728</v>
      </c>
      <c r="G945" s="50">
        <f t="shared" si="42"/>
        <v>0.10052833140483282</v>
      </c>
      <c r="H945" s="50">
        <f t="shared" si="43"/>
        <v>7</v>
      </c>
      <c r="I945" s="48">
        <f>HLOOKUP(B945,'GSE Sum'!$B$1:$T$10,10,FALSE)</f>
        <v>146.96378139044359</v>
      </c>
      <c r="J945" s="51" t="b">
        <f t="shared" si="44"/>
        <v>0</v>
      </c>
      <c r="K945" s="69">
        <f>D945/(VLOOKUP(B945,'Cust Svd'!$A$2:$B$20,2,FALSE))</f>
        <v>2.2248590922574903E-3</v>
      </c>
      <c r="L945" s="70">
        <f>VLOOKUP(B945,'Cust Svd'!$A$2:$B$20,2,FALSE)</f>
        <v>47194</v>
      </c>
      <c r="M945" s="70"/>
      <c r="N945"/>
      <c r="O945"/>
      <c r="P945"/>
      <c r="Q945"/>
      <c r="R945"/>
    </row>
    <row r="946" spans="1:18" ht="14.5" hidden="1" x14ac:dyDescent="0.35">
      <c r="A946" s="16">
        <v>43815</v>
      </c>
      <c r="B946" s="15">
        <v>2019</v>
      </c>
      <c r="C946" s="15">
        <v>2</v>
      </c>
      <c r="D946" s="15">
        <v>1207</v>
      </c>
      <c r="E946" s="15">
        <v>51415</v>
      </c>
      <c r="F946" s="50">
        <f>E946/(VLOOKUP(B946,'Cust Svd'!$A$2:$B$20,2,FALSE))</f>
        <v>1.089439335508751</v>
      </c>
      <c r="G946" s="50">
        <f t="shared" si="42"/>
        <v>8.5663192813971584E-2</v>
      </c>
      <c r="H946" s="50">
        <f t="shared" si="43"/>
        <v>12</v>
      </c>
      <c r="I946" s="48">
        <f>HLOOKUP(B946,'GSE Sum'!$B$1:$T$10,10,FALSE)</f>
        <v>146.96378139044359</v>
      </c>
      <c r="J946" s="51" t="b">
        <f t="shared" si="44"/>
        <v>0</v>
      </c>
      <c r="K946" s="69">
        <f>D946/(VLOOKUP(B946,'Cust Svd'!$A$2:$B$20,2,FALSE))</f>
        <v>2.5575284993855151E-2</v>
      </c>
      <c r="L946" s="70">
        <f>VLOOKUP(B946,'Cust Svd'!$A$2:$B$20,2,FALSE)</f>
        <v>47194</v>
      </c>
      <c r="M946" s="70"/>
      <c r="N946"/>
      <c r="O946"/>
      <c r="P946"/>
      <c r="Q946"/>
      <c r="R946"/>
    </row>
    <row r="947" spans="1:18" ht="14.5" hidden="1" x14ac:dyDescent="0.35">
      <c r="A947" s="16">
        <v>43528</v>
      </c>
      <c r="B947" s="15">
        <v>2019</v>
      </c>
      <c r="C947" s="15">
        <v>1</v>
      </c>
      <c r="D947" s="15">
        <v>2201</v>
      </c>
      <c r="E947" s="15">
        <v>48422</v>
      </c>
      <c r="F947" s="50">
        <f>E947/(VLOOKUP(B947,'Cust Svd'!$A$2:$B$20,2,FALSE))</f>
        <v>1.0260202568123067</v>
      </c>
      <c r="G947" s="50">
        <f t="shared" si="42"/>
        <v>2.5687490035458217E-2</v>
      </c>
      <c r="H947" s="50">
        <f t="shared" si="43"/>
        <v>3</v>
      </c>
      <c r="I947" s="48">
        <f>HLOOKUP(B947,'GSE Sum'!$B$1:$T$10,10,FALSE)</f>
        <v>146.96378139044359</v>
      </c>
      <c r="J947" s="51" t="b">
        <f t="shared" si="44"/>
        <v>0</v>
      </c>
      <c r="K947" s="69">
        <f>D947/(VLOOKUP(B947,'Cust Svd'!$A$2:$B$20,2,FALSE))</f>
        <v>4.6637284400559392E-2</v>
      </c>
      <c r="L947" s="70">
        <f>VLOOKUP(B947,'Cust Svd'!$A$2:$B$20,2,FALSE)</f>
        <v>47194</v>
      </c>
      <c r="M947" s="70"/>
      <c r="N947"/>
      <c r="O947"/>
      <c r="P947"/>
      <c r="Q947"/>
      <c r="R947"/>
    </row>
    <row r="948" spans="1:18" ht="14.5" hidden="1" x14ac:dyDescent="0.35">
      <c r="A948" s="16">
        <v>43526</v>
      </c>
      <c r="B948" s="15">
        <v>2019</v>
      </c>
      <c r="C948" s="15">
        <v>2</v>
      </c>
      <c r="D948" s="15">
        <v>161</v>
      </c>
      <c r="E948" s="15">
        <v>45449</v>
      </c>
      <c r="F948" s="50">
        <f>E948/(VLOOKUP(B948,'Cust Svd'!$A$2:$B$20,2,FALSE))</f>
        <v>0.96302496080010169</v>
      </c>
      <c r="G948" s="50">
        <f t="shared" si="42"/>
        <v>-3.7675947685966445E-2</v>
      </c>
      <c r="H948" s="50">
        <f t="shared" si="43"/>
        <v>3</v>
      </c>
      <c r="I948" s="48">
        <f>HLOOKUP(B948,'GSE Sum'!$B$1:$T$10,10,FALSE)</f>
        <v>146.96378139044359</v>
      </c>
      <c r="J948" s="51" t="b">
        <f t="shared" si="44"/>
        <v>0</v>
      </c>
      <c r="K948" s="69">
        <f>D948/(VLOOKUP(B948,'Cust Svd'!$A$2:$B$20,2,FALSE))</f>
        <v>3.4114506081281519E-3</v>
      </c>
      <c r="L948" s="70">
        <f>VLOOKUP(B948,'Cust Svd'!$A$2:$B$20,2,FALSE)</f>
        <v>47194</v>
      </c>
      <c r="M948" s="70"/>
      <c r="N948"/>
      <c r="O948"/>
      <c r="P948"/>
      <c r="Q948"/>
      <c r="R948"/>
    </row>
    <row r="949" spans="1:18" ht="14.5" hidden="1" x14ac:dyDescent="0.35">
      <c r="A949" s="16">
        <v>43817</v>
      </c>
      <c r="B949" s="15">
        <v>2019</v>
      </c>
      <c r="C949" s="15">
        <v>1</v>
      </c>
      <c r="D949" s="15">
        <v>110</v>
      </c>
      <c r="E949" s="15">
        <v>43670</v>
      </c>
      <c r="F949" s="50">
        <f>E949/(VLOOKUP(B949,'Cust Svd'!$A$2:$B$20,2,FALSE))</f>
        <v>0.92532949103699624</v>
      </c>
      <c r="G949" s="50">
        <f t="shared" si="42"/>
        <v>-7.7605398369712683E-2</v>
      </c>
      <c r="H949" s="50">
        <f t="shared" si="43"/>
        <v>12</v>
      </c>
      <c r="I949" s="48">
        <f>HLOOKUP(B949,'GSE Sum'!$B$1:$T$10,10,FALSE)</f>
        <v>146.96378139044359</v>
      </c>
      <c r="J949" s="51" t="b">
        <f t="shared" si="44"/>
        <v>0</v>
      </c>
      <c r="K949" s="69">
        <f>D949/(VLOOKUP(B949,'Cust Svd'!$A$2:$B$20,2,FALSE))</f>
        <v>2.3308047633173708E-3</v>
      </c>
      <c r="L949" s="70">
        <f>VLOOKUP(B949,'Cust Svd'!$A$2:$B$20,2,FALSE)</f>
        <v>47194</v>
      </c>
      <c r="M949" s="70"/>
      <c r="N949"/>
      <c r="O949"/>
      <c r="P949"/>
      <c r="Q949"/>
      <c r="R949"/>
    </row>
    <row r="950" spans="1:18" ht="14.5" hidden="1" x14ac:dyDescent="0.35">
      <c r="A950" s="16">
        <v>43721</v>
      </c>
      <c r="B950" s="15">
        <v>2019</v>
      </c>
      <c r="C950" s="15">
        <v>1</v>
      </c>
      <c r="D950" s="15">
        <v>157</v>
      </c>
      <c r="E950" s="15">
        <v>43235</v>
      </c>
      <c r="F950" s="50">
        <f>E950/(VLOOKUP(B950,'Cust Svd'!$A$2:$B$20,2,FALSE))</f>
        <v>0.91611221765478668</v>
      </c>
      <c r="G950" s="50">
        <f t="shared" si="42"/>
        <v>-8.7616413454788683E-2</v>
      </c>
      <c r="H950" s="50">
        <f t="shared" si="43"/>
        <v>9</v>
      </c>
      <c r="I950" s="48">
        <f>HLOOKUP(B950,'GSE Sum'!$B$1:$T$10,10,FALSE)</f>
        <v>146.96378139044359</v>
      </c>
      <c r="J950" s="51" t="b">
        <f t="shared" si="44"/>
        <v>0</v>
      </c>
      <c r="K950" s="69">
        <f>D950/(VLOOKUP(B950,'Cust Svd'!$A$2:$B$20,2,FALSE))</f>
        <v>3.3266940712802476E-3</v>
      </c>
      <c r="L950" s="70">
        <f>VLOOKUP(B950,'Cust Svd'!$A$2:$B$20,2,FALSE)</f>
        <v>47194</v>
      </c>
      <c r="M950" s="70"/>
      <c r="N950"/>
      <c r="O950"/>
      <c r="P950"/>
      <c r="Q950"/>
      <c r="R950"/>
    </row>
    <row r="951" spans="1:18" ht="14.5" hidden="1" x14ac:dyDescent="0.35">
      <c r="A951" s="16">
        <v>43615</v>
      </c>
      <c r="B951" s="15">
        <v>2019</v>
      </c>
      <c r="C951" s="15">
        <v>1</v>
      </c>
      <c r="D951" s="15">
        <v>101</v>
      </c>
      <c r="E951" s="15">
        <v>40495</v>
      </c>
      <c r="F951" s="50">
        <f>E951/(VLOOKUP(B951,'Cust Svd'!$A$2:$B$20,2,FALSE))</f>
        <v>0.85805398991397208</v>
      </c>
      <c r="G951" s="50">
        <f t="shared" si="42"/>
        <v>-0.15308825616622912</v>
      </c>
      <c r="H951" s="50">
        <f t="shared" si="43"/>
        <v>5</v>
      </c>
      <c r="I951" s="48">
        <f>HLOOKUP(B951,'GSE Sum'!$B$1:$T$10,10,FALSE)</f>
        <v>146.96378139044359</v>
      </c>
      <c r="J951" s="51" t="b">
        <f t="shared" si="44"/>
        <v>0</v>
      </c>
      <c r="K951" s="69">
        <f>D951/(VLOOKUP(B951,'Cust Svd'!$A$2:$B$20,2,FALSE))</f>
        <v>2.140102555409586E-3</v>
      </c>
      <c r="L951" s="70">
        <f>VLOOKUP(B951,'Cust Svd'!$A$2:$B$20,2,FALSE)</f>
        <v>47194</v>
      </c>
      <c r="M951" s="70"/>
      <c r="N951"/>
      <c r="O951"/>
      <c r="P951"/>
      <c r="Q951"/>
      <c r="R951"/>
    </row>
    <row r="952" spans="1:18" ht="14.5" hidden="1" x14ac:dyDescent="0.35">
      <c r="A952" s="16">
        <v>43499</v>
      </c>
      <c r="B952" s="15">
        <v>2019</v>
      </c>
      <c r="C952" s="15">
        <v>1</v>
      </c>
      <c r="D952" s="15">
        <v>366</v>
      </c>
      <c r="E952" s="15">
        <v>39046</v>
      </c>
      <c r="F952" s="50">
        <f>E952/(VLOOKUP(B952,'Cust Svd'!$A$2:$B$20,2,FALSE))</f>
        <v>0.82735093444081875</v>
      </c>
      <c r="G952" s="50">
        <f t="shared" si="42"/>
        <v>-0.18952632760657176</v>
      </c>
      <c r="H952" s="50">
        <f t="shared" si="43"/>
        <v>2</v>
      </c>
      <c r="I952" s="48">
        <f>HLOOKUP(B952,'GSE Sum'!$B$1:$T$10,10,FALSE)</f>
        <v>146.96378139044359</v>
      </c>
      <c r="J952" s="51" t="b">
        <f t="shared" si="44"/>
        <v>0</v>
      </c>
      <c r="K952" s="69">
        <f>D952/(VLOOKUP(B952,'Cust Svd'!$A$2:$B$20,2,FALSE))</f>
        <v>7.7552231215832525E-3</v>
      </c>
      <c r="L952" s="70">
        <f>VLOOKUP(B952,'Cust Svd'!$A$2:$B$20,2,FALSE)</f>
        <v>47194</v>
      </c>
      <c r="M952" s="70"/>
      <c r="N952"/>
      <c r="O952"/>
      <c r="P952"/>
      <c r="Q952"/>
      <c r="R952"/>
    </row>
    <row r="953" spans="1:18" ht="14.5" hidden="1" x14ac:dyDescent="0.35">
      <c r="A953" s="16">
        <v>43738</v>
      </c>
      <c r="B953" s="15">
        <v>2019</v>
      </c>
      <c r="C953" s="15">
        <v>1</v>
      </c>
      <c r="D953" s="15">
        <v>13</v>
      </c>
      <c r="E953" s="15">
        <v>38896</v>
      </c>
      <c r="F953" s="50">
        <f>E953/(VLOOKUP(B953,'Cust Svd'!$A$2:$B$20,2,FALSE))</f>
        <v>0.8241725643090223</v>
      </c>
      <c r="G953" s="50">
        <f t="shared" si="42"/>
        <v>-0.19337534829341477</v>
      </c>
      <c r="H953" s="50">
        <f t="shared" si="43"/>
        <v>9</v>
      </c>
      <c r="I953" s="48">
        <f>HLOOKUP(B953,'GSE Sum'!$B$1:$T$10,10,FALSE)</f>
        <v>146.96378139044359</v>
      </c>
      <c r="J953" s="51" t="b">
        <f t="shared" si="44"/>
        <v>0</v>
      </c>
      <c r="K953" s="69">
        <f>D953/(VLOOKUP(B953,'Cust Svd'!$A$2:$B$20,2,FALSE))</f>
        <v>2.7545874475568927E-4</v>
      </c>
      <c r="L953" s="70">
        <f>VLOOKUP(B953,'Cust Svd'!$A$2:$B$20,2,FALSE)</f>
        <v>47194</v>
      </c>
      <c r="M953" s="70"/>
      <c r="N953"/>
      <c r="O953"/>
      <c r="P953"/>
      <c r="Q953"/>
      <c r="R953"/>
    </row>
    <row r="954" spans="1:18" ht="14.5" hidden="1" x14ac:dyDescent="0.35">
      <c r="A954" s="16">
        <v>43775</v>
      </c>
      <c r="B954" s="15">
        <v>2019</v>
      </c>
      <c r="C954" s="15">
        <v>1</v>
      </c>
      <c r="D954" s="15">
        <v>527</v>
      </c>
      <c r="E954" s="15">
        <v>35629</v>
      </c>
      <c r="F954" s="50">
        <f>E954/(VLOOKUP(B954,'Cust Svd'!$A$2:$B$20,2,FALSE))</f>
        <v>0.75494766283849646</v>
      </c>
      <c r="G954" s="50">
        <f t="shared" si="42"/>
        <v>-0.28110685287961945</v>
      </c>
      <c r="H954" s="50">
        <f t="shared" si="43"/>
        <v>11</v>
      </c>
      <c r="I954" s="48">
        <f>HLOOKUP(B954,'GSE Sum'!$B$1:$T$10,10,FALSE)</f>
        <v>146.96378139044359</v>
      </c>
      <c r="J954" s="51" t="b">
        <f t="shared" si="44"/>
        <v>0</v>
      </c>
      <c r="K954" s="69">
        <f>D954/(VLOOKUP(B954,'Cust Svd'!$A$2:$B$20,2,FALSE))</f>
        <v>1.1166673729711404E-2</v>
      </c>
      <c r="L954" s="70">
        <f>VLOOKUP(B954,'Cust Svd'!$A$2:$B$20,2,FALSE)</f>
        <v>47194</v>
      </c>
      <c r="M954" s="70"/>
      <c r="N954"/>
      <c r="O954"/>
      <c r="P954"/>
      <c r="Q954"/>
      <c r="R954"/>
    </row>
    <row r="955" spans="1:18" ht="14.5" hidden="1" x14ac:dyDescent="0.35">
      <c r="A955" s="16">
        <v>43726</v>
      </c>
      <c r="B955" s="15">
        <v>2019</v>
      </c>
      <c r="C955" s="15">
        <v>2</v>
      </c>
      <c r="D955" s="15">
        <v>54</v>
      </c>
      <c r="E955" s="15">
        <v>31704</v>
      </c>
      <c r="F955" s="50">
        <f>E955/(VLOOKUP(B955,'Cust Svd'!$A$2:$B$20,2,FALSE))</f>
        <v>0.67178031105649028</v>
      </c>
      <c r="G955" s="50">
        <f t="shared" si="42"/>
        <v>-0.39782390997904832</v>
      </c>
      <c r="H955" s="50">
        <f t="shared" si="43"/>
        <v>9</v>
      </c>
      <c r="I955" s="48">
        <f>HLOOKUP(B955,'GSE Sum'!$B$1:$T$10,10,FALSE)</f>
        <v>146.96378139044359</v>
      </c>
      <c r="J955" s="51" t="b">
        <f t="shared" si="44"/>
        <v>0</v>
      </c>
      <c r="K955" s="69">
        <f>D955/(VLOOKUP(B955,'Cust Svd'!$A$2:$B$20,2,FALSE))</f>
        <v>1.1442132474467094E-3</v>
      </c>
      <c r="L955" s="70">
        <f>VLOOKUP(B955,'Cust Svd'!$A$2:$B$20,2,FALSE)</f>
        <v>47194</v>
      </c>
      <c r="M955" s="70"/>
      <c r="N955"/>
      <c r="O955"/>
      <c r="P955"/>
      <c r="Q955"/>
      <c r="R955"/>
    </row>
    <row r="956" spans="1:18" ht="14.5" hidden="1" x14ac:dyDescent="0.35">
      <c r="A956" s="16">
        <v>43656</v>
      </c>
      <c r="B956" s="15">
        <v>2019</v>
      </c>
      <c r="C956" s="15">
        <v>3</v>
      </c>
      <c r="D956" s="15">
        <v>194</v>
      </c>
      <c r="E956" s="15">
        <v>30424</v>
      </c>
      <c r="F956" s="50">
        <f>E956/(VLOOKUP(B956,'Cust Svd'!$A$2:$B$20,2,FALSE))</f>
        <v>0.64465821926516087</v>
      </c>
      <c r="G956" s="50">
        <f t="shared" si="42"/>
        <v>-0.43903499524122369</v>
      </c>
      <c r="H956" s="50">
        <f t="shared" si="43"/>
        <v>7</v>
      </c>
      <c r="I956" s="48">
        <f>HLOOKUP(B956,'GSE Sum'!$B$1:$T$10,10,FALSE)</f>
        <v>146.96378139044359</v>
      </c>
      <c r="J956" s="51" t="b">
        <f t="shared" si="44"/>
        <v>0</v>
      </c>
      <c r="K956" s="69">
        <f>D956/(VLOOKUP(B956,'Cust Svd'!$A$2:$B$20,2,FALSE))</f>
        <v>4.1106920371233634E-3</v>
      </c>
      <c r="L956" s="70">
        <f>VLOOKUP(B956,'Cust Svd'!$A$2:$B$20,2,FALSE)</f>
        <v>47194</v>
      </c>
      <c r="M956" s="70"/>
      <c r="N956"/>
      <c r="O956"/>
      <c r="P956"/>
      <c r="Q956"/>
      <c r="R956"/>
    </row>
    <row r="957" spans="1:18" ht="14.5" hidden="1" x14ac:dyDescent="0.35">
      <c r="A957" s="16">
        <v>43560</v>
      </c>
      <c r="B957" s="15">
        <v>2019</v>
      </c>
      <c r="C957" s="15">
        <v>1</v>
      </c>
      <c r="D957" s="15">
        <v>155</v>
      </c>
      <c r="E957" s="15">
        <v>29756</v>
      </c>
      <c r="F957" s="50">
        <f>E957/(VLOOKUP(B957,'Cust Svd'!$A$2:$B$20,2,FALSE))</f>
        <v>0.63050387761156079</v>
      </c>
      <c r="G957" s="50">
        <f t="shared" si="42"/>
        <v>-0.46123597353808737</v>
      </c>
      <c r="H957" s="50">
        <f t="shared" si="43"/>
        <v>4</v>
      </c>
      <c r="I957" s="48">
        <f>HLOOKUP(B957,'GSE Sum'!$B$1:$T$10,10,FALSE)</f>
        <v>146.96378139044359</v>
      </c>
      <c r="J957" s="51" t="b">
        <f t="shared" si="44"/>
        <v>0</v>
      </c>
      <c r="K957" s="69">
        <f>D957/(VLOOKUP(B957,'Cust Svd'!$A$2:$B$20,2,FALSE))</f>
        <v>3.2843158028562952E-3</v>
      </c>
      <c r="L957" s="70">
        <f>VLOOKUP(B957,'Cust Svd'!$A$2:$B$20,2,FALSE)</f>
        <v>47194</v>
      </c>
      <c r="M957" s="70"/>
      <c r="N957"/>
      <c r="O957"/>
      <c r="P957"/>
      <c r="Q957"/>
      <c r="R957"/>
    </row>
    <row r="958" spans="1:18" ht="14.5" hidden="1" x14ac:dyDescent="0.35">
      <c r="A958" s="16">
        <v>43807</v>
      </c>
      <c r="B958" s="15">
        <v>2019</v>
      </c>
      <c r="C958" s="15">
        <v>3</v>
      </c>
      <c r="D958" s="15">
        <v>262</v>
      </c>
      <c r="E958" s="15">
        <v>22995</v>
      </c>
      <c r="F958" s="50">
        <f>E958/(VLOOKUP(B958,'Cust Svd'!$A$2:$B$20,2,FALSE))</f>
        <v>0.48724414120439041</v>
      </c>
      <c r="G958" s="50">
        <f t="shared" si="42"/>
        <v>-0.7189899648752951</v>
      </c>
      <c r="H958" s="50">
        <f t="shared" si="43"/>
        <v>12</v>
      </c>
      <c r="I958" s="48">
        <f>HLOOKUP(B958,'GSE Sum'!$B$1:$T$10,10,FALSE)</f>
        <v>146.96378139044359</v>
      </c>
      <c r="J958" s="51" t="b">
        <f t="shared" si="44"/>
        <v>0</v>
      </c>
      <c r="K958" s="69">
        <f>D958/(VLOOKUP(B958,'Cust Svd'!$A$2:$B$20,2,FALSE))</f>
        <v>5.5515531635377379E-3</v>
      </c>
      <c r="L958" s="70">
        <f>VLOOKUP(B958,'Cust Svd'!$A$2:$B$20,2,FALSE)</f>
        <v>47194</v>
      </c>
      <c r="M958" s="70"/>
      <c r="N958"/>
      <c r="O958"/>
      <c r="P958"/>
      <c r="Q958"/>
      <c r="R958"/>
    </row>
    <row r="959" spans="1:18" ht="14.5" hidden="1" x14ac:dyDescent="0.35">
      <c r="A959" s="16">
        <v>43759</v>
      </c>
      <c r="B959" s="15">
        <v>2019</v>
      </c>
      <c r="C959" s="15">
        <v>1</v>
      </c>
      <c r="D959" s="15">
        <v>713</v>
      </c>
      <c r="E959" s="15">
        <v>22114</v>
      </c>
      <c r="F959" s="50">
        <f>E959/(VLOOKUP(B959,'Cust Svd'!$A$2:$B$20,2,FALSE))</f>
        <v>0.46857651396363942</v>
      </c>
      <c r="G959" s="50">
        <f t="shared" si="42"/>
        <v>-0.75805587374697236</v>
      </c>
      <c r="H959" s="50">
        <f t="shared" si="43"/>
        <v>10</v>
      </c>
      <c r="I959" s="48">
        <f>HLOOKUP(B959,'GSE Sum'!$B$1:$T$10,10,FALSE)</f>
        <v>146.96378139044359</v>
      </c>
      <c r="J959" s="51" t="b">
        <f t="shared" si="44"/>
        <v>0</v>
      </c>
      <c r="K959" s="69">
        <f>D959/(VLOOKUP(B959,'Cust Svd'!$A$2:$B$20,2,FALSE))</f>
        <v>1.5107852693138959E-2</v>
      </c>
      <c r="L959" s="70">
        <f>VLOOKUP(B959,'Cust Svd'!$A$2:$B$20,2,FALSE)</f>
        <v>47194</v>
      </c>
      <c r="M959" s="70"/>
      <c r="N959"/>
      <c r="O959"/>
      <c r="P959"/>
      <c r="Q959"/>
      <c r="R959"/>
    </row>
    <row r="960" spans="1:18" ht="14.5" hidden="1" x14ac:dyDescent="0.35">
      <c r="A960" s="16">
        <v>43595</v>
      </c>
      <c r="B960" s="15">
        <v>2019</v>
      </c>
      <c r="C960" s="15">
        <v>1</v>
      </c>
      <c r="D960" s="15">
        <v>573</v>
      </c>
      <c r="E960" s="15">
        <v>20229</v>
      </c>
      <c r="F960" s="50">
        <f>E960/(VLOOKUP(B960,'Cust Svd'!$A$2:$B$20,2,FALSE))</f>
        <v>0.42863499597406451</v>
      </c>
      <c r="G960" s="50">
        <f t="shared" si="42"/>
        <v>-0.84714954744662763</v>
      </c>
      <c r="H960" s="50">
        <f t="shared" si="43"/>
        <v>5</v>
      </c>
      <c r="I960" s="48">
        <f>HLOOKUP(B960,'GSE Sum'!$B$1:$T$10,10,FALSE)</f>
        <v>146.96378139044359</v>
      </c>
      <c r="J960" s="51" t="b">
        <f t="shared" si="44"/>
        <v>0</v>
      </c>
      <c r="K960" s="69">
        <f>D960/(VLOOKUP(B960,'Cust Svd'!$A$2:$B$20,2,FALSE))</f>
        <v>1.2141373903462304E-2</v>
      </c>
      <c r="L960" s="70">
        <f>VLOOKUP(B960,'Cust Svd'!$A$2:$B$20,2,FALSE)</f>
        <v>47194</v>
      </c>
      <c r="M960" s="70"/>
      <c r="N960"/>
      <c r="O960"/>
      <c r="P960"/>
      <c r="Q960"/>
      <c r="R960"/>
    </row>
    <row r="961" spans="1:18" ht="14.5" hidden="1" x14ac:dyDescent="0.35">
      <c r="A961" s="16">
        <v>43672</v>
      </c>
      <c r="B961" s="15">
        <v>2019</v>
      </c>
      <c r="C961" s="15">
        <v>2</v>
      </c>
      <c r="D961" s="15">
        <v>160</v>
      </c>
      <c r="E961" s="15">
        <v>19703</v>
      </c>
      <c r="F961" s="50">
        <f>E961/(VLOOKUP(B961,'Cust Svd'!$A$2:$B$20,2,FALSE))</f>
        <v>0.41748951137856505</v>
      </c>
      <c r="G961" s="50">
        <f t="shared" si="42"/>
        <v>-0.87349585745335157</v>
      </c>
      <c r="H961" s="50">
        <f t="shared" si="43"/>
        <v>7</v>
      </c>
      <c r="I961" s="48">
        <f>HLOOKUP(B961,'GSE Sum'!$B$1:$T$10,10,FALSE)</f>
        <v>146.96378139044359</v>
      </c>
      <c r="J961" s="51" t="b">
        <f t="shared" si="44"/>
        <v>0</v>
      </c>
      <c r="K961" s="69">
        <f>D961/(VLOOKUP(B961,'Cust Svd'!$A$2:$B$20,2,FALSE))</f>
        <v>3.3902614739161757E-3</v>
      </c>
      <c r="L961" s="70">
        <f>VLOOKUP(B961,'Cust Svd'!$A$2:$B$20,2,FALSE)</f>
        <v>47194</v>
      </c>
      <c r="M961" s="70"/>
      <c r="N961"/>
      <c r="O961"/>
      <c r="P961"/>
      <c r="Q961"/>
      <c r="R961"/>
    </row>
    <row r="962" spans="1:18" ht="14.5" hidden="1" x14ac:dyDescent="0.35">
      <c r="A962" s="16">
        <v>43767</v>
      </c>
      <c r="B962" s="15">
        <v>2019</v>
      </c>
      <c r="C962" s="15">
        <v>3</v>
      </c>
      <c r="D962" s="15">
        <v>33</v>
      </c>
      <c r="E962" s="15">
        <v>19380</v>
      </c>
      <c r="F962" s="50">
        <f>E962/(VLOOKUP(B962,'Cust Svd'!$A$2:$B$20,2,FALSE))</f>
        <v>0.41064542102809681</v>
      </c>
      <c r="G962" s="50">
        <f t="shared" ref="G962:G1025" si="45">LN(F962)</f>
        <v>-0.89002515940456206</v>
      </c>
      <c r="H962" s="50">
        <f t="shared" ref="H962:H1025" si="46">MONTH(A962)</f>
        <v>10</v>
      </c>
      <c r="I962" s="48">
        <f>HLOOKUP(B962,'GSE Sum'!$B$1:$T$10,10,FALSE)</f>
        <v>146.96378139044359</v>
      </c>
      <c r="J962" s="51" t="b">
        <f t="shared" ref="J962:J1025" si="47">IF(F962&gt;=I962,A962,FALSE)</f>
        <v>0</v>
      </c>
      <c r="K962" s="69">
        <f>D962/(VLOOKUP(B962,'Cust Svd'!$A$2:$B$20,2,FALSE))</f>
        <v>6.9924142899521128E-4</v>
      </c>
      <c r="L962" s="70">
        <f>VLOOKUP(B962,'Cust Svd'!$A$2:$B$20,2,FALSE)</f>
        <v>47194</v>
      </c>
      <c r="M962" s="70"/>
      <c r="N962"/>
      <c r="O962"/>
      <c r="P962"/>
      <c r="Q962"/>
      <c r="R962"/>
    </row>
    <row r="963" spans="1:18" ht="14.5" hidden="1" x14ac:dyDescent="0.35">
      <c r="A963" s="16">
        <v>43674</v>
      </c>
      <c r="B963" s="15">
        <v>2019</v>
      </c>
      <c r="C963" s="15">
        <v>1</v>
      </c>
      <c r="D963" s="15">
        <v>96</v>
      </c>
      <c r="E963" s="15">
        <v>17856</v>
      </c>
      <c r="F963" s="50">
        <f>E963/(VLOOKUP(B963,'Cust Svd'!$A$2:$B$20,2,FALSE))</f>
        <v>0.3783531804890452</v>
      </c>
      <c r="G963" s="50">
        <f t="shared" si="45"/>
        <v>-0.9719271796682819</v>
      </c>
      <c r="H963" s="50">
        <f t="shared" si="46"/>
        <v>7</v>
      </c>
      <c r="I963" s="48">
        <f>HLOOKUP(B963,'GSE Sum'!$B$1:$T$10,10,FALSE)</f>
        <v>146.96378139044359</v>
      </c>
      <c r="J963" s="51" t="b">
        <f t="shared" si="47"/>
        <v>0</v>
      </c>
      <c r="K963" s="69">
        <f>D963/(VLOOKUP(B963,'Cust Svd'!$A$2:$B$20,2,FALSE))</f>
        <v>2.0341568843497055E-3</v>
      </c>
      <c r="L963" s="70">
        <f>VLOOKUP(B963,'Cust Svd'!$A$2:$B$20,2,FALSE)</f>
        <v>47194</v>
      </c>
      <c r="M963" s="70"/>
      <c r="N963"/>
      <c r="O963"/>
      <c r="P963"/>
      <c r="Q963"/>
      <c r="R963"/>
    </row>
    <row r="964" spans="1:18" ht="14.5" hidden="1" x14ac:dyDescent="0.35">
      <c r="A964" s="16">
        <v>43776</v>
      </c>
      <c r="B964" s="15">
        <v>2019</v>
      </c>
      <c r="C964" s="15">
        <v>1</v>
      </c>
      <c r="D964" s="15">
        <v>315</v>
      </c>
      <c r="E964" s="15">
        <v>17661</v>
      </c>
      <c r="F964" s="50">
        <f>E964/(VLOOKUP(B964,'Cust Svd'!$A$2:$B$20,2,FALSE))</f>
        <v>0.37422129931770987</v>
      </c>
      <c r="G964" s="50">
        <f t="shared" si="45"/>
        <v>-0.98290794715294827</v>
      </c>
      <c r="H964" s="50">
        <f t="shared" si="46"/>
        <v>11</v>
      </c>
      <c r="I964" s="48">
        <f>HLOOKUP(B964,'GSE Sum'!$B$1:$T$10,10,FALSE)</f>
        <v>146.96378139044359</v>
      </c>
      <c r="J964" s="51" t="b">
        <f t="shared" si="47"/>
        <v>0</v>
      </c>
      <c r="K964" s="69">
        <f>D964/(VLOOKUP(B964,'Cust Svd'!$A$2:$B$20,2,FALSE))</f>
        <v>6.6745772767724714E-3</v>
      </c>
      <c r="L964" s="70">
        <f>VLOOKUP(B964,'Cust Svd'!$A$2:$B$20,2,FALSE)</f>
        <v>47194</v>
      </c>
      <c r="M964" s="70"/>
      <c r="N964"/>
      <c r="O964"/>
      <c r="P964"/>
      <c r="Q964"/>
      <c r="R964"/>
    </row>
    <row r="965" spans="1:18" ht="14.5" hidden="1" x14ac:dyDescent="0.35">
      <c r="A965" s="16">
        <v>43594</v>
      </c>
      <c r="B965" s="15">
        <v>2019</v>
      </c>
      <c r="C965" s="15">
        <v>2</v>
      </c>
      <c r="D965" s="15">
        <v>41</v>
      </c>
      <c r="E965" s="15">
        <v>17390</v>
      </c>
      <c r="F965" s="50">
        <f>E965/(VLOOKUP(B965,'Cust Svd'!$A$2:$B$20,2,FALSE))</f>
        <v>0.36847904394626435</v>
      </c>
      <c r="G965" s="50">
        <f t="shared" si="45"/>
        <v>-0.99837143750099067</v>
      </c>
      <c r="H965" s="50">
        <f t="shared" si="46"/>
        <v>5</v>
      </c>
      <c r="I965" s="48">
        <f>HLOOKUP(B965,'GSE Sum'!$B$1:$T$10,10,FALSE)</f>
        <v>146.96378139044359</v>
      </c>
      <c r="J965" s="51" t="b">
        <f t="shared" si="47"/>
        <v>0</v>
      </c>
      <c r="K965" s="69">
        <f>D965/(VLOOKUP(B965,'Cust Svd'!$A$2:$B$20,2,FALSE))</f>
        <v>8.6875450269102001E-4</v>
      </c>
      <c r="L965" s="70">
        <f>VLOOKUP(B965,'Cust Svd'!$A$2:$B$20,2,FALSE)</f>
        <v>47194</v>
      </c>
      <c r="M965" s="70"/>
      <c r="N965"/>
      <c r="O965"/>
      <c r="P965"/>
      <c r="Q965"/>
      <c r="R965"/>
    </row>
    <row r="966" spans="1:18" ht="14.5" hidden="1" x14ac:dyDescent="0.35">
      <c r="A966" s="16">
        <v>43749</v>
      </c>
      <c r="B966" s="15">
        <v>2019</v>
      </c>
      <c r="C966" s="15">
        <v>1</v>
      </c>
      <c r="D966" s="15">
        <v>41</v>
      </c>
      <c r="E966" s="15">
        <v>16799</v>
      </c>
      <c r="F966" s="50">
        <f>E966/(VLOOKUP(B966,'Cust Svd'!$A$2:$B$20,2,FALSE))</f>
        <v>0.35595626562698646</v>
      </c>
      <c r="G966" s="50">
        <f t="shared" si="45"/>
        <v>-1.0329474050391052</v>
      </c>
      <c r="H966" s="50">
        <f t="shared" si="46"/>
        <v>10</v>
      </c>
      <c r="I966" s="48">
        <f>HLOOKUP(B966,'GSE Sum'!$B$1:$T$10,10,FALSE)</f>
        <v>146.96378139044359</v>
      </c>
      <c r="J966" s="51" t="b">
        <f t="shared" si="47"/>
        <v>0</v>
      </c>
      <c r="K966" s="69">
        <f>D966/(VLOOKUP(B966,'Cust Svd'!$A$2:$B$20,2,FALSE))</f>
        <v>8.6875450269102001E-4</v>
      </c>
      <c r="L966" s="70">
        <f>VLOOKUP(B966,'Cust Svd'!$A$2:$B$20,2,FALSE)</f>
        <v>47194</v>
      </c>
      <c r="M966" s="70"/>
      <c r="N966"/>
      <c r="O966"/>
      <c r="P966"/>
      <c r="Q966"/>
      <c r="R966"/>
    </row>
    <row r="967" spans="1:18" ht="14.5" hidden="1" x14ac:dyDescent="0.35">
      <c r="A967" s="16">
        <v>43643</v>
      </c>
      <c r="B967" s="15">
        <v>2019</v>
      </c>
      <c r="C967" s="15">
        <v>2</v>
      </c>
      <c r="D967" s="15">
        <v>99</v>
      </c>
      <c r="E967" s="15">
        <v>14291</v>
      </c>
      <c r="F967" s="50">
        <f>E967/(VLOOKUP(B967,'Cust Svd'!$A$2:$B$20,2,FALSE))</f>
        <v>0.30281391702335042</v>
      </c>
      <c r="G967" s="50">
        <f t="shared" si="45"/>
        <v>-1.1946367973675245</v>
      </c>
      <c r="H967" s="50">
        <f t="shared" si="46"/>
        <v>6</v>
      </c>
      <c r="I967" s="48">
        <f>HLOOKUP(B967,'GSE Sum'!$B$1:$T$10,10,FALSE)</f>
        <v>146.96378139044359</v>
      </c>
      <c r="J967" s="51" t="b">
        <f t="shared" si="47"/>
        <v>0</v>
      </c>
      <c r="K967" s="69">
        <f>D967/(VLOOKUP(B967,'Cust Svd'!$A$2:$B$20,2,FALSE))</f>
        <v>2.0977242869856336E-3</v>
      </c>
      <c r="L967" s="70">
        <f>VLOOKUP(B967,'Cust Svd'!$A$2:$B$20,2,FALSE)</f>
        <v>47194</v>
      </c>
      <c r="M967" s="70"/>
      <c r="N967"/>
      <c r="O967"/>
      <c r="P967"/>
      <c r="Q967"/>
      <c r="R967"/>
    </row>
    <row r="968" spans="1:18" ht="14.5" hidden="1" x14ac:dyDescent="0.35">
      <c r="A968" s="16">
        <v>43638</v>
      </c>
      <c r="B968" s="15">
        <v>2019</v>
      </c>
      <c r="C968" s="15">
        <v>1</v>
      </c>
      <c r="D968" s="15">
        <v>161</v>
      </c>
      <c r="E968" s="15">
        <v>14265</v>
      </c>
      <c r="F968" s="50">
        <f>E968/(VLOOKUP(B968,'Cust Svd'!$A$2:$B$20,2,FALSE))</f>
        <v>0.30226299953383906</v>
      </c>
      <c r="G968" s="50">
        <f t="shared" si="45"/>
        <v>-1.196457781201719</v>
      </c>
      <c r="H968" s="50">
        <f t="shared" si="46"/>
        <v>6</v>
      </c>
      <c r="I968" s="48">
        <f>HLOOKUP(B968,'GSE Sum'!$B$1:$T$10,10,FALSE)</f>
        <v>146.96378139044359</v>
      </c>
      <c r="J968" s="51" t="b">
        <f t="shared" si="47"/>
        <v>0</v>
      </c>
      <c r="K968" s="69">
        <f>D968/(VLOOKUP(B968,'Cust Svd'!$A$2:$B$20,2,FALSE))</f>
        <v>3.4114506081281519E-3</v>
      </c>
      <c r="L968" s="70">
        <f>VLOOKUP(B968,'Cust Svd'!$A$2:$B$20,2,FALSE)</f>
        <v>47194</v>
      </c>
      <c r="M968" s="70"/>
      <c r="N968"/>
      <c r="O968"/>
      <c r="P968"/>
      <c r="Q968"/>
      <c r="R968"/>
    </row>
    <row r="969" spans="1:18" ht="14.5" hidden="1" x14ac:dyDescent="0.35">
      <c r="A969" s="16">
        <v>43627</v>
      </c>
      <c r="B969" s="15">
        <v>2019</v>
      </c>
      <c r="C969" s="15">
        <v>2</v>
      </c>
      <c r="D969" s="15">
        <v>156</v>
      </c>
      <c r="E969" s="15">
        <v>14000</v>
      </c>
      <c r="F969" s="50">
        <f>E969/(VLOOKUP(B969,'Cust Svd'!$A$2:$B$20,2,FALSE))</f>
        <v>0.29664787896766537</v>
      </c>
      <c r="G969" s="50">
        <f t="shared" si="45"/>
        <v>-1.2152094362519237</v>
      </c>
      <c r="H969" s="50">
        <f t="shared" si="46"/>
        <v>6</v>
      </c>
      <c r="I969" s="48">
        <f>HLOOKUP(B969,'GSE Sum'!$B$1:$T$10,10,FALSE)</f>
        <v>146.96378139044359</v>
      </c>
      <c r="J969" s="51" t="b">
        <f t="shared" si="47"/>
        <v>0</v>
      </c>
      <c r="K969" s="69">
        <f>D969/(VLOOKUP(B969,'Cust Svd'!$A$2:$B$20,2,FALSE))</f>
        <v>3.3055049370682714E-3</v>
      </c>
      <c r="L969" s="70">
        <f>VLOOKUP(B969,'Cust Svd'!$A$2:$B$20,2,FALSE)</f>
        <v>47194</v>
      </c>
      <c r="M969" s="70"/>
      <c r="N969"/>
      <c r="O969"/>
      <c r="P969"/>
      <c r="Q969"/>
      <c r="R969"/>
    </row>
    <row r="970" spans="1:18" ht="14.5" hidden="1" x14ac:dyDescent="0.35">
      <c r="A970" s="16">
        <v>43549</v>
      </c>
      <c r="B970" s="15">
        <v>2019</v>
      </c>
      <c r="C970" s="15">
        <v>1</v>
      </c>
      <c r="D970" s="15">
        <v>22</v>
      </c>
      <c r="E970" s="15">
        <v>12246</v>
      </c>
      <c r="F970" s="50">
        <f>E970/(VLOOKUP(B970,'Cust Svd'!$A$2:$B$20,2,FALSE))</f>
        <v>0.25948213755985933</v>
      </c>
      <c r="G970" s="50">
        <f t="shared" si="45"/>
        <v>-1.3490674128114195</v>
      </c>
      <c r="H970" s="50">
        <f t="shared" si="46"/>
        <v>3</v>
      </c>
      <c r="I970" s="48">
        <f>HLOOKUP(B970,'GSE Sum'!$B$1:$T$10,10,FALSE)</f>
        <v>146.96378139044359</v>
      </c>
      <c r="J970" s="51" t="b">
        <f t="shared" si="47"/>
        <v>0</v>
      </c>
      <c r="K970" s="69">
        <f>D970/(VLOOKUP(B970,'Cust Svd'!$A$2:$B$20,2,FALSE))</f>
        <v>4.6616095266347417E-4</v>
      </c>
      <c r="L970" s="70">
        <f>VLOOKUP(B970,'Cust Svd'!$A$2:$B$20,2,FALSE)</f>
        <v>47194</v>
      </c>
      <c r="M970" s="70"/>
      <c r="N970"/>
      <c r="O970"/>
      <c r="P970"/>
      <c r="Q970"/>
      <c r="R970"/>
    </row>
    <row r="971" spans="1:18" ht="14.5" hidden="1" x14ac:dyDescent="0.35">
      <c r="A971" s="16">
        <v>43668</v>
      </c>
      <c r="B971" s="15">
        <v>2019</v>
      </c>
      <c r="C971" s="15">
        <v>2</v>
      </c>
      <c r="D971" s="15">
        <v>48</v>
      </c>
      <c r="E971" s="15">
        <v>12014</v>
      </c>
      <c r="F971" s="50">
        <f>E971/(VLOOKUP(B971,'Cust Svd'!$A$2:$B$20,2,FALSE))</f>
        <v>0.25456625842268082</v>
      </c>
      <c r="G971" s="50">
        <f t="shared" si="45"/>
        <v>-1.3681941294392126</v>
      </c>
      <c r="H971" s="50">
        <f t="shared" si="46"/>
        <v>7</v>
      </c>
      <c r="I971" s="48">
        <f>HLOOKUP(B971,'GSE Sum'!$B$1:$T$10,10,FALSE)</f>
        <v>146.96378139044359</v>
      </c>
      <c r="J971" s="51" t="b">
        <f t="shared" si="47"/>
        <v>0</v>
      </c>
      <c r="K971" s="69">
        <f>D971/(VLOOKUP(B971,'Cust Svd'!$A$2:$B$20,2,FALSE))</f>
        <v>1.0170784421748528E-3</v>
      </c>
      <c r="L971" s="70">
        <f>VLOOKUP(B971,'Cust Svd'!$A$2:$B$20,2,FALSE)</f>
        <v>47194</v>
      </c>
      <c r="M971" s="70"/>
      <c r="N971"/>
      <c r="O971"/>
      <c r="P971"/>
      <c r="Q971"/>
      <c r="R971"/>
    </row>
    <row r="972" spans="1:18" ht="14.5" hidden="1" x14ac:dyDescent="0.35">
      <c r="A972" s="16">
        <v>43720</v>
      </c>
      <c r="B972" s="15">
        <v>2019</v>
      </c>
      <c r="C972" s="15">
        <v>3</v>
      </c>
      <c r="D972" s="15">
        <v>53</v>
      </c>
      <c r="E972" s="15">
        <v>11976</v>
      </c>
      <c r="F972" s="50">
        <f>E972/(VLOOKUP(B972,'Cust Svd'!$A$2:$B$20,2,FALSE))</f>
        <v>0.25376107132262576</v>
      </c>
      <c r="G972" s="50">
        <f t="shared" si="45"/>
        <v>-1.371362118749855</v>
      </c>
      <c r="H972" s="50">
        <f t="shared" si="46"/>
        <v>9</v>
      </c>
      <c r="I972" s="48">
        <f>HLOOKUP(B972,'GSE Sum'!$B$1:$T$10,10,FALSE)</f>
        <v>146.96378139044359</v>
      </c>
      <c r="J972" s="51" t="b">
        <f t="shared" si="47"/>
        <v>0</v>
      </c>
      <c r="K972" s="69">
        <f>D972/(VLOOKUP(B972,'Cust Svd'!$A$2:$B$20,2,FALSE))</f>
        <v>1.1230241132347332E-3</v>
      </c>
      <c r="L972" s="70">
        <f>VLOOKUP(B972,'Cust Svd'!$A$2:$B$20,2,FALSE)</f>
        <v>47194</v>
      </c>
      <c r="M972" s="70"/>
      <c r="N972"/>
      <c r="O972"/>
      <c r="P972"/>
      <c r="Q972"/>
      <c r="R972"/>
    </row>
    <row r="973" spans="1:18" ht="14.5" hidden="1" x14ac:dyDescent="0.35">
      <c r="A973" s="16">
        <v>43806</v>
      </c>
      <c r="B973" s="15">
        <v>2019</v>
      </c>
      <c r="C973" s="15">
        <v>1</v>
      </c>
      <c r="D973" s="15">
        <v>96</v>
      </c>
      <c r="E973" s="15">
        <v>11041</v>
      </c>
      <c r="F973" s="50">
        <f>E973/(VLOOKUP(B973,'Cust Svd'!$A$2:$B$20,2,FALSE))</f>
        <v>0.23394923083442812</v>
      </c>
      <c r="G973" s="50">
        <f t="shared" si="45"/>
        <v>-1.4526511494101824</v>
      </c>
      <c r="H973" s="50">
        <f t="shared" si="46"/>
        <v>12</v>
      </c>
      <c r="I973" s="48">
        <f>HLOOKUP(B973,'GSE Sum'!$B$1:$T$10,10,FALSE)</f>
        <v>146.96378139044359</v>
      </c>
      <c r="J973" s="51" t="b">
        <f t="shared" si="47"/>
        <v>0</v>
      </c>
      <c r="K973" s="69">
        <f>D973/(VLOOKUP(B973,'Cust Svd'!$A$2:$B$20,2,FALSE))</f>
        <v>2.0341568843497055E-3</v>
      </c>
      <c r="L973" s="70">
        <f>VLOOKUP(B973,'Cust Svd'!$A$2:$B$20,2,FALSE)</f>
        <v>47194</v>
      </c>
      <c r="M973" s="70"/>
      <c r="N973"/>
      <c r="O973"/>
      <c r="P973"/>
      <c r="Q973"/>
      <c r="R973"/>
    </row>
    <row r="974" spans="1:18" ht="14.5" hidden="1" x14ac:dyDescent="0.35">
      <c r="A974" s="16">
        <v>43811</v>
      </c>
      <c r="B974" s="15">
        <v>2019</v>
      </c>
      <c r="C974" s="15">
        <v>1</v>
      </c>
      <c r="D974" s="15">
        <v>7</v>
      </c>
      <c r="E974" s="15">
        <v>10885</v>
      </c>
      <c r="F974" s="50">
        <f>E974/(VLOOKUP(B974,'Cust Svd'!$A$2:$B$20,2,FALSE))</f>
        <v>0.23064372589735985</v>
      </c>
      <c r="G974" s="50">
        <f t="shared" si="45"/>
        <v>-1.4668810711806715</v>
      </c>
      <c r="H974" s="50">
        <f t="shared" si="46"/>
        <v>12</v>
      </c>
      <c r="I974" s="48">
        <f>HLOOKUP(B974,'GSE Sum'!$B$1:$T$10,10,FALSE)</f>
        <v>146.96378139044359</v>
      </c>
      <c r="J974" s="51" t="b">
        <f t="shared" si="47"/>
        <v>0</v>
      </c>
      <c r="K974" s="69">
        <f>D974/(VLOOKUP(B974,'Cust Svd'!$A$2:$B$20,2,FALSE))</f>
        <v>1.483239394838327E-4</v>
      </c>
      <c r="L974" s="70">
        <f>VLOOKUP(B974,'Cust Svd'!$A$2:$B$20,2,FALSE)</f>
        <v>47194</v>
      </c>
      <c r="M974" s="70"/>
      <c r="N974"/>
      <c r="O974"/>
      <c r="P974"/>
      <c r="Q974"/>
      <c r="R974"/>
    </row>
    <row r="975" spans="1:18" ht="14.5" hidden="1" x14ac:dyDescent="0.35">
      <c r="A975" s="16">
        <v>43657</v>
      </c>
      <c r="B975" s="15">
        <v>2019</v>
      </c>
      <c r="C975" s="15">
        <v>5</v>
      </c>
      <c r="D975" s="15">
        <v>27</v>
      </c>
      <c r="E975" s="15">
        <v>10737</v>
      </c>
      <c r="F975" s="50">
        <f>E975/(VLOOKUP(B975,'Cust Svd'!$A$2:$B$20,2,FALSE))</f>
        <v>0.22750773403398736</v>
      </c>
      <c r="G975" s="50">
        <f t="shared" si="45"/>
        <v>-1.4805710454151839</v>
      </c>
      <c r="H975" s="50">
        <f t="shared" si="46"/>
        <v>7</v>
      </c>
      <c r="I975" s="48">
        <f>HLOOKUP(B975,'GSE Sum'!$B$1:$T$10,10,FALSE)</f>
        <v>146.96378139044359</v>
      </c>
      <c r="J975" s="51" t="b">
        <f t="shared" si="47"/>
        <v>0</v>
      </c>
      <c r="K975" s="69">
        <f>D975/(VLOOKUP(B975,'Cust Svd'!$A$2:$B$20,2,FALSE))</f>
        <v>5.7210662372335472E-4</v>
      </c>
      <c r="L975" s="70">
        <f>VLOOKUP(B975,'Cust Svd'!$A$2:$B$20,2,FALSE)</f>
        <v>47194</v>
      </c>
      <c r="M975" s="70"/>
      <c r="N975"/>
      <c r="O975"/>
      <c r="P975"/>
      <c r="Q975"/>
      <c r="R975"/>
    </row>
    <row r="976" spans="1:18" ht="14.5" hidden="1" x14ac:dyDescent="0.35">
      <c r="A976" s="16">
        <v>43629</v>
      </c>
      <c r="B976" s="15">
        <v>2019</v>
      </c>
      <c r="C976" s="15">
        <v>4</v>
      </c>
      <c r="D976" s="15">
        <v>127</v>
      </c>
      <c r="E976" s="15">
        <v>10666</v>
      </c>
      <c r="F976" s="50">
        <f>E976/(VLOOKUP(B976,'Cust Svd'!$A$2:$B$20,2,FALSE))</f>
        <v>0.22600330550493708</v>
      </c>
      <c r="G976" s="50">
        <f t="shared" si="45"/>
        <v>-1.4872056536887717</v>
      </c>
      <c r="H976" s="50">
        <f t="shared" si="46"/>
        <v>6</v>
      </c>
      <c r="I976" s="48">
        <f>HLOOKUP(B976,'GSE Sum'!$B$1:$T$10,10,FALSE)</f>
        <v>146.96378139044359</v>
      </c>
      <c r="J976" s="51" t="b">
        <f t="shared" si="47"/>
        <v>0</v>
      </c>
      <c r="K976" s="69">
        <f>D976/(VLOOKUP(B976,'Cust Svd'!$A$2:$B$20,2,FALSE))</f>
        <v>2.6910200449209646E-3</v>
      </c>
      <c r="L976" s="70">
        <f>VLOOKUP(B976,'Cust Svd'!$A$2:$B$20,2,FALSE)</f>
        <v>47194</v>
      </c>
      <c r="M976" s="70"/>
      <c r="N976"/>
      <c r="O976"/>
      <c r="P976"/>
      <c r="Q976"/>
      <c r="R976"/>
    </row>
    <row r="977" spans="1:18" ht="14.5" hidden="1" x14ac:dyDescent="0.35">
      <c r="A977" s="16">
        <v>43572</v>
      </c>
      <c r="B977" s="15">
        <v>2019</v>
      </c>
      <c r="C977" s="15">
        <v>1</v>
      </c>
      <c r="D977" s="15">
        <v>211</v>
      </c>
      <c r="E977" s="15">
        <v>9838</v>
      </c>
      <c r="F977" s="50">
        <f>E977/(VLOOKUP(B977,'Cust Svd'!$A$2:$B$20,2,FALSE))</f>
        <v>0.20845870237742087</v>
      </c>
      <c r="G977" s="50">
        <f t="shared" si="45"/>
        <v>-1.5680143274940341</v>
      </c>
      <c r="H977" s="50">
        <f t="shared" si="46"/>
        <v>4</v>
      </c>
      <c r="I977" s="48">
        <f>HLOOKUP(B977,'GSE Sum'!$B$1:$T$10,10,FALSE)</f>
        <v>146.96378139044359</v>
      </c>
      <c r="J977" s="51" t="b">
        <f t="shared" si="47"/>
        <v>0</v>
      </c>
      <c r="K977" s="69">
        <f>D977/(VLOOKUP(B977,'Cust Svd'!$A$2:$B$20,2,FALSE))</f>
        <v>4.4709073187269568E-3</v>
      </c>
      <c r="L977" s="70">
        <f>VLOOKUP(B977,'Cust Svd'!$A$2:$B$20,2,FALSE)</f>
        <v>47194</v>
      </c>
      <c r="M977" s="70"/>
      <c r="N977"/>
      <c r="O977"/>
      <c r="P977"/>
      <c r="Q977"/>
      <c r="R977"/>
    </row>
    <row r="978" spans="1:18" ht="14.5" hidden="1" x14ac:dyDescent="0.35">
      <c r="A978" s="16">
        <v>43766</v>
      </c>
      <c r="B978" s="15">
        <v>2019</v>
      </c>
      <c r="C978" s="15">
        <v>2</v>
      </c>
      <c r="D978" s="15">
        <v>25</v>
      </c>
      <c r="E978" s="15">
        <v>9570</v>
      </c>
      <c r="F978" s="50">
        <f>E978/(VLOOKUP(B978,'Cust Svd'!$A$2:$B$20,2,FALSE))</f>
        <v>0.20278001440861126</v>
      </c>
      <c r="G978" s="50">
        <f t="shared" si="45"/>
        <v>-1.5956335604023193</v>
      </c>
      <c r="H978" s="50">
        <f t="shared" si="46"/>
        <v>10</v>
      </c>
      <c r="I978" s="48">
        <f>HLOOKUP(B978,'GSE Sum'!$B$1:$T$10,10,FALSE)</f>
        <v>146.96378139044359</v>
      </c>
      <c r="J978" s="51" t="b">
        <f t="shared" si="47"/>
        <v>0</v>
      </c>
      <c r="K978" s="69">
        <f>D978/(VLOOKUP(B978,'Cust Svd'!$A$2:$B$20,2,FALSE))</f>
        <v>5.2972835529940246E-4</v>
      </c>
      <c r="L978" s="70">
        <f>VLOOKUP(B978,'Cust Svd'!$A$2:$B$20,2,FALSE)</f>
        <v>47194</v>
      </c>
      <c r="M978" s="70"/>
      <c r="N978"/>
      <c r="O978"/>
      <c r="P978"/>
      <c r="Q978"/>
      <c r="R978"/>
    </row>
    <row r="979" spans="1:18" ht="14.5" hidden="1" x14ac:dyDescent="0.35">
      <c r="A979" s="16">
        <v>43607</v>
      </c>
      <c r="B979" s="15">
        <v>2019</v>
      </c>
      <c r="C979" s="15">
        <v>1</v>
      </c>
      <c r="D979" s="15">
        <v>20</v>
      </c>
      <c r="E979" s="15">
        <v>9300</v>
      </c>
      <c r="F979" s="50">
        <f>E979/(VLOOKUP(B979,'Cust Svd'!$A$2:$B$20,2,FALSE))</f>
        <v>0.19705894817137773</v>
      </c>
      <c r="G979" s="50">
        <f t="shared" si="45"/>
        <v>-1.6242523657079719</v>
      </c>
      <c r="H979" s="50">
        <f t="shared" si="46"/>
        <v>5</v>
      </c>
      <c r="I979" s="48">
        <f>HLOOKUP(B979,'GSE Sum'!$B$1:$T$10,10,FALSE)</f>
        <v>146.96378139044359</v>
      </c>
      <c r="J979" s="51" t="b">
        <f t="shared" si="47"/>
        <v>0</v>
      </c>
      <c r="K979" s="69">
        <f>D979/(VLOOKUP(B979,'Cust Svd'!$A$2:$B$20,2,FALSE))</f>
        <v>4.2378268423952196E-4</v>
      </c>
      <c r="L979" s="70">
        <f>VLOOKUP(B979,'Cust Svd'!$A$2:$B$20,2,FALSE)</f>
        <v>47194</v>
      </c>
      <c r="M979" s="70"/>
      <c r="N979"/>
      <c r="O979"/>
      <c r="P979"/>
      <c r="Q979"/>
      <c r="R979"/>
    </row>
    <row r="980" spans="1:18" ht="14.5" hidden="1" x14ac:dyDescent="0.35">
      <c r="A980" s="16">
        <v>43550</v>
      </c>
      <c r="B980" s="15">
        <v>2019</v>
      </c>
      <c r="C980" s="15">
        <v>2</v>
      </c>
      <c r="D980" s="15">
        <v>196</v>
      </c>
      <c r="E980" s="15">
        <v>9141</v>
      </c>
      <c r="F980" s="50">
        <f>E980/(VLOOKUP(B980,'Cust Svd'!$A$2:$B$20,2,FALSE))</f>
        <v>0.19368987583167352</v>
      </c>
      <c r="G980" s="50">
        <f t="shared" si="45"/>
        <v>-1.6414969771955006</v>
      </c>
      <c r="H980" s="50">
        <f t="shared" si="46"/>
        <v>3</v>
      </c>
      <c r="I980" s="48">
        <f>HLOOKUP(B980,'GSE Sum'!$B$1:$T$10,10,FALSE)</f>
        <v>146.96378139044359</v>
      </c>
      <c r="J980" s="51" t="b">
        <f t="shared" si="47"/>
        <v>0</v>
      </c>
      <c r="K980" s="69">
        <f>D980/(VLOOKUP(B980,'Cust Svd'!$A$2:$B$20,2,FALSE))</f>
        <v>4.1530703055473149E-3</v>
      </c>
      <c r="L980" s="70">
        <f>VLOOKUP(B980,'Cust Svd'!$A$2:$B$20,2,FALSE)</f>
        <v>47194</v>
      </c>
      <c r="M980" s="70"/>
      <c r="N980"/>
      <c r="O980"/>
      <c r="P980"/>
      <c r="Q980"/>
      <c r="R980"/>
    </row>
    <row r="981" spans="1:18" ht="14.5" hidden="1" x14ac:dyDescent="0.35">
      <c r="A981" s="16">
        <v>43523</v>
      </c>
      <c r="B981" s="15">
        <v>2019</v>
      </c>
      <c r="C981" s="15">
        <v>4</v>
      </c>
      <c r="D981" s="15">
        <v>110</v>
      </c>
      <c r="E981" s="15">
        <v>9026</v>
      </c>
      <c r="F981" s="50">
        <f>E981/(VLOOKUP(B981,'Cust Svd'!$A$2:$B$20,2,FALSE))</f>
        <v>0.19125312539729628</v>
      </c>
      <c r="G981" s="50">
        <f t="shared" si="45"/>
        <v>-1.6541574644623729</v>
      </c>
      <c r="H981" s="50">
        <f t="shared" si="46"/>
        <v>2</v>
      </c>
      <c r="I981" s="48">
        <f>HLOOKUP(B981,'GSE Sum'!$B$1:$T$10,10,FALSE)</f>
        <v>146.96378139044359</v>
      </c>
      <c r="J981" s="51" t="b">
        <f t="shared" si="47"/>
        <v>0</v>
      </c>
      <c r="K981" s="69">
        <f>D981/(VLOOKUP(B981,'Cust Svd'!$A$2:$B$20,2,FALSE))</f>
        <v>2.3308047633173708E-3</v>
      </c>
      <c r="L981" s="70">
        <f>VLOOKUP(B981,'Cust Svd'!$A$2:$B$20,2,FALSE)</f>
        <v>47194</v>
      </c>
      <c r="M981" s="70"/>
      <c r="N981"/>
      <c r="O981"/>
      <c r="P981"/>
      <c r="Q981"/>
      <c r="R981"/>
    </row>
    <row r="982" spans="1:18" ht="14.5" hidden="1" x14ac:dyDescent="0.35">
      <c r="A982" s="16">
        <v>43614</v>
      </c>
      <c r="B982" s="15">
        <v>2019</v>
      </c>
      <c r="C982" s="15">
        <v>1</v>
      </c>
      <c r="D982" s="15">
        <v>25</v>
      </c>
      <c r="E982" s="15">
        <v>9000</v>
      </c>
      <c r="F982" s="50">
        <f>E982/(VLOOKUP(B982,'Cust Svd'!$A$2:$B$20,2,FALSE))</f>
        <v>0.19070220790778489</v>
      </c>
      <c r="G982" s="50">
        <f t="shared" si="45"/>
        <v>-1.657042188530963</v>
      </c>
      <c r="H982" s="50">
        <f t="shared" si="46"/>
        <v>5</v>
      </c>
      <c r="I982" s="48">
        <f>HLOOKUP(B982,'GSE Sum'!$B$1:$T$10,10,FALSE)</f>
        <v>146.96378139044359</v>
      </c>
      <c r="J982" s="51" t="b">
        <f t="shared" si="47"/>
        <v>0</v>
      </c>
      <c r="K982" s="69">
        <f>D982/(VLOOKUP(B982,'Cust Svd'!$A$2:$B$20,2,FALSE))</f>
        <v>5.2972835529940246E-4</v>
      </c>
      <c r="L982" s="70">
        <f>VLOOKUP(B982,'Cust Svd'!$A$2:$B$20,2,FALSE)</f>
        <v>47194</v>
      </c>
      <c r="M982" s="70"/>
      <c r="N982"/>
      <c r="O982"/>
      <c r="P982"/>
      <c r="Q982"/>
      <c r="R982"/>
    </row>
    <row r="983" spans="1:18" ht="14.5" hidden="1" x14ac:dyDescent="0.35">
      <c r="A983" s="16">
        <v>43545</v>
      </c>
      <c r="B983" s="15">
        <v>2019</v>
      </c>
      <c r="C983" s="15">
        <v>1</v>
      </c>
      <c r="D983" s="15">
        <v>138</v>
      </c>
      <c r="E983" s="15">
        <v>8556</v>
      </c>
      <c r="F983" s="50">
        <f>E983/(VLOOKUP(B983,'Cust Svd'!$A$2:$B$20,2,FALSE))</f>
        <v>0.1812942323176675</v>
      </c>
      <c r="G983" s="50">
        <f t="shared" si="45"/>
        <v>-1.707633974647023</v>
      </c>
      <c r="H983" s="50">
        <f t="shared" si="46"/>
        <v>3</v>
      </c>
      <c r="I983" s="48">
        <f>HLOOKUP(B983,'GSE Sum'!$B$1:$T$10,10,FALSE)</f>
        <v>146.96378139044359</v>
      </c>
      <c r="J983" s="51" t="b">
        <f t="shared" si="47"/>
        <v>0</v>
      </c>
      <c r="K983" s="69">
        <f>D983/(VLOOKUP(B983,'Cust Svd'!$A$2:$B$20,2,FALSE))</f>
        <v>2.9241005212527018E-3</v>
      </c>
      <c r="L983" s="70">
        <f>VLOOKUP(B983,'Cust Svd'!$A$2:$B$20,2,FALSE)</f>
        <v>47194</v>
      </c>
      <c r="M983" s="70"/>
      <c r="N983"/>
      <c r="O983"/>
      <c r="P983"/>
      <c r="Q983"/>
      <c r="R983"/>
    </row>
    <row r="984" spans="1:18" ht="14.5" hidden="1" x14ac:dyDescent="0.35">
      <c r="A984" s="16">
        <v>43648</v>
      </c>
      <c r="B984" s="15">
        <v>2019</v>
      </c>
      <c r="C984" s="15">
        <v>1</v>
      </c>
      <c r="D984" s="15">
        <v>42</v>
      </c>
      <c r="E984" s="15">
        <v>8316</v>
      </c>
      <c r="F984" s="50">
        <f>E984/(VLOOKUP(B984,'Cust Svd'!$A$2:$B$20,2,FALSE))</f>
        <v>0.17620884010679325</v>
      </c>
      <c r="G984" s="50">
        <f t="shared" si="45"/>
        <v>-1.7360853958714157</v>
      </c>
      <c r="H984" s="50">
        <f t="shared" si="46"/>
        <v>7</v>
      </c>
      <c r="I984" s="48">
        <f>HLOOKUP(B984,'GSE Sum'!$B$1:$T$10,10,FALSE)</f>
        <v>146.96378139044359</v>
      </c>
      <c r="J984" s="51" t="b">
        <f t="shared" si="47"/>
        <v>0</v>
      </c>
      <c r="K984" s="69">
        <f>D984/(VLOOKUP(B984,'Cust Svd'!$A$2:$B$20,2,FALSE))</f>
        <v>8.8994363690299619E-4</v>
      </c>
      <c r="L984" s="70">
        <f>VLOOKUP(B984,'Cust Svd'!$A$2:$B$20,2,FALSE)</f>
        <v>47194</v>
      </c>
      <c r="M984" s="70"/>
      <c r="N984"/>
      <c r="O984"/>
      <c r="P984"/>
      <c r="Q984"/>
      <c r="R984"/>
    </row>
    <row r="985" spans="1:18" ht="14.5" hidden="1" x14ac:dyDescent="0.35">
      <c r="A985" s="16">
        <v>43733</v>
      </c>
      <c r="B985" s="15">
        <v>2019</v>
      </c>
      <c r="C985" s="15">
        <v>1</v>
      </c>
      <c r="D985" s="15">
        <v>143</v>
      </c>
      <c r="E985" s="15">
        <v>7150</v>
      </c>
      <c r="F985" s="50">
        <f>E985/(VLOOKUP(B985,'Cust Svd'!$A$2:$B$20,2,FALSE))</f>
        <v>0.1515023096156291</v>
      </c>
      <c r="G985" s="50">
        <f t="shared" si="45"/>
        <v>-1.887154409161266</v>
      </c>
      <c r="H985" s="50">
        <f t="shared" si="46"/>
        <v>9</v>
      </c>
      <c r="I985" s="48">
        <f>HLOOKUP(B985,'GSE Sum'!$B$1:$T$10,10,FALSE)</f>
        <v>146.96378139044359</v>
      </c>
      <c r="J985" s="51" t="b">
        <f t="shared" si="47"/>
        <v>0</v>
      </c>
      <c r="K985" s="69">
        <f>D985/(VLOOKUP(B985,'Cust Svd'!$A$2:$B$20,2,FALSE))</f>
        <v>3.0300461923125823E-3</v>
      </c>
      <c r="L985" s="70">
        <f>VLOOKUP(B985,'Cust Svd'!$A$2:$B$20,2,FALSE)</f>
        <v>47194</v>
      </c>
      <c r="M985" s="70"/>
      <c r="N985"/>
      <c r="O985"/>
      <c r="P985"/>
      <c r="Q985"/>
      <c r="R985"/>
    </row>
    <row r="986" spans="1:18" ht="14.5" hidden="1" x14ac:dyDescent="0.35">
      <c r="A986" s="16">
        <v>43480</v>
      </c>
      <c r="B986" s="15">
        <v>2019</v>
      </c>
      <c r="C986" s="15">
        <v>2</v>
      </c>
      <c r="D986" s="15">
        <v>110</v>
      </c>
      <c r="E986" s="15">
        <v>6890</v>
      </c>
      <c r="F986" s="50">
        <f>E986/(VLOOKUP(B986,'Cust Svd'!$A$2:$B$20,2,FALSE))</f>
        <v>0.14599313472051531</v>
      </c>
      <c r="G986" s="50">
        <f t="shared" si="45"/>
        <v>-1.9241956808416152</v>
      </c>
      <c r="H986" s="50">
        <f t="shared" si="46"/>
        <v>1</v>
      </c>
      <c r="I986" s="48">
        <f>HLOOKUP(B986,'GSE Sum'!$B$1:$T$10,10,FALSE)</f>
        <v>146.96378139044359</v>
      </c>
      <c r="J986" s="51" t="b">
        <f t="shared" si="47"/>
        <v>0</v>
      </c>
      <c r="K986" s="69">
        <f>D986/(VLOOKUP(B986,'Cust Svd'!$A$2:$B$20,2,FALSE))</f>
        <v>2.3308047633173708E-3</v>
      </c>
      <c r="L986" s="70">
        <f>VLOOKUP(B986,'Cust Svd'!$A$2:$B$20,2,FALSE)</f>
        <v>47194</v>
      </c>
      <c r="M986" s="70"/>
      <c r="N986"/>
      <c r="O986"/>
      <c r="P986"/>
      <c r="Q986"/>
      <c r="R986"/>
    </row>
    <row r="987" spans="1:18" ht="14.5" hidden="1" x14ac:dyDescent="0.35">
      <c r="A987" s="16">
        <v>43782</v>
      </c>
      <c r="B987" s="15">
        <v>2019</v>
      </c>
      <c r="C987" s="15">
        <v>1</v>
      </c>
      <c r="D987" s="15">
        <v>14</v>
      </c>
      <c r="E987" s="15">
        <v>6850</v>
      </c>
      <c r="F987" s="50">
        <f>E987/(VLOOKUP(B987,'Cust Svd'!$A$2:$B$20,2,FALSE))</f>
        <v>0.14514556935203626</v>
      </c>
      <c r="G987" s="50">
        <f t="shared" si="45"/>
        <v>-1.9300181135930485</v>
      </c>
      <c r="H987" s="50">
        <f t="shared" si="46"/>
        <v>11</v>
      </c>
      <c r="I987" s="48">
        <f>HLOOKUP(B987,'GSE Sum'!$B$1:$T$10,10,FALSE)</f>
        <v>146.96378139044359</v>
      </c>
      <c r="J987" s="51" t="b">
        <f t="shared" si="47"/>
        <v>0</v>
      </c>
      <c r="K987" s="69">
        <f>D987/(VLOOKUP(B987,'Cust Svd'!$A$2:$B$20,2,FALSE))</f>
        <v>2.966478789676654E-4</v>
      </c>
      <c r="L987" s="70">
        <f>VLOOKUP(B987,'Cust Svd'!$A$2:$B$20,2,FALSE)</f>
        <v>47194</v>
      </c>
      <c r="M987" s="70"/>
      <c r="N987"/>
      <c r="O987"/>
      <c r="P987"/>
      <c r="Q987"/>
      <c r="R987"/>
    </row>
    <row r="988" spans="1:18" ht="14.5" hidden="1" x14ac:dyDescent="0.35">
      <c r="A988" s="16">
        <v>43685</v>
      </c>
      <c r="B988" s="15">
        <v>2019</v>
      </c>
      <c r="C988" s="15">
        <v>1</v>
      </c>
      <c r="D988" s="15">
        <v>34</v>
      </c>
      <c r="E988" s="15">
        <v>6800</v>
      </c>
      <c r="F988" s="50">
        <f>E988/(VLOOKUP(B988,'Cust Svd'!$A$2:$B$20,2,FALSE))</f>
        <v>0.14408611264143747</v>
      </c>
      <c r="G988" s="50">
        <f t="shared" si="45"/>
        <v>-1.9373441536851213</v>
      </c>
      <c r="H988" s="50">
        <f t="shared" si="46"/>
        <v>8</v>
      </c>
      <c r="I988" s="48">
        <f>HLOOKUP(B988,'GSE Sum'!$B$1:$T$10,10,FALSE)</f>
        <v>146.96378139044359</v>
      </c>
      <c r="J988" s="51" t="b">
        <f t="shared" si="47"/>
        <v>0</v>
      </c>
      <c r="K988" s="69">
        <f>D988/(VLOOKUP(B988,'Cust Svd'!$A$2:$B$20,2,FALSE))</f>
        <v>7.2043056320718736E-4</v>
      </c>
      <c r="L988" s="70">
        <f>VLOOKUP(B988,'Cust Svd'!$A$2:$B$20,2,FALSE)</f>
        <v>47194</v>
      </c>
      <c r="M988" s="70"/>
      <c r="N988"/>
      <c r="O988"/>
      <c r="P988"/>
      <c r="Q988"/>
      <c r="R988"/>
    </row>
    <row r="989" spans="1:18" ht="14.5" hidden="1" x14ac:dyDescent="0.35">
      <c r="A989" s="16">
        <v>43635</v>
      </c>
      <c r="B989" s="15">
        <v>2019</v>
      </c>
      <c r="C989" s="15">
        <v>1</v>
      </c>
      <c r="D989" s="15">
        <v>22</v>
      </c>
      <c r="E989" s="15">
        <v>6621</v>
      </c>
      <c r="F989" s="50">
        <f>E989/(VLOOKUP(B989,'Cust Svd'!$A$2:$B$20,2,FALSE))</f>
        <v>0.14029325761749376</v>
      </c>
      <c r="G989" s="50">
        <f t="shared" si="45"/>
        <v>-1.9640203499244733</v>
      </c>
      <c r="H989" s="50">
        <f t="shared" si="46"/>
        <v>6</v>
      </c>
      <c r="I989" s="48">
        <f>HLOOKUP(B989,'GSE Sum'!$B$1:$T$10,10,FALSE)</f>
        <v>146.96378139044359</v>
      </c>
      <c r="J989" s="51" t="b">
        <f t="shared" si="47"/>
        <v>0</v>
      </c>
      <c r="K989" s="69">
        <f>D989/(VLOOKUP(B989,'Cust Svd'!$A$2:$B$20,2,FALSE))</f>
        <v>4.6616095266347417E-4</v>
      </c>
      <c r="L989" s="70">
        <f>VLOOKUP(B989,'Cust Svd'!$A$2:$B$20,2,FALSE)</f>
        <v>47194</v>
      </c>
      <c r="M989" s="70"/>
      <c r="N989"/>
      <c r="O989"/>
      <c r="P989"/>
      <c r="Q989"/>
      <c r="R989"/>
    </row>
    <row r="990" spans="1:18" ht="14.5" hidden="1" x14ac:dyDescent="0.35">
      <c r="A990" s="16">
        <v>43768</v>
      </c>
      <c r="B990" s="15">
        <v>2019</v>
      </c>
      <c r="C990" s="15">
        <v>2</v>
      </c>
      <c r="D990" s="15">
        <v>23</v>
      </c>
      <c r="E990" s="15">
        <v>6165</v>
      </c>
      <c r="F990" s="50">
        <f>E990/(VLOOKUP(B990,'Cust Svd'!$A$2:$B$20,2,FALSE))</f>
        <v>0.13063101241683264</v>
      </c>
      <c r="G990" s="50">
        <f t="shared" si="45"/>
        <v>-2.0353786292508746</v>
      </c>
      <c r="H990" s="50">
        <f t="shared" si="46"/>
        <v>10</v>
      </c>
      <c r="I990" s="48">
        <f>HLOOKUP(B990,'GSE Sum'!$B$1:$T$10,10,FALSE)</f>
        <v>146.96378139044359</v>
      </c>
      <c r="J990" s="51" t="b">
        <f t="shared" si="47"/>
        <v>0</v>
      </c>
      <c r="K990" s="69">
        <f>D990/(VLOOKUP(B990,'Cust Svd'!$A$2:$B$20,2,FALSE))</f>
        <v>4.8735008687545025E-4</v>
      </c>
      <c r="L990" s="70">
        <f>VLOOKUP(B990,'Cust Svd'!$A$2:$B$20,2,FALSE)</f>
        <v>47194</v>
      </c>
      <c r="M990" s="70"/>
      <c r="N990"/>
      <c r="O990"/>
      <c r="P990"/>
      <c r="Q990"/>
      <c r="R990"/>
    </row>
    <row r="991" spans="1:18" ht="14.5" hidden="1" x14ac:dyDescent="0.35">
      <c r="A991" s="16">
        <v>43481</v>
      </c>
      <c r="B991" s="15">
        <v>2019</v>
      </c>
      <c r="C991" s="15">
        <v>3</v>
      </c>
      <c r="D991" s="15">
        <v>94</v>
      </c>
      <c r="E991" s="15">
        <v>5669</v>
      </c>
      <c r="F991" s="50">
        <f>E991/(VLOOKUP(B991,'Cust Svd'!$A$2:$B$20,2,FALSE))</f>
        <v>0.1201212018476925</v>
      </c>
      <c r="G991" s="50">
        <f t="shared" si="45"/>
        <v>-2.1192540305250156</v>
      </c>
      <c r="H991" s="50">
        <f t="shared" si="46"/>
        <v>1</v>
      </c>
      <c r="I991" s="48">
        <f>HLOOKUP(B991,'GSE Sum'!$B$1:$T$10,10,FALSE)</f>
        <v>146.96378139044359</v>
      </c>
      <c r="J991" s="51" t="b">
        <f t="shared" si="47"/>
        <v>0</v>
      </c>
      <c r="K991" s="69">
        <f>D991/(VLOOKUP(B991,'Cust Svd'!$A$2:$B$20,2,FALSE))</f>
        <v>1.9917786159257531E-3</v>
      </c>
      <c r="L991" s="70">
        <f>VLOOKUP(B991,'Cust Svd'!$A$2:$B$20,2,FALSE)</f>
        <v>47194</v>
      </c>
      <c r="M991" s="70"/>
      <c r="N991"/>
      <c r="O991"/>
      <c r="P991"/>
      <c r="Q991"/>
      <c r="R991"/>
    </row>
    <row r="992" spans="1:18" ht="14.5" hidden="1" x14ac:dyDescent="0.35">
      <c r="A992" s="16">
        <v>43616</v>
      </c>
      <c r="B992" s="15">
        <v>2019</v>
      </c>
      <c r="C992" s="15">
        <v>1</v>
      </c>
      <c r="D992" s="15">
        <v>21</v>
      </c>
      <c r="E992" s="15">
        <v>5607</v>
      </c>
      <c r="F992" s="50">
        <f>E992/(VLOOKUP(B992,'Cust Svd'!$A$2:$B$20,2,FALSE))</f>
        <v>0.11880747552654998</v>
      </c>
      <c r="G992" s="50">
        <f t="shared" si="45"/>
        <v>-2.1302509487256467</v>
      </c>
      <c r="H992" s="50">
        <f t="shared" si="46"/>
        <v>5</v>
      </c>
      <c r="I992" s="48">
        <f>HLOOKUP(B992,'GSE Sum'!$B$1:$T$10,10,FALSE)</f>
        <v>146.96378139044359</v>
      </c>
      <c r="J992" s="51" t="b">
        <f t="shared" si="47"/>
        <v>0</v>
      </c>
      <c r="K992" s="69">
        <f>D992/(VLOOKUP(B992,'Cust Svd'!$A$2:$B$20,2,FALSE))</f>
        <v>4.449718184514981E-4</v>
      </c>
      <c r="L992" s="70">
        <f>VLOOKUP(B992,'Cust Svd'!$A$2:$B$20,2,FALSE)</f>
        <v>47194</v>
      </c>
      <c r="M992" s="70"/>
      <c r="N992"/>
      <c r="O992"/>
      <c r="P992"/>
      <c r="Q992"/>
      <c r="R992"/>
    </row>
    <row r="993" spans="1:18" ht="14.5" hidden="1" x14ac:dyDescent="0.35">
      <c r="A993" s="16">
        <v>43715</v>
      </c>
      <c r="B993" s="15">
        <v>2019</v>
      </c>
      <c r="C993" s="15">
        <v>2</v>
      </c>
      <c r="D993" s="15">
        <v>247</v>
      </c>
      <c r="E993" s="15">
        <v>5539</v>
      </c>
      <c r="F993" s="50">
        <f>E993/(VLOOKUP(B993,'Cust Svd'!$A$2:$B$20,2,FALSE))</f>
        <v>0.11736661440013561</v>
      </c>
      <c r="G993" s="50">
        <f t="shared" si="45"/>
        <v>-2.1424527868162153</v>
      </c>
      <c r="H993" s="50">
        <f t="shared" si="46"/>
        <v>9</v>
      </c>
      <c r="I993" s="48">
        <f>HLOOKUP(B993,'GSE Sum'!$B$1:$T$10,10,FALSE)</f>
        <v>146.96378139044359</v>
      </c>
      <c r="J993" s="51" t="b">
        <f t="shared" si="47"/>
        <v>0</v>
      </c>
      <c r="K993" s="69">
        <f>D993/(VLOOKUP(B993,'Cust Svd'!$A$2:$B$20,2,FALSE))</f>
        <v>5.233716150358096E-3</v>
      </c>
      <c r="L993" s="70">
        <f>VLOOKUP(B993,'Cust Svd'!$A$2:$B$20,2,FALSE)</f>
        <v>47194</v>
      </c>
      <c r="M993" s="70"/>
      <c r="N993"/>
      <c r="O993"/>
      <c r="P993"/>
      <c r="Q993"/>
      <c r="R993"/>
    </row>
    <row r="994" spans="1:18" ht="14.5" hidden="1" x14ac:dyDescent="0.35">
      <c r="A994" s="16">
        <v>43582</v>
      </c>
      <c r="B994" s="15">
        <v>2019</v>
      </c>
      <c r="C994" s="15">
        <v>1</v>
      </c>
      <c r="D994" s="15">
        <v>21</v>
      </c>
      <c r="E994" s="15">
        <v>5475</v>
      </c>
      <c r="F994" s="50">
        <f>E994/(VLOOKUP(B994,'Cust Svd'!$A$2:$B$20,2,FALSE))</f>
        <v>0.11601050981056914</v>
      </c>
      <c r="G994" s="50">
        <f t="shared" si="45"/>
        <v>-2.1540744901646178</v>
      </c>
      <c r="H994" s="50">
        <f t="shared" si="46"/>
        <v>4</v>
      </c>
      <c r="I994" s="48">
        <f>HLOOKUP(B994,'GSE Sum'!$B$1:$T$10,10,FALSE)</f>
        <v>146.96378139044359</v>
      </c>
      <c r="J994" s="51" t="b">
        <f t="shared" si="47"/>
        <v>0</v>
      </c>
      <c r="K994" s="69">
        <f>D994/(VLOOKUP(B994,'Cust Svd'!$A$2:$B$20,2,FALSE))</f>
        <v>4.449718184514981E-4</v>
      </c>
      <c r="L994" s="70">
        <f>VLOOKUP(B994,'Cust Svd'!$A$2:$B$20,2,FALSE)</f>
        <v>47194</v>
      </c>
      <c r="M994" s="70"/>
      <c r="N994"/>
      <c r="O994"/>
      <c r="P994"/>
      <c r="Q994"/>
      <c r="R994"/>
    </row>
    <row r="995" spans="1:18" ht="14.5" hidden="1" x14ac:dyDescent="0.35">
      <c r="A995" s="16">
        <v>43504</v>
      </c>
      <c r="B995" s="15">
        <v>2019</v>
      </c>
      <c r="C995" s="15">
        <v>2</v>
      </c>
      <c r="D995" s="15">
        <v>39</v>
      </c>
      <c r="E995" s="15">
        <v>5465</v>
      </c>
      <c r="F995" s="50">
        <f>E995/(VLOOKUP(B995,'Cust Svd'!$A$2:$B$20,2,FALSE))</f>
        <v>0.11579861846844938</v>
      </c>
      <c r="G995" s="50">
        <f t="shared" si="45"/>
        <v>-2.1559026442386804</v>
      </c>
      <c r="H995" s="50">
        <f t="shared" si="46"/>
        <v>2</v>
      </c>
      <c r="I995" s="48">
        <f>HLOOKUP(B995,'GSE Sum'!$B$1:$T$10,10,FALSE)</f>
        <v>146.96378139044359</v>
      </c>
      <c r="J995" s="51" t="b">
        <f t="shared" si="47"/>
        <v>0</v>
      </c>
      <c r="K995" s="69">
        <f>D995/(VLOOKUP(B995,'Cust Svd'!$A$2:$B$20,2,FALSE))</f>
        <v>8.2637623426706785E-4</v>
      </c>
      <c r="L995" s="70">
        <f>VLOOKUP(B995,'Cust Svd'!$A$2:$B$20,2,FALSE)</f>
        <v>47194</v>
      </c>
      <c r="M995" s="70"/>
      <c r="N995"/>
      <c r="O995"/>
      <c r="P995"/>
      <c r="Q995"/>
      <c r="R995"/>
    </row>
    <row r="996" spans="1:18" ht="14.5" hidden="1" x14ac:dyDescent="0.35">
      <c r="A996" s="16">
        <v>43665</v>
      </c>
      <c r="B996" s="15">
        <v>2019</v>
      </c>
      <c r="C996" s="15">
        <v>1</v>
      </c>
      <c r="D996" s="15">
        <v>17</v>
      </c>
      <c r="E996" s="15">
        <v>5440</v>
      </c>
      <c r="F996" s="50">
        <f>E996/(VLOOKUP(B996,'Cust Svd'!$A$2:$B$20,2,FALSE))</f>
        <v>0.11526889011314997</v>
      </c>
      <c r="G996" s="50">
        <f t="shared" si="45"/>
        <v>-2.1604877049993312</v>
      </c>
      <c r="H996" s="50">
        <f t="shared" si="46"/>
        <v>7</v>
      </c>
      <c r="I996" s="48">
        <f>HLOOKUP(B996,'GSE Sum'!$B$1:$T$10,10,FALSE)</f>
        <v>146.96378139044359</v>
      </c>
      <c r="J996" s="51" t="b">
        <f t="shared" si="47"/>
        <v>0</v>
      </c>
      <c r="K996" s="69">
        <f>D996/(VLOOKUP(B996,'Cust Svd'!$A$2:$B$20,2,FALSE))</f>
        <v>3.6021528160359368E-4</v>
      </c>
      <c r="L996" s="70">
        <f>VLOOKUP(B996,'Cust Svd'!$A$2:$B$20,2,FALSE)</f>
        <v>47194</v>
      </c>
      <c r="M996" s="70"/>
      <c r="N996"/>
      <c r="O996"/>
      <c r="P996"/>
      <c r="Q996"/>
      <c r="R996"/>
    </row>
    <row r="997" spans="1:18" ht="14.5" hidden="1" x14ac:dyDescent="0.35">
      <c r="A997" s="16">
        <v>43599</v>
      </c>
      <c r="B997" s="15">
        <v>2019</v>
      </c>
      <c r="C997" s="15">
        <v>1</v>
      </c>
      <c r="D997" s="15">
        <v>14</v>
      </c>
      <c r="E997" s="15">
        <v>5180</v>
      </c>
      <c r="F997" s="50">
        <f>E997/(VLOOKUP(B997,'Cust Svd'!$A$2:$B$20,2,FALSE))</f>
        <v>0.10975971521803619</v>
      </c>
      <c r="G997" s="50">
        <f t="shared" si="45"/>
        <v>-2.2094617095957907</v>
      </c>
      <c r="H997" s="50">
        <f t="shared" si="46"/>
        <v>5</v>
      </c>
      <c r="I997" s="48">
        <f>HLOOKUP(B997,'GSE Sum'!$B$1:$T$10,10,FALSE)</f>
        <v>146.96378139044359</v>
      </c>
      <c r="J997" s="51" t="b">
        <f t="shared" si="47"/>
        <v>0</v>
      </c>
      <c r="K997" s="69">
        <f>D997/(VLOOKUP(B997,'Cust Svd'!$A$2:$B$20,2,FALSE))</f>
        <v>2.966478789676654E-4</v>
      </c>
      <c r="L997" s="70">
        <f>VLOOKUP(B997,'Cust Svd'!$A$2:$B$20,2,FALSE)</f>
        <v>47194</v>
      </c>
      <c r="M997" s="70"/>
      <c r="N997"/>
      <c r="O997"/>
      <c r="P997"/>
      <c r="Q997"/>
      <c r="R997"/>
    </row>
    <row r="998" spans="1:18" ht="14.5" hidden="1" x14ac:dyDescent="0.35">
      <c r="A998" s="16">
        <v>43725</v>
      </c>
      <c r="B998" s="15">
        <v>2019</v>
      </c>
      <c r="C998" s="15">
        <v>1</v>
      </c>
      <c r="D998" s="15">
        <v>15</v>
      </c>
      <c r="E998" s="15">
        <v>4920</v>
      </c>
      <c r="F998" s="50">
        <f>E998/(VLOOKUP(B998,'Cust Svd'!$A$2:$B$20,2,FALSE))</f>
        <v>0.1042505403229224</v>
      </c>
      <c r="G998" s="50">
        <f t="shared" si="45"/>
        <v>-2.2609582353629656</v>
      </c>
      <c r="H998" s="50">
        <f t="shared" si="46"/>
        <v>9</v>
      </c>
      <c r="I998" s="48">
        <f>HLOOKUP(B998,'GSE Sum'!$B$1:$T$10,10,FALSE)</f>
        <v>146.96378139044359</v>
      </c>
      <c r="J998" s="51" t="b">
        <f t="shared" si="47"/>
        <v>0</v>
      </c>
      <c r="K998" s="69">
        <f>D998/(VLOOKUP(B998,'Cust Svd'!$A$2:$B$20,2,FALSE))</f>
        <v>3.1783701317964147E-4</v>
      </c>
      <c r="L998" s="70">
        <f>VLOOKUP(B998,'Cust Svd'!$A$2:$B$20,2,FALSE)</f>
        <v>47194</v>
      </c>
      <c r="M998" s="70"/>
      <c r="N998"/>
      <c r="O998"/>
      <c r="P998"/>
      <c r="Q998"/>
      <c r="R998"/>
    </row>
    <row r="999" spans="1:18" ht="14.5" hidden="1" x14ac:dyDescent="0.35">
      <c r="A999" s="16">
        <v>43633</v>
      </c>
      <c r="B999" s="15">
        <v>2019</v>
      </c>
      <c r="C999" s="15">
        <v>2</v>
      </c>
      <c r="D999" s="15">
        <v>34</v>
      </c>
      <c r="E999" s="15">
        <v>4886</v>
      </c>
      <c r="F999" s="50">
        <f>E999/(VLOOKUP(B999,'Cust Svd'!$A$2:$B$20,2,FALSE))</f>
        <v>0.10353010975971522</v>
      </c>
      <c r="G999" s="50">
        <f t="shared" si="45"/>
        <v>-2.2678927930316335</v>
      </c>
      <c r="H999" s="50">
        <f t="shared" si="46"/>
        <v>6</v>
      </c>
      <c r="I999" s="48">
        <f>HLOOKUP(B999,'GSE Sum'!$B$1:$T$10,10,FALSE)</f>
        <v>146.96378139044359</v>
      </c>
      <c r="J999" s="51" t="b">
        <f t="shared" si="47"/>
        <v>0</v>
      </c>
      <c r="K999" s="69">
        <f>D999/(VLOOKUP(B999,'Cust Svd'!$A$2:$B$20,2,FALSE))</f>
        <v>7.2043056320718736E-4</v>
      </c>
      <c r="L999" s="70">
        <f>VLOOKUP(B999,'Cust Svd'!$A$2:$B$20,2,FALSE)</f>
        <v>47194</v>
      </c>
      <c r="M999" s="70"/>
      <c r="N999"/>
      <c r="O999"/>
      <c r="P999"/>
      <c r="Q999"/>
      <c r="R999"/>
    </row>
    <row r="1000" spans="1:18" ht="14.5" hidden="1" x14ac:dyDescent="0.35">
      <c r="A1000" s="16">
        <v>43628</v>
      </c>
      <c r="B1000" s="15">
        <v>2019</v>
      </c>
      <c r="C1000" s="15">
        <v>1</v>
      </c>
      <c r="D1000" s="15">
        <v>19</v>
      </c>
      <c r="E1000" s="15">
        <v>4883</v>
      </c>
      <c r="F1000" s="50">
        <f>E1000/(VLOOKUP(B1000,'Cust Svd'!$A$2:$B$20,2,FALSE))</f>
        <v>0.10346654235707929</v>
      </c>
      <c r="G1000" s="50">
        <f t="shared" si="45"/>
        <v>-2.268506980787659</v>
      </c>
      <c r="H1000" s="50">
        <f t="shared" si="46"/>
        <v>6</v>
      </c>
      <c r="I1000" s="48">
        <f>HLOOKUP(B1000,'GSE Sum'!$B$1:$T$10,10,FALSE)</f>
        <v>146.96378139044359</v>
      </c>
      <c r="J1000" s="51" t="b">
        <f t="shared" si="47"/>
        <v>0</v>
      </c>
      <c r="K1000" s="69">
        <f>D1000/(VLOOKUP(B1000,'Cust Svd'!$A$2:$B$20,2,FALSE))</f>
        <v>4.0259355002754589E-4</v>
      </c>
      <c r="L1000" s="70">
        <f>VLOOKUP(B1000,'Cust Svd'!$A$2:$B$20,2,FALSE)</f>
        <v>47194</v>
      </c>
      <c r="M1000" s="70"/>
      <c r="N1000"/>
      <c r="O1000"/>
      <c r="P1000"/>
      <c r="Q1000"/>
      <c r="R1000"/>
    </row>
    <row r="1001" spans="1:18" ht="14.5" hidden="1" x14ac:dyDescent="0.35">
      <c r="A1001" s="16">
        <v>43661</v>
      </c>
      <c r="B1001" s="15">
        <v>2019</v>
      </c>
      <c r="C1001" s="15">
        <v>2</v>
      </c>
      <c r="D1001" s="15">
        <v>16</v>
      </c>
      <c r="E1001" s="15">
        <v>4699</v>
      </c>
      <c r="F1001" s="50">
        <f>E1001/(VLOOKUP(B1001,'Cust Svd'!$A$2:$B$20,2,FALSE))</f>
        <v>9.9567741662075687E-2</v>
      </c>
      <c r="G1001" s="50">
        <f t="shared" si="45"/>
        <v>-2.3069170457465038</v>
      </c>
      <c r="H1001" s="50">
        <f t="shared" si="46"/>
        <v>7</v>
      </c>
      <c r="I1001" s="48">
        <f>HLOOKUP(B1001,'GSE Sum'!$B$1:$T$10,10,FALSE)</f>
        <v>146.96378139044359</v>
      </c>
      <c r="J1001" s="51" t="b">
        <f t="shared" si="47"/>
        <v>0</v>
      </c>
      <c r="K1001" s="69">
        <f>D1001/(VLOOKUP(B1001,'Cust Svd'!$A$2:$B$20,2,FALSE))</f>
        <v>3.390261473916176E-4</v>
      </c>
      <c r="L1001" s="70">
        <f>VLOOKUP(B1001,'Cust Svd'!$A$2:$B$20,2,FALSE)</f>
        <v>47194</v>
      </c>
      <c r="M1001" s="70"/>
      <c r="N1001"/>
      <c r="O1001"/>
      <c r="P1001"/>
      <c r="Q1001"/>
      <c r="R1001"/>
    </row>
    <row r="1002" spans="1:18" ht="14.5" hidden="1" x14ac:dyDescent="0.35">
      <c r="A1002" s="16">
        <v>43687</v>
      </c>
      <c r="B1002" s="15">
        <v>2019</v>
      </c>
      <c r="C1002" s="15">
        <v>3</v>
      </c>
      <c r="D1002" s="15">
        <v>93</v>
      </c>
      <c r="E1002" s="15">
        <v>4653</v>
      </c>
      <c r="F1002" s="50">
        <f>E1002/(VLOOKUP(B1002,'Cust Svd'!$A$2:$B$20,2,FALSE))</f>
        <v>9.859304148832479E-2</v>
      </c>
      <c r="G1002" s="50">
        <f t="shared" si="45"/>
        <v>-2.3167545930046707</v>
      </c>
      <c r="H1002" s="50">
        <f t="shared" si="46"/>
        <v>8</v>
      </c>
      <c r="I1002" s="48">
        <f>HLOOKUP(B1002,'GSE Sum'!$B$1:$T$10,10,FALSE)</f>
        <v>146.96378139044359</v>
      </c>
      <c r="J1002" s="51" t="b">
        <f t="shared" si="47"/>
        <v>0</v>
      </c>
      <c r="K1002" s="69">
        <f>D1002/(VLOOKUP(B1002,'Cust Svd'!$A$2:$B$20,2,FALSE))</f>
        <v>1.970589481713777E-3</v>
      </c>
      <c r="L1002" s="70">
        <f>VLOOKUP(B1002,'Cust Svd'!$A$2:$B$20,2,FALSE)</f>
        <v>47194</v>
      </c>
      <c r="M1002" s="70"/>
      <c r="N1002"/>
      <c r="O1002"/>
      <c r="P1002"/>
      <c r="Q1002"/>
      <c r="R1002"/>
    </row>
    <row r="1003" spans="1:18" ht="14.5" hidden="1" x14ac:dyDescent="0.35">
      <c r="A1003" s="16">
        <v>43613</v>
      </c>
      <c r="B1003" s="15">
        <v>2019</v>
      </c>
      <c r="C1003" s="15">
        <v>1</v>
      </c>
      <c r="D1003" s="15">
        <v>15</v>
      </c>
      <c r="E1003" s="15">
        <v>4650</v>
      </c>
      <c r="F1003" s="50">
        <f>E1003/(VLOOKUP(B1003,'Cust Svd'!$A$2:$B$20,2,FALSE))</f>
        <v>9.8529474085688865E-2</v>
      </c>
      <c r="G1003" s="50">
        <f t="shared" si="45"/>
        <v>-2.3173995462679171</v>
      </c>
      <c r="H1003" s="50">
        <f t="shared" si="46"/>
        <v>5</v>
      </c>
      <c r="I1003" s="48">
        <f>HLOOKUP(B1003,'GSE Sum'!$B$1:$T$10,10,FALSE)</f>
        <v>146.96378139044359</v>
      </c>
      <c r="J1003" s="51" t="b">
        <f t="shared" si="47"/>
        <v>0</v>
      </c>
      <c r="K1003" s="69">
        <f>D1003/(VLOOKUP(B1003,'Cust Svd'!$A$2:$B$20,2,FALSE))</f>
        <v>3.1783701317964147E-4</v>
      </c>
      <c r="L1003" s="70">
        <f>VLOOKUP(B1003,'Cust Svd'!$A$2:$B$20,2,FALSE)</f>
        <v>47194</v>
      </c>
      <c r="M1003" s="70"/>
      <c r="N1003"/>
      <c r="O1003"/>
      <c r="P1003"/>
      <c r="Q1003"/>
      <c r="R1003"/>
    </row>
    <row r="1004" spans="1:18" ht="14.5" hidden="1" x14ac:dyDescent="0.35">
      <c r="A1004" s="16">
        <v>43626</v>
      </c>
      <c r="B1004" s="15">
        <v>2019</v>
      </c>
      <c r="C1004" s="15">
        <v>2</v>
      </c>
      <c r="D1004" s="15">
        <v>26</v>
      </c>
      <c r="E1004" s="15">
        <v>4574</v>
      </c>
      <c r="F1004" s="50">
        <f>E1004/(VLOOKUP(B1004,'Cust Svd'!$A$2:$B$20,2,FALSE))</f>
        <v>9.6919099885578675E-2</v>
      </c>
      <c r="G1004" s="50">
        <f t="shared" si="45"/>
        <v>-2.3338786702665928</v>
      </c>
      <c r="H1004" s="50">
        <f t="shared" si="46"/>
        <v>6</v>
      </c>
      <c r="I1004" s="48">
        <f>HLOOKUP(B1004,'GSE Sum'!$B$1:$T$10,10,FALSE)</f>
        <v>146.96378139044359</v>
      </c>
      <c r="J1004" s="51" t="b">
        <f t="shared" si="47"/>
        <v>0</v>
      </c>
      <c r="K1004" s="69">
        <f>D1004/(VLOOKUP(B1004,'Cust Svd'!$A$2:$B$20,2,FALSE))</f>
        <v>5.5091748951137853E-4</v>
      </c>
      <c r="L1004" s="70">
        <f>VLOOKUP(B1004,'Cust Svd'!$A$2:$B$20,2,FALSE)</f>
        <v>47194</v>
      </c>
      <c r="M1004" s="70"/>
      <c r="N1004"/>
      <c r="O1004"/>
      <c r="P1004"/>
      <c r="Q1004"/>
      <c r="R1004"/>
    </row>
    <row r="1005" spans="1:18" ht="14.5" hidden="1" x14ac:dyDescent="0.35">
      <c r="A1005" s="16">
        <v>43655</v>
      </c>
      <c r="B1005" s="15">
        <v>2019</v>
      </c>
      <c r="C1005" s="15">
        <v>1</v>
      </c>
      <c r="D1005" s="15">
        <v>13</v>
      </c>
      <c r="E1005" s="15">
        <v>4420</v>
      </c>
      <c r="F1005" s="50">
        <f>E1005/(VLOOKUP(B1005,'Cust Svd'!$A$2:$B$20,2,FALSE))</f>
        <v>9.3655973216934363E-2</v>
      </c>
      <c r="G1005" s="50">
        <f t="shared" si="45"/>
        <v>-2.3681270697775756</v>
      </c>
      <c r="H1005" s="50">
        <f t="shared" si="46"/>
        <v>7</v>
      </c>
      <c r="I1005" s="48">
        <f>HLOOKUP(B1005,'GSE Sum'!$B$1:$T$10,10,FALSE)</f>
        <v>146.96378139044359</v>
      </c>
      <c r="J1005" s="51" t="b">
        <f t="shared" si="47"/>
        <v>0</v>
      </c>
      <c r="K1005" s="69">
        <f>D1005/(VLOOKUP(B1005,'Cust Svd'!$A$2:$B$20,2,FALSE))</f>
        <v>2.7545874475568927E-4</v>
      </c>
      <c r="L1005" s="70">
        <f>VLOOKUP(B1005,'Cust Svd'!$A$2:$B$20,2,FALSE)</f>
        <v>47194</v>
      </c>
      <c r="M1005" s="70"/>
      <c r="N1005"/>
      <c r="O1005"/>
      <c r="P1005"/>
      <c r="Q1005"/>
      <c r="R1005"/>
    </row>
    <row r="1006" spans="1:18" ht="14.5" hidden="1" x14ac:dyDescent="0.35">
      <c r="A1006" s="16">
        <v>43794</v>
      </c>
      <c r="B1006" s="15">
        <v>2019</v>
      </c>
      <c r="C1006" s="15">
        <v>2</v>
      </c>
      <c r="D1006" s="15">
        <v>36</v>
      </c>
      <c r="E1006" s="15">
        <v>4382</v>
      </c>
      <c r="F1006" s="50">
        <f>E1006/(VLOOKUP(B1006,'Cust Svd'!$A$2:$B$20,2,FALSE))</f>
        <v>9.2850786116879261E-2</v>
      </c>
      <c r="G1006" s="50">
        <f t="shared" si="45"/>
        <v>-2.3767615246939076</v>
      </c>
      <c r="H1006" s="50">
        <f t="shared" si="46"/>
        <v>11</v>
      </c>
      <c r="I1006" s="48">
        <f>HLOOKUP(B1006,'GSE Sum'!$B$1:$T$10,10,FALSE)</f>
        <v>146.96378139044359</v>
      </c>
      <c r="J1006" s="51" t="b">
        <f t="shared" si="47"/>
        <v>0</v>
      </c>
      <c r="K1006" s="69">
        <f>D1006/(VLOOKUP(B1006,'Cust Svd'!$A$2:$B$20,2,FALSE))</f>
        <v>7.6280883163113951E-4</v>
      </c>
      <c r="L1006" s="70">
        <f>VLOOKUP(B1006,'Cust Svd'!$A$2:$B$20,2,FALSE)</f>
        <v>47194</v>
      </c>
      <c r="M1006" s="70"/>
      <c r="N1006"/>
      <c r="O1006"/>
      <c r="P1006"/>
      <c r="Q1006"/>
      <c r="R1006"/>
    </row>
    <row r="1007" spans="1:18" ht="14.5" hidden="1" x14ac:dyDescent="0.35">
      <c r="A1007" s="16">
        <v>43745</v>
      </c>
      <c r="B1007" s="15">
        <v>2019</v>
      </c>
      <c r="C1007" s="15">
        <v>1</v>
      </c>
      <c r="D1007" s="15">
        <v>10</v>
      </c>
      <c r="E1007" s="15">
        <v>4247</v>
      </c>
      <c r="F1007" s="50">
        <f>E1007/(VLOOKUP(B1007,'Cust Svd'!$A$2:$B$20,2,FALSE))</f>
        <v>8.9990252998262493E-2</v>
      </c>
      <c r="G1007" s="50">
        <f t="shared" si="45"/>
        <v>-2.408053914536048</v>
      </c>
      <c r="H1007" s="50">
        <f t="shared" si="46"/>
        <v>10</v>
      </c>
      <c r="I1007" s="48">
        <f>HLOOKUP(B1007,'GSE Sum'!$B$1:$T$10,10,FALSE)</f>
        <v>146.96378139044359</v>
      </c>
      <c r="J1007" s="51" t="b">
        <f t="shared" si="47"/>
        <v>0</v>
      </c>
      <c r="K1007" s="69">
        <f>D1007/(VLOOKUP(B1007,'Cust Svd'!$A$2:$B$20,2,FALSE))</f>
        <v>2.1189134211976098E-4</v>
      </c>
      <c r="L1007" s="70">
        <f>VLOOKUP(B1007,'Cust Svd'!$A$2:$B$20,2,FALSE)</f>
        <v>47194</v>
      </c>
      <c r="M1007" s="70"/>
      <c r="N1007"/>
      <c r="O1007"/>
      <c r="P1007"/>
      <c r="Q1007"/>
      <c r="R1007"/>
    </row>
    <row r="1008" spans="1:18" ht="14.5" hidden="1" x14ac:dyDescent="0.35">
      <c r="A1008" s="16">
        <v>43645</v>
      </c>
      <c r="B1008" s="15">
        <v>2019</v>
      </c>
      <c r="C1008" s="15">
        <v>1</v>
      </c>
      <c r="D1008" s="15">
        <v>39</v>
      </c>
      <c r="E1008" s="15">
        <v>4181</v>
      </c>
      <c r="F1008" s="50">
        <f>E1008/(VLOOKUP(B1008,'Cust Svd'!$A$2:$B$20,2,FALSE))</f>
        <v>8.8591770140272072E-2</v>
      </c>
      <c r="G1008" s="50">
        <f t="shared" si="45"/>
        <v>-2.4237163134927542</v>
      </c>
      <c r="H1008" s="50">
        <f t="shared" si="46"/>
        <v>6</v>
      </c>
      <c r="I1008" s="48">
        <f>HLOOKUP(B1008,'GSE Sum'!$B$1:$T$10,10,FALSE)</f>
        <v>146.96378139044359</v>
      </c>
      <c r="J1008" s="51" t="b">
        <f t="shared" si="47"/>
        <v>0</v>
      </c>
      <c r="K1008" s="69">
        <f>D1008/(VLOOKUP(B1008,'Cust Svd'!$A$2:$B$20,2,FALSE))</f>
        <v>8.2637623426706785E-4</v>
      </c>
      <c r="L1008" s="70">
        <f>VLOOKUP(B1008,'Cust Svd'!$A$2:$B$20,2,FALSE)</f>
        <v>47194</v>
      </c>
      <c r="M1008" s="70"/>
      <c r="N1008"/>
      <c r="O1008"/>
      <c r="P1008"/>
      <c r="Q1008"/>
      <c r="R1008"/>
    </row>
    <row r="1009" spans="1:18" ht="14.5" hidden="1" x14ac:dyDescent="0.35">
      <c r="A1009" s="16">
        <v>43601</v>
      </c>
      <c r="B1009" s="15">
        <v>2019</v>
      </c>
      <c r="C1009" s="15">
        <v>1</v>
      </c>
      <c r="D1009" s="15">
        <v>28</v>
      </c>
      <c r="E1009" s="15">
        <v>4176</v>
      </c>
      <c r="F1009" s="50">
        <f>E1009/(VLOOKUP(B1009,'Cust Svd'!$A$2:$B$20,2,FALSE))</f>
        <v>8.8485824469212188E-2</v>
      </c>
      <c r="G1009" s="50">
        <f t="shared" si="45"/>
        <v>-2.4249129152868445</v>
      </c>
      <c r="H1009" s="50">
        <f t="shared" si="46"/>
        <v>5</v>
      </c>
      <c r="I1009" s="48">
        <f>HLOOKUP(B1009,'GSE Sum'!$B$1:$T$10,10,FALSE)</f>
        <v>146.96378139044359</v>
      </c>
      <c r="J1009" s="51" t="b">
        <f t="shared" si="47"/>
        <v>0</v>
      </c>
      <c r="K1009" s="69">
        <f>D1009/(VLOOKUP(B1009,'Cust Svd'!$A$2:$B$20,2,FALSE))</f>
        <v>5.9329575793533079E-4</v>
      </c>
      <c r="L1009" s="70">
        <f>VLOOKUP(B1009,'Cust Svd'!$A$2:$B$20,2,FALSE)</f>
        <v>47194</v>
      </c>
      <c r="M1009" s="70"/>
      <c r="N1009"/>
      <c r="O1009"/>
      <c r="P1009"/>
      <c r="Q1009"/>
      <c r="R1009"/>
    </row>
    <row r="1010" spans="1:18" ht="14.5" hidden="1" x14ac:dyDescent="0.35">
      <c r="A1010" s="16">
        <v>43641</v>
      </c>
      <c r="B1010" s="15">
        <v>2019</v>
      </c>
      <c r="C1010" s="15">
        <v>1</v>
      </c>
      <c r="D1010" s="15">
        <v>23</v>
      </c>
      <c r="E1010" s="15">
        <v>3906</v>
      </c>
      <c r="F1010" s="50">
        <f>E1010/(VLOOKUP(B1010,'Cust Svd'!$A$2:$B$20,2,FALSE))</f>
        <v>8.2764758231978638E-2</v>
      </c>
      <c r="G1010" s="50">
        <f t="shared" si="45"/>
        <v>-2.4917529334126951</v>
      </c>
      <c r="H1010" s="50">
        <f t="shared" si="46"/>
        <v>6</v>
      </c>
      <c r="I1010" s="48">
        <f>HLOOKUP(B1010,'GSE Sum'!$B$1:$T$10,10,FALSE)</f>
        <v>146.96378139044359</v>
      </c>
      <c r="J1010" s="51" t="b">
        <f t="shared" si="47"/>
        <v>0</v>
      </c>
      <c r="K1010" s="69">
        <f>D1010/(VLOOKUP(B1010,'Cust Svd'!$A$2:$B$20,2,FALSE))</f>
        <v>4.8735008687545025E-4</v>
      </c>
      <c r="L1010" s="70">
        <f>VLOOKUP(B1010,'Cust Svd'!$A$2:$B$20,2,FALSE)</f>
        <v>47194</v>
      </c>
      <c r="M1010" s="70"/>
      <c r="N1010"/>
      <c r="O1010"/>
      <c r="P1010"/>
      <c r="Q1010"/>
      <c r="R1010"/>
    </row>
    <row r="1011" spans="1:18" ht="14.5" hidden="1" x14ac:dyDescent="0.35">
      <c r="A1011" s="16">
        <v>43662</v>
      </c>
      <c r="B1011" s="15">
        <v>2019</v>
      </c>
      <c r="C1011" s="15">
        <v>1</v>
      </c>
      <c r="D1011" s="15">
        <v>13</v>
      </c>
      <c r="E1011" s="15">
        <v>3894</v>
      </c>
      <c r="F1011" s="50">
        <f>E1011/(VLOOKUP(B1011,'Cust Svd'!$A$2:$B$20,2,FALSE))</f>
        <v>8.2510488621434924E-2</v>
      </c>
      <c r="G1011" s="50">
        <f t="shared" si="45"/>
        <v>-2.4948298589171745</v>
      </c>
      <c r="H1011" s="50">
        <f t="shared" si="46"/>
        <v>7</v>
      </c>
      <c r="I1011" s="48">
        <f>HLOOKUP(B1011,'GSE Sum'!$B$1:$T$10,10,FALSE)</f>
        <v>146.96378139044359</v>
      </c>
      <c r="J1011" s="51" t="b">
        <f t="shared" si="47"/>
        <v>0</v>
      </c>
      <c r="K1011" s="69">
        <f>D1011/(VLOOKUP(B1011,'Cust Svd'!$A$2:$B$20,2,FALSE))</f>
        <v>2.7545874475568927E-4</v>
      </c>
      <c r="L1011" s="70">
        <f>VLOOKUP(B1011,'Cust Svd'!$A$2:$B$20,2,FALSE)</f>
        <v>47194</v>
      </c>
      <c r="M1011" s="70"/>
      <c r="N1011"/>
      <c r="O1011"/>
      <c r="P1011"/>
      <c r="Q1011"/>
      <c r="R1011"/>
    </row>
    <row r="1012" spans="1:18" ht="14.5" hidden="1" x14ac:dyDescent="0.35">
      <c r="A1012" s="16">
        <v>43744</v>
      </c>
      <c r="B1012" s="15">
        <v>2019</v>
      </c>
      <c r="C1012" s="15">
        <v>1</v>
      </c>
      <c r="D1012" s="15">
        <v>43</v>
      </c>
      <c r="E1012" s="15">
        <v>3661</v>
      </c>
      <c r="F1012" s="50">
        <f>E1012/(VLOOKUP(B1012,'Cust Svd'!$A$2:$B$20,2,FALSE))</f>
        <v>7.7573420350044497E-2</v>
      </c>
      <c r="G1012" s="50">
        <f t="shared" si="45"/>
        <v>-2.5565304317290831</v>
      </c>
      <c r="H1012" s="50">
        <f t="shared" si="46"/>
        <v>10</v>
      </c>
      <c r="I1012" s="48">
        <f>HLOOKUP(B1012,'GSE Sum'!$B$1:$T$10,10,FALSE)</f>
        <v>146.96378139044359</v>
      </c>
      <c r="J1012" s="51" t="b">
        <f t="shared" si="47"/>
        <v>0</v>
      </c>
      <c r="K1012" s="69">
        <f>D1012/(VLOOKUP(B1012,'Cust Svd'!$A$2:$B$20,2,FALSE))</f>
        <v>9.1113277111497227E-4</v>
      </c>
      <c r="L1012" s="70">
        <f>VLOOKUP(B1012,'Cust Svd'!$A$2:$B$20,2,FALSE)</f>
        <v>47194</v>
      </c>
      <c r="M1012" s="70"/>
      <c r="N1012"/>
      <c r="O1012"/>
      <c r="P1012"/>
      <c r="Q1012"/>
      <c r="R1012"/>
    </row>
    <row r="1013" spans="1:18" ht="14.5" hidden="1" x14ac:dyDescent="0.35">
      <c r="A1013" s="16">
        <v>43469</v>
      </c>
      <c r="B1013" s="15">
        <v>2019</v>
      </c>
      <c r="C1013" s="15">
        <v>1</v>
      </c>
      <c r="D1013" s="15">
        <v>20</v>
      </c>
      <c r="E1013" s="15">
        <v>3600</v>
      </c>
      <c r="F1013" s="50">
        <f>E1013/(VLOOKUP(B1013,'Cust Svd'!$A$2:$B$20,2,FALSE))</f>
        <v>7.6280883163113961E-2</v>
      </c>
      <c r="G1013" s="50">
        <f t="shared" si="45"/>
        <v>-2.5733329204051181</v>
      </c>
      <c r="H1013" s="50">
        <f t="shared" si="46"/>
        <v>1</v>
      </c>
      <c r="I1013" s="48">
        <f>HLOOKUP(B1013,'GSE Sum'!$B$1:$T$10,10,FALSE)</f>
        <v>146.96378139044359</v>
      </c>
      <c r="J1013" s="51" t="b">
        <f t="shared" si="47"/>
        <v>0</v>
      </c>
      <c r="K1013" s="69">
        <f>D1013/(VLOOKUP(B1013,'Cust Svd'!$A$2:$B$20,2,FALSE))</f>
        <v>4.2378268423952196E-4</v>
      </c>
      <c r="L1013" s="70">
        <f>VLOOKUP(B1013,'Cust Svd'!$A$2:$B$20,2,FALSE)</f>
        <v>47194</v>
      </c>
      <c r="M1013" s="70"/>
      <c r="N1013"/>
      <c r="O1013"/>
      <c r="P1013"/>
      <c r="Q1013"/>
      <c r="R1013"/>
    </row>
    <row r="1014" spans="1:18" ht="14.5" hidden="1" x14ac:dyDescent="0.35">
      <c r="A1014" s="16">
        <v>43717</v>
      </c>
      <c r="B1014" s="15">
        <v>2019</v>
      </c>
      <c r="C1014" s="15">
        <v>1</v>
      </c>
      <c r="D1014" s="15">
        <v>9</v>
      </c>
      <c r="E1014" s="15">
        <v>3435</v>
      </c>
      <c r="F1014" s="50">
        <f>E1014/(VLOOKUP(B1014,'Cust Svd'!$A$2:$B$20,2,FALSE))</f>
        <v>7.27846760181379E-2</v>
      </c>
      <c r="G1014" s="50">
        <f t="shared" si="45"/>
        <v>-2.6202498401928698</v>
      </c>
      <c r="H1014" s="50">
        <f t="shared" si="46"/>
        <v>9</v>
      </c>
      <c r="I1014" s="48">
        <f>HLOOKUP(B1014,'GSE Sum'!$B$1:$T$10,10,FALSE)</f>
        <v>146.96378139044359</v>
      </c>
      <c r="J1014" s="51" t="b">
        <f t="shared" si="47"/>
        <v>0</v>
      </c>
      <c r="K1014" s="69">
        <f>D1014/(VLOOKUP(B1014,'Cust Svd'!$A$2:$B$20,2,FALSE))</f>
        <v>1.9070220790778488E-4</v>
      </c>
      <c r="L1014" s="70">
        <f>VLOOKUP(B1014,'Cust Svd'!$A$2:$B$20,2,FALSE)</f>
        <v>47194</v>
      </c>
      <c r="M1014" s="70"/>
      <c r="N1014"/>
      <c r="O1014"/>
      <c r="P1014"/>
      <c r="Q1014"/>
      <c r="R1014"/>
    </row>
    <row r="1015" spans="1:18" ht="14.5" hidden="1" x14ac:dyDescent="0.35">
      <c r="A1015" s="16">
        <v>43761</v>
      </c>
      <c r="B1015" s="15">
        <v>2019</v>
      </c>
      <c r="C1015" s="15">
        <v>1</v>
      </c>
      <c r="D1015" s="15">
        <v>114</v>
      </c>
      <c r="E1015" s="15">
        <v>3430</v>
      </c>
      <c r="F1015" s="50">
        <f>E1015/(VLOOKUP(B1015,'Cust Svd'!$A$2:$B$20,2,FALSE))</f>
        <v>7.2678730347078016E-2</v>
      </c>
      <c r="G1015" s="50">
        <f t="shared" si="45"/>
        <v>-2.621706504689334</v>
      </c>
      <c r="H1015" s="50">
        <f t="shared" si="46"/>
        <v>10</v>
      </c>
      <c r="I1015" s="48">
        <f>HLOOKUP(B1015,'GSE Sum'!$B$1:$T$10,10,FALSE)</f>
        <v>146.96378139044359</v>
      </c>
      <c r="J1015" s="51" t="b">
        <f t="shared" si="47"/>
        <v>0</v>
      </c>
      <c r="K1015" s="69">
        <f>D1015/(VLOOKUP(B1015,'Cust Svd'!$A$2:$B$20,2,FALSE))</f>
        <v>2.4155613001652751E-3</v>
      </c>
      <c r="L1015" s="70">
        <f>VLOOKUP(B1015,'Cust Svd'!$A$2:$B$20,2,FALSE)</f>
        <v>47194</v>
      </c>
      <c r="M1015" s="70"/>
      <c r="N1015"/>
      <c r="O1015"/>
      <c r="P1015"/>
      <c r="Q1015"/>
      <c r="R1015"/>
    </row>
    <row r="1016" spans="1:18" ht="14.5" hidden="1" x14ac:dyDescent="0.35">
      <c r="A1016" s="16">
        <v>43826</v>
      </c>
      <c r="B1016" s="15">
        <v>2019</v>
      </c>
      <c r="C1016" s="15">
        <v>1</v>
      </c>
      <c r="D1016" s="15">
        <v>45</v>
      </c>
      <c r="E1016" s="15">
        <v>3408</v>
      </c>
      <c r="F1016" s="50">
        <f>E1016/(VLOOKUP(B1016,'Cust Svd'!$A$2:$B$20,2,FALSE))</f>
        <v>7.2212569394414547E-2</v>
      </c>
      <c r="G1016" s="50">
        <f t="shared" si="45"/>
        <v>-2.6281411569001127</v>
      </c>
      <c r="H1016" s="50">
        <f t="shared" si="46"/>
        <v>12</v>
      </c>
      <c r="I1016" s="48">
        <f>HLOOKUP(B1016,'GSE Sum'!$B$1:$T$10,10,FALSE)</f>
        <v>146.96378139044359</v>
      </c>
      <c r="J1016" s="51" t="b">
        <f t="shared" si="47"/>
        <v>0</v>
      </c>
      <c r="K1016" s="69">
        <f>D1016/(VLOOKUP(B1016,'Cust Svd'!$A$2:$B$20,2,FALSE))</f>
        <v>9.5351103953892442E-4</v>
      </c>
      <c r="L1016" s="70">
        <f>VLOOKUP(B1016,'Cust Svd'!$A$2:$B$20,2,FALSE)</f>
        <v>47194</v>
      </c>
      <c r="M1016" s="70"/>
      <c r="N1016"/>
      <c r="O1016"/>
      <c r="P1016"/>
      <c r="Q1016"/>
      <c r="R1016"/>
    </row>
    <row r="1017" spans="1:18" ht="14.5" hidden="1" x14ac:dyDescent="0.35">
      <c r="A1017" s="16">
        <v>43609</v>
      </c>
      <c r="B1017" s="15">
        <v>2019</v>
      </c>
      <c r="C1017" s="15">
        <v>1</v>
      </c>
      <c r="D1017" s="15">
        <v>9</v>
      </c>
      <c r="E1017" s="15">
        <v>3252</v>
      </c>
      <c r="F1017" s="50">
        <f>E1017/(VLOOKUP(B1017,'Cust Svd'!$A$2:$B$20,2,FALSE))</f>
        <v>6.8907064457346276E-2</v>
      </c>
      <c r="G1017" s="50">
        <f t="shared" si="45"/>
        <v>-2.674996574181618</v>
      </c>
      <c r="H1017" s="50">
        <f t="shared" si="46"/>
        <v>5</v>
      </c>
      <c r="I1017" s="48">
        <f>HLOOKUP(B1017,'GSE Sum'!$B$1:$T$10,10,FALSE)</f>
        <v>146.96378139044359</v>
      </c>
      <c r="J1017" s="51" t="b">
        <f t="shared" si="47"/>
        <v>0</v>
      </c>
      <c r="K1017" s="69">
        <f>D1017/(VLOOKUP(B1017,'Cust Svd'!$A$2:$B$20,2,FALSE))</f>
        <v>1.9070220790778488E-4</v>
      </c>
      <c r="L1017" s="70">
        <f>VLOOKUP(B1017,'Cust Svd'!$A$2:$B$20,2,FALSE)</f>
        <v>47194</v>
      </c>
      <c r="M1017" s="70"/>
      <c r="N1017"/>
      <c r="O1017"/>
      <c r="P1017"/>
      <c r="Q1017"/>
      <c r="R1017"/>
    </row>
    <row r="1018" spans="1:18" ht="14.5" hidden="1" x14ac:dyDescent="0.35">
      <c r="A1018" s="16">
        <v>43593</v>
      </c>
      <c r="B1018" s="15">
        <v>2019</v>
      </c>
      <c r="C1018" s="15">
        <v>1</v>
      </c>
      <c r="D1018" s="15">
        <v>11</v>
      </c>
      <c r="E1018" s="15">
        <v>2970</v>
      </c>
      <c r="F1018" s="50">
        <f>E1018/(VLOOKUP(B1018,'Cust Svd'!$A$2:$B$20,2,FALSE))</f>
        <v>6.2931728609569013E-2</v>
      </c>
      <c r="G1018" s="50">
        <f t="shared" si="45"/>
        <v>-2.7657048130525741</v>
      </c>
      <c r="H1018" s="50">
        <f t="shared" si="46"/>
        <v>5</v>
      </c>
      <c r="I1018" s="48">
        <f>HLOOKUP(B1018,'GSE Sum'!$B$1:$T$10,10,FALSE)</f>
        <v>146.96378139044359</v>
      </c>
      <c r="J1018" s="51" t="b">
        <f t="shared" si="47"/>
        <v>0</v>
      </c>
      <c r="K1018" s="69">
        <f>D1018/(VLOOKUP(B1018,'Cust Svd'!$A$2:$B$20,2,FALSE))</f>
        <v>2.3308047633173709E-4</v>
      </c>
      <c r="L1018" s="70">
        <f>VLOOKUP(B1018,'Cust Svd'!$A$2:$B$20,2,FALSE)</f>
        <v>47194</v>
      </c>
      <c r="M1018" s="70"/>
      <c r="N1018"/>
      <c r="O1018"/>
      <c r="P1018"/>
      <c r="Q1018"/>
      <c r="R1018"/>
    </row>
    <row r="1019" spans="1:18" ht="14.5" hidden="1" x14ac:dyDescent="0.35">
      <c r="A1019" s="16">
        <v>43493</v>
      </c>
      <c r="B1019" s="15">
        <v>2019</v>
      </c>
      <c r="C1019" s="15">
        <v>1</v>
      </c>
      <c r="D1019" s="15">
        <v>20</v>
      </c>
      <c r="E1019" s="15">
        <v>2800</v>
      </c>
      <c r="F1019" s="50">
        <f>E1019/(VLOOKUP(B1019,'Cust Svd'!$A$2:$B$20,2,FALSE))</f>
        <v>5.9329575793533075E-2</v>
      </c>
      <c r="G1019" s="50">
        <f t="shared" si="45"/>
        <v>-2.8246473486860242</v>
      </c>
      <c r="H1019" s="50">
        <f t="shared" si="46"/>
        <v>1</v>
      </c>
      <c r="I1019" s="48">
        <f>HLOOKUP(B1019,'GSE Sum'!$B$1:$T$10,10,FALSE)</f>
        <v>146.96378139044359</v>
      </c>
      <c r="J1019" s="51" t="b">
        <f t="shared" si="47"/>
        <v>0</v>
      </c>
      <c r="K1019" s="69">
        <f>D1019/(VLOOKUP(B1019,'Cust Svd'!$A$2:$B$20,2,FALSE))</f>
        <v>4.2378268423952196E-4</v>
      </c>
      <c r="L1019" s="70">
        <f>VLOOKUP(B1019,'Cust Svd'!$A$2:$B$20,2,FALSE)</f>
        <v>47194</v>
      </c>
      <c r="M1019" s="70"/>
      <c r="N1019"/>
      <c r="O1019"/>
      <c r="P1019"/>
      <c r="Q1019"/>
      <c r="R1019"/>
    </row>
    <row r="1020" spans="1:18" ht="14.5" hidden="1" x14ac:dyDescent="0.35">
      <c r="A1020" s="16">
        <v>43642</v>
      </c>
      <c r="B1020" s="15">
        <v>2019</v>
      </c>
      <c r="C1020" s="15">
        <v>2</v>
      </c>
      <c r="D1020" s="15">
        <v>20</v>
      </c>
      <c r="E1020" s="15">
        <v>2474</v>
      </c>
      <c r="F1020" s="50">
        <f>E1020/(VLOOKUP(B1020,'Cust Svd'!$A$2:$B$20,2,FALSE))</f>
        <v>5.2421918040428866E-2</v>
      </c>
      <c r="G1020" s="50">
        <f t="shared" si="45"/>
        <v>-2.948430491896886</v>
      </c>
      <c r="H1020" s="50">
        <f t="shared" si="46"/>
        <v>6</v>
      </c>
      <c r="I1020" s="48">
        <f>HLOOKUP(B1020,'GSE Sum'!$B$1:$T$10,10,FALSE)</f>
        <v>146.96378139044359</v>
      </c>
      <c r="J1020" s="51" t="b">
        <f t="shared" si="47"/>
        <v>0</v>
      </c>
      <c r="K1020" s="69">
        <f>D1020/(VLOOKUP(B1020,'Cust Svd'!$A$2:$B$20,2,FALSE))</f>
        <v>4.2378268423952196E-4</v>
      </c>
      <c r="L1020" s="70">
        <f>VLOOKUP(B1020,'Cust Svd'!$A$2:$B$20,2,FALSE)</f>
        <v>47194</v>
      </c>
      <c r="M1020" s="70"/>
      <c r="N1020"/>
      <c r="O1020"/>
      <c r="P1020"/>
      <c r="Q1020"/>
      <c r="R1020"/>
    </row>
    <row r="1021" spans="1:18" ht="14.5" hidden="1" x14ac:dyDescent="0.35">
      <c r="A1021" s="16">
        <v>43505</v>
      </c>
      <c r="B1021" s="15">
        <v>2019</v>
      </c>
      <c r="C1021" s="15">
        <v>2</v>
      </c>
      <c r="D1021" s="15">
        <v>32</v>
      </c>
      <c r="E1021" s="15">
        <v>2318</v>
      </c>
      <c r="F1021" s="50">
        <f>E1021/(VLOOKUP(B1021,'Cust Svd'!$A$2:$B$20,2,FALSE))</f>
        <v>4.9116413103360596E-2</v>
      </c>
      <c r="G1021" s="50">
        <f t="shared" si="45"/>
        <v>-3.0135620209496223</v>
      </c>
      <c r="H1021" s="50">
        <f t="shared" si="46"/>
        <v>2</v>
      </c>
      <c r="I1021" s="48">
        <f>HLOOKUP(B1021,'GSE Sum'!$B$1:$T$10,10,FALSE)</f>
        <v>146.96378139044359</v>
      </c>
      <c r="J1021" s="51" t="b">
        <f t="shared" si="47"/>
        <v>0</v>
      </c>
      <c r="K1021" s="69">
        <f>D1021/(VLOOKUP(B1021,'Cust Svd'!$A$2:$B$20,2,FALSE))</f>
        <v>6.7805229478323521E-4</v>
      </c>
      <c r="L1021" s="70">
        <f>VLOOKUP(B1021,'Cust Svd'!$A$2:$B$20,2,FALSE)</f>
        <v>47194</v>
      </c>
      <c r="M1021" s="70"/>
      <c r="N1021"/>
      <c r="O1021"/>
      <c r="P1021"/>
      <c r="Q1021"/>
      <c r="R1021"/>
    </row>
    <row r="1022" spans="1:18" ht="14.5" hidden="1" x14ac:dyDescent="0.35">
      <c r="A1022" s="16">
        <v>43707</v>
      </c>
      <c r="B1022" s="15">
        <v>2019</v>
      </c>
      <c r="C1022" s="15">
        <v>2</v>
      </c>
      <c r="D1022" s="15">
        <v>13</v>
      </c>
      <c r="E1022" s="15">
        <v>2242</v>
      </c>
      <c r="F1022" s="50">
        <f>E1022/(VLOOKUP(B1022,'Cust Svd'!$A$2:$B$20,2,FALSE))</f>
        <v>4.7506038903250412E-2</v>
      </c>
      <c r="G1022" s="50">
        <f t="shared" si="45"/>
        <v>-3.046898441217214</v>
      </c>
      <c r="H1022" s="50">
        <f t="shared" si="46"/>
        <v>8</v>
      </c>
      <c r="I1022" s="48">
        <f>HLOOKUP(B1022,'GSE Sum'!$B$1:$T$10,10,FALSE)</f>
        <v>146.96378139044359</v>
      </c>
      <c r="J1022" s="51" t="b">
        <f t="shared" si="47"/>
        <v>0</v>
      </c>
      <c r="K1022" s="69">
        <f>D1022/(VLOOKUP(B1022,'Cust Svd'!$A$2:$B$20,2,FALSE))</f>
        <v>2.7545874475568927E-4</v>
      </c>
      <c r="L1022" s="70">
        <f>VLOOKUP(B1022,'Cust Svd'!$A$2:$B$20,2,FALSE)</f>
        <v>47194</v>
      </c>
      <c r="M1022" s="70"/>
      <c r="N1022"/>
      <c r="O1022"/>
      <c r="P1022"/>
      <c r="Q1022"/>
      <c r="R1022"/>
    </row>
    <row r="1023" spans="1:18" ht="14.5" hidden="1" x14ac:dyDescent="0.35">
      <c r="A1023" s="16">
        <v>43589</v>
      </c>
      <c r="B1023" s="15">
        <v>2019</v>
      </c>
      <c r="C1023" s="15">
        <v>1</v>
      </c>
      <c r="D1023" s="15">
        <v>20</v>
      </c>
      <c r="E1023" s="15">
        <v>2240</v>
      </c>
      <c r="F1023" s="50">
        <f>E1023/(VLOOKUP(B1023,'Cust Svd'!$A$2:$B$20,2,FALSE))</f>
        <v>4.746366063482646E-2</v>
      </c>
      <c r="G1023" s="50">
        <f t="shared" si="45"/>
        <v>-3.0477909000002339</v>
      </c>
      <c r="H1023" s="50">
        <f t="shared" si="46"/>
        <v>5</v>
      </c>
      <c r="I1023" s="48">
        <f>HLOOKUP(B1023,'GSE Sum'!$B$1:$T$10,10,FALSE)</f>
        <v>146.96378139044359</v>
      </c>
      <c r="J1023" s="51" t="b">
        <f t="shared" si="47"/>
        <v>0</v>
      </c>
      <c r="K1023" s="69">
        <f>D1023/(VLOOKUP(B1023,'Cust Svd'!$A$2:$B$20,2,FALSE))</f>
        <v>4.2378268423952196E-4</v>
      </c>
      <c r="L1023" s="70">
        <f>VLOOKUP(B1023,'Cust Svd'!$A$2:$B$20,2,FALSE)</f>
        <v>47194</v>
      </c>
      <c r="M1023" s="70"/>
      <c r="N1023"/>
      <c r="O1023"/>
      <c r="P1023"/>
      <c r="Q1023"/>
      <c r="R1023"/>
    </row>
    <row r="1024" spans="1:18" ht="14.5" hidden="1" x14ac:dyDescent="0.35">
      <c r="A1024" s="16">
        <v>43524</v>
      </c>
      <c r="B1024" s="15">
        <v>2019</v>
      </c>
      <c r="C1024" s="15">
        <v>1</v>
      </c>
      <c r="D1024" s="15">
        <v>11</v>
      </c>
      <c r="E1024" s="15">
        <v>2101</v>
      </c>
      <c r="F1024" s="50">
        <f>E1024/(VLOOKUP(B1024,'Cust Svd'!$A$2:$B$20,2,FALSE))</f>
        <v>4.4518370979361781E-2</v>
      </c>
      <c r="G1024" s="50">
        <f t="shared" si="45"/>
        <v>-3.1118533440043188</v>
      </c>
      <c r="H1024" s="50">
        <f t="shared" si="46"/>
        <v>2</v>
      </c>
      <c r="I1024" s="48">
        <f>HLOOKUP(B1024,'GSE Sum'!$B$1:$T$10,10,FALSE)</f>
        <v>146.96378139044359</v>
      </c>
      <c r="J1024" s="51" t="b">
        <f t="shared" si="47"/>
        <v>0</v>
      </c>
      <c r="K1024" s="69">
        <f>D1024/(VLOOKUP(B1024,'Cust Svd'!$A$2:$B$20,2,FALSE))</f>
        <v>2.3308047633173709E-4</v>
      </c>
      <c r="L1024" s="70">
        <f>VLOOKUP(B1024,'Cust Svd'!$A$2:$B$20,2,FALSE)</f>
        <v>47194</v>
      </c>
      <c r="M1024" s="70"/>
      <c r="N1024"/>
      <c r="O1024"/>
      <c r="P1024"/>
      <c r="Q1024"/>
      <c r="R1024"/>
    </row>
    <row r="1025" spans="1:18" ht="14.5" hidden="1" x14ac:dyDescent="0.35">
      <c r="A1025" s="16">
        <v>43740</v>
      </c>
      <c r="B1025" s="15">
        <v>2019</v>
      </c>
      <c r="C1025" s="15">
        <v>6</v>
      </c>
      <c r="D1025" s="15">
        <v>37</v>
      </c>
      <c r="E1025" s="15">
        <v>1906</v>
      </c>
      <c r="F1025" s="50">
        <f>E1025/(VLOOKUP(B1025,'Cust Svd'!$A$2:$B$20,2,FALSE))</f>
        <v>4.0386489808026442E-2</v>
      </c>
      <c r="G1025" s="50">
        <f t="shared" si="45"/>
        <v>-3.2092599606351722</v>
      </c>
      <c r="H1025" s="50">
        <f t="shared" si="46"/>
        <v>10</v>
      </c>
      <c r="I1025" s="48">
        <f>HLOOKUP(B1025,'GSE Sum'!$B$1:$T$10,10,FALSE)</f>
        <v>146.96378139044359</v>
      </c>
      <c r="J1025" s="51" t="b">
        <f t="shared" si="47"/>
        <v>0</v>
      </c>
      <c r="K1025" s="69">
        <f>D1025/(VLOOKUP(B1025,'Cust Svd'!$A$2:$B$20,2,FALSE))</f>
        <v>7.839979658431157E-4</v>
      </c>
      <c r="L1025" s="70">
        <f>VLOOKUP(B1025,'Cust Svd'!$A$2:$B$20,2,FALSE)</f>
        <v>47194</v>
      </c>
      <c r="M1025" s="70"/>
      <c r="N1025"/>
      <c r="O1025"/>
      <c r="P1025"/>
      <c r="Q1025"/>
      <c r="R1025"/>
    </row>
    <row r="1026" spans="1:18" ht="14.5" hidden="1" x14ac:dyDescent="0.35">
      <c r="A1026" s="16">
        <v>43608</v>
      </c>
      <c r="B1026" s="15">
        <v>2019</v>
      </c>
      <c r="C1026" s="15">
        <v>1</v>
      </c>
      <c r="D1026" s="15">
        <v>7</v>
      </c>
      <c r="E1026" s="15">
        <v>1890</v>
      </c>
      <c r="F1026" s="50">
        <f>E1026/(VLOOKUP(B1026,'Cust Svd'!$A$2:$B$20,2,FALSE))</f>
        <v>4.0047463660634823E-2</v>
      </c>
      <c r="G1026" s="50">
        <f t="shared" ref="G1026:G1089" si="48">LN(F1026)</f>
        <v>-3.2176899367956313</v>
      </c>
      <c r="H1026" s="50">
        <f t="shared" ref="H1026:H1089" si="49">MONTH(A1026)</f>
        <v>5</v>
      </c>
      <c r="I1026" s="48">
        <f>HLOOKUP(B1026,'GSE Sum'!$B$1:$T$10,10,FALSE)</f>
        <v>146.96378139044359</v>
      </c>
      <c r="J1026" s="51" t="b">
        <f t="shared" ref="J1026:J1089" si="50">IF(F1026&gt;=I1026,A1026,FALSE)</f>
        <v>0</v>
      </c>
      <c r="K1026" s="69">
        <f>D1026/(VLOOKUP(B1026,'Cust Svd'!$A$2:$B$20,2,FALSE))</f>
        <v>1.483239394838327E-4</v>
      </c>
      <c r="L1026" s="70">
        <f>VLOOKUP(B1026,'Cust Svd'!$A$2:$B$20,2,FALSE)</f>
        <v>47194</v>
      </c>
      <c r="M1026" s="70"/>
      <c r="N1026"/>
      <c r="O1026"/>
      <c r="P1026"/>
      <c r="Q1026"/>
      <c r="R1026"/>
    </row>
    <row r="1027" spans="1:18" ht="14.5" hidden="1" x14ac:dyDescent="0.35">
      <c r="A1027" s="16">
        <v>43630</v>
      </c>
      <c r="B1027" s="15">
        <v>2019</v>
      </c>
      <c r="C1027" s="15">
        <v>1</v>
      </c>
      <c r="D1027" s="15">
        <v>21</v>
      </c>
      <c r="E1027" s="15">
        <v>1842</v>
      </c>
      <c r="F1027" s="50">
        <f>E1027/(VLOOKUP(B1027,'Cust Svd'!$A$2:$B$20,2,FALSE))</f>
        <v>3.9030385218459973E-2</v>
      </c>
      <c r="G1027" s="50">
        <f t="shared" si="48"/>
        <v>-3.2434148280340671</v>
      </c>
      <c r="H1027" s="50">
        <f t="shared" si="49"/>
        <v>6</v>
      </c>
      <c r="I1027" s="48">
        <f>HLOOKUP(B1027,'GSE Sum'!$B$1:$T$10,10,FALSE)</f>
        <v>146.96378139044359</v>
      </c>
      <c r="J1027" s="51" t="b">
        <f t="shared" si="50"/>
        <v>0</v>
      </c>
      <c r="K1027" s="69">
        <f>D1027/(VLOOKUP(B1027,'Cust Svd'!$A$2:$B$20,2,FALSE))</f>
        <v>4.449718184514981E-4</v>
      </c>
      <c r="L1027" s="70">
        <f>VLOOKUP(B1027,'Cust Svd'!$A$2:$B$20,2,FALSE)</f>
        <v>47194</v>
      </c>
      <c r="M1027" s="70"/>
      <c r="N1027"/>
      <c r="O1027"/>
      <c r="P1027"/>
      <c r="Q1027"/>
      <c r="R1027"/>
    </row>
    <row r="1028" spans="1:18" ht="14.5" hidden="1" x14ac:dyDescent="0.35">
      <c r="A1028" s="16">
        <v>43567</v>
      </c>
      <c r="B1028" s="15">
        <v>2019</v>
      </c>
      <c r="C1028" s="15">
        <v>1</v>
      </c>
      <c r="D1028" s="15">
        <v>9</v>
      </c>
      <c r="E1028" s="15">
        <v>1832</v>
      </c>
      <c r="F1028" s="50">
        <f>E1028/(VLOOKUP(B1028,'Cust Svd'!$A$2:$B$20,2,FALSE))</f>
        <v>3.8818493876340211E-2</v>
      </c>
      <c r="G1028" s="50">
        <f t="shared" si="48"/>
        <v>-3.2488584996152436</v>
      </c>
      <c r="H1028" s="50">
        <f t="shared" si="49"/>
        <v>4</v>
      </c>
      <c r="I1028" s="48">
        <f>HLOOKUP(B1028,'GSE Sum'!$B$1:$T$10,10,FALSE)</f>
        <v>146.96378139044359</v>
      </c>
      <c r="J1028" s="51" t="b">
        <f t="shared" si="50"/>
        <v>0</v>
      </c>
      <c r="K1028" s="69">
        <f>D1028/(VLOOKUP(B1028,'Cust Svd'!$A$2:$B$20,2,FALSE))</f>
        <v>1.9070220790778488E-4</v>
      </c>
      <c r="L1028" s="70">
        <f>VLOOKUP(B1028,'Cust Svd'!$A$2:$B$20,2,FALSE)</f>
        <v>47194</v>
      </c>
      <c r="M1028" s="70"/>
      <c r="N1028"/>
      <c r="O1028"/>
      <c r="P1028"/>
      <c r="Q1028"/>
      <c r="R1028"/>
    </row>
    <row r="1029" spans="1:18" ht="14.5" hidden="1" x14ac:dyDescent="0.35">
      <c r="A1029" s="16">
        <v>43658</v>
      </c>
      <c r="B1029" s="15">
        <v>2019</v>
      </c>
      <c r="C1029" s="15">
        <v>3</v>
      </c>
      <c r="D1029" s="15">
        <v>20</v>
      </c>
      <c r="E1029" s="15">
        <v>1797</v>
      </c>
      <c r="F1029" s="50">
        <f>E1029/(VLOOKUP(B1029,'Cust Svd'!$A$2:$B$20,2,FALSE))</f>
        <v>3.8076874178921048E-2</v>
      </c>
      <c r="G1029" s="50">
        <f t="shared" si="48"/>
        <v>-3.2681481580657605</v>
      </c>
      <c r="H1029" s="50">
        <f t="shared" si="49"/>
        <v>7</v>
      </c>
      <c r="I1029" s="48">
        <f>HLOOKUP(B1029,'GSE Sum'!$B$1:$T$10,10,FALSE)</f>
        <v>146.96378139044359</v>
      </c>
      <c r="J1029" s="51" t="b">
        <f t="shared" si="50"/>
        <v>0</v>
      </c>
      <c r="K1029" s="69">
        <f>D1029/(VLOOKUP(B1029,'Cust Svd'!$A$2:$B$20,2,FALSE))</f>
        <v>4.2378268423952196E-4</v>
      </c>
      <c r="L1029" s="70">
        <f>VLOOKUP(B1029,'Cust Svd'!$A$2:$B$20,2,FALSE)</f>
        <v>47194</v>
      </c>
      <c r="M1029" s="70"/>
      <c r="N1029"/>
      <c r="O1029"/>
      <c r="P1029"/>
      <c r="Q1029"/>
      <c r="R1029"/>
    </row>
    <row r="1030" spans="1:18" ht="14.5" hidden="1" x14ac:dyDescent="0.35">
      <c r="A1030" s="16">
        <v>43472</v>
      </c>
      <c r="B1030" s="15">
        <v>2019</v>
      </c>
      <c r="C1030" s="15">
        <v>1</v>
      </c>
      <c r="D1030" s="15">
        <v>18</v>
      </c>
      <c r="E1030" s="15">
        <v>1745</v>
      </c>
      <c r="F1030" s="50">
        <f>E1030/(VLOOKUP(B1030,'Cust Svd'!$A$2:$B$20,2,FALSE))</f>
        <v>3.6975039199898294E-2</v>
      </c>
      <c r="G1030" s="50">
        <f t="shared" si="48"/>
        <v>-3.2975122102127918</v>
      </c>
      <c r="H1030" s="50">
        <f t="shared" si="49"/>
        <v>1</v>
      </c>
      <c r="I1030" s="48">
        <f>HLOOKUP(B1030,'GSE Sum'!$B$1:$T$10,10,FALSE)</f>
        <v>146.96378139044359</v>
      </c>
      <c r="J1030" s="51" t="b">
        <f t="shared" si="50"/>
        <v>0</v>
      </c>
      <c r="K1030" s="69">
        <f>D1030/(VLOOKUP(B1030,'Cust Svd'!$A$2:$B$20,2,FALSE))</f>
        <v>3.8140441581556976E-4</v>
      </c>
      <c r="L1030" s="70">
        <f>VLOOKUP(B1030,'Cust Svd'!$A$2:$B$20,2,FALSE)</f>
        <v>47194</v>
      </c>
      <c r="M1030" s="70"/>
      <c r="N1030"/>
      <c r="O1030"/>
      <c r="P1030"/>
      <c r="Q1030"/>
      <c r="R1030"/>
    </row>
    <row r="1031" spans="1:18" ht="14.5" hidden="1" x14ac:dyDescent="0.35">
      <c r="A1031" s="16">
        <v>43538</v>
      </c>
      <c r="B1031" s="15">
        <v>2019</v>
      </c>
      <c r="C1031" s="15">
        <v>1</v>
      </c>
      <c r="D1031" s="15">
        <v>10</v>
      </c>
      <c r="E1031" s="15">
        <v>1679</v>
      </c>
      <c r="F1031" s="50">
        <f>E1031/(VLOOKUP(B1031,'Cust Svd'!$A$2:$B$20,2,FALSE))</f>
        <v>3.5576556341907872E-2</v>
      </c>
      <c r="G1031" s="50">
        <f t="shared" si="48"/>
        <v>-3.3360683877717783</v>
      </c>
      <c r="H1031" s="50">
        <f t="shared" si="49"/>
        <v>3</v>
      </c>
      <c r="I1031" s="48">
        <f>HLOOKUP(B1031,'GSE Sum'!$B$1:$T$10,10,FALSE)</f>
        <v>146.96378139044359</v>
      </c>
      <c r="J1031" s="51" t="b">
        <f t="shared" si="50"/>
        <v>0</v>
      </c>
      <c r="K1031" s="69">
        <f>D1031/(VLOOKUP(B1031,'Cust Svd'!$A$2:$B$20,2,FALSE))</f>
        <v>2.1189134211976098E-4</v>
      </c>
      <c r="L1031" s="70">
        <f>VLOOKUP(B1031,'Cust Svd'!$A$2:$B$20,2,FALSE)</f>
        <v>47194</v>
      </c>
      <c r="M1031" s="70"/>
      <c r="N1031"/>
      <c r="O1031"/>
      <c r="P1031"/>
      <c r="Q1031"/>
      <c r="R1031"/>
    </row>
    <row r="1032" spans="1:18" ht="14.5" hidden="1" x14ac:dyDescent="0.35">
      <c r="A1032" s="16">
        <v>43566</v>
      </c>
      <c r="B1032" s="15">
        <v>2019</v>
      </c>
      <c r="C1032" s="15">
        <v>5</v>
      </c>
      <c r="D1032" s="15">
        <v>20</v>
      </c>
      <c r="E1032" s="15">
        <v>1634</v>
      </c>
      <c r="F1032" s="50">
        <f>E1032/(VLOOKUP(B1032,'Cust Svd'!$A$2:$B$20,2,FALSE))</f>
        <v>3.4623045302368947E-2</v>
      </c>
      <c r="G1032" s="50">
        <f t="shared" si="48"/>
        <v>-3.3632357694293713</v>
      </c>
      <c r="H1032" s="50">
        <f t="shared" si="49"/>
        <v>4</v>
      </c>
      <c r="I1032" s="48">
        <f>HLOOKUP(B1032,'GSE Sum'!$B$1:$T$10,10,FALSE)</f>
        <v>146.96378139044359</v>
      </c>
      <c r="J1032" s="51" t="b">
        <f t="shared" si="50"/>
        <v>0</v>
      </c>
      <c r="K1032" s="69">
        <f>D1032/(VLOOKUP(B1032,'Cust Svd'!$A$2:$B$20,2,FALSE))</f>
        <v>4.2378268423952196E-4</v>
      </c>
      <c r="L1032" s="70">
        <f>VLOOKUP(B1032,'Cust Svd'!$A$2:$B$20,2,FALSE)</f>
        <v>47194</v>
      </c>
      <c r="M1032" s="70"/>
      <c r="N1032"/>
      <c r="O1032"/>
      <c r="P1032"/>
      <c r="Q1032"/>
      <c r="R1032"/>
    </row>
    <row r="1033" spans="1:18" ht="14.5" hidden="1" x14ac:dyDescent="0.35">
      <c r="A1033" s="16">
        <v>43647</v>
      </c>
      <c r="B1033" s="15">
        <v>2019</v>
      </c>
      <c r="C1033" s="15">
        <v>1</v>
      </c>
      <c r="D1033" s="15">
        <v>7</v>
      </c>
      <c r="E1033" s="15">
        <v>1281</v>
      </c>
      <c r="F1033" s="50">
        <f>E1033/(VLOOKUP(B1033,'Cust Svd'!$A$2:$B$20,2,FALSE))</f>
        <v>2.7143280925541382E-2</v>
      </c>
      <c r="G1033" s="50">
        <f t="shared" si="48"/>
        <v>-3.606625742952585</v>
      </c>
      <c r="H1033" s="50">
        <f t="shared" si="49"/>
        <v>7</v>
      </c>
      <c r="I1033" s="48">
        <f>HLOOKUP(B1033,'GSE Sum'!$B$1:$T$10,10,FALSE)</f>
        <v>146.96378139044359</v>
      </c>
      <c r="J1033" s="51" t="b">
        <f t="shared" si="50"/>
        <v>0</v>
      </c>
      <c r="K1033" s="69">
        <f>D1033/(VLOOKUP(B1033,'Cust Svd'!$A$2:$B$20,2,FALSE))</f>
        <v>1.483239394838327E-4</v>
      </c>
      <c r="L1033" s="70">
        <f>VLOOKUP(B1033,'Cust Svd'!$A$2:$B$20,2,FALSE)</f>
        <v>47194</v>
      </c>
      <c r="M1033" s="70"/>
      <c r="N1033"/>
      <c r="O1033"/>
      <c r="P1033"/>
      <c r="Q1033"/>
      <c r="R1033"/>
    </row>
    <row r="1034" spans="1:18" ht="14.5" hidden="1" x14ac:dyDescent="0.35">
      <c r="A1034" s="16">
        <v>43724</v>
      </c>
      <c r="B1034" s="15">
        <v>2019</v>
      </c>
      <c r="C1034" s="15">
        <v>2</v>
      </c>
      <c r="D1034" s="15">
        <v>4</v>
      </c>
      <c r="E1034" s="15">
        <v>1215</v>
      </c>
      <c r="F1034" s="50">
        <f>E1034/(VLOOKUP(B1034,'Cust Svd'!$A$2:$B$20,2,FALSE))</f>
        <v>2.5744798067550961E-2</v>
      </c>
      <c r="G1034" s="50">
        <f t="shared" si="48"/>
        <v>-3.6595226890746706</v>
      </c>
      <c r="H1034" s="50">
        <f t="shared" si="49"/>
        <v>9</v>
      </c>
      <c r="I1034" s="48">
        <f>HLOOKUP(B1034,'GSE Sum'!$B$1:$T$10,10,FALSE)</f>
        <v>146.96378139044359</v>
      </c>
      <c r="J1034" s="51" t="b">
        <f t="shared" si="50"/>
        <v>0</v>
      </c>
      <c r="K1034" s="69">
        <f>D1034/(VLOOKUP(B1034,'Cust Svd'!$A$2:$B$20,2,FALSE))</f>
        <v>8.4756536847904401E-5</v>
      </c>
      <c r="L1034" s="70">
        <f>VLOOKUP(B1034,'Cust Svd'!$A$2:$B$20,2,FALSE)</f>
        <v>47194</v>
      </c>
      <c r="M1034" s="70"/>
      <c r="N1034"/>
      <c r="O1034"/>
      <c r="P1034"/>
      <c r="Q1034"/>
      <c r="R1034"/>
    </row>
    <row r="1035" spans="1:18" ht="14.5" hidden="1" x14ac:dyDescent="0.35">
      <c r="A1035" s="16">
        <v>43624</v>
      </c>
      <c r="B1035" s="15">
        <v>2019</v>
      </c>
      <c r="C1035" s="15">
        <v>1</v>
      </c>
      <c r="D1035" s="15">
        <v>4</v>
      </c>
      <c r="E1035" s="15">
        <v>1002</v>
      </c>
      <c r="F1035" s="50">
        <f>E1035/(VLOOKUP(B1035,'Cust Svd'!$A$2:$B$20,2,FALSE))</f>
        <v>2.1231512480400051E-2</v>
      </c>
      <c r="G1035" s="50">
        <f t="shared" si="48"/>
        <v>-3.8522687632045094</v>
      </c>
      <c r="H1035" s="50">
        <f t="shared" si="49"/>
        <v>6</v>
      </c>
      <c r="I1035" s="48">
        <f>HLOOKUP(B1035,'GSE Sum'!$B$1:$T$10,10,FALSE)</f>
        <v>146.96378139044359</v>
      </c>
      <c r="J1035" s="51" t="b">
        <f t="shared" si="50"/>
        <v>0</v>
      </c>
      <c r="K1035" s="69">
        <f>D1035/(VLOOKUP(B1035,'Cust Svd'!$A$2:$B$20,2,FALSE))</f>
        <v>8.4756536847904401E-5</v>
      </c>
      <c r="L1035" s="70">
        <f>VLOOKUP(B1035,'Cust Svd'!$A$2:$B$20,2,FALSE)</f>
        <v>47194</v>
      </c>
      <c r="M1035" s="70"/>
      <c r="N1035"/>
      <c r="O1035"/>
      <c r="P1035"/>
      <c r="Q1035"/>
      <c r="R1035"/>
    </row>
    <row r="1036" spans="1:18" ht="14.5" hidden="1" x14ac:dyDescent="0.35">
      <c r="A1036" s="16">
        <v>43719</v>
      </c>
      <c r="B1036" s="15">
        <v>2019</v>
      </c>
      <c r="C1036" s="15">
        <v>1</v>
      </c>
      <c r="D1036" s="15">
        <v>7</v>
      </c>
      <c r="E1036" s="15">
        <v>1000</v>
      </c>
      <c r="F1036" s="50">
        <f>E1036/(VLOOKUP(B1036,'Cust Svd'!$A$2:$B$20,2,FALSE))</f>
        <v>2.1189134211976098E-2</v>
      </c>
      <c r="G1036" s="50">
        <f t="shared" si="48"/>
        <v>-3.8542667658671821</v>
      </c>
      <c r="H1036" s="50">
        <f t="shared" si="49"/>
        <v>9</v>
      </c>
      <c r="I1036" s="48">
        <f>HLOOKUP(B1036,'GSE Sum'!$B$1:$T$10,10,FALSE)</f>
        <v>146.96378139044359</v>
      </c>
      <c r="J1036" s="51" t="b">
        <f t="shared" si="50"/>
        <v>0</v>
      </c>
      <c r="K1036" s="69">
        <f>D1036/(VLOOKUP(B1036,'Cust Svd'!$A$2:$B$20,2,FALSE))</f>
        <v>1.483239394838327E-4</v>
      </c>
      <c r="L1036" s="70">
        <f>VLOOKUP(B1036,'Cust Svd'!$A$2:$B$20,2,FALSE)</f>
        <v>47194</v>
      </c>
      <c r="M1036" s="70"/>
      <c r="N1036"/>
      <c r="O1036"/>
      <c r="P1036"/>
      <c r="Q1036"/>
      <c r="R1036"/>
    </row>
    <row r="1037" spans="1:18" ht="14.5" hidden="1" x14ac:dyDescent="0.35">
      <c r="A1037" s="16">
        <v>43498</v>
      </c>
      <c r="B1037" s="15">
        <v>2019</v>
      </c>
      <c r="C1037" s="15">
        <v>1</v>
      </c>
      <c r="D1037" s="15">
        <v>4</v>
      </c>
      <c r="E1037" s="15">
        <v>915</v>
      </c>
      <c r="F1037" s="50">
        <f>E1037/(VLOOKUP(B1037,'Cust Svd'!$A$2:$B$20,2,FALSE))</f>
        <v>1.9388057803958129E-2</v>
      </c>
      <c r="G1037" s="50">
        <f t="shared" si="48"/>
        <v>-3.9430979795737979</v>
      </c>
      <c r="H1037" s="50">
        <f t="shared" si="49"/>
        <v>2</v>
      </c>
      <c r="I1037" s="48">
        <f>HLOOKUP(B1037,'GSE Sum'!$B$1:$T$10,10,FALSE)</f>
        <v>146.96378139044359</v>
      </c>
      <c r="J1037" s="51" t="b">
        <f t="shared" si="50"/>
        <v>0</v>
      </c>
      <c r="K1037" s="69">
        <f>D1037/(VLOOKUP(B1037,'Cust Svd'!$A$2:$B$20,2,FALSE))</f>
        <v>8.4756536847904401E-5</v>
      </c>
      <c r="L1037" s="70">
        <f>VLOOKUP(B1037,'Cust Svd'!$A$2:$B$20,2,FALSE)</f>
        <v>47194</v>
      </c>
      <c r="M1037" s="70"/>
      <c r="N1037"/>
      <c r="O1037"/>
      <c r="P1037"/>
      <c r="Q1037"/>
      <c r="R1037"/>
    </row>
    <row r="1038" spans="1:18" ht="14.5" hidden="1" x14ac:dyDescent="0.35">
      <c r="A1038" s="16">
        <v>43637</v>
      </c>
      <c r="B1038" s="15">
        <v>2019</v>
      </c>
      <c r="C1038" s="15">
        <v>1</v>
      </c>
      <c r="D1038" s="15">
        <v>6</v>
      </c>
      <c r="E1038" s="15">
        <v>882</v>
      </c>
      <c r="F1038" s="50">
        <f>E1038/(VLOOKUP(B1038,'Cust Svd'!$A$2:$B$20,2,FALSE))</f>
        <v>1.8688816374962919E-2</v>
      </c>
      <c r="G1038" s="50">
        <f t="shared" si="48"/>
        <v>-3.9798299888425279</v>
      </c>
      <c r="H1038" s="50">
        <f t="shared" si="49"/>
        <v>6</v>
      </c>
      <c r="I1038" s="48">
        <f>HLOOKUP(B1038,'GSE Sum'!$B$1:$T$10,10,FALSE)</f>
        <v>146.96378139044359</v>
      </c>
      <c r="J1038" s="51" t="b">
        <f t="shared" si="50"/>
        <v>0</v>
      </c>
      <c r="K1038" s="69">
        <f>D1038/(VLOOKUP(B1038,'Cust Svd'!$A$2:$B$20,2,FALSE))</f>
        <v>1.2713480527185659E-4</v>
      </c>
      <c r="L1038" s="70">
        <f>VLOOKUP(B1038,'Cust Svd'!$A$2:$B$20,2,FALSE)</f>
        <v>47194</v>
      </c>
      <c r="M1038" s="70"/>
      <c r="N1038"/>
      <c r="O1038"/>
      <c r="P1038"/>
      <c r="Q1038"/>
      <c r="R1038"/>
    </row>
    <row r="1039" spans="1:18" ht="14.5" hidden="1" x14ac:dyDescent="0.35">
      <c r="A1039" s="16">
        <v>43690</v>
      </c>
      <c r="B1039" s="15">
        <v>2019</v>
      </c>
      <c r="C1039" s="15">
        <v>1</v>
      </c>
      <c r="D1039" s="15">
        <v>10</v>
      </c>
      <c r="E1039" s="15">
        <v>871</v>
      </c>
      <c r="F1039" s="50">
        <f>E1039/(VLOOKUP(B1039,'Cust Svd'!$A$2:$B$20,2,FALSE))</f>
        <v>1.8455735898631181E-2</v>
      </c>
      <c r="G1039" s="50">
        <f t="shared" si="48"/>
        <v>-3.9923800679968164</v>
      </c>
      <c r="H1039" s="50">
        <f t="shared" si="49"/>
        <v>8</v>
      </c>
      <c r="I1039" s="48">
        <f>HLOOKUP(B1039,'GSE Sum'!$B$1:$T$10,10,FALSE)</f>
        <v>146.96378139044359</v>
      </c>
      <c r="J1039" s="51" t="b">
        <f t="shared" si="50"/>
        <v>0</v>
      </c>
      <c r="K1039" s="69">
        <f>D1039/(VLOOKUP(B1039,'Cust Svd'!$A$2:$B$20,2,FALSE))</f>
        <v>2.1189134211976098E-4</v>
      </c>
      <c r="L1039" s="70">
        <f>VLOOKUP(B1039,'Cust Svd'!$A$2:$B$20,2,FALSE)</f>
        <v>47194</v>
      </c>
      <c r="M1039" s="70"/>
      <c r="N1039"/>
      <c r="O1039"/>
      <c r="P1039"/>
      <c r="Q1039"/>
      <c r="R1039"/>
    </row>
    <row r="1040" spans="1:18" ht="14.5" hidden="1" x14ac:dyDescent="0.35">
      <c r="A1040" s="16">
        <v>43778</v>
      </c>
      <c r="B1040" s="15">
        <v>2019</v>
      </c>
      <c r="C1040" s="15">
        <v>1</v>
      </c>
      <c r="D1040" s="15">
        <v>13</v>
      </c>
      <c r="E1040" s="15">
        <v>859</v>
      </c>
      <c r="F1040" s="50">
        <f>E1040/(VLOOKUP(B1040,'Cust Svd'!$A$2:$B$20,2,FALSE))</f>
        <v>1.820146628808747E-2</v>
      </c>
      <c r="G1040" s="50">
        <f t="shared" si="48"/>
        <v>-4.006253122865064</v>
      </c>
      <c r="H1040" s="50">
        <f t="shared" si="49"/>
        <v>11</v>
      </c>
      <c r="I1040" s="48">
        <f>HLOOKUP(B1040,'GSE Sum'!$B$1:$T$10,10,FALSE)</f>
        <v>146.96378139044359</v>
      </c>
      <c r="J1040" s="51" t="b">
        <f t="shared" si="50"/>
        <v>0</v>
      </c>
      <c r="K1040" s="69">
        <f>D1040/(VLOOKUP(B1040,'Cust Svd'!$A$2:$B$20,2,FALSE))</f>
        <v>2.7545874475568927E-4</v>
      </c>
      <c r="L1040" s="70">
        <f>VLOOKUP(B1040,'Cust Svd'!$A$2:$B$20,2,FALSE)</f>
        <v>47194</v>
      </c>
      <c r="M1040" s="70"/>
      <c r="N1040"/>
      <c r="O1040"/>
      <c r="P1040"/>
      <c r="Q1040"/>
      <c r="R1040"/>
    </row>
    <row r="1041" spans="1:18" ht="14.5" hidden="1" x14ac:dyDescent="0.35">
      <c r="A1041" s="16">
        <v>43683</v>
      </c>
      <c r="B1041" s="15">
        <v>2019</v>
      </c>
      <c r="C1041" s="15">
        <v>1</v>
      </c>
      <c r="D1041" s="15">
        <v>10</v>
      </c>
      <c r="E1041" s="15">
        <v>853</v>
      </c>
      <c r="F1041" s="50">
        <f>E1041/(VLOOKUP(B1041,'Cust Svd'!$A$2:$B$20,2,FALSE))</f>
        <v>1.8074331482815613E-2</v>
      </c>
      <c r="G1041" s="50">
        <f t="shared" si="48"/>
        <v>-4.0132624973576405</v>
      </c>
      <c r="H1041" s="50">
        <f t="shared" si="49"/>
        <v>8</v>
      </c>
      <c r="I1041" s="48">
        <f>HLOOKUP(B1041,'GSE Sum'!$B$1:$T$10,10,FALSE)</f>
        <v>146.96378139044359</v>
      </c>
      <c r="J1041" s="51" t="b">
        <f t="shared" si="50"/>
        <v>0</v>
      </c>
      <c r="K1041" s="69">
        <f>D1041/(VLOOKUP(B1041,'Cust Svd'!$A$2:$B$20,2,FALSE))</f>
        <v>2.1189134211976098E-4</v>
      </c>
      <c r="L1041" s="70">
        <f>VLOOKUP(B1041,'Cust Svd'!$A$2:$B$20,2,FALSE)</f>
        <v>47194</v>
      </c>
      <c r="M1041" s="70"/>
      <c r="N1041"/>
      <c r="O1041"/>
      <c r="P1041"/>
      <c r="Q1041"/>
      <c r="R1041"/>
    </row>
    <row r="1042" spans="1:18" ht="14.5" hidden="1" x14ac:dyDescent="0.35">
      <c r="A1042" s="16">
        <v>43592</v>
      </c>
      <c r="B1042" s="15">
        <v>2019</v>
      </c>
      <c r="C1042" s="15">
        <v>1</v>
      </c>
      <c r="D1042" s="15">
        <v>9</v>
      </c>
      <c r="E1042" s="15">
        <v>810</v>
      </c>
      <c r="F1042" s="50">
        <f>E1042/(VLOOKUP(B1042,'Cust Svd'!$A$2:$B$20,2,FALSE))</f>
        <v>1.716319871170064E-2</v>
      </c>
      <c r="G1042" s="50">
        <f t="shared" si="48"/>
        <v>-4.0649877971828348</v>
      </c>
      <c r="H1042" s="50">
        <f t="shared" si="49"/>
        <v>5</v>
      </c>
      <c r="I1042" s="48">
        <f>HLOOKUP(B1042,'GSE Sum'!$B$1:$T$10,10,FALSE)</f>
        <v>146.96378139044359</v>
      </c>
      <c r="J1042" s="51" t="b">
        <f t="shared" si="50"/>
        <v>0</v>
      </c>
      <c r="K1042" s="69">
        <f>D1042/(VLOOKUP(B1042,'Cust Svd'!$A$2:$B$20,2,FALSE))</f>
        <v>1.9070220790778488E-4</v>
      </c>
      <c r="L1042" s="70">
        <f>VLOOKUP(B1042,'Cust Svd'!$A$2:$B$20,2,FALSE)</f>
        <v>47194</v>
      </c>
      <c r="M1042" s="70"/>
      <c r="N1042"/>
      <c r="O1042"/>
      <c r="P1042"/>
      <c r="Q1042"/>
      <c r="R1042"/>
    </row>
    <row r="1043" spans="1:18" ht="14.5" hidden="1" x14ac:dyDescent="0.35">
      <c r="A1043" s="16">
        <v>43830</v>
      </c>
      <c r="B1043" s="15">
        <v>2019</v>
      </c>
      <c r="C1043" s="15">
        <v>1</v>
      </c>
      <c r="D1043" s="15">
        <v>14</v>
      </c>
      <c r="E1043" s="15">
        <v>807</v>
      </c>
      <c r="F1043" s="50">
        <f>E1043/(VLOOKUP(B1043,'Cust Svd'!$A$2:$B$20,2,FALSE))</f>
        <v>1.7099631309064712E-2</v>
      </c>
      <c r="G1043" s="50">
        <f t="shared" si="48"/>
        <v>-4.0686983765793707</v>
      </c>
      <c r="H1043" s="50">
        <f t="shared" si="49"/>
        <v>12</v>
      </c>
      <c r="I1043" s="48">
        <f>HLOOKUP(B1043,'GSE Sum'!$B$1:$T$10,10,FALSE)</f>
        <v>146.96378139044359</v>
      </c>
      <c r="J1043" s="51" t="b">
        <f t="shared" si="50"/>
        <v>0</v>
      </c>
      <c r="K1043" s="69">
        <f>D1043/(VLOOKUP(B1043,'Cust Svd'!$A$2:$B$20,2,FALSE))</f>
        <v>2.966478789676654E-4</v>
      </c>
      <c r="L1043" s="70">
        <f>VLOOKUP(B1043,'Cust Svd'!$A$2:$B$20,2,FALSE)</f>
        <v>47194</v>
      </c>
      <c r="M1043" s="70"/>
      <c r="N1043"/>
      <c r="O1043"/>
      <c r="P1043"/>
      <c r="Q1043"/>
      <c r="R1043"/>
    </row>
    <row r="1044" spans="1:18" ht="14.5" hidden="1" x14ac:dyDescent="0.35">
      <c r="A1044" s="16">
        <v>43484</v>
      </c>
      <c r="B1044" s="15">
        <v>2019</v>
      </c>
      <c r="C1044" s="15">
        <v>1</v>
      </c>
      <c r="D1044" s="15">
        <v>8</v>
      </c>
      <c r="E1044" s="15">
        <v>769</v>
      </c>
      <c r="F1044" s="50">
        <f>E1044/(VLOOKUP(B1044,'Cust Svd'!$A$2:$B$20,2,FALSE))</f>
        <v>1.629444420900962E-2</v>
      </c>
      <c r="G1044" s="50">
        <f t="shared" si="48"/>
        <v>-4.1169310753436754</v>
      </c>
      <c r="H1044" s="50">
        <f t="shared" si="49"/>
        <v>1</v>
      </c>
      <c r="I1044" s="48">
        <f>HLOOKUP(B1044,'GSE Sum'!$B$1:$T$10,10,FALSE)</f>
        <v>146.96378139044359</v>
      </c>
      <c r="J1044" s="51" t="b">
        <f t="shared" si="50"/>
        <v>0</v>
      </c>
      <c r="K1044" s="69">
        <f>D1044/(VLOOKUP(B1044,'Cust Svd'!$A$2:$B$20,2,FALSE))</f>
        <v>1.695130736958088E-4</v>
      </c>
      <c r="L1044" s="70">
        <f>VLOOKUP(B1044,'Cust Svd'!$A$2:$B$20,2,FALSE)</f>
        <v>47194</v>
      </c>
      <c r="M1044" s="70"/>
      <c r="N1044"/>
      <c r="O1044"/>
      <c r="P1044"/>
      <c r="Q1044"/>
      <c r="R1044"/>
    </row>
    <row r="1045" spans="1:18" ht="14.5" hidden="1" x14ac:dyDescent="0.35">
      <c r="A1045" s="16">
        <v>43487</v>
      </c>
      <c r="B1045" s="15">
        <v>2019</v>
      </c>
      <c r="C1045" s="15">
        <v>1</v>
      </c>
      <c r="D1045" s="15">
        <v>15</v>
      </c>
      <c r="E1045" s="15">
        <v>748</v>
      </c>
      <c r="F1045" s="50">
        <f>E1045/(VLOOKUP(B1045,'Cust Svd'!$A$2:$B$20,2,FALSE))</f>
        <v>1.584947239055812E-2</v>
      </c>
      <c r="G1045" s="50">
        <f t="shared" si="48"/>
        <v>-4.1446190668748422</v>
      </c>
      <c r="H1045" s="50">
        <f t="shared" si="49"/>
        <v>1</v>
      </c>
      <c r="I1045" s="48">
        <f>HLOOKUP(B1045,'GSE Sum'!$B$1:$T$10,10,FALSE)</f>
        <v>146.96378139044359</v>
      </c>
      <c r="J1045" s="51" t="b">
        <f t="shared" si="50"/>
        <v>0</v>
      </c>
      <c r="K1045" s="69">
        <f>D1045/(VLOOKUP(B1045,'Cust Svd'!$A$2:$B$20,2,FALSE))</f>
        <v>3.1783701317964147E-4</v>
      </c>
      <c r="L1045" s="70">
        <f>VLOOKUP(B1045,'Cust Svd'!$A$2:$B$20,2,FALSE)</f>
        <v>47194</v>
      </c>
      <c r="M1045" s="70"/>
      <c r="N1045"/>
      <c r="O1045"/>
      <c r="P1045"/>
      <c r="Q1045"/>
      <c r="R1045"/>
    </row>
    <row r="1046" spans="1:18" ht="14.5" hidden="1" x14ac:dyDescent="0.35">
      <c r="A1046" s="16">
        <v>43795</v>
      </c>
      <c r="B1046" s="15">
        <v>2019</v>
      </c>
      <c r="C1046" s="15">
        <v>1</v>
      </c>
      <c r="D1046" s="15">
        <v>2</v>
      </c>
      <c r="E1046" s="15">
        <v>673</v>
      </c>
      <c r="F1046" s="50">
        <f>E1046/(VLOOKUP(B1046,'Cust Svd'!$A$2:$B$20,2,FALSE))</f>
        <v>1.4260287324659915E-2</v>
      </c>
      <c r="G1046" s="50">
        <f t="shared" si="48"/>
        <v>-4.250276715204591</v>
      </c>
      <c r="H1046" s="50">
        <f t="shared" si="49"/>
        <v>11</v>
      </c>
      <c r="I1046" s="48">
        <f>HLOOKUP(B1046,'GSE Sum'!$B$1:$T$10,10,FALSE)</f>
        <v>146.96378139044359</v>
      </c>
      <c r="J1046" s="51" t="b">
        <f t="shared" si="50"/>
        <v>0</v>
      </c>
      <c r="K1046" s="69">
        <f>D1046/(VLOOKUP(B1046,'Cust Svd'!$A$2:$B$20,2,FALSE))</f>
        <v>4.2378268423952201E-5</v>
      </c>
      <c r="L1046" s="70">
        <f>VLOOKUP(B1046,'Cust Svd'!$A$2:$B$20,2,FALSE)</f>
        <v>47194</v>
      </c>
      <c r="M1046" s="70"/>
      <c r="N1046"/>
      <c r="O1046"/>
      <c r="P1046"/>
      <c r="Q1046"/>
      <c r="R1046"/>
    </row>
    <row r="1047" spans="1:18" ht="14.5" hidden="1" x14ac:dyDescent="0.35">
      <c r="A1047" s="16">
        <v>43699</v>
      </c>
      <c r="B1047" s="15">
        <v>2019</v>
      </c>
      <c r="C1047" s="15">
        <v>2</v>
      </c>
      <c r="D1047" s="15">
        <v>16</v>
      </c>
      <c r="E1047" s="15">
        <v>601</v>
      </c>
      <c r="F1047" s="50">
        <f>E1047/(VLOOKUP(B1047,'Cust Svd'!$A$2:$B$20,2,FALSE))</f>
        <v>1.2734669661397635E-2</v>
      </c>
      <c r="G1047" s="50">
        <f t="shared" si="48"/>
        <v>-4.3634271103141113</v>
      </c>
      <c r="H1047" s="50">
        <f t="shared" si="49"/>
        <v>8</v>
      </c>
      <c r="I1047" s="48">
        <f>HLOOKUP(B1047,'GSE Sum'!$B$1:$T$10,10,FALSE)</f>
        <v>146.96378139044359</v>
      </c>
      <c r="J1047" s="51" t="b">
        <f t="shared" si="50"/>
        <v>0</v>
      </c>
      <c r="K1047" s="69">
        <f>D1047/(VLOOKUP(B1047,'Cust Svd'!$A$2:$B$20,2,FALSE))</f>
        <v>3.390261473916176E-4</v>
      </c>
      <c r="L1047" s="70">
        <f>VLOOKUP(B1047,'Cust Svd'!$A$2:$B$20,2,FALSE)</f>
        <v>47194</v>
      </c>
      <c r="M1047" s="70"/>
      <c r="N1047"/>
      <c r="O1047"/>
      <c r="P1047"/>
      <c r="Q1047"/>
      <c r="R1047"/>
    </row>
    <row r="1048" spans="1:18" ht="14.5" hidden="1" x14ac:dyDescent="0.35">
      <c r="A1048" s="16">
        <v>43565</v>
      </c>
      <c r="B1048" s="15">
        <v>2019</v>
      </c>
      <c r="C1048" s="15">
        <v>1</v>
      </c>
      <c r="D1048" s="15">
        <v>10</v>
      </c>
      <c r="E1048" s="15">
        <v>589</v>
      </c>
      <c r="F1048" s="50">
        <f>E1048/(VLOOKUP(B1048,'Cust Svd'!$A$2:$B$20,2,FALSE))</f>
        <v>1.2480400050853923E-2</v>
      </c>
      <c r="G1048" s="50">
        <f t="shared" si="48"/>
        <v>-4.3835958611977324</v>
      </c>
      <c r="H1048" s="50">
        <f t="shared" si="49"/>
        <v>4</v>
      </c>
      <c r="I1048" s="48">
        <f>HLOOKUP(B1048,'GSE Sum'!$B$1:$T$10,10,FALSE)</f>
        <v>146.96378139044359</v>
      </c>
      <c r="J1048" s="51" t="b">
        <f t="shared" si="50"/>
        <v>0</v>
      </c>
      <c r="K1048" s="69">
        <f>D1048/(VLOOKUP(B1048,'Cust Svd'!$A$2:$B$20,2,FALSE))</f>
        <v>2.1189134211976098E-4</v>
      </c>
      <c r="L1048" s="70">
        <f>VLOOKUP(B1048,'Cust Svd'!$A$2:$B$20,2,FALSE)</f>
        <v>47194</v>
      </c>
      <c r="M1048" s="70"/>
      <c r="N1048"/>
      <c r="O1048"/>
      <c r="P1048"/>
      <c r="Q1048"/>
      <c r="R1048"/>
    </row>
    <row r="1049" spans="1:18" ht="14.5" hidden="1" x14ac:dyDescent="0.35">
      <c r="A1049" s="16">
        <v>43736</v>
      </c>
      <c r="B1049" s="15">
        <v>2019</v>
      </c>
      <c r="C1049" s="15">
        <v>1</v>
      </c>
      <c r="D1049" s="15">
        <v>2</v>
      </c>
      <c r="E1049" s="15">
        <v>548</v>
      </c>
      <c r="F1049" s="50">
        <f>E1049/(VLOOKUP(B1049,'Cust Svd'!$A$2:$B$20,2,FALSE))</f>
        <v>1.1611645548162903E-2</v>
      </c>
      <c r="G1049" s="50">
        <f t="shared" si="48"/>
        <v>-4.4557467579013039</v>
      </c>
      <c r="H1049" s="50">
        <f t="shared" si="49"/>
        <v>9</v>
      </c>
      <c r="I1049" s="48">
        <f>HLOOKUP(B1049,'GSE Sum'!$B$1:$T$10,10,FALSE)</f>
        <v>146.96378139044359</v>
      </c>
      <c r="J1049" s="51" t="b">
        <f t="shared" si="50"/>
        <v>0</v>
      </c>
      <c r="K1049" s="69">
        <f>D1049/(VLOOKUP(B1049,'Cust Svd'!$A$2:$B$20,2,FALSE))</f>
        <v>4.2378268423952201E-5</v>
      </c>
      <c r="L1049" s="70">
        <f>VLOOKUP(B1049,'Cust Svd'!$A$2:$B$20,2,FALSE)</f>
        <v>47194</v>
      </c>
      <c r="M1049" s="70"/>
      <c r="N1049"/>
      <c r="O1049"/>
      <c r="P1049"/>
      <c r="Q1049"/>
      <c r="R1049"/>
    </row>
    <row r="1050" spans="1:18" ht="14.5" hidden="1" x14ac:dyDescent="0.35">
      <c r="A1050" s="16">
        <v>43534</v>
      </c>
      <c r="B1050" s="15">
        <v>2019</v>
      </c>
      <c r="C1050" s="15">
        <v>1</v>
      </c>
      <c r="D1050" s="15">
        <v>5</v>
      </c>
      <c r="E1050" s="15">
        <v>507</v>
      </c>
      <c r="F1050" s="50">
        <f>E1050/(VLOOKUP(B1050,'Cust Svd'!$A$2:$B$20,2,FALSE))</f>
        <v>1.0742891045471882E-2</v>
      </c>
      <c r="G1050" s="50">
        <f t="shared" si="48"/>
        <v>-4.5335110412581363</v>
      </c>
      <c r="H1050" s="50">
        <f t="shared" si="49"/>
        <v>3</v>
      </c>
      <c r="I1050" s="48">
        <f>HLOOKUP(B1050,'GSE Sum'!$B$1:$T$10,10,FALSE)</f>
        <v>146.96378139044359</v>
      </c>
      <c r="J1050" s="51" t="b">
        <f t="shared" si="50"/>
        <v>0</v>
      </c>
      <c r="K1050" s="69">
        <f>D1050/(VLOOKUP(B1050,'Cust Svd'!$A$2:$B$20,2,FALSE))</f>
        <v>1.0594567105988049E-4</v>
      </c>
      <c r="L1050" s="70">
        <f>VLOOKUP(B1050,'Cust Svd'!$A$2:$B$20,2,FALSE)</f>
        <v>47194</v>
      </c>
      <c r="M1050" s="70"/>
      <c r="N1050"/>
      <c r="O1050"/>
      <c r="P1050"/>
      <c r="Q1050"/>
      <c r="R1050"/>
    </row>
    <row r="1051" spans="1:18" ht="14.5" hidden="1" x14ac:dyDescent="0.35">
      <c r="A1051" s="16">
        <v>43486</v>
      </c>
      <c r="B1051" s="15">
        <v>2019</v>
      </c>
      <c r="C1051" s="15">
        <v>1</v>
      </c>
      <c r="D1051" s="15">
        <v>16</v>
      </c>
      <c r="E1051" s="15">
        <v>500</v>
      </c>
      <c r="F1051" s="50">
        <f>E1051/(VLOOKUP(B1051,'Cust Svd'!$A$2:$B$20,2,FALSE))</f>
        <v>1.0594567105988049E-2</v>
      </c>
      <c r="G1051" s="50">
        <f t="shared" si="48"/>
        <v>-4.5474139464271275</v>
      </c>
      <c r="H1051" s="50">
        <f t="shared" si="49"/>
        <v>1</v>
      </c>
      <c r="I1051" s="48">
        <f>HLOOKUP(B1051,'GSE Sum'!$B$1:$T$10,10,FALSE)</f>
        <v>146.96378139044359</v>
      </c>
      <c r="J1051" s="51" t="b">
        <f t="shared" si="50"/>
        <v>0</v>
      </c>
      <c r="K1051" s="69">
        <f>D1051/(VLOOKUP(B1051,'Cust Svd'!$A$2:$B$20,2,FALSE))</f>
        <v>3.390261473916176E-4</v>
      </c>
      <c r="L1051" s="70">
        <f>VLOOKUP(B1051,'Cust Svd'!$A$2:$B$20,2,FALSE)</f>
        <v>47194</v>
      </c>
      <c r="M1051" s="70"/>
      <c r="N1051"/>
      <c r="O1051"/>
      <c r="P1051"/>
      <c r="Q1051"/>
      <c r="R1051"/>
    </row>
    <row r="1052" spans="1:18" ht="14.5" hidden="1" x14ac:dyDescent="0.35">
      <c r="A1052" s="16">
        <v>43619</v>
      </c>
      <c r="B1052" s="15">
        <v>2019</v>
      </c>
      <c r="C1052" s="15">
        <v>1</v>
      </c>
      <c r="D1052" s="15">
        <v>21</v>
      </c>
      <c r="E1052" s="15">
        <v>474</v>
      </c>
      <c r="F1052" s="50">
        <f>E1052/(VLOOKUP(B1052,'Cust Svd'!$A$2:$B$20,2,FALSE))</f>
        <v>1.004364961647667E-2</v>
      </c>
      <c r="G1052" s="50">
        <f t="shared" si="48"/>
        <v>-4.6008147231542429</v>
      </c>
      <c r="H1052" s="50">
        <f t="shared" si="49"/>
        <v>6</v>
      </c>
      <c r="I1052" s="48">
        <f>HLOOKUP(B1052,'GSE Sum'!$B$1:$T$10,10,FALSE)</f>
        <v>146.96378139044359</v>
      </c>
      <c r="J1052" s="51" t="b">
        <f t="shared" si="50"/>
        <v>0</v>
      </c>
      <c r="K1052" s="69">
        <f>D1052/(VLOOKUP(B1052,'Cust Svd'!$A$2:$B$20,2,FALSE))</f>
        <v>4.449718184514981E-4</v>
      </c>
      <c r="L1052" s="70">
        <f>VLOOKUP(B1052,'Cust Svd'!$A$2:$B$20,2,FALSE)</f>
        <v>47194</v>
      </c>
      <c r="M1052" s="70"/>
      <c r="N1052"/>
      <c r="O1052"/>
      <c r="P1052"/>
      <c r="Q1052"/>
      <c r="R1052"/>
    </row>
    <row r="1053" spans="1:18" ht="14.5" hidden="1" x14ac:dyDescent="0.35">
      <c r="A1053" s="16">
        <v>43474</v>
      </c>
      <c r="B1053" s="15">
        <v>2019</v>
      </c>
      <c r="C1053" s="15">
        <v>1</v>
      </c>
      <c r="D1053" s="15">
        <v>5</v>
      </c>
      <c r="E1053" s="15">
        <v>443</v>
      </c>
      <c r="F1053" s="50">
        <f>E1053/(VLOOKUP(B1053,'Cust Svd'!$A$2:$B$20,2,FALSE))</f>
        <v>9.3867864559054118E-3</v>
      </c>
      <c r="G1053" s="50">
        <f t="shared" si="48"/>
        <v>-4.6684522748041841</v>
      </c>
      <c r="H1053" s="50">
        <f t="shared" si="49"/>
        <v>1</v>
      </c>
      <c r="I1053" s="48">
        <f>HLOOKUP(B1053,'GSE Sum'!$B$1:$T$10,10,FALSE)</f>
        <v>146.96378139044359</v>
      </c>
      <c r="J1053" s="51" t="b">
        <f t="shared" si="50"/>
        <v>0</v>
      </c>
      <c r="K1053" s="69">
        <f>D1053/(VLOOKUP(B1053,'Cust Svd'!$A$2:$B$20,2,FALSE))</f>
        <v>1.0594567105988049E-4</v>
      </c>
      <c r="L1053" s="70">
        <f>VLOOKUP(B1053,'Cust Svd'!$A$2:$B$20,2,FALSE)</f>
        <v>47194</v>
      </c>
      <c r="M1053" s="70"/>
      <c r="N1053"/>
      <c r="O1053"/>
      <c r="P1053"/>
      <c r="Q1053"/>
      <c r="R1053"/>
    </row>
    <row r="1054" spans="1:18" ht="14.5" hidden="1" x14ac:dyDescent="0.35">
      <c r="A1054" s="16">
        <v>43747</v>
      </c>
      <c r="B1054" s="15">
        <v>2019</v>
      </c>
      <c r="C1054" s="15">
        <v>1</v>
      </c>
      <c r="D1054" s="15">
        <v>13</v>
      </c>
      <c r="E1054" s="15">
        <v>426</v>
      </c>
      <c r="F1054" s="50">
        <f>E1054/(VLOOKUP(B1054,'Cust Svd'!$A$2:$B$20,2,FALSE))</f>
        <v>9.0265711743018184E-3</v>
      </c>
      <c r="G1054" s="50">
        <f t="shared" si="48"/>
        <v>-4.7075826985799489</v>
      </c>
      <c r="H1054" s="50">
        <f t="shared" si="49"/>
        <v>10</v>
      </c>
      <c r="I1054" s="48">
        <f>HLOOKUP(B1054,'GSE Sum'!$B$1:$T$10,10,FALSE)</f>
        <v>146.96378139044359</v>
      </c>
      <c r="J1054" s="51" t="b">
        <f t="shared" si="50"/>
        <v>0</v>
      </c>
      <c r="K1054" s="69">
        <f>D1054/(VLOOKUP(B1054,'Cust Svd'!$A$2:$B$20,2,FALSE))</f>
        <v>2.7545874475568927E-4</v>
      </c>
      <c r="L1054" s="70">
        <f>VLOOKUP(B1054,'Cust Svd'!$A$2:$B$20,2,FALSE)</f>
        <v>47194</v>
      </c>
      <c r="M1054" s="70"/>
      <c r="N1054"/>
      <c r="O1054"/>
      <c r="P1054"/>
      <c r="Q1054"/>
      <c r="R1054"/>
    </row>
    <row r="1055" spans="1:18" ht="14.5" hidden="1" x14ac:dyDescent="0.35">
      <c r="A1055" s="16">
        <v>43564</v>
      </c>
      <c r="B1055" s="15">
        <v>2019</v>
      </c>
      <c r="C1055" s="15">
        <v>1</v>
      </c>
      <c r="D1055" s="15">
        <v>16</v>
      </c>
      <c r="E1055" s="15">
        <v>414</v>
      </c>
      <c r="F1055" s="50">
        <f>E1055/(VLOOKUP(B1055,'Cust Svd'!$A$2:$B$20,2,FALSE))</f>
        <v>8.7723015637581041E-3</v>
      </c>
      <c r="G1055" s="50">
        <f t="shared" si="48"/>
        <v>-4.7361560710240047</v>
      </c>
      <c r="H1055" s="50">
        <f t="shared" si="49"/>
        <v>4</v>
      </c>
      <c r="I1055" s="48">
        <f>HLOOKUP(B1055,'GSE Sum'!$B$1:$T$10,10,FALSE)</f>
        <v>146.96378139044359</v>
      </c>
      <c r="J1055" s="51" t="b">
        <f t="shared" si="50"/>
        <v>0</v>
      </c>
      <c r="K1055" s="69">
        <f>D1055/(VLOOKUP(B1055,'Cust Svd'!$A$2:$B$20,2,FALSE))</f>
        <v>3.390261473916176E-4</v>
      </c>
      <c r="L1055" s="70">
        <f>VLOOKUP(B1055,'Cust Svd'!$A$2:$B$20,2,FALSE)</f>
        <v>47194</v>
      </c>
      <c r="M1055" s="70"/>
      <c r="N1055"/>
      <c r="O1055"/>
      <c r="P1055"/>
      <c r="Q1055"/>
      <c r="R1055"/>
    </row>
    <row r="1056" spans="1:18" ht="14.5" hidden="1" x14ac:dyDescent="0.35">
      <c r="A1056" s="16">
        <v>43502</v>
      </c>
      <c r="B1056" s="15">
        <v>2019</v>
      </c>
      <c r="C1056" s="15">
        <v>2</v>
      </c>
      <c r="D1056" s="15">
        <v>13</v>
      </c>
      <c r="E1056" s="15">
        <v>388</v>
      </c>
      <c r="F1056" s="50">
        <f>E1056/(VLOOKUP(B1056,'Cust Svd'!$A$2:$B$20,2,FALSE))</f>
        <v>8.2213840742467268E-3</v>
      </c>
      <c r="G1056" s="50">
        <f t="shared" si="48"/>
        <v>-4.8010167052260462</v>
      </c>
      <c r="H1056" s="50">
        <f t="shared" si="49"/>
        <v>2</v>
      </c>
      <c r="I1056" s="48">
        <f>HLOOKUP(B1056,'GSE Sum'!$B$1:$T$10,10,FALSE)</f>
        <v>146.96378139044359</v>
      </c>
      <c r="J1056" s="51" t="b">
        <f t="shared" si="50"/>
        <v>0</v>
      </c>
      <c r="K1056" s="69">
        <f>D1056/(VLOOKUP(B1056,'Cust Svd'!$A$2:$B$20,2,FALSE))</f>
        <v>2.7545874475568927E-4</v>
      </c>
      <c r="L1056" s="70">
        <f>VLOOKUP(B1056,'Cust Svd'!$A$2:$B$20,2,FALSE)</f>
        <v>47194</v>
      </c>
      <c r="M1056" s="70"/>
      <c r="N1056"/>
      <c r="O1056"/>
      <c r="P1056"/>
      <c r="Q1056"/>
      <c r="R1056"/>
    </row>
    <row r="1057" spans="1:18" ht="14.5" hidden="1" x14ac:dyDescent="0.35">
      <c r="A1057" s="16">
        <v>43803</v>
      </c>
      <c r="B1057" s="15">
        <v>2019</v>
      </c>
      <c r="C1057" s="15">
        <v>1</v>
      </c>
      <c r="D1057" s="15">
        <v>4</v>
      </c>
      <c r="E1057" s="15">
        <v>336</v>
      </c>
      <c r="F1057" s="50">
        <f>E1057/(VLOOKUP(B1057,'Cust Svd'!$A$2:$B$20,2,FALSE))</f>
        <v>7.1195490952239695E-3</v>
      </c>
      <c r="G1057" s="50">
        <f t="shared" si="48"/>
        <v>-4.9449108848861147</v>
      </c>
      <c r="H1057" s="50">
        <f t="shared" si="49"/>
        <v>12</v>
      </c>
      <c r="I1057" s="48">
        <f>HLOOKUP(B1057,'GSE Sum'!$B$1:$T$10,10,FALSE)</f>
        <v>146.96378139044359</v>
      </c>
      <c r="J1057" s="51" t="b">
        <f t="shared" si="50"/>
        <v>0</v>
      </c>
      <c r="K1057" s="69">
        <f>D1057/(VLOOKUP(B1057,'Cust Svd'!$A$2:$B$20,2,FALSE))</f>
        <v>8.4756536847904401E-5</v>
      </c>
      <c r="L1057" s="70">
        <f>VLOOKUP(B1057,'Cust Svd'!$A$2:$B$20,2,FALSE)</f>
        <v>47194</v>
      </c>
      <c r="M1057" s="70"/>
      <c r="N1057"/>
      <c r="O1057"/>
      <c r="P1057"/>
      <c r="Q1057"/>
      <c r="R1057"/>
    </row>
    <row r="1058" spans="1:18" ht="14.5" hidden="1" x14ac:dyDescent="0.35">
      <c r="A1058" s="16">
        <v>43650</v>
      </c>
      <c r="B1058" s="15">
        <v>2019</v>
      </c>
      <c r="C1058" s="15">
        <v>1</v>
      </c>
      <c r="D1058" s="15">
        <v>4</v>
      </c>
      <c r="E1058" s="15">
        <v>309</v>
      </c>
      <c r="F1058" s="50">
        <f>E1058/(VLOOKUP(B1058,'Cust Svd'!$A$2:$B$20,2,FALSE))</f>
        <v>6.5474424715006143E-3</v>
      </c>
      <c r="G1058" s="50">
        <f t="shared" si="48"/>
        <v>-5.0286807679515739</v>
      </c>
      <c r="H1058" s="50">
        <f t="shared" si="49"/>
        <v>7</v>
      </c>
      <c r="I1058" s="48">
        <f>HLOOKUP(B1058,'GSE Sum'!$B$1:$T$10,10,FALSE)</f>
        <v>146.96378139044359</v>
      </c>
      <c r="J1058" s="51" t="b">
        <f t="shared" si="50"/>
        <v>0</v>
      </c>
      <c r="K1058" s="69">
        <f>D1058/(VLOOKUP(B1058,'Cust Svd'!$A$2:$B$20,2,FALSE))</f>
        <v>8.4756536847904401E-5</v>
      </c>
      <c r="L1058" s="70">
        <f>VLOOKUP(B1058,'Cust Svd'!$A$2:$B$20,2,FALSE)</f>
        <v>47194</v>
      </c>
      <c r="M1058" s="70"/>
      <c r="N1058"/>
      <c r="O1058"/>
      <c r="P1058"/>
      <c r="Q1058"/>
      <c r="R1058"/>
    </row>
    <row r="1059" spans="1:18" ht="14.5" hidden="1" x14ac:dyDescent="0.35">
      <c r="A1059" s="16">
        <v>43698</v>
      </c>
      <c r="B1059" s="15">
        <v>2019</v>
      </c>
      <c r="C1059" s="15">
        <v>1</v>
      </c>
      <c r="D1059" s="15">
        <v>8</v>
      </c>
      <c r="E1059" s="15">
        <v>259</v>
      </c>
      <c r="F1059" s="50">
        <f>E1059/(VLOOKUP(B1059,'Cust Svd'!$A$2:$B$20,2,FALSE))</f>
        <v>5.4879857609018094E-3</v>
      </c>
      <c r="G1059" s="50">
        <f t="shared" si="48"/>
        <v>-5.2051939831497815</v>
      </c>
      <c r="H1059" s="50">
        <f t="shared" si="49"/>
        <v>8</v>
      </c>
      <c r="I1059" s="48">
        <f>HLOOKUP(B1059,'GSE Sum'!$B$1:$T$10,10,FALSE)</f>
        <v>146.96378139044359</v>
      </c>
      <c r="J1059" s="51" t="b">
        <f t="shared" si="50"/>
        <v>0</v>
      </c>
      <c r="K1059" s="69">
        <f>D1059/(VLOOKUP(B1059,'Cust Svd'!$A$2:$B$20,2,FALSE))</f>
        <v>1.695130736958088E-4</v>
      </c>
      <c r="L1059" s="70">
        <f>VLOOKUP(B1059,'Cust Svd'!$A$2:$B$20,2,FALSE)</f>
        <v>47194</v>
      </c>
      <c r="M1059" s="70"/>
      <c r="N1059"/>
      <c r="O1059"/>
      <c r="P1059"/>
      <c r="Q1059"/>
      <c r="R1059"/>
    </row>
    <row r="1060" spans="1:18" ht="14.5" hidden="1" x14ac:dyDescent="0.35">
      <c r="A1060" s="16">
        <v>43536</v>
      </c>
      <c r="B1060" s="15">
        <v>2019</v>
      </c>
      <c r="C1060" s="15">
        <v>1</v>
      </c>
      <c r="D1060" s="15">
        <v>2</v>
      </c>
      <c r="E1060" s="15">
        <v>247</v>
      </c>
      <c r="F1060" s="50">
        <f>E1060/(VLOOKUP(B1060,'Cust Svd'!$A$2:$B$20,2,FALSE))</f>
        <v>5.233716150358096E-3</v>
      </c>
      <c r="G1060" s="50">
        <f t="shared" si="48"/>
        <v>-5.2526337082213423</v>
      </c>
      <c r="H1060" s="50">
        <f t="shared" si="49"/>
        <v>3</v>
      </c>
      <c r="I1060" s="48">
        <f>HLOOKUP(B1060,'GSE Sum'!$B$1:$T$10,10,FALSE)</f>
        <v>146.96378139044359</v>
      </c>
      <c r="J1060" s="51" t="b">
        <f t="shared" si="50"/>
        <v>0</v>
      </c>
      <c r="K1060" s="69">
        <f>D1060/(VLOOKUP(B1060,'Cust Svd'!$A$2:$B$20,2,FALSE))</f>
        <v>4.2378268423952201E-5</v>
      </c>
      <c r="L1060" s="70">
        <f>VLOOKUP(B1060,'Cust Svd'!$A$2:$B$20,2,FALSE)</f>
        <v>47194</v>
      </c>
      <c r="M1060" s="70"/>
      <c r="N1060"/>
      <c r="O1060"/>
      <c r="P1060"/>
      <c r="Q1060"/>
      <c r="R1060"/>
    </row>
    <row r="1061" spans="1:18" ht="14.5" hidden="1" x14ac:dyDescent="0.35">
      <c r="A1061" s="16">
        <v>43554</v>
      </c>
      <c r="B1061" s="15">
        <v>2019</v>
      </c>
      <c r="C1061" s="15">
        <v>1</v>
      </c>
      <c r="D1061" s="15">
        <v>5</v>
      </c>
      <c r="E1061" s="15">
        <v>213</v>
      </c>
      <c r="F1061" s="50">
        <f>E1061/(VLOOKUP(B1061,'Cust Svd'!$A$2:$B$20,2,FALSE))</f>
        <v>4.5132855871509092E-3</v>
      </c>
      <c r="G1061" s="50">
        <f t="shared" si="48"/>
        <v>-5.4007298791398943</v>
      </c>
      <c r="H1061" s="50">
        <f t="shared" si="49"/>
        <v>3</v>
      </c>
      <c r="I1061" s="48">
        <f>HLOOKUP(B1061,'GSE Sum'!$B$1:$T$10,10,FALSE)</f>
        <v>146.96378139044359</v>
      </c>
      <c r="J1061" s="51" t="b">
        <f t="shared" si="50"/>
        <v>0</v>
      </c>
      <c r="K1061" s="69">
        <f>D1061/(VLOOKUP(B1061,'Cust Svd'!$A$2:$B$20,2,FALSE))</f>
        <v>1.0594567105988049E-4</v>
      </c>
      <c r="L1061" s="70">
        <f>VLOOKUP(B1061,'Cust Svd'!$A$2:$B$20,2,FALSE)</f>
        <v>47194</v>
      </c>
      <c r="M1061" s="70"/>
      <c r="N1061"/>
      <c r="O1061"/>
      <c r="P1061"/>
      <c r="Q1061"/>
      <c r="R1061"/>
    </row>
    <row r="1062" spans="1:18" ht="14.5" hidden="1" x14ac:dyDescent="0.35">
      <c r="A1062" s="16">
        <v>43562</v>
      </c>
      <c r="B1062" s="15">
        <v>2019</v>
      </c>
      <c r="C1062" s="15">
        <v>1</v>
      </c>
      <c r="D1062" s="15">
        <v>10</v>
      </c>
      <c r="E1062" s="15">
        <v>140</v>
      </c>
      <c r="F1062" s="50">
        <f>E1062/(VLOOKUP(B1062,'Cust Svd'!$A$2:$B$20,2,FALSE))</f>
        <v>2.9664787896766538E-3</v>
      </c>
      <c r="G1062" s="50">
        <f t="shared" si="48"/>
        <v>-5.820379622240015</v>
      </c>
      <c r="H1062" s="50">
        <f t="shared" si="49"/>
        <v>4</v>
      </c>
      <c r="I1062" s="48">
        <f>HLOOKUP(B1062,'GSE Sum'!$B$1:$T$10,10,FALSE)</f>
        <v>146.96378139044359</v>
      </c>
      <c r="J1062" s="51" t="b">
        <f t="shared" si="50"/>
        <v>0</v>
      </c>
      <c r="K1062" s="69">
        <f>D1062/(VLOOKUP(B1062,'Cust Svd'!$A$2:$B$20,2,FALSE))</f>
        <v>2.1189134211976098E-4</v>
      </c>
      <c r="L1062" s="70">
        <f>VLOOKUP(B1062,'Cust Svd'!$A$2:$B$20,2,FALSE)</f>
        <v>47194</v>
      </c>
      <c r="M1062" s="70"/>
      <c r="N1062"/>
      <c r="O1062"/>
      <c r="P1062"/>
      <c r="Q1062"/>
      <c r="R1062"/>
    </row>
    <row r="1063" spans="1:18" ht="14.5" hidden="1" x14ac:dyDescent="0.35">
      <c r="A1063" s="16">
        <v>43701</v>
      </c>
      <c r="B1063" s="15">
        <v>2019</v>
      </c>
      <c r="C1063" s="15">
        <v>1</v>
      </c>
      <c r="D1063" s="15">
        <v>7</v>
      </c>
      <c r="E1063" s="15">
        <v>133</v>
      </c>
      <c r="F1063" s="50">
        <f>E1063/(VLOOKUP(B1063,'Cust Svd'!$A$2:$B$20,2,FALSE))</f>
        <v>2.8181548501928213E-3</v>
      </c>
      <c r="G1063" s="50">
        <f t="shared" si="48"/>
        <v>-5.8716729166275652</v>
      </c>
      <c r="H1063" s="50">
        <f t="shared" si="49"/>
        <v>8</v>
      </c>
      <c r="I1063" s="48">
        <f>HLOOKUP(B1063,'GSE Sum'!$B$1:$T$10,10,FALSE)</f>
        <v>146.96378139044359</v>
      </c>
      <c r="J1063" s="51" t="b">
        <f t="shared" si="50"/>
        <v>0</v>
      </c>
      <c r="K1063" s="69">
        <f>D1063/(VLOOKUP(B1063,'Cust Svd'!$A$2:$B$20,2,FALSE))</f>
        <v>1.483239394838327E-4</v>
      </c>
      <c r="L1063" s="70">
        <f>VLOOKUP(B1063,'Cust Svd'!$A$2:$B$20,2,FALSE)</f>
        <v>47194</v>
      </c>
      <c r="M1063" s="70"/>
      <c r="N1063"/>
      <c r="O1063"/>
      <c r="P1063"/>
      <c r="Q1063"/>
      <c r="R1063"/>
    </row>
    <row r="1064" spans="1:18" ht="14.5" hidden="1" x14ac:dyDescent="0.35">
      <c r="A1064" s="37">
        <v>44152</v>
      </c>
      <c r="B1064" s="26">
        <v>2020</v>
      </c>
      <c r="C1064">
        <v>37</v>
      </c>
      <c r="D1064">
        <v>3781</v>
      </c>
      <c r="E1064">
        <v>4130901</v>
      </c>
      <c r="F1064" s="50">
        <f>E1064/(VLOOKUP(B1064,'Cust Svd'!$A$2:$B$20,2,FALSE))</f>
        <v>84.433336739908029</v>
      </c>
      <c r="G1064" s="50">
        <f t="shared" si="48"/>
        <v>4.435962308685844</v>
      </c>
      <c r="H1064" s="50">
        <f t="shared" si="49"/>
        <v>11</v>
      </c>
      <c r="I1064" s="48">
        <f>HLOOKUP(B1064,'GSE Sum'!$B$1:$T$10,10,FALSE)</f>
        <v>121.38099113768247</v>
      </c>
      <c r="J1064" s="51" t="b">
        <f t="shared" si="50"/>
        <v>0</v>
      </c>
      <c r="K1064" s="69">
        <f>D1064/(VLOOKUP(B1064,'Cust Svd'!$A$2:$B$20,2,FALSE))</f>
        <v>7.7281553398058256E-2</v>
      </c>
      <c r="L1064" s="70">
        <f>VLOOKUP(B1064,'Cust Svd'!$A$2:$B$20,2,FALSE)</f>
        <v>48925</v>
      </c>
      <c r="M1064" s="70"/>
      <c r="N1064"/>
      <c r="O1064"/>
      <c r="P1064"/>
      <c r="Q1064"/>
      <c r="R1064"/>
    </row>
    <row r="1065" spans="1:18" ht="14.5" hidden="1" x14ac:dyDescent="0.35">
      <c r="A1065" s="37">
        <v>44132</v>
      </c>
      <c r="B1065" s="26">
        <v>2020</v>
      </c>
      <c r="C1065">
        <v>4</v>
      </c>
      <c r="D1065">
        <v>2627</v>
      </c>
      <c r="E1065">
        <v>1076668</v>
      </c>
      <c r="F1065" s="50">
        <f>E1065/(VLOOKUP(B1065,'Cust Svd'!$A$2:$B$20,2,FALSE))</f>
        <v>22.006499744506897</v>
      </c>
      <c r="G1065" s="50">
        <f t="shared" si="48"/>
        <v>3.0913378526557787</v>
      </c>
      <c r="H1065" s="50">
        <f t="shared" si="49"/>
        <v>10</v>
      </c>
      <c r="I1065" s="48">
        <f>HLOOKUP(B1065,'GSE Sum'!$B$1:$T$10,10,FALSE)</f>
        <v>121.38099113768247</v>
      </c>
      <c r="J1065" s="51" t="b">
        <f t="shared" si="50"/>
        <v>0</v>
      </c>
      <c r="K1065" s="69">
        <f>D1065/(VLOOKUP(B1065,'Cust Svd'!$A$2:$B$20,2,FALSE))</f>
        <v>5.3694430250383236E-2</v>
      </c>
      <c r="L1065" s="70">
        <f>VLOOKUP(B1065,'Cust Svd'!$A$2:$B$20,2,FALSE)</f>
        <v>48925</v>
      </c>
      <c r="M1065" s="70"/>
      <c r="N1065"/>
      <c r="O1065"/>
      <c r="P1065"/>
      <c r="Q1065"/>
      <c r="R1065"/>
    </row>
    <row r="1066" spans="1:18" ht="14.5" hidden="1" x14ac:dyDescent="0.35">
      <c r="A1066" s="37">
        <v>44131</v>
      </c>
      <c r="B1066" s="26">
        <v>2020</v>
      </c>
      <c r="C1066">
        <v>1</v>
      </c>
      <c r="D1066">
        <v>1801</v>
      </c>
      <c r="E1066">
        <v>902146</v>
      </c>
      <c r="F1066" s="50">
        <f>E1066/(VLOOKUP(B1066,'Cust Svd'!$A$2:$B$20,2,FALSE))</f>
        <v>18.439366377107817</v>
      </c>
      <c r="G1066" s="50">
        <f t="shared" si="48"/>
        <v>2.9144878562098744</v>
      </c>
      <c r="H1066" s="50">
        <f t="shared" si="49"/>
        <v>10</v>
      </c>
      <c r="I1066" s="48">
        <f>HLOOKUP(B1066,'GSE Sum'!$B$1:$T$10,10,FALSE)</f>
        <v>121.38099113768247</v>
      </c>
      <c r="J1066" s="51" t="b">
        <f t="shared" si="50"/>
        <v>0</v>
      </c>
      <c r="K1066" s="69">
        <f>D1066/(VLOOKUP(B1066,'Cust Svd'!$A$2:$B$20,2,FALSE))</f>
        <v>3.6811446090955546E-2</v>
      </c>
      <c r="L1066" s="70">
        <f>VLOOKUP(B1066,'Cust Svd'!$A$2:$B$20,2,FALSE)</f>
        <v>48925</v>
      </c>
      <c r="M1066" s="70"/>
      <c r="N1066"/>
      <c r="O1066"/>
      <c r="P1066"/>
      <c r="Q1066"/>
      <c r="R1066"/>
    </row>
    <row r="1067" spans="1:18" ht="14.5" hidden="1" x14ac:dyDescent="0.35">
      <c r="A1067" s="37">
        <v>44040</v>
      </c>
      <c r="B1067" s="26">
        <v>2020</v>
      </c>
      <c r="C1067">
        <v>12</v>
      </c>
      <c r="D1067">
        <v>15849</v>
      </c>
      <c r="E1067">
        <v>430057</v>
      </c>
      <c r="F1067" s="50">
        <f>E1067/(VLOOKUP(B1067,'Cust Svd'!$A$2:$B$20,2,FALSE))</f>
        <v>8.7901277465508425</v>
      </c>
      <c r="G1067" s="50">
        <f t="shared" si="48"/>
        <v>2.1736292447599492</v>
      </c>
      <c r="H1067" s="50">
        <f t="shared" si="49"/>
        <v>7</v>
      </c>
      <c r="I1067" s="48">
        <f>HLOOKUP(B1067,'GSE Sum'!$B$1:$T$10,10,FALSE)</f>
        <v>121.38099113768247</v>
      </c>
      <c r="J1067" s="51" t="b">
        <f t="shared" si="50"/>
        <v>0</v>
      </c>
      <c r="K1067" s="69">
        <f>D1067/(VLOOKUP(B1067,'Cust Svd'!$A$2:$B$20,2,FALSE))</f>
        <v>0.32394481349003579</v>
      </c>
      <c r="L1067" s="70">
        <f>VLOOKUP(B1067,'Cust Svd'!$A$2:$B$20,2,FALSE)</f>
        <v>48925</v>
      </c>
      <c r="M1067" s="70"/>
      <c r="N1067"/>
      <c r="O1067"/>
      <c r="P1067"/>
      <c r="Q1067"/>
      <c r="R1067"/>
    </row>
    <row r="1068" spans="1:18" ht="14.5" hidden="1" x14ac:dyDescent="0.35">
      <c r="A1068" s="37">
        <v>44014</v>
      </c>
      <c r="B1068" s="26">
        <v>2020</v>
      </c>
      <c r="C1068">
        <v>3</v>
      </c>
      <c r="D1068">
        <v>8588</v>
      </c>
      <c r="E1068">
        <v>407909</v>
      </c>
      <c r="F1068" s="50">
        <f>E1068/(VLOOKUP(B1068,'Cust Svd'!$A$2:$B$20,2,FALSE))</f>
        <v>8.3374348492590702</v>
      </c>
      <c r="G1068" s="50">
        <f t="shared" si="48"/>
        <v>2.1207555970293908</v>
      </c>
      <c r="H1068" s="50">
        <f t="shared" si="49"/>
        <v>7</v>
      </c>
      <c r="I1068" s="48">
        <f>HLOOKUP(B1068,'GSE Sum'!$B$1:$T$10,10,FALSE)</f>
        <v>121.38099113768247</v>
      </c>
      <c r="J1068" s="51" t="b">
        <f t="shared" si="50"/>
        <v>0</v>
      </c>
      <c r="K1068" s="69">
        <f>D1068/(VLOOKUP(B1068,'Cust Svd'!$A$2:$B$20,2,FALSE))</f>
        <v>0.17553398058252428</v>
      </c>
      <c r="L1068" s="70">
        <f>VLOOKUP(B1068,'Cust Svd'!$A$2:$B$20,2,FALSE)</f>
        <v>48925</v>
      </c>
      <c r="M1068" s="70"/>
      <c r="N1068"/>
      <c r="O1068"/>
      <c r="P1068"/>
      <c r="Q1068"/>
      <c r="R1068"/>
    </row>
    <row r="1069" spans="1:18" ht="14.5" hidden="1" x14ac:dyDescent="0.35">
      <c r="A1069" s="37">
        <v>44106</v>
      </c>
      <c r="B1069" s="26">
        <v>2020</v>
      </c>
      <c r="C1069">
        <v>2</v>
      </c>
      <c r="D1069">
        <v>550</v>
      </c>
      <c r="E1069">
        <v>387808</v>
      </c>
      <c r="F1069" s="50">
        <f>E1069/(VLOOKUP(B1069,'Cust Svd'!$A$2:$B$20,2,FALSE))</f>
        <v>7.9265815022994381</v>
      </c>
      <c r="G1069" s="50">
        <f t="shared" si="48"/>
        <v>2.0702218585039369</v>
      </c>
      <c r="H1069" s="50">
        <f t="shared" si="49"/>
        <v>10</v>
      </c>
      <c r="I1069" s="48">
        <f>HLOOKUP(B1069,'GSE Sum'!$B$1:$T$10,10,FALSE)</f>
        <v>121.38099113768247</v>
      </c>
      <c r="J1069" s="51" t="b">
        <f t="shared" si="50"/>
        <v>0</v>
      </c>
      <c r="K1069" s="69">
        <f>D1069/(VLOOKUP(B1069,'Cust Svd'!$A$2:$B$20,2,FALSE))</f>
        <v>1.1241696474195196E-2</v>
      </c>
      <c r="L1069" s="70">
        <f>VLOOKUP(B1069,'Cust Svd'!$A$2:$B$20,2,FALSE)</f>
        <v>48925</v>
      </c>
      <c r="M1069" s="70"/>
      <c r="N1069"/>
      <c r="O1069"/>
      <c r="P1069"/>
      <c r="Q1069"/>
      <c r="R1069"/>
    </row>
    <row r="1070" spans="1:18" ht="14.5" hidden="1" x14ac:dyDescent="0.35">
      <c r="A1070" s="37">
        <v>44067</v>
      </c>
      <c r="B1070" s="26">
        <v>2020</v>
      </c>
      <c r="C1070">
        <v>4</v>
      </c>
      <c r="D1070">
        <v>3855</v>
      </c>
      <c r="E1070">
        <v>382992</v>
      </c>
      <c r="F1070" s="50">
        <f>E1070/(VLOOKUP(B1070,'Cust Svd'!$A$2:$B$20,2,FALSE))</f>
        <v>7.828145120081758</v>
      </c>
      <c r="G1070" s="50">
        <f t="shared" si="48"/>
        <v>2.0577255879518948</v>
      </c>
      <c r="H1070" s="50">
        <f t="shared" si="49"/>
        <v>8</v>
      </c>
      <c r="I1070" s="48">
        <f>HLOOKUP(B1070,'GSE Sum'!$B$1:$T$10,10,FALSE)</f>
        <v>121.38099113768247</v>
      </c>
      <c r="J1070" s="51" t="b">
        <f t="shared" si="50"/>
        <v>0</v>
      </c>
      <c r="K1070" s="69">
        <f>D1070/(VLOOKUP(B1070,'Cust Svd'!$A$2:$B$20,2,FALSE))</f>
        <v>7.8794072560040881E-2</v>
      </c>
      <c r="L1070" s="70">
        <f>VLOOKUP(B1070,'Cust Svd'!$A$2:$B$20,2,FALSE)</f>
        <v>48925</v>
      </c>
      <c r="M1070" s="70"/>
      <c r="N1070"/>
      <c r="O1070"/>
      <c r="P1070"/>
      <c r="Q1070"/>
      <c r="R1070"/>
    </row>
    <row r="1071" spans="1:18" ht="14.5" hidden="1" x14ac:dyDescent="0.35">
      <c r="A1071" s="37">
        <v>44172</v>
      </c>
      <c r="B1071" s="26">
        <v>2020</v>
      </c>
      <c r="C1071">
        <v>12</v>
      </c>
      <c r="D1071">
        <v>5064</v>
      </c>
      <c r="E1071">
        <v>338217</v>
      </c>
      <c r="F1071" s="50">
        <f>E1071/(VLOOKUP(B1071,'Cust Svd'!$A$2:$B$20,2,FALSE))</f>
        <v>6.9129688298415939</v>
      </c>
      <c r="G1071" s="50">
        <f t="shared" si="48"/>
        <v>1.9333991880337662</v>
      </c>
      <c r="H1071" s="50">
        <f t="shared" si="49"/>
        <v>12</v>
      </c>
      <c r="I1071" s="48">
        <f>HLOOKUP(B1071,'GSE Sum'!$B$1:$T$10,10,FALSE)</f>
        <v>121.38099113768247</v>
      </c>
      <c r="J1071" s="51" t="b">
        <f t="shared" si="50"/>
        <v>0</v>
      </c>
      <c r="K1071" s="69">
        <f>D1071/(VLOOKUP(B1071,'Cust Svd'!$A$2:$B$20,2,FALSE))</f>
        <v>0.10350536535513541</v>
      </c>
      <c r="L1071" s="70">
        <f>VLOOKUP(B1071,'Cust Svd'!$A$2:$B$20,2,FALSE)</f>
        <v>48925</v>
      </c>
      <c r="M1071" s="70"/>
      <c r="N1071"/>
      <c r="O1071"/>
      <c r="P1071"/>
      <c r="Q1071"/>
      <c r="R1071"/>
    </row>
    <row r="1072" spans="1:18" ht="14.5" hidden="1" x14ac:dyDescent="0.35">
      <c r="A1072" s="37">
        <v>44055</v>
      </c>
      <c r="B1072" s="26">
        <v>2020</v>
      </c>
      <c r="C1072">
        <v>3</v>
      </c>
      <c r="D1072">
        <v>4903</v>
      </c>
      <c r="E1072">
        <v>318671</v>
      </c>
      <c r="F1072" s="50">
        <f>E1072/(VLOOKUP(B1072,'Cust Svd'!$A$2:$B$20,2,FALSE))</f>
        <v>6.5134593765968321</v>
      </c>
      <c r="G1072" s="50">
        <f t="shared" si="48"/>
        <v>1.8738707093350551</v>
      </c>
      <c r="H1072" s="50">
        <f t="shared" si="49"/>
        <v>8</v>
      </c>
      <c r="I1072" s="48">
        <f>HLOOKUP(B1072,'GSE Sum'!$B$1:$T$10,10,FALSE)</f>
        <v>121.38099113768247</v>
      </c>
      <c r="J1072" s="51" t="b">
        <f t="shared" si="50"/>
        <v>0</v>
      </c>
      <c r="K1072" s="69">
        <f>D1072/(VLOOKUP(B1072,'Cust Svd'!$A$2:$B$20,2,FALSE))</f>
        <v>0.10021461420541646</v>
      </c>
      <c r="L1072" s="70">
        <f>VLOOKUP(B1072,'Cust Svd'!$A$2:$B$20,2,FALSE)</f>
        <v>48925</v>
      </c>
      <c r="M1072" s="70"/>
      <c r="N1072"/>
      <c r="O1072"/>
      <c r="P1072"/>
      <c r="Q1072"/>
      <c r="R1072"/>
    </row>
    <row r="1073" spans="1:18" ht="14.5" hidden="1" x14ac:dyDescent="0.35">
      <c r="A1073" s="37">
        <v>44141</v>
      </c>
      <c r="B1073" s="26">
        <v>2020</v>
      </c>
      <c r="C1073">
        <v>4</v>
      </c>
      <c r="D1073">
        <v>3814</v>
      </c>
      <c r="E1073">
        <v>293046</v>
      </c>
      <c r="F1073" s="50">
        <f>E1073/(VLOOKUP(B1073,'Cust Svd'!$A$2:$B$20,2,FALSE))</f>
        <v>5.9896985181400106</v>
      </c>
      <c r="G1073" s="50">
        <f t="shared" si="48"/>
        <v>1.7900410799992836</v>
      </c>
      <c r="H1073" s="50">
        <f t="shared" si="49"/>
        <v>11</v>
      </c>
      <c r="I1073" s="48">
        <f>HLOOKUP(B1073,'GSE Sum'!$B$1:$T$10,10,FALSE)</f>
        <v>121.38099113768247</v>
      </c>
      <c r="J1073" s="51" t="b">
        <f t="shared" si="50"/>
        <v>0</v>
      </c>
      <c r="K1073" s="69">
        <f>D1073/(VLOOKUP(B1073,'Cust Svd'!$A$2:$B$20,2,FALSE))</f>
        <v>7.795605518650997E-2</v>
      </c>
      <c r="L1073" s="70">
        <f>VLOOKUP(B1073,'Cust Svd'!$A$2:$B$20,2,FALSE)</f>
        <v>48925</v>
      </c>
      <c r="M1073" s="70"/>
      <c r="N1073"/>
      <c r="O1073"/>
      <c r="P1073"/>
      <c r="Q1073"/>
      <c r="R1073"/>
    </row>
    <row r="1074" spans="1:18" ht="14.5" hidden="1" x14ac:dyDescent="0.35">
      <c r="A1074" s="37">
        <v>44187</v>
      </c>
      <c r="B1074" s="26">
        <v>2020</v>
      </c>
      <c r="C1074">
        <v>2</v>
      </c>
      <c r="D1074">
        <v>821</v>
      </c>
      <c r="E1074">
        <v>252826</v>
      </c>
      <c r="F1074" s="50">
        <f>E1074/(VLOOKUP(B1074,'Cust Svd'!$A$2:$B$20,2,FALSE))</f>
        <v>5.1676239141543174</v>
      </c>
      <c r="G1074" s="50">
        <f t="shared" si="48"/>
        <v>1.6424129918033248</v>
      </c>
      <c r="H1074" s="50">
        <f t="shared" si="49"/>
        <v>12</v>
      </c>
      <c r="I1074" s="48">
        <f>HLOOKUP(B1074,'GSE Sum'!$B$1:$T$10,10,FALSE)</f>
        <v>121.38099113768247</v>
      </c>
      <c r="J1074" s="51" t="b">
        <f t="shared" si="50"/>
        <v>0</v>
      </c>
      <c r="K1074" s="69">
        <f>D1074/(VLOOKUP(B1074,'Cust Svd'!$A$2:$B$20,2,FALSE))</f>
        <v>1.6780786918753194E-2</v>
      </c>
      <c r="L1074" s="70">
        <f>VLOOKUP(B1074,'Cust Svd'!$A$2:$B$20,2,FALSE)</f>
        <v>48925</v>
      </c>
      <c r="M1074" s="70"/>
      <c r="N1074"/>
      <c r="O1074"/>
      <c r="P1074"/>
      <c r="Q1074"/>
      <c r="R1074"/>
    </row>
    <row r="1075" spans="1:18" ht="14.5" hidden="1" x14ac:dyDescent="0.35">
      <c r="A1075" s="37">
        <v>43984</v>
      </c>
      <c r="B1075" s="26">
        <v>2020</v>
      </c>
      <c r="C1075">
        <v>2</v>
      </c>
      <c r="D1075">
        <v>2272</v>
      </c>
      <c r="E1075">
        <v>241063</v>
      </c>
      <c r="F1075" s="50">
        <f>E1075/(VLOOKUP(B1075,'Cust Svd'!$A$2:$B$20,2,FALSE))</f>
        <v>4.9271946857434852</v>
      </c>
      <c r="G1075" s="50">
        <f t="shared" si="48"/>
        <v>1.59476979683505</v>
      </c>
      <c r="H1075" s="50">
        <f t="shared" si="49"/>
        <v>6</v>
      </c>
      <c r="I1075" s="48">
        <f>HLOOKUP(B1075,'GSE Sum'!$B$1:$T$10,10,FALSE)</f>
        <v>121.38099113768247</v>
      </c>
      <c r="J1075" s="51" t="b">
        <f t="shared" si="50"/>
        <v>0</v>
      </c>
      <c r="K1075" s="69">
        <f>D1075/(VLOOKUP(B1075,'Cust Svd'!$A$2:$B$20,2,FALSE))</f>
        <v>4.6438426162493614E-2</v>
      </c>
      <c r="L1075" s="70">
        <f>VLOOKUP(B1075,'Cust Svd'!$A$2:$B$20,2,FALSE)</f>
        <v>48925</v>
      </c>
      <c r="M1075" s="70"/>
      <c r="N1075"/>
      <c r="O1075"/>
      <c r="P1075"/>
      <c r="Q1075"/>
      <c r="R1075"/>
    </row>
    <row r="1076" spans="1:18" ht="14.5" hidden="1" x14ac:dyDescent="0.35">
      <c r="A1076" s="37">
        <v>44043</v>
      </c>
      <c r="B1076" s="26">
        <v>2020</v>
      </c>
      <c r="C1076">
        <v>8</v>
      </c>
      <c r="D1076">
        <v>2764</v>
      </c>
      <c r="E1076">
        <v>236474</v>
      </c>
      <c r="F1076" s="50">
        <f>E1076/(VLOOKUP(B1076,'Cust Svd'!$A$2:$B$20,2,FALSE))</f>
        <v>4.8333980582524267</v>
      </c>
      <c r="G1076" s="50">
        <f t="shared" si="48"/>
        <v>1.5755497520313266</v>
      </c>
      <c r="H1076" s="50">
        <f t="shared" si="49"/>
        <v>7</v>
      </c>
      <c r="I1076" s="48">
        <f>HLOOKUP(B1076,'GSE Sum'!$B$1:$T$10,10,FALSE)</f>
        <v>121.38099113768247</v>
      </c>
      <c r="J1076" s="51" t="b">
        <f t="shared" si="50"/>
        <v>0</v>
      </c>
      <c r="K1076" s="69">
        <f>D1076/(VLOOKUP(B1076,'Cust Svd'!$A$2:$B$20,2,FALSE))</f>
        <v>5.6494634644864587E-2</v>
      </c>
      <c r="L1076" s="70">
        <f>VLOOKUP(B1076,'Cust Svd'!$A$2:$B$20,2,FALSE)</f>
        <v>48925</v>
      </c>
      <c r="M1076" s="70"/>
      <c r="N1076"/>
      <c r="O1076"/>
      <c r="P1076"/>
      <c r="Q1076"/>
      <c r="R1076"/>
    </row>
    <row r="1077" spans="1:18" ht="14.5" hidden="1" x14ac:dyDescent="0.35">
      <c r="A1077" s="37">
        <v>44080</v>
      </c>
      <c r="B1077" s="26">
        <v>2020</v>
      </c>
      <c r="C1077">
        <v>1</v>
      </c>
      <c r="D1077">
        <v>3266</v>
      </c>
      <c r="E1077">
        <v>167856</v>
      </c>
      <c r="F1077" s="50">
        <f>E1077/(VLOOKUP(B1077,'Cust Svd'!$A$2:$B$20,2,FALSE))</f>
        <v>3.4308840061318344</v>
      </c>
      <c r="G1077" s="50">
        <f t="shared" si="48"/>
        <v>1.2328179557069898</v>
      </c>
      <c r="H1077" s="50">
        <f t="shared" si="49"/>
        <v>9</v>
      </c>
      <c r="I1077" s="48">
        <f>HLOOKUP(B1077,'GSE Sum'!$B$1:$T$10,10,FALSE)</f>
        <v>121.38099113768247</v>
      </c>
      <c r="J1077" s="51" t="b">
        <f t="shared" si="50"/>
        <v>0</v>
      </c>
      <c r="K1077" s="69">
        <f>D1077/(VLOOKUP(B1077,'Cust Svd'!$A$2:$B$20,2,FALSE))</f>
        <v>6.6755237608584567E-2</v>
      </c>
      <c r="L1077" s="70">
        <f>VLOOKUP(B1077,'Cust Svd'!$A$2:$B$20,2,FALSE)</f>
        <v>48925</v>
      </c>
      <c r="M1077" s="70"/>
      <c r="N1077"/>
      <c r="O1077"/>
      <c r="P1077"/>
      <c r="Q1077"/>
      <c r="R1077"/>
    </row>
    <row r="1078" spans="1:18" ht="14.5" hidden="1" x14ac:dyDescent="0.35">
      <c r="A1078" s="37">
        <v>44101</v>
      </c>
      <c r="B1078" s="26">
        <v>2020</v>
      </c>
      <c r="C1078">
        <v>1</v>
      </c>
      <c r="D1078">
        <v>425</v>
      </c>
      <c r="E1078">
        <v>164760</v>
      </c>
      <c r="F1078" s="50">
        <f>E1078/(VLOOKUP(B1078,'Cust Svd'!$A$2:$B$20,2,FALSE))</f>
        <v>3.3676034747061832</v>
      </c>
      <c r="G1078" s="50">
        <f t="shared" si="48"/>
        <v>1.2142013562857401</v>
      </c>
      <c r="H1078" s="50">
        <f t="shared" si="49"/>
        <v>9</v>
      </c>
      <c r="I1078" s="48">
        <f>HLOOKUP(B1078,'GSE Sum'!$B$1:$T$10,10,FALSE)</f>
        <v>121.38099113768247</v>
      </c>
      <c r="J1078" s="51" t="b">
        <f t="shared" si="50"/>
        <v>0</v>
      </c>
      <c r="K1078" s="69">
        <f>D1078/(VLOOKUP(B1078,'Cust Svd'!$A$2:$B$20,2,FALSE))</f>
        <v>8.6867654573326517E-3</v>
      </c>
      <c r="L1078" s="70">
        <f>VLOOKUP(B1078,'Cust Svd'!$A$2:$B$20,2,FALSE)</f>
        <v>48925</v>
      </c>
      <c r="M1078" s="70"/>
      <c r="N1078"/>
      <c r="O1078"/>
      <c r="P1078"/>
      <c r="Q1078"/>
      <c r="R1078"/>
    </row>
    <row r="1079" spans="1:18" ht="14.5" hidden="1" x14ac:dyDescent="0.35">
      <c r="A1079" s="37">
        <v>44042</v>
      </c>
      <c r="B1079" s="26">
        <v>2020</v>
      </c>
      <c r="C1079">
        <v>1</v>
      </c>
      <c r="D1079">
        <v>296</v>
      </c>
      <c r="E1079">
        <v>140600</v>
      </c>
      <c r="F1079" s="50">
        <f>E1079/(VLOOKUP(B1079,'Cust Svd'!$A$2:$B$20,2,FALSE))</f>
        <v>2.8737864077669903</v>
      </c>
      <c r="G1079" s="50">
        <f t="shared" si="48"/>
        <v>1.0556304660944247</v>
      </c>
      <c r="H1079" s="50">
        <f t="shared" si="49"/>
        <v>7</v>
      </c>
      <c r="I1079" s="48">
        <f>HLOOKUP(B1079,'GSE Sum'!$B$1:$T$10,10,FALSE)</f>
        <v>121.38099113768247</v>
      </c>
      <c r="J1079" s="51" t="b">
        <f t="shared" si="50"/>
        <v>0</v>
      </c>
      <c r="K1079" s="69">
        <f>D1079/(VLOOKUP(B1079,'Cust Svd'!$A$2:$B$20,2,FALSE))</f>
        <v>6.0500766479305058E-3</v>
      </c>
      <c r="L1079" s="70">
        <f>VLOOKUP(B1079,'Cust Svd'!$A$2:$B$20,2,FALSE)</f>
        <v>48925</v>
      </c>
      <c r="M1079" s="70"/>
      <c r="N1079"/>
      <c r="O1079"/>
      <c r="P1079"/>
      <c r="Q1079"/>
      <c r="R1079"/>
    </row>
    <row r="1080" spans="1:18" ht="14.5" hidden="1" x14ac:dyDescent="0.35">
      <c r="A1080" s="37">
        <v>43870</v>
      </c>
      <c r="B1080" s="26">
        <v>2020</v>
      </c>
      <c r="C1080">
        <v>1</v>
      </c>
      <c r="D1080">
        <v>232</v>
      </c>
      <c r="E1080">
        <v>114676</v>
      </c>
      <c r="F1080" s="50">
        <f>E1080/(VLOOKUP(B1080,'Cust Svd'!$A$2:$B$20,2,FALSE))</f>
        <v>2.3439141543178335</v>
      </c>
      <c r="G1080" s="50">
        <f t="shared" si="48"/>
        <v>0.85182224745956425</v>
      </c>
      <c r="H1080" s="50">
        <f t="shared" si="49"/>
        <v>2</v>
      </c>
      <c r="I1080" s="48">
        <f>HLOOKUP(B1080,'GSE Sum'!$B$1:$T$10,10,FALSE)</f>
        <v>121.38099113768247</v>
      </c>
      <c r="J1080" s="51" t="b">
        <f t="shared" si="50"/>
        <v>0</v>
      </c>
      <c r="K1080" s="69">
        <f>D1080/(VLOOKUP(B1080,'Cust Svd'!$A$2:$B$20,2,FALSE))</f>
        <v>4.7419519672968827E-3</v>
      </c>
      <c r="L1080" s="70">
        <f>VLOOKUP(B1080,'Cust Svd'!$A$2:$B$20,2,FALSE)</f>
        <v>48925</v>
      </c>
      <c r="M1080" s="70"/>
      <c r="N1080"/>
      <c r="O1080"/>
      <c r="P1080"/>
      <c r="Q1080"/>
      <c r="R1080"/>
    </row>
    <row r="1081" spans="1:18" ht="14.5" hidden="1" x14ac:dyDescent="0.35">
      <c r="A1081" s="37">
        <v>44054</v>
      </c>
      <c r="B1081" s="26">
        <v>2020</v>
      </c>
      <c r="C1081">
        <v>1</v>
      </c>
      <c r="D1081">
        <v>3724</v>
      </c>
      <c r="E1081">
        <v>108610</v>
      </c>
      <c r="F1081" s="50">
        <f>E1081/(VLOOKUP(B1081,'Cust Svd'!$A$2:$B$20,2,FALSE))</f>
        <v>2.219928461931528</v>
      </c>
      <c r="G1081" s="50">
        <f t="shared" si="48"/>
        <v>0.7974749710098048</v>
      </c>
      <c r="H1081" s="50">
        <f t="shared" si="49"/>
        <v>8</v>
      </c>
      <c r="I1081" s="48">
        <f>HLOOKUP(B1081,'GSE Sum'!$B$1:$T$10,10,FALSE)</f>
        <v>121.38099113768247</v>
      </c>
      <c r="J1081" s="51" t="b">
        <f t="shared" si="50"/>
        <v>0</v>
      </c>
      <c r="K1081" s="69">
        <f>D1081/(VLOOKUP(B1081,'Cust Svd'!$A$2:$B$20,2,FALSE))</f>
        <v>7.6116504854368938E-2</v>
      </c>
      <c r="L1081" s="70">
        <f>VLOOKUP(B1081,'Cust Svd'!$A$2:$B$20,2,FALSE)</f>
        <v>48925</v>
      </c>
      <c r="M1081" s="70"/>
      <c r="N1081"/>
      <c r="O1081"/>
      <c r="P1081"/>
      <c r="Q1081"/>
      <c r="R1081"/>
    </row>
    <row r="1082" spans="1:18" ht="14.5" hidden="1" x14ac:dyDescent="0.35">
      <c r="A1082" s="37">
        <v>44154</v>
      </c>
      <c r="B1082" s="26">
        <v>2020</v>
      </c>
      <c r="C1082">
        <v>9</v>
      </c>
      <c r="D1082">
        <v>40</v>
      </c>
      <c r="E1082">
        <v>105600</v>
      </c>
      <c r="F1082" s="50">
        <f>E1082/(VLOOKUP(B1082,'Cust Svd'!$A$2:$B$20,2,FALSE))</f>
        <v>2.1584057230454778</v>
      </c>
      <c r="G1082" s="50">
        <f t="shared" si="48"/>
        <v>0.76936985799002122</v>
      </c>
      <c r="H1082" s="50">
        <f t="shared" si="49"/>
        <v>11</v>
      </c>
      <c r="I1082" s="48">
        <f>HLOOKUP(B1082,'GSE Sum'!$B$1:$T$10,10,FALSE)</f>
        <v>121.38099113768247</v>
      </c>
      <c r="J1082" s="51" t="b">
        <f t="shared" si="50"/>
        <v>0</v>
      </c>
      <c r="K1082" s="69">
        <f>D1082/(VLOOKUP(B1082,'Cust Svd'!$A$2:$B$20,2,FALSE))</f>
        <v>8.1757792539601426E-4</v>
      </c>
      <c r="L1082" s="70">
        <f>VLOOKUP(B1082,'Cust Svd'!$A$2:$B$20,2,FALSE)</f>
        <v>48925</v>
      </c>
      <c r="M1082" s="70"/>
      <c r="N1082"/>
      <c r="O1082"/>
      <c r="P1082"/>
      <c r="Q1082"/>
      <c r="R1082"/>
    </row>
    <row r="1083" spans="1:18" ht="14.5" hidden="1" x14ac:dyDescent="0.35">
      <c r="A1083" s="37">
        <v>43905</v>
      </c>
      <c r="B1083" s="26">
        <v>2020</v>
      </c>
      <c r="C1083">
        <v>8</v>
      </c>
      <c r="D1083">
        <v>454</v>
      </c>
      <c r="E1083">
        <v>100446</v>
      </c>
      <c r="F1083" s="50">
        <f>E1083/(VLOOKUP(B1083,'Cust Svd'!$A$2:$B$20,2,FALSE))</f>
        <v>2.0530608073582015</v>
      </c>
      <c r="G1083" s="50">
        <f t="shared" si="48"/>
        <v>0.71933175637956293</v>
      </c>
      <c r="H1083" s="50">
        <f t="shared" si="49"/>
        <v>3</v>
      </c>
      <c r="I1083" s="48">
        <f>HLOOKUP(B1083,'GSE Sum'!$B$1:$T$10,10,FALSE)</f>
        <v>121.38099113768247</v>
      </c>
      <c r="J1083" s="51" t="b">
        <f t="shared" si="50"/>
        <v>0</v>
      </c>
      <c r="K1083" s="69">
        <f>D1083/(VLOOKUP(B1083,'Cust Svd'!$A$2:$B$20,2,FALSE))</f>
        <v>9.2795094532447629E-3</v>
      </c>
      <c r="L1083" s="70">
        <f>VLOOKUP(B1083,'Cust Svd'!$A$2:$B$20,2,FALSE)</f>
        <v>48925</v>
      </c>
      <c r="M1083" s="70"/>
      <c r="N1083"/>
      <c r="O1083"/>
      <c r="P1083"/>
      <c r="Q1083"/>
      <c r="R1083"/>
    </row>
    <row r="1084" spans="1:18" ht="14.5" hidden="1" x14ac:dyDescent="0.35">
      <c r="A1084" s="37">
        <v>43863</v>
      </c>
      <c r="B1084" s="26">
        <v>2020</v>
      </c>
      <c r="C1084">
        <v>2</v>
      </c>
      <c r="D1084">
        <v>201</v>
      </c>
      <c r="E1084">
        <v>94307</v>
      </c>
      <c r="F1084" s="50">
        <f>E1084/(VLOOKUP(B1084,'Cust Svd'!$A$2:$B$20,2,FALSE))</f>
        <v>1.9275830352580481</v>
      </c>
      <c r="G1084" s="50">
        <f t="shared" si="48"/>
        <v>0.65626690477936878</v>
      </c>
      <c r="H1084" s="50">
        <f t="shared" si="49"/>
        <v>2</v>
      </c>
      <c r="I1084" s="48">
        <f>HLOOKUP(B1084,'GSE Sum'!$B$1:$T$10,10,FALSE)</f>
        <v>121.38099113768247</v>
      </c>
      <c r="J1084" s="51" t="b">
        <f t="shared" si="50"/>
        <v>0</v>
      </c>
      <c r="K1084" s="69">
        <f>D1084/(VLOOKUP(B1084,'Cust Svd'!$A$2:$B$20,2,FALSE))</f>
        <v>4.1083290751149715E-3</v>
      </c>
      <c r="L1084" s="70">
        <f>VLOOKUP(B1084,'Cust Svd'!$A$2:$B$20,2,FALSE)</f>
        <v>48925</v>
      </c>
      <c r="M1084" s="70"/>
      <c r="N1084"/>
      <c r="O1084"/>
      <c r="P1084"/>
      <c r="Q1084"/>
      <c r="R1084"/>
    </row>
    <row r="1085" spans="1:18" ht="14.5" hidden="1" x14ac:dyDescent="0.35">
      <c r="A1085" s="37">
        <v>44153</v>
      </c>
      <c r="B1085" s="26">
        <v>2020</v>
      </c>
      <c r="C1085">
        <v>10</v>
      </c>
      <c r="D1085">
        <v>760</v>
      </c>
      <c r="E1085">
        <v>88206</v>
      </c>
      <c r="F1085" s="50">
        <f>E1085/(VLOOKUP(B1085,'Cust Svd'!$A$2:$B$20,2,FALSE))</f>
        <v>1.8028819621870209</v>
      </c>
      <c r="G1085" s="50">
        <f t="shared" si="48"/>
        <v>0.58938647462774418</v>
      </c>
      <c r="H1085" s="50">
        <f t="shared" si="49"/>
        <v>11</v>
      </c>
      <c r="I1085" s="48">
        <f>HLOOKUP(B1085,'GSE Sum'!$B$1:$T$10,10,FALSE)</f>
        <v>121.38099113768247</v>
      </c>
      <c r="J1085" s="51" t="b">
        <f t="shared" si="50"/>
        <v>0</v>
      </c>
      <c r="K1085" s="69">
        <f>D1085/(VLOOKUP(B1085,'Cust Svd'!$A$2:$B$20,2,FALSE))</f>
        <v>1.5533980582524271E-2</v>
      </c>
      <c r="L1085" s="70">
        <f>VLOOKUP(B1085,'Cust Svd'!$A$2:$B$20,2,FALSE)</f>
        <v>48925</v>
      </c>
      <c r="M1085" s="70"/>
      <c r="N1085"/>
      <c r="O1085"/>
      <c r="P1085"/>
      <c r="Q1085"/>
      <c r="R1085"/>
    </row>
    <row r="1086" spans="1:18" ht="14.5" hidden="1" x14ac:dyDescent="0.35">
      <c r="A1086" s="37">
        <v>44138</v>
      </c>
      <c r="B1086" s="26">
        <v>2020</v>
      </c>
      <c r="C1086">
        <v>2</v>
      </c>
      <c r="D1086">
        <v>222</v>
      </c>
      <c r="E1086">
        <v>87009</v>
      </c>
      <c r="F1086" s="50">
        <f>E1086/(VLOOKUP(B1086,'Cust Svd'!$A$2:$B$20,2,FALSE))</f>
        <v>1.7784159427695452</v>
      </c>
      <c r="G1086" s="50">
        <f t="shared" si="48"/>
        <v>0.57572304829790188</v>
      </c>
      <c r="H1086" s="50">
        <f t="shared" si="49"/>
        <v>11</v>
      </c>
      <c r="I1086" s="48">
        <f>HLOOKUP(B1086,'GSE Sum'!$B$1:$T$10,10,FALSE)</f>
        <v>121.38099113768247</v>
      </c>
      <c r="J1086" s="51" t="b">
        <f t="shared" si="50"/>
        <v>0</v>
      </c>
      <c r="K1086" s="69">
        <f>D1086/(VLOOKUP(B1086,'Cust Svd'!$A$2:$B$20,2,FALSE))</f>
        <v>4.5375574859478794E-3</v>
      </c>
      <c r="L1086" s="70">
        <f>VLOOKUP(B1086,'Cust Svd'!$A$2:$B$20,2,FALSE)</f>
        <v>48925</v>
      </c>
      <c r="M1086" s="70"/>
      <c r="N1086"/>
      <c r="O1086"/>
      <c r="P1086"/>
      <c r="Q1086"/>
      <c r="R1086"/>
    </row>
    <row r="1087" spans="1:18" ht="14.5" hidden="1" x14ac:dyDescent="0.35">
      <c r="A1087" s="37">
        <v>44139</v>
      </c>
      <c r="B1087" s="26">
        <v>2020</v>
      </c>
      <c r="C1087">
        <v>2</v>
      </c>
      <c r="D1087">
        <v>581</v>
      </c>
      <c r="E1087">
        <v>84567</v>
      </c>
      <c r="F1087" s="50">
        <f>E1087/(VLOOKUP(B1087,'Cust Svd'!$A$2:$B$20,2,FALSE))</f>
        <v>1.7285028104241185</v>
      </c>
      <c r="G1087" s="50">
        <f t="shared" si="48"/>
        <v>0.54725560631060011</v>
      </c>
      <c r="H1087" s="50">
        <f t="shared" si="49"/>
        <v>11</v>
      </c>
      <c r="I1087" s="48">
        <f>HLOOKUP(B1087,'GSE Sum'!$B$1:$T$10,10,FALSE)</f>
        <v>121.38099113768247</v>
      </c>
      <c r="J1087" s="51" t="b">
        <f t="shared" si="50"/>
        <v>0</v>
      </c>
      <c r="K1087" s="69">
        <f>D1087/(VLOOKUP(B1087,'Cust Svd'!$A$2:$B$20,2,FALSE))</f>
        <v>1.1875319366377108E-2</v>
      </c>
      <c r="L1087" s="70">
        <f>VLOOKUP(B1087,'Cust Svd'!$A$2:$B$20,2,FALSE)</f>
        <v>48925</v>
      </c>
      <c r="M1087" s="70"/>
      <c r="N1087"/>
      <c r="O1087"/>
      <c r="P1087"/>
      <c r="Q1087"/>
      <c r="R1087"/>
    </row>
    <row r="1088" spans="1:18" ht="14.5" hidden="1" x14ac:dyDescent="0.35">
      <c r="A1088" s="37">
        <v>44048</v>
      </c>
      <c r="B1088" s="26">
        <v>2020</v>
      </c>
      <c r="C1088">
        <v>1</v>
      </c>
      <c r="D1088">
        <v>706</v>
      </c>
      <c r="E1088">
        <v>80650</v>
      </c>
      <c r="F1088" s="50">
        <f>E1088/(VLOOKUP(B1088,'Cust Svd'!$A$2:$B$20,2,FALSE))</f>
        <v>1.6484414920797139</v>
      </c>
      <c r="G1088" s="50">
        <f t="shared" si="48"/>
        <v>0.49983029128907797</v>
      </c>
      <c r="H1088" s="50">
        <f t="shared" si="49"/>
        <v>8</v>
      </c>
      <c r="I1088" s="48">
        <f>HLOOKUP(B1088,'GSE Sum'!$B$1:$T$10,10,FALSE)</f>
        <v>121.38099113768247</v>
      </c>
      <c r="J1088" s="51" t="b">
        <f t="shared" si="50"/>
        <v>0</v>
      </c>
      <c r="K1088" s="69">
        <f>D1088/(VLOOKUP(B1088,'Cust Svd'!$A$2:$B$20,2,FALSE))</f>
        <v>1.4430250383239652E-2</v>
      </c>
      <c r="L1088" s="70">
        <f>VLOOKUP(B1088,'Cust Svd'!$A$2:$B$20,2,FALSE)</f>
        <v>48925</v>
      </c>
      <c r="M1088" s="70"/>
      <c r="N1088"/>
      <c r="O1088"/>
      <c r="P1088"/>
      <c r="Q1088"/>
      <c r="R1088"/>
    </row>
    <row r="1089" spans="1:18" ht="14.5" hidden="1" x14ac:dyDescent="0.35">
      <c r="A1089" s="37">
        <v>43994</v>
      </c>
      <c r="B1089" s="26">
        <v>2020</v>
      </c>
      <c r="C1089">
        <v>2</v>
      </c>
      <c r="D1089">
        <v>960</v>
      </c>
      <c r="E1089">
        <v>79200</v>
      </c>
      <c r="F1089" s="50">
        <f>E1089/(VLOOKUP(B1089,'Cust Svd'!$A$2:$B$20,2,FALSE))</f>
        <v>1.6188042922841084</v>
      </c>
      <c r="G1089" s="50">
        <f t="shared" si="48"/>
        <v>0.48168778553824027</v>
      </c>
      <c r="H1089" s="50">
        <f t="shared" si="49"/>
        <v>6</v>
      </c>
      <c r="I1089" s="48">
        <f>HLOOKUP(B1089,'GSE Sum'!$B$1:$T$10,10,FALSE)</f>
        <v>121.38099113768247</v>
      </c>
      <c r="J1089" s="51" t="b">
        <f t="shared" si="50"/>
        <v>0</v>
      </c>
      <c r="K1089" s="69">
        <f>D1089/(VLOOKUP(B1089,'Cust Svd'!$A$2:$B$20,2,FALSE))</f>
        <v>1.9621870209504344E-2</v>
      </c>
      <c r="L1089" s="70">
        <f>VLOOKUP(B1089,'Cust Svd'!$A$2:$B$20,2,FALSE)</f>
        <v>48925</v>
      </c>
      <c r="M1089" s="70"/>
      <c r="N1089"/>
      <c r="O1089"/>
      <c r="P1089"/>
      <c r="Q1089"/>
      <c r="R1089"/>
    </row>
    <row r="1090" spans="1:18" ht="14.5" hidden="1" x14ac:dyDescent="0.35">
      <c r="A1090" s="37">
        <v>44084</v>
      </c>
      <c r="B1090" s="26">
        <v>2020</v>
      </c>
      <c r="C1090">
        <v>1</v>
      </c>
      <c r="D1090">
        <v>3451</v>
      </c>
      <c r="E1090">
        <v>63363</v>
      </c>
      <c r="F1090" s="50">
        <f>E1090/(VLOOKUP(B1090,'Cust Svd'!$A$2:$B$20,2,FALSE))</f>
        <v>1.2951047521716914</v>
      </c>
      <c r="G1090" s="50">
        <f t="shared" ref="G1090:G1153" si="51">LN(F1090)</f>
        <v>0.25859158158797491</v>
      </c>
      <c r="H1090" s="50">
        <f t="shared" ref="H1090:H1153" si="52">MONTH(A1090)</f>
        <v>9</v>
      </c>
      <c r="I1090" s="48">
        <f>HLOOKUP(B1090,'GSE Sum'!$B$1:$T$10,10,FALSE)</f>
        <v>121.38099113768247</v>
      </c>
      <c r="J1090" s="51" t="b">
        <f t="shared" ref="J1090:J1153" si="53">IF(F1090&gt;=I1090,A1090,FALSE)</f>
        <v>0</v>
      </c>
      <c r="K1090" s="69">
        <f>D1090/(VLOOKUP(B1090,'Cust Svd'!$A$2:$B$20,2,FALSE))</f>
        <v>7.0536535513541138E-2</v>
      </c>
      <c r="L1090" s="70">
        <f>VLOOKUP(B1090,'Cust Svd'!$A$2:$B$20,2,FALSE)</f>
        <v>48925</v>
      </c>
      <c r="M1090" s="70"/>
      <c r="N1090"/>
      <c r="O1090"/>
      <c r="P1090"/>
      <c r="Q1090"/>
      <c r="R1090"/>
    </row>
    <row r="1091" spans="1:18" ht="14.5" hidden="1" x14ac:dyDescent="0.35">
      <c r="A1091" s="37">
        <v>44113</v>
      </c>
      <c r="B1091" s="26">
        <v>2020</v>
      </c>
      <c r="C1091">
        <v>1</v>
      </c>
      <c r="D1091">
        <v>92</v>
      </c>
      <c r="E1091">
        <v>56764</v>
      </c>
      <c r="F1091" s="50">
        <f>E1091/(VLOOKUP(B1091,'Cust Svd'!$A$2:$B$20,2,FALSE))</f>
        <v>1.1602248339294838</v>
      </c>
      <c r="G1091" s="50">
        <f t="shared" si="51"/>
        <v>0.14861380869015109</v>
      </c>
      <c r="H1091" s="50">
        <f t="shared" si="52"/>
        <v>10</v>
      </c>
      <c r="I1091" s="48">
        <f>HLOOKUP(B1091,'GSE Sum'!$B$1:$T$10,10,FALSE)</f>
        <v>121.38099113768247</v>
      </c>
      <c r="J1091" s="51" t="b">
        <f t="shared" si="53"/>
        <v>0</v>
      </c>
      <c r="K1091" s="69">
        <f>D1091/(VLOOKUP(B1091,'Cust Svd'!$A$2:$B$20,2,FALSE))</f>
        <v>1.8804292284108329E-3</v>
      </c>
      <c r="L1091" s="70">
        <f>VLOOKUP(B1091,'Cust Svd'!$A$2:$B$20,2,FALSE)</f>
        <v>48925</v>
      </c>
      <c r="M1091" s="70"/>
      <c r="N1091"/>
      <c r="O1091"/>
      <c r="P1091"/>
      <c r="Q1091"/>
      <c r="R1091"/>
    </row>
    <row r="1092" spans="1:18" ht="14.5" hidden="1" x14ac:dyDescent="0.35">
      <c r="A1092" s="37">
        <v>44013</v>
      </c>
      <c r="B1092" s="26">
        <v>2020</v>
      </c>
      <c r="C1092">
        <v>1</v>
      </c>
      <c r="D1092">
        <v>661</v>
      </c>
      <c r="E1092">
        <v>55719</v>
      </c>
      <c r="F1092" s="50">
        <f>E1092/(VLOOKUP(B1092,'Cust Svd'!$A$2:$B$20,2,FALSE))</f>
        <v>1.1388656106285131</v>
      </c>
      <c r="G1092" s="50">
        <f t="shared" si="51"/>
        <v>0.13003268859117459</v>
      </c>
      <c r="H1092" s="50">
        <f t="shared" si="52"/>
        <v>7</v>
      </c>
      <c r="I1092" s="48">
        <f>HLOOKUP(B1092,'GSE Sum'!$B$1:$T$10,10,FALSE)</f>
        <v>121.38099113768247</v>
      </c>
      <c r="J1092" s="51" t="b">
        <f t="shared" si="53"/>
        <v>0</v>
      </c>
      <c r="K1092" s="69">
        <f>D1092/(VLOOKUP(B1092,'Cust Svd'!$A$2:$B$20,2,FALSE))</f>
        <v>1.3510475217169136E-2</v>
      </c>
      <c r="L1092" s="70">
        <f>VLOOKUP(B1092,'Cust Svd'!$A$2:$B$20,2,FALSE)</f>
        <v>48925</v>
      </c>
      <c r="M1092" s="70"/>
      <c r="N1092"/>
      <c r="O1092"/>
      <c r="P1092"/>
      <c r="Q1092"/>
      <c r="R1092"/>
    </row>
    <row r="1093" spans="1:18" ht="14.5" hidden="1" x14ac:dyDescent="0.35">
      <c r="A1093" s="37">
        <v>44127</v>
      </c>
      <c r="B1093" s="26">
        <v>2020</v>
      </c>
      <c r="C1093">
        <v>1</v>
      </c>
      <c r="D1093">
        <v>3266</v>
      </c>
      <c r="E1093">
        <v>55522</v>
      </c>
      <c r="F1093" s="50">
        <f>E1093/(VLOOKUP(B1093,'Cust Svd'!$A$2:$B$20,2,FALSE))</f>
        <v>1.1348390393459376</v>
      </c>
      <c r="G1093" s="50">
        <f t="shared" si="51"/>
        <v>0.12649082532234943</v>
      </c>
      <c r="H1093" s="50">
        <f t="shared" si="52"/>
        <v>10</v>
      </c>
      <c r="I1093" s="48">
        <f>HLOOKUP(B1093,'GSE Sum'!$B$1:$T$10,10,FALSE)</f>
        <v>121.38099113768247</v>
      </c>
      <c r="J1093" s="51" t="b">
        <f t="shared" si="53"/>
        <v>0</v>
      </c>
      <c r="K1093" s="69">
        <f>D1093/(VLOOKUP(B1093,'Cust Svd'!$A$2:$B$20,2,FALSE))</f>
        <v>6.6755237608584567E-2</v>
      </c>
      <c r="L1093" s="70">
        <f>VLOOKUP(B1093,'Cust Svd'!$A$2:$B$20,2,FALSE)</f>
        <v>48925</v>
      </c>
      <c r="M1093" s="70"/>
      <c r="N1093"/>
      <c r="O1093"/>
      <c r="P1093"/>
      <c r="Q1093"/>
      <c r="R1093"/>
    </row>
    <row r="1094" spans="1:18" ht="14.5" hidden="1" x14ac:dyDescent="0.35">
      <c r="A1094" s="37">
        <v>44175</v>
      </c>
      <c r="B1094" s="26">
        <v>2020</v>
      </c>
      <c r="C1094">
        <v>8</v>
      </c>
      <c r="D1094">
        <v>2378</v>
      </c>
      <c r="E1094">
        <v>53528</v>
      </c>
      <c r="F1094" s="50">
        <f>E1094/(VLOOKUP(B1094,'Cust Svd'!$A$2:$B$20,2,FALSE))</f>
        <v>1.0940827797649464</v>
      </c>
      <c r="G1094" s="50">
        <f t="shared" si="51"/>
        <v>8.9916368198375937E-2</v>
      </c>
      <c r="H1094" s="50">
        <f t="shared" si="52"/>
        <v>12</v>
      </c>
      <c r="I1094" s="48">
        <f>HLOOKUP(B1094,'GSE Sum'!$B$1:$T$10,10,FALSE)</f>
        <v>121.38099113768247</v>
      </c>
      <c r="J1094" s="51" t="b">
        <f t="shared" si="53"/>
        <v>0</v>
      </c>
      <c r="K1094" s="69">
        <f>D1094/(VLOOKUP(B1094,'Cust Svd'!$A$2:$B$20,2,FALSE))</f>
        <v>4.8605007664793053E-2</v>
      </c>
      <c r="L1094" s="70">
        <f>VLOOKUP(B1094,'Cust Svd'!$A$2:$B$20,2,FALSE)</f>
        <v>48925</v>
      </c>
      <c r="M1094" s="70"/>
      <c r="N1094"/>
      <c r="O1094"/>
      <c r="P1094"/>
      <c r="Q1094"/>
      <c r="R1094"/>
    </row>
    <row r="1095" spans="1:18" ht="14.5" hidden="1" x14ac:dyDescent="0.35">
      <c r="A1095" s="37">
        <v>44140</v>
      </c>
      <c r="B1095" s="26">
        <v>2020</v>
      </c>
      <c r="C1095">
        <v>1</v>
      </c>
      <c r="D1095">
        <v>108</v>
      </c>
      <c r="E1095">
        <v>52915</v>
      </c>
      <c r="F1095" s="50">
        <f>E1095/(VLOOKUP(B1095,'Cust Svd'!$A$2:$B$20,2,FALSE))</f>
        <v>1.0815533980582523</v>
      </c>
      <c r="G1095" s="50">
        <f t="shared" si="51"/>
        <v>7.8398339263547806E-2</v>
      </c>
      <c r="H1095" s="50">
        <f t="shared" si="52"/>
        <v>11</v>
      </c>
      <c r="I1095" s="48">
        <f>HLOOKUP(B1095,'GSE Sum'!$B$1:$T$10,10,FALSE)</f>
        <v>121.38099113768247</v>
      </c>
      <c r="J1095" s="51" t="b">
        <f t="shared" si="53"/>
        <v>0</v>
      </c>
      <c r="K1095" s="69">
        <f>D1095/(VLOOKUP(B1095,'Cust Svd'!$A$2:$B$20,2,FALSE))</f>
        <v>2.2074603985692384E-3</v>
      </c>
      <c r="L1095" s="70">
        <f>VLOOKUP(B1095,'Cust Svd'!$A$2:$B$20,2,FALSE)</f>
        <v>48925</v>
      </c>
      <c r="M1095" s="70"/>
      <c r="N1095"/>
      <c r="O1095"/>
      <c r="P1095"/>
      <c r="Q1095"/>
      <c r="R1095"/>
    </row>
    <row r="1096" spans="1:18" ht="14.5" hidden="1" x14ac:dyDescent="0.35">
      <c r="A1096" s="37">
        <v>43971</v>
      </c>
      <c r="B1096" s="26">
        <v>2020</v>
      </c>
      <c r="C1096">
        <v>2</v>
      </c>
      <c r="D1096">
        <v>634</v>
      </c>
      <c r="E1096">
        <v>48681</v>
      </c>
      <c r="F1096" s="50">
        <f>E1096/(VLOOKUP(B1096,'Cust Svd'!$A$2:$B$20,2,FALSE))</f>
        <v>0.99501277465508431</v>
      </c>
      <c r="G1096" s="50">
        <f t="shared" si="51"/>
        <v>-4.9997030566306389E-3</v>
      </c>
      <c r="H1096" s="50">
        <f t="shared" si="52"/>
        <v>5</v>
      </c>
      <c r="I1096" s="48">
        <f>HLOOKUP(B1096,'GSE Sum'!$B$1:$T$10,10,FALSE)</f>
        <v>121.38099113768247</v>
      </c>
      <c r="J1096" s="51" t="b">
        <f t="shared" si="53"/>
        <v>0</v>
      </c>
      <c r="K1096" s="69">
        <f>D1096/(VLOOKUP(B1096,'Cust Svd'!$A$2:$B$20,2,FALSE))</f>
        <v>1.2958610117526827E-2</v>
      </c>
      <c r="L1096" s="70">
        <f>VLOOKUP(B1096,'Cust Svd'!$A$2:$B$20,2,FALSE)</f>
        <v>48925</v>
      </c>
      <c r="M1096" s="70"/>
      <c r="N1096"/>
      <c r="O1096"/>
      <c r="P1096"/>
      <c r="Q1096"/>
      <c r="R1096"/>
    </row>
    <row r="1097" spans="1:18" ht="14.5" hidden="1" x14ac:dyDescent="0.35">
      <c r="A1097" s="37">
        <v>44050</v>
      </c>
      <c r="B1097" s="26">
        <v>2020</v>
      </c>
      <c r="C1097">
        <v>1</v>
      </c>
      <c r="D1097">
        <v>40</v>
      </c>
      <c r="E1097">
        <v>44105</v>
      </c>
      <c r="F1097" s="50">
        <f>E1097/(VLOOKUP(B1097,'Cust Svd'!$A$2:$B$20,2,FALSE))</f>
        <v>0.90148185998978025</v>
      </c>
      <c r="G1097" s="50">
        <f t="shared" si="51"/>
        <v>-0.10371535857140969</v>
      </c>
      <c r="H1097" s="50">
        <f t="shared" si="52"/>
        <v>8</v>
      </c>
      <c r="I1097" s="48">
        <f>HLOOKUP(B1097,'GSE Sum'!$B$1:$T$10,10,FALSE)</f>
        <v>121.38099113768247</v>
      </c>
      <c r="J1097" s="51" t="b">
        <f t="shared" si="53"/>
        <v>0</v>
      </c>
      <c r="K1097" s="69">
        <f>D1097/(VLOOKUP(B1097,'Cust Svd'!$A$2:$B$20,2,FALSE))</f>
        <v>8.1757792539601426E-4</v>
      </c>
      <c r="L1097" s="70">
        <f>VLOOKUP(B1097,'Cust Svd'!$A$2:$B$20,2,FALSE)</f>
        <v>48925</v>
      </c>
      <c r="M1097" s="70"/>
      <c r="N1097"/>
      <c r="O1097"/>
      <c r="P1097"/>
      <c r="Q1097"/>
      <c r="R1097"/>
    </row>
    <row r="1098" spans="1:18" ht="14.5" hidden="1" x14ac:dyDescent="0.35">
      <c r="A1098" s="37">
        <v>44075</v>
      </c>
      <c r="B1098" s="26">
        <v>2020</v>
      </c>
      <c r="C1098">
        <v>1</v>
      </c>
      <c r="D1098">
        <v>113</v>
      </c>
      <c r="E1098">
        <v>39646</v>
      </c>
      <c r="F1098" s="50">
        <f>E1098/(VLOOKUP(B1098,'Cust Svd'!$A$2:$B$20,2,FALSE))</f>
        <v>0.81034236075625954</v>
      </c>
      <c r="G1098" s="50">
        <f t="shared" si="51"/>
        <v>-0.21029845301412078</v>
      </c>
      <c r="H1098" s="50">
        <f t="shared" si="52"/>
        <v>9</v>
      </c>
      <c r="I1098" s="48">
        <f>HLOOKUP(B1098,'GSE Sum'!$B$1:$T$10,10,FALSE)</f>
        <v>121.38099113768247</v>
      </c>
      <c r="J1098" s="51" t="b">
        <f t="shared" si="53"/>
        <v>0</v>
      </c>
      <c r="K1098" s="69">
        <f>D1098/(VLOOKUP(B1098,'Cust Svd'!$A$2:$B$20,2,FALSE))</f>
        <v>2.3096576392437405E-3</v>
      </c>
      <c r="L1098" s="70">
        <f>VLOOKUP(B1098,'Cust Svd'!$A$2:$B$20,2,FALSE)</f>
        <v>48925</v>
      </c>
      <c r="M1098" s="70"/>
      <c r="N1098"/>
      <c r="O1098"/>
      <c r="P1098"/>
      <c r="Q1098"/>
      <c r="R1098"/>
    </row>
    <row r="1099" spans="1:18" ht="14.5" hidden="1" x14ac:dyDescent="0.35">
      <c r="A1099" s="37">
        <v>43998</v>
      </c>
      <c r="B1099" s="26">
        <v>2020</v>
      </c>
      <c r="C1099">
        <v>2</v>
      </c>
      <c r="D1099">
        <v>679</v>
      </c>
      <c r="E1099">
        <v>35218</v>
      </c>
      <c r="F1099" s="50">
        <f>E1099/(VLOOKUP(B1099,'Cust Svd'!$A$2:$B$20,2,FALSE))</f>
        <v>0.71983648441492076</v>
      </c>
      <c r="G1099" s="50">
        <f t="shared" si="51"/>
        <v>-0.32873119774355369</v>
      </c>
      <c r="H1099" s="50">
        <f t="shared" si="52"/>
        <v>6</v>
      </c>
      <c r="I1099" s="48">
        <f>HLOOKUP(B1099,'GSE Sum'!$B$1:$T$10,10,FALSE)</f>
        <v>121.38099113768247</v>
      </c>
      <c r="J1099" s="51" t="b">
        <f t="shared" si="53"/>
        <v>0</v>
      </c>
      <c r="K1099" s="69">
        <f>D1099/(VLOOKUP(B1099,'Cust Svd'!$A$2:$B$20,2,FALSE))</f>
        <v>1.3878385283597344E-2</v>
      </c>
      <c r="L1099" s="70">
        <f>VLOOKUP(B1099,'Cust Svd'!$A$2:$B$20,2,FALSE)</f>
        <v>48925</v>
      </c>
      <c r="M1099" s="70"/>
      <c r="N1099"/>
      <c r="O1099"/>
      <c r="P1099"/>
      <c r="Q1099"/>
      <c r="R1099"/>
    </row>
    <row r="1100" spans="1:18" ht="14.5" hidden="1" x14ac:dyDescent="0.35">
      <c r="A1100" s="37">
        <v>44057</v>
      </c>
      <c r="B1100" s="26">
        <v>2020</v>
      </c>
      <c r="C1100">
        <v>2</v>
      </c>
      <c r="D1100">
        <v>660</v>
      </c>
      <c r="E1100">
        <v>34780</v>
      </c>
      <c r="F1100" s="50">
        <f>E1100/(VLOOKUP(B1100,'Cust Svd'!$A$2:$B$20,2,FALSE))</f>
        <v>0.71088400613183444</v>
      </c>
      <c r="G1100" s="50">
        <f t="shared" si="51"/>
        <v>-0.34124600435600294</v>
      </c>
      <c r="H1100" s="50">
        <f t="shared" si="52"/>
        <v>8</v>
      </c>
      <c r="I1100" s="48">
        <f>HLOOKUP(B1100,'GSE Sum'!$B$1:$T$10,10,FALSE)</f>
        <v>121.38099113768247</v>
      </c>
      <c r="J1100" s="51" t="b">
        <f t="shared" si="53"/>
        <v>0</v>
      </c>
      <c r="K1100" s="69">
        <f>D1100/(VLOOKUP(B1100,'Cust Svd'!$A$2:$B$20,2,FALSE))</f>
        <v>1.3490035769034237E-2</v>
      </c>
      <c r="L1100" s="70">
        <f>VLOOKUP(B1100,'Cust Svd'!$A$2:$B$20,2,FALSE)</f>
        <v>48925</v>
      </c>
      <c r="M1100" s="70"/>
      <c r="N1100"/>
      <c r="O1100"/>
      <c r="P1100"/>
      <c r="Q1100"/>
      <c r="R1100"/>
    </row>
    <row r="1101" spans="1:18" ht="14.5" hidden="1" x14ac:dyDescent="0.35">
      <c r="A1101" s="37">
        <v>44005</v>
      </c>
      <c r="B1101" s="26">
        <v>2020</v>
      </c>
      <c r="C1101">
        <v>3</v>
      </c>
      <c r="D1101">
        <v>248</v>
      </c>
      <c r="E1101">
        <v>34215</v>
      </c>
      <c r="F1101" s="50">
        <f>E1101/(VLOOKUP(B1101,'Cust Svd'!$A$2:$B$20,2,FALSE))</f>
        <v>0.69933571793561577</v>
      </c>
      <c r="G1101" s="50">
        <f t="shared" si="51"/>
        <v>-0.35762436887767884</v>
      </c>
      <c r="H1101" s="50">
        <f t="shared" si="52"/>
        <v>6</v>
      </c>
      <c r="I1101" s="48">
        <f>HLOOKUP(B1101,'GSE Sum'!$B$1:$T$10,10,FALSE)</f>
        <v>121.38099113768247</v>
      </c>
      <c r="J1101" s="51" t="b">
        <f t="shared" si="53"/>
        <v>0</v>
      </c>
      <c r="K1101" s="69">
        <f>D1101/(VLOOKUP(B1101,'Cust Svd'!$A$2:$B$20,2,FALSE))</f>
        <v>5.0689831374552885E-3</v>
      </c>
      <c r="L1101" s="70">
        <f>VLOOKUP(B1101,'Cust Svd'!$A$2:$B$20,2,FALSE)</f>
        <v>48925</v>
      </c>
      <c r="M1101" s="70"/>
      <c r="N1101"/>
      <c r="O1101"/>
      <c r="P1101"/>
      <c r="Q1101"/>
      <c r="R1101"/>
    </row>
    <row r="1102" spans="1:18" ht="14.5" hidden="1" x14ac:dyDescent="0.35">
      <c r="A1102" s="37">
        <v>43907</v>
      </c>
      <c r="B1102" s="26">
        <v>2020</v>
      </c>
      <c r="C1102">
        <v>1</v>
      </c>
      <c r="D1102">
        <v>143</v>
      </c>
      <c r="E1102">
        <v>32230</v>
      </c>
      <c r="F1102" s="50">
        <f>E1102/(VLOOKUP(B1102,'Cust Svd'!$A$2:$B$20,2,FALSE))</f>
        <v>0.6587634133878385</v>
      </c>
      <c r="G1102" s="50">
        <f t="shared" si="51"/>
        <v>-0.41739081745479351</v>
      </c>
      <c r="H1102" s="50">
        <f t="shared" si="52"/>
        <v>3</v>
      </c>
      <c r="I1102" s="48">
        <f>HLOOKUP(B1102,'GSE Sum'!$B$1:$T$10,10,FALSE)</f>
        <v>121.38099113768247</v>
      </c>
      <c r="J1102" s="51" t="b">
        <f t="shared" si="53"/>
        <v>0</v>
      </c>
      <c r="K1102" s="69">
        <f>D1102/(VLOOKUP(B1102,'Cust Svd'!$A$2:$B$20,2,FALSE))</f>
        <v>2.9228410832907513E-3</v>
      </c>
      <c r="L1102" s="70">
        <f>VLOOKUP(B1102,'Cust Svd'!$A$2:$B$20,2,FALSE)</f>
        <v>48925</v>
      </c>
      <c r="M1102" s="70"/>
      <c r="N1102"/>
      <c r="O1102"/>
      <c r="P1102"/>
      <c r="Q1102"/>
      <c r="R1102"/>
    </row>
    <row r="1103" spans="1:18" ht="14.5" hidden="1" x14ac:dyDescent="0.35">
      <c r="A1103" s="37">
        <v>44020</v>
      </c>
      <c r="B1103" s="26">
        <v>2020</v>
      </c>
      <c r="C1103">
        <v>3</v>
      </c>
      <c r="D1103">
        <v>86</v>
      </c>
      <c r="E1103">
        <v>28852</v>
      </c>
      <c r="F1103" s="50">
        <f>E1103/(VLOOKUP(B1103,'Cust Svd'!$A$2:$B$20,2,FALSE))</f>
        <v>0.58971895758814508</v>
      </c>
      <c r="G1103" s="50">
        <f t="shared" si="51"/>
        <v>-0.52810919864071382</v>
      </c>
      <c r="H1103" s="50">
        <f t="shared" si="52"/>
        <v>7</v>
      </c>
      <c r="I1103" s="48">
        <f>HLOOKUP(B1103,'GSE Sum'!$B$1:$T$10,10,FALSE)</f>
        <v>121.38099113768247</v>
      </c>
      <c r="J1103" s="51" t="b">
        <f t="shared" si="53"/>
        <v>0</v>
      </c>
      <c r="K1103" s="69">
        <f>D1103/(VLOOKUP(B1103,'Cust Svd'!$A$2:$B$20,2,FALSE))</f>
        <v>1.7577925396014308E-3</v>
      </c>
      <c r="L1103" s="70">
        <f>VLOOKUP(B1103,'Cust Svd'!$A$2:$B$20,2,FALSE)</f>
        <v>48925</v>
      </c>
      <c r="M1103" s="70"/>
      <c r="N1103"/>
      <c r="O1103"/>
      <c r="P1103"/>
      <c r="Q1103"/>
      <c r="R1103"/>
    </row>
    <row r="1104" spans="1:18" ht="14.5" hidden="1" x14ac:dyDescent="0.35">
      <c r="A1104" s="37">
        <v>44148</v>
      </c>
      <c r="B1104" s="26">
        <v>2020</v>
      </c>
      <c r="C1104">
        <v>4</v>
      </c>
      <c r="D1104">
        <v>218</v>
      </c>
      <c r="E1104">
        <v>28373</v>
      </c>
      <c r="F1104" s="50">
        <f>E1104/(VLOOKUP(B1104,'Cust Svd'!$A$2:$B$20,2,FALSE))</f>
        <v>0.57992846193152781</v>
      </c>
      <c r="G1104" s="50">
        <f t="shared" si="51"/>
        <v>-0.54485052454622585</v>
      </c>
      <c r="H1104" s="50">
        <f t="shared" si="52"/>
        <v>11</v>
      </c>
      <c r="I1104" s="48">
        <f>HLOOKUP(B1104,'GSE Sum'!$B$1:$T$10,10,FALSE)</f>
        <v>121.38099113768247</v>
      </c>
      <c r="J1104" s="51" t="b">
        <f t="shared" si="53"/>
        <v>0</v>
      </c>
      <c r="K1104" s="69">
        <f>D1104/(VLOOKUP(B1104,'Cust Svd'!$A$2:$B$20,2,FALSE))</f>
        <v>4.4557996934082777E-3</v>
      </c>
      <c r="L1104" s="70">
        <f>VLOOKUP(B1104,'Cust Svd'!$A$2:$B$20,2,FALSE)</f>
        <v>48925</v>
      </c>
      <c r="M1104" s="70"/>
      <c r="N1104"/>
      <c r="O1104"/>
      <c r="P1104"/>
      <c r="Q1104"/>
      <c r="R1104"/>
    </row>
    <row r="1105" spans="1:18" ht="14.5" hidden="1" x14ac:dyDescent="0.35">
      <c r="A1105" s="37">
        <v>43987</v>
      </c>
      <c r="B1105" s="26">
        <v>2020</v>
      </c>
      <c r="C1105">
        <v>3</v>
      </c>
      <c r="D1105">
        <v>55</v>
      </c>
      <c r="E1105">
        <v>27177</v>
      </c>
      <c r="F1105" s="50">
        <f>E1105/(VLOOKUP(B1105,'Cust Svd'!$A$2:$B$20,2,FALSE))</f>
        <v>0.55548288196218698</v>
      </c>
      <c r="G1105" s="50">
        <f t="shared" si="51"/>
        <v>-0.58791748592687954</v>
      </c>
      <c r="H1105" s="50">
        <f t="shared" si="52"/>
        <v>6</v>
      </c>
      <c r="I1105" s="48">
        <f>HLOOKUP(B1105,'GSE Sum'!$B$1:$T$10,10,FALSE)</f>
        <v>121.38099113768247</v>
      </c>
      <c r="J1105" s="51" t="b">
        <f t="shared" si="53"/>
        <v>0</v>
      </c>
      <c r="K1105" s="69">
        <f>D1105/(VLOOKUP(B1105,'Cust Svd'!$A$2:$B$20,2,FALSE))</f>
        <v>1.1241696474195196E-3</v>
      </c>
      <c r="L1105" s="70">
        <f>VLOOKUP(B1105,'Cust Svd'!$A$2:$B$20,2,FALSE)</f>
        <v>48925</v>
      </c>
      <c r="M1105" s="70"/>
      <c r="N1105"/>
      <c r="O1105"/>
      <c r="P1105"/>
      <c r="Q1105"/>
      <c r="R1105"/>
    </row>
    <row r="1106" spans="1:18" ht="14.5" hidden="1" x14ac:dyDescent="0.35">
      <c r="A1106" s="37">
        <v>44166</v>
      </c>
      <c r="B1106" s="26">
        <v>2020</v>
      </c>
      <c r="C1106">
        <v>2</v>
      </c>
      <c r="D1106">
        <v>114</v>
      </c>
      <c r="E1106">
        <v>25758</v>
      </c>
      <c r="F1106" s="50">
        <f>E1106/(VLOOKUP(B1106,'Cust Svd'!$A$2:$B$20,2,FALSE))</f>
        <v>0.52647930505876339</v>
      </c>
      <c r="G1106" s="50">
        <f t="shared" si="51"/>
        <v>-0.64154325481166141</v>
      </c>
      <c r="H1106" s="50">
        <f t="shared" si="52"/>
        <v>12</v>
      </c>
      <c r="I1106" s="48">
        <f>HLOOKUP(B1106,'GSE Sum'!$B$1:$T$10,10,FALSE)</f>
        <v>121.38099113768247</v>
      </c>
      <c r="J1106" s="51" t="b">
        <f t="shared" si="53"/>
        <v>0</v>
      </c>
      <c r="K1106" s="69">
        <f>D1106/(VLOOKUP(B1106,'Cust Svd'!$A$2:$B$20,2,FALSE))</f>
        <v>2.3300970873786409E-3</v>
      </c>
      <c r="L1106" s="70">
        <f>VLOOKUP(B1106,'Cust Svd'!$A$2:$B$20,2,FALSE)</f>
        <v>48925</v>
      </c>
      <c r="M1106" s="70"/>
      <c r="N1106"/>
      <c r="O1106"/>
      <c r="P1106"/>
      <c r="Q1106"/>
      <c r="R1106"/>
    </row>
    <row r="1107" spans="1:18" ht="14.5" hidden="1" x14ac:dyDescent="0.35">
      <c r="A1107" s="37">
        <v>44041</v>
      </c>
      <c r="B1107" s="26">
        <v>2020</v>
      </c>
      <c r="C1107">
        <v>3</v>
      </c>
      <c r="D1107">
        <v>182</v>
      </c>
      <c r="E1107">
        <v>25565</v>
      </c>
      <c r="F1107" s="50">
        <f>E1107/(VLOOKUP(B1107,'Cust Svd'!$A$2:$B$20,2,FALSE))</f>
        <v>0.52253449156872767</v>
      </c>
      <c r="G1107" s="50">
        <f t="shared" si="51"/>
        <v>-0.6490642847501773</v>
      </c>
      <c r="H1107" s="50">
        <f t="shared" si="52"/>
        <v>7</v>
      </c>
      <c r="I1107" s="48">
        <f>HLOOKUP(B1107,'GSE Sum'!$B$1:$T$10,10,FALSE)</f>
        <v>121.38099113768247</v>
      </c>
      <c r="J1107" s="51" t="b">
        <f t="shared" si="53"/>
        <v>0</v>
      </c>
      <c r="K1107" s="69">
        <f>D1107/(VLOOKUP(B1107,'Cust Svd'!$A$2:$B$20,2,FALSE))</f>
        <v>3.7199795605518649E-3</v>
      </c>
      <c r="L1107" s="70">
        <f>VLOOKUP(B1107,'Cust Svd'!$A$2:$B$20,2,FALSE)</f>
        <v>48925</v>
      </c>
      <c r="M1107" s="70"/>
      <c r="N1107"/>
      <c r="O1107"/>
      <c r="P1107"/>
      <c r="Q1107"/>
      <c r="R1107"/>
    </row>
    <row r="1108" spans="1:18" ht="14.5" hidden="1" x14ac:dyDescent="0.35">
      <c r="A1108" s="37">
        <v>44090</v>
      </c>
      <c r="B1108" s="26">
        <v>2020</v>
      </c>
      <c r="C1108">
        <v>2</v>
      </c>
      <c r="D1108">
        <v>218</v>
      </c>
      <c r="E1108">
        <v>23689</v>
      </c>
      <c r="F1108" s="50">
        <f>E1108/(VLOOKUP(B1108,'Cust Svd'!$A$2:$B$20,2,FALSE))</f>
        <v>0.48419008686765458</v>
      </c>
      <c r="G1108" s="50">
        <f t="shared" si="51"/>
        <v>-0.7252777079061502</v>
      </c>
      <c r="H1108" s="50">
        <f t="shared" si="52"/>
        <v>9</v>
      </c>
      <c r="I1108" s="48">
        <f>HLOOKUP(B1108,'GSE Sum'!$B$1:$T$10,10,FALSE)</f>
        <v>121.38099113768247</v>
      </c>
      <c r="J1108" s="51" t="b">
        <f t="shared" si="53"/>
        <v>0</v>
      </c>
      <c r="K1108" s="69">
        <f>D1108/(VLOOKUP(B1108,'Cust Svd'!$A$2:$B$20,2,FALSE))</f>
        <v>4.4557996934082777E-3</v>
      </c>
      <c r="L1108" s="70">
        <f>VLOOKUP(B1108,'Cust Svd'!$A$2:$B$20,2,FALSE)</f>
        <v>48925</v>
      </c>
      <c r="M1108" s="70"/>
      <c r="N1108"/>
      <c r="O1108"/>
      <c r="P1108"/>
      <c r="Q1108"/>
      <c r="R1108"/>
    </row>
    <row r="1109" spans="1:18" ht="14.5" hidden="1" x14ac:dyDescent="0.35">
      <c r="A1109" s="37">
        <v>44016</v>
      </c>
      <c r="B1109" s="26">
        <v>2020</v>
      </c>
      <c r="C1109">
        <v>1</v>
      </c>
      <c r="D1109">
        <v>425</v>
      </c>
      <c r="E1109">
        <v>23395</v>
      </c>
      <c r="F1109" s="50">
        <f>E1109/(VLOOKUP(B1109,'Cust Svd'!$A$2:$B$20,2,FALSE))</f>
        <v>0.47818088911599388</v>
      </c>
      <c r="G1109" s="50">
        <f t="shared" si="51"/>
        <v>-0.73776618896396029</v>
      </c>
      <c r="H1109" s="50">
        <f t="shared" si="52"/>
        <v>7</v>
      </c>
      <c r="I1109" s="48">
        <f>HLOOKUP(B1109,'GSE Sum'!$B$1:$T$10,10,FALSE)</f>
        <v>121.38099113768247</v>
      </c>
      <c r="J1109" s="51" t="b">
        <f t="shared" si="53"/>
        <v>0</v>
      </c>
      <c r="K1109" s="69">
        <f>D1109/(VLOOKUP(B1109,'Cust Svd'!$A$2:$B$20,2,FALSE))</f>
        <v>8.6867654573326517E-3</v>
      </c>
      <c r="L1109" s="70">
        <f>VLOOKUP(B1109,'Cust Svd'!$A$2:$B$20,2,FALSE)</f>
        <v>48925</v>
      </c>
      <c r="M1109" s="70"/>
      <c r="N1109"/>
      <c r="O1109"/>
      <c r="P1109"/>
      <c r="Q1109"/>
      <c r="R1109"/>
    </row>
    <row r="1110" spans="1:18" ht="14.5" hidden="1" x14ac:dyDescent="0.35">
      <c r="A1110" s="37">
        <v>44146</v>
      </c>
      <c r="B1110" s="26">
        <v>2020</v>
      </c>
      <c r="C1110">
        <v>1</v>
      </c>
      <c r="D1110">
        <v>36</v>
      </c>
      <c r="E1110">
        <v>22140</v>
      </c>
      <c r="F1110" s="50">
        <f>E1110/(VLOOKUP(B1110,'Cust Svd'!$A$2:$B$20,2,FALSE))</f>
        <v>0.45252938170669393</v>
      </c>
      <c r="G1110" s="50">
        <f t="shared" si="51"/>
        <v>-0.79290258600164909</v>
      </c>
      <c r="H1110" s="50">
        <f t="shared" si="52"/>
        <v>11</v>
      </c>
      <c r="I1110" s="48">
        <f>HLOOKUP(B1110,'GSE Sum'!$B$1:$T$10,10,FALSE)</f>
        <v>121.38099113768247</v>
      </c>
      <c r="J1110" s="51" t="b">
        <f t="shared" si="53"/>
        <v>0</v>
      </c>
      <c r="K1110" s="69">
        <f>D1110/(VLOOKUP(B1110,'Cust Svd'!$A$2:$B$20,2,FALSE))</f>
        <v>7.3582013285641292E-4</v>
      </c>
      <c r="L1110" s="70">
        <f>VLOOKUP(B1110,'Cust Svd'!$A$2:$B$20,2,FALSE)</f>
        <v>48925</v>
      </c>
      <c r="M1110" s="70"/>
      <c r="N1110"/>
      <c r="O1110"/>
      <c r="P1110"/>
      <c r="Q1110"/>
      <c r="R1110"/>
    </row>
    <row r="1111" spans="1:18" ht="14.5" hidden="1" x14ac:dyDescent="0.35">
      <c r="A1111" s="37">
        <v>43938</v>
      </c>
      <c r="B1111" s="26">
        <v>2020</v>
      </c>
      <c r="C1111">
        <v>1</v>
      </c>
      <c r="D1111">
        <v>130</v>
      </c>
      <c r="E1111">
        <v>20975</v>
      </c>
      <c r="F1111" s="50">
        <f>E1111/(VLOOKUP(B1111,'Cust Svd'!$A$2:$B$20,2,FALSE))</f>
        <v>0.42871742462953499</v>
      </c>
      <c r="G1111" s="50">
        <f t="shared" si="51"/>
        <v>-0.84695726092887003</v>
      </c>
      <c r="H1111" s="50">
        <f t="shared" si="52"/>
        <v>4</v>
      </c>
      <c r="I1111" s="48">
        <f>HLOOKUP(B1111,'GSE Sum'!$B$1:$T$10,10,FALSE)</f>
        <v>121.38099113768247</v>
      </c>
      <c r="J1111" s="51" t="b">
        <f t="shared" si="53"/>
        <v>0</v>
      </c>
      <c r="K1111" s="69">
        <f>D1111/(VLOOKUP(B1111,'Cust Svd'!$A$2:$B$20,2,FALSE))</f>
        <v>2.6571282575370463E-3</v>
      </c>
      <c r="L1111" s="70">
        <f>VLOOKUP(B1111,'Cust Svd'!$A$2:$B$20,2,FALSE)</f>
        <v>48925</v>
      </c>
      <c r="M1111" s="70"/>
      <c r="N1111"/>
      <c r="O1111"/>
      <c r="P1111"/>
      <c r="Q1111"/>
      <c r="R1111"/>
    </row>
    <row r="1112" spans="1:18" ht="14.5" hidden="1" x14ac:dyDescent="0.35">
      <c r="A1112" s="37">
        <v>43856</v>
      </c>
      <c r="B1112" s="26">
        <v>2020</v>
      </c>
      <c r="C1112">
        <v>1</v>
      </c>
      <c r="D1112">
        <v>55</v>
      </c>
      <c r="E1112">
        <v>20264</v>
      </c>
      <c r="F1112" s="50">
        <f>E1112/(VLOOKUP(B1112,'Cust Svd'!$A$2:$B$20,2,FALSE))</f>
        <v>0.41418497700562085</v>
      </c>
      <c r="G1112" s="50">
        <f t="shared" si="51"/>
        <v>-0.8814426005827658</v>
      </c>
      <c r="H1112" s="50">
        <f t="shared" si="52"/>
        <v>1</v>
      </c>
      <c r="I1112" s="48">
        <f>HLOOKUP(B1112,'GSE Sum'!$B$1:$T$10,10,FALSE)</f>
        <v>121.38099113768247</v>
      </c>
      <c r="J1112" s="51" t="b">
        <f t="shared" si="53"/>
        <v>0</v>
      </c>
      <c r="K1112" s="69">
        <f>D1112/(VLOOKUP(B1112,'Cust Svd'!$A$2:$B$20,2,FALSE))</f>
        <v>1.1241696474195196E-3</v>
      </c>
      <c r="L1112" s="70">
        <f>VLOOKUP(B1112,'Cust Svd'!$A$2:$B$20,2,FALSE)</f>
        <v>48925</v>
      </c>
      <c r="M1112" s="70"/>
      <c r="N1112"/>
      <c r="O1112"/>
      <c r="P1112"/>
      <c r="Q1112"/>
      <c r="R1112"/>
    </row>
    <row r="1113" spans="1:18" ht="14.5" hidden="1" x14ac:dyDescent="0.35">
      <c r="A1113" s="37">
        <v>43894</v>
      </c>
      <c r="B1113" s="26">
        <v>2020</v>
      </c>
      <c r="C1113">
        <v>1</v>
      </c>
      <c r="D1113">
        <v>45</v>
      </c>
      <c r="E1113">
        <v>19601</v>
      </c>
      <c r="F1113" s="50">
        <f>E1113/(VLOOKUP(B1113,'Cust Svd'!$A$2:$B$20,2,FALSE))</f>
        <v>0.40063362289218191</v>
      </c>
      <c r="G1113" s="50">
        <f t="shared" si="51"/>
        <v>-0.91470792793900191</v>
      </c>
      <c r="H1113" s="50">
        <f t="shared" si="52"/>
        <v>3</v>
      </c>
      <c r="I1113" s="48">
        <f>HLOOKUP(B1113,'GSE Sum'!$B$1:$T$10,10,FALSE)</f>
        <v>121.38099113768247</v>
      </c>
      <c r="J1113" s="51" t="b">
        <f t="shared" si="53"/>
        <v>0</v>
      </c>
      <c r="K1113" s="69">
        <f>D1113/(VLOOKUP(B1113,'Cust Svd'!$A$2:$B$20,2,FALSE))</f>
        <v>9.1977516607051613E-4</v>
      </c>
      <c r="L1113" s="70">
        <f>VLOOKUP(B1113,'Cust Svd'!$A$2:$B$20,2,FALSE)</f>
        <v>48925</v>
      </c>
      <c r="M1113" s="70"/>
      <c r="N1113"/>
      <c r="O1113"/>
      <c r="P1113"/>
      <c r="Q1113"/>
      <c r="R1113"/>
    </row>
    <row r="1114" spans="1:18" ht="14.5" hidden="1" x14ac:dyDescent="0.35">
      <c r="A1114" s="37">
        <v>43906</v>
      </c>
      <c r="B1114" s="26">
        <v>2020</v>
      </c>
      <c r="C1114">
        <v>3</v>
      </c>
      <c r="D1114">
        <v>135</v>
      </c>
      <c r="E1114">
        <v>19175</v>
      </c>
      <c r="F1114" s="50">
        <f>E1114/(VLOOKUP(B1114,'Cust Svd'!$A$2:$B$20,2,FALSE))</f>
        <v>0.39192641798671435</v>
      </c>
      <c r="G1114" s="50">
        <f t="shared" si="51"/>
        <v>-0.93668116602882012</v>
      </c>
      <c r="H1114" s="50">
        <f t="shared" si="52"/>
        <v>3</v>
      </c>
      <c r="I1114" s="48">
        <f>HLOOKUP(B1114,'GSE Sum'!$B$1:$T$10,10,FALSE)</f>
        <v>121.38099113768247</v>
      </c>
      <c r="J1114" s="51" t="b">
        <f t="shared" si="53"/>
        <v>0</v>
      </c>
      <c r="K1114" s="69">
        <f>D1114/(VLOOKUP(B1114,'Cust Svd'!$A$2:$B$20,2,FALSE))</f>
        <v>2.7593254982115484E-3</v>
      </c>
      <c r="L1114" s="70">
        <f>VLOOKUP(B1114,'Cust Svd'!$A$2:$B$20,2,FALSE)</f>
        <v>48925</v>
      </c>
      <c r="M1114" s="70"/>
      <c r="N1114"/>
      <c r="O1114"/>
      <c r="P1114"/>
      <c r="Q1114"/>
      <c r="R1114"/>
    </row>
    <row r="1115" spans="1:18" ht="14.5" hidden="1" x14ac:dyDescent="0.35">
      <c r="A1115" s="37">
        <v>44171</v>
      </c>
      <c r="B1115" s="26">
        <v>2020</v>
      </c>
      <c r="C1115">
        <v>1</v>
      </c>
      <c r="D1115">
        <v>229</v>
      </c>
      <c r="E1115">
        <v>17862</v>
      </c>
      <c r="F1115" s="50">
        <f>E1115/(VLOOKUP(B1115,'Cust Svd'!$A$2:$B$20,2,FALSE))</f>
        <v>0.36508942258559018</v>
      </c>
      <c r="G1115" s="50">
        <f t="shared" si="51"/>
        <v>-1.0076129620204457</v>
      </c>
      <c r="H1115" s="50">
        <f t="shared" si="52"/>
        <v>12</v>
      </c>
      <c r="I1115" s="48">
        <f>HLOOKUP(B1115,'GSE Sum'!$B$1:$T$10,10,FALSE)</f>
        <v>121.38099113768247</v>
      </c>
      <c r="J1115" s="51" t="b">
        <f t="shared" si="53"/>
        <v>0</v>
      </c>
      <c r="K1115" s="69">
        <f>D1115/(VLOOKUP(B1115,'Cust Svd'!$A$2:$B$20,2,FALSE))</f>
        <v>4.6806336228921823E-3</v>
      </c>
      <c r="L1115" s="70">
        <f>VLOOKUP(B1115,'Cust Svd'!$A$2:$B$20,2,FALSE)</f>
        <v>48925</v>
      </c>
      <c r="M1115" s="70"/>
      <c r="N1115"/>
      <c r="O1115"/>
      <c r="P1115"/>
      <c r="Q1115"/>
      <c r="R1115"/>
    </row>
    <row r="1116" spans="1:18" ht="14.5" hidden="1" x14ac:dyDescent="0.35">
      <c r="A1116" s="37">
        <v>43926</v>
      </c>
      <c r="B1116" s="26">
        <v>2020</v>
      </c>
      <c r="C1116">
        <v>3</v>
      </c>
      <c r="D1116">
        <v>154</v>
      </c>
      <c r="E1116">
        <v>15830</v>
      </c>
      <c r="F1116" s="50">
        <f>E1116/(VLOOKUP(B1116,'Cust Svd'!$A$2:$B$20,2,FALSE))</f>
        <v>0.32355646397547266</v>
      </c>
      <c r="G1116" s="50">
        <f t="shared" si="51"/>
        <v>-1.1283816393892192</v>
      </c>
      <c r="H1116" s="50">
        <f t="shared" si="52"/>
        <v>4</v>
      </c>
      <c r="I1116" s="48">
        <f>HLOOKUP(B1116,'GSE Sum'!$B$1:$T$10,10,FALSE)</f>
        <v>121.38099113768247</v>
      </c>
      <c r="J1116" s="51" t="b">
        <f t="shared" si="53"/>
        <v>0</v>
      </c>
      <c r="K1116" s="69">
        <f>D1116/(VLOOKUP(B1116,'Cust Svd'!$A$2:$B$20,2,FALSE))</f>
        <v>3.147675012774655E-3</v>
      </c>
      <c r="L1116" s="70">
        <f>VLOOKUP(B1116,'Cust Svd'!$A$2:$B$20,2,FALSE)</f>
        <v>48925</v>
      </c>
      <c r="M1116" s="70"/>
      <c r="N1116"/>
      <c r="O1116"/>
      <c r="P1116"/>
      <c r="Q1116"/>
      <c r="R1116"/>
    </row>
    <row r="1117" spans="1:18" ht="14.5" hidden="1" x14ac:dyDescent="0.35">
      <c r="A1117" s="37">
        <v>44027</v>
      </c>
      <c r="B1117" s="26">
        <v>2020</v>
      </c>
      <c r="C1117">
        <v>1</v>
      </c>
      <c r="D1117">
        <v>62</v>
      </c>
      <c r="E1117">
        <v>15344</v>
      </c>
      <c r="F1117" s="50">
        <f>E1117/(VLOOKUP(B1117,'Cust Svd'!$A$2:$B$20,2,FALSE))</f>
        <v>0.31362289218191108</v>
      </c>
      <c r="G1117" s="50">
        <f t="shared" si="51"/>
        <v>-1.1595639951410575</v>
      </c>
      <c r="H1117" s="50">
        <f t="shared" si="52"/>
        <v>7</v>
      </c>
      <c r="I1117" s="48">
        <f>HLOOKUP(B1117,'GSE Sum'!$B$1:$T$10,10,FALSE)</f>
        <v>121.38099113768247</v>
      </c>
      <c r="J1117" s="51" t="b">
        <f t="shared" si="53"/>
        <v>0</v>
      </c>
      <c r="K1117" s="69">
        <f>D1117/(VLOOKUP(B1117,'Cust Svd'!$A$2:$B$20,2,FALSE))</f>
        <v>1.2672457843638221E-3</v>
      </c>
      <c r="L1117" s="70">
        <f>VLOOKUP(B1117,'Cust Svd'!$A$2:$B$20,2,FALSE)</f>
        <v>48925</v>
      </c>
      <c r="M1117" s="70"/>
      <c r="N1117"/>
      <c r="O1117"/>
      <c r="P1117"/>
      <c r="Q1117"/>
      <c r="R1117"/>
    </row>
    <row r="1118" spans="1:18" ht="14.5" hidden="1" x14ac:dyDescent="0.35">
      <c r="A1118" s="37">
        <v>44076</v>
      </c>
      <c r="B1118" s="26">
        <v>2020</v>
      </c>
      <c r="C1118">
        <v>2</v>
      </c>
      <c r="D1118">
        <v>99</v>
      </c>
      <c r="E1118">
        <v>14673</v>
      </c>
      <c r="F1118" s="50">
        <f>E1118/(VLOOKUP(B1118,'Cust Svd'!$A$2:$B$20,2,FALSE))</f>
        <v>0.29990802248339293</v>
      </c>
      <c r="G1118" s="50">
        <f t="shared" si="51"/>
        <v>-1.2042794430568102</v>
      </c>
      <c r="H1118" s="50">
        <f t="shared" si="52"/>
        <v>9</v>
      </c>
      <c r="I1118" s="48">
        <f>HLOOKUP(B1118,'GSE Sum'!$B$1:$T$10,10,FALSE)</f>
        <v>121.38099113768247</v>
      </c>
      <c r="J1118" s="51" t="b">
        <f t="shared" si="53"/>
        <v>0</v>
      </c>
      <c r="K1118" s="69">
        <f>D1118/(VLOOKUP(B1118,'Cust Svd'!$A$2:$B$20,2,FALSE))</f>
        <v>2.0235053653551356E-3</v>
      </c>
      <c r="L1118" s="70">
        <f>VLOOKUP(B1118,'Cust Svd'!$A$2:$B$20,2,FALSE)</f>
        <v>48925</v>
      </c>
      <c r="M1118" s="70"/>
      <c r="N1118"/>
      <c r="O1118"/>
      <c r="P1118"/>
      <c r="Q1118"/>
      <c r="R1118"/>
    </row>
    <row r="1119" spans="1:18" ht="14.5" hidden="1" x14ac:dyDescent="0.35">
      <c r="A1119" s="37">
        <v>44096</v>
      </c>
      <c r="B1119" s="26">
        <v>2020</v>
      </c>
      <c r="C1119">
        <v>1</v>
      </c>
      <c r="D1119">
        <v>30</v>
      </c>
      <c r="E1119">
        <v>14340</v>
      </c>
      <c r="F1119" s="50">
        <f>E1119/(VLOOKUP(B1119,'Cust Svd'!$A$2:$B$20,2,FALSE))</f>
        <v>0.29310168625447114</v>
      </c>
      <c r="G1119" s="50">
        <f t="shared" si="51"/>
        <v>-1.2272356781106657</v>
      </c>
      <c r="H1119" s="50">
        <f t="shared" si="52"/>
        <v>9</v>
      </c>
      <c r="I1119" s="48">
        <f>HLOOKUP(B1119,'GSE Sum'!$B$1:$T$10,10,FALSE)</f>
        <v>121.38099113768247</v>
      </c>
      <c r="J1119" s="51" t="b">
        <f t="shared" si="53"/>
        <v>0</v>
      </c>
      <c r="K1119" s="69">
        <f>D1119/(VLOOKUP(B1119,'Cust Svd'!$A$2:$B$20,2,FALSE))</f>
        <v>6.1318344404701075E-4</v>
      </c>
      <c r="L1119" s="70">
        <f>VLOOKUP(B1119,'Cust Svd'!$A$2:$B$20,2,FALSE)</f>
        <v>48925</v>
      </c>
      <c r="M1119" s="70"/>
      <c r="N1119"/>
      <c r="O1119"/>
      <c r="P1119"/>
      <c r="Q1119"/>
      <c r="R1119"/>
    </row>
    <row r="1120" spans="1:18" ht="14.5" hidden="1" x14ac:dyDescent="0.35">
      <c r="A1120" s="37">
        <v>44104</v>
      </c>
      <c r="B1120" s="26">
        <v>2020</v>
      </c>
      <c r="C1120">
        <v>2</v>
      </c>
      <c r="D1120">
        <v>467</v>
      </c>
      <c r="E1120">
        <v>13199</v>
      </c>
      <c r="F1120" s="50">
        <f>E1120/(VLOOKUP(B1120,'Cust Svd'!$A$2:$B$20,2,FALSE))</f>
        <v>0.26978027593254983</v>
      </c>
      <c r="G1120" s="50">
        <f t="shared" si="51"/>
        <v>-1.3101474441353225</v>
      </c>
      <c r="H1120" s="50">
        <f t="shared" si="52"/>
        <v>9</v>
      </c>
      <c r="I1120" s="48">
        <f>HLOOKUP(B1120,'GSE Sum'!$B$1:$T$10,10,FALSE)</f>
        <v>121.38099113768247</v>
      </c>
      <c r="J1120" s="51" t="b">
        <f t="shared" si="53"/>
        <v>0</v>
      </c>
      <c r="K1120" s="69">
        <f>D1120/(VLOOKUP(B1120,'Cust Svd'!$A$2:$B$20,2,FALSE))</f>
        <v>9.5452222789984675E-3</v>
      </c>
      <c r="L1120" s="70">
        <f>VLOOKUP(B1120,'Cust Svd'!$A$2:$B$20,2,FALSE)</f>
        <v>48925</v>
      </c>
      <c r="M1120" s="70"/>
      <c r="N1120"/>
      <c r="O1120"/>
      <c r="P1120"/>
      <c r="Q1120"/>
      <c r="R1120"/>
    </row>
    <row r="1121" spans="1:18" ht="14.5" hidden="1" x14ac:dyDescent="0.35">
      <c r="A1121" s="37">
        <v>44105</v>
      </c>
      <c r="B1121" s="26">
        <v>2020</v>
      </c>
      <c r="C1121">
        <v>3</v>
      </c>
      <c r="D1121">
        <v>47</v>
      </c>
      <c r="E1121">
        <v>11990</v>
      </c>
      <c r="F1121" s="50">
        <f>E1121/(VLOOKUP(B1121,'Cust Svd'!$A$2:$B$20,2,FALSE))</f>
        <v>0.24506898313745529</v>
      </c>
      <c r="G1121" s="50">
        <f t="shared" si="51"/>
        <v>-1.4062155442427171</v>
      </c>
      <c r="H1121" s="50">
        <f t="shared" si="52"/>
        <v>10</v>
      </c>
      <c r="I1121" s="48">
        <f>HLOOKUP(B1121,'GSE Sum'!$B$1:$T$10,10,FALSE)</f>
        <v>121.38099113768247</v>
      </c>
      <c r="J1121" s="51" t="b">
        <f t="shared" si="53"/>
        <v>0</v>
      </c>
      <c r="K1121" s="69">
        <f>D1121/(VLOOKUP(B1121,'Cust Svd'!$A$2:$B$20,2,FALSE))</f>
        <v>9.6065406234031685E-4</v>
      </c>
      <c r="L1121" s="70">
        <f>VLOOKUP(B1121,'Cust Svd'!$A$2:$B$20,2,FALSE)</f>
        <v>48925</v>
      </c>
      <c r="M1121" s="70"/>
      <c r="N1121"/>
      <c r="O1121"/>
      <c r="P1121"/>
      <c r="Q1121"/>
      <c r="R1121"/>
    </row>
    <row r="1122" spans="1:18" ht="14.5" hidden="1" x14ac:dyDescent="0.35">
      <c r="A1122" s="37">
        <v>44174</v>
      </c>
      <c r="B1122" s="26">
        <v>2020</v>
      </c>
      <c r="C1122">
        <v>1</v>
      </c>
      <c r="D1122">
        <v>58</v>
      </c>
      <c r="E1122">
        <v>11852</v>
      </c>
      <c r="F1122" s="50">
        <f>E1122/(VLOOKUP(B1122,'Cust Svd'!$A$2:$B$20,2,FALSE))</f>
        <v>0.24224833929483905</v>
      </c>
      <c r="G1122" s="50">
        <f t="shared" si="51"/>
        <v>-1.417791883570821</v>
      </c>
      <c r="H1122" s="50">
        <f t="shared" si="52"/>
        <v>12</v>
      </c>
      <c r="I1122" s="48">
        <f>HLOOKUP(B1122,'GSE Sum'!$B$1:$T$10,10,FALSE)</f>
        <v>121.38099113768247</v>
      </c>
      <c r="J1122" s="51" t="b">
        <f t="shared" si="53"/>
        <v>0</v>
      </c>
      <c r="K1122" s="69">
        <f>D1122/(VLOOKUP(B1122,'Cust Svd'!$A$2:$B$20,2,FALSE))</f>
        <v>1.1854879918242207E-3</v>
      </c>
      <c r="L1122" s="70">
        <f>VLOOKUP(B1122,'Cust Svd'!$A$2:$B$20,2,FALSE)</f>
        <v>48925</v>
      </c>
      <c r="M1122" s="70"/>
      <c r="N1122"/>
      <c r="O1122"/>
      <c r="P1122"/>
      <c r="Q1122"/>
      <c r="R1122"/>
    </row>
    <row r="1123" spans="1:18" ht="14.5" hidden="1" x14ac:dyDescent="0.35">
      <c r="A1123" s="37">
        <v>43996</v>
      </c>
      <c r="B1123" s="26">
        <v>2020</v>
      </c>
      <c r="C1123">
        <v>2</v>
      </c>
      <c r="D1123">
        <v>960</v>
      </c>
      <c r="E1123">
        <v>11574</v>
      </c>
      <c r="F1123" s="50">
        <f>E1123/(VLOOKUP(B1123,'Cust Svd'!$A$2:$B$20,2,FALSE))</f>
        <v>0.23656617271333674</v>
      </c>
      <c r="G1123" s="50">
        <f t="shared" si="51"/>
        <v>-1.4415273101304928</v>
      </c>
      <c r="H1123" s="50">
        <f t="shared" si="52"/>
        <v>6</v>
      </c>
      <c r="I1123" s="48">
        <f>HLOOKUP(B1123,'GSE Sum'!$B$1:$T$10,10,FALSE)</f>
        <v>121.38099113768247</v>
      </c>
      <c r="J1123" s="51" t="b">
        <f t="shared" si="53"/>
        <v>0</v>
      </c>
      <c r="K1123" s="69">
        <f>D1123/(VLOOKUP(B1123,'Cust Svd'!$A$2:$B$20,2,FALSE))</f>
        <v>1.9621870209504344E-2</v>
      </c>
      <c r="L1123" s="70">
        <f>VLOOKUP(B1123,'Cust Svd'!$A$2:$B$20,2,FALSE)</f>
        <v>48925</v>
      </c>
      <c r="M1123" s="70"/>
      <c r="N1123"/>
      <c r="O1123"/>
      <c r="P1123"/>
      <c r="Q1123"/>
      <c r="R1123"/>
    </row>
    <row r="1124" spans="1:18" ht="14.5" hidden="1" x14ac:dyDescent="0.35">
      <c r="A1124" s="37">
        <v>44092</v>
      </c>
      <c r="B1124" s="26">
        <v>2020</v>
      </c>
      <c r="C1124">
        <v>1</v>
      </c>
      <c r="D1124">
        <v>130</v>
      </c>
      <c r="E1124">
        <v>11567</v>
      </c>
      <c r="F1124" s="50">
        <f>E1124/(VLOOKUP(B1124,'Cust Svd'!$A$2:$B$20,2,FALSE))</f>
        <v>0.23642309657639243</v>
      </c>
      <c r="G1124" s="50">
        <f t="shared" si="51"/>
        <v>-1.4421322969688755</v>
      </c>
      <c r="H1124" s="50">
        <f t="shared" si="52"/>
        <v>9</v>
      </c>
      <c r="I1124" s="48">
        <f>HLOOKUP(B1124,'GSE Sum'!$B$1:$T$10,10,FALSE)</f>
        <v>121.38099113768247</v>
      </c>
      <c r="J1124" s="51" t="b">
        <f t="shared" si="53"/>
        <v>0</v>
      </c>
      <c r="K1124" s="69">
        <f>D1124/(VLOOKUP(B1124,'Cust Svd'!$A$2:$B$20,2,FALSE))</f>
        <v>2.6571282575370463E-3</v>
      </c>
      <c r="L1124" s="70">
        <f>VLOOKUP(B1124,'Cust Svd'!$A$2:$B$20,2,FALSE)</f>
        <v>48925</v>
      </c>
      <c r="M1124" s="70"/>
      <c r="N1124"/>
      <c r="O1124"/>
      <c r="P1124"/>
      <c r="Q1124"/>
      <c r="R1124"/>
    </row>
    <row r="1125" spans="1:18" ht="14.5" hidden="1" x14ac:dyDescent="0.35">
      <c r="A1125" s="37">
        <v>43879</v>
      </c>
      <c r="B1125" s="26">
        <v>2020</v>
      </c>
      <c r="C1125">
        <v>2</v>
      </c>
      <c r="D1125">
        <v>103</v>
      </c>
      <c r="E1125">
        <v>10794</v>
      </c>
      <c r="F1125" s="50">
        <f>E1125/(VLOOKUP(B1125,'Cust Svd'!$A$2:$B$20,2,FALSE))</f>
        <v>0.22062340316811446</v>
      </c>
      <c r="G1125" s="50">
        <f t="shared" si="51"/>
        <v>-1.5112980890856889</v>
      </c>
      <c r="H1125" s="50">
        <f t="shared" si="52"/>
        <v>2</v>
      </c>
      <c r="I1125" s="48">
        <f>HLOOKUP(B1125,'GSE Sum'!$B$1:$T$10,10,FALSE)</f>
        <v>121.38099113768247</v>
      </c>
      <c r="J1125" s="51" t="b">
        <f t="shared" si="53"/>
        <v>0</v>
      </c>
      <c r="K1125" s="69">
        <f>D1125/(VLOOKUP(B1125,'Cust Svd'!$A$2:$B$20,2,FALSE))</f>
        <v>2.1052631578947368E-3</v>
      </c>
      <c r="L1125" s="70">
        <f>VLOOKUP(B1125,'Cust Svd'!$A$2:$B$20,2,FALSE)</f>
        <v>48925</v>
      </c>
      <c r="M1125" s="70"/>
      <c r="N1125"/>
      <c r="O1125"/>
      <c r="P1125"/>
      <c r="Q1125"/>
      <c r="R1125"/>
    </row>
    <row r="1126" spans="1:18" ht="14.5" hidden="1" x14ac:dyDescent="0.35">
      <c r="A1126" s="37">
        <v>44125</v>
      </c>
      <c r="B1126" s="26">
        <v>2020</v>
      </c>
      <c r="C1126">
        <v>1</v>
      </c>
      <c r="D1126">
        <v>17</v>
      </c>
      <c r="E1126">
        <v>9799</v>
      </c>
      <c r="F1126" s="50">
        <f>E1126/(VLOOKUP(B1126,'Cust Svd'!$A$2:$B$20,2,FALSE))</f>
        <v>0.2002861522738886</v>
      </c>
      <c r="G1126" s="50">
        <f t="shared" si="51"/>
        <v>-1.6080081736284586</v>
      </c>
      <c r="H1126" s="50">
        <f t="shared" si="52"/>
        <v>10</v>
      </c>
      <c r="I1126" s="48">
        <f>HLOOKUP(B1126,'GSE Sum'!$B$1:$T$10,10,FALSE)</f>
        <v>121.38099113768247</v>
      </c>
      <c r="J1126" s="51" t="b">
        <f t="shared" si="53"/>
        <v>0</v>
      </c>
      <c r="K1126" s="69">
        <f>D1126/(VLOOKUP(B1126,'Cust Svd'!$A$2:$B$20,2,FALSE))</f>
        <v>3.474706182933061E-4</v>
      </c>
      <c r="L1126" s="70">
        <f>VLOOKUP(B1126,'Cust Svd'!$A$2:$B$20,2,FALSE)</f>
        <v>48925</v>
      </c>
      <c r="M1126" s="70"/>
      <c r="N1126"/>
      <c r="O1126"/>
      <c r="P1126"/>
      <c r="Q1126"/>
      <c r="R1126"/>
    </row>
    <row r="1127" spans="1:18" ht="14.5" hidden="1" x14ac:dyDescent="0.35">
      <c r="A1127" s="37">
        <v>43902</v>
      </c>
      <c r="B1127" s="26">
        <v>2020</v>
      </c>
      <c r="C1127">
        <v>1</v>
      </c>
      <c r="D1127">
        <v>162</v>
      </c>
      <c r="E1127">
        <v>9342</v>
      </c>
      <c r="F1127" s="50">
        <f>E1127/(VLOOKUP(B1127,'Cust Svd'!$A$2:$B$20,2,FALSE))</f>
        <v>0.19094532447623913</v>
      </c>
      <c r="G1127" s="50">
        <f t="shared" si="51"/>
        <v>-1.6557681512022238</v>
      </c>
      <c r="H1127" s="50">
        <f t="shared" si="52"/>
        <v>3</v>
      </c>
      <c r="I1127" s="48">
        <f>HLOOKUP(B1127,'GSE Sum'!$B$1:$T$10,10,FALSE)</f>
        <v>121.38099113768247</v>
      </c>
      <c r="J1127" s="51" t="b">
        <f t="shared" si="53"/>
        <v>0</v>
      </c>
      <c r="K1127" s="69">
        <f>D1127/(VLOOKUP(B1127,'Cust Svd'!$A$2:$B$20,2,FALSE))</f>
        <v>3.3111905978538579E-3</v>
      </c>
      <c r="L1127" s="70">
        <f>VLOOKUP(B1127,'Cust Svd'!$A$2:$B$20,2,FALSE)</f>
        <v>48925</v>
      </c>
      <c r="M1127" s="70"/>
      <c r="N1127"/>
      <c r="O1127"/>
      <c r="P1127"/>
      <c r="Q1127"/>
      <c r="R1127"/>
    </row>
    <row r="1128" spans="1:18" ht="14.5" hidden="1" x14ac:dyDescent="0.35">
      <c r="A1128" s="37">
        <v>44176</v>
      </c>
      <c r="B1128" s="26">
        <v>2020</v>
      </c>
      <c r="C1128">
        <v>2</v>
      </c>
      <c r="D1128">
        <v>21</v>
      </c>
      <c r="E1128">
        <v>9337</v>
      </c>
      <c r="F1128" s="50">
        <f>E1128/(VLOOKUP(B1128,'Cust Svd'!$A$2:$B$20,2,FALSE))</f>
        <v>0.19084312723556465</v>
      </c>
      <c r="G1128" s="50">
        <f t="shared" si="51"/>
        <v>-1.6563035117803511</v>
      </c>
      <c r="H1128" s="50">
        <f t="shared" si="52"/>
        <v>12</v>
      </c>
      <c r="I1128" s="48">
        <f>HLOOKUP(B1128,'GSE Sum'!$B$1:$T$10,10,FALSE)</f>
        <v>121.38099113768247</v>
      </c>
      <c r="J1128" s="51" t="b">
        <f t="shared" si="53"/>
        <v>0</v>
      </c>
      <c r="K1128" s="69">
        <f>D1128/(VLOOKUP(B1128,'Cust Svd'!$A$2:$B$20,2,FALSE))</f>
        <v>4.2922841083290749E-4</v>
      </c>
      <c r="L1128" s="70">
        <f>VLOOKUP(B1128,'Cust Svd'!$A$2:$B$20,2,FALSE)</f>
        <v>48925</v>
      </c>
      <c r="M1128" s="70"/>
      <c r="N1128"/>
      <c r="O1128"/>
      <c r="P1128"/>
      <c r="Q1128"/>
      <c r="R1128"/>
    </row>
    <row r="1129" spans="1:18" ht="14.5" hidden="1" x14ac:dyDescent="0.35">
      <c r="A1129" s="37">
        <v>43847</v>
      </c>
      <c r="B1129" s="26">
        <v>2020</v>
      </c>
      <c r="C1129">
        <v>1</v>
      </c>
      <c r="D1129">
        <v>52</v>
      </c>
      <c r="E1129">
        <v>9285</v>
      </c>
      <c r="F1129" s="50">
        <f>E1129/(VLOOKUP(B1129,'Cust Svd'!$A$2:$B$20,2,FALSE))</f>
        <v>0.18978027593254981</v>
      </c>
      <c r="G1129" s="50">
        <f t="shared" si="51"/>
        <v>-1.6618883184774709</v>
      </c>
      <c r="H1129" s="50">
        <f t="shared" si="52"/>
        <v>1</v>
      </c>
      <c r="I1129" s="48">
        <f>HLOOKUP(B1129,'GSE Sum'!$B$1:$T$10,10,FALSE)</f>
        <v>121.38099113768247</v>
      </c>
      <c r="J1129" s="51" t="b">
        <f t="shared" si="53"/>
        <v>0</v>
      </c>
      <c r="K1129" s="69">
        <f>D1129/(VLOOKUP(B1129,'Cust Svd'!$A$2:$B$20,2,FALSE))</f>
        <v>1.0628513030148186E-3</v>
      </c>
      <c r="L1129" s="70">
        <f>VLOOKUP(B1129,'Cust Svd'!$A$2:$B$20,2,FALSE)</f>
        <v>48925</v>
      </c>
      <c r="M1129" s="70"/>
      <c r="N1129"/>
      <c r="O1129"/>
      <c r="P1129"/>
      <c r="Q1129"/>
      <c r="R1129"/>
    </row>
    <row r="1130" spans="1:18" ht="14.5" hidden="1" x14ac:dyDescent="0.35">
      <c r="A1130" s="37">
        <v>44051</v>
      </c>
      <c r="B1130" s="26">
        <v>2020</v>
      </c>
      <c r="C1130">
        <v>1</v>
      </c>
      <c r="D1130">
        <v>17</v>
      </c>
      <c r="E1130">
        <v>9028</v>
      </c>
      <c r="F1130" s="50">
        <f>E1130/(VLOOKUP(B1130,'Cust Svd'!$A$2:$B$20,2,FALSE))</f>
        <v>0.18452733776188043</v>
      </c>
      <c r="G1130" s="50">
        <f t="shared" si="51"/>
        <v>-1.6899576543268506</v>
      </c>
      <c r="H1130" s="50">
        <f t="shared" si="52"/>
        <v>8</v>
      </c>
      <c r="I1130" s="48">
        <f>HLOOKUP(B1130,'GSE Sum'!$B$1:$T$10,10,FALSE)</f>
        <v>121.38099113768247</v>
      </c>
      <c r="J1130" s="51" t="b">
        <f t="shared" si="53"/>
        <v>0</v>
      </c>
      <c r="K1130" s="69">
        <f>D1130/(VLOOKUP(B1130,'Cust Svd'!$A$2:$B$20,2,FALSE))</f>
        <v>3.474706182933061E-4</v>
      </c>
      <c r="L1130" s="70">
        <f>VLOOKUP(B1130,'Cust Svd'!$A$2:$B$20,2,FALSE)</f>
        <v>48925</v>
      </c>
      <c r="M1130" s="70"/>
      <c r="N1130"/>
      <c r="O1130"/>
      <c r="P1130"/>
      <c r="Q1130"/>
      <c r="R1130"/>
    </row>
    <row r="1131" spans="1:18" ht="14.5" hidden="1" x14ac:dyDescent="0.35">
      <c r="A1131" s="37">
        <v>43890</v>
      </c>
      <c r="B1131" s="26">
        <v>2020</v>
      </c>
      <c r="C1131">
        <v>1</v>
      </c>
      <c r="D1131">
        <v>43</v>
      </c>
      <c r="E1131">
        <v>7765</v>
      </c>
      <c r="F1131" s="50">
        <f>E1131/(VLOOKUP(B1131,'Cust Svd'!$A$2:$B$20,2,FALSE))</f>
        <v>0.15871231476750128</v>
      </c>
      <c r="G1131" s="50">
        <f t="shared" si="51"/>
        <v>-1.8406620566814895</v>
      </c>
      <c r="H1131" s="50">
        <f t="shared" si="52"/>
        <v>2</v>
      </c>
      <c r="I1131" s="48">
        <f>HLOOKUP(B1131,'GSE Sum'!$B$1:$T$10,10,FALSE)</f>
        <v>121.38099113768247</v>
      </c>
      <c r="J1131" s="51" t="b">
        <f t="shared" si="53"/>
        <v>0</v>
      </c>
      <c r="K1131" s="69">
        <f>D1131/(VLOOKUP(B1131,'Cust Svd'!$A$2:$B$20,2,FALSE))</f>
        <v>8.788962698007154E-4</v>
      </c>
      <c r="L1131" s="70">
        <f>VLOOKUP(B1131,'Cust Svd'!$A$2:$B$20,2,FALSE)</f>
        <v>48925</v>
      </c>
      <c r="M1131" s="70"/>
      <c r="N1131"/>
      <c r="O1131"/>
      <c r="P1131"/>
      <c r="Q1131"/>
      <c r="R1131"/>
    </row>
    <row r="1132" spans="1:18" ht="14.5" hidden="1" x14ac:dyDescent="0.35">
      <c r="A1132" s="37">
        <v>44069</v>
      </c>
      <c r="B1132" s="26">
        <v>2020</v>
      </c>
      <c r="C1132">
        <v>1</v>
      </c>
      <c r="D1132">
        <v>51</v>
      </c>
      <c r="E1132">
        <v>7490</v>
      </c>
      <c r="F1132" s="50">
        <f>E1132/(VLOOKUP(B1132,'Cust Svd'!$A$2:$B$20,2,FALSE))</f>
        <v>0.15309146653040367</v>
      </c>
      <c r="G1132" s="50">
        <f t="shared" si="51"/>
        <v>-1.8767197157530118</v>
      </c>
      <c r="H1132" s="50">
        <f t="shared" si="52"/>
        <v>8</v>
      </c>
      <c r="I1132" s="48">
        <f>HLOOKUP(B1132,'GSE Sum'!$B$1:$T$10,10,FALSE)</f>
        <v>121.38099113768247</v>
      </c>
      <c r="J1132" s="51" t="b">
        <f t="shared" si="53"/>
        <v>0</v>
      </c>
      <c r="K1132" s="69">
        <f>D1132/(VLOOKUP(B1132,'Cust Svd'!$A$2:$B$20,2,FALSE))</f>
        <v>1.0424118548799182E-3</v>
      </c>
      <c r="L1132" s="70">
        <f>VLOOKUP(B1132,'Cust Svd'!$A$2:$B$20,2,FALSE)</f>
        <v>48925</v>
      </c>
      <c r="M1132" s="70"/>
      <c r="N1132"/>
      <c r="O1132"/>
      <c r="P1132"/>
      <c r="Q1132"/>
      <c r="R1132"/>
    </row>
    <row r="1133" spans="1:18" ht="14.5" hidden="1" x14ac:dyDescent="0.35">
      <c r="A1133" s="37">
        <v>43956</v>
      </c>
      <c r="B1133" s="26">
        <v>2020</v>
      </c>
      <c r="C1133">
        <v>1</v>
      </c>
      <c r="D1133">
        <v>14</v>
      </c>
      <c r="E1133">
        <v>6948</v>
      </c>
      <c r="F1133" s="50">
        <f>E1133/(VLOOKUP(B1133,'Cust Svd'!$A$2:$B$20,2,FALSE))</f>
        <v>0.14201328564128768</v>
      </c>
      <c r="G1133" s="50">
        <f t="shared" si="51"/>
        <v>-1.9518346649032814</v>
      </c>
      <c r="H1133" s="50">
        <f t="shared" si="52"/>
        <v>5</v>
      </c>
      <c r="I1133" s="48">
        <f>HLOOKUP(B1133,'GSE Sum'!$B$1:$T$10,10,FALSE)</f>
        <v>121.38099113768247</v>
      </c>
      <c r="J1133" s="51" t="b">
        <f t="shared" si="53"/>
        <v>0</v>
      </c>
      <c r="K1133" s="69">
        <f>D1133/(VLOOKUP(B1133,'Cust Svd'!$A$2:$B$20,2,FALSE))</f>
        <v>2.8615227388860501E-4</v>
      </c>
      <c r="L1133" s="70">
        <f>VLOOKUP(B1133,'Cust Svd'!$A$2:$B$20,2,FALSE)</f>
        <v>48925</v>
      </c>
      <c r="M1133" s="70"/>
      <c r="N1133"/>
      <c r="O1133"/>
      <c r="P1133"/>
      <c r="Q1133"/>
      <c r="R1133"/>
    </row>
    <row r="1134" spans="1:18" ht="14.5" hidden="1" x14ac:dyDescent="0.35">
      <c r="A1134" s="37">
        <v>43910</v>
      </c>
      <c r="B1134" s="26">
        <v>2020</v>
      </c>
      <c r="C1134">
        <v>1</v>
      </c>
      <c r="D1134">
        <v>46</v>
      </c>
      <c r="E1134">
        <v>6906</v>
      </c>
      <c r="F1134" s="50">
        <f>E1134/(VLOOKUP(B1134,'Cust Svd'!$A$2:$B$20,2,FALSE))</f>
        <v>0.14115482881962188</v>
      </c>
      <c r="G1134" s="50">
        <f t="shared" si="51"/>
        <v>-1.9578979143143393</v>
      </c>
      <c r="H1134" s="50">
        <f t="shared" si="52"/>
        <v>3</v>
      </c>
      <c r="I1134" s="48">
        <f>HLOOKUP(B1134,'GSE Sum'!$B$1:$T$10,10,FALSE)</f>
        <v>121.38099113768247</v>
      </c>
      <c r="J1134" s="51" t="b">
        <f t="shared" si="53"/>
        <v>0</v>
      </c>
      <c r="K1134" s="69">
        <f>D1134/(VLOOKUP(B1134,'Cust Svd'!$A$2:$B$20,2,FALSE))</f>
        <v>9.4021461420541643E-4</v>
      </c>
      <c r="L1134" s="70">
        <f>VLOOKUP(B1134,'Cust Svd'!$A$2:$B$20,2,FALSE)</f>
        <v>48925</v>
      </c>
      <c r="M1134" s="70"/>
      <c r="N1134"/>
      <c r="O1134"/>
      <c r="P1134"/>
      <c r="Q1134"/>
      <c r="R1134"/>
    </row>
    <row r="1135" spans="1:18" ht="14.5" hidden="1" x14ac:dyDescent="0.35">
      <c r="A1135" s="37">
        <v>44188</v>
      </c>
      <c r="B1135" s="26">
        <v>2020</v>
      </c>
      <c r="C1135">
        <v>1</v>
      </c>
      <c r="D1135">
        <v>6</v>
      </c>
      <c r="E1135">
        <v>6705</v>
      </c>
      <c r="F1135" s="50">
        <f>E1135/(VLOOKUP(B1135,'Cust Svd'!$A$2:$B$20,2,FALSE))</f>
        <v>0.13704649974450689</v>
      </c>
      <c r="G1135" s="50">
        <f t="shared" si="51"/>
        <v>-1.9874349965484981</v>
      </c>
      <c r="H1135" s="50">
        <f t="shared" si="52"/>
        <v>12</v>
      </c>
      <c r="I1135" s="48">
        <f>HLOOKUP(B1135,'GSE Sum'!$B$1:$T$10,10,FALSE)</f>
        <v>121.38099113768247</v>
      </c>
      <c r="J1135" s="51" t="b">
        <f t="shared" si="53"/>
        <v>0</v>
      </c>
      <c r="K1135" s="69">
        <f>D1135/(VLOOKUP(B1135,'Cust Svd'!$A$2:$B$20,2,FALSE))</f>
        <v>1.2263668880940214E-4</v>
      </c>
      <c r="L1135" s="70">
        <f>VLOOKUP(B1135,'Cust Svd'!$A$2:$B$20,2,FALSE)</f>
        <v>48925</v>
      </c>
      <c r="M1135" s="70"/>
      <c r="N1135"/>
      <c r="O1135"/>
      <c r="P1135"/>
      <c r="Q1135"/>
      <c r="R1135"/>
    </row>
    <row r="1136" spans="1:18" ht="14.5" hidden="1" x14ac:dyDescent="0.35">
      <c r="A1136" s="37">
        <v>44087</v>
      </c>
      <c r="B1136" s="26">
        <v>2020</v>
      </c>
      <c r="C1136">
        <v>1</v>
      </c>
      <c r="D1136">
        <v>129</v>
      </c>
      <c r="E1136">
        <v>6452</v>
      </c>
      <c r="F1136" s="50">
        <f>E1136/(VLOOKUP(B1136,'Cust Svd'!$A$2:$B$20,2,FALSE))</f>
        <v>0.13187531936637711</v>
      </c>
      <c r="G1136" s="50">
        <f t="shared" si="51"/>
        <v>-2.0258983530191776</v>
      </c>
      <c r="H1136" s="50">
        <f t="shared" si="52"/>
        <v>9</v>
      </c>
      <c r="I1136" s="48">
        <f>HLOOKUP(B1136,'GSE Sum'!$B$1:$T$10,10,FALSE)</f>
        <v>121.38099113768247</v>
      </c>
      <c r="J1136" s="51" t="b">
        <f t="shared" si="53"/>
        <v>0</v>
      </c>
      <c r="K1136" s="69">
        <f>D1136/(VLOOKUP(B1136,'Cust Svd'!$A$2:$B$20,2,FALSE))</f>
        <v>2.6366888094021463E-3</v>
      </c>
      <c r="L1136" s="70">
        <f>VLOOKUP(B1136,'Cust Svd'!$A$2:$B$20,2,FALSE)</f>
        <v>48925</v>
      </c>
      <c r="M1136" s="70"/>
      <c r="N1136"/>
      <c r="O1136"/>
      <c r="P1136"/>
      <c r="Q1136"/>
      <c r="R1136"/>
    </row>
    <row r="1137" spans="1:18" ht="14.5" hidden="1" x14ac:dyDescent="0.35">
      <c r="A1137" s="37">
        <v>43904</v>
      </c>
      <c r="B1137" s="26">
        <v>2020</v>
      </c>
      <c r="C1137">
        <v>2</v>
      </c>
      <c r="D1137">
        <v>66</v>
      </c>
      <c r="E1137">
        <v>6318</v>
      </c>
      <c r="F1137" s="50">
        <f>E1137/(VLOOKUP(B1137,'Cust Svd'!$A$2:$B$20,2,FALSE))</f>
        <v>0.12913643331630045</v>
      </c>
      <c r="G1137" s="50">
        <f t="shared" si="51"/>
        <v>-2.0468858109022467</v>
      </c>
      <c r="H1137" s="50">
        <f t="shared" si="52"/>
        <v>3</v>
      </c>
      <c r="I1137" s="48">
        <f>HLOOKUP(B1137,'GSE Sum'!$B$1:$T$10,10,FALSE)</f>
        <v>121.38099113768247</v>
      </c>
      <c r="J1137" s="51" t="b">
        <f t="shared" si="53"/>
        <v>0</v>
      </c>
      <c r="K1137" s="69">
        <f>D1137/(VLOOKUP(B1137,'Cust Svd'!$A$2:$B$20,2,FALSE))</f>
        <v>1.3490035769034236E-3</v>
      </c>
      <c r="L1137" s="70">
        <f>VLOOKUP(B1137,'Cust Svd'!$A$2:$B$20,2,FALSE)</f>
        <v>48925</v>
      </c>
      <c r="M1137" s="70"/>
      <c r="N1137"/>
      <c r="O1137"/>
      <c r="P1137"/>
      <c r="Q1137"/>
      <c r="R1137"/>
    </row>
    <row r="1138" spans="1:18" ht="14.5" hidden="1" x14ac:dyDescent="0.35">
      <c r="A1138" s="37">
        <v>44134</v>
      </c>
      <c r="B1138" s="26">
        <v>2020</v>
      </c>
      <c r="C1138">
        <v>1</v>
      </c>
      <c r="D1138">
        <v>39</v>
      </c>
      <c r="E1138">
        <v>6222</v>
      </c>
      <c r="F1138" s="50">
        <f>E1138/(VLOOKUP(B1138,'Cust Svd'!$A$2:$B$20,2,FALSE))</f>
        <v>0.12717424629535001</v>
      </c>
      <c r="G1138" s="50">
        <f t="shared" si="51"/>
        <v>-2.0621971148066947</v>
      </c>
      <c r="H1138" s="50">
        <f t="shared" si="52"/>
        <v>10</v>
      </c>
      <c r="I1138" s="48">
        <f>HLOOKUP(B1138,'GSE Sum'!$B$1:$T$10,10,FALSE)</f>
        <v>121.38099113768247</v>
      </c>
      <c r="J1138" s="51" t="b">
        <f t="shared" si="53"/>
        <v>0</v>
      </c>
      <c r="K1138" s="69">
        <f>D1138/(VLOOKUP(B1138,'Cust Svd'!$A$2:$B$20,2,FALSE))</f>
        <v>7.9713847726111395E-4</v>
      </c>
      <c r="L1138" s="70">
        <f>VLOOKUP(B1138,'Cust Svd'!$A$2:$B$20,2,FALSE)</f>
        <v>48925</v>
      </c>
      <c r="M1138" s="70"/>
      <c r="N1138"/>
      <c r="O1138"/>
      <c r="P1138"/>
      <c r="Q1138"/>
      <c r="R1138"/>
    </row>
    <row r="1139" spans="1:18" ht="14.5" hidden="1" x14ac:dyDescent="0.35">
      <c r="A1139" s="37">
        <v>43966</v>
      </c>
      <c r="B1139" s="26">
        <v>2020</v>
      </c>
      <c r="C1139">
        <v>1</v>
      </c>
      <c r="D1139">
        <v>21</v>
      </c>
      <c r="E1139">
        <v>6089</v>
      </c>
      <c r="F1139" s="50">
        <f>E1139/(VLOOKUP(B1139,'Cust Svd'!$A$2:$B$20,2,FALSE))</f>
        <v>0.12445579969340828</v>
      </c>
      <c r="G1139" s="50">
        <f t="shared" si="51"/>
        <v>-2.0838046486557027</v>
      </c>
      <c r="H1139" s="50">
        <f t="shared" si="52"/>
        <v>5</v>
      </c>
      <c r="I1139" s="48">
        <f>HLOOKUP(B1139,'GSE Sum'!$B$1:$T$10,10,FALSE)</f>
        <v>121.38099113768247</v>
      </c>
      <c r="J1139" s="51" t="b">
        <f t="shared" si="53"/>
        <v>0</v>
      </c>
      <c r="K1139" s="69">
        <f>D1139/(VLOOKUP(B1139,'Cust Svd'!$A$2:$B$20,2,FALSE))</f>
        <v>4.2922841083290749E-4</v>
      </c>
      <c r="L1139" s="70">
        <f>VLOOKUP(B1139,'Cust Svd'!$A$2:$B$20,2,FALSE)</f>
        <v>48925</v>
      </c>
      <c r="M1139" s="70"/>
      <c r="N1139"/>
      <c r="O1139"/>
      <c r="P1139"/>
      <c r="Q1139"/>
      <c r="R1139"/>
    </row>
    <row r="1140" spans="1:18" ht="14.5" hidden="1" x14ac:dyDescent="0.35">
      <c r="A1140" s="37">
        <v>44006</v>
      </c>
      <c r="B1140" s="26">
        <v>2020</v>
      </c>
      <c r="C1140">
        <v>1</v>
      </c>
      <c r="D1140">
        <v>54</v>
      </c>
      <c r="E1140">
        <v>6021</v>
      </c>
      <c r="F1140" s="50">
        <f>E1140/(VLOOKUP(B1140,'Cust Svd'!$A$2:$B$20,2,FALSE))</f>
        <v>0.12306591722023505</v>
      </c>
      <c r="G1140" s="50">
        <f t="shared" si="51"/>
        <v>-2.0950351547998292</v>
      </c>
      <c r="H1140" s="50">
        <f t="shared" si="52"/>
        <v>6</v>
      </c>
      <c r="I1140" s="48">
        <f>HLOOKUP(B1140,'GSE Sum'!$B$1:$T$10,10,FALSE)</f>
        <v>121.38099113768247</v>
      </c>
      <c r="J1140" s="51" t="b">
        <f t="shared" si="53"/>
        <v>0</v>
      </c>
      <c r="K1140" s="69">
        <f>D1140/(VLOOKUP(B1140,'Cust Svd'!$A$2:$B$20,2,FALSE))</f>
        <v>1.1037301992846192E-3</v>
      </c>
      <c r="L1140" s="70">
        <f>VLOOKUP(B1140,'Cust Svd'!$A$2:$B$20,2,FALSE)</f>
        <v>48925</v>
      </c>
      <c r="M1140" s="70"/>
      <c r="N1140"/>
      <c r="O1140"/>
      <c r="P1140"/>
      <c r="Q1140"/>
      <c r="R1140"/>
    </row>
    <row r="1141" spans="1:18" ht="14.5" hidden="1" x14ac:dyDescent="0.35">
      <c r="A1141" s="37">
        <v>44168</v>
      </c>
      <c r="B1141" s="26">
        <v>2020</v>
      </c>
      <c r="C1141">
        <v>1</v>
      </c>
      <c r="D1141">
        <v>1382</v>
      </c>
      <c r="E1141">
        <v>5919</v>
      </c>
      <c r="F1141" s="50">
        <f>E1141/(VLOOKUP(B1141,'Cust Svd'!$A$2:$B$20,2,FALSE))</f>
        <v>0.12098109351047522</v>
      </c>
      <c r="G1141" s="50">
        <f t="shared" si="51"/>
        <v>-2.1121209975735518</v>
      </c>
      <c r="H1141" s="50">
        <f t="shared" si="52"/>
        <v>12</v>
      </c>
      <c r="I1141" s="48">
        <f>HLOOKUP(B1141,'GSE Sum'!$B$1:$T$10,10,FALSE)</f>
        <v>121.38099113768247</v>
      </c>
      <c r="J1141" s="51" t="b">
        <f t="shared" si="53"/>
        <v>0</v>
      </c>
      <c r="K1141" s="69">
        <f>D1141/(VLOOKUP(B1141,'Cust Svd'!$A$2:$B$20,2,FALSE))</f>
        <v>2.8247317322432294E-2</v>
      </c>
      <c r="L1141" s="70">
        <f>VLOOKUP(B1141,'Cust Svd'!$A$2:$B$20,2,FALSE)</f>
        <v>48925</v>
      </c>
      <c r="M1141" s="70"/>
      <c r="N1141"/>
      <c r="O1141"/>
      <c r="P1141"/>
      <c r="Q1141"/>
      <c r="R1141"/>
    </row>
    <row r="1142" spans="1:18" ht="14.5" hidden="1" x14ac:dyDescent="0.35">
      <c r="A1142" s="37">
        <v>43992</v>
      </c>
      <c r="B1142" s="26">
        <v>2020</v>
      </c>
      <c r="C1142">
        <v>2</v>
      </c>
      <c r="D1142">
        <v>25</v>
      </c>
      <c r="E1142">
        <v>5605</v>
      </c>
      <c r="F1142" s="50">
        <f>E1142/(VLOOKUP(B1142,'Cust Svd'!$A$2:$B$20,2,FALSE))</f>
        <v>0.1145631067961165</v>
      </c>
      <c r="G1142" s="50">
        <f t="shared" si="51"/>
        <v>-2.1666294567580167</v>
      </c>
      <c r="H1142" s="50">
        <f t="shared" si="52"/>
        <v>6</v>
      </c>
      <c r="I1142" s="48">
        <f>HLOOKUP(B1142,'GSE Sum'!$B$1:$T$10,10,FALSE)</f>
        <v>121.38099113768247</v>
      </c>
      <c r="J1142" s="51" t="b">
        <f t="shared" si="53"/>
        <v>0</v>
      </c>
      <c r="K1142" s="69">
        <f>D1142/(VLOOKUP(B1142,'Cust Svd'!$A$2:$B$20,2,FALSE))</f>
        <v>5.1098620337250899E-4</v>
      </c>
      <c r="L1142" s="70">
        <f>VLOOKUP(B1142,'Cust Svd'!$A$2:$B$20,2,FALSE)</f>
        <v>48925</v>
      </c>
      <c r="M1142" s="70"/>
      <c r="N1142"/>
      <c r="O1142"/>
      <c r="P1142"/>
      <c r="Q1142"/>
      <c r="R1142"/>
    </row>
    <row r="1143" spans="1:18" ht="14.5" hidden="1" x14ac:dyDescent="0.35">
      <c r="A1143" s="37">
        <v>43851</v>
      </c>
      <c r="B1143" s="26">
        <v>2020</v>
      </c>
      <c r="C1143">
        <v>1</v>
      </c>
      <c r="D1143">
        <v>11</v>
      </c>
      <c r="E1143">
        <v>5131</v>
      </c>
      <c r="F1143" s="50">
        <f>E1143/(VLOOKUP(B1143,'Cust Svd'!$A$2:$B$20,2,FALSE))</f>
        <v>0.10487480838017374</v>
      </c>
      <c r="G1143" s="50">
        <f t="shared" si="51"/>
        <v>-2.254987941322312</v>
      </c>
      <c r="H1143" s="50">
        <f t="shared" si="52"/>
        <v>1</v>
      </c>
      <c r="I1143" s="48">
        <f>HLOOKUP(B1143,'GSE Sum'!$B$1:$T$10,10,FALSE)</f>
        <v>121.38099113768247</v>
      </c>
      <c r="J1143" s="51" t="b">
        <f t="shared" si="53"/>
        <v>0</v>
      </c>
      <c r="K1143" s="69">
        <f>D1143/(VLOOKUP(B1143,'Cust Svd'!$A$2:$B$20,2,FALSE))</f>
        <v>2.2483392948390393E-4</v>
      </c>
      <c r="L1143" s="70">
        <f>VLOOKUP(B1143,'Cust Svd'!$A$2:$B$20,2,FALSE)</f>
        <v>48925</v>
      </c>
      <c r="M1143" s="70"/>
      <c r="N1143"/>
      <c r="O1143"/>
      <c r="P1143"/>
      <c r="Q1143"/>
      <c r="R1143"/>
    </row>
    <row r="1144" spans="1:18" ht="14.5" hidden="1" x14ac:dyDescent="0.35">
      <c r="A1144" s="37">
        <v>43843</v>
      </c>
      <c r="B1144" s="26">
        <v>2020</v>
      </c>
      <c r="C1144">
        <v>1</v>
      </c>
      <c r="D1144">
        <v>30</v>
      </c>
      <c r="E1144">
        <v>5035</v>
      </c>
      <c r="F1144" s="50">
        <f>E1144/(VLOOKUP(B1144,'Cust Svd'!$A$2:$B$20,2,FALSE))</f>
        <v>0.1029126213592233</v>
      </c>
      <c r="G1144" s="50">
        <f t="shared" si="51"/>
        <v>-2.2738749871116144</v>
      </c>
      <c r="H1144" s="50">
        <f t="shared" si="52"/>
        <v>1</v>
      </c>
      <c r="I1144" s="48">
        <f>HLOOKUP(B1144,'GSE Sum'!$B$1:$T$10,10,FALSE)</f>
        <v>121.38099113768247</v>
      </c>
      <c r="J1144" s="51" t="b">
        <f t="shared" si="53"/>
        <v>0</v>
      </c>
      <c r="K1144" s="69">
        <f>D1144/(VLOOKUP(B1144,'Cust Svd'!$A$2:$B$20,2,FALSE))</f>
        <v>6.1318344404701075E-4</v>
      </c>
      <c r="L1144" s="70">
        <f>VLOOKUP(B1144,'Cust Svd'!$A$2:$B$20,2,FALSE)</f>
        <v>48925</v>
      </c>
      <c r="M1144" s="70"/>
      <c r="N1144"/>
      <c r="O1144"/>
      <c r="P1144"/>
      <c r="Q1144"/>
      <c r="R1144"/>
    </row>
    <row r="1145" spans="1:18" ht="14.5" hidden="1" x14ac:dyDescent="0.35">
      <c r="A1145" s="37">
        <v>43972</v>
      </c>
      <c r="B1145" s="26">
        <v>2020</v>
      </c>
      <c r="C1145">
        <v>1</v>
      </c>
      <c r="D1145">
        <v>59</v>
      </c>
      <c r="E1145">
        <v>4896</v>
      </c>
      <c r="F1145" s="50">
        <f>E1145/(VLOOKUP(B1145,'Cust Svd'!$A$2:$B$20,2,FALSE))</f>
        <v>0.10007153806847215</v>
      </c>
      <c r="G1145" s="50">
        <f t="shared" si="51"/>
        <v>-2.3018699680721149</v>
      </c>
      <c r="H1145" s="50">
        <f t="shared" si="52"/>
        <v>5</v>
      </c>
      <c r="I1145" s="48">
        <f>HLOOKUP(B1145,'GSE Sum'!$B$1:$T$10,10,FALSE)</f>
        <v>121.38099113768247</v>
      </c>
      <c r="J1145" s="51" t="b">
        <f t="shared" si="53"/>
        <v>0</v>
      </c>
      <c r="K1145" s="69">
        <f>D1145/(VLOOKUP(B1145,'Cust Svd'!$A$2:$B$20,2,FALSE))</f>
        <v>1.2059274399591211E-3</v>
      </c>
      <c r="L1145" s="70">
        <f>VLOOKUP(B1145,'Cust Svd'!$A$2:$B$20,2,FALSE)</f>
        <v>48925</v>
      </c>
      <c r="M1145" s="70"/>
      <c r="N1145"/>
      <c r="O1145"/>
      <c r="P1145"/>
      <c r="Q1145"/>
      <c r="R1145"/>
    </row>
    <row r="1146" spans="1:18" ht="14.5" hidden="1" x14ac:dyDescent="0.35">
      <c r="A1146" s="37">
        <v>44121</v>
      </c>
      <c r="B1146" s="26">
        <v>2020</v>
      </c>
      <c r="C1146">
        <v>1</v>
      </c>
      <c r="D1146">
        <v>58</v>
      </c>
      <c r="E1146">
        <v>4840</v>
      </c>
      <c r="F1146" s="50">
        <f>E1146/(VLOOKUP(B1146,'Cust Svd'!$A$2:$B$20,2,FALSE))</f>
        <v>9.892692897291773E-2</v>
      </c>
      <c r="G1146" s="50">
        <f t="shared" si="51"/>
        <v>-2.3133737925535995</v>
      </c>
      <c r="H1146" s="50">
        <f t="shared" si="52"/>
        <v>10</v>
      </c>
      <c r="I1146" s="48">
        <f>HLOOKUP(B1146,'GSE Sum'!$B$1:$T$10,10,FALSE)</f>
        <v>121.38099113768247</v>
      </c>
      <c r="J1146" s="51" t="b">
        <f t="shared" si="53"/>
        <v>0</v>
      </c>
      <c r="K1146" s="69">
        <f>D1146/(VLOOKUP(B1146,'Cust Svd'!$A$2:$B$20,2,FALSE))</f>
        <v>1.1854879918242207E-3</v>
      </c>
      <c r="L1146" s="70">
        <f>VLOOKUP(B1146,'Cust Svd'!$A$2:$B$20,2,FALSE)</f>
        <v>48925</v>
      </c>
      <c r="M1146" s="70"/>
      <c r="N1146"/>
      <c r="O1146"/>
      <c r="P1146"/>
      <c r="Q1146"/>
      <c r="R1146"/>
    </row>
    <row r="1147" spans="1:18" ht="14.5" hidden="1" x14ac:dyDescent="0.35">
      <c r="A1147" s="37">
        <v>44046</v>
      </c>
      <c r="B1147" s="26">
        <v>2020</v>
      </c>
      <c r="C1147">
        <v>1</v>
      </c>
      <c r="D1147">
        <v>62</v>
      </c>
      <c r="E1147">
        <v>4526</v>
      </c>
      <c r="F1147" s="50">
        <f>E1147/(VLOOKUP(B1147,'Cust Svd'!$A$2:$B$20,2,FALSE))</f>
        <v>9.2508942258559018E-2</v>
      </c>
      <c r="G1147" s="50">
        <f t="shared" si="51"/>
        <v>-2.3804499660707945</v>
      </c>
      <c r="H1147" s="50">
        <f t="shared" si="52"/>
        <v>8</v>
      </c>
      <c r="I1147" s="48">
        <f>HLOOKUP(B1147,'GSE Sum'!$B$1:$T$10,10,FALSE)</f>
        <v>121.38099113768247</v>
      </c>
      <c r="J1147" s="51" t="b">
        <f t="shared" si="53"/>
        <v>0</v>
      </c>
      <c r="K1147" s="69">
        <f>D1147/(VLOOKUP(B1147,'Cust Svd'!$A$2:$B$20,2,FALSE))</f>
        <v>1.2672457843638221E-3</v>
      </c>
      <c r="L1147" s="70">
        <f>VLOOKUP(B1147,'Cust Svd'!$A$2:$B$20,2,FALSE)</f>
        <v>48925</v>
      </c>
      <c r="M1147" s="70"/>
      <c r="N1147"/>
      <c r="O1147"/>
      <c r="P1147"/>
      <c r="Q1147"/>
      <c r="R1147"/>
    </row>
    <row r="1148" spans="1:18" ht="14.5" hidden="1" x14ac:dyDescent="0.35">
      <c r="A1148" s="37">
        <v>44015</v>
      </c>
      <c r="B1148" s="26">
        <v>2020</v>
      </c>
      <c r="C1148">
        <v>1</v>
      </c>
      <c r="D1148">
        <v>25</v>
      </c>
      <c r="E1148">
        <v>4522</v>
      </c>
      <c r="F1148" s="50">
        <f>E1148/(VLOOKUP(B1148,'Cust Svd'!$A$2:$B$20,2,FALSE))</f>
        <v>9.2427184466019413E-2</v>
      </c>
      <c r="G1148" s="50">
        <f t="shared" si="51"/>
        <v>-2.3813341394263619</v>
      </c>
      <c r="H1148" s="50">
        <f t="shared" si="52"/>
        <v>7</v>
      </c>
      <c r="I1148" s="48">
        <f>HLOOKUP(B1148,'GSE Sum'!$B$1:$T$10,10,FALSE)</f>
        <v>121.38099113768247</v>
      </c>
      <c r="J1148" s="51" t="b">
        <f t="shared" si="53"/>
        <v>0</v>
      </c>
      <c r="K1148" s="69">
        <f>D1148/(VLOOKUP(B1148,'Cust Svd'!$A$2:$B$20,2,FALSE))</f>
        <v>5.1098620337250899E-4</v>
      </c>
      <c r="L1148" s="70">
        <f>VLOOKUP(B1148,'Cust Svd'!$A$2:$B$20,2,FALSE)</f>
        <v>48925</v>
      </c>
      <c r="M1148" s="70"/>
      <c r="N1148"/>
      <c r="O1148"/>
      <c r="P1148"/>
      <c r="Q1148"/>
      <c r="R1148"/>
    </row>
    <row r="1149" spans="1:18" ht="14.5" hidden="1" x14ac:dyDescent="0.35">
      <c r="A1149" s="37">
        <v>44147</v>
      </c>
      <c r="B1149" s="26">
        <v>2020</v>
      </c>
      <c r="C1149">
        <v>1</v>
      </c>
      <c r="D1149">
        <v>67</v>
      </c>
      <c r="E1149">
        <v>4489</v>
      </c>
      <c r="F1149" s="50">
        <f>E1149/(VLOOKUP(B1149,'Cust Svd'!$A$2:$B$20,2,FALSE))</f>
        <v>9.1752682677567712E-2</v>
      </c>
      <c r="G1149" s="50">
        <f t="shared" si="51"/>
        <v>-2.3886585534823448</v>
      </c>
      <c r="H1149" s="50">
        <f t="shared" si="52"/>
        <v>11</v>
      </c>
      <c r="I1149" s="48">
        <f>HLOOKUP(B1149,'GSE Sum'!$B$1:$T$10,10,FALSE)</f>
        <v>121.38099113768247</v>
      </c>
      <c r="J1149" s="51" t="b">
        <f t="shared" si="53"/>
        <v>0</v>
      </c>
      <c r="K1149" s="69">
        <f>D1149/(VLOOKUP(B1149,'Cust Svd'!$A$2:$B$20,2,FALSE))</f>
        <v>1.369443025038324E-3</v>
      </c>
      <c r="L1149" s="70">
        <f>VLOOKUP(B1149,'Cust Svd'!$A$2:$B$20,2,FALSE)</f>
        <v>48925</v>
      </c>
      <c r="M1149" s="70"/>
      <c r="N1149"/>
      <c r="O1149"/>
      <c r="P1149"/>
      <c r="Q1149"/>
      <c r="R1149"/>
    </row>
    <row r="1150" spans="1:18" ht="14.5" hidden="1" x14ac:dyDescent="0.35">
      <c r="A1150" s="37">
        <v>44165</v>
      </c>
      <c r="B1150" s="26">
        <v>2020</v>
      </c>
      <c r="C1150">
        <v>1</v>
      </c>
      <c r="D1150">
        <v>37</v>
      </c>
      <c r="E1150">
        <v>4337</v>
      </c>
      <c r="F1150" s="50">
        <f>E1150/(VLOOKUP(B1150,'Cust Svd'!$A$2:$B$20,2,FALSE))</f>
        <v>8.8645886561062856E-2</v>
      </c>
      <c r="G1150" s="50">
        <f t="shared" si="51"/>
        <v>-2.4231056484289106</v>
      </c>
      <c r="H1150" s="50">
        <f t="shared" si="52"/>
        <v>11</v>
      </c>
      <c r="I1150" s="48">
        <f>HLOOKUP(B1150,'GSE Sum'!$B$1:$T$10,10,FALSE)</f>
        <v>121.38099113768247</v>
      </c>
      <c r="J1150" s="51" t="b">
        <f t="shared" si="53"/>
        <v>0</v>
      </c>
      <c r="K1150" s="69">
        <f>D1150/(VLOOKUP(B1150,'Cust Svd'!$A$2:$B$20,2,FALSE))</f>
        <v>7.5625958099131323E-4</v>
      </c>
      <c r="L1150" s="70">
        <f>VLOOKUP(B1150,'Cust Svd'!$A$2:$B$20,2,FALSE)</f>
        <v>48925</v>
      </c>
      <c r="M1150" s="70"/>
      <c r="N1150"/>
      <c r="O1150"/>
      <c r="P1150"/>
      <c r="Q1150"/>
      <c r="R1150"/>
    </row>
    <row r="1151" spans="1:18" ht="14.5" hidden="1" x14ac:dyDescent="0.35">
      <c r="A1151" s="37">
        <v>43899</v>
      </c>
      <c r="B1151" s="26">
        <v>2020</v>
      </c>
      <c r="C1151">
        <v>1</v>
      </c>
      <c r="D1151">
        <v>798</v>
      </c>
      <c r="E1151">
        <v>4276</v>
      </c>
      <c r="F1151" s="50">
        <f>E1151/(VLOOKUP(B1151,'Cust Svd'!$A$2:$B$20,2,FALSE))</f>
        <v>8.7399080224833933E-2</v>
      </c>
      <c r="G1151" s="50">
        <f t="shared" si="51"/>
        <v>-2.4372705201193412</v>
      </c>
      <c r="H1151" s="50">
        <f t="shared" si="52"/>
        <v>3</v>
      </c>
      <c r="I1151" s="48">
        <f>HLOOKUP(B1151,'GSE Sum'!$B$1:$T$10,10,FALSE)</f>
        <v>121.38099113768247</v>
      </c>
      <c r="J1151" s="51" t="b">
        <f t="shared" si="53"/>
        <v>0</v>
      </c>
      <c r="K1151" s="69">
        <f>D1151/(VLOOKUP(B1151,'Cust Svd'!$A$2:$B$20,2,FALSE))</f>
        <v>1.6310679611650485E-2</v>
      </c>
      <c r="L1151" s="70">
        <f>VLOOKUP(B1151,'Cust Svd'!$A$2:$B$20,2,FALSE)</f>
        <v>48925</v>
      </c>
      <c r="M1151" s="70"/>
      <c r="N1151"/>
      <c r="O1151"/>
      <c r="P1151"/>
      <c r="Q1151"/>
      <c r="R1151"/>
    </row>
    <row r="1152" spans="1:18" ht="14.5" hidden="1" x14ac:dyDescent="0.35">
      <c r="A1152" s="37">
        <v>43990</v>
      </c>
      <c r="B1152" s="26">
        <v>2020</v>
      </c>
      <c r="C1152">
        <v>2</v>
      </c>
      <c r="D1152">
        <v>64</v>
      </c>
      <c r="E1152">
        <v>4215</v>
      </c>
      <c r="F1152" s="50">
        <f>E1152/(VLOOKUP(B1152,'Cust Svd'!$A$2:$B$20,2,FALSE))</f>
        <v>8.615227388860501E-2</v>
      </c>
      <c r="G1152" s="50">
        <f t="shared" si="51"/>
        <v>-2.4516389218283212</v>
      </c>
      <c r="H1152" s="50">
        <f t="shared" si="52"/>
        <v>6</v>
      </c>
      <c r="I1152" s="48">
        <f>HLOOKUP(B1152,'GSE Sum'!$B$1:$T$10,10,FALSE)</f>
        <v>121.38099113768247</v>
      </c>
      <c r="J1152" s="51" t="b">
        <f t="shared" si="53"/>
        <v>0</v>
      </c>
      <c r="K1152" s="69">
        <f>D1152/(VLOOKUP(B1152,'Cust Svd'!$A$2:$B$20,2,FALSE))</f>
        <v>1.3081246806336229E-3</v>
      </c>
      <c r="L1152" s="70">
        <f>VLOOKUP(B1152,'Cust Svd'!$A$2:$B$20,2,FALSE)</f>
        <v>48925</v>
      </c>
      <c r="M1152" s="70"/>
      <c r="N1152"/>
      <c r="O1152"/>
      <c r="P1152"/>
      <c r="Q1152"/>
      <c r="R1152"/>
    </row>
    <row r="1153" spans="1:18" ht="14.5" hidden="1" x14ac:dyDescent="0.35">
      <c r="A1153" s="37">
        <v>43900</v>
      </c>
      <c r="B1153" s="26">
        <v>2020</v>
      </c>
      <c r="C1153">
        <v>1</v>
      </c>
      <c r="D1153">
        <v>23</v>
      </c>
      <c r="E1153">
        <v>4010</v>
      </c>
      <c r="F1153" s="50">
        <f>E1153/(VLOOKUP(B1153,'Cust Svd'!$A$2:$B$20,2,FALSE))</f>
        <v>8.1962187020950428E-2</v>
      </c>
      <c r="G1153" s="50">
        <f t="shared" si="51"/>
        <v>-2.5014972719636623</v>
      </c>
      <c r="H1153" s="50">
        <f t="shared" si="52"/>
        <v>3</v>
      </c>
      <c r="I1153" s="48">
        <f>HLOOKUP(B1153,'GSE Sum'!$B$1:$T$10,10,FALSE)</f>
        <v>121.38099113768247</v>
      </c>
      <c r="J1153" s="51" t="b">
        <f t="shared" si="53"/>
        <v>0</v>
      </c>
      <c r="K1153" s="69">
        <f>D1153/(VLOOKUP(B1153,'Cust Svd'!$A$2:$B$20,2,FALSE))</f>
        <v>4.7010730710270822E-4</v>
      </c>
      <c r="L1153" s="70">
        <f>VLOOKUP(B1153,'Cust Svd'!$A$2:$B$20,2,FALSE)</f>
        <v>48925</v>
      </c>
      <c r="M1153" s="70"/>
      <c r="N1153"/>
      <c r="O1153"/>
      <c r="P1153"/>
      <c r="Q1153"/>
      <c r="R1153"/>
    </row>
    <row r="1154" spans="1:18" ht="14.5" hidden="1" x14ac:dyDescent="0.35">
      <c r="A1154" s="37">
        <v>44110</v>
      </c>
      <c r="B1154" s="26">
        <v>2020</v>
      </c>
      <c r="C1154">
        <v>2</v>
      </c>
      <c r="D1154">
        <v>18</v>
      </c>
      <c r="E1154">
        <v>3922</v>
      </c>
      <c r="F1154" s="50">
        <f>E1154/(VLOOKUP(B1154,'Cust Svd'!$A$2:$B$20,2,FALSE))</f>
        <v>8.0163515585079198E-2</v>
      </c>
      <c r="G1154" s="50">
        <f t="shared" ref="G1154:G1217" si="54">LN(F1154)</f>
        <v>-2.5236867855079854</v>
      </c>
      <c r="H1154" s="50">
        <f t="shared" ref="H1154:H1217" si="55">MONTH(A1154)</f>
        <v>10</v>
      </c>
      <c r="I1154" s="48">
        <f>HLOOKUP(B1154,'GSE Sum'!$B$1:$T$10,10,FALSE)</f>
        <v>121.38099113768247</v>
      </c>
      <c r="J1154" s="51" t="b">
        <f t="shared" ref="J1154:J1217" si="56">IF(F1154&gt;=I1154,A1154,FALSE)</f>
        <v>0</v>
      </c>
      <c r="K1154" s="69">
        <f>D1154/(VLOOKUP(B1154,'Cust Svd'!$A$2:$B$20,2,FALSE))</f>
        <v>3.6791006642820646E-4</v>
      </c>
      <c r="L1154" s="70">
        <f>VLOOKUP(B1154,'Cust Svd'!$A$2:$B$20,2,FALSE)</f>
        <v>48925</v>
      </c>
      <c r="M1154" s="70"/>
      <c r="N1154"/>
      <c r="O1154"/>
      <c r="P1154"/>
      <c r="Q1154"/>
      <c r="R1154"/>
    </row>
    <row r="1155" spans="1:18" ht="14.5" hidden="1" x14ac:dyDescent="0.35">
      <c r="A1155" s="37">
        <v>44032</v>
      </c>
      <c r="B1155" s="26">
        <v>2020</v>
      </c>
      <c r="C1155">
        <v>2</v>
      </c>
      <c r="D1155">
        <v>24</v>
      </c>
      <c r="E1155">
        <v>3733</v>
      </c>
      <c r="F1155" s="50">
        <f>E1155/(VLOOKUP(B1155,'Cust Svd'!$A$2:$B$20,2,FALSE))</f>
        <v>7.6300459887583036E-2</v>
      </c>
      <c r="G1155" s="50">
        <f t="shared" si="54"/>
        <v>-2.5730763133496932</v>
      </c>
      <c r="H1155" s="50">
        <f t="shared" si="55"/>
        <v>7</v>
      </c>
      <c r="I1155" s="48">
        <f>HLOOKUP(B1155,'GSE Sum'!$B$1:$T$10,10,FALSE)</f>
        <v>121.38099113768247</v>
      </c>
      <c r="J1155" s="51" t="b">
        <f t="shared" si="56"/>
        <v>0</v>
      </c>
      <c r="K1155" s="69">
        <f>D1155/(VLOOKUP(B1155,'Cust Svd'!$A$2:$B$20,2,FALSE))</f>
        <v>4.9054675523760858E-4</v>
      </c>
      <c r="L1155" s="70">
        <f>VLOOKUP(B1155,'Cust Svd'!$A$2:$B$20,2,FALSE)</f>
        <v>48925</v>
      </c>
      <c r="M1155" s="70"/>
      <c r="N1155"/>
      <c r="O1155"/>
      <c r="P1155"/>
      <c r="Q1155"/>
      <c r="R1155"/>
    </row>
    <row r="1156" spans="1:18" ht="14.5" hidden="1" x14ac:dyDescent="0.35">
      <c r="A1156" s="37">
        <v>43914</v>
      </c>
      <c r="B1156" s="26">
        <v>2020</v>
      </c>
      <c r="C1156">
        <v>1</v>
      </c>
      <c r="D1156">
        <v>5</v>
      </c>
      <c r="E1156">
        <v>3164</v>
      </c>
      <c r="F1156" s="50">
        <f>E1156/(VLOOKUP(B1156,'Cust Svd'!$A$2:$B$20,2,FALSE))</f>
        <v>6.4670413898824733E-2</v>
      </c>
      <c r="G1156" s="50">
        <f t="shared" si="54"/>
        <v>-2.7384514633767325</v>
      </c>
      <c r="H1156" s="50">
        <f t="shared" si="55"/>
        <v>3</v>
      </c>
      <c r="I1156" s="48">
        <f>HLOOKUP(B1156,'GSE Sum'!$B$1:$T$10,10,FALSE)</f>
        <v>121.38099113768247</v>
      </c>
      <c r="J1156" s="51" t="b">
        <f t="shared" si="56"/>
        <v>0</v>
      </c>
      <c r="K1156" s="69">
        <f>D1156/(VLOOKUP(B1156,'Cust Svd'!$A$2:$B$20,2,FALSE))</f>
        <v>1.0219724067450178E-4</v>
      </c>
      <c r="L1156" s="70">
        <f>VLOOKUP(B1156,'Cust Svd'!$A$2:$B$20,2,FALSE)</f>
        <v>48925</v>
      </c>
      <c r="M1156" s="70"/>
      <c r="N1156"/>
      <c r="O1156"/>
      <c r="P1156"/>
      <c r="Q1156"/>
      <c r="R1156"/>
    </row>
    <row r="1157" spans="1:18" ht="14.5" hidden="1" x14ac:dyDescent="0.35">
      <c r="A1157" s="37">
        <v>44086</v>
      </c>
      <c r="B1157" s="26">
        <v>2020</v>
      </c>
      <c r="C1157">
        <v>1</v>
      </c>
      <c r="D1157">
        <v>39</v>
      </c>
      <c r="E1157">
        <v>3142</v>
      </c>
      <c r="F1157" s="50">
        <f>E1157/(VLOOKUP(B1157,'Cust Svd'!$A$2:$B$20,2,FALSE))</f>
        <v>6.4220746039856919E-2</v>
      </c>
      <c r="G1157" s="50">
        <f t="shared" si="54"/>
        <v>-2.7454289734487105</v>
      </c>
      <c r="H1157" s="50">
        <f t="shared" si="55"/>
        <v>9</v>
      </c>
      <c r="I1157" s="48">
        <f>HLOOKUP(B1157,'GSE Sum'!$B$1:$T$10,10,FALSE)</f>
        <v>121.38099113768247</v>
      </c>
      <c r="J1157" s="51" t="b">
        <f t="shared" si="56"/>
        <v>0</v>
      </c>
      <c r="K1157" s="69">
        <f>D1157/(VLOOKUP(B1157,'Cust Svd'!$A$2:$B$20,2,FALSE))</f>
        <v>7.9713847726111395E-4</v>
      </c>
      <c r="L1157" s="70">
        <f>VLOOKUP(B1157,'Cust Svd'!$A$2:$B$20,2,FALSE)</f>
        <v>48925</v>
      </c>
      <c r="M1157" s="70"/>
      <c r="N1157"/>
      <c r="O1157"/>
      <c r="P1157"/>
      <c r="Q1157"/>
      <c r="R1157"/>
    </row>
    <row r="1158" spans="1:18" ht="14.5" hidden="1" x14ac:dyDescent="0.35">
      <c r="A1158" s="37">
        <v>43929</v>
      </c>
      <c r="B1158" s="26">
        <v>2020</v>
      </c>
      <c r="C1158">
        <v>1</v>
      </c>
      <c r="D1158">
        <v>60</v>
      </c>
      <c r="E1158">
        <v>3011</v>
      </c>
      <c r="F1158" s="50">
        <f>E1158/(VLOOKUP(B1158,'Cust Svd'!$A$2:$B$20,2,FALSE))</f>
        <v>6.1543178334184975E-2</v>
      </c>
      <c r="G1158" s="50">
        <f t="shared" si="54"/>
        <v>-2.7880162637825432</v>
      </c>
      <c r="H1158" s="50">
        <f t="shared" si="55"/>
        <v>4</v>
      </c>
      <c r="I1158" s="48">
        <f>HLOOKUP(B1158,'GSE Sum'!$B$1:$T$10,10,FALSE)</f>
        <v>121.38099113768247</v>
      </c>
      <c r="J1158" s="51" t="b">
        <f t="shared" si="56"/>
        <v>0</v>
      </c>
      <c r="K1158" s="69">
        <f>D1158/(VLOOKUP(B1158,'Cust Svd'!$A$2:$B$20,2,FALSE))</f>
        <v>1.2263668880940215E-3</v>
      </c>
      <c r="L1158" s="70">
        <f>VLOOKUP(B1158,'Cust Svd'!$A$2:$B$20,2,FALSE)</f>
        <v>48925</v>
      </c>
      <c r="M1158" s="70"/>
      <c r="N1158"/>
      <c r="O1158"/>
      <c r="P1158"/>
      <c r="Q1158"/>
      <c r="R1158"/>
    </row>
    <row r="1159" spans="1:18" ht="14.5" hidden="1" x14ac:dyDescent="0.35">
      <c r="A1159" s="37">
        <v>43934</v>
      </c>
      <c r="B1159" s="26">
        <v>2020</v>
      </c>
      <c r="C1159">
        <v>1</v>
      </c>
      <c r="D1159">
        <v>11</v>
      </c>
      <c r="E1159">
        <v>2845</v>
      </c>
      <c r="F1159" s="50">
        <f>E1159/(VLOOKUP(B1159,'Cust Svd'!$A$2:$B$20,2,FALSE))</f>
        <v>5.8150229943791515E-2</v>
      </c>
      <c r="G1159" s="50">
        <f t="shared" si="54"/>
        <v>-2.8447254457038458</v>
      </c>
      <c r="H1159" s="50">
        <f t="shared" si="55"/>
        <v>4</v>
      </c>
      <c r="I1159" s="48">
        <f>HLOOKUP(B1159,'GSE Sum'!$B$1:$T$10,10,FALSE)</f>
        <v>121.38099113768247</v>
      </c>
      <c r="J1159" s="51" t="b">
        <f t="shared" si="56"/>
        <v>0</v>
      </c>
      <c r="K1159" s="69">
        <f>D1159/(VLOOKUP(B1159,'Cust Svd'!$A$2:$B$20,2,FALSE))</f>
        <v>2.2483392948390393E-4</v>
      </c>
      <c r="L1159" s="70">
        <f>VLOOKUP(B1159,'Cust Svd'!$A$2:$B$20,2,FALSE)</f>
        <v>48925</v>
      </c>
      <c r="M1159" s="70"/>
      <c r="N1159"/>
      <c r="O1159"/>
      <c r="P1159"/>
      <c r="Q1159"/>
      <c r="R1159"/>
    </row>
    <row r="1160" spans="1:18" ht="14.5" hidden="1" x14ac:dyDescent="0.35">
      <c r="A1160" s="37">
        <v>43999</v>
      </c>
      <c r="B1160" s="26">
        <v>2020</v>
      </c>
      <c r="C1160">
        <v>1</v>
      </c>
      <c r="D1160">
        <v>11</v>
      </c>
      <c r="E1160">
        <v>2805</v>
      </c>
      <c r="F1160" s="50">
        <f>E1160/(VLOOKUP(B1160,'Cust Svd'!$A$2:$B$20,2,FALSE))</f>
        <v>5.7332652018395505E-2</v>
      </c>
      <c r="G1160" s="50">
        <f t="shared" si="54"/>
        <v>-2.8588849743074802</v>
      </c>
      <c r="H1160" s="50">
        <f t="shared" si="55"/>
        <v>6</v>
      </c>
      <c r="I1160" s="48">
        <f>HLOOKUP(B1160,'GSE Sum'!$B$1:$T$10,10,FALSE)</f>
        <v>121.38099113768247</v>
      </c>
      <c r="J1160" s="51" t="b">
        <f t="shared" si="56"/>
        <v>0</v>
      </c>
      <c r="K1160" s="69">
        <f>D1160/(VLOOKUP(B1160,'Cust Svd'!$A$2:$B$20,2,FALSE))</f>
        <v>2.2483392948390393E-4</v>
      </c>
      <c r="L1160" s="70">
        <f>VLOOKUP(B1160,'Cust Svd'!$A$2:$B$20,2,FALSE)</f>
        <v>48925</v>
      </c>
      <c r="M1160" s="70"/>
      <c r="N1160"/>
      <c r="O1160"/>
      <c r="P1160"/>
      <c r="Q1160"/>
      <c r="R1160"/>
    </row>
    <row r="1161" spans="1:18" ht="14.5" hidden="1" x14ac:dyDescent="0.35">
      <c r="A1161" s="37">
        <v>44115</v>
      </c>
      <c r="B1161" s="26">
        <v>2020</v>
      </c>
      <c r="C1161">
        <v>1</v>
      </c>
      <c r="D1161">
        <v>40</v>
      </c>
      <c r="E1161">
        <v>2771</v>
      </c>
      <c r="F1161" s="50">
        <f>E1161/(VLOOKUP(B1161,'Cust Svd'!$A$2:$B$20,2,FALSE))</f>
        <v>5.6637710781808889E-2</v>
      </c>
      <c r="G1161" s="50">
        <f t="shared" si="54"/>
        <v>-2.8710802474012986</v>
      </c>
      <c r="H1161" s="50">
        <f t="shared" si="55"/>
        <v>10</v>
      </c>
      <c r="I1161" s="48">
        <f>HLOOKUP(B1161,'GSE Sum'!$B$1:$T$10,10,FALSE)</f>
        <v>121.38099113768247</v>
      </c>
      <c r="J1161" s="51" t="b">
        <f t="shared" si="56"/>
        <v>0</v>
      </c>
      <c r="K1161" s="69">
        <f>D1161/(VLOOKUP(B1161,'Cust Svd'!$A$2:$B$20,2,FALSE))</f>
        <v>8.1757792539601426E-4</v>
      </c>
      <c r="L1161" s="70">
        <f>VLOOKUP(B1161,'Cust Svd'!$A$2:$B$20,2,FALSE)</f>
        <v>48925</v>
      </c>
      <c r="M1161" s="70"/>
      <c r="N1161"/>
      <c r="O1161"/>
      <c r="P1161"/>
      <c r="Q1161"/>
      <c r="R1161"/>
    </row>
    <row r="1162" spans="1:18" ht="14.5" hidden="1" x14ac:dyDescent="0.35">
      <c r="A1162" s="37">
        <v>44053</v>
      </c>
      <c r="B1162" s="26">
        <v>2020</v>
      </c>
      <c r="C1162">
        <v>1</v>
      </c>
      <c r="D1162">
        <v>30</v>
      </c>
      <c r="E1162">
        <v>2281</v>
      </c>
      <c r="F1162" s="50">
        <f>E1162/(VLOOKUP(B1162,'Cust Svd'!$A$2:$B$20,2,FALSE))</f>
        <v>4.6622381195707718E-2</v>
      </c>
      <c r="G1162" s="50">
        <f t="shared" si="54"/>
        <v>-3.0656745699798891</v>
      </c>
      <c r="H1162" s="50">
        <f t="shared" si="55"/>
        <v>8</v>
      </c>
      <c r="I1162" s="48">
        <f>HLOOKUP(B1162,'GSE Sum'!$B$1:$T$10,10,FALSE)</f>
        <v>121.38099113768247</v>
      </c>
      <c r="J1162" s="51" t="b">
        <f t="shared" si="56"/>
        <v>0</v>
      </c>
      <c r="K1162" s="69">
        <f>D1162/(VLOOKUP(B1162,'Cust Svd'!$A$2:$B$20,2,FALSE))</f>
        <v>6.1318344404701075E-4</v>
      </c>
      <c r="L1162" s="70">
        <f>VLOOKUP(B1162,'Cust Svd'!$A$2:$B$20,2,FALSE)</f>
        <v>48925</v>
      </c>
      <c r="M1162" s="70"/>
      <c r="N1162"/>
      <c r="O1162"/>
      <c r="P1162"/>
      <c r="Q1162"/>
      <c r="R1162"/>
    </row>
    <row r="1163" spans="1:18" ht="14.5" hidden="1" x14ac:dyDescent="0.35">
      <c r="A1163" s="37">
        <v>43930</v>
      </c>
      <c r="B1163" s="26">
        <v>2020</v>
      </c>
      <c r="C1163">
        <v>2</v>
      </c>
      <c r="D1163">
        <v>31</v>
      </c>
      <c r="E1163">
        <v>2214</v>
      </c>
      <c r="F1163" s="50">
        <f>E1163/(VLOOKUP(B1163,'Cust Svd'!$A$2:$B$20,2,FALSE))</f>
        <v>4.5252938170669395E-2</v>
      </c>
      <c r="G1163" s="50">
        <f t="shared" si="54"/>
        <v>-3.0954876789956947</v>
      </c>
      <c r="H1163" s="50">
        <f t="shared" si="55"/>
        <v>4</v>
      </c>
      <c r="I1163" s="48">
        <f>HLOOKUP(B1163,'GSE Sum'!$B$1:$T$10,10,FALSE)</f>
        <v>121.38099113768247</v>
      </c>
      <c r="J1163" s="51" t="b">
        <f t="shared" si="56"/>
        <v>0</v>
      </c>
      <c r="K1163" s="69">
        <f>D1163/(VLOOKUP(B1163,'Cust Svd'!$A$2:$B$20,2,FALSE))</f>
        <v>6.3362289218191106E-4</v>
      </c>
      <c r="L1163" s="70">
        <f>VLOOKUP(B1163,'Cust Svd'!$A$2:$B$20,2,FALSE)</f>
        <v>48925</v>
      </c>
      <c r="M1163" s="70"/>
      <c r="N1163"/>
      <c r="O1163"/>
      <c r="P1163"/>
      <c r="Q1163"/>
      <c r="R1163"/>
    </row>
    <row r="1164" spans="1:18" ht="14.5" hidden="1" x14ac:dyDescent="0.35">
      <c r="A1164" s="37">
        <v>44001</v>
      </c>
      <c r="B1164" s="26">
        <v>2020</v>
      </c>
      <c r="C1164">
        <v>1</v>
      </c>
      <c r="D1164">
        <v>42</v>
      </c>
      <c r="E1164">
        <v>2189</v>
      </c>
      <c r="F1164" s="50">
        <f>E1164/(VLOOKUP(B1164,'Cust Svd'!$A$2:$B$20,2,FALSE))</f>
        <v>4.4741951967296884E-2</v>
      </c>
      <c r="G1164" s="50">
        <f t="shared" si="54"/>
        <v>-3.1068436947414142</v>
      </c>
      <c r="H1164" s="50">
        <f t="shared" si="55"/>
        <v>6</v>
      </c>
      <c r="I1164" s="48">
        <f>HLOOKUP(B1164,'GSE Sum'!$B$1:$T$10,10,FALSE)</f>
        <v>121.38099113768247</v>
      </c>
      <c r="J1164" s="51" t="b">
        <f t="shared" si="56"/>
        <v>0</v>
      </c>
      <c r="K1164" s="69">
        <f>D1164/(VLOOKUP(B1164,'Cust Svd'!$A$2:$B$20,2,FALSE))</f>
        <v>8.5845682166581499E-4</v>
      </c>
      <c r="L1164" s="70">
        <f>VLOOKUP(B1164,'Cust Svd'!$A$2:$B$20,2,FALSE)</f>
        <v>48925</v>
      </c>
      <c r="M1164" s="70"/>
      <c r="N1164"/>
      <c r="O1164"/>
      <c r="P1164"/>
      <c r="Q1164"/>
      <c r="R1164"/>
    </row>
    <row r="1165" spans="1:18" ht="14.5" hidden="1" x14ac:dyDescent="0.35">
      <c r="A1165" s="37">
        <v>44173</v>
      </c>
      <c r="B1165" s="26">
        <v>2020</v>
      </c>
      <c r="C1165">
        <v>1</v>
      </c>
      <c r="D1165">
        <v>7</v>
      </c>
      <c r="E1165">
        <v>2114</v>
      </c>
      <c r="F1165" s="50">
        <f>E1165/(VLOOKUP(B1165,'Cust Svd'!$A$2:$B$20,2,FALSE))</f>
        <v>4.3208993357179357E-2</v>
      </c>
      <c r="G1165" s="50">
        <f t="shared" si="54"/>
        <v>-3.141706625834094</v>
      </c>
      <c r="H1165" s="50">
        <f t="shared" si="55"/>
        <v>12</v>
      </c>
      <c r="I1165" s="48">
        <f>HLOOKUP(B1165,'GSE Sum'!$B$1:$T$10,10,FALSE)</f>
        <v>121.38099113768247</v>
      </c>
      <c r="J1165" s="51" t="b">
        <f t="shared" si="56"/>
        <v>0</v>
      </c>
      <c r="K1165" s="69">
        <f>D1165/(VLOOKUP(B1165,'Cust Svd'!$A$2:$B$20,2,FALSE))</f>
        <v>1.4307613694430251E-4</v>
      </c>
      <c r="L1165" s="70">
        <f>VLOOKUP(B1165,'Cust Svd'!$A$2:$B$20,2,FALSE)</f>
        <v>48925</v>
      </c>
      <c r="M1165" s="70"/>
      <c r="N1165"/>
      <c r="O1165"/>
      <c r="P1165"/>
      <c r="Q1165"/>
      <c r="R1165"/>
    </row>
    <row r="1166" spans="1:18" ht="14.5" hidden="1" x14ac:dyDescent="0.35">
      <c r="A1166" s="37">
        <v>43985</v>
      </c>
      <c r="B1166" s="26">
        <v>2020</v>
      </c>
      <c r="C1166">
        <v>1</v>
      </c>
      <c r="D1166">
        <v>4</v>
      </c>
      <c r="E1166">
        <v>1911</v>
      </c>
      <c r="F1166" s="50">
        <f>E1166/(VLOOKUP(B1166,'Cust Svd'!$A$2:$B$20,2,FALSE))</f>
        <v>3.9059785385794583E-2</v>
      </c>
      <c r="G1166" s="50">
        <f t="shared" si="54"/>
        <v>-3.2426618480240039</v>
      </c>
      <c r="H1166" s="50">
        <f t="shared" si="55"/>
        <v>6</v>
      </c>
      <c r="I1166" s="48">
        <f>HLOOKUP(B1166,'GSE Sum'!$B$1:$T$10,10,FALSE)</f>
        <v>121.38099113768247</v>
      </c>
      <c r="J1166" s="51" t="b">
        <f t="shared" si="56"/>
        <v>0</v>
      </c>
      <c r="K1166" s="69">
        <f>D1166/(VLOOKUP(B1166,'Cust Svd'!$A$2:$B$20,2,FALSE))</f>
        <v>8.1757792539601434E-5</v>
      </c>
      <c r="L1166" s="70">
        <f>VLOOKUP(B1166,'Cust Svd'!$A$2:$B$20,2,FALSE)</f>
        <v>48925</v>
      </c>
      <c r="M1166" s="70"/>
      <c r="N1166"/>
      <c r="O1166"/>
      <c r="P1166"/>
      <c r="Q1166"/>
      <c r="R1166"/>
    </row>
    <row r="1167" spans="1:18" ht="14.5" hidden="1" x14ac:dyDescent="0.35">
      <c r="A1167" s="37">
        <v>43957</v>
      </c>
      <c r="B1167" s="26">
        <v>2020</v>
      </c>
      <c r="C1167">
        <v>1</v>
      </c>
      <c r="D1167">
        <v>9</v>
      </c>
      <c r="E1167">
        <v>1890</v>
      </c>
      <c r="F1167" s="50">
        <f>E1167/(VLOOKUP(B1167,'Cust Svd'!$A$2:$B$20,2,FALSE))</f>
        <v>3.8630556974961677E-2</v>
      </c>
      <c r="G1167" s="50">
        <f t="shared" si="54"/>
        <v>-3.2537116842105891</v>
      </c>
      <c r="H1167" s="50">
        <f t="shared" si="55"/>
        <v>5</v>
      </c>
      <c r="I1167" s="48">
        <f>HLOOKUP(B1167,'GSE Sum'!$B$1:$T$10,10,FALSE)</f>
        <v>121.38099113768247</v>
      </c>
      <c r="J1167" s="51" t="b">
        <f t="shared" si="56"/>
        <v>0</v>
      </c>
      <c r="K1167" s="69">
        <f>D1167/(VLOOKUP(B1167,'Cust Svd'!$A$2:$B$20,2,FALSE))</f>
        <v>1.8395503321410323E-4</v>
      </c>
      <c r="L1167" s="70">
        <f>VLOOKUP(B1167,'Cust Svd'!$A$2:$B$20,2,FALSE)</f>
        <v>48925</v>
      </c>
      <c r="M1167" s="70"/>
      <c r="N1167"/>
      <c r="O1167"/>
      <c r="P1167"/>
      <c r="Q1167"/>
      <c r="R1167"/>
    </row>
    <row r="1168" spans="1:18" ht="14.5" hidden="1" x14ac:dyDescent="0.35">
      <c r="A1168" s="37">
        <v>44111</v>
      </c>
      <c r="B1168" s="26">
        <v>2020</v>
      </c>
      <c r="C1168">
        <v>1</v>
      </c>
      <c r="D1168">
        <v>7</v>
      </c>
      <c r="E1168">
        <v>1890</v>
      </c>
      <c r="F1168" s="50">
        <f>E1168/(VLOOKUP(B1168,'Cust Svd'!$A$2:$B$20,2,FALSE))</f>
        <v>3.8630556974961677E-2</v>
      </c>
      <c r="G1168" s="50">
        <f t="shared" si="54"/>
        <v>-3.2537116842105891</v>
      </c>
      <c r="H1168" s="50">
        <f t="shared" si="55"/>
        <v>10</v>
      </c>
      <c r="I1168" s="48">
        <f>HLOOKUP(B1168,'GSE Sum'!$B$1:$T$10,10,FALSE)</f>
        <v>121.38099113768247</v>
      </c>
      <c r="J1168" s="51" t="b">
        <f t="shared" si="56"/>
        <v>0</v>
      </c>
      <c r="K1168" s="69">
        <f>D1168/(VLOOKUP(B1168,'Cust Svd'!$A$2:$B$20,2,FALSE))</f>
        <v>1.4307613694430251E-4</v>
      </c>
      <c r="L1168" s="70">
        <f>VLOOKUP(B1168,'Cust Svd'!$A$2:$B$20,2,FALSE)</f>
        <v>48925</v>
      </c>
      <c r="M1168" s="70"/>
      <c r="N1168"/>
      <c r="O1168"/>
      <c r="P1168"/>
      <c r="Q1168"/>
      <c r="R1168"/>
    </row>
    <row r="1169" spans="1:18" ht="14.5" hidden="1" x14ac:dyDescent="0.35">
      <c r="A1169" s="37">
        <v>44011</v>
      </c>
      <c r="B1169" s="26">
        <v>2020</v>
      </c>
      <c r="C1169">
        <v>2</v>
      </c>
      <c r="D1169">
        <v>13</v>
      </c>
      <c r="E1169">
        <v>1735</v>
      </c>
      <c r="F1169" s="50">
        <f>E1169/(VLOOKUP(B1169,'Cust Svd'!$A$2:$B$20,2,FALSE))</f>
        <v>3.5462442514052124E-2</v>
      </c>
      <c r="G1169" s="50">
        <f t="shared" si="54"/>
        <v>-3.3392810998833173</v>
      </c>
      <c r="H1169" s="50">
        <f t="shared" si="55"/>
        <v>6</v>
      </c>
      <c r="I1169" s="48">
        <f>HLOOKUP(B1169,'GSE Sum'!$B$1:$T$10,10,FALSE)</f>
        <v>121.38099113768247</v>
      </c>
      <c r="J1169" s="51" t="b">
        <f t="shared" si="56"/>
        <v>0</v>
      </c>
      <c r="K1169" s="69">
        <f>D1169/(VLOOKUP(B1169,'Cust Svd'!$A$2:$B$20,2,FALSE))</f>
        <v>2.6571282575370465E-4</v>
      </c>
      <c r="L1169" s="70">
        <f>VLOOKUP(B1169,'Cust Svd'!$A$2:$B$20,2,FALSE)</f>
        <v>48925</v>
      </c>
      <c r="M1169" s="70"/>
      <c r="N1169"/>
      <c r="O1169"/>
      <c r="P1169"/>
      <c r="Q1169"/>
      <c r="R1169"/>
    </row>
    <row r="1170" spans="1:18" ht="14.5" hidden="1" x14ac:dyDescent="0.35">
      <c r="A1170" s="37">
        <v>44183</v>
      </c>
      <c r="B1170" s="26">
        <v>2020</v>
      </c>
      <c r="C1170">
        <v>1</v>
      </c>
      <c r="D1170">
        <v>8</v>
      </c>
      <c r="E1170">
        <v>1678</v>
      </c>
      <c r="F1170" s="50">
        <f>E1170/(VLOOKUP(B1170,'Cust Svd'!$A$2:$B$20,2,FALSE))</f>
        <v>3.4297393970362799E-2</v>
      </c>
      <c r="G1170" s="50">
        <f t="shared" si="54"/>
        <v>-3.3726859052371254</v>
      </c>
      <c r="H1170" s="50">
        <f t="shared" si="55"/>
        <v>12</v>
      </c>
      <c r="I1170" s="48">
        <f>HLOOKUP(B1170,'GSE Sum'!$B$1:$T$10,10,FALSE)</f>
        <v>121.38099113768247</v>
      </c>
      <c r="J1170" s="51" t="b">
        <f t="shared" si="56"/>
        <v>0</v>
      </c>
      <c r="K1170" s="69">
        <f>D1170/(VLOOKUP(B1170,'Cust Svd'!$A$2:$B$20,2,FALSE))</f>
        <v>1.6351558507920287E-4</v>
      </c>
      <c r="L1170" s="70">
        <f>VLOOKUP(B1170,'Cust Svd'!$A$2:$B$20,2,FALSE)</f>
        <v>48925</v>
      </c>
      <c r="M1170" s="70"/>
      <c r="N1170"/>
      <c r="O1170"/>
      <c r="P1170"/>
      <c r="Q1170"/>
      <c r="R1170"/>
    </row>
    <row r="1171" spans="1:18" ht="14.5" hidden="1" x14ac:dyDescent="0.35">
      <c r="A1171" s="37">
        <v>43846</v>
      </c>
      <c r="B1171" s="26">
        <v>2020</v>
      </c>
      <c r="C1171">
        <v>1</v>
      </c>
      <c r="D1171">
        <v>20</v>
      </c>
      <c r="E1171">
        <v>1606</v>
      </c>
      <c r="F1171" s="50">
        <f>E1171/(VLOOKUP(B1171,'Cust Svd'!$A$2:$B$20,2,FALSE))</f>
        <v>3.2825753704649976E-2</v>
      </c>
      <c r="G1171" s="50">
        <f t="shared" si="54"/>
        <v>-3.4165418977575701</v>
      </c>
      <c r="H1171" s="50">
        <f t="shared" si="55"/>
        <v>1</v>
      </c>
      <c r="I1171" s="48">
        <f>HLOOKUP(B1171,'GSE Sum'!$B$1:$T$10,10,FALSE)</f>
        <v>121.38099113768247</v>
      </c>
      <c r="J1171" s="51" t="b">
        <f t="shared" si="56"/>
        <v>0</v>
      </c>
      <c r="K1171" s="69">
        <f>D1171/(VLOOKUP(B1171,'Cust Svd'!$A$2:$B$20,2,FALSE))</f>
        <v>4.0878896269800713E-4</v>
      </c>
      <c r="L1171" s="70">
        <f>VLOOKUP(B1171,'Cust Svd'!$A$2:$B$20,2,FALSE)</f>
        <v>48925</v>
      </c>
      <c r="M1171" s="70"/>
      <c r="N1171"/>
      <c r="O1171"/>
      <c r="P1171"/>
      <c r="Q1171"/>
      <c r="R1171"/>
    </row>
    <row r="1172" spans="1:18" ht="14.5" hidden="1" x14ac:dyDescent="0.35">
      <c r="A1172" s="37">
        <v>43962</v>
      </c>
      <c r="B1172" s="26">
        <v>2020</v>
      </c>
      <c r="C1172">
        <v>1</v>
      </c>
      <c r="D1172">
        <v>20</v>
      </c>
      <c r="E1172">
        <v>1600</v>
      </c>
      <c r="F1172" s="50">
        <f>E1172/(VLOOKUP(B1172,'Cust Svd'!$A$2:$B$20,2,FALSE))</f>
        <v>3.2703117015840576E-2</v>
      </c>
      <c r="G1172" s="50">
        <f t="shared" si="54"/>
        <v>-3.4202848840364042</v>
      </c>
      <c r="H1172" s="50">
        <f t="shared" si="55"/>
        <v>5</v>
      </c>
      <c r="I1172" s="48">
        <f>HLOOKUP(B1172,'GSE Sum'!$B$1:$T$10,10,FALSE)</f>
        <v>121.38099113768247</v>
      </c>
      <c r="J1172" s="51" t="b">
        <f t="shared" si="56"/>
        <v>0</v>
      </c>
      <c r="K1172" s="69">
        <f>D1172/(VLOOKUP(B1172,'Cust Svd'!$A$2:$B$20,2,FALSE))</f>
        <v>4.0878896269800713E-4</v>
      </c>
      <c r="L1172" s="70">
        <f>VLOOKUP(B1172,'Cust Svd'!$A$2:$B$20,2,FALSE)</f>
        <v>48925</v>
      </c>
      <c r="M1172" s="70"/>
      <c r="N1172"/>
      <c r="O1172"/>
      <c r="P1172"/>
      <c r="Q1172"/>
      <c r="R1172"/>
    </row>
    <row r="1173" spans="1:18" ht="14.5" hidden="1" x14ac:dyDescent="0.35">
      <c r="A1173" s="37">
        <v>43988</v>
      </c>
      <c r="B1173" s="26">
        <v>2020</v>
      </c>
      <c r="C1173">
        <v>1</v>
      </c>
      <c r="D1173">
        <v>20</v>
      </c>
      <c r="E1173">
        <v>1541</v>
      </c>
      <c r="F1173" s="50">
        <f>E1173/(VLOOKUP(B1173,'Cust Svd'!$A$2:$B$20,2,FALSE))</f>
        <v>3.1497189575881449E-2</v>
      </c>
      <c r="G1173" s="50">
        <f t="shared" si="54"/>
        <v>-3.4578569569441613</v>
      </c>
      <c r="H1173" s="50">
        <f t="shared" si="55"/>
        <v>6</v>
      </c>
      <c r="I1173" s="48">
        <f>HLOOKUP(B1173,'GSE Sum'!$B$1:$T$10,10,FALSE)</f>
        <v>121.38099113768247</v>
      </c>
      <c r="J1173" s="51" t="b">
        <f t="shared" si="56"/>
        <v>0</v>
      </c>
      <c r="K1173" s="69">
        <f>D1173/(VLOOKUP(B1173,'Cust Svd'!$A$2:$B$20,2,FALSE))</f>
        <v>4.0878896269800713E-4</v>
      </c>
      <c r="L1173" s="70">
        <f>VLOOKUP(B1173,'Cust Svd'!$A$2:$B$20,2,FALSE)</f>
        <v>48925</v>
      </c>
      <c r="M1173" s="70"/>
      <c r="N1173"/>
      <c r="O1173"/>
      <c r="P1173"/>
      <c r="Q1173"/>
      <c r="R1173"/>
    </row>
    <row r="1174" spans="1:18" ht="14.5" hidden="1" x14ac:dyDescent="0.35">
      <c r="A1174" s="37">
        <v>44060</v>
      </c>
      <c r="B1174" s="26">
        <v>2020</v>
      </c>
      <c r="C1174">
        <v>1</v>
      </c>
      <c r="D1174">
        <v>8</v>
      </c>
      <c r="E1174">
        <v>1527</v>
      </c>
      <c r="F1174" s="50">
        <f>E1174/(VLOOKUP(B1174,'Cust Svd'!$A$2:$B$20,2,FALSE))</f>
        <v>3.1211037301992848E-2</v>
      </c>
      <c r="G1174" s="50">
        <f t="shared" si="54"/>
        <v>-3.4669834870456446</v>
      </c>
      <c r="H1174" s="50">
        <f t="shared" si="55"/>
        <v>8</v>
      </c>
      <c r="I1174" s="48">
        <f>HLOOKUP(B1174,'GSE Sum'!$B$1:$T$10,10,FALSE)</f>
        <v>121.38099113768247</v>
      </c>
      <c r="J1174" s="51" t="b">
        <f t="shared" si="56"/>
        <v>0</v>
      </c>
      <c r="K1174" s="69">
        <f>D1174/(VLOOKUP(B1174,'Cust Svd'!$A$2:$B$20,2,FALSE))</f>
        <v>1.6351558507920287E-4</v>
      </c>
      <c r="L1174" s="70">
        <f>VLOOKUP(B1174,'Cust Svd'!$A$2:$B$20,2,FALSE)</f>
        <v>48925</v>
      </c>
      <c r="M1174" s="70"/>
      <c r="N1174"/>
      <c r="O1174"/>
      <c r="P1174"/>
      <c r="Q1174"/>
      <c r="R1174"/>
    </row>
    <row r="1175" spans="1:18" ht="14.5" hidden="1" x14ac:dyDescent="0.35">
      <c r="A1175" s="37">
        <v>43874</v>
      </c>
      <c r="B1175" s="26">
        <v>2020</v>
      </c>
      <c r="C1175">
        <v>1</v>
      </c>
      <c r="D1175">
        <v>9</v>
      </c>
      <c r="E1175">
        <v>1504</v>
      </c>
      <c r="F1175" s="50">
        <f>E1175/(VLOOKUP(B1175,'Cust Svd'!$A$2:$B$20,2,FALSE))</f>
        <v>3.0740929994890139E-2</v>
      </c>
      <c r="G1175" s="50">
        <f t="shared" si="54"/>
        <v>-3.4821602877544917</v>
      </c>
      <c r="H1175" s="50">
        <f t="shared" si="55"/>
        <v>2</v>
      </c>
      <c r="I1175" s="48">
        <f>HLOOKUP(B1175,'GSE Sum'!$B$1:$T$10,10,FALSE)</f>
        <v>121.38099113768247</v>
      </c>
      <c r="J1175" s="51" t="b">
        <f t="shared" si="56"/>
        <v>0</v>
      </c>
      <c r="K1175" s="69">
        <f>D1175/(VLOOKUP(B1175,'Cust Svd'!$A$2:$B$20,2,FALSE))</f>
        <v>1.8395503321410323E-4</v>
      </c>
      <c r="L1175" s="70">
        <f>VLOOKUP(B1175,'Cust Svd'!$A$2:$B$20,2,FALSE)</f>
        <v>48925</v>
      </c>
      <c r="M1175" s="70"/>
      <c r="N1175"/>
      <c r="O1175"/>
      <c r="P1175"/>
      <c r="Q1175"/>
      <c r="R1175"/>
    </row>
    <row r="1176" spans="1:18" ht="14.5" hidden="1" x14ac:dyDescent="0.35">
      <c r="A1176" s="37">
        <v>44143</v>
      </c>
      <c r="B1176" s="26">
        <v>2020</v>
      </c>
      <c r="C1176">
        <v>1</v>
      </c>
      <c r="D1176">
        <v>2</v>
      </c>
      <c r="E1176">
        <v>1440</v>
      </c>
      <c r="F1176" s="50">
        <f>E1176/(VLOOKUP(B1176,'Cust Svd'!$A$2:$B$20,2,FALSE))</f>
        <v>2.9432805314256516E-2</v>
      </c>
      <c r="G1176" s="50">
        <f t="shared" si="54"/>
        <v>-3.5256453996942305</v>
      </c>
      <c r="H1176" s="50">
        <f t="shared" si="55"/>
        <v>11</v>
      </c>
      <c r="I1176" s="48">
        <f>HLOOKUP(B1176,'GSE Sum'!$B$1:$T$10,10,FALSE)</f>
        <v>121.38099113768247</v>
      </c>
      <c r="J1176" s="51" t="b">
        <f t="shared" si="56"/>
        <v>0</v>
      </c>
      <c r="K1176" s="69">
        <f>D1176/(VLOOKUP(B1176,'Cust Svd'!$A$2:$B$20,2,FALSE))</f>
        <v>4.0878896269800717E-5</v>
      </c>
      <c r="L1176" s="70">
        <f>VLOOKUP(B1176,'Cust Svd'!$A$2:$B$20,2,FALSE)</f>
        <v>48925</v>
      </c>
      <c r="M1176" s="70"/>
      <c r="N1176"/>
      <c r="O1176"/>
      <c r="P1176"/>
      <c r="Q1176"/>
      <c r="R1176"/>
    </row>
    <row r="1177" spans="1:18" ht="14.5" hidden="1" x14ac:dyDescent="0.35">
      <c r="A1177" s="37">
        <v>44133</v>
      </c>
      <c r="B1177" s="26">
        <v>2020</v>
      </c>
      <c r="C1177">
        <v>1</v>
      </c>
      <c r="D1177">
        <v>13</v>
      </c>
      <c r="E1177">
        <v>1376</v>
      </c>
      <c r="F1177" s="50">
        <f>E1177/(VLOOKUP(B1177,'Cust Svd'!$A$2:$B$20,2,FALSE))</f>
        <v>2.8124680633622893E-2</v>
      </c>
      <c r="G1177" s="50">
        <f t="shared" si="54"/>
        <v>-3.5711077737709882</v>
      </c>
      <c r="H1177" s="50">
        <f t="shared" si="55"/>
        <v>10</v>
      </c>
      <c r="I1177" s="48">
        <f>HLOOKUP(B1177,'GSE Sum'!$B$1:$T$10,10,FALSE)</f>
        <v>121.38099113768247</v>
      </c>
      <c r="J1177" s="51" t="b">
        <f t="shared" si="56"/>
        <v>0</v>
      </c>
      <c r="K1177" s="69">
        <f>D1177/(VLOOKUP(B1177,'Cust Svd'!$A$2:$B$20,2,FALSE))</f>
        <v>2.6571282575370465E-4</v>
      </c>
      <c r="L1177" s="70">
        <f>VLOOKUP(B1177,'Cust Svd'!$A$2:$B$20,2,FALSE)</f>
        <v>48925</v>
      </c>
      <c r="M1177" s="70"/>
      <c r="N1177"/>
      <c r="O1177"/>
      <c r="P1177"/>
      <c r="Q1177"/>
      <c r="R1177"/>
    </row>
    <row r="1178" spans="1:18" ht="14.5" hidden="1" x14ac:dyDescent="0.35">
      <c r="A1178" s="37">
        <v>43903</v>
      </c>
      <c r="B1178" s="26">
        <v>2020</v>
      </c>
      <c r="C1178">
        <v>1</v>
      </c>
      <c r="D1178">
        <v>20</v>
      </c>
      <c r="E1178">
        <v>1226</v>
      </c>
      <c r="F1178" s="50">
        <f>E1178/(VLOOKUP(B1178,'Cust Svd'!$A$2:$B$20,2,FALSE))</f>
        <v>2.5058763413387839E-2</v>
      </c>
      <c r="G1178" s="50">
        <f t="shared" si="54"/>
        <v>-3.6865316757681201</v>
      </c>
      <c r="H1178" s="50">
        <f t="shared" si="55"/>
        <v>3</v>
      </c>
      <c r="I1178" s="48">
        <f>HLOOKUP(B1178,'GSE Sum'!$B$1:$T$10,10,FALSE)</f>
        <v>121.38099113768247</v>
      </c>
      <c r="J1178" s="51" t="b">
        <f t="shared" si="56"/>
        <v>0</v>
      </c>
      <c r="K1178" s="69">
        <f>D1178/(VLOOKUP(B1178,'Cust Svd'!$A$2:$B$20,2,FALSE))</f>
        <v>4.0878896269800713E-4</v>
      </c>
      <c r="L1178" s="70">
        <f>VLOOKUP(B1178,'Cust Svd'!$A$2:$B$20,2,FALSE)</f>
        <v>48925</v>
      </c>
      <c r="M1178" s="70"/>
      <c r="N1178"/>
      <c r="O1178"/>
      <c r="P1178"/>
      <c r="Q1178"/>
      <c r="R1178"/>
    </row>
    <row r="1179" spans="1:18" ht="14.5" hidden="1" x14ac:dyDescent="0.35">
      <c r="A1179" s="37">
        <v>43848</v>
      </c>
      <c r="B1179" s="26">
        <v>2020</v>
      </c>
      <c r="C1179">
        <v>1</v>
      </c>
      <c r="D1179">
        <v>6</v>
      </c>
      <c r="E1179">
        <v>1213</v>
      </c>
      <c r="F1179" s="50">
        <f>E1179/(VLOOKUP(B1179,'Cust Svd'!$A$2:$B$20,2,FALSE))</f>
        <v>2.4793050587634133E-2</v>
      </c>
      <c r="G1179" s="50">
        <f t="shared" si="54"/>
        <v>-3.6971918833202269</v>
      </c>
      <c r="H1179" s="50">
        <f t="shared" si="55"/>
        <v>1</v>
      </c>
      <c r="I1179" s="48">
        <f>HLOOKUP(B1179,'GSE Sum'!$B$1:$T$10,10,FALSE)</f>
        <v>121.38099113768247</v>
      </c>
      <c r="J1179" s="51" t="b">
        <f t="shared" si="56"/>
        <v>0</v>
      </c>
      <c r="K1179" s="69">
        <f>D1179/(VLOOKUP(B1179,'Cust Svd'!$A$2:$B$20,2,FALSE))</f>
        <v>1.2263668880940214E-4</v>
      </c>
      <c r="L1179" s="70">
        <f>VLOOKUP(B1179,'Cust Svd'!$A$2:$B$20,2,FALSE)</f>
        <v>48925</v>
      </c>
      <c r="M1179" s="70"/>
      <c r="N1179"/>
      <c r="O1179"/>
      <c r="P1179"/>
      <c r="Q1179"/>
      <c r="R1179"/>
    </row>
    <row r="1180" spans="1:18" ht="14.5" hidden="1" x14ac:dyDescent="0.35">
      <c r="A1180" s="37">
        <v>43970</v>
      </c>
      <c r="B1180" s="26">
        <v>2020</v>
      </c>
      <c r="C1180">
        <v>1</v>
      </c>
      <c r="D1180">
        <v>2</v>
      </c>
      <c r="E1180">
        <v>996</v>
      </c>
      <c r="F1180" s="50">
        <f>E1180/(VLOOKUP(B1180,'Cust Svd'!$A$2:$B$20,2,FALSE))</f>
        <v>2.0357690342360756E-2</v>
      </c>
      <c r="G1180" s="50">
        <f t="shared" si="54"/>
        <v>-3.894296534679679</v>
      </c>
      <c r="H1180" s="50">
        <f t="shared" si="55"/>
        <v>5</v>
      </c>
      <c r="I1180" s="48">
        <f>HLOOKUP(B1180,'GSE Sum'!$B$1:$T$10,10,FALSE)</f>
        <v>121.38099113768247</v>
      </c>
      <c r="J1180" s="51" t="b">
        <f t="shared" si="56"/>
        <v>0</v>
      </c>
      <c r="K1180" s="69">
        <f>D1180/(VLOOKUP(B1180,'Cust Svd'!$A$2:$B$20,2,FALSE))</f>
        <v>4.0878896269800717E-5</v>
      </c>
      <c r="L1180" s="70">
        <f>VLOOKUP(B1180,'Cust Svd'!$A$2:$B$20,2,FALSE)</f>
        <v>48925</v>
      </c>
      <c r="M1180" s="70"/>
      <c r="N1180"/>
      <c r="O1180"/>
      <c r="P1180"/>
      <c r="Q1180"/>
      <c r="R1180"/>
    </row>
    <row r="1181" spans="1:18" ht="14.5" hidden="1" x14ac:dyDescent="0.35">
      <c r="A1181" s="37">
        <v>44184</v>
      </c>
      <c r="B1181" s="26">
        <v>2020</v>
      </c>
      <c r="C1181">
        <v>2</v>
      </c>
      <c r="D1181">
        <v>29</v>
      </c>
      <c r="E1181">
        <v>854</v>
      </c>
      <c r="F1181" s="50">
        <f>E1181/(VLOOKUP(B1181,'Cust Svd'!$A$2:$B$20,2,FALSE))</f>
        <v>1.7455288707204905E-2</v>
      </c>
      <c r="G1181" s="50">
        <f t="shared" si="54"/>
        <v>-4.0481125984757069</v>
      </c>
      <c r="H1181" s="50">
        <f t="shared" si="55"/>
        <v>12</v>
      </c>
      <c r="I1181" s="48">
        <f>HLOOKUP(B1181,'GSE Sum'!$B$1:$T$10,10,FALSE)</f>
        <v>121.38099113768247</v>
      </c>
      <c r="J1181" s="51" t="b">
        <f t="shared" si="56"/>
        <v>0</v>
      </c>
      <c r="K1181" s="69">
        <f>D1181/(VLOOKUP(B1181,'Cust Svd'!$A$2:$B$20,2,FALSE))</f>
        <v>5.9274399591211033E-4</v>
      </c>
      <c r="L1181" s="70">
        <f>VLOOKUP(B1181,'Cust Svd'!$A$2:$B$20,2,FALSE)</f>
        <v>48925</v>
      </c>
      <c r="M1181" s="70"/>
      <c r="N1181"/>
      <c r="O1181"/>
      <c r="P1181"/>
      <c r="Q1181"/>
      <c r="R1181"/>
    </row>
    <row r="1182" spans="1:18" ht="14.5" hidden="1" x14ac:dyDescent="0.35">
      <c r="A1182" s="37">
        <v>43937</v>
      </c>
      <c r="B1182" s="26">
        <v>2020</v>
      </c>
      <c r="C1182">
        <v>1</v>
      </c>
      <c r="D1182">
        <v>4</v>
      </c>
      <c r="E1182">
        <v>840</v>
      </c>
      <c r="F1182" s="50">
        <f>E1182/(VLOOKUP(B1182,'Cust Svd'!$A$2:$B$20,2,FALSE))</f>
        <v>1.7169136433316301E-2</v>
      </c>
      <c r="G1182" s="50">
        <f t="shared" si="54"/>
        <v>-4.0646419004269179</v>
      </c>
      <c r="H1182" s="50">
        <f t="shared" si="55"/>
        <v>4</v>
      </c>
      <c r="I1182" s="48">
        <f>HLOOKUP(B1182,'GSE Sum'!$B$1:$T$10,10,FALSE)</f>
        <v>121.38099113768247</v>
      </c>
      <c r="J1182" s="51" t="b">
        <f t="shared" si="56"/>
        <v>0</v>
      </c>
      <c r="K1182" s="69">
        <f>D1182/(VLOOKUP(B1182,'Cust Svd'!$A$2:$B$20,2,FALSE))</f>
        <v>8.1757792539601434E-5</v>
      </c>
      <c r="L1182" s="70">
        <f>VLOOKUP(B1182,'Cust Svd'!$A$2:$B$20,2,FALSE)</f>
        <v>48925</v>
      </c>
      <c r="M1182" s="70"/>
      <c r="N1182"/>
      <c r="O1182"/>
      <c r="P1182"/>
      <c r="Q1182"/>
      <c r="R1182"/>
    </row>
    <row r="1183" spans="1:18" ht="14.5" hidden="1" x14ac:dyDescent="0.35">
      <c r="A1183" s="37">
        <v>44071</v>
      </c>
      <c r="B1183" s="26">
        <v>2020</v>
      </c>
      <c r="C1183">
        <v>1</v>
      </c>
      <c r="D1183">
        <v>6</v>
      </c>
      <c r="E1183">
        <v>795</v>
      </c>
      <c r="F1183" s="50">
        <f>E1183/(VLOOKUP(B1183,'Cust Svd'!$A$2:$B$20,2,FALSE))</f>
        <v>1.6249361267245785E-2</v>
      </c>
      <c r="G1183" s="50">
        <f t="shared" si="54"/>
        <v>-4.1197016776099451</v>
      </c>
      <c r="H1183" s="50">
        <f t="shared" si="55"/>
        <v>8</v>
      </c>
      <c r="I1183" s="48">
        <f>HLOOKUP(B1183,'GSE Sum'!$B$1:$T$10,10,FALSE)</f>
        <v>121.38099113768247</v>
      </c>
      <c r="J1183" s="51" t="b">
        <f t="shared" si="56"/>
        <v>0</v>
      </c>
      <c r="K1183" s="69">
        <f>D1183/(VLOOKUP(B1183,'Cust Svd'!$A$2:$B$20,2,FALSE))</f>
        <v>1.2263668880940214E-4</v>
      </c>
      <c r="L1183" s="70">
        <f>VLOOKUP(B1183,'Cust Svd'!$A$2:$B$20,2,FALSE)</f>
        <v>48925</v>
      </c>
      <c r="M1183" s="70"/>
      <c r="N1183"/>
      <c r="O1183"/>
      <c r="P1183"/>
      <c r="Q1183"/>
      <c r="R1183"/>
    </row>
    <row r="1184" spans="1:18" ht="14.5" hidden="1" x14ac:dyDescent="0.35">
      <c r="A1184" s="37">
        <v>44126</v>
      </c>
      <c r="B1184" s="26">
        <v>2020</v>
      </c>
      <c r="C1184">
        <v>1</v>
      </c>
      <c r="D1184">
        <v>15</v>
      </c>
      <c r="E1184">
        <v>774</v>
      </c>
      <c r="F1184" s="50">
        <f>E1184/(VLOOKUP(B1184,'Cust Svd'!$A$2:$B$20,2,FALSE))</f>
        <v>1.5820132856412875E-2</v>
      </c>
      <c r="G1184" s="50">
        <f t="shared" si="54"/>
        <v>-4.1464719186745498</v>
      </c>
      <c r="H1184" s="50">
        <f t="shared" si="55"/>
        <v>10</v>
      </c>
      <c r="I1184" s="48">
        <f>HLOOKUP(B1184,'GSE Sum'!$B$1:$T$10,10,FALSE)</f>
        <v>121.38099113768247</v>
      </c>
      <c r="J1184" s="51" t="b">
        <f t="shared" si="56"/>
        <v>0</v>
      </c>
      <c r="K1184" s="69">
        <f>D1184/(VLOOKUP(B1184,'Cust Svd'!$A$2:$B$20,2,FALSE))</f>
        <v>3.0659172202350538E-4</v>
      </c>
      <c r="L1184" s="70">
        <f>VLOOKUP(B1184,'Cust Svd'!$A$2:$B$20,2,FALSE)</f>
        <v>48925</v>
      </c>
      <c r="M1184" s="70"/>
      <c r="N1184"/>
      <c r="O1184"/>
      <c r="P1184"/>
      <c r="Q1184"/>
      <c r="R1184"/>
    </row>
    <row r="1185" spans="1:18" ht="14.5" hidden="1" x14ac:dyDescent="0.35">
      <c r="A1185" s="37">
        <v>44095</v>
      </c>
      <c r="B1185" s="26">
        <v>2020</v>
      </c>
      <c r="C1185">
        <v>1</v>
      </c>
      <c r="D1185">
        <v>13</v>
      </c>
      <c r="E1185">
        <v>769</v>
      </c>
      <c r="F1185" s="50">
        <f>E1185/(VLOOKUP(B1185,'Cust Svd'!$A$2:$B$20,2,FALSE))</f>
        <v>1.5717935615738376E-2</v>
      </c>
      <c r="G1185" s="50">
        <f t="shared" si="54"/>
        <v>-4.1529528227586328</v>
      </c>
      <c r="H1185" s="50">
        <f t="shared" si="55"/>
        <v>9</v>
      </c>
      <c r="I1185" s="48">
        <f>HLOOKUP(B1185,'GSE Sum'!$B$1:$T$10,10,FALSE)</f>
        <v>121.38099113768247</v>
      </c>
      <c r="J1185" s="51" t="b">
        <f t="shared" si="56"/>
        <v>0</v>
      </c>
      <c r="K1185" s="69">
        <f>D1185/(VLOOKUP(B1185,'Cust Svd'!$A$2:$B$20,2,FALSE))</f>
        <v>2.6571282575370465E-4</v>
      </c>
      <c r="L1185" s="70">
        <f>VLOOKUP(B1185,'Cust Svd'!$A$2:$B$20,2,FALSE)</f>
        <v>48925</v>
      </c>
      <c r="M1185" s="70"/>
      <c r="N1185"/>
      <c r="O1185"/>
      <c r="P1185"/>
      <c r="Q1185"/>
      <c r="R1185"/>
    </row>
    <row r="1186" spans="1:18" ht="14.5" hidden="1" x14ac:dyDescent="0.35">
      <c r="A1186" s="37">
        <v>44179</v>
      </c>
      <c r="B1186" s="26">
        <v>2020</v>
      </c>
      <c r="C1186">
        <v>1</v>
      </c>
      <c r="D1186">
        <v>13</v>
      </c>
      <c r="E1186">
        <v>733</v>
      </c>
      <c r="F1186" s="50">
        <f>E1186/(VLOOKUP(B1186,'Cust Svd'!$A$2:$B$20,2,FALSE))</f>
        <v>1.4982115482881963E-2</v>
      </c>
      <c r="G1186" s="50">
        <f t="shared" si="54"/>
        <v>-4.2008980903776258</v>
      </c>
      <c r="H1186" s="50">
        <f t="shared" si="55"/>
        <v>12</v>
      </c>
      <c r="I1186" s="48">
        <f>HLOOKUP(B1186,'GSE Sum'!$B$1:$T$10,10,FALSE)</f>
        <v>121.38099113768247</v>
      </c>
      <c r="J1186" s="51" t="b">
        <f t="shared" si="56"/>
        <v>0</v>
      </c>
      <c r="K1186" s="69">
        <f>D1186/(VLOOKUP(B1186,'Cust Svd'!$A$2:$B$20,2,FALSE))</f>
        <v>2.6571282575370465E-4</v>
      </c>
      <c r="L1186" s="70">
        <f>VLOOKUP(B1186,'Cust Svd'!$A$2:$B$20,2,FALSE)</f>
        <v>48925</v>
      </c>
      <c r="M1186" s="70"/>
      <c r="N1186"/>
      <c r="O1186"/>
      <c r="P1186"/>
      <c r="Q1186"/>
      <c r="R1186"/>
    </row>
    <row r="1187" spans="1:18" ht="14.5" hidden="1" x14ac:dyDescent="0.35">
      <c r="A1187" s="37">
        <v>43979</v>
      </c>
      <c r="B1187" s="26">
        <v>2020</v>
      </c>
      <c r="C1187">
        <v>1</v>
      </c>
      <c r="D1187">
        <v>11</v>
      </c>
      <c r="E1187">
        <v>646</v>
      </c>
      <c r="F1187" s="50">
        <f>E1187/(VLOOKUP(B1187,'Cust Svd'!$A$2:$B$20,2,FALSE))</f>
        <v>1.3203883495145631E-2</v>
      </c>
      <c r="G1187" s="50">
        <f t="shared" si="54"/>
        <v>-4.3272442884816753</v>
      </c>
      <c r="H1187" s="50">
        <f t="shared" si="55"/>
        <v>5</v>
      </c>
      <c r="I1187" s="48">
        <f>HLOOKUP(B1187,'GSE Sum'!$B$1:$T$10,10,FALSE)</f>
        <v>121.38099113768247</v>
      </c>
      <c r="J1187" s="51" t="b">
        <f t="shared" si="56"/>
        <v>0</v>
      </c>
      <c r="K1187" s="69">
        <f>D1187/(VLOOKUP(B1187,'Cust Svd'!$A$2:$B$20,2,FALSE))</f>
        <v>2.2483392948390393E-4</v>
      </c>
      <c r="L1187" s="70">
        <f>VLOOKUP(B1187,'Cust Svd'!$A$2:$B$20,2,FALSE)</f>
        <v>48925</v>
      </c>
      <c r="M1187" s="70"/>
      <c r="N1187"/>
      <c r="O1187"/>
      <c r="P1187"/>
      <c r="Q1187"/>
      <c r="R1187"/>
    </row>
    <row r="1188" spans="1:18" ht="14.5" hidden="1" x14ac:dyDescent="0.35">
      <c r="A1188" s="37">
        <v>43955</v>
      </c>
      <c r="B1188" s="26">
        <v>2020</v>
      </c>
      <c r="C1188">
        <v>1</v>
      </c>
      <c r="D1188">
        <v>9</v>
      </c>
      <c r="E1188">
        <v>632</v>
      </c>
      <c r="F1188" s="50">
        <f>E1188/(VLOOKUP(B1188,'Cust Svd'!$A$2:$B$20,2,FALSE))</f>
        <v>1.2917731221257027E-2</v>
      </c>
      <c r="G1188" s="50">
        <f t="shared" si="54"/>
        <v>-4.3491543981174194</v>
      </c>
      <c r="H1188" s="50">
        <f t="shared" si="55"/>
        <v>5</v>
      </c>
      <c r="I1188" s="48">
        <f>HLOOKUP(B1188,'GSE Sum'!$B$1:$T$10,10,FALSE)</f>
        <v>121.38099113768247</v>
      </c>
      <c r="J1188" s="51" t="b">
        <f t="shared" si="56"/>
        <v>0</v>
      </c>
      <c r="K1188" s="69">
        <f>D1188/(VLOOKUP(B1188,'Cust Svd'!$A$2:$B$20,2,FALSE))</f>
        <v>1.8395503321410323E-4</v>
      </c>
      <c r="L1188" s="70">
        <f>VLOOKUP(B1188,'Cust Svd'!$A$2:$B$20,2,FALSE)</f>
        <v>48925</v>
      </c>
      <c r="M1188" s="70"/>
      <c r="N1188"/>
      <c r="O1188"/>
      <c r="P1188"/>
      <c r="Q1188"/>
      <c r="R1188"/>
    </row>
    <row r="1189" spans="1:18" ht="14.5" hidden="1" x14ac:dyDescent="0.35">
      <c r="A1189" s="37">
        <v>43944</v>
      </c>
      <c r="B1189" s="26">
        <v>2020</v>
      </c>
      <c r="C1189">
        <v>1</v>
      </c>
      <c r="D1189">
        <v>5</v>
      </c>
      <c r="E1189">
        <v>621</v>
      </c>
      <c r="F1189" s="50">
        <f>E1189/(VLOOKUP(B1189,'Cust Svd'!$A$2:$B$20,2,FALSE))</f>
        <v>1.2692897291773123E-2</v>
      </c>
      <c r="G1189" s="50">
        <f t="shared" si="54"/>
        <v>-4.3667127103307983</v>
      </c>
      <c r="H1189" s="50">
        <f t="shared" si="55"/>
        <v>4</v>
      </c>
      <c r="I1189" s="48">
        <f>HLOOKUP(B1189,'GSE Sum'!$B$1:$T$10,10,FALSE)</f>
        <v>121.38099113768247</v>
      </c>
      <c r="J1189" s="51" t="b">
        <f t="shared" si="56"/>
        <v>0</v>
      </c>
      <c r="K1189" s="69">
        <f>D1189/(VLOOKUP(B1189,'Cust Svd'!$A$2:$B$20,2,FALSE))</f>
        <v>1.0219724067450178E-4</v>
      </c>
      <c r="L1189" s="70">
        <f>VLOOKUP(B1189,'Cust Svd'!$A$2:$B$20,2,FALSE)</f>
        <v>48925</v>
      </c>
      <c r="M1189" s="70"/>
      <c r="N1189"/>
      <c r="O1189"/>
      <c r="P1189"/>
      <c r="Q1189"/>
      <c r="R1189"/>
    </row>
    <row r="1190" spans="1:18" ht="14.5" hidden="1" x14ac:dyDescent="0.35">
      <c r="A1190" s="37">
        <v>44155</v>
      </c>
      <c r="B1190" s="26">
        <v>2020</v>
      </c>
      <c r="C1190">
        <v>1</v>
      </c>
      <c r="D1190">
        <v>2</v>
      </c>
      <c r="E1190">
        <v>594</v>
      </c>
      <c r="F1190" s="50">
        <f>E1190/(VLOOKUP(B1190,'Cust Svd'!$A$2:$B$20,2,FALSE))</f>
        <v>1.2141032192130813E-2</v>
      </c>
      <c r="G1190" s="50">
        <f t="shared" si="54"/>
        <v>-4.4111644729016319</v>
      </c>
      <c r="H1190" s="50">
        <f t="shared" si="55"/>
        <v>11</v>
      </c>
      <c r="I1190" s="48">
        <f>HLOOKUP(B1190,'GSE Sum'!$B$1:$T$10,10,FALSE)</f>
        <v>121.38099113768247</v>
      </c>
      <c r="J1190" s="51" t="b">
        <f t="shared" si="56"/>
        <v>0</v>
      </c>
      <c r="K1190" s="69">
        <f>D1190/(VLOOKUP(B1190,'Cust Svd'!$A$2:$B$20,2,FALSE))</f>
        <v>4.0878896269800717E-5</v>
      </c>
      <c r="L1190" s="70">
        <f>VLOOKUP(B1190,'Cust Svd'!$A$2:$B$20,2,FALSE)</f>
        <v>48925</v>
      </c>
      <c r="M1190" s="70"/>
      <c r="N1190"/>
      <c r="O1190"/>
      <c r="P1190"/>
      <c r="Q1190"/>
      <c r="R1190"/>
    </row>
    <row r="1191" spans="1:18" ht="14.5" hidden="1" x14ac:dyDescent="0.35">
      <c r="A1191" s="37">
        <v>44088</v>
      </c>
      <c r="B1191" s="26">
        <v>2020</v>
      </c>
      <c r="C1191">
        <v>1</v>
      </c>
      <c r="D1191">
        <v>7</v>
      </c>
      <c r="E1191">
        <v>537</v>
      </c>
      <c r="F1191" s="50">
        <f>E1191/(VLOOKUP(B1191,'Cust Svd'!$A$2:$B$20,2,FALSE))</f>
        <v>1.0975983648441491E-2</v>
      </c>
      <c r="G1191" s="50">
        <f t="shared" si="54"/>
        <v>-4.5120456977554122</v>
      </c>
      <c r="H1191" s="50">
        <f t="shared" si="55"/>
        <v>9</v>
      </c>
      <c r="I1191" s="48">
        <f>HLOOKUP(B1191,'GSE Sum'!$B$1:$T$10,10,FALSE)</f>
        <v>121.38099113768247</v>
      </c>
      <c r="J1191" s="51" t="b">
        <f t="shared" si="56"/>
        <v>0</v>
      </c>
      <c r="K1191" s="69">
        <f>D1191/(VLOOKUP(B1191,'Cust Svd'!$A$2:$B$20,2,FALSE))</f>
        <v>1.4307613694430251E-4</v>
      </c>
      <c r="L1191" s="70">
        <f>VLOOKUP(B1191,'Cust Svd'!$A$2:$B$20,2,FALSE)</f>
        <v>48925</v>
      </c>
      <c r="M1191" s="70"/>
      <c r="N1191"/>
      <c r="O1191"/>
      <c r="P1191"/>
      <c r="Q1191"/>
      <c r="R1191"/>
    </row>
    <row r="1192" spans="1:18" ht="14.5" hidden="1" x14ac:dyDescent="0.35">
      <c r="A1192" s="37">
        <v>43909</v>
      </c>
      <c r="B1192" s="26">
        <v>2020</v>
      </c>
      <c r="C1192">
        <v>1</v>
      </c>
      <c r="D1192">
        <v>9</v>
      </c>
      <c r="E1192">
        <v>534</v>
      </c>
      <c r="F1192" s="50">
        <f>E1192/(VLOOKUP(B1192,'Cust Svd'!$A$2:$B$20,2,FALSE))</f>
        <v>1.0914665304036791E-2</v>
      </c>
      <c r="G1192" s="50">
        <f t="shared" si="54"/>
        <v>-4.5176479533040821</v>
      </c>
      <c r="H1192" s="50">
        <f t="shared" si="55"/>
        <v>3</v>
      </c>
      <c r="I1192" s="48">
        <f>HLOOKUP(B1192,'GSE Sum'!$B$1:$T$10,10,FALSE)</f>
        <v>121.38099113768247</v>
      </c>
      <c r="J1192" s="51" t="b">
        <f t="shared" si="56"/>
        <v>0</v>
      </c>
      <c r="K1192" s="69">
        <f>D1192/(VLOOKUP(B1192,'Cust Svd'!$A$2:$B$20,2,FALSE))</f>
        <v>1.8395503321410323E-4</v>
      </c>
      <c r="L1192" s="70">
        <f>VLOOKUP(B1192,'Cust Svd'!$A$2:$B$20,2,FALSE)</f>
        <v>48925</v>
      </c>
      <c r="M1192" s="70"/>
      <c r="N1192"/>
      <c r="O1192"/>
      <c r="P1192"/>
      <c r="Q1192"/>
      <c r="R1192"/>
    </row>
    <row r="1193" spans="1:18" ht="14.5" hidden="1" x14ac:dyDescent="0.35">
      <c r="A1193" s="37">
        <v>44156</v>
      </c>
      <c r="B1193" s="26">
        <v>2020</v>
      </c>
      <c r="C1193">
        <v>1</v>
      </c>
      <c r="D1193">
        <v>12</v>
      </c>
      <c r="E1193">
        <v>501</v>
      </c>
      <c r="F1193" s="50">
        <f>E1193/(VLOOKUP(B1193,'Cust Svd'!$A$2:$B$20,2,FALSE))</f>
        <v>1.024016351558508E-2</v>
      </c>
      <c r="G1193" s="50">
        <f t="shared" si="54"/>
        <v>-4.5814376911794117</v>
      </c>
      <c r="H1193" s="50">
        <f t="shared" si="55"/>
        <v>11</v>
      </c>
      <c r="I1193" s="48">
        <f>HLOOKUP(B1193,'GSE Sum'!$B$1:$T$10,10,FALSE)</f>
        <v>121.38099113768247</v>
      </c>
      <c r="J1193" s="51" t="b">
        <f t="shared" si="56"/>
        <v>0</v>
      </c>
      <c r="K1193" s="69">
        <f>D1193/(VLOOKUP(B1193,'Cust Svd'!$A$2:$B$20,2,FALSE))</f>
        <v>2.4527337761880429E-4</v>
      </c>
      <c r="L1193" s="70">
        <f>VLOOKUP(B1193,'Cust Svd'!$A$2:$B$20,2,FALSE)</f>
        <v>48925</v>
      </c>
      <c r="M1193" s="70"/>
      <c r="N1193"/>
      <c r="O1193"/>
      <c r="P1193"/>
      <c r="Q1193"/>
      <c r="R1193"/>
    </row>
    <row r="1194" spans="1:18" ht="14.5" hidden="1" x14ac:dyDescent="0.35">
      <c r="A1194" s="37">
        <v>44093</v>
      </c>
      <c r="B1194" s="26">
        <v>2020</v>
      </c>
      <c r="C1194">
        <v>1</v>
      </c>
      <c r="D1194">
        <v>13</v>
      </c>
      <c r="E1194">
        <v>479</v>
      </c>
      <c r="F1194" s="50">
        <f>E1194/(VLOOKUP(B1194,'Cust Svd'!$A$2:$B$20,2,FALSE))</f>
        <v>9.7904956566172707E-3</v>
      </c>
      <c r="G1194" s="50">
        <f t="shared" si="54"/>
        <v>-4.6263431948533622</v>
      </c>
      <c r="H1194" s="50">
        <f t="shared" si="55"/>
        <v>9</v>
      </c>
      <c r="I1194" s="48">
        <f>HLOOKUP(B1194,'GSE Sum'!$B$1:$T$10,10,FALSE)</f>
        <v>121.38099113768247</v>
      </c>
      <c r="J1194" s="51" t="b">
        <f t="shared" si="56"/>
        <v>0</v>
      </c>
      <c r="K1194" s="69">
        <f>D1194/(VLOOKUP(B1194,'Cust Svd'!$A$2:$B$20,2,FALSE))</f>
        <v>2.6571282575370465E-4</v>
      </c>
      <c r="L1194" s="70">
        <f>VLOOKUP(B1194,'Cust Svd'!$A$2:$B$20,2,FALSE)</f>
        <v>48925</v>
      </c>
      <c r="M1194" s="70"/>
      <c r="N1194"/>
      <c r="O1194"/>
      <c r="P1194"/>
      <c r="Q1194"/>
      <c r="R1194"/>
    </row>
    <row r="1195" spans="1:18" ht="14.5" hidden="1" x14ac:dyDescent="0.35">
      <c r="A1195" s="37">
        <v>44038</v>
      </c>
      <c r="B1195" s="26">
        <v>2020</v>
      </c>
      <c r="C1195">
        <v>1</v>
      </c>
      <c r="D1195">
        <v>14</v>
      </c>
      <c r="E1195">
        <v>368</v>
      </c>
      <c r="F1195" s="50">
        <f>E1195/(VLOOKUP(B1195,'Cust Svd'!$A$2:$B$20,2,FALSE))</f>
        <v>7.5217169136433315E-3</v>
      </c>
      <c r="G1195" s="50">
        <f t="shared" si="54"/>
        <v>-4.8899608540953459</v>
      </c>
      <c r="H1195" s="50">
        <f t="shared" si="55"/>
        <v>7</v>
      </c>
      <c r="I1195" s="48">
        <f>HLOOKUP(B1195,'GSE Sum'!$B$1:$T$10,10,FALSE)</f>
        <v>121.38099113768247</v>
      </c>
      <c r="J1195" s="51" t="b">
        <f t="shared" si="56"/>
        <v>0</v>
      </c>
      <c r="K1195" s="69">
        <f>D1195/(VLOOKUP(B1195,'Cust Svd'!$A$2:$B$20,2,FALSE))</f>
        <v>2.8615227388860501E-4</v>
      </c>
      <c r="L1195" s="70">
        <f>VLOOKUP(B1195,'Cust Svd'!$A$2:$B$20,2,FALSE)</f>
        <v>48925</v>
      </c>
      <c r="M1195" s="70"/>
      <c r="N1195"/>
      <c r="O1195"/>
      <c r="P1195"/>
      <c r="Q1195"/>
      <c r="R1195"/>
    </row>
    <row r="1196" spans="1:18" ht="14.5" hidden="1" x14ac:dyDescent="0.35">
      <c r="A1196" s="37">
        <v>44185</v>
      </c>
      <c r="B1196" s="26">
        <v>2020</v>
      </c>
      <c r="C1196">
        <v>1</v>
      </c>
      <c r="D1196">
        <v>3</v>
      </c>
      <c r="E1196">
        <v>289</v>
      </c>
      <c r="F1196" s="50">
        <f>E1196/(VLOOKUP(B1196,'Cust Svd'!$A$2:$B$20,2,FALSE))</f>
        <v>5.9070005109862038E-3</v>
      </c>
      <c r="G1196" s="50">
        <f t="shared" si="54"/>
        <v>-5.1316171041518448</v>
      </c>
      <c r="H1196" s="50">
        <f t="shared" si="55"/>
        <v>12</v>
      </c>
      <c r="I1196" s="48">
        <f>HLOOKUP(B1196,'GSE Sum'!$B$1:$T$10,10,FALSE)</f>
        <v>121.38099113768247</v>
      </c>
      <c r="J1196" s="51" t="b">
        <f t="shared" si="56"/>
        <v>0</v>
      </c>
      <c r="K1196" s="69">
        <f>D1196/(VLOOKUP(B1196,'Cust Svd'!$A$2:$B$20,2,FALSE))</f>
        <v>6.1318344404701072E-5</v>
      </c>
      <c r="L1196" s="70">
        <f>VLOOKUP(B1196,'Cust Svd'!$A$2:$B$20,2,FALSE)</f>
        <v>48925</v>
      </c>
      <c r="M1196" s="70"/>
      <c r="N1196"/>
      <c r="O1196"/>
      <c r="P1196"/>
      <c r="Q1196"/>
      <c r="R1196"/>
    </row>
    <row r="1197" spans="1:18" ht="14.5" hidden="1" x14ac:dyDescent="0.35">
      <c r="A1197" s="37">
        <v>43916</v>
      </c>
      <c r="B1197" s="26">
        <v>2020</v>
      </c>
      <c r="C1197">
        <v>1</v>
      </c>
      <c r="D1197">
        <v>6</v>
      </c>
      <c r="E1197">
        <v>189</v>
      </c>
      <c r="F1197" s="50">
        <f>E1197/(VLOOKUP(B1197,'Cust Svd'!$A$2:$B$20,2,FALSE))</f>
        <v>3.8630556974961678E-3</v>
      </c>
      <c r="G1197" s="50">
        <f t="shared" si="54"/>
        <v>-5.5562967772046346</v>
      </c>
      <c r="H1197" s="50">
        <f t="shared" si="55"/>
        <v>3</v>
      </c>
      <c r="I1197" s="48">
        <f>HLOOKUP(B1197,'GSE Sum'!$B$1:$T$10,10,FALSE)</f>
        <v>121.38099113768247</v>
      </c>
      <c r="J1197" s="51" t="b">
        <f t="shared" si="56"/>
        <v>0</v>
      </c>
      <c r="K1197" s="69">
        <f>D1197/(VLOOKUP(B1197,'Cust Svd'!$A$2:$B$20,2,FALSE))</f>
        <v>1.2263668880940214E-4</v>
      </c>
      <c r="L1197" s="70">
        <f>VLOOKUP(B1197,'Cust Svd'!$A$2:$B$20,2,FALSE)</f>
        <v>48925</v>
      </c>
      <c r="M1197" s="70"/>
      <c r="N1197"/>
      <c r="O1197"/>
      <c r="P1197"/>
      <c r="Q1197"/>
      <c r="R1197"/>
    </row>
    <row r="1198" spans="1:18" ht="14.5" hidden="1" x14ac:dyDescent="0.35">
      <c r="A1198" s="37">
        <v>44122</v>
      </c>
      <c r="B1198" s="26">
        <v>2020</v>
      </c>
      <c r="C1198">
        <v>1</v>
      </c>
      <c r="D1198">
        <v>4</v>
      </c>
      <c r="E1198">
        <v>169</v>
      </c>
      <c r="F1198" s="50">
        <f>E1198/(VLOOKUP(B1198,'Cust Svd'!$A$2:$B$20,2,FALSE))</f>
        <v>3.4542667347981604E-3</v>
      </c>
      <c r="G1198" s="50">
        <f t="shared" si="54"/>
        <v>-5.6681450773412037</v>
      </c>
      <c r="H1198" s="50">
        <f t="shared" si="55"/>
        <v>10</v>
      </c>
      <c r="I1198" s="48">
        <f>HLOOKUP(B1198,'GSE Sum'!$B$1:$T$10,10,FALSE)</f>
        <v>121.38099113768247</v>
      </c>
      <c r="J1198" s="51" t="b">
        <f t="shared" si="56"/>
        <v>0</v>
      </c>
      <c r="K1198" s="69">
        <f>D1198/(VLOOKUP(B1198,'Cust Svd'!$A$2:$B$20,2,FALSE))</f>
        <v>8.1757792539601434E-5</v>
      </c>
      <c r="L1198" s="70">
        <f>VLOOKUP(B1198,'Cust Svd'!$A$2:$B$20,2,FALSE)</f>
        <v>48925</v>
      </c>
      <c r="M1198" s="70"/>
      <c r="N1198"/>
      <c r="O1198"/>
      <c r="P1198"/>
      <c r="Q1198"/>
      <c r="R1198"/>
    </row>
    <row r="1199" spans="1:18" ht="14.5" hidden="1" x14ac:dyDescent="0.35">
      <c r="A1199" s="37">
        <v>43931</v>
      </c>
      <c r="B1199" s="26">
        <v>2020</v>
      </c>
      <c r="C1199">
        <v>1</v>
      </c>
      <c r="D1199">
        <v>9</v>
      </c>
      <c r="E1199">
        <v>166</v>
      </c>
      <c r="F1199" s="50">
        <f>E1199/(VLOOKUP(B1199,'Cust Svd'!$A$2:$B$20,2,FALSE))</f>
        <v>3.3929483903934595E-3</v>
      </c>
      <c r="G1199" s="50">
        <f t="shared" si="54"/>
        <v>-5.6860560039077335</v>
      </c>
      <c r="H1199" s="50">
        <f t="shared" si="55"/>
        <v>4</v>
      </c>
      <c r="I1199" s="48">
        <f>HLOOKUP(B1199,'GSE Sum'!$B$1:$T$10,10,FALSE)</f>
        <v>121.38099113768247</v>
      </c>
      <c r="J1199" s="51" t="b">
        <f t="shared" si="56"/>
        <v>0</v>
      </c>
      <c r="K1199" s="69">
        <f>D1199/(VLOOKUP(B1199,'Cust Svd'!$A$2:$B$20,2,FALSE))</f>
        <v>1.8395503321410323E-4</v>
      </c>
      <c r="L1199" s="70">
        <f>VLOOKUP(B1199,'Cust Svd'!$A$2:$B$20,2,FALSE)</f>
        <v>48925</v>
      </c>
      <c r="M1199" s="70"/>
      <c r="N1199"/>
      <c r="O1199"/>
      <c r="P1199"/>
      <c r="Q1199"/>
      <c r="R1199"/>
    </row>
    <row r="1200" spans="1:18" ht="14.5" hidden="1" x14ac:dyDescent="0.35">
      <c r="A1200" s="37">
        <v>44058</v>
      </c>
      <c r="B1200" s="26">
        <v>2020</v>
      </c>
      <c r="C1200">
        <v>1</v>
      </c>
      <c r="D1200">
        <v>7</v>
      </c>
      <c r="E1200">
        <v>159</v>
      </c>
      <c r="F1200" s="50">
        <f>E1200/(VLOOKUP(B1200,'Cust Svd'!$A$2:$B$20,2,FALSE))</f>
        <v>3.2498722534491571E-3</v>
      </c>
      <c r="G1200" s="50">
        <f t="shared" si="54"/>
        <v>-5.7291395900440456</v>
      </c>
      <c r="H1200" s="50">
        <f t="shared" si="55"/>
        <v>8</v>
      </c>
      <c r="I1200" s="48">
        <f>HLOOKUP(B1200,'GSE Sum'!$B$1:$T$10,10,FALSE)</f>
        <v>121.38099113768247</v>
      </c>
      <c r="J1200" s="51" t="b">
        <f t="shared" si="56"/>
        <v>0</v>
      </c>
      <c r="K1200" s="69">
        <f>D1200/(VLOOKUP(B1200,'Cust Svd'!$A$2:$B$20,2,FALSE))</f>
        <v>1.4307613694430251E-4</v>
      </c>
      <c r="L1200" s="70">
        <f>VLOOKUP(B1200,'Cust Svd'!$A$2:$B$20,2,FALSE)</f>
        <v>48925</v>
      </c>
      <c r="M1200" s="70"/>
      <c r="N1200"/>
      <c r="O1200"/>
      <c r="P1200"/>
      <c r="Q1200"/>
      <c r="R1200"/>
    </row>
    <row r="1201" spans="1:18" ht="14.5" hidden="1" x14ac:dyDescent="0.35">
      <c r="A1201" s="37">
        <v>44181</v>
      </c>
      <c r="B1201" s="26">
        <v>2020</v>
      </c>
      <c r="C1201">
        <v>1</v>
      </c>
      <c r="D1201">
        <v>10</v>
      </c>
      <c r="E1201">
        <v>112</v>
      </c>
      <c r="F1201" s="50">
        <f>E1201/(VLOOKUP(B1201,'Cust Svd'!$A$2:$B$20,2,FALSE))</f>
        <v>2.2892181911088401E-3</v>
      </c>
      <c r="G1201" s="50">
        <f t="shared" si="54"/>
        <v>-6.0795449209691821</v>
      </c>
      <c r="H1201" s="50">
        <f t="shared" si="55"/>
        <v>12</v>
      </c>
      <c r="I1201" s="48">
        <f>HLOOKUP(B1201,'GSE Sum'!$B$1:$T$10,10,FALSE)</f>
        <v>121.38099113768247</v>
      </c>
      <c r="J1201" s="51" t="b">
        <f t="shared" si="56"/>
        <v>0</v>
      </c>
      <c r="K1201" s="69">
        <f>D1201/(VLOOKUP(B1201,'Cust Svd'!$A$2:$B$20,2,FALSE))</f>
        <v>2.0439448134900357E-4</v>
      </c>
      <c r="L1201" s="70">
        <f>VLOOKUP(B1201,'Cust Svd'!$A$2:$B$20,2,FALSE)</f>
        <v>48925</v>
      </c>
      <c r="M1201" s="70"/>
      <c r="N1201"/>
      <c r="O1201"/>
      <c r="P1201"/>
      <c r="Q1201"/>
      <c r="R1201"/>
    </row>
    <row r="1202" spans="1:18" ht="14.5" hidden="1" x14ac:dyDescent="0.35">
      <c r="A1202" s="37">
        <v>44149</v>
      </c>
      <c r="B1202" s="26">
        <v>2020</v>
      </c>
      <c r="C1202">
        <v>1</v>
      </c>
      <c r="D1202">
        <v>2</v>
      </c>
      <c r="E1202">
        <v>40</v>
      </c>
      <c r="F1202" s="50">
        <f>E1202/(VLOOKUP(B1202,'Cust Svd'!$A$2:$B$20,2,FALSE))</f>
        <v>8.1757792539601426E-4</v>
      </c>
      <c r="G1202" s="50">
        <f t="shared" si="54"/>
        <v>-7.1091643381503404</v>
      </c>
      <c r="H1202" s="50">
        <f t="shared" si="55"/>
        <v>11</v>
      </c>
      <c r="I1202" s="48">
        <f>HLOOKUP(B1202,'GSE Sum'!$B$1:$T$10,10,FALSE)</f>
        <v>121.38099113768247</v>
      </c>
      <c r="J1202" s="51" t="b">
        <f t="shared" si="56"/>
        <v>0</v>
      </c>
      <c r="K1202" s="69">
        <f>D1202/(VLOOKUP(B1202,'Cust Svd'!$A$2:$B$20,2,FALSE))</f>
        <v>4.0878896269800717E-5</v>
      </c>
      <c r="L1202" s="70">
        <f>VLOOKUP(B1202,'Cust Svd'!$A$2:$B$20,2,FALSE)</f>
        <v>48925</v>
      </c>
      <c r="M1202" s="70"/>
      <c r="N1202"/>
      <c r="O1202"/>
      <c r="P1202"/>
      <c r="Q1202"/>
      <c r="R1202"/>
    </row>
    <row r="1203" spans="1:18" ht="14.5" hidden="1" x14ac:dyDescent="0.35">
      <c r="A1203" s="37">
        <v>44544</v>
      </c>
      <c r="B1203">
        <v>2021</v>
      </c>
      <c r="C1203">
        <v>68</v>
      </c>
      <c r="D1203">
        <v>55565</v>
      </c>
      <c r="E1203">
        <v>27767737</v>
      </c>
      <c r="F1203" s="50">
        <f>E1203/(VLOOKUP(B1203,'Cust Svd'!$A$2:$B$20,2,FALSE))</f>
        <v>553.68261849215367</v>
      </c>
      <c r="G1203" s="50">
        <f t="shared" si="54"/>
        <v>6.3165916317742559</v>
      </c>
      <c r="H1203" s="50">
        <f t="shared" si="55"/>
        <v>12</v>
      </c>
      <c r="I1203" s="48">
        <f>HLOOKUP(B1203,'GSE Sum'!$B$1:$T$10,10,FALSE)</f>
        <v>96.273099281724214</v>
      </c>
      <c r="J1203" s="51">
        <f t="shared" si="56"/>
        <v>44544</v>
      </c>
      <c r="K1203" s="69">
        <f>D1203/(VLOOKUP(B1203,'Cust Svd'!$A$2:$B$20,2,FALSE))</f>
        <v>1.1079539789834698</v>
      </c>
      <c r="L1203" s="70">
        <f>VLOOKUP(B1203,'Cust Svd'!$A$2:$B$20,2,FALSE)</f>
        <v>50151</v>
      </c>
      <c r="M1203" s="70"/>
      <c r="N1203"/>
      <c r="O1203"/>
      <c r="P1203"/>
      <c r="Q1203"/>
      <c r="R1203"/>
    </row>
    <row r="1204" spans="1:18" ht="14.5" hidden="1" x14ac:dyDescent="0.35">
      <c r="A1204" s="37">
        <v>44477</v>
      </c>
      <c r="B1204">
        <v>2021</v>
      </c>
      <c r="C1204">
        <v>29</v>
      </c>
      <c r="D1204">
        <v>22987</v>
      </c>
      <c r="E1204">
        <v>4988740</v>
      </c>
      <c r="F1204" s="50">
        <f>E1204/(VLOOKUP(B1204,'Cust Svd'!$A$2:$B$20,2,FALSE))</f>
        <v>99.474387350202392</v>
      </c>
      <c r="G1204" s="50">
        <f t="shared" si="54"/>
        <v>4.5999001974621834</v>
      </c>
      <c r="H1204" s="50">
        <f t="shared" si="55"/>
        <v>10</v>
      </c>
      <c r="I1204" s="48">
        <f>HLOOKUP(B1204,'GSE Sum'!$B$1:$T$10,10,FALSE)</f>
        <v>96.273099281724214</v>
      </c>
      <c r="J1204" s="51">
        <f t="shared" si="56"/>
        <v>44477</v>
      </c>
      <c r="K1204" s="69">
        <f>D1204/(VLOOKUP(B1204,'Cust Svd'!$A$2:$B$20,2,FALSE))</f>
        <v>0.45835576558792446</v>
      </c>
      <c r="L1204" s="70">
        <f>VLOOKUP(B1204,'Cust Svd'!$A$2:$B$20,2,FALSE)</f>
        <v>50151</v>
      </c>
      <c r="M1204" s="70"/>
      <c r="N1204"/>
      <c r="O1204"/>
      <c r="P1204"/>
      <c r="Q1204"/>
      <c r="R1204"/>
    </row>
    <row r="1205" spans="1:18" ht="14.5" hidden="1" x14ac:dyDescent="0.35">
      <c r="A1205" s="37">
        <v>44402</v>
      </c>
      <c r="B1205">
        <v>2021</v>
      </c>
      <c r="C1205">
        <v>2</v>
      </c>
      <c r="D1205">
        <v>954</v>
      </c>
      <c r="E1205">
        <v>4346416</v>
      </c>
      <c r="F1205" s="50">
        <f>E1205/(VLOOKUP(B1205,'Cust Svd'!$A$2:$B$20,2,FALSE))</f>
        <v>86.666586907539227</v>
      </c>
      <c r="G1205" s="50">
        <f t="shared" si="54"/>
        <v>4.46206842204937</v>
      </c>
      <c r="H1205" s="50">
        <f t="shared" si="55"/>
        <v>7</v>
      </c>
      <c r="I1205" s="48">
        <f>HLOOKUP(B1205,'GSE Sum'!$B$1:$T$10,10,FALSE)</f>
        <v>96.273099281724214</v>
      </c>
      <c r="J1205" s="51" t="b">
        <f t="shared" si="56"/>
        <v>0</v>
      </c>
      <c r="K1205" s="69">
        <f>D1205/(VLOOKUP(B1205,'Cust Svd'!$A$2:$B$20,2,FALSE))</f>
        <v>1.9022551893282287E-2</v>
      </c>
      <c r="L1205" s="70">
        <f>VLOOKUP(B1205,'Cust Svd'!$A$2:$B$20,2,FALSE)</f>
        <v>50151</v>
      </c>
      <c r="M1205" s="70"/>
      <c r="N1205"/>
      <c r="O1205"/>
      <c r="P1205"/>
      <c r="Q1205"/>
      <c r="R1205"/>
    </row>
    <row r="1206" spans="1:18" ht="14.5" hidden="1" x14ac:dyDescent="0.35">
      <c r="A1206" s="37">
        <v>44554</v>
      </c>
      <c r="B1206">
        <v>2021</v>
      </c>
      <c r="C1206">
        <v>40</v>
      </c>
      <c r="D1206">
        <v>17924</v>
      </c>
      <c r="E1206">
        <v>2961574</v>
      </c>
      <c r="F1206" s="50">
        <f>E1206/(VLOOKUP(B1206,'Cust Svd'!$A$2:$B$20,2,FALSE))</f>
        <v>59.053139518653666</v>
      </c>
      <c r="G1206" s="50">
        <f t="shared" si="54"/>
        <v>4.0784377083537358</v>
      </c>
      <c r="H1206" s="50">
        <f t="shared" si="55"/>
        <v>12</v>
      </c>
      <c r="I1206" s="48">
        <f>HLOOKUP(B1206,'GSE Sum'!$B$1:$T$10,10,FALSE)</f>
        <v>96.273099281724214</v>
      </c>
      <c r="J1206" s="51" t="b">
        <f t="shared" si="56"/>
        <v>0</v>
      </c>
      <c r="K1206" s="69">
        <f>D1206/(VLOOKUP(B1206,'Cust Svd'!$A$2:$B$20,2,FALSE))</f>
        <v>0.35740065003688859</v>
      </c>
      <c r="L1206" s="70">
        <f>VLOOKUP(B1206,'Cust Svd'!$A$2:$B$20,2,FALSE)</f>
        <v>50151</v>
      </c>
      <c r="M1206" s="70"/>
      <c r="N1206"/>
      <c r="O1206"/>
      <c r="P1206"/>
      <c r="Q1206"/>
      <c r="R1206"/>
    </row>
    <row r="1207" spans="1:18" ht="14.5" hidden="1" x14ac:dyDescent="0.35">
      <c r="A1207" s="37">
        <v>44494</v>
      </c>
      <c r="B1207">
        <v>2021</v>
      </c>
      <c r="C1207">
        <v>52</v>
      </c>
      <c r="D1207">
        <v>24749</v>
      </c>
      <c r="E1207">
        <v>2888668</v>
      </c>
      <c r="F1207" s="50">
        <f>E1207/(VLOOKUP(B1207,'Cust Svd'!$A$2:$B$20,2,FALSE))</f>
        <v>57.599409782456981</v>
      </c>
      <c r="G1207" s="50">
        <f t="shared" si="54"/>
        <v>4.0535123208170027</v>
      </c>
      <c r="H1207" s="50">
        <f t="shared" si="55"/>
        <v>10</v>
      </c>
      <c r="I1207" s="48">
        <f>HLOOKUP(B1207,'GSE Sum'!$B$1:$T$10,10,FALSE)</f>
        <v>96.273099281724214</v>
      </c>
      <c r="J1207" s="51" t="b">
        <f t="shared" si="56"/>
        <v>0</v>
      </c>
      <c r="K1207" s="69">
        <f>D1207/(VLOOKUP(B1207,'Cust Svd'!$A$2:$B$20,2,FALSE))</f>
        <v>0.49348966122310622</v>
      </c>
      <c r="L1207" s="70">
        <f>VLOOKUP(B1207,'Cust Svd'!$A$2:$B$20,2,FALSE)</f>
        <v>50151</v>
      </c>
      <c r="M1207" s="70"/>
      <c r="N1207"/>
      <c r="O1207"/>
      <c r="P1207"/>
      <c r="Q1207"/>
      <c r="R1207"/>
    </row>
    <row r="1208" spans="1:18" ht="14.5" hidden="1" x14ac:dyDescent="0.35">
      <c r="A1208" s="37">
        <v>44543</v>
      </c>
      <c r="B1208">
        <v>2021</v>
      </c>
      <c r="C1208">
        <v>8</v>
      </c>
      <c r="D1208">
        <v>3013</v>
      </c>
      <c r="E1208">
        <v>2385647</v>
      </c>
      <c r="F1208" s="50">
        <f>E1208/(VLOOKUP(B1208,'Cust Svd'!$A$2:$B$20,2,FALSE))</f>
        <v>47.569280772068353</v>
      </c>
      <c r="G1208" s="50">
        <f t="shared" si="54"/>
        <v>3.8621871909703867</v>
      </c>
      <c r="H1208" s="50">
        <f t="shared" si="55"/>
        <v>12</v>
      </c>
      <c r="I1208" s="48">
        <f>HLOOKUP(B1208,'GSE Sum'!$B$1:$T$10,10,FALSE)</f>
        <v>96.273099281724214</v>
      </c>
      <c r="J1208" s="51" t="b">
        <f t="shared" si="56"/>
        <v>0</v>
      </c>
      <c r="K1208" s="69">
        <f>D1208/(VLOOKUP(B1208,'Cust Svd'!$A$2:$B$20,2,FALSE))</f>
        <v>6.0078562740523617E-2</v>
      </c>
      <c r="L1208" s="70">
        <f>VLOOKUP(B1208,'Cust Svd'!$A$2:$B$20,2,FALSE)</f>
        <v>50151</v>
      </c>
      <c r="M1208" s="70"/>
      <c r="N1208"/>
      <c r="O1208"/>
      <c r="P1208"/>
      <c r="Q1208"/>
      <c r="R1208"/>
    </row>
    <row r="1209" spans="1:18" ht="14.5" hidden="1" x14ac:dyDescent="0.35">
      <c r="A1209" s="37">
        <v>44556</v>
      </c>
      <c r="B1209">
        <v>2021</v>
      </c>
      <c r="C1209">
        <v>42</v>
      </c>
      <c r="D1209">
        <v>14015</v>
      </c>
      <c r="E1209">
        <v>1783482</v>
      </c>
      <c r="F1209" s="50">
        <f>E1209/(VLOOKUP(B1209,'Cust Svd'!$A$2:$B$20,2,FALSE))</f>
        <v>35.562242029072202</v>
      </c>
      <c r="G1209" s="50">
        <f t="shared" si="54"/>
        <v>3.5712844578446949</v>
      </c>
      <c r="H1209" s="50">
        <f t="shared" si="55"/>
        <v>12</v>
      </c>
      <c r="I1209" s="48">
        <f>HLOOKUP(B1209,'GSE Sum'!$B$1:$T$10,10,FALSE)</f>
        <v>96.273099281724214</v>
      </c>
      <c r="J1209" s="51" t="b">
        <f t="shared" si="56"/>
        <v>0</v>
      </c>
      <c r="K1209" s="69">
        <f>D1209/(VLOOKUP(B1209,'Cust Svd'!$A$2:$B$20,2,FALSE))</f>
        <v>0.27945604275089231</v>
      </c>
      <c r="L1209" s="70">
        <f>VLOOKUP(B1209,'Cust Svd'!$A$2:$B$20,2,FALSE)</f>
        <v>50151</v>
      </c>
      <c r="M1209" s="70"/>
      <c r="N1209"/>
      <c r="O1209"/>
      <c r="P1209"/>
      <c r="Q1209"/>
      <c r="R1209"/>
    </row>
    <row r="1210" spans="1:18" ht="14.5" hidden="1" x14ac:dyDescent="0.35">
      <c r="A1210" s="37">
        <v>44240</v>
      </c>
      <c r="B1210">
        <v>2021</v>
      </c>
      <c r="C1210">
        <v>4</v>
      </c>
      <c r="D1210">
        <v>5838</v>
      </c>
      <c r="E1210">
        <v>1647203</v>
      </c>
      <c r="F1210" s="50">
        <f>E1210/(VLOOKUP(B1210,'Cust Svd'!$A$2:$B$20,2,FALSE))</f>
        <v>32.844868497138641</v>
      </c>
      <c r="G1210" s="50">
        <f t="shared" si="54"/>
        <v>3.4917955225957802</v>
      </c>
      <c r="H1210" s="50">
        <f t="shared" si="55"/>
        <v>2</v>
      </c>
      <c r="I1210" s="48">
        <f>HLOOKUP(B1210,'GSE Sum'!$B$1:$T$10,10,FALSE)</f>
        <v>96.273099281724214</v>
      </c>
      <c r="J1210" s="51" t="b">
        <f t="shared" si="56"/>
        <v>0</v>
      </c>
      <c r="K1210" s="69">
        <f>D1210/(VLOOKUP(B1210,'Cust Svd'!$A$2:$B$20,2,FALSE))</f>
        <v>0.11640844649159539</v>
      </c>
      <c r="L1210" s="70">
        <f>VLOOKUP(B1210,'Cust Svd'!$A$2:$B$20,2,FALSE)</f>
        <v>50151</v>
      </c>
      <c r="M1210" s="70"/>
      <c r="N1210"/>
      <c r="O1210"/>
      <c r="P1210"/>
      <c r="Q1210"/>
      <c r="R1210"/>
    </row>
    <row r="1211" spans="1:18" ht="14.5" hidden="1" x14ac:dyDescent="0.35">
      <c r="A1211" s="37">
        <v>44503</v>
      </c>
      <c r="B1211">
        <v>2021</v>
      </c>
      <c r="C1211">
        <v>2</v>
      </c>
      <c r="D1211">
        <v>113</v>
      </c>
      <c r="E1211">
        <v>1540258</v>
      </c>
      <c r="F1211" s="50">
        <f>E1211/(VLOOKUP(B1211,'Cust Svd'!$A$2:$B$20,2,FALSE))</f>
        <v>30.712408526250723</v>
      </c>
      <c r="G1211" s="50">
        <f t="shared" si="54"/>
        <v>3.4246667594546074</v>
      </c>
      <c r="H1211" s="50">
        <f t="shared" si="55"/>
        <v>11</v>
      </c>
      <c r="I1211" s="48">
        <f>HLOOKUP(B1211,'GSE Sum'!$B$1:$T$10,10,FALSE)</f>
        <v>96.273099281724214</v>
      </c>
      <c r="J1211" s="51" t="b">
        <f t="shared" si="56"/>
        <v>0</v>
      </c>
      <c r="K1211" s="69">
        <f>D1211/(VLOOKUP(B1211,'Cust Svd'!$A$2:$B$20,2,FALSE))</f>
        <v>2.2531953500428705E-3</v>
      </c>
      <c r="L1211" s="70">
        <f>VLOOKUP(B1211,'Cust Svd'!$A$2:$B$20,2,FALSE)</f>
        <v>50151</v>
      </c>
      <c r="M1211" s="70"/>
      <c r="N1211"/>
      <c r="O1211"/>
      <c r="P1211"/>
      <c r="Q1211"/>
      <c r="R1211"/>
    </row>
    <row r="1212" spans="1:18" ht="14.5" hidden="1" x14ac:dyDescent="0.35">
      <c r="A1212" s="37">
        <v>44399</v>
      </c>
      <c r="B1212">
        <v>2021</v>
      </c>
      <c r="C1212">
        <v>1</v>
      </c>
      <c r="D1212">
        <v>774</v>
      </c>
      <c r="E1212">
        <v>1534170</v>
      </c>
      <c r="F1212" s="50">
        <f>E1212/(VLOOKUP(B1212,'Cust Svd'!$A$2:$B$20,2,FALSE))</f>
        <v>30.59101513429443</v>
      </c>
      <c r="G1212" s="50">
        <f t="shared" si="54"/>
        <v>3.4207063427803703</v>
      </c>
      <c r="H1212" s="50">
        <f t="shared" si="55"/>
        <v>7</v>
      </c>
      <c r="I1212" s="48">
        <f>HLOOKUP(B1212,'GSE Sum'!$B$1:$T$10,10,FALSE)</f>
        <v>96.273099281724214</v>
      </c>
      <c r="J1212" s="51" t="b">
        <f t="shared" si="56"/>
        <v>0</v>
      </c>
      <c r="K1212" s="69">
        <f>D1212/(VLOOKUP(B1212,'Cust Svd'!$A$2:$B$20,2,FALSE))</f>
        <v>1.5433391158700724E-2</v>
      </c>
      <c r="L1212" s="70">
        <f>VLOOKUP(B1212,'Cust Svd'!$A$2:$B$20,2,FALSE)</f>
        <v>50151</v>
      </c>
      <c r="M1212" s="70"/>
      <c r="N1212"/>
      <c r="O1212"/>
      <c r="P1212"/>
      <c r="Q1212"/>
      <c r="R1212"/>
    </row>
    <row r="1213" spans="1:18" ht="14.5" hidden="1" x14ac:dyDescent="0.35">
      <c r="A1213" s="37">
        <v>44545</v>
      </c>
      <c r="B1213">
        <v>2021</v>
      </c>
      <c r="C1213">
        <v>8</v>
      </c>
      <c r="D1213">
        <v>3111</v>
      </c>
      <c r="E1213">
        <v>1239368</v>
      </c>
      <c r="F1213" s="50">
        <f>E1213/(VLOOKUP(B1213,'Cust Svd'!$A$2:$B$20,2,FALSE))</f>
        <v>24.712727562760463</v>
      </c>
      <c r="G1213" s="50">
        <f t="shared" si="54"/>
        <v>3.2073183968614383</v>
      </c>
      <c r="H1213" s="50">
        <f t="shared" si="55"/>
        <v>12</v>
      </c>
      <c r="I1213" s="48">
        <f>HLOOKUP(B1213,'GSE Sum'!$B$1:$T$10,10,FALSE)</f>
        <v>96.273099281724214</v>
      </c>
      <c r="J1213" s="51" t="b">
        <f t="shared" si="56"/>
        <v>0</v>
      </c>
      <c r="K1213" s="69">
        <f>D1213/(VLOOKUP(B1213,'Cust Svd'!$A$2:$B$20,2,FALSE))</f>
        <v>6.2032661362684691E-2</v>
      </c>
      <c r="L1213" s="70">
        <f>VLOOKUP(B1213,'Cust Svd'!$A$2:$B$20,2,FALSE)</f>
        <v>50151</v>
      </c>
      <c r="M1213" s="70"/>
      <c r="N1213"/>
      <c r="O1213"/>
      <c r="P1213"/>
      <c r="Q1213"/>
      <c r="R1213"/>
    </row>
    <row r="1214" spans="1:18" ht="14.5" hidden="1" x14ac:dyDescent="0.35">
      <c r="A1214" s="37">
        <v>44425</v>
      </c>
      <c r="B1214">
        <v>2021</v>
      </c>
      <c r="C1214">
        <v>7</v>
      </c>
      <c r="D1214">
        <v>2842</v>
      </c>
      <c r="E1214">
        <v>1236270</v>
      </c>
      <c r="F1214" s="50">
        <f>E1214/(VLOOKUP(B1214,'Cust Svd'!$A$2:$B$20,2,FALSE))</f>
        <v>24.650954118561941</v>
      </c>
      <c r="G1214" s="50">
        <f t="shared" si="54"/>
        <v>3.2048156063749893</v>
      </c>
      <c r="H1214" s="50">
        <f t="shared" si="55"/>
        <v>8</v>
      </c>
      <c r="I1214" s="48">
        <f>HLOOKUP(B1214,'GSE Sum'!$B$1:$T$10,10,FALSE)</f>
        <v>96.273099281724214</v>
      </c>
      <c r="J1214" s="51" t="b">
        <f t="shared" si="56"/>
        <v>0</v>
      </c>
      <c r="K1214" s="69">
        <f>D1214/(VLOOKUP(B1214,'Cust Svd'!$A$2:$B$20,2,FALSE))</f>
        <v>5.6668860042671132E-2</v>
      </c>
      <c r="L1214" s="70">
        <f>VLOOKUP(B1214,'Cust Svd'!$A$2:$B$20,2,FALSE)</f>
        <v>50151</v>
      </c>
      <c r="M1214" s="70"/>
      <c r="N1214"/>
      <c r="O1214"/>
      <c r="P1214"/>
      <c r="Q1214"/>
      <c r="R1214"/>
    </row>
    <row r="1215" spans="1:18" ht="14.5" hidden="1" x14ac:dyDescent="0.35">
      <c r="A1215" s="37">
        <v>44405</v>
      </c>
      <c r="B1215">
        <v>2021</v>
      </c>
      <c r="C1215">
        <v>1</v>
      </c>
      <c r="D1215">
        <v>10812</v>
      </c>
      <c r="E1215">
        <v>779970</v>
      </c>
      <c r="F1215" s="50">
        <f>E1215/(VLOOKUP(B1215,'Cust Svd'!$A$2:$B$20,2,FALSE))</f>
        <v>15.55243165639768</v>
      </c>
      <c r="G1215" s="50">
        <f t="shared" si="54"/>
        <v>2.7442170030169084</v>
      </c>
      <c r="H1215" s="50">
        <f t="shared" si="55"/>
        <v>7</v>
      </c>
      <c r="I1215" s="48">
        <f>HLOOKUP(B1215,'GSE Sum'!$B$1:$T$10,10,FALSE)</f>
        <v>96.273099281724214</v>
      </c>
      <c r="J1215" s="51" t="b">
        <f t="shared" si="56"/>
        <v>0</v>
      </c>
      <c r="K1215" s="69">
        <f>D1215/(VLOOKUP(B1215,'Cust Svd'!$A$2:$B$20,2,FALSE))</f>
        <v>0.21558892145719927</v>
      </c>
      <c r="L1215" s="70">
        <f>VLOOKUP(B1215,'Cust Svd'!$A$2:$B$20,2,FALSE)</f>
        <v>50151</v>
      </c>
      <c r="M1215" s="70"/>
      <c r="N1215"/>
      <c r="O1215"/>
      <c r="P1215"/>
      <c r="Q1215"/>
      <c r="R1215"/>
    </row>
    <row r="1216" spans="1:18" ht="14.5" hidden="1" x14ac:dyDescent="0.35">
      <c r="A1216" s="37">
        <v>44252</v>
      </c>
      <c r="B1216">
        <v>2021</v>
      </c>
      <c r="C1216">
        <v>25</v>
      </c>
      <c r="D1216">
        <v>20517</v>
      </c>
      <c r="E1216">
        <v>741116</v>
      </c>
      <c r="F1216" s="50">
        <f>E1216/(VLOOKUP(B1216,'Cust Svd'!$A$2:$B$20,2,FALSE))</f>
        <v>14.77769137205639</v>
      </c>
      <c r="G1216" s="50">
        <f t="shared" si="54"/>
        <v>2.6931187038647377</v>
      </c>
      <c r="H1216" s="50">
        <f t="shared" si="55"/>
        <v>2</v>
      </c>
      <c r="I1216" s="48">
        <f>HLOOKUP(B1216,'GSE Sum'!$B$1:$T$10,10,FALSE)</f>
        <v>96.273099281724214</v>
      </c>
      <c r="J1216" s="51" t="b">
        <f t="shared" si="56"/>
        <v>0</v>
      </c>
      <c r="K1216" s="69">
        <f>D1216/(VLOOKUP(B1216,'Cust Svd'!$A$2:$B$20,2,FALSE))</f>
        <v>0.40910450439672191</v>
      </c>
      <c r="L1216" s="70">
        <f>VLOOKUP(B1216,'Cust Svd'!$A$2:$B$20,2,FALSE)</f>
        <v>50151</v>
      </c>
      <c r="M1216" s="70"/>
      <c r="N1216"/>
      <c r="O1216"/>
      <c r="P1216"/>
      <c r="Q1216"/>
      <c r="R1216"/>
    </row>
    <row r="1217" spans="1:18" ht="14.5" hidden="1" x14ac:dyDescent="0.35">
      <c r="A1217" s="37">
        <v>44200</v>
      </c>
      <c r="B1217">
        <v>2021</v>
      </c>
      <c r="C1217">
        <v>2</v>
      </c>
      <c r="D1217">
        <v>4188</v>
      </c>
      <c r="E1217">
        <v>710071</v>
      </c>
      <c r="F1217" s="50">
        <f>E1217/(VLOOKUP(B1217,'Cust Svd'!$A$2:$B$20,2,FALSE))</f>
        <v>14.158660844250363</v>
      </c>
      <c r="G1217" s="50">
        <f t="shared" si="54"/>
        <v>2.650326510647091</v>
      </c>
      <c r="H1217" s="50">
        <f t="shared" si="55"/>
        <v>1</v>
      </c>
      <c r="I1217" s="48">
        <f>HLOOKUP(B1217,'GSE Sum'!$B$1:$T$10,10,FALSE)</f>
        <v>96.273099281724214</v>
      </c>
      <c r="J1217" s="51" t="b">
        <f t="shared" si="56"/>
        <v>0</v>
      </c>
      <c r="K1217" s="69">
        <f>D1217/(VLOOKUP(B1217,'Cust Svd'!$A$2:$B$20,2,FALSE))</f>
        <v>8.3507806424597708E-2</v>
      </c>
      <c r="L1217" s="70">
        <f>VLOOKUP(B1217,'Cust Svd'!$A$2:$B$20,2,FALSE)</f>
        <v>50151</v>
      </c>
      <c r="M1217" s="70"/>
      <c r="N1217"/>
      <c r="O1217"/>
      <c r="P1217"/>
      <c r="Q1217"/>
      <c r="R1217"/>
    </row>
    <row r="1218" spans="1:18" ht="14.5" hidden="1" x14ac:dyDescent="0.35">
      <c r="A1218" s="37">
        <v>44460</v>
      </c>
      <c r="B1218">
        <v>2021</v>
      </c>
      <c r="C1218">
        <v>7</v>
      </c>
      <c r="D1218">
        <v>2315</v>
      </c>
      <c r="E1218">
        <v>693013</v>
      </c>
      <c r="F1218" s="50">
        <f>E1218/(VLOOKUP(B1218,'Cust Svd'!$A$2:$B$20,2,FALSE))</f>
        <v>13.818528045303184</v>
      </c>
      <c r="G1218" s="50">
        <f t="shared" ref="G1218:G1281" si="57">LN(F1218)</f>
        <v>2.6260103036441107</v>
      </c>
      <c r="H1218" s="50">
        <f t="shared" ref="H1218:H1281" si="58">MONTH(A1218)</f>
        <v>9</v>
      </c>
      <c r="I1218" s="48">
        <f>HLOOKUP(B1218,'GSE Sum'!$B$1:$T$10,10,FALSE)</f>
        <v>96.273099281724214</v>
      </c>
      <c r="J1218" s="51" t="b">
        <f t="shared" ref="J1218:J1281" si="59">IF(F1218&gt;=I1218,A1218,FALSE)</f>
        <v>0</v>
      </c>
      <c r="K1218" s="69">
        <f>D1218/(VLOOKUP(B1218,'Cust Svd'!$A$2:$B$20,2,FALSE))</f>
        <v>4.6160595003090665E-2</v>
      </c>
      <c r="L1218" s="70">
        <f>VLOOKUP(B1218,'Cust Svd'!$A$2:$B$20,2,FALSE)</f>
        <v>50151</v>
      </c>
      <c r="M1218" s="70"/>
      <c r="N1218"/>
      <c r="O1218"/>
      <c r="P1218"/>
      <c r="Q1218"/>
      <c r="R1218"/>
    </row>
    <row r="1219" spans="1:18" ht="14.5" hidden="1" x14ac:dyDescent="0.35">
      <c r="A1219" s="37">
        <v>44403</v>
      </c>
      <c r="B1219">
        <v>2021</v>
      </c>
      <c r="C1219">
        <v>2</v>
      </c>
      <c r="D1219">
        <v>944</v>
      </c>
      <c r="E1219">
        <v>539726</v>
      </c>
      <c r="F1219" s="50">
        <f>E1219/(VLOOKUP(B1219,'Cust Svd'!$A$2:$B$20,2,FALSE))</f>
        <v>10.762018703515384</v>
      </c>
      <c r="G1219" s="50">
        <f t="shared" si="57"/>
        <v>2.376023148987608</v>
      </c>
      <c r="H1219" s="50">
        <f t="shared" si="58"/>
        <v>7</v>
      </c>
      <c r="I1219" s="48">
        <f>HLOOKUP(B1219,'GSE Sum'!$B$1:$T$10,10,FALSE)</f>
        <v>96.273099281724214</v>
      </c>
      <c r="J1219" s="51" t="b">
        <f t="shared" si="59"/>
        <v>0</v>
      </c>
      <c r="K1219" s="69">
        <f>D1219/(VLOOKUP(B1219,'Cust Svd'!$A$2:$B$20,2,FALSE))</f>
        <v>1.8823154074694422E-2</v>
      </c>
      <c r="L1219" s="70">
        <f>VLOOKUP(B1219,'Cust Svd'!$A$2:$B$20,2,FALSE)</f>
        <v>50151</v>
      </c>
      <c r="M1219" s="70"/>
      <c r="N1219"/>
      <c r="O1219"/>
      <c r="P1219"/>
      <c r="Q1219"/>
      <c r="R1219"/>
    </row>
    <row r="1220" spans="1:18" ht="14.5" hidden="1" x14ac:dyDescent="0.35">
      <c r="A1220" s="37">
        <v>44493</v>
      </c>
      <c r="B1220">
        <v>2021</v>
      </c>
      <c r="C1220">
        <v>6</v>
      </c>
      <c r="D1220">
        <v>2273</v>
      </c>
      <c r="E1220">
        <v>500098</v>
      </c>
      <c r="F1220" s="50">
        <f>E1220/(VLOOKUP(B1220,'Cust Svd'!$A$2:$B$20,2,FALSE))</f>
        <v>9.9718450280153927</v>
      </c>
      <c r="G1220" s="50">
        <f t="shared" si="57"/>
        <v>2.2997656248280975</v>
      </c>
      <c r="H1220" s="50">
        <f t="shared" si="58"/>
        <v>10</v>
      </c>
      <c r="I1220" s="48">
        <f>HLOOKUP(B1220,'GSE Sum'!$B$1:$T$10,10,FALSE)</f>
        <v>96.273099281724214</v>
      </c>
      <c r="J1220" s="51" t="b">
        <f t="shared" si="59"/>
        <v>0</v>
      </c>
      <c r="K1220" s="69">
        <f>D1220/(VLOOKUP(B1220,'Cust Svd'!$A$2:$B$20,2,FALSE))</f>
        <v>4.5323124165021635E-2</v>
      </c>
      <c r="L1220" s="70">
        <f>VLOOKUP(B1220,'Cust Svd'!$A$2:$B$20,2,FALSE)</f>
        <v>50151</v>
      </c>
      <c r="M1220" s="70"/>
      <c r="N1220"/>
      <c r="O1220"/>
      <c r="P1220"/>
      <c r="Q1220"/>
      <c r="R1220"/>
    </row>
    <row r="1221" spans="1:18" ht="14.5" hidden="1" x14ac:dyDescent="0.35">
      <c r="A1221" s="37">
        <v>44455</v>
      </c>
      <c r="B1221">
        <v>2021</v>
      </c>
      <c r="C1221">
        <v>2</v>
      </c>
      <c r="D1221">
        <v>1879</v>
      </c>
      <c r="E1221">
        <v>484709</v>
      </c>
      <c r="F1221" s="50">
        <f>E1221/(VLOOKUP(B1221,'Cust Svd'!$A$2:$B$20,2,FALSE))</f>
        <v>9.6649917249905286</v>
      </c>
      <c r="G1221" s="50">
        <f t="shared" si="57"/>
        <v>2.2685102564768473</v>
      </c>
      <c r="H1221" s="50">
        <f t="shared" si="58"/>
        <v>9</v>
      </c>
      <c r="I1221" s="48">
        <f>HLOOKUP(B1221,'GSE Sum'!$B$1:$T$10,10,FALSE)</f>
        <v>96.273099281724214</v>
      </c>
      <c r="J1221" s="51" t="b">
        <f t="shared" si="59"/>
        <v>0</v>
      </c>
      <c r="K1221" s="69">
        <f>D1221/(VLOOKUP(B1221,'Cust Svd'!$A$2:$B$20,2,FALSE))</f>
        <v>3.7466850112659766E-2</v>
      </c>
      <c r="L1221" s="70">
        <f>VLOOKUP(B1221,'Cust Svd'!$A$2:$B$20,2,FALSE)</f>
        <v>50151</v>
      </c>
      <c r="M1221" s="70"/>
      <c r="N1221"/>
      <c r="O1221"/>
      <c r="P1221"/>
      <c r="Q1221"/>
      <c r="R1221"/>
    </row>
    <row r="1222" spans="1:18" ht="14.5" hidden="1" x14ac:dyDescent="0.35">
      <c r="A1222" s="37">
        <v>44371</v>
      </c>
      <c r="B1222">
        <v>2021</v>
      </c>
      <c r="C1222">
        <v>8</v>
      </c>
      <c r="D1222">
        <v>2787</v>
      </c>
      <c r="E1222">
        <v>455339</v>
      </c>
      <c r="F1222" s="50">
        <f>E1222/(VLOOKUP(B1222,'Cust Svd'!$A$2:$B$20,2,FALSE))</f>
        <v>9.0793603317979699</v>
      </c>
      <c r="G1222" s="50">
        <f t="shared" si="57"/>
        <v>2.2060037420917511</v>
      </c>
      <c r="H1222" s="50">
        <f t="shared" si="58"/>
        <v>6</v>
      </c>
      <c r="I1222" s="48">
        <f>HLOOKUP(B1222,'GSE Sum'!$B$1:$T$10,10,FALSE)</f>
        <v>96.273099281724214</v>
      </c>
      <c r="J1222" s="51" t="b">
        <f t="shared" si="59"/>
        <v>0</v>
      </c>
      <c r="K1222" s="69">
        <f>D1222/(VLOOKUP(B1222,'Cust Svd'!$A$2:$B$20,2,FALSE))</f>
        <v>5.5572172040437878E-2</v>
      </c>
      <c r="L1222" s="70">
        <f>VLOOKUP(B1222,'Cust Svd'!$A$2:$B$20,2,FALSE)</f>
        <v>50151</v>
      </c>
      <c r="M1222" s="70"/>
      <c r="N1222"/>
      <c r="O1222"/>
      <c r="P1222"/>
      <c r="Q1222"/>
      <c r="R1222"/>
    </row>
    <row r="1223" spans="1:18" ht="14.5" hidden="1" x14ac:dyDescent="0.35">
      <c r="A1223" s="37">
        <v>44555</v>
      </c>
      <c r="B1223">
        <v>2021</v>
      </c>
      <c r="C1223">
        <v>15</v>
      </c>
      <c r="D1223">
        <v>2830</v>
      </c>
      <c r="E1223">
        <v>447300</v>
      </c>
      <c r="F1223" s="50">
        <f>E1223/(VLOOKUP(B1223,'Cust Svd'!$A$2:$B$20,2,FALSE))</f>
        <v>8.9190644254351863</v>
      </c>
      <c r="G1223" s="50">
        <f t="shared" si="57"/>
        <v>2.1881910560501989</v>
      </c>
      <c r="H1223" s="50">
        <f t="shared" si="58"/>
        <v>12</v>
      </c>
      <c r="I1223" s="48">
        <f>HLOOKUP(B1223,'GSE Sum'!$B$1:$T$10,10,FALSE)</f>
        <v>96.273099281724214</v>
      </c>
      <c r="J1223" s="51" t="b">
        <f t="shared" si="59"/>
        <v>0</v>
      </c>
      <c r="K1223" s="69">
        <f>D1223/(VLOOKUP(B1223,'Cust Svd'!$A$2:$B$20,2,FALSE))</f>
        <v>5.6429582660365699E-2</v>
      </c>
      <c r="L1223" s="70">
        <f>VLOOKUP(B1223,'Cust Svd'!$A$2:$B$20,2,FALSE)</f>
        <v>50151</v>
      </c>
      <c r="M1223" s="70"/>
      <c r="N1223"/>
      <c r="O1223"/>
      <c r="P1223"/>
      <c r="Q1223"/>
      <c r="R1223"/>
    </row>
    <row r="1224" spans="1:18" ht="14.5" hidden="1" x14ac:dyDescent="0.35">
      <c r="A1224" s="37">
        <v>44406</v>
      </c>
      <c r="B1224">
        <v>2021</v>
      </c>
      <c r="C1224">
        <v>2</v>
      </c>
      <c r="D1224">
        <v>4763</v>
      </c>
      <c r="E1224">
        <v>336618</v>
      </c>
      <c r="F1224" s="50">
        <f>E1224/(VLOOKUP(B1224,'Cust Svd'!$A$2:$B$20,2,FALSE))</f>
        <v>6.7120894897409826</v>
      </c>
      <c r="G1224" s="50">
        <f t="shared" si="57"/>
        <v>1.9039103018741443</v>
      </c>
      <c r="H1224" s="50">
        <f t="shared" si="58"/>
        <v>7</v>
      </c>
      <c r="I1224" s="48">
        <f>HLOOKUP(B1224,'GSE Sum'!$B$1:$T$10,10,FALSE)</f>
        <v>96.273099281724214</v>
      </c>
      <c r="J1224" s="51" t="b">
        <f t="shared" si="59"/>
        <v>0</v>
      </c>
      <c r="K1224" s="69">
        <f>D1224/(VLOOKUP(B1224,'Cust Svd'!$A$2:$B$20,2,FALSE))</f>
        <v>9.4973180993399936E-2</v>
      </c>
      <c r="L1224" s="70">
        <f>VLOOKUP(B1224,'Cust Svd'!$A$2:$B$20,2,FALSE)</f>
        <v>50151</v>
      </c>
      <c r="M1224" s="70"/>
      <c r="N1224"/>
      <c r="O1224"/>
      <c r="P1224"/>
      <c r="Q1224"/>
      <c r="R1224"/>
    </row>
    <row r="1225" spans="1:18" ht="14.5" hidden="1" x14ac:dyDescent="0.35">
      <c r="A1225" s="37">
        <v>44465</v>
      </c>
      <c r="B1225">
        <v>2021</v>
      </c>
      <c r="C1225">
        <v>2</v>
      </c>
      <c r="D1225">
        <v>3805</v>
      </c>
      <c r="E1225">
        <v>334316</v>
      </c>
      <c r="F1225" s="50">
        <f>E1225/(VLOOKUP(B1225,'Cust Svd'!$A$2:$B$20,2,FALSE))</f>
        <v>6.6661881119020556</v>
      </c>
      <c r="G1225" s="50">
        <f t="shared" si="57"/>
        <v>1.8970481990946513</v>
      </c>
      <c r="H1225" s="50">
        <f t="shared" si="58"/>
        <v>9</v>
      </c>
      <c r="I1225" s="48">
        <f>HLOOKUP(B1225,'GSE Sum'!$B$1:$T$10,10,FALSE)</f>
        <v>96.273099281724214</v>
      </c>
      <c r="J1225" s="51" t="b">
        <f t="shared" si="59"/>
        <v>0</v>
      </c>
      <c r="K1225" s="69">
        <f>D1225/(VLOOKUP(B1225,'Cust Svd'!$A$2:$B$20,2,FALSE))</f>
        <v>7.5870869972682498E-2</v>
      </c>
      <c r="L1225" s="70">
        <f>VLOOKUP(B1225,'Cust Svd'!$A$2:$B$20,2,FALSE)</f>
        <v>50151</v>
      </c>
      <c r="M1225" s="70"/>
      <c r="N1225"/>
      <c r="O1225"/>
      <c r="P1225"/>
      <c r="Q1225"/>
      <c r="R1225"/>
    </row>
    <row r="1226" spans="1:18" ht="14.5" hidden="1" x14ac:dyDescent="0.35">
      <c r="A1226" s="37">
        <v>44282</v>
      </c>
      <c r="B1226">
        <v>2021</v>
      </c>
      <c r="C1226">
        <v>1</v>
      </c>
      <c r="D1226">
        <v>410</v>
      </c>
      <c r="E1226">
        <v>323143</v>
      </c>
      <c r="F1226" s="50">
        <f>E1226/(VLOOKUP(B1226,'Cust Svd'!$A$2:$B$20,2,FALSE))</f>
        <v>6.4434009291938343</v>
      </c>
      <c r="G1226" s="50">
        <f t="shared" si="57"/>
        <v>1.8630564953187003</v>
      </c>
      <c r="H1226" s="50">
        <f t="shared" si="58"/>
        <v>3</v>
      </c>
      <c r="I1226" s="48">
        <f>HLOOKUP(B1226,'GSE Sum'!$B$1:$T$10,10,FALSE)</f>
        <v>96.273099281724214</v>
      </c>
      <c r="J1226" s="51" t="b">
        <f t="shared" si="59"/>
        <v>0</v>
      </c>
      <c r="K1226" s="69">
        <f>D1226/(VLOOKUP(B1226,'Cust Svd'!$A$2:$B$20,2,FALSE))</f>
        <v>8.1753105621024513E-3</v>
      </c>
      <c r="L1226" s="70">
        <f>VLOOKUP(B1226,'Cust Svd'!$A$2:$B$20,2,FALSE)</f>
        <v>50151</v>
      </c>
      <c r="M1226" s="70"/>
      <c r="N1226"/>
      <c r="O1226"/>
      <c r="P1226"/>
      <c r="Q1226"/>
      <c r="R1226"/>
    </row>
    <row r="1227" spans="1:18" ht="14.5" hidden="1" x14ac:dyDescent="0.35">
      <c r="A1227" s="37">
        <v>44553</v>
      </c>
      <c r="B1227">
        <v>2021</v>
      </c>
      <c r="C1227">
        <v>13</v>
      </c>
      <c r="D1227">
        <v>1188</v>
      </c>
      <c r="E1227">
        <v>290497</v>
      </c>
      <c r="F1227" s="50">
        <f>E1227/(VLOOKUP(B1227,'Cust Svd'!$A$2:$B$20,2,FALSE))</f>
        <v>5.7924468106318914</v>
      </c>
      <c r="G1227" s="50">
        <f t="shared" si="57"/>
        <v>1.7565547948276632</v>
      </c>
      <c r="H1227" s="50">
        <f t="shared" si="58"/>
        <v>12</v>
      </c>
      <c r="I1227" s="48">
        <f>HLOOKUP(B1227,'GSE Sum'!$B$1:$T$10,10,FALSE)</f>
        <v>96.273099281724214</v>
      </c>
      <c r="J1227" s="51" t="b">
        <f t="shared" si="59"/>
        <v>0</v>
      </c>
      <c r="K1227" s="69">
        <f>D1227/(VLOOKUP(B1227,'Cust Svd'!$A$2:$B$20,2,FALSE))</f>
        <v>2.3688460848238321E-2</v>
      </c>
      <c r="L1227" s="70">
        <f>VLOOKUP(B1227,'Cust Svd'!$A$2:$B$20,2,FALSE)</f>
        <v>50151</v>
      </c>
      <c r="M1227" s="70"/>
      <c r="N1227"/>
      <c r="O1227"/>
      <c r="P1227"/>
      <c r="Q1227"/>
      <c r="R1227"/>
    </row>
    <row r="1228" spans="1:18" ht="14.5" hidden="1" x14ac:dyDescent="0.35">
      <c r="A1228" s="37">
        <v>44548</v>
      </c>
      <c r="B1228">
        <v>2021</v>
      </c>
      <c r="C1228">
        <v>3</v>
      </c>
      <c r="D1228">
        <v>232</v>
      </c>
      <c r="E1228">
        <v>281147</v>
      </c>
      <c r="F1228" s="50">
        <f>E1228/(VLOOKUP(B1228,'Cust Svd'!$A$2:$B$20,2,FALSE))</f>
        <v>5.6060098502522386</v>
      </c>
      <c r="G1228" s="50">
        <f t="shared" si="57"/>
        <v>1.7238392098320694</v>
      </c>
      <c r="H1228" s="50">
        <f t="shared" si="58"/>
        <v>12</v>
      </c>
      <c r="I1228" s="48">
        <f>HLOOKUP(B1228,'GSE Sum'!$B$1:$T$10,10,FALSE)</f>
        <v>96.273099281724214</v>
      </c>
      <c r="J1228" s="51" t="b">
        <f t="shared" si="59"/>
        <v>0</v>
      </c>
      <c r="K1228" s="69">
        <f>D1228/(VLOOKUP(B1228,'Cust Svd'!$A$2:$B$20,2,FALSE))</f>
        <v>4.6260293912384603E-3</v>
      </c>
      <c r="L1228" s="70">
        <f>VLOOKUP(B1228,'Cust Svd'!$A$2:$B$20,2,FALSE)</f>
        <v>50151</v>
      </c>
      <c r="M1228" s="70"/>
      <c r="N1228"/>
      <c r="O1228"/>
      <c r="P1228"/>
      <c r="Q1228"/>
      <c r="R1228"/>
    </row>
    <row r="1229" spans="1:18" ht="14.5" hidden="1" x14ac:dyDescent="0.35">
      <c r="A1229" s="37">
        <v>44476</v>
      </c>
      <c r="B1229">
        <v>2021</v>
      </c>
      <c r="C1229">
        <v>9</v>
      </c>
      <c r="D1229">
        <v>6670</v>
      </c>
      <c r="E1229">
        <v>263775</v>
      </c>
      <c r="F1229" s="50">
        <f>E1229/(VLOOKUP(B1229,'Cust Svd'!$A$2:$B$20,2,FALSE))</f>
        <v>5.2596159598013994</v>
      </c>
      <c r="G1229" s="50">
        <f t="shared" si="57"/>
        <v>1.6600580126395523</v>
      </c>
      <c r="H1229" s="50">
        <f t="shared" si="58"/>
        <v>10</v>
      </c>
      <c r="I1229" s="48">
        <f>HLOOKUP(B1229,'GSE Sum'!$B$1:$T$10,10,FALSE)</f>
        <v>96.273099281724214</v>
      </c>
      <c r="J1229" s="51" t="b">
        <f t="shared" si="59"/>
        <v>0</v>
      </c>
      <c r="K1229" s="69">
        <f>D1229/(VLOOKUP(B1229,'Cust Svd'!$A$2:$B$20,2,FALSE))</f>
        <v>0.13299834499810573</v>
      </c>
      <c r="L1229" s="70">
        <f>VLOOKUP(B1229,'Cust Svd'!$A$2:$B$20,2,FALSE)</f>
        <v>50151</v>
      </c>
      <c r="M1229" s="70"/>
      <c r="N1229"/>
      <c r="O1229"/>
      <c r="P1229"/>
      <c r="Q1229"/>
      <c r="R1229"/>
    </row>
    <row r="1230" spans="1:18" ht="14.5" hidden="1" x14ac:dyDescent="0.35">
      <c r="A1230" s="37">
        <v>44546</v>
      </c>
      <c r="B1230">
        <v>2021</v>
      </c>
      <c r="C1230">
        <v>8</v>
      </c>
      <c r="D1230">
        <v>372</v>
      </c>
      <c r="E1230">
        <v>263237</v>
      </c>
      <c r="F1230" s="50">
        <f>E1230/(VLOOKUP(B1230,'Cust Svd'!$A$2:$B$20,2,FALSE))</f>
        <v>5.2488883571613725</v>
      </c>
      <c r="G1230" s="50">
        <f t="shared" si="57"/>
        <v>1.6580163126900656</v>
      </c>
      <c r="H1230" s="50">
        <f t="shared" si="58"/>
        <v>12</v>
      </c>
      <c r="I1230" s="48">
        <f>HLOOKUP(B1230,'GSE Sum'!$B$1:$T$10,10,FALSE)</f>
        <v>96.273099281724214</v>
      </c>
      <c r="J1230" s="51" t="b">
        <f t="shared" si="59"/>
        <v>0</v>
      </c>
      <c r="K1230" s="69">
        <f>D1230/(VLOOKUP(B1230,'Cust Svd'!$A$2:$B$20,2,FALSE))</f>
        <v>7.417598851468565E-3</v>
      </c>
      <c r="L1230" s="70">
        <f>VLOOKUP(B1230,'Cust Svd'!$A$2:$B$20,2,FALSE)</f>
        <v>50151</v>
      </c>
      <c r="M1230" s="70"/>
      <c r="N1230"/>
      <c r="O1230"/>
      <c r="P1230"/>
      <c r="Q1230"/>
      <c r="R1230"/>
    </row>
    <row r="1231" spans="1:18" ht="14.5" hidden="1" x14ac:dyDescent="0.35">
      <c r="A1231" s="37">
        <v>44541</v>
      </c>
      <c r="B1231">
        <v>2021</v>
      </c>
      <c r="C1231">
        <v>3</v>
      </c>
      <c r="D1231">
        <v>4426</v>
      </c>
      <c r="E1231">
        <v>246931</v>
      </c>
      <c r="F1231" s="50">
        <f>E1231/(VLOOKUP(B1231,'Cust Svd'!$A$2:$B$20,2,FALSE))</f>
        <v>4.9237502741720007</v>
      </c>
      <c r="G1231" s="50">
        <f t="shared" si="57"/>
        <v>1.5940704909865517</v>
      </c>
      <c r="H1231" s="50">
        <f t="shared" si="58"/>
        <v>12</v>
      </c>
      <c r="I1231" s="48">
        <f>HLOOKUP(B1231,'GSE Sum'!$B$1:$T$10,10,FALSE)</f>
        <v>96.273099281724214</v>
      </c>
      <c r="J1231" s="51" t="b">
        <f t="shared" si="59"/>
        <v>0</v>
      </c>
      <c r="K1231" s="69">
        <f>D1231/(VLOOKUP(B1231,'Cust Svd'!$A$2:$B$20,2,FALSE))</f>
        <v>8.8253474506988894E-2</v>
      </c>
      <c r="L1231" s="70">
        <f>VLOOKUP(B1231,'Cust Svd'!$A$2:$B$20,2,FALSE)</f>
        <v>50151</v>
      </c>
      <c r="M1231" s="70"/>
      <c r="N1231"/>
      <c r="O1231"/>
      <c r="P1231"/>
      <c r="Q1231"/>
      <c r="R1231"/>
    </row>
    <row r="1232" spans="1:18" ht="14.5" hidden="1" x14ac:dyDescent="0.35">
      <c r="A1232" s="37">
        <v>44523</v>
      </c>
      <c r="B1232">
        <v>2021</v>
      </c>
      <c r="C1232">
        <v>2</v>
      </c>
      <c r="D1232">
        <v>774</v>
      </c>
      <c r="E1232">
        <v>211396</v>
      </c>
      <c r="F1232" s="50">
        <f>E1232/(VLOOKUP(B1232,'Cust Svd'!$A$2:$B$20,2,FALSE))</f>
        <v>4.2151901258200235</v>
      </c>
      <c r="G1232" s="50">
        <f t="shared" si="57"/>
        <v>1.4386946973926453</v>
      </c>
      <c r="H1232" s="50">
        <f t="shared" si="58"/>
        <v>11</v>
      </c>
      <c r="I1232" s="48">
        <f>HLOOKUP(B1232,'GSE Sum'!$B$1:$T$10,10,FALSE)</f>
        <v>96.273099281724214</v>
      </c>
      <c r="J1232" s="51" t="b">
        <f t="shared" si="59"/>
        <v>0</v>
      </c>
      <c r="K1232" s="69">
        <f>D1232/(VLOOKUP(B1232,'Cust Svd'!$A$2:$B$20,2,FALSE))</f>
        <v>1.5433391158700724E-2</v>
      </c>
      <c r="L1232" s="70">
        <f>VLOOKUP(B1232,'Cust Svd'!$A$2:$B$20,2,FALSE)</f>
        <v>50151</v>
      </c>
      <c r="M1232" s="70"/>
      <c r="N1232"/>
      <c r="O1232"/>
      <c r="P1232"/>
      <c r="Q1232"/>
      <c r="R1232"/>
    </row>
    <row r="1233" spans="1:18" ht="14.5" hidden="1" x14ac:dyDescent="0.35">
      <c r="A1233" s="37">
        <v>44497</v>
      </c>
      <c r="B1233">
        <v>2021</v>
      </c>
      <c r="C1233">
        <v>4</v>
      </c>
      <c r="D1233">
        <v>345</v>
      </c>
      <c r="E1233">
        <v>207689</v>
      </c>
      <c r="F1233" s="50">
        <f>E1233/(VLOOKUP(B1233,'Cust Svd'!$A$2:$B$20,2,FALSE))</f>
        <v>4.1412733544695017</v>
      </c>
      <c r="G1233" s="50">
        <f t="shared" si="57"/>
        <v>1.4210033140895353</v>
      </c>
      <c r="H1233" s="50">
        <f t="shared" si="58"/>
        <v>10</v>
      </c>
      <c r="I1233" s="48">
        <f>HLOOKUP(B1233,'GSE Sum'!$B$1:$T$10,10,FALSE)</f>
        <v>96.273099281724214</v>
      </c>
      <c r="J1233" s="51" t="b">
        <f t="shared" si="59"/>
        <v>0</v>
      </c>
      <c r="K1233" s="69">
        <f>D1233/(VLOOKUP(B1233,'Cust Svd'!$A$2:$B$20,2,FALSE))</f>
        <v>6.8792247412813303E-3</v>
      </c>
      <c r="L1233" s="70">
        <f>VLOOKUP(B1233,'Cust Svd'!$A$2:$B$20,2,FALSE)</f>
        <v>50151</v>
      </c>
      <c r="M1233" s="70"/>
      <c r="N1233"/>
      <c r="O1233"/>
      <c r="P1233"/>
      <c r="Q1233"/>
      <c r="R1233"/>
    </row>
    <row r="1234" spans="1:18" ht="14.5" hidden="1" x14ac:dyDescent="0.35">
      <c r="A1234" s="37">
        <v>44215</v>
      </c>
      <c r="B1234">
        <v>2021</v>
      </c>
      <c r="C1234">
        <v>2</v>
      </c>
      <c r="D1234">
        <v>4147</v>
      </c>
      <c r="E1234">
        <v>206836</v>
      </c>
      <c r="F1234" s="50">
        <f>E1234/(VLOOKUP(B1234,'Cust Svd'!$A$2:$B$20,2,FALSE))</f>
        <v>4.1242647205439571</v>
      </c>
      <c r="G1234" s="50">
        <f t="shared" si="57"/>
        <v>1.4168877543332012</v>
      </c>
      <c r="H1234" s="50">
        <f t="shared" si="58"/>
        <v>1</v>
      </c>
      <c r="I1234" s="48">
        <f>HLOOKUP(B1234,'GSE Sum'!$B$1:$T$10,10,FALSE)</f>
        <v>96.273099281724214</v>
      </c>
      <c r="J1234" s="51" t="b">
        <f t="shared" si="59"/>
        <v>0</v>
      </c>
      <c r="K1234" s="69">
        <f>D1234/(VLOOKUP(B1234,'Cust Svd'!$A$2:$B$20,2,FALSE))</f>
        <v>8.2690275368387467E-2</v>
      </c>
      <c r="L1234" s="70">
        <f>VLOOKUP(B1234,'Cust Svd'!$A$2:$B$20,2,FALSE)</f>
        <v>50151</v>
      </c>
      <c r="M1234" s="70"/>
      <c r="N1234"/>
      <c r="O1234"/>
      <c r="P1234"/>
      <c r="Q1234"/>
      <c r="R1234"/>
    </row>
    <row r="1235" spans="1:18" ht="14.5" hidden="1" x14ac:dyDescent="0.35">
      <c r="A1235" s="37">
        <v>44419</v>
      </c>
      <c r="B1235">
        <v>2021</v>
      </c>
      <c r="C1235">
        <v>4</v>
      </c>
      <c r="D1235">
        <v>649</v>
      </c>
      <c r="E1235">
        <v>189663</v>
      </c>
      <c r="F1235" s="50">
        <f>E1235/(VLOOKUP(B1235,'Cust Svd'!$A$2:$B$20,2,FALSE))</f>
        <v>3.7818388466830175</v>
      </c>
      <c r="G1235" s="50">
        <f t="shared" si="57"/>
        <v>1.3302103587210621</v>
      </c>
      <c r="H1235" s="50">
        <f t="shared" si="58"/>
        <v>8</v>
      </c>
      <c r="I1235" s="48">
        <f>HLOOKUP(B1235,'GSE Sum'!$B$1:$T$10,10,FALSE)</f>
        <v>96.273099281724214</v>
      </c>
      <c r="J1235" s="51" t="b">
        <f t="shared" si="59"/>
        <v>0</v>
      </c>
      <c r="K1235" s="69">
        <f>D1235/(VLOOKUP(B1235,'Cust Svd'!$A$2:$B$20,2,FALSE))</f>
        <v>1.2940918426352416E-2</v>
      </c>
      <c r="L1235" s="70">
        <f>VLOOKUP(B1235,'Cust Svd'!$A$2:$B$20,2,FALSE)</f>
        <v>50151</v>
      </c>
      <c r="M1235" s="70"/>
      <c r="N1235"/>
      <c r="O1235"/>
      <c r="P1235"/>
      <c r="Q1235"/>
      <c r="R1235"/>
    </row>
    <row r="1236" spans="1:18" ht="14.5" hidden="1" x14ac:dyDescent="0.35">
      <c r="A1236" s="37">
        <v>44404</v>
      </c>
      <c r="B1236">
        <v>2021</v>
      </c>
      <c r="C1236">
        <v>2</v>
      </c>
      <c r="D1236">
        <v>1909</v>
      </c>
      <c r="E1236">
        <v>155248</v>
      </c>
      <c r="F1236" s="50">
        <f>E1236/(VLOOKUP(B1236,'Cust Svd'!$A$2:$B$20,2,FALSE))</f>
        <v>3.0956112540128813</v>
      </c>
      <c r="G1236" s="50">
        <f t="shared" si="57"/>
        <v>1.1299853838943403</v>
      </c>
      <c r="H1236" s="50">
        <f t="shared" si="58"/>
        <v>7</v>
      </c>
      <c r="I1236" s="48">
        <f>HLOOKUP(B1236,'GSE Sum'!$B$1:$T$10,10,FALSE)</f>
        <v>96.273099281724214</v>
      </c>
      <c r="J1236" s="51" t="b">
        <f t="shared" si="59"/>
        <v>0</v>
      </c>
      <c r="K1236" s="69">
        <f>D1236/(VLOOKUP(B1236,'Cust Svd'!$A$2:$B$20,2,FALSE))</f>
        <v>3.8065043568423364E-2</v>
      </c>
      <c r="L1236" s="70">
        <f>VLOOKUP(B1236,'Cust Svd'!$A$2:$B$20,2,FALSE)</f>
        <v>50151</v>
      </c>
      <c r="M1236" s="70"/>
      <c r="N1236"/>
      <c r="O1236"/>
      <c r="P1236"/>
      <c r="Q1236"/>
      <c r="R1236"/>
    </row>
    <row r="1237" spans="1:18" ht="14.5" hidden="1" x14ac:dyDescent="0.35">
      <c r="A1237" s="37">
        <v>44463</v>
      </c>
      <c r="B1237">
        <v>2021</v>
      </c>
      <c r="C1237">
        <v>2</v>
      </c>
      <c r="D1237">
        <v>330</v>
      </c>
      <c r="E1237">
        <v>155155</v>
      </c>
      <c r="F1237" s="50">
        <f>E1237/(VLOOKUP(B1237,'Cust Svd'!$A$2:$B$20,2,FALSE))</f>
        <v>3.0937568543000138</v>
      </c>
      <c r="G1237" s="50">
        <f t="shared" si="57"/>
        <v>1.1293861628637267</v>
      </c>
      <c r="H1237" s="50">
        <f t="shared" si="58"/>
        <v>9</v>
      </c>
      <c r="I1237" s="48">
        <f>HLOOKUP(B1237,'GSE Sum'!$B$1:$T$10,10,FALSE)</f>
        <v>96.273099281724214</v>
      </c>
      <c r="J1237" s="51" t="b">
        <f t="shared" si="59"/>
        <v>0</v>
      </c>
      <c r="K1237" s="69">
        <f>D1237/(VLOOKUP(B1237,'Cust Svd'!$A$2:$B$20,2,FALSE))</f>
        <v>6.5801280133995334E-3</v>
      </c>
      <c r="L1237" s="70">
        <f>VLOOKUP(B1237,'Cust Svd'!$A$2:$B$20,2,FALSE)</f>
        <v>50151</v>
      </c>
      <c r="M1237" s="70"/>
      <c r="N1237"/>
      <c r="O1237"/>
      <c r="P1237"/>
      <c r="Q1237"/>
      <c r="R1237"/>
    </row>
    <row r="1238" spans="1:18" ht="14.5" hidden="1" x14ac:dyDescent="0.35">
      <c r="A1238" s="37">
        <v>44374</v>
      </c>
      <c r="B1238">
        <v>2021</v>
      </c>
      <c r="C1238">
        <v>2</v>
      </c>
      <c r="D1238">
        <v>1212</v>
      </c>
      <c r="E1238">
        <v>132522</v>
      </c>
      <c r="F1238" s="50">
        <f>E1238/(VLOOKUP(B1238,'Cust Svd'!$A$2:$B$20,2,FALSE))</f>
        <v>2.6424597714900999</v>
      </c>
      <c r="G1238" s="50">
        <f t="shared" si="57"/>
        <v>0.97171021499078325</v>
      </c>
      <c r="H1238" s="50">
        <f t="shared" si="58"/>
        <v>6</v>
      </c>
      <c r="I1238" s="48">
        <f>HLOOKUP(B1238,'GSE Sum'!$B$1:$T$10,10,FALSE)</f>
        <v>96.273099281724214</v>
      </c>
      <c r="J1238" s="51" t="b">
        <f t="shared" si="59"/>
        <v>0</v>
      </c>
      <c r="K1238" s="69">
        <f>D1238/(VLOOKUP(B1238,'Cust Svd'!$A$2:$B$20,2,FALSE))</f>
        <v>2.4167015612849195E-2</v>
      </c>
      <c r="L1238" s="70">
        <f>VLOOKUP(B1238,'Cust Svd'!$A$2:$B$20,2,FALSE)</f>
        <v>50151</v>
      </c>
      <c r="M1238" s="70"/>
      <c r="N1238"/>
      <c r="O1238"/>
      <c r="P1238"/>
      <c r="Q1238"/>
      <c r="R1238"/>
    </row>
    <row r="1239" spans="1:18" ht="14.5" hidden="1" x14ac:dyDescent="0.35">
      <c r="A1239" s="37">
        <v>44396</v>
      </c>
      <c r="B1239">
        <v>2021</v>
      </c>
      <c r="C1239">
        <v>2</v>
      </c>
      <c r="D1239">
        <v>2479</v>
      </c>
      <c r="E1239">
        <v>117470</v>
      </c>
      <c r="F1239" s="50">
        <f>E1239/(VLOOKUP(B1239,'Cust Svd'!$A$2:$B$20,2,FALSE))</f>
        <v>2.342326174951646</v>
      </c>
      <c r="G1239" s="50">
        <f t="shared" si="57"/>
        <v>0.85114452744719116</v>
      </c>
      <c r="H1239" s="50">
        <f t="shared" si="58"/>
        <v>7</v>
      </c>
      <c r="I1239" s="48">
        <f>HLOOKUP(B1239,'GSE Sum'!$B$1:$T$10,10,FALSE)</f>
        <v>96.273099281724214</v>
      </c>
      <c r="J1239" s="51" t="b">
        <f t="shared" si="59"/>
        <v>0</v>
      </c>
      <c r="K1239" s="69">
        <f>D1239/(VLOOKUP(B1239,'Cust Svd'!$A$2:$B$20,2,FALSE))</f>
        <v>4.9430719227931644E-2</v>
      </c>
      <c r="L1239" s="70">
        <f>VLOOKUP(B1239,'Cust Svd'!$A$2:$B$20,2,FALSE)</f>
        <v>50151</v>
      </c>
      <c r="M1239" s="70"/>
      <c r="N1239"/>
      <c r="O1239"/>
      <c r="P1239"/>
      <c r="Q1239"/>
      <c r="R1239"/>
    </row>
    <row r="1240" spans="1:18" ht="14.5" hidden="1" x14ac:dyDescent="0.35">
      <c r="A1240" s="37">
        <v>44279</v>
      </c>
      <c r="B1240">
        <v>2021</v>
      </c>
      <c r="C1240">
        <v>1</v>
      </c>
      <c r="D1240">
        <v>646</v>
      </c>
      <c r="E1240">
        <v>116904</v>
      </c>
      <c r="F1240" s="50">
        <f>E1240/(VLOOKUP(B1240,'Cust Svd'!$A$2:$B$20,2,FALSE))</f>
        <v>2.3310402584195731</v>
      </c>
      <c r="G1240" s="50">
        <f t="shared" si="57"/>
        <v>0.84631463078374791</v>
      </c>
      <c r="H1240" s="50">
        <f t="shared" si="58"/>
        <v>3</v>
      </c>
      <c r="I1240" s="48">
        <f>HLOOKUP(B1240,'GSE Sum'!$B$1:$T$10,10,FALSE)</f>
        <v>96.273099281724214</v>
      </c>
      <c r="J1240" s="51" t="b">
        <f t="shared" si="59"/>
        <v>0</v>
      </c>
      <c r="K1240" s="69">
        <f>D1240/(VLOOKUP(B1240,'Cust Svd'!$A$2:$B$20,2,FALSE))</f>
        <v>1.2881099080776056E-2</v>
      </c>
      <c r="L1240" s="70">
        <f>VLOOKUP(B1240,'Cust Svd'!$A$2:$B$20,2,FALSE)</f>
        <v>50151</v>
      </c>
      <c r="M1240" s="70"/>
      <c r="N1240"/>
      <c r="O1240"/>
      <c r="P1240"/>
      <c r="Q1240"/>
      <c r="R1240"/>
    </row>
    <row r="1241" spans="1:18" ht="14.5" hidden="1" x14ac:dyDescent="0.35">
      <c r="A1241" s="37">
        <v>44453</v>
      </c>
      <c r="B1241">
        <v>2021</v>
      </c>
      <c r="C1241">
        <v>3</v>
      </c>
      <c r="D1241">
        <v>436</v>
      </c>
      <c r="E1241">
        <v>111487</v>
      </c>
      <c r="F1241" s="50">
        <f>E1241/(VLOOKUP(B1241,'Cust Svd'!$A$2:$B$20,2,FALSE))</f>
        <v>2.2230264600905265</v>
      </c>
      <c r="G1241" s="50">
        <f t="shared" si="57"/>
        <v>0.7988695377859516</v>
      </c>
      <c r="H1241" s="50">
        <f t="shared" si="58"/>
        <v>9</v>
      </c>
      <c r="I1241" s="48">
        <f>HLOOKUP(B1241,'GSE Sum'!$B$1:$T$10,10,FALSE)</f>
        <v>96.273099281724214</v>
      </c>
      <c r="J1241" s="51" t="b">
        <f t="shared" si="59"/>
        <v>0</v>
      </c>
      <c r="K1241" s="69">
        <f>D1241/(VLOOKUP(B1241,'Cust Svd'!$A$2:$B$20,2,FALSE))</f>
        <v>8.6937448904308989E-3</v>
      </c>
      <c r="L1241" s="70">
        <f>VLOOKUP(B1241,'Cust Svd'!$A$2:$B$20,2,FALSE)</f>
        <v>50151</v>
      </c>
      <c r="M1241" s="70"/>
      <c r="N1241"/>
      <c r="O1241"/>
      <c r="P1241"/>
      <c r="Q1241"/>
      <c r="R1241"/>
    </row>
    <row r="1242" spans="1:18" ht="14.5" hidden="1" x14ac:dyDescent="0.35">
      <c r="A1242" s="37">
        <v>44495</v>
      </c>
      <c r="B1242">
        <v>2021</v>
      </c>
      <c r="C1242">
        <v>3</v>
      </c>
      <c r="D1242">
        <v>3527</v>
      </c>
      <c r="E1242">
        <v>110340</v>
      </c>
      <c r="F1242" s="50">
        <f>E1242/(VLOOKUP(B1242,'Cust Svd'!$A$2:$B$20,2,FALSE))</f>
        <v>2.2001555302984985</v>
      </c>
      <c r="G1242" s="50">
        <f t="shared" si="57"/>
        <v>0.78852805345568133</v>
      </c>
      <c r="H1242" s="50">
        <f t="shared" si="58"/>
        <v>10</v>
      </c>
      <c r="I1242" s="48">
        <f>HLOOKUP(B1242,'GSE Sum'!$B$1:$T$10,10,FALSE)</f>
        <v>96.273099281724214</v>
      </c>
      <c r="J1242" s="51" t="b">
        <f t="shared" si="59"/>
        <v>0</v>
      </c>
      <c r="K1242" s="69">
        <f>D1242/(VLOOKUP(B1242,'Cust Svd'!$A$2:$B$20,2,FALSE))</f>
        <v>7.0327610615939867E-2</v>
      </c>
      <c r="L1242" s="70">
        <f>VLOOKUP(B1242,'Cust Svd'!$A$2:$B$20,2,FALSE)</f>
        <v>50151</v>
      </c>
      <c r="M1242" s="70"/>
      <c r="N1242"/>
      <c r="O1242"/>
      <c r="P1242"/>
      <c r="Q1242"/>
      <c r="R1242"/>
    </row>
    <row r="1243" spans="1:18" ht="14.5" hidden="1" x14ac:dyDescent="0.35">
      <c r="A1243" s="37">
        <v>44380</v>
      </c>
      <c r="B1243">
        <v>2021</v>
      </c>
      <c r="C1243">
        <v>1</v>
      </c>
      <c r="D1243">
        <v>606</v>
      </c>
      <c r="E1243">
        <v>98778</v>
      </c>
      <c r="F1243" s="50">
        <f>E1243/(VLOOKUP(B1243,'Cust Svd'!$A$2:$B$20,2,FALSE))</f>
        <v>1.9696117724472095</v>
      </c>
      <c r="G1243" s="50">
        <f t="shared" si="57"/>
        <v>0.67783645350533639</v>
      </c>
      <c r="H1243" s="50">
        <f t="shared" si="58"/>
        <v>7</v>
      </c>
      <c r="I1243" s="48">
        <f>HLOOKUP(B1243,'GSE Sum'!$B$1:$T$10,10,FALSE)</f>
        <v>96.273099281724214</v>
      </c>
      <c r="J1243" s="51" t="b">
        <f t="shared" si="59"/>
        <v>0</v>
      </c>
      <c r="K1243" s="69">
        <f>D1243/(VLOOKUP(B1243,'Cust Svd'!$A$2:$B$20,2,FALSE))</f>
        <v>1.2083507806424598E-2</v>
      </c>
      <c r="L1243" s="70">
        <f>VLOOKUP(B1243,'Cust Svd'!$A$2:$B$20,2,FALSE)</f>
        <v>50151</v>
      </c>
      <c r="M1243" s="70"/>
      <c r="N1243"/>
      <c r="O1243"/>
      <c r="P1243"/>
      <c r="Q1243"/>
      <c r="R1243"/>
    </row>
    <row r="1244" spans="1:18" ht="14.5" hidden="1" x14ac:dyDescent="0.35">
      <c r="A1244" s="37">
        <v>44230</v>
      </c>
      <c r="B1244">
        <v>2021</v>
      </c>
      <c r="C1244">
        <v>3</v>
      </c>
      <c r="D1244">
        <v>328</v>
      </c>
      <c r="E1244">
        <v>88773</v>
      </c>
      <c r="F1244" s="50">
        <f>E1244/(VLOOKUP(B1244,'Cust Svd'!$A$2:$B$20,2,FALSE))</f>
        <v>1.7701142549500508</v>
      </c>
      <c r="G1244" s="50">
        <f t="shared" si="57"/>
        <v>0.571044095321661</v>
      </c>
      <c r="H1244" s="50">
        <f t="shared" si="58"/>
        <v>2</v>
      </c>
      <c r="I1244" s="48">
        <f>HLOOKUP(B1244,'GSE Sum'!$B$1:$T$10,10,FALSE)</f>
        <v>96.273099281724214</v>
      </c>
      <c r="J1244" s="51" t="b">
        <f t="shared" si="59"/>
        <v>0</v>
      </c>
      <c r="K1244" s="69">
        <f>D1244/(VLOOKUP(B1244,'Cust Svd'!$A$2:$B$20,2,FALSE))</f>
        <v>6.5402484496819603E-3</v>
      </c>
      <c r="L1244" s="70">
        <f>VLOOKUP(B1244,'Cust Svd'!$A$2:$B$20,2,FALSE)</f>
        <v>50151</v>
      </c>
      <c r="M1244" s="70"/>
      <c r="N1244"/>
      <c r="O1244"/>
      <c r="P1244"/>
      <c r="Q1244"/>
      <c r="R1244"/>
    </row>
    <row r="1245" spans="1:18" ht="14.5" hidden="1" x14ac:dyDescent="0.35">
      <c r="A1245" s="37">
        <v>44504</v>
      </c>
      <c r="B1245">
        <v>2021</v>
      </c>
      <c r="C1245">
        <v>2</v>
      </c>
      <c r="D1245">
        <v>4267</v>
      </c>
      <c r="E1245">
        <v>87609</v>
      </c>
      <c r="F1245" s="50">
        <f>E1245/(VLOOKUP(B1245,'Cust Svd'!$A$2:$B$20,2,FALSE))</f>
        <v>1.7469043488664233</v>
      </c>
      <c r="G1245" s="50">
        <f t="shared" si="57"/>
        <v>0.55784527800240546</v>
      </c>
      <c r="H1245" s="50">
        <f t="shared" si="58"/>
        <v>11</v>
      </c>
      <c r="I1245" s="48">
        <f>HLOOKUP(B1245,'GSE Sum'!$B$1:$T$10,10,FALSE)</f>
        <v>96.273099281724214</v>
      </c>
      <c r="J1245" s="51" t="b">
        <f t="shared" si="59"/>
        <v>0</v>
      </c>
      <c r="K1245" s="69">
        <f>D1245/(VLOOKUP(B1245,'Cust Svd'!$A$2:$B$20,2,FALSE))</f>
        <v>8.5083049191441842E-2</v>
      </c>
      <c r="L1245" s="70">
        <f>VLOOKUP(B1245,'Cust Svd'!$A$2:$B$20,2,FALSE)</f>
        <v>50151</v>
      </c>
      <c r="M1245" s="70"/>
      <c r="N1245"/>
      <c r="O1245"/>
      <c r="P1245"/>
      <c r="Q1245"/>
      <c r="R1245"/>
    </row>
    <row r="1246" spans="1:18" ht="14.5" hidden="1" x14ac:dyDescent="0.35">
      <c r="A1246" s="37">
        <v>44356</v>
      </c>
      <c r="B1246">
        <v>2021</v>
      </c>
      <c r="C1246">
        <v>2</v>
      </c>
      <c r="D1246">
        <v>829</v>
      </c>
      <c r="E1246">
        <v>85330</v>
      </c>
      <c r="F1246" s="50">
        <f>E1246/(VLOOKUP(B1246,'Cust Svd'!$A$2:$B$20,2,FALSE))</f>
        <v>1.7014615860102491</v>
      </c>
      <c r="G1246" s="50">
        <f t="shared" si="57"/>
        <v>0.53148763815989009</v>
      </c>
      <c r="H1246" s="50">
        <f t="shared" si="58"/>
        <v>6</v>
      </c>
      <c r="I1246" s="48">
        <f>HLOOKUP(B1246,'GSE Sum'!$B$1:$T$10,10,FALSE)</f>
        <v>96.273099281724214</v>
      </c>
      <c r="J1246" s="51" t="b">
        <f t="shared" si="59"/>
        <v>0</v>
      </c>
      <c r="K1246" s="69">
        <f>D1246/(VLOOKUP(B1246,'Cust Svd'!$A$2:$B$20,2,FALSE))</f>
        <v>1.6530079160933981E-2</v>
      </c>
      <c r="L1246" s="70">
        <f>VLOOKUP(B1246,'Cust Svd'!$A$2:$B$20,2,FALSE)</f>
        <v>50151</v>
      </c>
      <c r="M1246" s="70"/>
      <c r="N1246"/>
      <c r="O1246"/>
      <c r="P1246"/>
      <c r="Q1246"/>
      <c r="R1246"/>
    </row>
    <row r="1247" spans="1:18" ht="14.5" hidden="1" x14ac:dyDescent="0.35">
      <c r="A1247" s="37">
        <v>44490</v>
      </c>
      <c r="B1247">
        <v>2021</v>
      </c>
      <c r="C1247">
        <v>3</v>
      </c>
      <c r="D1247">
        <v>237</v>
      </c>
      <c r="E1247">
        <v>83019</v>
      </c>
      <c r="F1247" s="50">
        <f>E1247/(VLOOKUP(B1247,'Cust Svd'!$A$2:$B$20,2,FALSE))</f>
        <v>1.6553807501345936</v>
      </c>
      <c r="G1247" s="50">
        <f t="shared" si="57"/>
        <v>0.50403104287345279</v>
      </c>
      <c r="H1247" s="50">
        <f t="shared" si="58"/>
        <v>10</v>
      </c>
      <c r="I1247" s="48">
        <f>HLOOKUP(B1247,'GSE Sum'!$B$1:$T$10,10,FALSE)</f>
        <v>96.273099281724214</v>
      </c>
      <c r="J1247" s="51" t="b">
        <f t="shared" si="59"/>
        <v>0</v>
      </c>
      <c r="K1247" s="69">
        <f>D1247/(VLOOKUP(B1247,'Cust Svd'!$A$2:$B$20,2,FALSE))</f>
        <v>4.7257283005323926E-3</v>
      </c>
      <c r="L1247" s="70">
        <f>VLOOKUP(B1247,'Cust Svd'!$A$2:$B$20,2,FALSE)</f>
        <v>50151</v>
      </c>
      <c r="M1247" s="70"/>
      <c r="N1247"/>
      <c r="O1247"/>
      <c r="P1247"/>
      <c r="Q1247"/>
      <c r="R1247"/>
    </row>
    <row r="1248" spans="1:18" ht="14.5" hidden="1" x14ac:dyDescent="0.35">
      <c r="A1248" s="37">
        <v>44437</v>
      </c>
      <c r="B1248">
        <v>2021</v>
      </c>
      <c r="C1248">
        <v>1</v>
      </c>
      <c r="D1248">
        <v>1186</v>
      </c>
      <c r="E1248">
        <v>76932</v>
      </c>
      <c r="F1248" s="50">
        <f>E1248/(VLOOKUP(B1248,'Cust Svd'!$A$2:$B$20,2,FALSE))</f>
        <v>1.5340072979601602</v>
      </c>
      <c r="G1248" s="50">
        <f t="shared" si="57"/>
        <v>0.42788346040451708</v>
      </c>
      <c r="H1248" s="50">
        <f t="shared" si="58"/>
        <v>8</v>
      </c>
      <c r="I1248" s="48">
        <f>HLOOKUP(B1248,'GSE Sum'!$B$1:$T$10,10,FALSE)</f>
        <v>96.273099281724214</v>
      </c>
      <c r="J1248" s="51" t="b">
        <f t="shared" si="59"/>
        <v>0</v>
      </c>
      <c r="K1248" s="69">
        <f>D1248/(VLOOKUP(B1248,'Cust Svd'!$A$2:$B$20,2,FALSE))</f>
        <v>2.3648581284520746E-2</v>
      </c>
      <c r="L1248" s="70">
        <f>VLOOKUP(B1248,'Cust Svd'!$A$2:$B$20,2,FALSE)</f>
        <v>50151</v>
      </c>
      <c r="M1248" s="70"/>
      <c r="N1248"/>
      <c r="O1248"/>
      <c r="P1248"/>
      <c r="Q1248"/>
      <c r="R1248"/>
    </row>
    <row r="1249" spans="1:18" ht="14.5" hidden="1" x14ac:dyDescent="0.35">
      <c r="A1249" s="37">
        <v>44412</v>
      </c>
      <c r="B1249">
        <v>2021</v>
      </c>
      <c r="C1249">
        <v>1</v>
      </c>
      <c r="D1249">
        <v>1580</v>
      </c>
      <c r="E1249">
        <v>76659</v>
      </c>
      <c r="F1249" s="50">
        <f>E1249/(VLOOKUP(B1249,'Cust Svd'!$A$2:$B$20,2,FALSE))</f>
        <v>1.5285637375127117</v>
      </c>
      <c r="G1249" s="50">
        <f t="shared" si="57"/>
        <v>0.42432856086614895</v>
      </c>
      <c r="H1249" s="50">
        <f t="shared" si="58"/>
        <v>8</v>
      </c>
      <c r="I1249" s="48">
        <f>HLOOKUP(B1249,'GSE Sum'!$B$1:$T$10,10,FALSE)</f>
        <v>96.273099281724214</v>
      </c>
      <c r="J1249" s="51" t="b">
        <f t="shared" si="59"/>
        <v>0</v>
      </c>
      <c r="K1249" s="69">
        <f>D1249/(VLOOKUP(B1249,'Cust Svd'!$A$2:$B$20,2,FALSE))</f>
        <v>3.1504855336882617E-2</v>
      </c>
      <c r="L1249" s="70">
        <f>VLOOKUP(B1249,'Cust Svd'!$A$2:$B$20,2,FALSE)</f>
        <v>50151</v>
      </c>
      <c r="M1249" s="70"/>
      <c r="N1249"/>
      <c r="O1249"/>
      <c r="P1249"/>
      <c r="Q1249"/>
      <c r="R1249"/>
    </row>
    <row r="1250" spans="1:18" ht="14.5" hidden="1" x14ac:dyDescent="0.35">
      <c r="A1250" s="37">
        <v>44447</v>
      </c>
      <c r="B1250">
        <v>2021</v>
      </c>
      <c r="C1250">
        <v>1</v>
      </c>
      <c r="D1250">
        <v>245</v>
      </c>
      <c r="E1250">
        <v>76568</v>
      </c>
      <c r="F1250" s="50">
        <f>E1250/(VLOOKUP(B1250,'Cust Svd'!$A$2:$B$20,2,FALSE))</f>
        <v>1.526749217363562</v>
      </c>
      <c r="G1250" s="50">
        <f t="shared" si="57"/>
        <v>0.42314078050500187</v>
      </c>
      <c r="H1250" s="50">
        <f t="shared" si="58"/>
        <v>9</v>
      </c>
      <c r="I1250" s="48">
        <f>HLOOKUP(B1250,'GSE Sum'!$B$1:$T$10,10,FALSE)</f>
        <v>96.273099281724214</v>
      </c>
      <c r="J1250" s="51" t="b">
        <f t="shared" si="59"/>
        <v>0</v>
      </c>
      <c r="K1250" s="69">
        <f>D1250/(VLOOKUP(B1250,'Cust Svd'!$A$2:$B$20,2,FALSE))</f>
        <v>4.8852465554026841E-3</v>
      </c>
      <c r="L1250" s="70">
        <f>VLOOKUP(B1250,'Cust Svd'!$A$2:$B$20,2,FALSE)</f>
        <v>50151</v>
      </c>
      <c r="M1250" s="70"/>
      <c r="N1250"/>
      <c r="O1250"/>
      <c r="P1250"/>
      <c r="Q1250"/>
      <c r="R1250"/>
    </row>
    <row r="1251" spans="1:18" ht="14.5" hidden="1" x14ac:dyDescent="0.35">
      <c r="A1251" s="37">
        <v>44474</v>
      </c>
      <c r="B1251">
        <v>2021</v>
      </c>
      <c r="C1251">
        <v>1</v>
      </c>
      <c r="D1251">
        <v>274</v>
      </c>
      <c r="E1251">
        <v>69071</v>
      </c>
      <c r="F1251" s="50">
        <f>E1251/(VLOOKUP(B1251,'Cust Svd'!$A$2:$B$20,2,FALSE))</f>
        <v>1.3772606727682399</v>
      </c>
      <c r="G1251" s="50">
        <f t="shared" si="57"/>
        <v>0.32009650667320239</v>
      </c>
      <c r="H1251" s="50">
        <f t="shared" si="58"/>
        <v>10</v>
      </c>
      <c r="I1251" s="48">
        <f>HLOOKUP(B1251,'GSE Sum'!$B$1:$T$10,10,FALSE)</f>
        <v>96.273099281724214</v>
      </c>
      <c r="J1251" s="51" t="b">
        <f t="shared" si="59"/>
        <v>0</v>
      </c>
      <c r="K1251" s="69">
        <f>D1251/(VLOOKUP(B1251,'Cust Svd'!$A$2:$B$20,2,FALSE))</f>
        <v>5.463500229307491E-3</v>
      </c>
      <c r="L1251" s="70">
        <f>VLOOKUP(B1251,'Cust Svd'!$A$2:$B$20,2,FALSE)</f>
        <v>50151</v>
      </c>
      <c r="M1251" s="70"/>
      <c r="N1251"/>
      <c r="O1251"/>
      <c r="P1251"/>
      <c r="Q1251"/>
      <c r="R1251"/>
    </row>
    <row r="1252" spans="1:18" ht="14.5" hidden="1" x14ac:dyDescent="0.35">
      <c r="A1252" s="37">
        <v>44365</v>
      </c>
      <c r="B1252">
        <v>2021</v>
      </c>
      <c r="C1252">
        <v>2</v>
      </c>
      <c r="D1252">
        <v>280</v>
      </c>
      <c r="E1252">
        <v>67744</v>
      </c>
      <c r="F1252" s="50">
        <f>E1252/(VLOOKUP(B1252,'Cust Svd'!$A$2:$B$20,2,FALSE))</f>
        <v>1.3508005822416302</v>
      </c>
      <c r="G1252" s="50">
        <f t="shared" si="57"/>
        <v>0.30069744056385123</v>
      </c>
      <c r="H1252" s="50">
        <f t="shared" si="58"/>
        <v>6</v>
      </c>
      <c r="I1252" s="48">
        <f>HLOOKUP(B1252,'GSE Sum'!$B$1:$T$10,10,FALSE)</f>
        <v>96.273099281724214</v>
      </c>
      <c r="J1252" s="51" t="b">
        <f t="shared" si="59"/>
        <v>0</v>
      </c>
      <c r="K1252" s="69">
        <f>D1252/(VLOOKUP(B1252,'Cust Svd'!$A$2:$B$20,2,FALSE))</f>
        <v>5.5831389204602103E-3</v>
      </c>
      <c r="L1252" s="70">
        <f>VLOOKUP(B1252,'Cust Svd'!$A$2:$B$20,2,FALSE)</f>
        <v>50151</v>
      </c>
      <c r="M1252" s="70"/>
      <c r="N1252"/>
      <c r="O1252"/>
      <c r="P1252"/>
      <c r="Q1252"/>
      <c r="R1252"/>
    </row>
    <row r="1253" spans="1:18" ht="14.5" hidden="1" x14ac:dyDescent="0.35">
      <c r="A1253" s="37">
        <v>44223</v>
      </c>
      <c r="B1253">
        <v>2021</v>
      </c>
      <c r="C1253">
        <v>3</v>
      </c>
      <c r="D1253">
        <v>579</v>
      </c>
      <c r="E1253">
        <v>66413</v>
      </c>
      <c r="F1253" s="50">
        <f>E1253/(VLOOKUP(B1253,'Cust Svd'!$A$2:$B$20,2,FALSE))</f>
        <v>1.3242607325875855</v>
      </c>
      <c r="G1253" s="50">
        <f t="shared" si="57"/>
        <v>0.2808543660632985</v>
      </c>
      <c r="H1253" s="50">
        <f t="shared" si="58"/>
        <v>1</v>
      </c>
      <c r="I1253" s="48">
        <f>HLOOKUP(B1253,'GSE Sum'!$B$1:$T$10,10,FALSE)</f>
        <v>96.273099281724214</v>
      </c>
      <c r="J1253" s="51" t="b">
        <f t="shared" si="59"/>
        <v>0</v>
      </c>
      <c r="K1253" s="69">
        <f>D1253/(VLOOKUP(B1253,'Cust Svd'!$A$2:$B$20,2,FALSE))</f>
        <v>1.1545133696237364E-2</v>
      </c>
      <c r="L1253" s="70">
        <f>VLOOKUP(B1253,'Cust Svd'!$A$2:$B$20,2,FALSE)</f>
        <v>50151</v>
      </c>
      <c r="M1253" s="70"/>
      <c r="N1253"/>
      <c r="O1253"/>
      <c r="P1253"/>
      <c r="Q1253"/>
      <c r="R1253"/>
    </row>
    <row r="1254" spans="1:18" ht="14.5" hidden="1" x14ac:dyDescent="0.35">
      <c r="A1254" s="37">
        <v>44461</v>
      </c>
      <c r="B1254">
        <v>2021</v>
      </c>
      <c r="C1254">
        <v>3</v>
      </c>
      <c r="D1254">
        <v>146</v>
      </c>
      <c r="E1254">
        <v>64271</v>
      </c>
      <c r="F1254" s="50">
        <f>E1254/(VLOOKUP(B1254,'Cust Svd'!$A$2:$B$20,2,FALSE))</f>
        <v>1.2815497198460648</v>
      </c>
      <c r="G1254" s="50">
        <f t="shared" si="57"/>
        <v>0.24807006423250019</v>
      </c>
      <c r="H1254" s="50">
        <f t="shared" si="58"/>
        <v>9</v>
      </c>
      <c r="I1254" s="48">
        <f>HLOOKUP(B1254,'GSE Sum'!$B$1:$T$10,10,FALSE)</f>
        <v>96.273099281724214</v>
      </c>
      <c r="J1254" s="51" t="b">
        <f t="shared" si="59"/>
        <v>0</v>
      </c>
      <c r="K1254" s="69">
        <f>D1254/(VLOOKUP(B1254,'Cust Svd'!$A$2:$B$20,2,FALSE))</f>
        <v>2.911208151382824E-3</v>
      </c>
      <c r="L1254" s="70">
        <f>VLOOKUP(B1254,'Cust Svd'!$A$2:$B$20,2,FALSE)</f>
        <v>50151</v>
      </c>
      <c r="M1254" s="70"/>
      <c r="N1254"/>
      <c r="O1254"/>
      <c r="P1254"/>
      <c r="Q1254"/>
      <c r="R1254"/>
    </row>
    <row r="1255" spans="1:18" ht="14.5" hidden="1" x14ac:dyDescent="0.35">
      <c r="A1255" s="37">
        <v>44350</v>
      </c>
      <c r="B1255">
        <v>2021</v>
      </c>
      <c r="C1255">
        <v>2</v>
      </c>
      <c r="D1255">
        <v>429</v>
      </c>
      <c r="E1255">
        <v>61130</v>
      </c>
      <c r="F1255" s="50">
        <f>E1255/(VLOOKUP(B1255,'Cust Svd'!$A$2:$B$20,2,FALSE))</f>
        <v>1.2189188650276166</v>
      </c>
      <c r="G1255" s="50">
        <f t="shared" si="57"/>
        <v>0.19796428965203061</v>
      </c>
      <c r="H1255" s="50">
        <f t="shared" si="58"/>
        <v>6</v>
      </c>
      <c r="I1255" s="48">
        <f>HLOOKUP(B1255,'GSE Sum'!$B$1:$T$10,10,FALSE)</f>
        <v>96.273099281724214</v>
      </c>
      <c r="J1255" s="51" t="b">
        <f t="shared" si="59"/>
        <v>0</v>
      </c>
      <c r="K1255" s="69">
        <f>D1255/(VLOOKUP(B1255,'Cust Svd'!$A$2:$B$20,2,FALSE))</f>
        <v>8.5541664174193927E-3</v>
      </c>
      <c r="L1255" s="70">
        <f>VLOOKUP(B1255,'Cust Svd'!$A$2:$B$20,2,FALSE)</f>
        <v>50151</v>
      </c>
      <c r="M1255" s="70"/>
      <c r="N1255"/>
      <c r="O1255"/>
      <c r="P1255"/>
      <c r="Q1255"/>
      <c r="R1255"/>
    </row>
    <row r="1256" spans="1:18" ht="14.5" hidden="1" x14ac:dyDescent="0.35">
      <c r="A1256" s="37">
        <v>44337</v>
      </c>
      <c r="B1256">
        <v>2021</v>
      </c>
      <c r="C1256">
        <v>1</v>
      </c>
      <c r="D1256">
        <v>631</v>
      </c>
      <c r="E1256">
        <v>60358</v>
      </c>
      <c r="F1256" s="50">
        <f>E1256/(VLOOKUP(B1256,'Cust Svd'!$A$2:$B$20,2,FALSE))</f>
        <v>1.2035253534326333</v>
      </c>
      <c r="G1256" s="50">
        <f t="shared" si="57"/>
        <v>0.18525504443590782</v>
      </c>
      <c r="H1256" s="50">
        <f t="shared" si="58"/>
        <v>5</v>
      </c>
      <c r="I1256" s="48">
        <f>HLOOKUP(B1256,'GSE Sum'!$B$1:$T$10,10,FALSE)</f>
        <v>96.273099281724214</v>
      </c>
      <c r="J1256" s="51" t="b">
        <f t="shared" si="59"/>
        <v>0</v>
      </c>
      <c r="K1256" s="69">
        <f>D1256/(VLOOKUP(B1256,'Cust Svd'!$A$2:$B$20,2,FALSE))</f>
        <v>1.2582002352894259E-2</v>
      </c>
      <c r="L1256" s="70">
        <f>VLOOKUP(B1256,'Cust Svd'!$A$2:$B$20,2,FALSE)</f>
        <v>50151</v>
      </c>
      <c r="M1256" s="70"/>
      <c r="N1256"/>
      <c r="O1256"/>
      <c r="P1256"/>
      <c r="Q1256"/>
      <c r="R1256"/>
    </row>
    <row r="1257" spans="1:18" ht="14.5" hidden="1" x14ac:dyDescent="0.35">
      <c r="A1257" s="37">
        <v>44438</v>
      </c>
      <c r="B1257">
        <v>2021</v>
      </c>
      <c r="C1257">
        <v>2</v>
      </c>
      <c r="D1257">
        <v>960</v>
      </c>
      <c r="E1257">
        <v>59050</v>
      </c>
      <c r="F1257" s="50">
        <f>E1257/(VLOOKUP(B1257,'Cust Svd'!$A$2:$B$20,2,FALSE))</f>
        <v>1.1774441187613407</v>
      </c>
      <c r="G1257" s="50">
        <f t="shared" si="57"/>
        <v>0.16334608825476785</v>
      </c>
      <c r="H1257" s="50">
        <f t="shared" si="58"/>
        <v>8</v>
      </c>
      <c r="I1257" s="48">
        <f>HLOOKUP(B1257,'GSE Sum'!$B$1:$T$10,10,FALSE)</f>
        <v>96.273099281724214</v>
      </c>
      <c r="J1257" s="51" t="b">
        <f t="shared" si="59"/>
        <v>0</v>
      </c>
      <c r="K1257" s="69">
        <f>D1257/(VLOOKUP(B1257,'Cust Svd'!$A$2:$B$20,2,FALSE))</f>
        <v>1.9142190584435007E-2</v>
      </c>
      <c r="L1257" s="70">
        <f>VLOOKUP(B1257,'Cust Svd'!$A$2:$B$20,2,FALSE)</f>
        <v>50151</v>
      </c>
      <c r="M1257" s="70"/>
      <c r="N1257"/>
      <c r="O1257"/>
      <c r="P1257"/>
      <c r="Q1257"/>
      <c r="R1257"/>
    </row>
    <row r="1258" spans="1:18" ht="14.5" hidden="1" x14ac:dyDescent="0.35">
      <c r="A1258" s="37">
        <v>44315</v>
      </c>
      <c r="B1258">
        <v>2021</v>
      </c>
      <c r="C1258">
        <v>2</v>
      </c>
      <c r="D1258">
        <v>169</v>
      </c>
      <c r="E1258">
        <v>55785</v>
      </c>
      <c r="F1258" s="50">
        <f>E1258/(VLOOKUP(B1258,'Cust Svd'!$A$2:$B$20,2,FALSE))</f>
        <v>1.1123407309924029</v>
      </c>
      <c r="G1258" s="50">
        <f t="shared" si="57"/>
        <v>0.10646656165653963</v>
      </c>
      <c r="H1258" s="50">
        <f t="shared" si="58"/>
        <v>4</v>
      </c>
      <c r="I1258" s="48">
        <f>HLOOKUP(B1258,'GSE Sum'!$B$1:$T$10,10,FALSE)</f>
        <v>96.273099281724214</v>
      </c>
      <c r="J1258" s="51" t="b">
        <f t="shared" si="59"/>
        <v>0</v>
      </c>
      <c r="K1258" s="69">
        <f>D1258/(VLOOKUP(B1258,'Cust Svd'!$A$2:$B$20,2,FALSE))</f>
        <v>3.3698231341349125E-3</v>
      </c>
      <c r="L1258" s="70">
        <f>VLOOKUP(B1258,'Cust Svd'!$A$2:$B$20,2,FALSE)</f>
        <v>50151</v>
      </c>
      <c r="M1258" s="70"/>
      <c r="N1258"/>
      <c r="O1258"/>
      <c r="P1258"/>
      <c r="Q1258"/>
      <c r="R1258"/>
    </row>
    <row r="1259" spans="1:18" ht="14.5" hidden="1" x14ac:dyDescent="0.35">
      <c r="A1259" s="37">
        <v>44552</v>
      </c>
      <c r="B1259">
        <v>2021</v>
      </c>
      <c r="C1259">
        <v>3</v>
      </c>
      <c r="D1259">
        <v>204</v>
      </c>
      <c r="E1259">
        <v>54148</v>
      </c>
      <c r="F1259" s="50">
        <f>E1259/(VLOOKUP(B1259,'Cust Svd'!$A$2:$B$20,2,FALSE))</f>
        <v>1.0796993080895696</v>
      </c>
      <c r="G1259" s="50">
        <f t="shared" si="57"/>
        <v>7.6682583934936446E-2</v>
      </c>
      <c r="H1259" s="50">
        <f t="shared" si="58"/>
        <v>12</v>
      </c>
      <c r="I1259" s="48">
        <f>HLOOKUP(B1259,'GSE Sum'!$B$1:$T$10,10,FALSE)</f>
        <v>96.273099281724214</v>
      </c>
      <c r="J1259" s="51" t="b">
        <f t="shared" si="59"/>
        <v>0</v>
      </c>
      <c r="K1259" s="69">
        <f>D1259/(VLOOKUP(B1259,'Cust Svd'!$A$2:$B$20,2,FALSE))</f>
        <v>4.0677154991924386E-3</v>
      </c>
      <c r="L1259" s="70">
        <f>VLOOKUP(B1259,'Cust Svd'!$A$2:$B$20,2,FALSE)</f>
        <v>50151</v>
      </c>
      <c r="M1259" s="70"/>
      <c r="N1259"/>
      <c r="O1259"/>
      <c r="P1259"/>
      <c r="Q1259"/>
      <c r="R1259"/>
    </row>
    <row r="1260" spans="1:18" ht="14.5" hidden="1" x14ac:dyDescent="0.35">
      <c r="A1260" s="37">
        <v>44537</v>
      </c>
      <c r="B1260">
        <v>2021</v>
      </c>
      <c r="C1260">
        <v>3</v>
      </c>
      <c r="D1260">
        <v>163</v>
      </c>
      <c r="E1260">
        <v>53912</v>
      </c>
      <c r="F1260" s="50">
        <f>E1260/(VLOOKUP(B1260,'Cust Svd'!$A$2:$B$20,2,FALSE))</f>
        <v>1.074993519570896</v>
      </c>
      <c r="G1260" s="50">
        <f t="shared" si="57"/>
        <v>7.231463325531251E-2</v>
      </c>
      <c r="H1260" s="50">
        <f t="shared" si="58"/>
        <v>12</v>
      </c>
      <c r="I1260" s="48">
        <f>HLOOKUP(B1260,'GSE Sum'!$B$1:$T$10,10,FALSE)</f>
        <v>96.273099281724214</v>
      </c>
      <c r="J1260" s="51" t="b">
        <f t="shared" si="59"/>
        <v>0</v>
      </c>
      <c r="K1260" s="69">
        <f>D1260/(VLOOKUP(B1260,'Cust Svd'!$A$2:$B$20,2,FALSE))</f>
        <v>3.2501844429821936E-3</v>
      </c>
      <c r="L1260" s="70">
        <f>VLOOKUP(B1260,'Cust Svd'!$A$2:$B$20,2,FALSE)</f>
        <v>50151</v>
      </c>
      <c r="M1260" s="70"/>
      <c r="N1260"/>
      <c r="O1260"/>
      <c r="P1260"/>
      <c r="Q1260"/>
      <c r="R1260"/>
    </row>
    <row r="1261" spans="1:18" ht="14.5" hidden="1" x14ac:dyDescent="0.35">
      <c r="A1261" s="37">
        <v>44336</v>
      </c>
      <c r="B1261">
        <v>2021</v>
      </c>
      <c r="C1261">
        <v>3</v>
      </c>
      <c r="D1261">
        <v>655</v>
      </c>
      <c r="E1261">
        <v>51787</v>
      </c>
      <c r="F1261" s="50">
        <f>E1261/(VLOOKUP(B1261,'Cust Svd'!$A$2:$B$20,2,FALSE))</f>
        <v>1.0326214831209746</v>
      </c>
      <c r="G1261" s="50">
        <f t="shared" si="57"/>
        <v>3.2100698128820139E-2</v>
      </c>
      <c r="H1261" s="50">
        <f t="shared" si="58"/>
        <v>5</v>
      </c>
      <c r="I1261" s="48">
        <f>HLOOKUP(B1261,'GSE Sum'!$B$1:$T$10,10,FALSE)</f>
        <v>96.273099281724214</v>
      </c>
      <c r="J1261" s="51" t="b">
        <f t="shared" si="59"/>
        <v>0</v>
      </c>
      <c r="K1261" s="69">
        <f>D1261/(VLOOKUP(B1261,'Cust Svd'!$A$2:$B$20,2,FALSE))</f>
        <v>1.3060557117505135E-2</v>
      </c>
      <c r="L1261" s="70">
        <f>VLOOKUP(B1261,'Cust Svd'!$A$2:$B$20,2,FALSE)</f>
        <v>50151</v>
      </c>
      <c r="M1261" s="70"/>
      <c r="N1261"/>
      <c r="O1261"/>
      <c r="P1261"/>
      <c r="Q1261"/>
      <c r="R1261"/>
    </row>
    <row r="1262" spans="1:18" ht="14.5" hidden="1" x14ac:dyDescent="0.35">
      <c r="A1262" s="37">
        <v>44376</v>
      </c>
      <c r="B1262">
        <v>2021</v>
      </c>
      <c r="C1262">
        <v>1</v>
      </c>
      <c r="D1262">
        <v>742</v>
      </c>
      <c r="E1262">
        <v>50457</v>
      </c>
      <c r="F1262" s="50">
        <f>E1262/(VLOOKUP(B1262,'Cust Svd'!$A$2:$B$20,2,FALSE))</f>
        <v>1.0061015732487886</v>
      </c>
      <c r="G1262" s="50">
        <f t="shared" si="57"/>
        <v>6.0830340248019818E-3</v>
      </c>
      <c r="H1262" s="50">
        <f t="shared" si="58"/>
        <v>6</v>
      </c>
      <c r="I1262" s="48">
        <f>HLOOKUP(B1262,'GSE Sum'!$B$1:$T$10,10,FALSE)</f>
        <v>96.273099281724214</v>
      </c>
      <c r="J1262" s="51" t="b">
        <f t="shared" si="59"/>
        <v>0</v>
      </c>
      <c r="K1262" s="69">
        <f>D1262/(VLOOKUP(B1262,'Cust Svd'!$A$2:$B$20,2,FALSE))</f>
        <v>1.4795318139219558E-2</v>
      </c>
      <c r="L1262" s="70">
        <f>VLOOKUP(B1262,'Cust Svd'!$A$2:$B$20,2,FALSE)</f>
        <v>50151</v>
      </c>
      <c r="M1262" s="70"/>
      <c r="N1262"/>
      <c r="O1262"/>
      <c r="P1262"/>
      <c r="Q1262"/>
      <c r="R1262"/>
    </row>
    <row r="1263" spans="1:18" ht="14.5" hidden="1" x14ac:dyDescent="0.35">
      <c r="A1263" s="37">
        <v>44394</v>
      </c>
      <c r="B1263">
        <v>2021</v>
      </c>
      <c r="C1263">
        <v>2</v>
      </c>
      <c r="D1263">
        <v>127</v>
      </c>
      <c r="E1263">
        <v>40047</v>
      </c>
      <c r="F1263" s="50">
        <f>E1263/(VLOOKUP(B1263,'Cust Svd'!$A$2:$B$20,2,FALSE))</f>
        <v>0.79852844409882151</v>
      </c>
      <c r="G1263" s="50">
        <f t="shared" si="57"/>
        <v>-0.22498469004689847</v>
      </c>
      <c r="H1263" s="50">
        <f t="shared" si="58"/>
        <v>7</v>
      </c>
      <c r="I1263" s="48">
        <f>HLOOKUP(B1263,'GSE Sum'!$B$1:$T$10,10,FALSE)</f>
        <v>96.273099281724214</v>
      </c>
      <c r="J1263" s="51" t="b">
        <f t="shared" si="59"/>
        <v>0</v>
      </c>
      <c r="K1263" s="69">
        <f>D1263/(VLOOKUP(B1263,'Cust Svd'!$A$2:$B$20,2,FALSE))</f>
        <v>2.5323522960658809E-3</v>
      </c>
      <c r="L1263" s="70">
        <f>VLOOKUP(B1263,'Cust Svd'!$A$2:$B$20,2,FALSE)</f>
        <v>50151</v>
      </c>
      <c r="M1263" s="70"/>
      <c r="N1263"/>
      <c r="O1263"/>
      <c r="P1263"/>
      <c r="Q1263"/>
      <c r="R1263"/>
    </row>
    <row r="1264" spans="1:18" ht="14.5" hidden="1" x14ac:dyDescent="0.35">
      <c r="A1264" s="37">
        <v>44217</v>
      </c>
      <c r="B1264">
        <v>2021</v>
      </c>
      <c r="C1264">
        <v>1</v>
      </c>
      <c r="D1264">
        <v>113</v>
      </c>
      <c r="E1264">
        <v>39906</v>
      </c>
      <c r="F1264" s="50">
        <f>E1264/(VLOOKUP(B1264,'Cust Svd'!$A$2:$B$20,2,FALSE))</f>
        <v>0.79571693485673267</v>
      </c>
      <c r="G1264" s="50">
        <f t="shared" si="57"/>
        <v>-0.2285117658582643</v>
      </c>
      <c r="H1264" s="50">
        <f t="shared" si="58"/>
        <v>1</v>
      </c>
      <c r="I1264" s="48">
        <f>HLOOKUP(B1264,'GSE Sum'!$B$1:$T$10,10,FALSE)</f>
        <v>96.273099281724214</v>
      </c>
      <c r="J1264" s="51" t="b">
        <f t="shared" si="59"/>
        <v>0</v>
      </c>
      <c r="K1264" s="69">
        <f>D1264/(VLOOKUP(B1264,'Cust Svd'!$A$2:$B$20,2,FALSE))</f>
        <v>2.2531953500428705E-3</v>
      </c>
      <c r="L1264" s="70">
        <f>VLOOKUP(B1264,'Cust Svd'!$A$2:$B$20,2,FALSE)</f>
        <v>50151</v>
      </c>
      <c r="M1264" s="70"/>
      <c r="N1264"/>
      <c r="O1264"/>
      <c r="P1264"/>
      <c r="Q1264"/>
      <c r="R1264"/>
    </row>
    <row r="1265" spans="1:18" ht="14.5" hidden="1" x14ac:dyDescent="0.35">
      <c r="A1265" s="37">
        <v>44218</v>
      </c>
      <c r="B1265">
        <v>2021</v>
      </c>
      <c r="C1265">
        <v>1</v>
      </c>
      <c r="D1265">
        <v>69</v>
      </c>
      <c r="E1265">
        <v>39906</v>
      </c>
      <c r="F1265" s="50">
        <f>E1265/(VLOOKUP(B1265,'Cust Svd'!$A$2:$B$20,2,FALSE))</f>
        <v>0.79571693485673267</v>
      </c>
      <c r="G1265" s="50">
        <f t="shared" si="57"/>
        <v>-0.2285117658582643</v>
      </c>
      <c r="H1265" s="50">
        <f t="shared" si="58"/>
        <v>1</v>
      </c>
      <c r="I1265" s="48">
        <f>HLOOKUP(B1265,'GSE Sum'!$B$1:$T$10,10,FALSE)</f>
        <v>96.273099281724214</v>
      </c>
      <c r="J1265" s="51" t="b">
        <f t="shared" si="59"/>
        <v>0</v>
      </c>
      <c r="K1265" s="69">
        <f>D1265/(VLOOKUP(B1265,'Cust Svd'!$A$2:$B$20,2,FALSE))</f>
        <v>1.375844948256266E-3</v>
      </c>
      <c r="L1265" s="70">
        <f>VLOOKUP(B1265,'Cust Svd'!$A$2:$B$20,2,FALSE)</f>
        <v>50151</v>
      </c>
      <c r="M1265" s="70"/>
      <c r="N1265"/>
      <c r="O1265"/>
      <c r="P1265"/>
      <c r="Q1265"/>
      <c r="R1265"/>
    </row>
    <row r="1266" spans="1:18" ht="14.5" hidden="1" x14ac:dyDescent="0.35">
      <c r="A1266" s="37">
        <v>44421</v>
      </c>
      <c r="B1266">
        <v>2021</v>
      </c>
      <c r="C1266">
        <v>2</v>
      </c>
      <c r="D1266">
        <v>82</v>
      </c>
      <c r="E1266">
        <v>38477</v>
      </c>
      <c r="F1266" s="50">
        <f>E1266/(VLOOKUP(B1266,'Cust Svd'!$A$2:$B$20,2,FALSE))</f>
        <v>0.76722298658052679</v>
      </c>
      <c r="G1266" s="50">
        <f t="shared" si="57"/>
        <v>-0.26497779420830003</v>
      </c>
      <c r="H1266" s="50">
        <f t="shared" si="58"/>
        <v>8</v>
      </c>
      <c r="I1266" s="48">
        <f>HLOOKUP(B1266,'GSE Sum'!$B$1:$T$10,10,FALSE)</f>
        <v>96.273099281724214</v>
      </c>
      <c r="J1266" s="51" t="b">
        <f t="shared" si="59"/>
        <v>0</v>
      </c>
      <c r="K1266" s="69">
        <f>D1266/(VLOOKUP(B1266,'Cust Svd'!$A$2:$B$20,2,FALSE))</f>
        <v>1.6350621124204901E-3</v>
      </c>
      <c r="L1266" s="70">
        <f>VLOOKUP(B1266,'Cust Svd'!$A$2:$B$20,2,FALSE)</f>
        <v>50151</v>
      </c>
      <c r="M1266" s="70"/>
      <c r="N1266"/>
      <c r="O1266"/>
      <c r="P1266"/>
      <c r="Q1266"/>
      <c r="R1266"/>
    </row>
    <row r="1267" spans="1:18" ht="14.5" hidden="1" x14ac:dyDescent="0.35">
      <c r="A1267" s="37">
        <v>44450</v>
      </c>
      <c r="B1267">
        <v>2021</v>
      </c>
      <c r="C1267">
        <v>1</v>
      </c>
      <c r="D1267">
        <v>215</v>
      </c>
      <c r="E1267">
        <v>37553</v>
      </c>
      <c r="F1267" s="50">
        <f>E1267/(VLOOKUP(B1267,'Cust Svd'!$A$2:$B$20,2,FALSE))</f>
        <v>0.74879862814300813</v>
      </c>
      <c r="G1267" s="50">
        <f t="shared" si="57"/>
        <v>-0.28928518589440722</v>
      </c>
      <c r="H1267" s="50">
        <f t="shared" si="58"/>
        <v>9</v>
      </c>
      <c r="I1267" s="48">
        <f>HLOOKUP(B1267,'GSE Sum'!$B$1:$T$10,10,FALSE)</f>
        <v>96.273099281724214</v>
      </c>
      <c r="J1267" s="51" t="b">
        <f t="shared" si="59"/>
        <v>0</v>
      </c>
      <c r="K1267" s="69">
        <f>D1267/(VLOOKUP(B1267,'Cust Svd'!$A$2:$B$20,2,FALSE))</f>
        <v>4.2870530996390903E-3</v>
      </c>
      <c r="L1267" s="70">
        <f>VLOOKUP(B1267,'Cust Svd'!$A$2:$B$20,2,FALSE)</f>
        <v>50151</v>
      </c>
      <c r="M1267" s="70"/>
      <c r="N1267"/>
      <c r="O1267"/>
      <c r="P1267"/>
      <c r="Q1267"/>
      <c r="R1267"/>
    </row>
    <row r="1268" spans="1:18" ht="14.5" hidden="1" x14ac:dyDescent="0.35">
      <c r="A1268" s="37">
        <v>44429</v>
      </c>
      <c r="B1268">
        <v>2021</v>
      </c>
      <c r="C1268">
        <v>2</v>
      </c>
      <c r="D1268">
        <v>83</v>
      </c>
      <c r="E1268">
        <v>36319</v>
      </c>
      <c r="F1268" s="50">
        <f>E1268/(VLOOKUP(B1268,'Cust Svd'!$A$2:$B$20,2,FALSE))</f>
        <v>0.7241929373292656</v>
      </c>
      <c r="G1268" s="50">
        <f t="shared" si="57"/>
        <v>-0.3226974340741996</v>
      </c>
      <c r="H1268" s="50">
        <f t="shared" si="58"/>
        <v>8</v>
      </c>
      <c r="I1268" s="48">
        <f>HLOOKUP(B1268,'GSE Sum'!$B$1:$T$10,10,FALSE)</f>
        <v>96.273099281724214</v>
      </c>
      <c r="J1268" s="51" t="b">
        <f t="shared" si="59"/>
        <v>0</v>
      </c>
      <c r="K1268" s="69">
        <f>D1268/(VLOOKUP(B1268,'Cust Svd'!$A$2:$B$20,2,FALSE))</f>
        <v>1.6550018942792766E-3</v>
      </c>
      <c r="L1268" s="70">
        <f>VLOOKUP(B1268,'Cust Svd'!$A$2:$B$20,2,FALSE)</f>
        <v>50151</v>
      </c>
      <c r="M1268" s="70"/>
      <c r="N1268"/>
      <c r="O1268"/>
      <c r="P1268"/>
      <c r="Q1268"/>
      <c r="R1268"/>
    </row>
    <row r="1269" spans="1:18" ht="14.5" hidden="1" x14ac:dyDescent="0.35">
      <c r="A1269" s="37">
        <v>44418</v>
      </c>
      <c r="B1269">
        <v>2021</v>
      </c>
      <c r="C1269">
        <v>2</v>
      </c>
      <c r="D1269">
        <v>63</v>
      </c>
      <c r="E1269">
        <v>32600</v>
      </c>
      <c r="F1269" s="50">
        <f>E1269/(VLOOKUP(B1269,'Cust Svd'!$A$2:$B$20,2,FALSE))</f>
        <v>0.65003688859643871</v>
      </c>
      <c r="G1269" s="50">
        <f t="shared" si="57"/>
        <v>-0.43072616601594155</v>
      </c>
      <c r="H1269" s="50">
        <f t="shared" si="58"/>
        <v>8</v>
      </c>
      <c r="I1269" s="48">
        <f>HLOOKUP(B1269,'GSE Sum'!$B$1:$T$10,10,FALSE)</f>
        <v>96.273099281724214</v>
      </c>
      <c r="J1269" s="51" t="b">
        <f t="shared" si="59"/>
        <v>0</v>
      </c>
      <c r="K1269" s="69">
        <f>D1269/(VLOOKUP(B1269,'Cust Svd'!$A$2:$B$20,2,FALSE))</f>
        <v>1.2562062571035474E-3</v>
      </c>
      <c r="L1269" s="70">
        <f>VLOOKUP(B1269,'Cust Svd'!$A$2:$B$20,2,FALSE)</f>
        <v>50151</v>
      </c>
      <c r="M1269" s="70"/>
      <c r="N1269"/>
      <c r="O1269"/>
      <c r="P1269"/>
      <c r="Q1269"/>
      <c r="R1269"/>
    </row>
    <row r="1270" spans="1:18" ht="14.5" hidden="1" x14ac:dyDescent="0.35">
      <c r="A1270" s="37">
        <v>44481</v>
      </c>
      <c r="B1270">
        <v>2021</v>
      </c>
      <c r="C1270">
        <v>1</v>
      </c>
      <c r="D1270">
        <v>145</v>
      </c>
      <c r="E1270">
        <v>32441</v>
      </c>
      <c r="F1270" s="50">
        <f>E1270/(VLOOKUP(B1270,'Cust Svd'!$A$2:$B$20,2,FALSE))</f>
        <v>0.6468664632808917</v>
      </c>
      <c r="G1270" s="50">
        <f t="shared" si="57"/>
        <v>-0.43561539947593975</v>
      </c>
      <c r="H1270" s="50">
        <f t="shared" si="58"/>
        <v>10</v>
      </c>
      <c r="I1270" s="48">
        <f>HLOOKUP(B1270,'GSE Sum'!$B$1:$T$10,10,FALSE)</f>
        <v>96.273099281724214</v>
      </c>
      <c r="J1270" s="51" t="b">
        <f t="shared" si="59"/>
        <v>0</v>
      </c>
      <c r="K1270" s="69">
        <f>D1270/(VLOOKUP(B1270,'Cust Svd'!$A$2:$B$20,2,FALSE))</f>
        <v>2.8912683695240375E-3</v>
      </c>
      <c r="L1270" s="70">
        <f>VLOOKUP(B1270,'Cust Svd'!$A$2:$B$20,2,FALSE)</f>
        <v>50151</v>
      </c>
      <c r="M1270" s="70"/>
      <c r="N1270"/>
      <c r="O1270"/>
      <c r="P1270"/>
      <c r="Q1270"/>
      <c r="R1270"/>
    </row>
    <row r="1271" spans="1:18" ht="14.5" hidden="1" x14ac:dyDescent="0.35">
      <c r="A1271" s="37">
        <v>44349</v>
      </c>
      <c r="B1271">
        <v>2021</v>
      </c>
      <c r="C1271">
        <v>1</v>
      </c>
      <c r="D1271">
        <v>115</v>
      </c>
      <c r="E1271">
        <v>31855</v>
      </c>
      <c r="F1271" s="50">
        <f>E1271/(VLOOKUP(B1271,'Cust Svd'!$A$2:$B$20,2,FALSE))</f>
        <v>0.63518175111164288</v>
      </c>
      <c r="G1271" s="50">
        <f t="shared" si="57"/>
        <v>-0.45384409882015186</v>
      </c>
      <c r="H1271" s="50">
        <f t="shared" si="58"/>
        <v>6</v>
      </c>
      <c r="I1271" s="48">
        <f>HLOOKUP(B1271,'GSE Sum'!$B$1:$T$10,10,FALSE)</f>
        <v>96.273099281724214</v>
      </c>
      <c r="J1271" s="51" t="b">
        <f t="shared" si="59"/>
        <v>0</v>
      </c>
      <c r="K1271" s="69">
        <f>D1271/(VLOOKUP(B1271,'Cust Svd'!$A$2:$B$20,2,FALSE))</f>
        <v>2.2930749137604436E-3</v>
      </c>
      <c r="L1271" s="70">
        <f>VLOOKUP(B1271,'Cust Svd'!$A$2:$B$20,2,FALSE)</f>
        <v>50151</v>
      </c>
      <c r="M1271" s="70"/>
      <c r="N1271"/>
      <c r="O1271"/>
      <c r="P1271"/>
      <c r="Q1271"/>
      <c r="R1271"/>
    </row>
    <row r="1272" spans="1:18" ht="14.5" hidden="1" x14ac:dyDescent="0.35">
      <c r="A1272" s="37">
        <v>44483</v>
      </c>
      <c r="B1272">
        <v>2021</v>
      </c>
      <c r="C1272">
        <v>4</v>
      </c>
      <c r="D1272">
        <v>158</v>
      </c>
      <c r="E1272">
        <v>31519</v>
      </c>
      <c r="F1272" s="50">
        <f>E1272/(VLOOKUP(B1272,'Cust Svd'!$A$2:$B$20,2,FALSE))</f>
        <v>0.62848198440709058</v>
      </c>
      <c r="G1272" s="50">
        <f t="shared" si="57"/>
        <v>-0.46444791579052658</v>
      </c>
      <c r="H1272" s="50">
        <f t="shared" si="58"/>
        <v>10</v>
      </c>
      <c r="I1272" s="48">
        <f>HLOOKUP(B1272,'GSE Sum'!$B$1:$T$10,10,FALSE)</f>
        <v>96.273099281724214</v>
      </c>
      <c r="J1272" s="51" t="b">
        <f t="shared" si="59"/>
        <v>0</v>
      </c>
      <c r="K1272" s="69">
        <f>D1272/(VLOOKUP(B1272,'Cust Svd'!$A$2:$B$20,2,FALSE))</f>
        <v>3.1504855336882613E-3</v>
      </c>
      <c r="L1272" s="70">
        <f>VLOOKUP(B1272,'Cust Svd'!$A$2:$B$20,2,FALSE)</f>
        <v>50151</v>
      </c>
      <c r="M1272" s="70"/>
      <c r="N1272"/>
      <c r="O1272"/>
      <c r="P1272"/>
      <c r="Q1272"/>
      <c r="R1272"/>
    </row>
    <row r="1273" spans="1:18" ht="14.5" hidden="1" x14ac:dyDescent="0.35">
      <c r="A1273" s="37">
        <v>44298</v>
      </c>
      <c r="B1273">
        <v>2021</v>
      </c>
      <c r="C1273">
        <v>1</v>
      </c>
      <c r="D1273">
        <v>141</v>
      </c>
      <c r="E1273">
        <v>31216</v>
      </c>
      <c r="F1273" s="50">
        <f>E1273/(VLOOKUP(B1273,'Cust Svd'!$A$2:$B$20,2,FALSE))</f>
        <v>0.62244023050387831</v>
      </c>
      <c r="G1273" s="50">
        <f t="shared" si="57"/>
        <v>-0.47410767050784797</v>
      </c>
      <c r="H1273" s="50">
        <f t="shared" si="58"/>
        <v>4</v>
      </c>
      <c r="I1273" s="48">
        <f>HLOOKUP(B1273,'GSE Sum'!$B$1:$T$10,10,FALSE)</f>
        <v>96.273099281724214</v>
      </c>
      <c r="J1273" s="51" t="b">
        <f t="shared" si="59"/>
        <v>0</v>
      </c>
      <c r="K1273" s="69">
        <f>D1273/(VLOOKUP(B1273,'Cust Svd'!$A$2:$B$20,2,FALSE))</f>
        <v>2.8115092420888917E-3</v>
      </c>
      <c r="L1273" s="70">
        <f>VLOOKUP(B1273,'Cust Svd'!$A$2:$B$20,2,FALSE)</f>
        <v>50151</v>
      </c>
      <c r="M1273" s="70"/>
      <c r="N1273"/>
      <c r="O1273"/>
      <c r="P1273"/>
      <c r="Q1273"/>
      <c r="R1273"/>
    </row>
    <row r="1274" spans="1:18" ht="14.5" hidden="1" x14ac:dyDescent="0.35">
      <c r="A1274" s="37">
        <v>44288</v>
      </c>
      <c r="B1274">
        <v>2021</v>
      </c>
      <c r="C1274">
        <v>1</v>
      </c>
      <c r="D1274">
        <v>252</v>
      </c>
      <c r="E1274">
        <v>31014</v>
      </c>
      <c r="F1274" s="50">
        <f>E1274/(VLOOKUP(B1274,'Cust Svd'!$A$2:$B$20,2,FALSE))</f>
        <v>0.61841239456840347</v>
      </c>
      <c r="G1274" s="50">
        <f t="shared" si="57"/>
        <v>-0.48059973894664609</v>
      </c>
      <c r="H1274" s="50">
        <f t="shared" si="58"/>
        <v>4</v>
      </c>
      <c r="I1274" s="48">
        <f>HLOOKUP(B1274,'GSE Sum'!$B$1:$T$10,10,FALSE)</f>
        <v>96.273099281724214</v>
      </c>
      <c r="J1274" s="51" t="b">
        <f t="shared" si="59"/>
        <v>0</v>
      </c>
      <c r="K1274" s="69">
        <f>D1274/(VLOOKUP(B1274,'Cust Svd'!$A$2:$B$20,2,FALSE))</f>
        <v>5.0248250284141895E-3</v>
      </c>
      <c r="L1274" s="70">
        <f>VLOOKUP(B1274,'Cust Svd'!$A$2:$B$20,2,FALSE)</f>
        <v>50151</v>
      </c>
      <c r="M1274" s="70"/>
      <c r="N1274"/>
      <c r="O1274"/>
      <c r="P1274"/>
      <c r="Q1274"/>
      <c r="R1274"/>
    </row>
    <row r="1275" spans="1:18" ht="14.5" hidden="1" x14ac:dyDescent="0.35">
      <c r="A1275" s="37">
        <v>44532</v>
      </c>
      <c r="B1275">
        <v>2021</v>
      </c>
      <c r="C1275">
        <v>2</v>
      </c>
      <c r="D1275">
        <v>3350</v>
      </c>
      <c r="E1275">
        <v>30664</v>
      </c>
      <c r="F1275" s="50">
        <f>E1275/(VLOOKUP(B1275,'Cust Svd'!$A$2:$B$20,2,FALSE))</f>
        <v>0.61143347091782818</v>
      </c>
      <c r="G1275" s="50">
        <f t="shared" si="57"/>
        <v>-0.49194912631034943</v>
      </c>
      <c r="H1275" s="50">
        <f t="shared" si="58"/>
        <v>12</v>
      </c>
      <c r="I1275" s="48">
        <f>HLOOKUP(B1275,'GSE Sum'!$B$1:$T$10,10,FALSE)</f>
        <v>96.273099281724214</v>
      </c>
      <c r="J1275" s="51" t="b">
        <f t="shared" si="59"/>
        <v>0</v>
      </c>
      <c r="K1275" s="69">
        <f>D1275/(VLOOKUP(B1275,'Cust Svd'!$A$2:$B$20,2,FALSE))</f>
        <v>6.6798269226934659E-2</v>
      </c>
      <c r="L1275" s="70">
        <f>VLOOKUP(B1275,'Cust Svd'!$A$2:$B$20,2,FALSE)</f>
        <v>50151</v>
      </c>
      <c r="M1275" s="70"/>
      <c r="N1275"/>
      <c r="O1275"/>
      <c r="P1275"/>
      <c r="Q1275"/>
      <c r="R1275"/>
    </row>
    <row r="1276" spans="1:18" ht="14.5" hidden="1" x14ac:dyDescent="0.35">
      <c r="A1276" s="37">
        <v>44351</v>
      </c>
      <c r="B1276">
        <v>2021</v>
      </c>
      <c r="C1276">
        <v>1</v>
      </c>
      <c r="D1276">
        <v>38</v>
      </c>
      <c r="E1276">
        <v>30565</v>
      </c>
      <c r="F1276" s="50">
        <f>E1276/(VLOOKUP(B1276,'Cust Svd'!$A$2:$B$20,2,FALSE))</f>
        <v>0.6094594325138083</v>
      </c>
      <c r="G1276" s="50">
        <f t="shared" si="57"/>
        <v>-0.49518289090791467</v>
      </c>
      <c r="H1276" s="50">
        <f t="shared" si="58"/>
        <v>6</v>
      </c>
      <c r="I1276" s="48">
        <f>HLOOKUP(B1276,'GSE Sum'!$B$1:$T$10,10,FALSE)</f>
        <v>96.273099281724214</v>
      </c>
      <c r="J1276" s="51" t="b">
        <f t="shared" si="59"/>
        <v>0</v>
      </c>
      <c r="K1276" s="69">
        <f>D1276/(VLOOKUP(B1276,'Cust Svd'!$A$2:$B$20,2,FALSE))</f>
        <v>7.5771171063388572E-4</v>
      </c>
      <c r="L1276" s="70">
        <f>VLOOKUP(B1276,'Cust Svd'!$A$2:$B$20,2,FALSE)</f>
        <v>50151</v>
      </c>
      <c r="M1276" s="70"/>
      <c r="N1276"/>
      <c r="O1276"/>
      <c r="P1276"/>
      <c r="Q1276"/>
      <c r="R1276"/>
    </row>
    <row r="1277" spans="1:18" ht="14.5" hidden="1" x14ac:dyDescent="0.35">
      <c r="A1277" s="37">
        <v>44487</v>
      </c>
      <c r="B1277">
        <v>2021</v>
      </c>
      <c r="C1277">
        <v>3</v>
      </c>
      <c r="D1277">
        <v>101</v>
      </c>
      <c r="E1277">
        <v>29534</v>
      </c>
      <c r="F1277" s="50">
        <f>E1277/(VLOOKUP(B1277,'Cust Svd'!$A$2:$B$20,2,FALSE))</f>
        <v>0.58890151741739949</v>
      </c>
      <c r="G1277" s="50">
        <f t="shared" si="57"/>
        <v>-0.52949631233702121</v>
      </c>
      <c r="H1277" s="50">
        <f t="shared" si="58"/>
        <v>10</v>
      </c>
      <c r="I1277" s="48">
        <f>HLOOKUP(B1277,'GSE Sum'!$B$1:$T$10,10,FALSE)</f>
        <v>96.273099281724214</v>
      </c>
      <c r="J1277" s="51" t="b">
        <f t="shared" si="59"/>
        <v>0</v>
      </c>
      <c r="K1277" s="69">
        <f>D1277/(VLOOKUP(B1277,'Cust Svd'!$A$2:$B$20,2,FALSE))</f>
        <v>2.0139179677374328E-3</v>
      </c>
      <c r="L1277" s="70">
        <f>VLOOKUP(B1277,'Cust Svd'!$A$2:$B$20,2,FALSE)</f>
        <v>50151</v>
      </c>
      <c r="M1277" s="70"/>
      <c r="N1277"/>
      <c r="O1277"/>
      <c r="P1277"/>
      <c r="Q1277"/>
      <c r="R1277"/>
    </row>
    <row r="1278" spans="1:18" ht="14.5" hidden="1" x14ac:dyDescent="0.35">
      <c r="A1278" s="37">
        <v>44473</v>
      </c>
      <c r="B1278">
        <v>2021</v>
      </c>
      <c r="C1278">
        <v>4</v>
      </c>
      <c r="D1278">
        <v>98</v>
      </c>
      <c r="E1278">
        <v>28976</v>
      </c>
      <c r="F1278" s="50">
        <f>E1278/(VLOOKUP(B1278,'Cust Svd'!$A$2:$B$20,2,FALSE))</f>
        <v>0.57777511914019664</v>
      </c>
      <c r="G1278" s="50">
        <f t="shared" si="57"/>
        <v>-0.54857055324754578</v>
      </c>
      <c r="H1278" s="50">
        <f t="shared" si="58"/>
        <v>10</v>
      </c>
      <c r="I1278" s="48">
        <f>HLOOKUP(B1278,'GSE Sum'!$B$1:$T$10,10,FALSE)</f>
        <v>96.273099281724214</v>
      </c>
      <c r="J1278" s="51" t="b">
        <f t="shared" si="59"/>
        <v>0</v>
      </c>
      <c r="K1278" s="69">
        <f>D1278/(VLOOKUP(B1278,'Cust Svd'!$A$2:$B$20,2,FALSE))</f>
        <v>1.9540986221610736E-3</v>
      </c>
      <c r="L1278" s="70">
        <f>VLOOKUP(B1278,'Cust Svd'!$A$2:$B$20,2,FALSE)</f>
        <v>50151</v>
      </c>
      <c r="M1278" s="70"/>
      <c r="N1278"/>
      <c r="O1278"/>
      <c r="P1278"/>
      <c r="Q1278"/>
      <c r="R1278"/>
    </row>
    <row r="1279" spans="1:18" ht="14.5" hidden="1" x14ac:dyDescent="0.35">
      <c r="A1279" s="37">
        <v>44458</v>
      </c>
      <c r="B1279">
        <v>2021</v>
      </c>
      <c r="C1279">
        <v>3</v>
      </c>
      <c r="D1279">
        <v>263</v>
      </c>
      <c r="E1279">
        <v>25132</v>
      </c>
      <c r="F1279" s="50">
        <f>E1279/(VLOOKUP(B1279,'Cust Svd'!$A$2:$B$20,2,FALSE))</f>
        <v>0.50112659767502143</v>
      </c>
      <c r="G1279" s="50">
        <f t="shared" si="57"/>
        <v>-0.69089651984790279</v>
      </c>
      <c r="H1279" s="50">
        <f t="shared" si="58"/>
        <v>9</v>
      </c>
      <c r="I1279" s="48">
        <f>HLOOKUP(B1279,'GSE Sum'!$B$1:$T$10,10,FALSE)</f>
        <v>96.273099281724214</v>
      </c>
      <c r="J1279" s="51" t="b">
        <f t="shared" si="59"/>
        <v>0</v>
      </c>
      <c r="K1279" s="69">
        <f>D1279/(VLOOKUP(B1279,'Cust Svd'!$A$2:$B$20,2,FALSE))</f>
        <v>5.2441626288608403E-3</v>
      </c>
      <c r="L1279" s="70">
        <f>VLOOKUP(B1279,'Cust Svd'!$A$2:$B$20,2,FALSE)</f>
        <v>50151</v>
      </c>
      <c r="M1279" s="70"/>
      <c r="N1279"/>
      <c r="O1279"/>
      <c r="P1279"/>
      <c r="Q1279"/>
      <c r="R1279"/>
    </row>
    <row r="1280" spans="1:18" ht="14.5" hidden="1" x14ac:dyDescent="0.35">
      <c r="A1280" s="37">
        <v>44330</v>
      </c>
      <c r="B1280">
        <v>2021</v>
      </c>
      <c r="C1280">
        <v>1</v>
      </c>
      <c r="D1280">
        <v>87</v>
      </c>
      <c r="E1280">
        <v>24882</v>
      </c>
      <c r="F1280" s="50">
        <f>E1280/(VLOOKUP(B1280,'Cust Svd'!$A$2:$B$20,2,FALSE))</f>
        <v>0.4961416522103248</v>
      </c>
      <c r="G1280" s="50">
        <f t="shared" si="57"/>
        <v>-0.70089380389630418</v>
      </c>
      <c r="H1280" s="50">
        <f t="shared" si="58"/>
        <v>5</v>
      </c>
      <c r="I1280" s="48">
        <f>HLOOKUP(B1280,'GSE Sum'!$B$1:$T$10,10,FALSE)</f>
        <v>96.273099281724214</v>
      </c>
      <c r="J1280" s="51" t="b">
        <f t="shared" si="59"/>
        <v>0</v>
      </c>
      <c r="K1280" s="69">
        <f>D1280/(VLOOKUP(B1280,'Cust Svd'!$A$2:$B$20,2,FALSE))</f>
        <v>1.7347610217144224E-3</v>
      </c>
      <c r="L1280" s="70">
        <f>VLOOKUP(B1280,'Cust Svd'!$A$2:$B$20,2,FALSE)</f>
        <v>50151</v>
      </c>
      <c r="M1280" s="70"/>
      <c r="N1280"/>
      <c r="O1280"/>
      <c r="P1280"/>
      <c r="Q1280"/>
      <c r="R1280"/>
    </row>
    <row r="1281" spans="1:18" ht="14.5" hidden="1" x14ac:dyDescent="0.35">
      <c r="A1281" s="37">
        <v>44454</v>
      </c>
      <c r="B1281">
        <v>2021</v>
      </c>
      <c r="C1281">
        <v>1</v>
      </c>
      <c r="D1281">
        <v>126</v>
      </c>
      <c r="E1281">
        <v>23310</v>
      </c>
      <c r="F1281" s="50">
        <f>E1281/(VLOOKUP(B1281,'Cust Svd'!$A$2:$B$20,2,FALSE))</f>
        <v>0.46479631512831249</v>
      </c>
      <c r="G1281" s="50">
        <f t="shared" si="57"/>
        <v>-0.76615600134093764</v>
      </c>
      <c r="H1281" s="50">
        <f t="shared" si="58"/>
        <v>9</v>
      </c>
      <c r="I1281" s="48">
        <f>HLOOKUP(B1281,'GSE Sum'!$B$1:$T$10,10,FALSE)</f>
        <v>96.273099281724214</v>
      </c>
      <c r="J1281" s="51" t="b">
        <f t="shared" si="59"/>
        <v>0</v>
      </c>
      <c r="K1281" s="69">
        <f>D1281/(VLOOKUP(B1281,'Cust Svd'!$A$2:$B$20,2,FALSE))</f>
        <v>2.5124125142070948E-3</v>
      </c>
      <c r="L1281" s="70">
        <f>VLOOKUP(B1281,'Cust Svd'!$A$2:$B$20,2,FALSE)</f>
        <v>50151</v>
      </c>
      <c r="M1281" s="70"/>
      <c r="N1281"/>
      <c r="O1281"/>
      <c r="P1281"/>
      <c r="Q1281"/>
      <c r="R1281"/>
    </row>
    <row r="1282" spans="1:18" ht="14.5" hidden="1" x14ac:dyDescent="0.35">
      <c r="A1282" s="37">
        <v>44201</v>
      </c>
      <c r="B1282">
        <v>2021</v>
      </c>
      <c r="C1282">
        <v>3</v>
      </c>
      <c r="D1282">
        <v>76</v>
      </c>
      <c r="E1282">
        <v>22695</v>
      </c>
      <c r="F1282" s="50">
        <f>E1282/(VLOOKUP(B1282,'Cust Svd'!$A$2:$B$20,2,FALSE))</f>
        <v>0.45253334928515881</v>
      </c>
      <c r="G1282" s="50">
        <f t="shared" ref="G1282:G1345" si="60">LN(F1282)</f>
        <v>-0.79289381848017448</v>
      </c>
      <c r="H1282" s="50">
        <f t="shared" ref="H1282:H1345" si="61">MONTH(A1282)</f>
        <v>1</v>
      </c>
      <c r="I1282" s="48">
        <f>HLOOKUP(B1282,'GSE Sum'!$B$1:$T$10,10,FALSE)</f>
        <v>96.273099281724214</v>
      </c>
      <c r="J1282" s="51" t="b">
        <f t="shared" ref="J1282:J1345" si="62">IF(F1282&gt;=I1282,A1282,FALSE)</f>
        <v>0</v>
      </c>
      <c r="K1282" s="69">
        <f>D1282/(VLOOKUP(B1282,'Cust Svd'!$A$2:$B$20,2,FALSE))</f>
        <v>1.5154234212677714E-3</v>
      </c>
      <c r="L1282" s="70">
        <f>VLOOKUP(B1282,'Cust Svd'!$A$2:$B$20,2,FALSE)</f>
        <v>50151</v>
      </c>
      <c r="M1282" s="70"/>
      <c r="N1282"/>
      <c r="O1282"/>
      <c r="P1282"/>
      <c r="Q1282"/>
      <c r="R1282"/>
    </row>
    <row r="1283" spans="1:18" ht="14.5" hidden="1" x14ac:dyDescent="0.35">
      <c r="A1283" s="37">
        <v>44466</v>
      </c>
      <c r="B1283">
        <v>2021</v>
      </c>
      <c r="C1283">
        <v>3</v>
      </c>
      <c r="D1283">
        <v>2609</v>
      </c>
      <c r="E1283">
        <v>21881</v>
      </c>
      <c r="F1283" s="50">
        <f>E1283/(VLOOKUP(B1283,'Cust Svd'!$A$2:$B$20,2,FALSE))</f>
        <v>0.43630236685210666</v>
      </c>
      <c r="G1283" s="50">
        <f t="shared" si="60"/>
        <v>-0.82941977404008904</v>
      </c>
      <c r="H1283" s="50">
        <f t="shared" si="61"/>
        <v>9</v>
      </c>
      <c r="I1283" s="48">
        <f>HLOOKUP(B1283,'GSE Sum'!$B$1:$T$10,10,FALSE)</f>
        <v>96.273099281724214</v>
      </c>
      <c r="J1283" s="51" t="b">
        <f t="shared" si="62"/>
        <v>0</v>
      </c>
      <c r="K1283" s="69">
        <f>D1283/(VLOOKUP(B1283,'Cust Svd'!$A$2:$B$20,2,FALSE))</f>
        <v>5.2022890869573887E-2</v>
      </c>
      <c r="L1283" s="70">
        <f>VLOOKUP(B1283,'Cust Svd'!$A$2:$B$20,2,FALSE)</f>
        <v>50151</v>
      </c>
      <c r="M1283" s="70"/>
      <c r="N1283"/>
      <c r="O1283"/>
      <c r="P1283"/>
      <c r="Q1283"/>
      <c r="R1283"/>
    </row>
    <row r="1284" spans="1:18" ht="14.5" hidden="1" x14ac:dyDescent="0.35">
      <c r="A1284" s="37">
        <v>44338</v>
      </c>
      <c r="B1284">
        <v>2021</v>
      </c>
      <c r="C1284">
        <v>2</v>
      </c>
      <c r="D1284">
        <v>207</v>
      </c>
      <c r="E1284">
        <v>21737</v>
      </c>
      <c r="F1284" s="50">
        <f>E1284/(VLOOKUP(B1284,'Cust Svd'!$A$2:$B$20,2,FALSE))</f>
        <v>0.4334310382644414</v>
      </c>
      <c r="G1284" s="50">
        <f t="shared" si="60"/>
        <v>-0.83602257669787505</v>
      </c>
      <c r="H1284" s="50">
        <f t="shared" si="61"/>
        <v>5</v>
      </c>
      <c r="I1284" s="48">
        <f>HLOOKUP(B1284,'GSE Sum'!$B$1:$T$10,10,FALSE)</f>
        <v>96.273099281724214</v>
      </c>
      <c r="J1284" s="51" t="b">
        <f t="shared" si="62"/>
        <v>0</v>
      </c>
      <c r="K1284" s="69">
        <f>D1284/(VLOOKUP(B1284,'Cust Svd'!$A$2:$B$20,2,FALSE))</f>
        <v>4.1275348447687979E-3</v>
      </c>
      <c r="L1284" s="70">
        <f>VLOOKUP(B1284,'Cust Svd'!$A$2:$B$20,2,FALSE)</f>
        <v>50151</v>
      </c>
      <c r="M1284" s="70"/>
      <c r="N1284"/>
      <c r="O1284"/>
      <c r="P1284"/>
      <c r="Q1284"/>
      <c r="R1284"/>
    </row>
    <row r="1285" spans="1:18" ht="14.5" hidden="1" x14ac:dyDescent="0.35">
      <c r="A1285" s="37">
        <v>44560</v>
      </c>
      <c r="B1285">
        <v>2021</v>
      </c>
      <c r="C1285">
        <v>2</v>
      </c>
      <c r="D1285">
        <v>92</v>
      </c>
      <c r="E1285">
        <v>20100</v>
      </c>
      <c r="F1285" s="50">
        <f>E1285/(VLOOKUP(B1285,'Cust Svd'!$A$2:$B$20,2,FALSE))</f>
        <v>0.40078961536160795</v>
      </c>
      <c r="G1285" s="50">
        <f t="shared" si="60"/>
        <v>-0.91431863932357338</v>
      </c>
      <c r="H1285" s="50">
        <f t="shared" si="61"/>
        <v>12</v>
      </c>
      <c r="I1285" s="48">
        <f>HLOOKUP(B1285,'GSE Sum'!$B$1:$T$10,10,FALSE)</f>
        <v>96.273099281724214</v>
      </c>
      <c r="J1285" s="51" t="b">
        <f t="shared" si="62"/>
        <v>0</v>
      </c>
      <c r="K1285" s="69">
        <f>D1285/(VLOOKUP(B1285,'Cust Svd'!$A$2:$B$20,2,FALSE))</f>
        <v>1.8344599310083547E-3</v>
      </c>
      <c r="L1285" s="70">
        <f>VLOOKUP(B1285,'Cust Svd'!$A$2:$B$20,2,FALSE)</f>
        <v>50151</v>
      </c>
      <c r="M1285" s="70"/>
      <c r="N1285"/>
      <c r="O1285"/>
      <c r="P1285"/>
      <c r="Q1285"/>
      <c r="R1285"/>
    </row>
    <row r="1286" spans="1:18" ht="14.5" hidden="1" x14ac:dyDescent="0.35">
      <c r="A1286" s="37">
        <v>44547</v>
      </c>
      <c r="B1286">
        <v>2021</v>
      </c>
      <c r="C1286">
        <v>5</v>
      </c>
      <c r="D1286">
        <v>54</v>
      </c>
      <c r="E1286">
        <v>17028</v>
      </c>
      <c r="F1286" s="50">
        <f>E1286/(VLOOKUP(B1286,'Cust Svd'!$A$2:$B$20,2,FALSE))</f>
        <v>0.3395346054914159</v>
      </c>
      <c r="G1286" s="50">
        <f t="shared" si="60"/>
        <v>-1.0801794064226975</v>
      </c>
      <c r="H1286" s="50">
        <f t="shared" si="61"/>
        <v>12</v>
      </c>
      <c r="I1286" s="48">
        <f>HLOOKUP(B1286,'GSE Sum'!$B$1:$T$10,10,FALSE)</f>
        <v>96.273099281724214</v>
      </c>
      <c r="J1286" s="51" t="b">
        <f t="shared" si="62"/>
        <v>0</v>
      </c>
      <c r="K1286" s="69">
        <f>D1286/(VLOOKUP(B1286,'Cust Svd'!$A$2:$B$20,2,FALSE))</f>
        <v>1.0767482203744691E-3</v>
      </c>
      <c r="L1286" s="70">
        <f>VLOOKUP(B1286,'Cust Svd'!$A$2:$B$20,2,FALSE)</f>
        <v>50151</v>
      </c>
      <c r="M1286" s="70"/>
      <c r="N1286"/>
      <c r="O1286"/>
      <c r="P1286"/>
      <c r="Q1286"/>
      <c r="R1286"/>
    </row>
    <row r="1287" spans="1:18" ht="14.5" hidden="1" x14ac:dyDescent="0.35">
      <c r="A1287" s="37">
        <v>44383</v>
      </c>
      <c r="B1287">
        <v>2021</v>
      </c>
      <c r="C1287">
        <v>1</v>
      </c>
      <c r="D1287">
        <v>26</v>
      </c>
      <c r="E1287">
        <v>16822</v>
      </c>
      <c r="F1287" s="50">
        <f>E1287/(VLOOKUP(B1287,'Cust Svd'!$A$2:$B$20,2,FALSE))</f>
        <v>0.33542701042850592</v>
      </c>
      <c r="G1287" s="50">
        <f t="shared" si="60"/>
        <v>-1.0923509008483578</v>
      </c>
      <c r="H1287" s="50">
        <f t="shared" si="61"/>
        <v>7</v>
      </c>
      <c r="I1287" s="48">
        <f>HLOOKUP(B1287,'GSE Sum'!$B$1:$T$10,10,FALSE)</f>
        <v>96.273099281724214</v>
      </c>
      <c r="J1287" s="51" t="b">
        <f t="shared" si="62"/>
        <v>0</v>
      </c>
      <c r="K1287" s="69">
        <f>D1287/(VLOOKUP(B1287,'Cust Svd'!$A$2:$B$20,2,FALSE))</f>
        <v>5.1843432832844811E-4</v>
      </c>
      <c r="L1287" s="70">
        <f>VLOOKUP(B1287,'Cust Svd'!$A$2:$B$20,2,FALSE)</f>
        <v>50151</v>
      </c>
      <c r="M1287" s="70"/>
      <c r="N1287"/>
      <c r="O1287"/>
      <c r="P1287"/>
      <c r="Q1287"/>
      <c r="R1287"/>
    </row>
    <row r="1288" spans="1:18" ht="14.5" hidden="1" x14ac:dyDescent="0.35">
      <c r="A1288" s="37">
        <v>44501</v>
      </c>
      <c r="B1288">
        <v>2021</v>
      </c>
      <c r="C1288">
        <v>1</v>
      </c>
      <c r="D1288">
        <v>50</v>
      </c>
      <c r="E1288">
        <v>16538</v>
      </c>
      <c r="F1288" s="50">
        <f>E1288/(VLOOKUP(B1288,'Cust Svd'!$A$2:$B$20,2,FALSE))</f>
        <v>0.32976411238061054</v>
      </c>
      <c r="G1288" s="50">
        <f t="shared" si="60"/>
        <v>-1.1093776910886286</v>
      </c>
      <c r="H1288" s="50">
        <f t="shared" si="61"/>
        <v>11</v>
      </c>
      <c r="I1288" s="48">
        <f>HLOOKUP(B1288,'GSE Sum'!$B$1:$T$10,10,FALSE)</f>
        <v>96.273099281724214</v>
      </c>
      <c r="J1288" s="51" t="b">
        <f t="shared" si="62"/>
        <v>0</v>
      </c>
      <c r="K1288" s="69">
        <f>D1288/(VLOOKUP(B1288,'Cust Svd'!$A$2:$B$20,2,FALSE))</f>
        <v>9.9698909293932333E-4</v>
      </c>
      <c r="L1288" s="70">
        <f>VLOOKUP(B1288,'Cust Svd'!$A$2:$B$20,2,FALSE)</f>
        <v>50151</v>
      </c>
      <c r="M1288" s="70"/>
      <c r="N1288"/>
      <c r="O1288"/>
      <c r="P1288"/>
      <c r="Q1288"/>
      <c r="R1288"/>
    </row>
    <row r="1289" spans="1:18" ht="14.5" hidden="1" x14ac:dyDescent="0.35">
      <c r="A1289" s="37">
        <v>44312</v>
      </c>
      <c r="B1289">
        <v>2021</v>
      </c>
      <c r="C1289">
        <v>2</v>
      </c>
      <c r="D1289">
        <v>1196</v>
      </c>
      <c r="E1289">
        <v>15576</v>
      </c>
      <c r="F1289" s="50">
        <f>E1289/(VLOOKUP(B1289,'Cust Svd'!$A$2:$B$20,2,FALSE))</f>
        <v>0.310582042232458</v>
      </c>
      <c r="G1289" s="50">
        <f t="shared" si="60"/>
        <v>-1.1693071863187048</v>
      </c>
      <c r="H1289" s="50">
        <f t="shared" si="61"/>
        <v>4</v>
      </c>
      <c r="I1289" s="48">
        <f>HLOOKUP(B1289,'GSE Sum'!$B$1:$T$10,10,FALSE)</f>
        <v>96.273099281724214</v>
      </c>
      <c r="J1289" s="51" t="b">
        <f t="shared" si="62"/>
        <v>0</v>
      </c>
      <c r="K1289" s="69">
        <f>D1289/(VLOOKUP(B1289,'Cust Svd'!$A$2:$B$20,2,FALSE))</f>
        <v>2.3847979103108614E-2</v>
      </c>
      <c r="L1289" s="70">
        <f>VLOOKUP(B1289,'Cust Svd'!$A$2:$B$20,2,FALSE)</f>
        <v>50151</v>
      </c>
      <c r="M1289" s="70"/>
      <c r="N1289"/>
      <c r="O1289"/>
      <c r="P1289"/>
      <c r="Q1289"/>
      <c r="R1289"/>
    </row>
    <row r="1290" spans="1:18" ht="14.5" hidden="1" x14ac:dyDescent="0.35">
      <c r="A1290" s="37">
        <v>44540</v>
      </c>
      <c r="B1290">
        <v>2021</v>
      </c>
      <c r="C1290">
        <v>2</v>
      </c>
      <c r="D1290">
        <v>75</v>
      </c>
      <c r="E1290">
        <v>15347</v>
      </c>
      <c r="F1290" s="50">
        <f>E1290/(VLOOKUP(B1290,'Cust Svd'!$A$2:$B$20,2,FALSE))</f>
        <v>0.3060158321867959</v>
      </c>
      <c r="G1290" s="50">
        <f t="shared" si="60"/>
        <v>-1.1841184391956454</v>
      </c>
      <c r="H1290" s="50">
        <f t="shared" si="61"/>
        <v>12</v>
      </c>
      <c r="I1290" s="48">
        <f>HLOOKUP(B1290,'GSE Sum'!$B$1:$T$10,10,FALSE)</f>
        <v>96.273099281724214</v>
      </c>
      <c r="J1290" s="51" t="b">
        <f t="shared" si="62"/>
        <v>0</v>
      </c>
      <c r="K1290" s="69">
        <f>D1290/(VLOOKUP(B1290,'Cust Svd'!$A$2:$B$20,2,FALSE))</f>
        <v>1.4954836394089849E-3</v>
      </c>
      <c r="L1290" s="70">
        <f>VLOOKUP(B1290,'Cust Svd'!$A$2:$B$20,2,FALSE)</f>
        <v>50151</v>
      </c>
      <c r="M1290" s="70"/>
      <c r="N1290"/>
      <c r="O1290"/>
      <c r="P1290"/>
      <c r="Q1290"/>
      <c r="R1290"/>
    </row>
    <row r="1291" spans="1:18" ht="14.5" hidden="1" x14ac:dyDescent="0.35">
      <c r="A1291" s="37">
        <v>44392</v>
      </c>
      <c r="B1291">
        <v>2021</v>
      </c>
      <c r="C1291">
        <v>2</v>
      </c>
      <c r="D1291">
        <v>39</v>
      </c>
      <c r="E1291">
        <v>14071</v>
      </c>
      <c r="F1291" s="50">
        <f>E1291/(VLOOKUP(B1291,'Cust Svd'!$A$2:$B$20,2,FALSE))</f>
        <v>0.28057267053498436</v>
      </c>
      <c r="G1291" s="50">
        <f t="shared" si="60"/>
        <v>-1.2709225125824848</v>
      </c>
      <c r="H1291" s="50">
        <f t="shared" si="61"/>
        <v>7</v>
      </c>
      <c r="I1291" s="48">
        <f>HLOOKUP(B1291,'GSE Sum'!$B$1:$T$10,10,FALSE)</f>
        <v>96.273099281724214</v>
      </c>
      <c r="J1291" s="51" t="b">
        <f t="shared" si="62"/>
        <v>0</v>
      </c>
      <c r="K1291" s="69">
        <f>D1291/(VLOOKUP(B1291,'Cust Svd'!$A$2:$B$20,2,FALSE))</f>
        <v>7.7765149249267216E-4</v>
      </c>
      <c r="L1291" s="70">
        <f>VLOOKUP(B1291,'Cust Svd'!$A$2:$B$20,2,FALSE)</f>
        <v>50151</v>
      </c>
      <c r="M1291" s="70"/>
      <c r="N1291"/>
      <c r="O1291"/>
      <c r="P1291"/>
      <c r="Q1291"/>
      <c r="R1291"/>
    </row>
    <row r="1292" spans="1:18" ht="14.5" hidden="1" x14ac:dyDescent="0.35">
      <c r="A1292" s="37">
        <v>44436</v>
      </c>
      <c r="B1292">
        <v>2021</v>
      </c>
      <c r="C1292">
        <v>1</v>
      </c>
      <c r="D1292">
        <v>103</v>
      </c>
      <c r="E1292">
        <v>13023</v>
      </c>
      <c r="F1292" s="50">
        <f>E1292/(VLOOKUP(B1292,'Cust Svd'!$A$2:$B$20,2,FALSE))</f>
        <v>0.25967577914697615</v>
      </c>
      <c r="G1292" s="50">
        <f t="shared" si="60"/>
        <v>-1.3483214294030372</v>
      </c>
      <c r="H1292" s="50">
        <f t="shared" si="61"/>
        <v>8</v>
      </c>
      <c r="I1292" s="48">
        <f>HLOOKUP(B1292,'GSE Sum'!$B$1:$T$10,10,FALSE)</f>
        <v>96.273099281724214</v>
      </c>
      <c r="J1292" s="51" t="b">
        <f t="shared" si="62"/>
        <v>0</v>
      </c>
      <c r="K1292" s="69">
        <f>D1292/(VLOOKUP(B1292,'Cust Svd'!$A$2:$B$20,2,FALSE))</f>
        <v>2.0537975314550059E-3</v>
      </c>
      <c r="L1292" s="70">
        <f>VLOOKUP(B1292,'Cust Svd'!$A$2:$B$20,2,FALSE)</f>
        <v>50151</v>
      </c>
      <c r="M1292" s="70"/>
      <c r="N1292"/>
      <c r="O1292"/>
      <c r="P1292"/>
      <c r="Q1292"/>
      <c r="R1292"/>
    </row>
    <row r="1293" spans="1:18" ht="14.5" hidden="1" x14ac:dyDescent="0.35">
      <c r="A1293" s="37">
        <v>44557</v>
      </c>
      <c r="B1293">
        <v>2021</v>
      </c>
      <c r="C1293">
        <v>5</v>
      </c>
      <c r="D1293">
        <v>111</v>
      </c>
      <c r="E1293">
        <v>13022</v>
      </c>
      <c r="F1293" s="50">
        <f>E1293/(VLOOKUP(B1293,'Cust Svd'!$A$2:$B$20,2,FALSE))</f>
        <v>0.25965583936511732</v>
      </c>
      <c r="G1293" s="50">
        <f t="shared" si="60"/>
        <v>-1.3483982195739332</v>
      </c>
      <c r="H1293" s="50">
        <f t="shared" si="61"/>
        <v>12</v>
      </c>
      <c r="I1293" s="48">
        <f>HLOOKUP(B1293,'GSE Sum'!$B$1:$T$10,10,FALSE)</f>
        <v>96.273099281724214</v>
      </c>
      <c r="J1293" s="51" t="b">
        <f t="shared" si="62"/>
        <v>0</v>
      </c>
      <c r="K1293" s="69">
        <f>D1293/(VLOOKUP(B1293,'Cust Svd'!$A$2:$B$20,2,FALSE))</f>
        <v>2.2133157863252974E-3</v>
      </c>
      <c r="L1293" s="70">
        <f>VLOOKUP(B1293,'Cust Svd'!$A$2:$B$20,2,FALSE)</f>
        <v>50151</v>
      </c>
      <c r="M1293" s="70"/>
      <c r="N1293"/>
      <c r="O1293"/>
      <c r="P1293"/>
      <c r="Q1293"/>
      <c r="R1293"/>
    </row>
    <row r="1294" spans="1:18" ht="14.5" hidden="1" x14ac:dyDescent="0.35">
      <c r="A1294" s="37">
        <v>44491</v>
      </c>
      <c r="B1294">
        <v>2021</v>
      </c>
      <c r="C1294">
        <v>1</v>
      </c>
      <c r="D1294">
        <v>40</v>
      </c>
      <c r="E1294">
        <v>12927</v>
      </c>
      <c r="F1294" s="50">
        <f>E1294/(VLOOKUP(B1294,'Cust Svd'!$A$2:$B$20,2,FALSE))</f>
        <v>0.25776156008853263</v>
      </c>
      <c r="G1294" s="50">
        <f t="shared" si="60"/>
        <v>-1.3557203070867927</v>
      </c>
      <c r="H1294" s="50">
        <f t="shared" si="61"/>
        <v>10</v>
      </c>
      <c r="I1294" s="48">
        <f>HLOOKUP(B1294,'GSE Sum'!$B$1:$T$10,10,FALSE)</f>
        <v>96.273099281724214</v>
      </c>
      <c r="J1294" s="51" t="b">
        <f t="shared" si="62"/>
        <v>0</v>
      </c>
      <c r="K1294" s="69">
        <f>D1294/(VLOOKUP(B1294,'Cust Svd'!$A$2:$B$20,2,FALSE))</f>
        <v>7.975912743514586E-4</v>
      </c>
      <c r="L1294" s="70">
        <f>VLOOKUP(B1294,'Cust Svd'!$A$2:$B$20,2,FALSE)</f>
        <v>50151</v>
      </c>
      <c r="M1294" s="70"/>
      <c r="N1294"/>
      <c r="O1294"/>
      <c r="P1294"/>
      <c r="Q1294"/>
      <c r="R1294"/>
    </row>
    <row r="1295" spans="1:18" ht="14.5" hidden="1" x14ac:dyDescent="0.35">
      <c r="A1295" s="37">
        <v>44250</v>
      </c>
      <c r="B1295">
        <v>2021</v>
      </c>
      <c r="C1295">
        <v>1</v>
      </c>
      <c r="D1295">
        <v>229</v>
      </c>
      <c r="E1295">
        <v>12332</v>
      </c>
      <c r="F1295" s="50">
        <f>E1295/(VLOOKUP(B1295,'Cust Svd'!$A$2:$B$20,2,FALSE))</f>
        <v>0.24589738988255469</v>
      </c>
      <c r="G1295" s="50">
        <f t="shared" si="60"/>
        <v>-1.4028409443646994</v>
      </c>
      <c r="H1295" s="50">
        <f t="shared" si="61"/>
        <v>2</v>
      </c>
      <c r="I1295" s="48">
        <f>HLOOKUP(B1295,'GSE Sum'!$B$1:$T$10,10,FALSE)</f>
        <v>96.273099281724214</v>
      </c>
      <c r="J1295" s="51" t="b">
        <f t="shared" si="62"/>
        <v>0</v>
      </c>
      <c r="K1295" s="69">
        <f>D1295/(VLOOKUP(B1295,'Cust Svd'!$A$2:$B$20,2,FALSE))</f>
        <v>4.5662100456621002E-3</v>
      </c>
      <c r="L1295" s="70">
        <f>VLOOKUP(B1295,'Cust Svd'!$A$2:$B$20,2,FALSE)</f>
        <v>50151</v>
      </c>
      <c r="M1295" s="70"/>
      <c r="N1295"/>
      <c r="O1295"/>
      <c r="P1295"/>
      <c r="Q1295"/>
      <c r="R1295"/>
    </row>
    <row r="1296" spans="1:18" ht="14.5" hidden="1" x14ac:dyDescent="0.35">
      <c r="A1296" s="37">
        <v>44549</v>
      </c>
      <c r="B1296">
        <v>2021</v>
      </c>
      <c r="C1296">
        <v>3</v>
      </c>
      <c r="D1296">
        <v>172</v>
      </c>
      <c r="E1296">
        <v>12245</v>
      </c>
      <c r="F1296" s="50">
        <f>E1296/(VLOOKUP(B1296,'Cust Svd'!$A$2:$B$20,2,FALSE))</f>
        <v>0.24416262886084025</v>
      </c>
      <c r="G1296" s="50">
        <f t="shared" si="60"/>
        <v>-1.4099207639844724</v>
      </c>
      <c r="H1296" s="50">
        <f t="shared" si="61"/>
        <v>12</v>
      </c>
      <c r="I1296" s="48">
        <f>HLOOKUP(B1296,'GSE Sum'!$B$1:$T$10,10,FALSE)</f>
        <v>96.273099281724214</v>
      </c>
      <c r="J1296" s="51" t="b">
        <f t="shared" si="62"/>
        <v>0</v>
      </c>
      <c r="K1296" s="69">
        <f>D1296/(VLOOKUP(B1296,'Cust Svd'!$A$2:$B$20,2,FALSE))</f>
        <v>3.4296424797112721E-3</v>
      </c>
      <c r="L1296" s="70">
        <f>VLOOKUP(B1296,'Cust Svd'!$A$2:$B$20,2,FALSE)</f>
        <v>50151</v>
      </c>
      <c r="M1296" s="70"/>
      <c r="N1296"/>
      <c r="O1296"/>
      <c r="P1296"/>
      <c r="Q1296"/>
      <c r="R1296"/>
    </row>
    <row r="1297" spans="1:18" ht="14.5" hidden="1" x14ac:dyDescent="0.35">
      <c r="A1297" s="37">
        <v>44224</v>
      </c>
      <c r="B1297">
        <v>2021</v>
      </c>
      <c r="C1297">
        <v>4</v>
      </c>
      <c r="D1297">
        <v>21</v>
      </c>
      <c r="E1297">
        <v>11927</v>
      </c>
      <c r="F1297" s="50">
        <f>E1297/(VLOOKUP(B1297,'Cust Svd'!$A$2:$B$20,2,FALSE))</f>
        <v>0.23782177822974618</v>
      </c>
      <c r="G1297" s="50">
        <f t="shared" si="60"/>
        <v>-1.4362337167920713</v>
      </c>
      <c r="H1297" s="50">
        <f t="shared" si="61"/>
        <v>1</v>
      </c>
      <c r="I1297" s="48">
        <f>HLOOKUP(B1297,'GSE Sum'!$B$1:$T$10,10,FALSE)</f>
        <v>96.273099281724214</v>
      </c>
      <c r="J1297" s="51" t="b">
        <f t="shared" si="62"/>
        <v>0</v>
      </c>
      <c r="K1297" s="69">
        <f>D1297/(VLOOKUP(B1297,'Cust Svd'!$A$2:$B$20,2,FALSE))</f>
        <v>4.1873541903451574E-4</v>
      </c>
      <c r="L1297" s="70">
        <f>VLOOKUP(B1297,'Cust Svd'!$A$2:$B$20,2,FALSE)</f>
        <v>50151</v>
      </c>
      <c r="M1297" s="70"/>
      <c r="N1297"/>
      <c r="O1297"/>
      <c r="P1297"/>
      <c r="Q1297"/>
      <c r="R1297"/>
    </row>
    <row r="1298" spans="1:18" ht="14.5" hidden="1" x14ac:dyDescent="0.35">
      <c r="A1298" s="37">
        <v>44536</v>
      </c>
      <c r="B1298">
        <v>2021</v>
      </c>
      <c r="C1298">
        <v>2</v>
      </c>
      <c r="D1298">
        <v>153</v>
      </c>
      <c r="E1298">
        <v>11558</v>
      </c>
      <c r="F1298" s="50">
        <f>E1298/(VLOOKUP(B1298,'Cust Svd'!$A$2:$B$20,2,FALSE))</f>
        <v>0.23046399872385395</v>
      </c>
      <c r="G1298" s="50">
        <f t="shared" si="60"/>
        <v>-1.4676606164930173</v>
      </c>
      <c r="H1298" s="50">
        <f t="shared" si="61"/>
        <v>12</v>
      </c>
      <c r="I1298" s="48">
        <f>HLOOKUP(B1298,'GSE Sum'!$B$1:$T$10,10,FALSE)</f>
        <v>96.273099281724214</v>
      </c>
      <c r="J1298" s="51" t="b">
        <f t="shared" si="62"/>
        <v>0</v>
      </c>
      <c r="K1298" s="69">
        <f>D1298/(VLOOKUP(B1298,'Cust Svd'!$A$2:$B$20,2,FALSE))</f>
        <v>3.050786624394329E-3</v>
      </c>
      <c r="L1298" s="70">
        <f>VLOOKUP(B1298,'Cust Svd'!$A$2:$B$20,2,FALSE)</f>
        <v>50151</v>
      </c>
      <c r="M1298" s="70"/>
      <c r="N1298"/>
      <c r="O1298"/>
      <c r="P1298"/>
      <c r="Q1298"/>
      <c r="R1298"/>
    </row>
    <row r="1299" spans="1:18" ht="14.5" hidden="1" x14ac:dyDescent="0.35">
      <c r="A1299" s="37">
        <v>44346</v>
      </c>
      <c r="B1299">
        <v>2021</v>
      </c>
      <c r="C1299">
        <v>2</v>
      </c>
      <c r="D1299">
        <v>86</v>
      </c>
      <c r="E1299">
        <v>11492</v>
      </c>
      <c r="F1299" s="50">
        <f>E1299/(VLOOKUP(B1299,'Cust Svd'!$A$2:$B$20,2,FALSE))</f>
        <v>0.22914797312117405</v>
      </c>
      <c r="G1299" s="50">
        <f t="shared" si="60"/>
        <v>-1.4733873132715603</v>
      </c>
      <c r="H1299" s="50">
        <f t="shared" si="61"/>
        <v>5</v>
      </c>
      <c r="I1299" s="48">
        <f>HLOOKUP(B1299,'GSE Sum'!$B$1:$T$10,10,FALSE)</f>
        <v>96.273099281724214</v>
      </c>
      <c r="J1299" s="51" t="b">
        <f t="shared" si="62"/>
        <v>0</v>
      </c>
      <c r="K1299" s="69">
        <f>D1299/(VLOOKUP(B1299,'Cust Svd'!$A$2:$B$20,2,FALSE))</f>
        <v>1.7148212398556361E-3</v>
      </c>
      <c r="L1299" s="70">
        <f>VLOOKUP(B1299,'Cust Svd'!$A$2:$B$20,2,FALSE)</f>
        <v>50151</v>
      </c>
      <c r="M1299" s="70"/>
      <c r="N1299"/>
      <c r="O1299"/>
      <c r="P1299"/>
      <c r="Q1299"/>
      <c r="R1299"/>
    </row>
    <row r="1300" spans="1:18" ht="14.5" hidden="1" x14ac:dyDescent="0.35">
      <c r="A1300" s="37">
        <v>44375</v>
      </c>
      <c r="B1300">
        <v>2021</v>
      </c>
      <c r="C1300">
        <v>2</v>
      </c>
      <c r="D1300">
        <v>94</v>
      </c>
      <c r="E1300">
        <v>10113</v>
      </c>
      <c r="F1300" s="50">
        <f>E1300/(VLOOKUP(B1300,'Cust Svd'!$A$2:$B$20,2,FALSE))</f>
        <v>0.20165101393790752</v>
      </c>
      <c r="G1300" s="50">
        <f t="shared" si="60"/>
        <v>-1.60121672946857</v>
      </c>
      <c r="H1300" s="50">
        <f t="shared" si="61"/>
        <v>6</v>
      </c>
      <c r="I1300" s="48">
        <f>HLOOKUP(B1300,'GSE Sum'!$B$1:$T$10,10,FALSE)</f>
        <v>96.273099281724214</v>
      </c>
      <c r="J1300" s="51" t="b">
        <f t="shared" si="62"/>
        <v>0</v>
      </c>
      <c r="K1300" s="69">
        <f>D1300/(VLOOKUP(B1300,'Cust Svd'!$A$2:$B$20,2,FALSE))</f>
        <v>1.8743394947259278E-3</v>
      </c>
      <c r="L1300" s="70">
        <f>VLOOKUP(B1300,'Cust Svd'!$A$2:$B$20,2,FALSE)</f>
        <v>50151</v>
      </c>
      <c r="M1300" s="70"/>
      <c r="N1300"/>
      <c r="O1300"/>
      <c r="P1300"/>
      <c r="Q1300"/>
      <c r="R1300"/>
    </row>
    <row r="1301" spans="1:18" ht="14.5" hidden="1" x14ac:dyDescent="0.35">
      <c r="A1301" s="37">
        <v>44515</v>
      </c>
      <c r="B1301">
        <v>2021</v>
      </c>
      <c r="C1301">
        <v>1</v>
      </c>
      <c r="D1301">
        <v>56</v>
      </c>
      <c r="E1301">
        <v>9973</v>
      </c>
      <c r="F1301" s="50">
        <f>E1301/(VLOOKUP(B1301,'Cust Svd'!$A$2:$B$20,2,FALSE))</f>
        <v>0.19885944447767742</v>
      </c>
      <c r="G1301" s="50">
        <f t="shared" si="60"/>
        <v>-1.6151570129688724</v>
      </c>
      <c r="H1301" s="50">
        <f t="shared" si="61"/>
        <v>11</v>
      </c>
      <c r="I1301" s="48">
        <f>HLOOKUP(B1301,'GSE Sum'!$B$1:$T$10,10,FALSE)</f>
        <v>96.273099281724214</v>
      </c>
      <c r="J1301" s="51" t="b">
        <f t="shared" si="62"/>
        <v>0</v>
      </c>
      <c r="K1301" s="69">
        <f>D1301/(VLOOKUP(B1301,'Cust Svd'!$A$2:$B$20,2,FALSE))</f>
        <v>1.116627784092042E-3</v>
      </c>
      <c r="L1301" s="70">
        <f>VLOOKUP(B1301,'Cust Svd'!$A$2:$B$20,2,FALSE)</f>
        <v>50151</v>
      </c>
      <c r="M1301" s="70"/>
      <c r="N1301"/>
      <c r="O1301"/>
      <c r="P1301"/>
      <c r="Q1301"/>
      <c r="R1301"/>
    </row>
    <row r="1302" spans="1:18" ht="14.5" hidden="1" x14ac:dyDescent="0.35">
      <c r="A1302" s="37">
        <v>44516</v>
      </c>
      <c r="B1302">
        <v>2021</v>
      </c>
      <c r="C1302">
        <v>4</v>
      </c>
      <c r="D1302">
        <v>34</v>
      </c>
      <c r="E1302">
        <v>9646</v>
      </c>
      <c r="F1302" s="50">
        <f>E1302/(VLOOKUP(B1302,'Cust Svd'!$A$2:$B$20,2,FALSE))</f>
        <v>0.19233913580985423</v>
      </c>
      <c r="G1302" s="50">
        <f t="shared" si="60"/>
        <v>-1.6484951327418234</v>
      </c>
      <c r="H1302" s="50">
        <f t="shared" si="61"/>
        <v>11</v>
      </c>
      <c r="I1302" s="48">
        <f>HLOOKUP(B1302,'GSE Sum'!$B$1:$T$10,10,FALSE)</f>
        <v>96.273099281724214</v>
      </c>
      <c r="J1302" s="51" t="b">
        <f t="shared" si="62"/>
        <v>0</v>
      </c>
      <c r="K1302" s="69">
        <f>D1302/(VLOOKUP(B1302,'Cust Svd'!$A$2:$B$20,2,FALSE))</f>
        <v>6.7795258319873985E-4</v>
      </c>
      <c r="L1302" s="70">
        <f>VLOOKUP(B1302,'Cust Svd'!$A$2:$B$20,2,FALSE)</f>
        <v>50151</v>
      </c>
      <c r="M1302" s="70"/>
      <c r="N1302"/>
      <c r="O1302"/>
      <c r="P1302"/>
      <c r="Q1302"/>
      <c r="R1302"/>
    </row>
    <row r="1303" spans="1:18" ht="14.5" hidden="1" x14ac:dyDescent="0.35">
      <c r="A1303" s="37">
        <v>44357</v>
      </c>
      <c r="B1303">
        <v>2021</v>
      </c>
      <c r="C1303">
        <v>2</v>
      </c>
      <c r="D1303">
        <v>31</v>
      </c>
      <c r="E1303">
        <v>9489</v>
      </c>
      <c r="F1303" s="50">
        <f>E1303/(VLOOKUP(B1303,'Cust Svd'!$A$2:$B$20,2,FALSE))</f>
        <v>0.18920859005802476</v>
      </c>
      <c r="G1303" s="50">
        <f t="shared" si="60"/>
        <v>-1.6649052213969819</v>
      </c>
      <c r="H1303" s="50">
        <f t="shared" si="61"/>
        <v>6</v>
      </c>
      <c r="I1303" s="48">
        <f>HLOOKUP(B1303,'GSE Sum'!$B$1:$T$10,10,FALSE)</f>
        <v>96.273099281724214</v>
      </c>
      <c r="J1303" s="51" t="b">
        <f t="shared" si="62"/>
        <v>0</v>
      </c>
      <c r="K1303" s="69">
        <f>D1303/(VLOOKUP(B1303,'Cust Svd'!$A$2:$B$20,2,FALSE))</f>
        <v>6.1813323762238042E-4</v>
      </c>
      <c r="L1303" s="70">
        <f>VLOOKUP(B1303,'Cust Svd'!$A$2:$B$20,2,FALSE)</f>
        <v>50151</v>
      </c>
      <c r="M1303" s="70"/>
      <c r="N1303"/>
      <c r="O1303"/>
      <c r="P1303"/>
      <c r="Q1303"/>
      <c r="R1303"/>
    </row>
    <row r="1304" spans="1:18" ht="14.5" hidden="1" x14ac:dyDescent="0.35">
      <c r="A1304" s="37">
        <v>44492</v>
      </c>
      <c r="B1304">
        <v>2021</v>
      </c>
      <c r="C1304">
        <v>1</v>
      </c>
      <c r="D1304">
        <v>75</v>
      </c>
      <c r="E1304">
        <v>9475</v>
      </c>
      <c r="F1304" s="50">
        <f>E1304/(VLOOKUP(B1304,'Cust Svd'!$A$2:$B$20,2,FALSE))</f>
        <v>0.18892943311200175</v>
      </c>
      <c r="G1304" s="50">
        <f t="shared" si="60"/>
        <v>-1.6663817034201134</v>
      </c>
      <c r="H1304" s="50">
        <f t="shared" si="61"/>
        <v>10</v>
      </c>
      <c r="I1304" s="48">
        <f>HLOOKUP(B1304,'GSE Sum'!$B$1:$T$10,10,FALSE)</f>
        <v>96.273099281724214</v>
      </c>
      <c r="J1304" s="51" t="b">
        <f t="shared" si="62"/>
        <v>0</v>
      </c>
      <c r="K1304" s="69">
        <f>D1304/(VLOOKUP(B1304,'Cust Svd'!$A$2:$B$20,2,FALSE))</f>
        <v>1.4954836394089849E-3</v>
      </c>
      <c r="L1304" s="70">
        <f>VLOOKUP(B1304,'Cust Svd'!$A$2:$B$20,2,FALSE)</f>
        <v>50151</v>
      </c>
      <c r="M1304" s="70"/>
      <c r="N1304"/>
      <c r="O1304"/>
      <c r="P1304"/>
      <c r="Q1304"/>
      <c r="R1304"/>
    </row>
    <row r="1305" spans="1:18" ht="14.5" hidden="1" x14ac:dyDescent="0.35">
      <c r="A1305" s="37">
        <v>44505</v>
      </c>
      <c r="B1305">
        <v>2021</v>
      </c>
      <c r="C1305">
        <v>1</v>
      </c>
      <c r="D1305">
        <v>45</v>
      </c>
      <c r="E1305">
        <v>9108</v>
      </c>
      <c r="F1305" s="50">
        <f>E1305/(VLOOKUP(B1305,'Cust Svd'!$A$2:$B$20,2,FALSE))</f>
        <v>0.18161153316982712</v>
      </c>
      <c r="G1305" s="50">
        <f t="shared" si="60"/>
        <v>-1.7058853061871102</v>
      </c>
      <c r="H1305" s="50">
        <f t="shared" si="61"/>
        <v>11</v>
      </c>
      <c r="I1305" s="48">
        <f>HLOOKUP(B1305,'GSE Sum'!$B$1:$T$10,10,FALSE)</f>
        <v>96.273099281724214</v>
      </c>
      <c r="J1305" s="51" t="b">
        <f t="shared" si="62"/>
        <v>0</v>
      </c>
      <c r="K1305" s="69">
        <f>D1305/(VLOOKUP(B1305,'Cust Svd'!$A$2:$B$20,2,FALSE))</f>
        <v>8.9729018364539091E-4</v>
      </c>
      <c r="L1305" s="70">
        <f>VLOOKUP(B1305,'Cust Svd'!$A$2:$B$20,2,FALSE)</f>
        <v>50151</v>
      </c>
      <c r="M1305" s="70"/>
      <c r="N1305"/>
      <c r="O1305"/>
      <c r="P1305"/>
      <c r="Q1305"/>
      <c r="R1305"/>
    </row>
    <row r="1306" spans="1:18" ht="14.5" hidden="1" x14ac:dyDescent="0.35">
      <c r="A1306" s="37">
        <v>44384</v>
      </c>
      <c r="B1306">
        <v>2021</v>
      </c>
      <c r="C1306">
        <v>1</v>
      </c>
      <c r="D1306">
        <v>111</v>
      </c>
      <c r="E1306">
        <v>8789</v>
      </c>
      <c r="F1306" s="50">
        <f>E1306/(VLOOKUP(B1306,'Cust Svd'!$A$2:$B$20,2,FALSE))</f>
        <v>0.17525074275687424</v>
      </c>
      <c r="G1306" s="50">
        <f t="shared" si="60"/>
        <v>-1.7415375148060952</v>
      </c>
      <c r="H1306" s="50">
        <f t="shared" si="61"/>
        <v>7</v>
      </c>
      <c r="I1306" s="48">
        <f>HLOOKUP(B1306,'GSE Sum'!$B$1:$T$10,10,FALSE)</f>
        <v>96.273099281724214</v>
      </c>
      <c r="J1306" s="51" t="b">
        <f t="shared" si="62"/>
        <v>0</v>
      </c>
      <c r="K1306" s="69">
        <f>D1306/(VLOOKUP(B1306,'Cust Svd'!$A$2:$B$20,2,FALSE))</f>
        <v>2.2133157863252974E-3</v>
      </c>
      <c r="L1306" s="70">
        <f>VLOOKUP(B1306,'Cust Svd'!$A$2:$B$20,2,FALSE)</f>
        <v>50151</v>
      </c>
      <c r="M1306" s="70"/>
      <c r="N1306"/>
      <c r="O1306"/>
      <c r="P1306"/>
      <c r="Q1306"/>
      <c r="R1306"/>
    </row>
    <row r="1307" spans="1:18" ht="14.5" hidden="1" x14ac:dyDescent="0.35">
      <c r="A1307" s="37">
        <v>44452</v>
      </c>
      <c r="B1307">
        <v>2021</v>
      </c>
      <c r="C1307">
        <v>2</v>
      </c>
      <c r="D1307">
        <v>34</v>
      </c>
      <c r="E1307">
        <v>8205</v>
      </c>
      <c r="F1307" s="50">
        <f>E1307/(VLOOKUP(B1307,'Cust Svd'!$A$2:$B$20,2,FALSE))</f>
        <v>0.16360591015134293</v>
      </c>
      <c r="G1307" s="50">
        <f t="shared" si="60"/>
        <v>-1.8102947298465493</v>
      </c>
      <c r="H1307" s="50">
        <f t="shared" si="61"/>
        <v>9</v>
      </c>
      <c r="I1307" s="48">
        <f>HLOOKUP(B1307,'GSE Sum'!$B$1:$T$10,10,FALSE)</f>
        <v>96.273099281724214</v>
      </c>
      <c r="J1307" s="51" t="b">
        <f t="shared" si="62"/>
        <v>0</v>
      </c>
      <c r="K1307" s="69">
        <f>D1307/(VLOOKUP(B1307,'Cust Svd'!$A$2:$B$20,2,FALSE))</f>
        <v>6.7795258319873985E-4</v>
      </c>
      <c r="L1307" s="70">
        <f>VLOOKUP(B1307,'Cust Svd'!$A$2:$B$20,2,FALSE)</f>
        <v>50151</v>
      </c>
      <c r="M1307" s="70"/>
      <c r="N1307"/>
      <c r="O1307"/>
      <c r="P1307"/>
      <c r="Q1307"/>
      <c r="R1307"/>
    </row>
    <row r="1308" spans="1:18" ht="14.5" hidden="1" x14ac:dyDescent="0.35">
      <c r="A1308" s="37">
        <v>44510</v>
      </c>
      <c r="B1308">
        <v>2021</v>
      </c>
      <c r="C1308">
        <v>3</v>
      </c>
      <c r="D1308">
        <v>48</v>
      </c>
      <c r="E1308">
        <v>8018</v>
      </c>
      <c r="F1308" s="50">
        <f>E1308/(VLOOKUP(B1308,'Cust Svd'!$A$2:$B$20,2,FALSE))</f>
        <v>0.15987717094374987</v>
      </c>
      <c r="G1308" s="50">
        <f t="shared" si="60"/>
        <v>-1.8333494401682882</v>
      </c>
      <c r="H1308" s="50">
        <f t="shared" si="61"/>
        <v>11</v>
      </c>
      <c r="I1308" s="48">
        <f>HLOOKUP(B1308,'GSE Sum'!$B$1:$T$10,10,FALSE)</f>
        <v>96.273099281724214</v>
      </c>
      <c r="J1308" s="51" t="b">
        <f t="shared" si="62"/>
        <v>0</v>
      </c>
      <c r="K1308" s="69">
        <f>D1308/(VLOOKUP(B1308,'Cust Svd'!$A$2:$B$20,2,FALSE))</f>
        <v>9.5710952922175034E-4</v>
      </c>
      <c r="L1308" s="70">
        <f>VLOOKUP(B1308,'Cust Svd'!$A$2:$B$20,2,FALSE)</f>
        <v>50151</v>
      </c>
      <c r="M1308" s="70"/>
      <c r="N1308"/>
      <c r="O1308"/>
      <c r="P1308"/>
      <c r="Q1308"/>
      <c r="R1308"/>
    </row>
    <row r="1309" spans="1:18" ht="14.5" hidden="1" x14ac:dyDescent="0.35">
      <c r="A1309" s="37">
        <v>44378</v>
      </c>
      <c r="B1309">
        <v>2021</v>
      </c>
      <c r="C1309">
        <v>1</v>
      </c>
      <c r="D1309">
        <v>16</v>
      </c>
      <c r="E1309">
        <v>7298</v>
      </c>
      <c r="F1309" s="50">
        <f>E1309/(VLOOKUP(B1309,'Cust Svd'!$A$2:$B$20,2,FALSE))</f>
        <v>0.14552052800542362</v>
      </c>
      <c r="G1309" s="50">
        <f t="shared" si="60"/>
        <v>-1.9274381163743475</v>
      </c>
      <c r="H1309" s="50">
        <f t="shared" si="61"/>
        <v>7</v>
      </c>
      <c r="I1309" s="48">
        <f>HLOOKUP(B1309,'GSE Sum'!$B$1:$T$10,10,FALSE)</f>
        <v>96.273099281724214</v>
      </c>
      <c r="J1309" s="51" t="b">
        <f t="shared" si="62"/>
        <v>0</v>
      </c>
      <c r="K1309" s="69">
        <f>D1309/(VLOOKUP(B1309,'Cust Svd'!$A$2:$B$20,2,FALSE))</f>
        <v>3.1903650974058343E-4</v>
      </c>
      <c r="L1309" s="70">
        <f>VLOOKUP(B1309,'Cust Svd'!$A$2:$B$20,2,FALSE)</f>
        <v>50151</v>
      </c>
      <c r="M1309" s="70"/>
      <c r="N1309"/>
      <c r="O1309"/>
      <c r="P1309"/>
      <c r="Q1309"/>
      <c r="R1309"/>
    </row>
    <row r="1310" spans="1:18" ht="14.5" hidden="1" x14ac:dyDescent="0.35">
      <c r="A1310" s="37">
        <v>44508</v>
      </c>
      <c r="B1310">
        <v>2021</v>
      </c>
      <c r="C1310">
        <v>1</v>
      </c>
      <c r="D1310">
        <v>17</v>
      </c>
      <c r="E1310">
        <v>7097</v>
      </c>
      <c r="F1310" s="50">
        <f>E1310/(VLOOKUP(B1310,'Cust Svd'!$A$2:$B$20,2,FALSE))</f>
        <v>0.14151263185180754</v>
      </c>
      <c r="G1310" s="50">
        <f t="shared" si="60"/>
        <v>-1.9553662948457575</v>
      </c>
      <c r="H1310" s="50">
        <f t="shared" si="61"/>
        <v>11</v>
      </c>
      <c r="I1310" s="48">
        <f>HLOOKUP(B1310,'GSE Sum'!$B$1:$T$10,10,FALSE)</f>
        <v>96.273099281724214</v>
      </c>
      <c r="J1310" s="51" t="b">
        <f t="shared" si="62"/>
        <v>0</v>
      </c>
      <c r="K1310" s="69">
        <f>D1310/(VLOOKUP(B1310,'Cust Svd'!$A$2:$B$20,2,FALSE))</f>
        <v>3.3897629159936992E-4</v>
      </c>
      <c r="L1310" s="70">
        <f>VLOOKUP(B1310,'Cust Svd'!$A$2:$B$20,2,FALSE)</f>
        <v>50151</v>
      </c>
      <c r="M1310" s="70"/>
      <c r="N1310"/>
      <c r="O1310"/>
      <c r="P1310"/>
      <c r="Q1310"/>
      <c r="R1310"/>
    </row>
    <row r="1311" spans="1:18" ht="14.5" hidden="1" x14ac:dyDescent="0.35">
      <c r="A1311" s="37">
        <v>44324</v>
      </c>
      <c r="B1311">
        <v>2021</v>
      </c>
      <c r="C1311">
        <v>1</v>
      </c>
      <c r="D1311">
        <v>47</v>
      </c>
      <c r="E1311">
        <v>7050</v>
      </c>
      <c r="F1311" s="50">
        <f>E1311/(VLOOKUP(B1311,'Cust Svd'!$A$2:$B$20,2,FALSE))</f>
        <v>0.14057546210444458</v>
      </c>
      <c r="G1311" s="50">
        <f t="shared" si="60"/>
        <v>-1.9620108375644261</v>
      </c>
      <c r="H1311" s="50">
        <f t="shared" si="61"/>
        <v>5</v>
      </c>
      <c r="I1311" s="48">
        <f>HLOOKUP(B1311,'GSE Sum'!$B$1:$T$10,10,FALSE)</f>
        <v>96.273099281724214</v>
      </c>
      <c r="J1311" s="51" t="b">
        <f t="shared" si="62"/>
        <v>0</v>
      </c>
      <c r="K1311" s="69">
        <f>D1311/(VLOOKUP(B1311,'Cust Svd'!$A$2:$B$20,2,FALSE))</f>
        <v>9.371697473629639E-4</v>
      </c>
      <c r="L1311" s="70">
        <f>VLOOKUP(B1311,'Cust Svd'!$A$2:$B$20,2,FALSE)</f>
        <v>50151</v>
      </c>
      <c r="M1311" s="70"/>
      <c r="N1311"/>
      <c r="O1311"/>
      <c r="P1311"/>
      <c r="Q1311"/>
      <c r="R1311"/>
    </row>
    <row r="1312" spans="1:18" ht="14.5" hidden="1" x14ac:dyDescent="0.35">
      <c r="A1312" s="37">
        <v>44456</v>
      </c>
      <c r="B1312">
        <v>2021</v>
      </c>
      <c r="C1312">
        <v>1</v>
      </c>
      <c r="D1312">
        <v>15</v>
      </c>
      <c r="E1312">
        <v>7007</v>
      </c>
      <c r="F1312" s="50">
        <f>E1312/(VLOOKUP(B1312,'Cust Svd'!$A$2:$B$20,2,FALSE))</f>
        <v>0.13971805148451677</v>
      </c>
      <c r="G1312" s="50">
        <f t="shared" si="60"/>
        <v>-1.9681288050002066</v>
      </c>
      <c r="H1312" s="50">
        <f t="shared" si="61"/>
        <v>9</v>
      </c>
      <c r="I1312" s="48">
        <f>HLOOKUP(B1312,'GSE Sum'!$B$1:$T$10,10,FALSE)</f>
        <v>96.273099281724214</v>
      </c>
      <c r="J1312" s="51" t="b">
        <f t="shared" si="62"/>
        <v>0</v>
      </c>
      <c r="K1312" s="69">
        <f>D1312/(VLOOKUP(B1312,'Cust Svd'!$A$2:$B$20,2,FALSE))</f>
        <v>2.9909672788179699E-4</v>
      </c>
      <c r="L1312" s="70">
        <f>VLOOKUP(B1312,'Cust Svd'!$A$2:$B$20,2,FALSE)</f>
        <v>50151</v>
      </c>
      <c r="M1312" s="70"/>
      <c r="N1312"/>
      <c r="O1312"/>
      <c r="P1312"/>
      <c r="Q1312"/>
      <c r="R1312"/>
    </row>
    <row r="1313" spans="1:18" ht="14.5" hidden="1" x14ac:dyDescent="0.35">
      <c r="A1313" s="37">
        <v>44342</v>
      </c>
      <c r="B1313">
        <v>2021</v>
      </c>
      <c r="C1313">
        <v>2</v>
      </c>
      <c r="D1313">
        <v>64</v>
      </c>
      <c r="E1313">
        <v>6542</v>
      </c>
      <c r="F1313" s="50">
        <f>E1313/(VLOOKUP(B1313,'Cust Svd'!$A$2:$B$20,2,FALSE))</f>
        <v>0.13044605292018105</v>
      </c>
      <c r="G1313" s="50">
        <f t="shared" si="60"/>
        <v>-2.0367955252724115</v>
      </c>
      <c r="H1313" s="50">
        <f t="shared" si="61"/>
        <v>5</v>
      </c>
      <c r="I1313" s="48">
        <f>HLOOKUP(B1313,'GSE Sum'!$B$1:$T$10,10,FALSE)</f>
        <v>96.273099281724214</v>
      </c>
      <c r="J1313" s="51" t="b">
        <f t="shared" si="62"/>
        <v>0</v>
      </c>
      <c r="K1313" s="69">
        <f>D1313/(VLOOKUP(B1313,'Cust Svd'!$A$2:$B$20,2,FALSE))</f>
        <v>1.2761460389623337E-3</v>
      </c>
      <c r="L1313" s="70">
        <f>VLOOKUP(B1313,'Cust Svd'!$A$2:$B$20,2,FALSE)</f>
        <v>50151</v>
      </c>
      <c r="M1313" s="70"/>
      <c r="N1313"/>
      <c r="O1313"/>
      <c r="P1313"/>
      <c r="Q1313"/>
      <c r="R1313"/>
    </row>
    <row r="1314" spans="1:18" ht="14.5" hidden="1" x14ac:dyDescent="0.35">
      <c r="A1314" s="37">
        <v>44364</v>
      </c>
      <c r="B1314">
        <v>2021</v>
      </c>
      <c r="C1314">
        <v>3</v>
      </c>
      <c r="D1314">
        <v>16</v>
      </c>
      <c r="E1314">
        <v>6326</v>
      </c>
      <c r="F1314" s="50">
        <f>E1314/(VLOOKUP(B1314,'Cust Svd'!$A$2:$B$20,2,FALSE))</f>
        <v>0.12613906003868317</v>
      </c>
      <c r="G1314" s="50">
        <f t="shared" si="60"/>
        <v>-2.0703703295051463</v>
      </c>
      <c r="H1314" s="50">
        <f t="shared" si="61"/>
        <v>6</v>
      </c>
      <c r="I1314" s="48">
        <f>HLOOKUP(B1314,'GSE Sum'!$B$1:$T$10,10,FALSE)</f>
        <v>96.273099281724214</v>
      </c>
      <c r="J1314" s="51" t="b">
        <f t="shared" si="62"/>
        <v>0</v>
      </c>
      <c r="K1314" s="69">
        <f>D1314/(VLOOKUP(B1314,'Cust Svd'!$A$2:$B$20,2,FALSE))</f>
        <v>3.1903650974058343E-4</v>
      </c>
      <c r="L1314" s="70">
        <f>VLOOKUP(B1314,'Cust Svd'!$A$2:$B$20,2,FALSE)</f>
        <v>50151</v>
      </c>
      <c r="M1314" s="70"/>
      <c r="N1314"/>
      <c r="O1314"/>
      <c r="P1314"/>
      <c r="Q1314"/>
      <c r="R1314"/>
    </row>
    <row r="1315" spans="1:18" ht="14.5" hidden="1" x14ac:dyDescent="0.35">
      <c r="A1315" s="37">
        <v>44530</v>
      </c>
      <c r="B1315">
        <v>2021</v>
      </c>
      <c r="C1315">
        <v>1</v>
      </c>
      <c r="D1315">
        <v>22</v>
      </c>
      <c r="E1315">
        <v>5940</v>
      </c>
      <c r="F1315" s="50">
        <f>E1315/(VLOOKUP(B1315,'Cust Svd'!$A$2:$B$20,2,FALSE))</f>
        <v>0.11844230424119161</v>
      </c>
      <c r="G1315" s="50">
        <f t="shared" si="60"/>
        <v>-2.1333293210140498</v>
      </c>
      <c r="H1315" s="50">
        <f t="shared" si="61"/>
        <v>11</v>
      </c>
      <c r="I1315" s="48">
        <f>HLOOKUP(B1315,'GSE Sum'!$B$1:$T$10,10,FALSE)</f>
        <v>96.273099281724214</v>
      </c>
      <c r="J1315" s="51" t="b">
        <f t="shared" si="62"/>
        <v>0</v>
      </c>
      <c r="K1315" s="69">
        <f>D1315/(VLOOKUP(B1315,'Cust Svd'!$A$2:$B$20,2,FALSE))</f>
        <v>4.3867520089330223E-4</v>
      </c>
      <c r="L1315" s="70">
        <f>VLOOKUP(B1315,'Cust Svd'!$A$2:$B$20,2,FALSE)</f>
        <v>50151</v>
      </c>
      <c r="M1315" s="70"/>
      <c r="N1315"/>
      <c r="O1315"/>
      <c r="P1315"/>
      <c r="Q1315"/>
      <c r="R1315"/>
    </row>
    <row r="1316" spans="1:18" ht="14.5" hidden="1" x14ac:dyDescent="0.35">
      <c r="A1316" s="37">
        <v>44432</v>
      </c>
      <c r="B1316">
        <v>2021</v>
      </c>
      <c r="C1316">
        <v>2</v>
      </c>
      <c r="D1316">
        <v>15</v>
      </c>
      <c r="E1316">
        <v>5839</v>
      </c>
      <c r="F1316" s="50">
        <f>E1316/(VLOOKUP(B1316,'Cust Svd'!$A$2:$B$20,2,FALSE))</f>
        <v>0.11642838627345417</v>
      </c>
      <c r="G1316" s="50">
        <f t="shared" si="60"/>
        <v>-2.1504789050872026</v>
      </c>
      <c r="H1316" s="50">
        <f t="shared" si="61"/>
        <v>8</v>
      </c>
      <c r="I1316" s="48">
        <f>HLOOKUP(B1316,'GSE Sum'!$B$1:$T$10,10,FALSE)</f>
        <v>96.273099281724214</v>
      </c>
      <c r="J1316" s="51" t="b">
        <f t="shared" si="62"/>
        <v>0</v>
      </c>
      <c r="K1316" s="69">
        <f>D1316/(VLOOKUP(B1316,'Cust Svd'!$A$2:$B$20,2,FALSE))</f>
        <v>2.9909672788179699E-4</v>
      </c>
      <c r="L1316" s="70">
        <f>VLOOKUP(B1316,'Cust Svd'!$A$2:$B$20,2,FALSE)</f>
        <v>50151</v>
      </c>
      <c r="M1316" s="70"/>
      <c r="N1316"/>
      <c r="O1316"/>
      <c r="P1316"/>
      <c r="Q1316"/>
      <c r="R1316"/>
    </row>
    <row r="1317" spans="1:18" ht="14.5" hidden="1" x14ac:dyDescent="0.35">
      <c r="A1317" s="37">
        <v>44542</v>
      </c>
      <c r="B1317">
        <v>2021</v>
      </c>
      <c r="C1317">
        <v>1</v>
      </c>
      <c r="D1317">
        <v>37</v>
      </c>
      <c r="E1317">
        <v>5824</v>
      </c>
      <c r="F1317" s="50">
        <f>E1317/(VLOOKUP(B1317,'Cust Svd'!$A$2:$B$20,2,FALSE))</f>
        <v>0.11612928954557238</v>
      </c>
      <c r="G1317" s="50">
        <f t="shared" si="60"/>
        <v>-2.1530511434942183</v>
      </c>
      <c r="H1317" s="50">
        <f t="shared" si="61"/>
        <v>12</v>
      </c>
      <c r="I1317" s="48">
        <f>HLOOKUP(B1317,'GSE Sum'!$B$1:$T$10,10,FALSE)</f>
        <v>96.273099281724214</v>
      </c>
      <c r="J1317" s="51" t="b">
        <f t="shared" si="62"/>
        <v>0</v>
      </c>
      <c r="K1317" s="69">
        <f>D1317/(VLOOKUP(B1317,'Cust Svd'!$A$2:$B$20,2,FALSE))</f>
        <v>7.3777192877509917E-4</v>
      </c>
      <c r="L1317" s="70">
        <f>VLOOKUP(B1317,'Cust Svd'!$A$2:$B$20,2,FALSE)</f>
        <v>50151</v>
      </c>
      <c r="M1317" s="70"/>
      <c r="N1317"/>
      <c r="O1317"/>
      <c r="P1317"/>
      <c r="Q1317"/>
      <c r="R1317"/>
    </row>
    <row r="1318" spans="1:18" ht="14.5" hidden="1" x14ac:dyDescent="0.35">
      <c r="A1318" s="37">
        <v>44427</v>
      </c>
      <c r="B1318">
        <v>2021</v>
      </c>
      <c r="C1318">
        <v>2</v>
      </c>
      <c r="D1318">
        <v>197</v>
      </c>
      <c r="E1318">
        <v>5545</v>
      </c>
      <c r="F1318" s="50">
        <f>E1318/(VLOOKUP(B1318,'Cust Svd'!$A$2:$B$20,2,FALSE))</f>
        <v>0.11056609040697095</v>
      </c>
      <c r="G1318" s="50">
        <f t="shared" si="60"/>
        <v>-2.202141833586273</v>
      </c>
      <c r="H1318" s="50">
        <f t="shared" si="61"/>
        <v>8</v>
      </c>
      <c r="I1318" s="48">
        <f>HLOOKUP(B1318,'GSE Sum'!$B$1:$T$10,10,FALSE)</f>
        <v>96.273099281724214</v>
      </c>
      <c r="J1318" s="51" t="b">
        <f t="shared" si="62"/>
        <v>0</v>
      </c>
      <c r="K1318" s="69">
        <f>D1318/(VLOOKUP(B1318,'Cust Svd'!$A$2:$B$20,2,FALSE))</f>
        <v>3.9281370261809332E-3</v>
      </c>
      <c r="L1318" s="70">
        <f>VLOOKUP(B1318,'Cust Svd'!$A$2:$B$20,2,FALSE)</f>
        <v>50151</v>
      </c>
      <c r="M1318" s="70"/>
      <c r="N1318"/>
      <c r="O1318"/>
      <c r="P1318"/>
      <c r="Q1318"/>
      <c r="R1318"/>
    </row>
    <row r="1319" spans="1:18" ht="14.5" hidden="1" x14ac:dyDescent="0.35">
      <c r="A1319" s="37">
        <v>44506</v>
      </c>
      <c r="B1319">
        <v>2021</v>
      </c>
      <c r="C1319">
        <v>1</v>
      </c>
      <c r="D1319">
        <v>21</v>
      </c>
      <c r="E1319">
        <v>5523</v>
      </c>
      <c r="F1319" s="50">
        <f>E1319/(VLOOKUP(B1319,'Cust Svd'!$A$2:$B$20,2,FALSE))</f>
        <v>0.11012741520607765</v>
      </c>
      <c r="G1319" s="50">
        <f t="shared" si="60"/>
        <v>-2.2061172634695527</v>
      </c>
      <c r="H1319" s="50">
        <f t="shared" si="61"/>
        <v>11</v>
      </c>
      <c r="I1319" s="48">
        <f>HLOOKUP(B1319,'GSE Sum'!$B$1:$T$10,10,FALSE)</f>
        <v>96.273099281724214</v>
      </c>
      <c r="J1319" s="51" t="b">
        <f t="shared" si="62"/>
        <v>0</v>
      </c>
      <c r="K1319" s="69">
        <f>D1319/(VLOOKUP(B1319,'Cust Svd'!$A$2:$B$20,2,FALSE))</f>
        <v>4.1873541903451574E-4</v>
      </c>
      <c r="L1319" s="70">
        <f>VLOOKUP(B1319,'Cust Svd'!$A$2:$B$20,2,FALSE)</f>
        <v>50151</v>
      </c>
      <c r="M1319" s="70"/>
      <c r="N1319"/>
      <c r="O1319"/>
      <c r="P1319"/>
      <c r="Q1319"/>
      <c r="R1319"/>
    </row>
    <row r="1320" spans="1:18" ht="14.5" hidden="1" x14ac:dyDescent="0.35">
      <c r="A1320" s="37">
        <v>44309</v>
      </c>
      <c r="B1320">
        <v>2021</v>
      </c>
      <c r="C1320">
        <v>1</v>
      </c>
      <c r="D1320">
        <v>72</v>
      </c>
      <c r="E1320">
        <v>5423</v>
      </c>
      <c r="F1320" s="50">
        <f>E1320/(VLOOKUP(B1320,'Cust Svd'!$A$2:$B$20,2,FALSE))</f>
        <v>0.10813343702019899</v>
      </c>
      <c r="G1320" s="50">
        <f t="shared" si="60"/>
        <v>-2.2243892865296799</v>
      </c>
      <c r="H1320" s="50">
        <f t="shared" si="61"/>
        <v>4</v>
      </c>
      <c r="I1320" s="48">
        <f>HLOOKUP(B1320,'GSE Sum'!$B$1:$T$10,10,FALSE)</f>
        <v>96.273099281724214</v>
      </c>
      <c r="J1320" s="51" t="b">
        <f t="shared" si="62"/>
        <v>0</v>
      </c>
      <c r="K1320" s="69">
        <f>D1320/(VLOOKUP(B1320,'Cust Svd'!$A$2:$B$20,2,FALSE))</f>
        <v>1.4356642938326255E-3</v>
      </c>
      <c r="L1320" s="70">
        <f>VLOOKUP(B1320,'Cust Svd'!$A$2:$B$20,2,FALSE)</f>
        <v>50151</v>
      </c>
      <c r="M1320" s="70"/>
      <c r="N1320"/>
      <c r="O1320"/>
      <c r="P1320"/>
      <c r="Q1320"/>
      <c r="R1320"/>
    </row>
    <row r="1321" spans="1:18" ht="14.5" hidden="1" x14ac:dyDescent="0.35">
      <c r="A1321" s="37">
        <v>44289</v>
      </c>
      <c r="B1321">
        <v>2021</v>
      </c>
      <c r="C1321">
        <v>1</v>
      </c>
      <c r="D1321">
        <v>21</v>
      </c>
      <c r="E1321">
        <v>5026</v>
      </c>
      <c r="F1321" s="50">
        <f>E1321/(VLOOKUP(B1321,'Cust Svd'!$A$2:$B$20,2,FALSE))</f>
        <v>0.10021734362226077</v>
      </c>
      <c r="G1321" s="50">
        <f t="shared" si="60"/>
        <v>-2.300414015267203</v>
      </c>
      <c r="H1321" s="50">
        <f t="shared" si="61"/>
        <v>4</v>
      </c>
      <c r="I1321" s="48">
        <f>HLOOKUP(B1321,'GSE Sum'!$B$1:$T$10,10,FALSE)</f>
        <v>96.273099281724214</v>
      </c>
      <c r="J1321" s="51" t="b">
        <f t="shared" si="62"/>
        <v>0</v>
      </c>
      <c r="K1321" s="69">
        <f>D1321/(VLOOKUP(B1321,'Cust Svd'!$A$2:$B$20,2,FALSE))</f>
        <v>4.1873541903451574E-4</v>
      </c>
      <c r="L1321" s="70">
        <f>VLOOKUP(B1321,'Cust Svd'!$A$2:$B$20,2,FALSE)</f>
        <v>50151</v>
      </c>
      <c r="M1321" s="70"/>
      <c r="N1321"/>
      <c r="O1321"/>
      <c r="P1321"/>
      <c r="Q1321"/>
      <c r="R1321"/>
    </row>
    <row r="1322" spans="1:18" ht="14.5" hidden="1" x14ac:dyDescent="0.35">
      <c r="A1322" s="37">
        <v>44261</v>
      </c>
      <c r="B1322">
        <v>2021</v>
      </c>
      <c r="C1322">
        <v>3</v>
      </c>
      <c r="D1322">
        <v>2238</v>
      </c>
      <c r="E1322">
        <v>4959</v>
      </c>
      <c r="F1322" s="50">
        <f>E1322/(VLOOKUP(B1322,'Cust Svd'!$A$2:$B$20,2,FALSE))</f>
        <v>9.8881378237722084E-2</v>
      </c>
      <c r="G1322" s="50">
        <f t="shared" si="60"/>
        <v>-2.3138343468816065</v>
      </c>
      <c r="H1322" s="50">
        <f t="shared" si="61"/>
        <v>3</v>
      </c>
      <c r="I1322" s="48">
        <f>HLOOKUP(B1322,'GSE Sum'!$B$1:$T$10,10,FALSE)</f>
        <v>96.273099281724214</v>
      </c>
      <c r="J1322" s="51" t="b">
        <f t="shared" si="62"/>
        <v>0</v>
      </c>
      <c r="K1322" s="69">
        <f>D1322/(VLOOKUP(B1322,'Cust Svd'!$A$2:$B$20,2,FALSE))</f>
        <v>4.462523179996411E-2</v>
      </c>
      <c r="L1322" s="70">
        <f>VLOOKUP(B1322,'Cust Svd'!$A$2:$B$20,2,FALSE)</f>
        <v>50151</v>
      </c>
      <c r="M1322" s="70"/>
      <c r="N1322"/>
      <c r="O1322"/>
      <c r="P1322"/>
      <c r="Q1322"/>
      <c r="R1322"/>
    </row>
    <row r="1323" spans="1:18" ht="14.5" hidden="1" x14ac:dyDescent="0.35">
      <c r="A1323" s="37">
        <v>44238</v>
      </c>
      <c r="B1323">
        <v>2021</v>
      </c>
      <c r="C1323">
        <v>2</v>
      </c>
      <c r="D1323">
        <v>14</v>
      </c>
      <c r="E1323">
        <v>4938</v>
      </c>
      <c r="F1323" s="50">
        <f>E1323/(VLOOKUP(B1323,'Cust Svd'!$A$2:$B$20,2,FALSE))</f>
        <v>9.8462642818687565E-2</v>
      </c>
      <c r="G1323" s="50">
        <f t="shared" si="60"/>
        <v>-2.3180780634656157</v>
      </c>
      <c r="H1323" s="50">
        <f t="shared" si="61"/>
        <v>2</v>
      </c>
      <c r="I1323" s="48">
        <f>HLOOKUP(B1323,'GSE Sum'!$B$1:$T$10,10,FALSE)</f>
        <v>96.273099281724214</v>
      </c>
      <c r="J1323" s="51" t="b">
        <f t="shared" si="62"/>
        <v>0</v>
      </c>
      <c r="K1323" s="69">
        <f>D1323/(VLOOKUP(B1323,'Cust Svd'!$A$2:$B$20,2,FALSE))</f>
        <v>2.7915694602301049E-4</v>
      </c>
      <c r="L1323" s="70">
        <f>VLOOKUP(B1323,'Cust Svd'!$A$2:$B$20,2,FALSE)</f>
        <v>50151</v>
      </c>
      <c r="M1323" s="70"/>
      <c r="N1323"/>
      <c r="O1323"/>
      <c r="P1323"/>
      <c r="Q1323"/>
      <c r="R1323"/>
    </row>
    <row r="1324" spans="1:18" ht="14.5" hidden="1" x14ac:dyDescent="0.35">
      <c r="A1324" s="37">
        <v>44462</v>
      </c>
      <c r="B1324">
        <v>2021</v>
      </c>
      <c r="C1324">
        <v>1</v>
      </c>
      <c r="D1324">
        <v>14</v>
      </c>
      <c r="E1324">
        <v>4623</v>
      </c>
      <c r="F1324" s="50">
        <f>E1324/(VLOOKUP(B1324,'Cust Svd'!$A$2:$B$20,2,FALSE))</f>
        <v>9.2181611533169824E-2</v>
      </c>
      <c r="G1324" s="50">
        <f t="shared" si="60"/>
        <v>-2.3839946093825151</v>
      </c>
      <c r="H1324" s="50">
        <f t="shared" si="61"/>
        <v>9</v>
      </c>
      <c r="I1324" s="48">
        <f>HLOOKUP(B1324,'GSE Sum'!$B$1:$T$10,10,FALSE)</f>
        <v>96.273099281724214</v>
      </c>
      <c r="J1324" s="51" t="b">
        <f t="shared" si="62"/>
        <v>0</v>
      </c>
      <c r="K1324" s="69">
        <f>D1324/(VLOOKUP(B1324,'Cust Svd'!$A$2:$B$20,2,FALSE))</f>
        <v>2.7915694602301049E-4</v>
      </c>
      <c r="L1324" s="70">
        <f>VLOOKUP(B1324,'Cust Svd'!$A$2:$B$20,2,FALSE)</f>
        <v>50151</v>
      </c>
      <c r="M1324" s="70"/>
      <c r="N1324"/>
      <c r="O1324"/>
      <c r="P1324"/>
      <c r="Q1324"/>
      <c r="R1324"/>
    </row>
    <row r="1325" spans="1:18" ht="14.5" hidden="1" x14ac:dyDescent="0.35">
      <c r="A1325" s="37">
        <v>44449</v>
      </c>
      <c r="B1325">
        <v>2021</v>
      </c>
      <c r="C1325">
        <v>1</v>
      </c>
      <c r="D1325">
        <v>43</v>
      </c>
      <c r="E1325">
        <v>4591</v>
      </c>
      <c r="F1325" s="50">
        <f>E1325/(VLOOKUP(B1325,'Cust Svd'!$A$2:$B$20,2,FALSE))</f>
        <v>9.1543538513688655E-2</v>
      </c>
      <c r="G1325" s="50">
        <f t="shared" si="60"/>
        <v>-2.3909405891215183</v>
      </c>
      <c r="H1325" s="50">
        <f t="shared" si="61"/>
        <v>9</v>
      </c>
      <c r="I1325" s="48">
        <f>HLOOKUP(B1325,'GSE Sum'!$B$1:$T$10,10,FALSE)</f>
        <v>96.273099281724214</v>
      </c>
      <c r="J1325" s="51" t="b">
        <f t="shared" si="62"/>
        <v>0</v>
      </c>
      <c r="K1325" s="69">
        <f>D1325/(VLOOKUP(B1325,'Cust Svd'!$A$2:$B$20,2,FALSE))</f>
        <v>8.5741061992781803E-4</v>
      </c>
      <c r="L1325" s="70">
        <f>VLOOKUP(B1325,'Cust Svd'!$A$2:$B$20,2,FALSE)</f>
        <v>50151</v>
      </c>
      <c r="M1325" s="70"/>
      <c r="N1325"/>
      <c r="O1325"/>
      <c r="P1325"/>
      <c r="Q1325"/>
      <c r="R1325"/>
    </row>
    <row r="1326" spans="1:18" ht="14.5" hidden="1" x14ac:dyDescent="0.35">
      <c r="A1326" s="37">
        <v>44210</v>
      </c>
      <c r="B1326">
        <v>2021</v>
      </c>
      <c r="C1326">
        <v>1</v>
      </c>
      <c r="D1326">
        <v>10</v>
      </c>
      <c r="E1326">
        <v>4541</v>
      </c>
      <c r="F1326" s="50">
        <f>E1326/(VLOOKUP(B1326,'Cust Svd'!$A$2:$B$20,2,FALSE))</f>
        <v>9.0546549420749342E-2</v>
      </c>
      <c r="G1326" s="50">
        <f t="shared" si="60"/>
        <v>-2.4018912022727892</v>
      </c>
      <c r="H1326" s="50">
        <f t="shared" si="61"/>
        <v>1</v>
      </c>
      <c r="I1326" s="48">
        <f>HLOOKUP(B1326,'GSE Sum'!$B$1:$T$10,10,FALSE)</f>
        <v>96.273099281724214</v>
      </c>
      <c r="J1326" s="51" t="b">
        <f t="shared" si="62"/>
        <v>0</v>
      </c>
      <c r="K1326" s="69">
        <f>D1326/(VLOOKUP(B1326,'Cust Svd'!$A$2:$B$20,2,FALSE))</f>
        <v>1.9939781858786465E-4</v>
      </c>
      <c r="L1326" s="70">
        <f>VLOOKUP(B1326,'Cust Svd'!$A$2:$B$20,2,FALSE)</f>
        <v>50151</v>
      </c>
      <c r="M1326" s="70"/>
      <c r="N1326"/>
      <c r="O1326"/>
      <c r="P1326"/>
      <c r="Q1326"/>
      <c r="R1326"/>
    </row>
    <row r="1327" spans="1:18" ht="14.5" hidden="1" x14ac:dyDescent="0.35">
      <c r="A1327" s="37">
        <v>44482</v>
      </c>
      <c r="B1327">
        <v>2021</v>
      </c>
      <c r="C1327">
        <v>2</v>
      </c>
      <c r="D1327">
        <v>91</v>
      </c>
      <c r="E1327">
        <v>4373</v>
      </c>
      <c r="F1327" s="50">
        <f>E1327/(VLOOKUP(B1327,'Cust Svd'!$A$2:$B$20,2,FALSE))</f>
        <v>8.7196666068473205E-2</v>
      </c>
      <c r="G1327" s="50">
        <f t="shared" si="60"/>
        <v>-2.4395891819578202</v>
      </c>
      <c r="H1327" s="50">
        <f t="shared" si="61"/>
        <v>10</v>
      </c>
      <c r="I1327" s="48">
        <f>HLOOKUP(B1327,'GSE Sum'!$B$1:$T$10,10,FALSE)</f>
        <v>96.273099281724214</v>
      </c>
      <c r="J1327" s="51" t="b">
        <f t="shared" si="62"/>
        <v>0</v>
      </c>
      <c r="K1327" s="69">
        <f>D1327/(VLOOKUP(B1327,'Cust Svd'!$A$2:$B$20,2,FALSE))</f>
        <v>1.8145201491495684E-3</v>
      </c>
      <c r="L1327" s="70">
        <f>VLOOKUP(B1327,'Cust Svd'!$A$2:$B$20,2,FALSE)</f>
        <v>50151</v>
      </c>
      <c r="M1327" s="70"/>
      <c r="N1327"/>
      <c r="O1327"/>
      <c r="P1327"/>
      <c r="Q1327"/>
      <c r="R1327"/>
    </row>
    <row r="1328" spans="1:18" ht="14.5" hidden="1" x14ac:dyDescent="0.35">
      <c r="A1328" s="37">
        <v>44519</v>
      </c>
      <c r="B1328">
        <v>2021</v>
      </c>
      <c r="C1328">
        <v>2</v>
      </c>
      <c r="D1328">
        <v>31</v>
      </c>
      <c r="E1328">
        <v>4318</v>
      </c>
      <c r="F1328" s="50">
        <f>E1328/(VLOOKUP(B1328,'Cust Svd'!$A$2:$B$20,2,FALSE))</f>
        <v>8.6099978066239952E-2</v>
      </c>
      <c r="G1328" s="50">
        <f t="shared" si="60"/>
        <v>-2.4522461222959877</v>
      </c>
      <c r="H1328" s="50">
        <f t="shared" si="61"/>
        <v>11</v>
      </c>
      <c r="I1328" s="48">
        <f>HLOOKUP(B1328,'GSE Sum'!$B$1:$T$10,10,FALSE)</f>
        <v>96.273099281724214</v>
      </c>
      <c r="J1328" s="51" t="b">
        <f t="shared" si="62"/>
        <v>0</v>
      </c>
      <c r="K1328" s="69">
        <f>D1328/(VLOOKUP(B1328,'Cust Svd'!$A$2:$B$20,2,FALSE))</f>
        <v>6.1813323762238042E-4</v>
      </c>
      <c r="L1328" s="70">
        <f>VLOOKUP(B1328,'Cust Svd'!$A$2:$B$20,2,FALSE)</f>
        <v>50151</v>
      </c>
      <c r="M1328" s="70"/>
      <c r="N1328"/>
      <c r="O1328"/>
      <c r="P1328"/>
      <c r="Q1328"/>
      <c r="R1328"/>
    </row>
    <row r="1329" spans="1:18" ht="14.5" hidden="1" x14ac:dyDescent="0.35">
      <c r="A1329" s="37">
        <v>44327</v>
      </c>
      <c r="B1329">
        <v>2021</v>
      </c>
      <c r="C1329">
        <v>1</v>
      </c>
      <c r="D1329">
        <v>15</v>
      </c>
      <c r="E1329">
        <v>4200</v>
      </c>
      <c r="F1329" s="50">
        <f>E1329/(VLOOKUP(B1329,'Cust Svd'!$A$2:$B$20,2,FALSE))</f>
        <v>8.3747083806903155E-2</v>
      </c>
      <c r="G1329" s="50">
        <f t="shared" si="60"/>
        <v>-2.4799539290992807</v>
      </c>
      <c r="H1329" s="50">
        <f t="shared" si="61"/>
        <v>5</v>
      </c>
      <c r="I1329" s="48">
        <f>HLOOKUP(B1329,'GSE Sum'!$B$1:$T$10,10,FALSE)</f>
        <v>96.273099281724214</v>
      </c>
      <c r="J1329" s="51" t="b">
        <f t="shared" si="62"/>
        <v>0</v>
      </c>
      <c r="K1329" s="69">
        <f>D1329/(VLOOKUP(B1329,'Cust Svd'!$A$2:$B$20,2,FALSE))</f>
        <v>2.9909672788179699E-4</v>
      </c>
      <c r="L1329" s="70">
        <f>VLOOKUP(B1329,'Cust Svd'!$A$2:$B$20,2,FALSE)</f>
        <v>50151</v>
      </c>
      <c r="M1329" s="70"/>
      <c r="N1329"/>
      <c r="O1329"/>
      <c r="P1329"/>
      <c r="Q1329"/>
      <c r="R1329"/>
    </row>
    <row r="1330" spans="1:18" ht="14.5" hidden="1" x14ac:dyDescent="0.35">
      <c r="A1330" s="37">
        <v>44242</v>
      </c>
      <c r="B1330">
        <v>2021</v>
      </c>
      <c r="C1330">
        <v>2</v>
      </c>
      <c r="D1330">
        <v>19</v>
      </c>
      <c r="E1330">
        <v>4168</v>
      </c>
      <c r="F1330" s="50">
        <f>E1330/(VLOOKUP(B1330,'Cust Svd'!$A$2:$B$20,2,FALSE))</f>
        <v>8.3109010787421986E-2</v>
      </c>
      <c r="G1330" s="50">
        <f t="shared" si="60"/>
        <v>-2.4876021499375378</v>
      </c>
      <c r="H1330" s="50">
        <f t="shared" si="61"/>
        <v>2</v>
      </c>
      <c r="I1330" s="48">
        <f>HLOOKUP(B1330,'GSE Sum'!$B$1:$T$10,10,FALSE)</f>
        <v>96.273099281724214</v>
      </c>
      <c r="J1330" s="51" t="b">
        <f t="shared" si="62"/>
        <v>0</v>
      </c>
      <c r="K1330" s="69">
        <f>D1330/(VLOOKUP(B1330,'Cust Svd'!$A$2:$B$20,2,FALSE))</f>
        <v>3.7885585531694286E-4</v>
      </c>
      <c r="L1330" s="70">
        <f>VLOOKUP(B1330,'Cust Svd'!$A$2:$B$20,2,FALSE)</f>
        <v>50151</v>
      </c>
      <c r="M1330" s="70"/>
      <c r="N1330"/>
      <c r="O1330"/>
      <c r="P1330"/>
      <c r="Q1330"/>
      <c r="R1330"/>
    </row>
    <row r="1331" spans="1:18" ht="14.5" hidden="1" x14ac:dyDescent="0.35">
      <c r="A1331" s="37">
        <v>44484</v>
      </c>
      <c r="B1331">
        <v>2021</v>
      </c>
      <c r="C1331">
        <v>1</v>
      </c>
      <c r="D1331">
        <v>22</v>
      </c>
      <c r="E1331">
        <v>4029</v>
      </c>
      <c r="F1331" s="50">
        <f>E1331/(VLOOKUP(B1331,'Cust Svd'!$A$2:$B$20,2,FALSE))</f>
        <v>8.0337381109050671E-2</v>
      </c>
      <c r="G1331" s="50">
        <f t="shared" si="60"/>
        <v>-2.5215202481793932</v>
      </c>
      <c r="H1331" s="50">
        <f t="shared" si="61"/>
        <v>10</v>
      </c>
      <c r="I1331" s="48">
        <f>HLOOKUP(B1331,'GSE Sum'!$B$1:$T$10,10,FALSE)</f>
        <v>96.273099281724214</v>
      </c>
      <c r="J1331" s="51" t="b">
        <f t="shared" si="62"/>
        <v>0</v>
      </c>
      <c r="K1331" s="69">
        <f>D1331/(VLOOKUP(B1331,'Cust Svd'!$A$2:$B$20,2,FALSE))</f>
        <v>4.3867520089330223E-4</v>
      </c>
      <c r="L1331" s="70">
        <f>VLOOKUP(B1331,'Cust Svd'!$A$2:$B$20,2,FALSE)</f>
        <v>50151</v>
      </c>
      <c r="M1331" s="70"/>
      <c r="N1331"/>
      <c r="O1331"/>
      <c r="P1331"/>
      <c r="Q1331"/>
      <c r="R1331"/>
    </row>
    <row r="1332" spans="1:18" ht="14.5" hidden="1" x14ac:dyDescent="0.35">
      <c r="A1332" s="37">
        <v>44239</v>
      </c>
      <c r="B1332">
        <v>2021</v>
      </c>
      <c r="C1332">
        <v>1</v>
      </c>
      <c r="D1332">
        <v>43</v>
      </c>
      <c r="E1332">
        <v>3857</v>
      </c>
      <c r="F1332" s="50">
        <f>E1332/(VLOOKUP(B1332,'Cust Svd'!$A$2:$B$20,2,FALSE))</f>
        <v>7.6907738629339389E-2</v>
      </c>
      <c r="G1332" s="50">
        <f t="shared" si="60"/>
        <v>-2.5651487751625126</v>
      </c>
      <c r="H1332" s="50">
        <f t="shared" si="61"/>
        <v>2</v>
      </c>
      <c r="I1332" s="48">
        <f>HLOOKUP(B1332,'GSE Sum'!$B$1:$T$10,10,FALSE)</f>
        <v>96.273099281724214</v>
      </c>
      <c r="J1332" s="51" t="b">
        <f t="shared" si="62"/>
        <v>0</v>
      </c>
      <c r="K1332" s="69">
        <f>D1332/(VLOOKUP(B1332,'Cust Svd'!$A$2:$B$20,2,FALSE))</f>
        <v>8.5741061992781803E-4</v>
      </c>
      <c r="L1332" s="70">
        <f>VLOOKUP(B1332,'Cust Svd'!$A$2:$B$20,2,FALSE)</f>
        <v>50151</v>
      </c>
      <c r="M1332" s="70"/>
      <c r="N1332"/>
      <c r="O1332"/>
      <c r="P1332"/>
      <c r="Q1332"/>
      <c r="R1332"/>
    </row>
    <row r="1333" spans="1:18" ht="14.5" hidden="1" x14ac:dyDescent="0.35">
      <c r="A1333" s="37">
        <v>44251</v>
      </c>
      <c r="B1333">
        <v>2021</v>
      </c>
      <c r="C1333">
        <v>2</v>
      </c>
      <c r="D1333">
        <v>91</v>
      </c>
      <c r="E1333">
        <v>3795</v>
      </c>
      <c r="F1333" s="50">
        <f>E1333/(VLOOKUP(B1333,'Cust Svd'!$A$2:$B$20,2,FALSE))</f>
        <v>7.5671472154094629E-2</v>
      </c>
      <c r="G1333" s="50">
        <f t="shared" si="60"/>
        <v>-2.5813540435410101</v>
      </c>
      <c r="H1333" s="50">
        <f t="shared" si="61"/>
        <v>2</v>
      </c>
      <c r="I1333" s="48">
        <f>HLOOKUP(B1333,'GSE Sum'!$B$1:$T$10,10,FALSE)</f>
        <v>96.273099281724214</v>
      </c>
      <c r="J1333" s="51" t="b">
        <f t="shared" si="62"/>
        <v>0</v>
      </c>
      <c r="K1333" s="69">
        <f>D1333/(VLOOKUP(B1333,'Cust Svd'!$A$2:$B$20,2,FALSE))</f>
        <v>1.8145201491495684E-3</v>
      </c>
      <c r="L1333" s="70">
        <f>VLOOKUP(B1333,'Cust Svd'!$A$2:$B$20,2,FALSE)</f>
        <v>50151</v>
      </c>
      <c r="M1333" s="70"/>
      <c r="N1333"/>
      <c r="O1333"/>
      <c r="P1333"/>
      <c r="Q1333"/>
      <c r="R1333"/>
    </row>
    <row r="1334" spans="1:18" ht="14.5" hidden="1" x14ac:dyDescent="0.35">
      <c r="A1334" s="37">
        <v>44225</v>
      </c>
      <c r="B1334">
        <v>2021</v>
      </c>
      <c r="C1334">
        <v>4</v>
      </c>
      <c r="D1334">
        <v>37</v>
      </c>
      <c r="E1334">
        <v>3732</v>
      </c>
      <c r="F1334" s="50">
        <f>E1334/(VLOOKUP(B1334,'Cust Svd'!$A$2:$B$20,2,FALSE))</f>
        <v>7.4415265896991087E-2</v>
      </c>
      <c r="G1334" s="50">
        <f t="shared" si="60"/>
        <v>-2.5980941714035062</v>
      </c>
      <c r="H1334" s="50">
        <f t="shared" si="61"/>
        <v>1</v>
      </c>
      <c r="I1334" s="48">
        <f>HLOOKUP(B1334,'GSE Sum'!$B$1:$T$10,10,FALSE)</f>
        <v>96.273099281724214</v>
      </c>
      <c r="J1334" s="51" t="b">
        <f t="shared" si="62"/>
        <v>0</v>
      </c>
      <c r="K1334" s="69">
        <f>D1334/(VLOOKUP(B1334,'Cust Svd'!$A$2:$B$20,2,FALSE))</f>
        <v>7.3777192877509917E-4</v>
      </c>
      <c r="L1334" s="70">
        <f>VLOOKUP(B1334,'Cust Svd'!$A$2:$B$20,2,FALSE)</f>
        <v>50151</v>
      </c>
      <c r="M1334" s="70"/>
      <c r="N1334"/>
      <c r="O1334"/>
      <c r="P1334"/>
      <c r="Q1334"/>
      <c r="R1334"/>
    </row>
    <row r="1335" spans="1:18" ht="14.5" hidden="1" x14ac:dyDescent="0.35">
      <c r="A1335" s="37">
        <v>44301</v>
      </c>
      <c r="B1335">
        <v>2021</v>
      </c>
      <c r="C1335">
        <v>1</v>
      </c>
      <c r="D1335">
        <v>12</v>
      </c>
      <c r="E1335">
        <v>3617</v>
      </c>
      <c r="F1335" s="50">
        <f>E1335/(VLOOKUP(B1335,'Cust Svd'!$A$2:$B$20,2,FALSE))</f>
        <v>7.2122190983230638E-2</v>
      </c>
      <c r="G1335" s="50">
        <f t="shared" si="60"/>
        <v>-2.6293935014186425</v>
      </c>
      <c r="H1335" s="50">
        <f t="shared" si="61"/>
        <v>4</v>
      </c>
      <c r="I1335" s="48">
        <f>HLOOKUP(B1335,'GSE Sum'!$B$1:$T$10,10,FALSE)</f>
        <v>96.273099281724214</v>
      </c>
      <c r="J1335" s="51" t="b">
        <f t="shared" si="62"/>
        <v>0</v>
      </c>
      <c r="K1335" s="69">
        <f>D1335/(VLOOKUP(B1335,'Cust Svd'!$A$2:$B$20,2,FALSE))</f>
        <v>2.3927738230543758E-4</v>
      </c>
      <c r="L1335" s="70">
        <f>VLOOKUP(B1335,'Cust Svd'!$A$2:$B$20,2,FALSE)</f>
        <v>50151</v>
      </c>
      <c r="M1335" s="70"/>
      <c r="N1335"/>
      <c r="O1335"/>
      <c r="P1335"/>
      <c r="Q1335"/>
      <c r="R1335"/>
    </row>
    <row r="1336" spans="1:18" ht="14.5" hidden="1" x14ac:dyDescent="0.35">
      <c r="A1336" s="37">
        <v>44512</v>
      </c>
      <c r="B1336">
        <v>2021</v>
      </c>
      <c r="C1336">
        <v>1</v>
      </c>
      <c r="D1336">
        <v>11</v>
      </c>
      <c r="E1336">
        <v>3462</v>
      </c>
      <c r="F1336" s="50">
        <f>E1336/(VLOOKUP(B1336,'Cust Svd'!$A$2:$B$20,2,FALSE))</f>
        <v>6.9031524795118746E-2</v>
      </c>
      <c r="G1336" s="50">
        <f t="shared" si="60"/>
        <v>-2.6731919976345857</v>
      </c>
      <c r="H1336" s="50">
        <f t="shared" si="61"/>
        <v>11</v>
      </c>
      <c r="I1336" s="48">
        <f>HLOOKUP(B1336,'GSE Sum'!$B$1:$T$10,10,FALSE)</f>
        <v>96.273099281724214</v>
      </c>
      <c r="J1336" s="51" t="b">
        <f t="shared" si="62"/>
        <v>0</v>
      </c>
      <c r="K1336" s="69">
        <f>D1336/(VLOOKUP(B1336,'Cust Svd'!$A$2:$B$20,2,FALSE))</f>
        <v>2.1933760044665112E-4</v>
      </c>
      <c r="L1336" s="70">
        <f>VLOOKUP(B1336,'Cust Svd'!$A$2:$B$20,2,FALSE)</f>
        <v>50151</v>
      </c>
      <c r="M1336" s="70"/>
      <c r="N1336"/>
      <c r="O1336"/>
      <c r="P1336"/>
      <c r="Q1336"/>
      <c r="R1336"/>
    </row>
    <row r="1337" spans="1:18" ht="14.5" hidden="1" x14ac:dyDescent="0.35">
      <c r="A1337" s="37">
        <v>44253</v>
      </c>
      <c r="B1337">
        <v>2021</v>
      </c>
      <c r="C1337">
        <v>1</v>
      </c>
      <c r="D1337">
        <v>9</v>
      </c>
      <c r="E1337">
        <v>3281</v>
      </c>
      <c r="F1337" s="50">
        <f>E1337/(VLOOKUP(B1337,'Cust Svd'!$A$2:$B$20,2,FALSE))</f>
        <v>6.5422424278678393E-2</v>
      </c>
      <c r="G1337" s="50">
        <f t="shared" si="60"/>
        <v>-2.7268902004096387</v>
      </c>
      <c r="H1337" s="50">
        <f t="shared" si="61"/>
        <v>2</v>
      </c>
      <c r="I1337" s="48">
        <f>HLOOKUP(B1337,'GSE Sum'!$B$1:$T$10,10,FALSE)</f>
        <v>96.273099281724214</v>
      </c>
      <c r="J1337" s="51" t="b">
        <f t="shared" si="62"/>
        <v>0</v>
      </c>
      <c r="K1337" s="69">
        <f>D1337/(VLOOKUP(B1337,'Cust Svd'!$A$2:$B$20,2,FALSE))</f>
        <v>1.7945803672907818E-4</v>
      </c>
      <c r="L1337" s="70">
        <f>VLOOKUP(B1337,'Cust Svd'!$A$2:$B$20,2,FALSE)</f>
        <v>50151</v>
      </c>
      <c r="M1337" s="70"/>
      <c r="N1337"/>
      <c r="O1337"/>
      <c r="P1337"/>
      <c r="Q1337"/>
      <c r="R1337"/>
    </row>
    <row r="1338" spans="1:18" ht="14.5" hidden="1" x14ac:dyDescent="0.35">
      <c r="A1338" s="37">
        <v>44400</v>
      </c>
      <c r="B1338">
        <v>2021</v>
      </c>
      <c r="C1338">
        <v>2</v>
      </c>
      <c r="D1338">
        <v>22</v>
      </c>
      <c r="E1338">
        <v>3236</v>
      </c>
      <c r="F1338" s="50">
        <f>E1338/(VLOOKUP(B1338,'Cust Svd'!$A$2:$B$20,2,FALSE))</f>
        <v>6.4525134095033007E-2</v>
      </c>
      <c r="G1338" s="50">
        <f t="shared" si="60"/>
        <v>-2.7407004551923579</v>
      </c>
      <c r="H1338" s="50">
        <f t="shared" si="61"/>
        <v>7</v>
      </c>
      <c r="I1338" s="48">
        <f>HLOOKUP(B1338,'GSE Sum'!$B$1:$T$10,10,FALSE)</f>
        <v>96.273099281724214</v>
      </c>
      <c r="J1338" s="51" t="b">
        <f t="shared" si="62"/>
        <v>0</v>
      </c>
      <c r="K1338" s="69">
        <f>D1338/(VLOOKUP(B1338,'Cust Svd'!$A$2:$B$20,2,FALSE))</f>
        <v>4.3867520089330223E-4</v>
      </c>
      <c r="L1338" s="70">
        <f>VLOOKUP(B1338,'Cust Svd'!$A$2:$B$20,2,FALSE)</f>
        <v>50151</v>
      </c>
      <c r="M1338" s="70"/>
      <c r="N1338"/>
      <c r="O1338"/>
      <c r="P1338"/>
      <c r="Q1338"/>
      <c r="R1338"/>
    </row>
    <row r="1339" spans="1:18" ht="14.5" hidden="1" x14ac:dyDescent="0.35">
      <c r="A1339" s="37">
        <v>44237</v>
      </c>
      <c r="B1339">
        <v>2021</v>
      </c>
      <c r="C1339">
        <v>1</v>
      </c>
      <c r="D1339">
        <v>6</v>
      </c>
      <c r="E1339">
        <v>3138</v>
      </c>
      <c r="F1339" s="50">
        <f>E1339/(VLOOKUP(B1339,'Cust Svd'!$A$2:$B$20,2,FALSE))</f>
        <v>6.2571035472871933E-2</v>
      </c>
      <c r="G1339" s="50">
        <f t="shared" si="60"/>
        <v>-2.7714528000777623</v>
      </c>
      <c r="H1339" s="50">
        <f t="shared" si="61"/>
        <v>2</v>
      </c>
      <c r="I1339" s="48">
        <f>HLOOKUP(B1339,'GSE Sum'!$B$1:$T$10,10,FALSE)</f>
        <v>96.273099281724214</v>
      </c>
      <c r="J1339" s="51" t="b">
        <f t="shared" si="62"/>
        <v>0</v>
      </c>
      <c r="K1339" s="69">
        <f>D1339/(VLOOKUP(B1339,'Cust Svd'!$A$2:$B$20,2,FALSE))</f>
        <v>1.1963869115271879E-4</v>
      </c>
      <c r="L1339" s="70">
        <f>VLOOKUP(B1339,'Cust Svd'!$A$2:$B$20,2,FALSE)</f>
        <v>50151</v>
      </c>
      <c r="M1339" s="70"/>
      <c r="N1339"/>
      <c r="O1339"/>
      <c r="P1339"/>
      <c r="Q1339"/>
      <c r="R1339"/>
    </row>
    <row r="1340" spans="1:18" ht="14.5" hidden="1" x14ac:dyDescent="0.35">
      <c r="A1340" s="37">
        <v>44470</v>
      </c>
      <c r="B1340">
        <v>2021</v>
      </c>
      <c r="C1340">
        <v>1</v>
      </c>
      <c r="D1340">
        <v>15</v>
      </c>
      <c r="E1340">
        <v>3000</v>
      </c>
      <c r="F1340" s="50">
        <f>E1340/(VLOOKUP(B1340,'Cust Svd'!$A$2:$B$20,2,FALSE))</f>
        <v>5.9819345576359394E-2</v>
      </c>
      <c r="G1340" s="50">
        <f t="shared" si="60"/>
        <v>-2.8164261657204936</v>
      </c>
      <c r="H1340" s="50">
        <f t="shared" si="61"/>
        <v>10</v>
      </c>
      <c r="I1340" s="48">
        <f>HLOOKUP(B1340,'GSE Sum'!$B$1:$T$10,10,FALSE)</f>
        <v>96.273099281724214</v>
      </c>
      <c r="J1340" s="51" t="b">
        <f t="shared" si="62"/>
        <v>0</v>
      </c>
      <c r="K1340" s="69">
        <f>D1340/(VLOOKUP(B1340,'Cust Svd'!$A$2:$B$20,2,FALSE))</f>
        <v>2.9909672788179699E-4</v>
      </c>
      <c r="L1340" s="70">
        <f>VLOOKUP(B1340,'Cust Svd'!$A$2:$B$20,2,FALSE)</f>
        <v>50151</v>
      </c>
      <c r="M1340" s="70"/>
      <c r="N1340"/>
      <c r="O1340"/>
      <c r="P1340"/>
      <c r="Q1340"/>
      <c r="R1340"/>
    </row>
    <row r="1341" spans="1:18" ht="14.5" hidden="1" x14ac:dyDescent="0.35">
      <c r="A1341" s="37">
        <v>44222</v>
      </c>
      <c r="B1341">
        <v>2021</v>
      </c>
      <c r="C1341">
        <v>1</v>
      </c>
      <c r="D1341">
        <v>19</v>
      </c>
      <c r="E1341">
        <v>2413</v>
      </c>
      <c r="F1341" s="50">
        <f>E1341/(VLOOKUP(B1341,'Cust Svd'!$A$2:$B$20,2,FALSE))</f>
        <v>4.8114693625251739E-2</v>
      </c>
      <c r="G1341" s="50">
        <f t="shared" si="60"/>
        <v>-3.0341676677457086</v>
      </c>
      <c r="H1341" s="50">
        <f t="shared" si="61"/>
        <v>1</v>
      </c>
      <c r="I1341" s="48">
        <f>HLOOKUP(B1341,'GSE Sum'!$B$1:$T$10,10,FALSE)</f>
        <v>96.273099281724214</v>
      </c>
      <c r="J1341" s="51" t="b">
        <f t="shared" si="62"/>
        <v>0</v>
      </c>
      <c r="K1341" s="69">
        <f>D1341/(VLOOKUP(B1341,'Cust Svd'!$A$2:$B$20,2,FALSE))</f>
        <v>3.7885585531694286E-4</v>
      </c>
      <c r="L1341" s="70">
        <f>VLOOKUP(B1341,'Cust Svd'!$A$2:$B$20,2,FALSE)</f>
        <v>50151</v>
      </c>
      <c r="M1341" s="70"/>
      <c r="N1341"/>
      <c r="O1341"/>
      <c r="P1341"/>
      <c r="Q1341"/>
      <c r="R1341"/>
    </row>
    <row r="1342" spans="1:18" ht="14.5" hidden="1" x14ac:dyDescent="0.35">
      <c r="A1342" s="37">
        <v>44389</v>
      </c>
      <c r="B1342">
        <v>2021</v>
      </c>
      <c r="C1342">
        <v>1</v>
      </c>
      <c r="D1342">
        <v>139</v>
      </c>
      <c r="E1342">
        <v>2349</v>
      </c>
      <c r="F1342" s="50">
        <f>E1342/(VLOOKUP(B1342,'Cust Svd'!$A$2:$B$20,2,FALSE))</f>
        <v>4.6838547586289407E-2</v>
      </c>
      <c r="G1342" s="50">
        <f t="shared" si="60"/>
        <v>-3.0610487487118276</v>
      </c>
      <c r="H1342" s="50">
        <f t="shared" si="61"/>
        <v>7</v>
      </c>
      <c r="I1342" s="48">
        <f>HLOOKUP(B1342,'GSE Sum'!$B$1:$T$10,10,FALSE)</f>
        <v>96.273099281724214</v>
      </c>
      <c r="J1342" s="51" t="b">
        <f t="shared" si="62"/>
        <v>0</v>
      </c>
      <c r="K1342" s="69">
        <f>D1342/(VLOOKUP(B1342,'Cust Svd'!$A$2:$B$20,2,FALSE))</f>
        <v>2.7716296783713186E-3</v>
      </c>
      <c r="L1342" s="70">
        <f>VLOOKUP(B1342,'Cust Svd'!$A$2:$B$20,2,FALSE)</f>
        <v>50151</v>
      </c>
      <c r="M1342" s="70"/>
      <c r="N1342"/>
      <c r="O1342"/>
      <c r="P1342"/>
      <c r="Q1342"/>
      <c r="R1342"/>
    </row>
    <row r="1343" spans="1:18" ht="14.5" hidden="1" x14ac:dyDescent="0.35">
      <c r="A1343" s="37">
        <v>44467</v>
      </c>
      <c r="B1343">
        <v>2021</v>
      </c>
      <c r="C1343">
        <v>1</v>
      </c>
      <c r="D1343">
        <v>3</v>
      </c>
      <c r="E1343">
        <v>2190</v>
      </c>
      <c r="F1343" s="50">
        <f>E1343/(VLOOKUP(B1343,'Cust Svd'!$A$2:$B$20,2,FALSE))</f>
        <v>4.3668122270742356E-2</v>
      </c>
      <c r="G1343" s="50">
        <f t="shared" si="60"/>
        <v>-3.1311369105601941</v>
      </c>
      <c r="H1343" s="50">
        <f t="shared" si="61"/>
        <v>9</v>
      </c>
      <c r="I1343" s="48">
        <f>HLOOKUP(B1343,'GSE Sum'!$B$1:$T$10,10,FALSE)</f>
        <v>96.273099281724214</v>
      </c>
      <c r="J1343" s="51" t="b">
        <f t="shared" si="62"/>
        <v>0</v>
      </c>
      <c r="K1343" s="69">
        <f>D1343/(VLOOKUP(B1343,'Cust Svd'!$A$2:$B$20,2,FALSE))</f>
        <v>5.9819345576359396E-5</v>
      </c>
      <c r="L1343" s="70">
        <f>VLOOKUP(B1343,'Cust Svd'!$A$2:$B$20,2,FALSE)</f>
        <v>50151</v>
      </c>
      <c r="M1343" s="70"/>
      <c r="N1343"/>
      <c r="O1343"/>
      <c r="P1343"/>
      <c r="Q1343"/>
      <c r="R1343"/>
    </row>
    <row r="1344" spans="1:18" ht="14.5" hidden="1" x14ac:dyDescent="0.35">
      <c r="A1344" s="37">
        <v>44299</v>
      </c>
      <c r="B1344">
        <v>2021</v>
      </c>
      <c r="C1344">
        <v>1</v>
      </c>
      <c r="D1344">
        <v>14</v>
      </c>
      <c r="E1344">
        <v>2170</v>
      </c>
      <c r="F1344" s="50">
        <f>E1344/(VLOOKUP(B1344,'Cust Svd'!$A$2:$B$20,2,FALSE))</f>
        <v>4.3269326633566627E-2</v>
      </c>
      <c r="G1344" s="50">
        <f t="shared" si="60"/>
        <v>-3.1403112868362353</v>
      </c>
      <c r="H1344" s="50">
        <f t="shared" si="61"/>
        <v>4</v>
      </c>
      <c r="I1344" s="48">
        <f>HLOOKUP(B1344,'GSE Sum'!$B$1:$T$10,10,FALSE)</f>
        <v>96.273099281724214</v>
      </c>
      <c r="J1344" s="51" t="b">
        <f t="shared" si="62"/>
        <v>0</v>
      </c>
      <c r="K1344" s="69">
        <f>D1344/(VLOOKUP(B1344,'Cust Svd'!$A$2:$B$20,2,FALSE))</f>
        <v>2.7915694602301049E-4</v>
      </c>
      <c r="L1344" s="70">
        <f>VLOOKUP(B1344,'Cust Svd'!$A$2:$B$20,2,FALSE)</f>
        <v>50151</v>
      </c>
      <c r="M1344" s="70"/>
      <c r="N1344"/>
      <c r="O1344"/>
      <c r="P1344"/>
      <c r="Q1344"/>
      <c r="R1344"/>
    </row>
    <row r="1345" spans="1:18" ht="14.5" hidden="1" x14ac:dyDescent="0.35">
      <c r="A1345" s="37">
        <v>44372</v>
      </c>
      <c r="B1345">
        <v>2021</v>
      </c>
      <c r="C1345">
        <v>1</v>
      </c>
      <c r="D1345">
        <v>9</v>
      </c>
      <c r="E1345">
        <v>2166</v>
      </c>
      <c r="F1345" s="50">
        <f>E1345/(VLOOKUP(B1345,'Cust Svd'!$A$2:$B$20,2,FALSE))</f>
        <v>4.3189567506131482E-2</v>
      </c>
      <c r="G1345" s="50">
        <f t="shared" si="60"/>
        <v>-3.1421563058098045</v>
      </c>
      <c r="H1345" s="50">
        <f t="shared" si="61"/>
        <v>6</v>
      </c>
      <c r="I1345" s="48">
        <f>HLOOKUP(B1345,'GSE Sum'!$B$1:$T$10,10,FALSE)</f>
        <v>96.273099281724214</v>
      </c>
      <c r="J1345" s="51" t="b">
        <f t="shared" si="62"/>
        <v>0</v>
      </c>
      <c r="K1345" s="69">
        <f>D1345/(VLOOKUP(B1345,'Cust Svd'!$A$2:$B$20,2,FALSE))</f>
        <v>1.7945803672907818E-4</v>
      </c>
      <c r="L1345" s="70">
        <f>VLOOKUP(B1345,'Cust Svd'!$A$2:$B$20,2,FALSE)</f>
        <v>50151</v>
      </c>
      <c r="M1345" s="70"/>
      <c r="N1345"/>
      <c r="O1345"/>
      <c r="P1345"/>
      <c r="Q1345"/>
      <c r="R1345"/>
    </row>
    <row r="1346" spans="1:18" ht="14.5" hidden="1" x14ac:dyDescent="0.35">
      <c r="A1346" s="37">
        <v>44310</v>
      </c>
      <c r="B1346">
        <v>2021</v>
      </c>
      <c r="C1346">
        <v>1</v>
      </c>
      <c r="D1346">
        <v>9</v>
      </c>
      <c r="E1346">
        <v>2061</v>
      </c>
      <c r="F1346" s="50">
        <f>E1346/(VLOOKUP(B1346,'Cust Svd'!$A$2:$B$20,2,FALSE))</f>
        <v>4.1095890410958902E-2</v>
      </c>
      <c r="G1346" s="50">
        <f t="shared" ref="G1346:G1409" si="63">LN(F1346)</f>
        <v>-3.1918471524802814</v>
      </c>
      <c r="H1346" s="50">
        <f t="shared" ref="H1346:H1409" si="64">MONTH(A1346)</f>
        <v>4</v>
      </c>
      <c r="I1346" s="48">
        <f>HLOOKUP(B1346,'GSE Sum'!$B$1:$T$10,10,FALSE)</f>
        <v>96.273099281724214</v>
      </c>
      <c r="J1346" s="51" t="b">
        <f t="shared" ref="J1346:J1409" si="65">IF(F1346&gt;=I1346,A1346,FALSE)</f>
        <v>0</v>
      </c>
      <c r="K1346" s="69">
        <f>D1346/(VLOOKUP(B1346,'Cust Svd'!$A$2:$B$20,2,FALSE))</f>
        <v>1.7945803672907818E-4</v>
      </c>
      <c r="L1346" s="70">
        <f>VLOOKUP(B1346,'Cust Svd'!$A$2:$B$20,2,FALSE)</f>
        <v>50151</v>
      </c>
      <c r="M1346" s="70"/>
      <c r="N1346"/>
      <c r="O1346"/>
      <c r="P1346"/>
      <c r="Q1346"/>
      <c r="R1346"/>
    </row>
    <row r="1347" spans="1:18" ht="14.5" hidden="1" x14ac:dyDescent="0.35">
      <c r="A1347" s="37">
        <v>44423</v>
      </c>
      <c r="B1347">
        <v>2021</v>
      </c>
      <c r="C1347">
        <v>1</v>
      </c>
      <c r="D1347">
        <v>20</v>
      </c>
      <c r="E1347">
        <v>2046</v>
      </c>
      <c r="F1347" s="50">
        <f>E1347/(VLOOKUP(B1347,'Cust Svd'!$A$2:$B$20,2,FALSE))</f>
        <v>4.0796793683077107E-2</v>
      </c>
      <c r="G1347" s="50">
        <f t="shared" si="63"/>
        <v>-3.1991517868591686</v>
      </c>
      <c r="H1347" s="50">
        <f t="shared" si="64"/>
        <v>8</v>
      </c>
      <c r="I1347" s="48">
        <f>HLOOKUP(B1347,'GSE Sum'!$B$1:$T$10,10,FALSE)</f>
        <v>96.273099281724214</v>
      </c>
      <c r="J1347" s="51" t="b">
        <f t="shared" si="65"/>
        <v>0</v>
      </c>
      <c r="K1347" s="69">
        <f>D1347/(VLOOKUP(B1347,'Cust Svd'!$A$2:$B$20,2,FALSE))</f>
        <v>3.987956371757293E-4</v>
      </c>
      <c r="L1347" s="70">
        <f>VLOOKUP(B1347,'Cust Svd'!$A$2:$B$20,2,FALSE)</f>
        <v>50151</v>
      </c>
      <c r="M1347" s="70"/>
      <c r="N1347"/>
      <c r="O1347"/>
      <c r="P1347"/>
      <c r="Q1347"/>
      <c r="R1347"/>
    </row>
    <row r="1348" spans="1:18" ht="14.5" hidden="1" x14ac:dyDescent="0.35">
      <c r="A1348" s="37">
        <v>44293</v>
      </c>
      <c r="B1348">
        <v>2021</v>
      </c>
      <c r="C1348">
        <v>2</v>
      </c>
      <c r="D1348">
        <v>12</v>
      </c>
      <c r="E1348">
        <v>1760</v>
      </c>
      <c r="F1348" s="50">
        <f>E1348/(VLOOKUP(B1348,'Cust Svd'!$A$2:$B$20,2,FALSE))</f>
        <v>3.5094016071464181E-2</v>
      </c>
      <c r="G1348" s="50">
        <f t="shared" si="63"/>
        <v>-3.3497246453385428</v>
      </c>
      <c r="H1348" s="50">
        <f t="shared" si="64"/>
        <v>4</v>
      </c>
      <c r="I1348" s="48">
        <f>HLOOKUP(B1348,'GSE Sum'!$B$1:$T$10,10,FALSE)</f>
        <v>96.273099281724214</v>
      </c>
      <c r="J1348" s="51" t="b">
        <f t="shared" si="65"/>
        <v>0</v>
      </c>
      <c r="K1348" s="69">
        <f>D1348/(VLOOKUP(B1348,'Cust Svd'!$A$2:$B$20,2,FALSE))</f>
        <v>2.3927738230543758E-4</v>
      </c>
      <c r="L1348" s="70">
        <f>VLOOKUP(B1348,'Cust Svd'!$A$2:$B$20,2,FALSE)</f>
        <v>50151</v>
      </c>
      <c r="M1348" s="70"/>
      <c r="N1348"/>
      <c r="O1348"/>
      <c r="P1348"/>
      <c r="Q1348"/>
      <c r="R1348"/>
    </row>
    <row r="1349" spans="1:18" ht="14.5" hidden="1" x14ac:dyDescent="0.35">
      <c r="A1349" s="37">
        <v>44379</v>
      </c>
      <c r="B1349">
        <v>2021</v>
      </c>
      <c r="C1349">
        <v>1</v>
      </c>
      <c r="D1349">
        <v>74</v>
      </c>
      <c r="E1349">
        <v>1749</v>
      </c>
      <c r="F1349" s="50">
        <f>E1349/(VLOOKUP(B1349,'Cust Svd'!$A$2:$B$20,2,FALSE))</f>
        <v>3.487467847101753E-2</v>
      </c>
      <c r="G1349" s="50">
        <f t="shared" si="63"/>
        <v>-3.3559942583521383</v>
      </c>
      <c r="H1349" s="50">
        <f t="shared" si="64"/>
        <v>7</v>
      </c>
      <c r="I1349" s="48">
        <f>HLOOKUP(B1349,'GSE Sum'!$B$1:$T$10,10,FALSE)</f>
        <v>96.273099281724214</v>
      </c>
      <c r="J1349" s="51" t="b">
        <f t="shared" si="65"/>
        <v>0</v>
      </c>
      <c r="K1349" s="69">
        <f>D1349/(VLOOKUP(B1349,'Cust Svd'!$A$2:$B$20,2,FALSE))</f>
        <v>1.4755438575501983E-3</v>
      </c>
      <c r="L1349" s="70">
        <f>VLOOKUP(B1349,'Cust Svd'!$A$2:$B$20,2,FALSE)</f>
        <v>50151</v>
      </c>
      <c r="M1349" s="70"/>
      <c r="N1349"/>
      <c r="O1349"/>
      <c r="P1349"/>
      <c r="Q1349"/>
      <c r="R1349"/>
    </row>
    <row r="1350" spans="1:18" ht="14.5" hidden="1" x14ac:dyDescent="0.35">
      <c r="A1350" s="37">
        <v>44257</v>
      </c>
      <c r="B1350">
        <v>2021</v>
      </c>
      <c r="C1350">
        <v>1</v>
      </c>
      <c r="D1350">
        <v>6</v>
      </c>
      <c r="E1350">
        <v>1653</v>
      </c>
      <c r="F1350" s="50">
        <f>E1350/(VLOOKUP(B1350,'Cust Svd'!$A$2:$B$20,2,FALSE))</f>
        <v>3.2960459412574028E-2</v>
      </c>
      <c r="G1350" s="50">
        <f t="shared" si="63"/>
        <v>-3.4124466355497161</v>
      </c>
      <c r="H1350" s="50">
        <f t="shared" si="64"/>
        <v>3</v>
      </c>
      <c r="I1350" s="48">
        <f>HLOOKUP(B1350,'GSE Sum'!$B$1:$T$10,10,FALSE)</f>
        <v>96.273099281724214</v>
      </c>
      <c r="J1350" s="51" t="b">
        <f t="shared" si="65"/>
        <v>0</v>
      </c>
      <c r="K1350" s="69">
        <f>D1350/(VLOOKUP(B1350,'Cust Svd'!$A$2:$B$20,2,FALSE))</f>
        <v>1.1963869115271879E-4</v>
      </c>
      <c r="L1350" s="70">
        <f>VLOOKUP(B1350,'Cust Svd'!$A$2:$B$20,2,FALSE)</f>
        <v>50151</v>
      </c>
      <c r="M1350" s="70"/>
      <c r="N1350"/>
      <c r="O1350"/>
      <c r="P1350"/>
      <c r="Q1350"/>
      <c r="R1350"/>
    </row>
    <row r="1351" spans="1:18" ht="14.5" hidden="1" x14ac:dyDescent="0.35">
      <c r="A1351" s="37">
        <v>44263</v>
      </c>
      <c r="B1351">
        <v>2021</v>
      </c>
      <c r="C1351">
        <v>1</v>
      </c>
      <c r="D1351">
        <v>156</v>
      </c>
      <c r="E1351">
        <v>1653</v>
      </c>
      <c r="F1351" s="50">
        <f>E1351/(VLOOKUP(B1351,'Cust Svd'!$A$2:$B$20,2,FALSE))</f>
        <v>3.2960459412574028E-2</v>
      </c>
      <c r="G1351" s="50">
        <f t="shared" si="63"/>
        <v>-3.4124466355497161</v>
      </c>
      <c r="H1351" s="50">
        <f t="shared" si="64"/>
        <v>3</v>
      </c>
      <c r="I1351" s="48">
        <f>HLOOKUP(B1351,'GSE Sum'!$B$1:$T$10,10,FALSE)</f>
        <v>96.273099281724214</v>
      </c>
      <c r="J1351" s="51" t="b">
        <f t="shared" si="65"/>
        <v>0</v>
      </c>
      <c r="K1351" s="69">
        <f>D1351/(VLOOKUP(B1351,'Cust Svd'!$A$2:$B$20,2,FALSE))</f>
        <v>3.1106059699706886E-3</v>
      </c>
      <c r="L1351" s="70">
        <f>VLOOKUP(B1351,'Cust Svd'!$A$2:$B$20,2,FALSE)</f>
        <v>50151</v>
      </c>
      <c r="M1351" s="70"/>
      <c r="N1351"/>
      <c r="O1351"/>
      <c r="P1351"/>
      <c r="Q1351"/>
      <c r="R1351"/>
    </row>
    <row r="1352" spans="1:18" ht="14.5" hidden="1" x14ac:dyDescent="0.35">
      <c r="A1352" s="37">
        <v>44550</v>
      </c>
      <c r="B1352">
        <v>2021</v>
      </c>
      <c r="C1352">
        <v>1</v>
      </c>
      <c r="D1352">
        <v>2349</v>
      </c>
      <c r="E1352">
        <v>1652</v>
      </c>
      <c r="F1352" s="50">
        <f>E1352/(VLOOKUP(B1352,'Cust Svd'!$A$2:$B$20,2,FALSE))</f>
        <v>3.2940519630715238E-2</v>
      </c>
      <c r="G1352" s="50">
        <f t="shared" si="63"/>
        <v>-3.413051779289817</v>
      </c>
      <c r="H1352" s="50">
        <f t="shared" si="64"/>
        <v>12</v>
      </c>
      <c r="I1352" s="48">
        <f>HLOOKUP(B1352,'GSE Sum'!$B$1:$T$10,10,FALSE)</f>
        <v>96.273099281724214</v>
      </c>
      <c r="J1352" s="51" t="b">
        <f t="shared" si="65"/>
        <v>0</v>
      </c>
      <c r="K1352" s="69">
        <f>D1352/(VLOOKUP(B1352,'Cust Svd'!$A$2:$B$20,2,FALSE))</f>
        <v>4.6838547586289407E-2</v>
      </c>
      <c r="L1352" s="70">
        <f>VLOOKUP(B1352,'Cust Svd'!$A$2:$B$20,2,FALSE)</f>
        <v>50151</v>
      </c>
      <c r="M1352" s="70"/>
      <c r="N1352"/>
      <c r="O1352"/>
      <c r="P1352"/>
      <c r="Q1352"/>
      <c r="R1352"/>
    </row>
    <row r="1353" spans="1:18" ht="14.5" hidden="1" x14ac:dyDescent="0.35">
      <c r="A1353" s="37">
        <v>44286</v>
      </c>
      <c r="B1353">
        <v>2021</v>
      </c>
      <c r="C1353">
        <v>1</v>
      </c>
      <c r="D1353">
        <v>6</v>
      </c>
      <c r="E1353">
        <v>1627</v>
      </c>
      <c r="F1353" s="50">
        <f>E1353/(VLOOKUP(B1353,'Cust Svd'!$A$2:$B$20,2,FALSE))</f>
        <v>3.2442025084245575E-2</v>
      </c>
      <c r="G1353" s="50">
        <f t="shared" si="63"/>
        <v>-3.4283006261517026</v>
      </c>
      <c r="H1353" s="50">
        <f t="shared" si="64"/>
        <v>3</v>
      </c>
      <c r="I1353" s="48">
        <f>HLOOKUP(B1353,'GSE Sum'!$B$1:$T$10,10,FALSE)</f>
        <v>96.273099281724214</v>
      </c>
      <c r="J1353" s="51" t="b">
        <f t="shared" si="65"/>
        <v>0</v>
      </c>
      <c r="K1353" s="69">
        <f>D1353/(VLOOKUP(B1353,'Cust Svd'!$A$2:$B$20,2,FALSE))</f>
        <v>1.1963869115271879E-4</v>
      </c>
      <c r="L1353" s="70">
        <f>VLOOKUP(B1353,'Cust Svd'!$A$2:$B$20,2,FALSE)</f>
        <v>50151</v>
      </c>
      <c r="M1353" s="70"/>
      <c r="N1353"/>
      <c r="O1353"/>
      <c r="P1353"/>
      <c r="Q1353"/>
      <c r="R1353"/>
    </row>
    <row r="1354" spans="1:18" ht="14.5" hidden="1" x14ac:dyDescent="0.35">
      <c r="A1354" s="37">
        <v>44413</v>
      </c>
      <c r="B1354">
        <v>2021</v>
      </c>
      <c r="C1354">
        <v>1</v>
      </c>
      <c r="D1354">
        <v>12</v>
      </c>
      <c r="E1354">
        <v>1600</v>
      </c>
      <c r="F1354" s="50">
        <f>E1354/(VLOOKUP(B1354,'Cust Svd'!$A$2:$B$20,2,FALSE))</f>
        <v>3.1903650974058347E-2</v>
      </c>
      <c r="G1354" s="50">
        <f t="shared" si="63"/>
        <v>-3.445034825142868</v>
      </c>
      <c r="H1354" s="50">
        <f t="shared" si="64"/>
        <v>8</v>
      </c>
      <c r="I1354" s="48">
        <f>HLOOKUP(B1354,'GSE Sum'!$B$1:$T$10,10,FALSE)</f>
        <v>96.273099281724214</v>
      </c>
      <c r="J1354" s="51" t="b">
        <f t="shared" si="65"/>
        <v>0</v>
      </c>
      <c r="K1354" s="69">
        <f>D1354/(VLOOKUP(B1354,'Cust Svd'!$A$2:$B$20,2,FALSE))</f>
        <v>2.3927738230543758E-4</v>
      </c>
      <c r="L1354" s="70">
        <f>VLOOKUP(B1354,'Cust Svd'!$A$2:$B$20,2,FALSE)</f>
        <v>50151</v>
      </c>
      <c r="M1354" s="70"/>
      <c r="N1354"/>
      <c r="O1354"/>
      <c r="P1354"/>
      <c r="Q1354"/>
      <c r="R1354"/>
    </row>
    <row r="1355" spans="1:18" ht="14.5" hidden="1" x14ac:dyDescent="0.35">
      <c r="A1355" s="37">
        <v>44322</v>
      </c>
      <c r="B1355">
        <v>2021</v>
      </c>
      <c r="C1355">
        <v>1</v>
      </c>
      <c r="D1355">
        <v>16</v>
      </c>
      <c r="E1355">
        <v>1531</v>
      </c>
      <c r="F1355" s="50">
        <f>E1355/(VLOOKUP(B1355,'Cust Svd'!$A$2:$B$20,2,FALSE))</f>
        <v>3.0527806025802077E-2</v>
      </c>
      <c r="G1355" s="50">
        <f t="shared" si="63"/>
        <v>-3.4891173377130569</v>
      </c>
      <c r="H1355" s="50">
        <f t="shared" si="64"/>
        <v>5</v>
      </c>
      <c r="I1355" s="48">
        <f>HLOOKUP(B1355,'GSE Sum'!$B$1:$T$10,10,FALSE)</f>
        <v>96.273099281724214</v>
      </c>
      <c r="J1355" s="51" t="b">
        <f t="shared" si="65"/>
        <v>0</v>
      </c>
      <c r="K1355" s="69">
        <f>D1355/(VLOOKUP(B1355,'Cust Svd'!$A$2:$B$20,2,FALSE))</f>
        <v>3.1903650974058343E-4</v>
      </c>
      <c r="L1355" s="70">
        <f>VLOOKUP(B1355,'Cust Svd'!$A$2:$B$20,2,FALSE)</f>
        <v>50151</v>
      </c>
      <c r="M1355" s="70"/>
      <c r="N1355"/>
      <c r="O1355"/>
      <c r="P1355"/>
      <c r="Q1355"/>
      <c r="R1355"/>
    </row>
    <row r="1356" spans="1:18" ht="14.5" hidden="1" x14ac:dyDescent="0.35">
      <c r="A1356" s="37">
        <v>44513</v>
      </c>
      <c r="B1356">
        <v>2021</v>
      </c>
      <c r="C1356">
        <v>1</v>
      </c>
      <c r="D1356">
        <v>16</v>
      </c>
      <c r="E1356">
        <v>1472</v>
      </c>
      <c r="F1356" s="50">
        <f>E1356/(VLOOKUP(B1356,'Cust Svd'!$A$2:$B$20,2,FALSE))</f>
        <v>2.9351358896133675E-2</v>
      </c>
      <c r="G1356" s="50">
        <f t="shared" si="63"/>
        <v>-3.5284164340819189</v>
      </c>
      <c r="H1356" s="50">
        <f t="shared" si="64"/>
        <v>11</v>
      </c>
      <c r="I1356" s="48">
        <f>HLOOKUP(B1356,'GSE Sum'!$B$1:$T$10,10,FALSE)</f>
        <v>96.273099281724214</v>
      </c>
      <c r="J1356" s="51" t="b">
        <f t="shared" si="65"/>
        <v>0</v>
      </c>
      <c r="K1356" s="69">
        <f>D1356/(VLOOKUP(B1356,'Cust Svd'!$A$2:$B$20,2,FALSE))</f>
        <v>3.1903650974058343E-4</v>
      </c>
      <c r="L1356" s="70">
        <f>VLOOKUP(B1356,'Cust Svd'!$A$2:$B$20,2,FALSE)</f>
        <v>50151</v>
      </c>
      <c r="M1356" s="70"/>
      <c r="N1356"/>
      <c r="O1356"/>
      <c r="P1356"/>
      <c r="Q1356"/>
      <c r="R1356"/>
    </row>
    <row r="1357" spans="1:18" ht="14.5" hidden="1" x14ac:dyDescent="0.35">
      <c r="A1357" s="37">
        <v>44294</v>
      </c>
      <c r="B1357">
        <v>2021</v>
      </c>
      <c r="C1357">
        <v>1</v>
      </c>
      <c r="D1357">
        <v>7</v>
      </c>
      <c r="E1357">
        <v>1452</v>
      </c>
      <c r="F1357" s="50">
        <f>E1357/(VLOOKUP(B1357,'Cust Svd'!$A$2:$B$20,2,FALSE))</f>
        <v>2.8952563258957946E-2</v>
      </c>
      <c r="G1357" s="50">
        <f t="shared" si="63"/>
        <v>-3.5420965379859992</v>
      </c>
      <c r="H1357" s="50">
        <f t="shared" si="64"/>
        <v>4</v>
      </c>
      <c r="I1357" s="48">
        <f>HLOOKUP(B1357,'GSE Sum'!$B$1:$T$10,10,FALSE)</f>
        <v>96.273099281724214</v>
      </c>
      <c r="J1357" s="51" t="b">
        <f t="shared" si="65"/>
        <v>0</v>
      </c>
      <c r="K1357" s="69">
        <f>D1357/(VLOOKUP(B1357,'Cust Svd'!$A$2:$B$20,2,FALSE))</f>
        <v>1.3957847301150525E-4</v>
      </c>
      <c r="L1357" s="70">
        <f>VLOOKUP(B1357,'Cust Svd'!$A$2:$B$20,2,FALSE)</f>
        <v>50151</v>
      </c>
      <c r="M1357" s="70"/>
      <c r="N1357"/>
      <c r="O1357"/>
      <c r="P1357"/>
      <c r="Q1357"/>
      <c r="R1357"/>
    </row>
    <row r="1358" spans="1:18" ht="14.5" hidden="1" x14ac:dyDescent="0.35">
      <c r="A1358" s="37">
        <v>44209</v>
      </c>
      <c r="B1358">
        <v>2021</v>
      </c>
      <c r="C1358">
        <v>3</v>
      </c>
      <c r="D1358">
        <v>15</v>
      </c>
      <c r="E1358">
        <v>1389</v>
      </c>
      <c r="F1358" s="50">
        <f>E1358/(VLOOKUP(B1358,'Cust Svd'!$A$2:$B$20,2,FALSE))</f>
        <v>2.76963570018544E-2</v>
      </c>
      <c r="G1358" s="50">
        <f t="shared" si="63"/>
        <v>-3.5864543906163968</v>
      </c>
      <c r="H1358" s="50">
        <f t="shared" si="64"/>
        <v>1</v>
      </c>
      <c r="I1358" s="48">
        <f>HLOOKUP(B1358,'GSE Sum'!$B$1:$T$10,10,FALSE)</f>
        <v>96.273099281724214</v>
      </c>
      <c r="J1358" s="51" t="b">
        <f t="shared" si="65"/>
        <v>0</v>
      </c>
      <c r="K1358" s="69">
        <f>D1358/(VLOOKUP(B1358,'Cust Svd'!$A$2:$B$20,2,FALSE))</f>
        <v>2.9909672788179699E-4</v>
      </c>
      <c r="L1358" s="70">
        <f>VLOOKUP(B1358,'Cust Svd'!$A$2:$B$20,2,FALSE)</f>
        <v>50151</v>
      </c>
      <c r="M1358" s="70"/>
      <c r="N1358"/>
      <c r="O1358"/>
      <c r="P1358"/>
      <c r="Q1358"/>
      <c r="R1358"/>
    </row>
    <row r="1359" spans="1:18" ht="14.5" hidden="1" x14ac:dyDescent="0.35">
      <c r="A1359" s="37">
        <v>44227</v>
      </c>
      <c r="B1359">
        <v>2021</v>
      </c>
      <c r="C1359">
        <v>1</v>
      </c>
      <c r="D1359">
        <v>439</v>
      </c>
      <c r="E1359">
        <v>1334</v>
      </c>
      <c r="F1359" s="50">
        <f>E1359/(VLOOKUP(B1359,'Cust Svd'!$A$2:$B$20,2,FALSE))</f>
        <v>2.6599668999621143E-2</v>
      </c>
      <c r="G1359" s="50">
        <f t="shared" si="63"/>
        <v>-3.6268565068951717</v>
      </c>
      <c r="H1359" s="50">
        <f t="shared" si="64"/>
        <v>1</v>
      </c>
      <c r="I1359" s="48">
        <f>HLOOKUP(B1359,'GSE Sum'!$B$1:$T$10,10,FALSE)</f>
        <v>96.273099281724214</v>
      </c>
      <c r="J1359" s="51" t="b">
        <f t="shared" si="65"/>
        <v>0</v>
      </c>
      <c r="K1359" s="69">
        <f>D1359/(VLOOKUP(B1359,'Cust Svd'!$A$2:$B$20,2,FALSE))</f>
        <v>8.7535642360072573E-3</v>
      </c>
      <c r="L1359" s="70">
        <f>VLOOKUP(B1359,'Cust Svd'!$A$2:$B$20,2,FALSE)</f>
        <v>50151</v>
      </c>
      <c r="M1359" s="70"/>
      <c r="N1359"/>
      <c r="O1359"/>
      <c r="P1359"/>
      <c r="Q1359"/>
      <c r="R1359"/>
    </row>
    <row r="1360" spans="1:18" ht="14.5" hidden="1" x14ac:dyDescent="0.35">
      <c r="A1360" s="37">
        <v>44457</v>
      </c>
      <c r="B1360">
        <v>2021</v>
      </c>
      <c r="C1360">
        <v>1</v>
      </c>
      <c r="D1360">
        <v>20</v>
      </c>
      <c r="E1360">
        <v>1287</v>
      </c>
      <c r="F1360" s="50">
        <f>E1360/(VLOOKUP(B1360,'Cust Svd'!$A$2:$B$20,2,FALSE))</f>
        <v>2.5662499252258181E-2</v>
      </c>
      <c r="G1360" s="50">
        <f t="shared" si="63"/>
        <v>-3.6627245257746139</v>
      </c>
      <c r="H1360" s="50">
        <f t="shared" si="64"/>
        <v>9</v>
      </c>
      <c r="I1360" s="48">
        <f>HLOOKUP(B1360,'GSE Sum'!$B$1:$T$10,10,FALSE)</f>
        <v>96.273099281724214</v>
      </c>
      <c r="J1360" s="51" t="b">
        <f t="shared" si="65"/>
        <v>0</v>
      </c>
      <c r="K1360" s="69">
        <f>D1360/(VLOOKUP(B1360,'Cust Svd'!$A$2:$B$20,2,FALSE))</f>
        <v>3.987956371757293E-4</v>
      </c>
      <c r="L1360" s="70">
        <f>VLOOKUP(B1360,'Cust Svd'!$A$2:$B$20,2,FALSE)</f>
        <v>50151</v>
      </c>
      <c r="M1360" s="70"/>
      <c r="N1360"/>
      <c r="O1360"/>
      <c r="P1360"/>
      <c r="Q1360"/>
      <c r="R1360"/>
    </row>
    <row r="1361" spans="1:18" ht="14.5" hidden="1" x14ac:dyDescent="0.35">
      <c r="A1361" s="37">
        <v>44496</v>
      </c>
      <c r="B1361">
        <v>2021</v>
      </c>
      <c r="C1361">
        <v>1</v>
      </c>
      <c r="D1361">
        <v>17</v>
      </c>
      <c r="E1361">
        <v>1241</v>
      </c>
      <c r="F1361" s="50">
        <f>E1361/(VLOOKUP(B1361,'Cust Svd'!$A$2:$B$20,2,FALSE))</f>
        <v>2.4745269286754003E-2</v>
      </c>
      <c r="G1361" s="50">
        <f t="shared" si="63"/>
        <v>-3.6991209481661333</v>
      </c>
      <c r="H1361" s="50">
        <f t="shared" si="64"/>
        <v>10</v>
      </c>
      <c r="I1361" s="48">
        <f>HLOOKUP(B1361,'GSE Sum'!$B$1:$T$10,10,FALSE)</f>
        <v>96.273099281724214</v>
      </c>
      <c r="J1361" s="51" t="b">
        <f t="shared" si="65"/>
        <v>0</v>
      </c>
      <c r="K1361" s="69">
        <f>D1361/(VLOOKUP(B1361,'Cust Svd'!$A$2:$B$20,2,FALSE))</f>
        <v>3.3897629159936992E-4</v>
      </c>
      <c r="L1361" s="70">
        <f>VLOOKUP(B1361,'Cust Svd'!$A$2:$B$20,2,FALSE)</f>
        <v>50151</v>
      </c>
      <c r="M1361" s="70"/>
      <c r="N1361"/>
      <c r="O1361"/>
      <c r="P1361"/>
      <c r="Q1361"/>
      <c r="R1361"/>
    </row>
    <row r="1362" spans="1:18" ht="14.5" hidden="1" x14ac:dyDescent="0.35">
      <c r="A1362" s="37">
        <v>44329</v>
      </c>
      <c r="B1362">
        <v>2021</v>
      </c>
      <c r="C1362">
        <v>1</v>
      </c>
      <c r="D1362">
        <v>35</v>
      </c>
      <c r="E1362">
        <v>1225</v>
      </c>
      <c r="F1362" s="50">
        <f>E1362/(VLOOKUP(B1362,'Cust Svd'!$A$2:$B$20,2,FALSE))</f>
        <v>2.4426232777013418E-2</v>
      </c>
      <c r="G1362" s="50">
        <f t="shared" si="63"/>
        <v>-3.712097610391913</v>
      </c>
      <c r="H1362" s="50">
        <f t="shared" si="64"/>
        <v>5</v>
      </c>
      <c r="I1362" s="48">
        <f>HLOOKUP(B1362,'GSE Sum'!$B$1:$T$10,10,FALSE)</f>
        <v>96.273099281724214</v>
      </c>
      <c r="J1362" s="51" t="b">
        <f t="shared" si="65"/>
        <v>0</v>
      </c>
      <c r="K1362" s="69">
        <f>D1362/(VLOOKUP(B1362,'Cust Svd'!$A$2:$B$20,2,FALSE))</f>
        <v>6.9789236505752629E-4</v>
      </c>
      <c r="L1362" s="70">
        <f>VLOOKUP(B1362,'Cust Svd'!$A$2:$B$20,2,FALSE)</f>
        <v>50151</v>
      </c>
      <c r="M1362" s="70"/>
      <c r="N1362"/>
      <c r="O1362"/>
      <c r="P1362"/>
      <c r="Q1362"/>
      <c r="R1362"/>
    </row>
    <row r="1363" spans="1:18" ht="14.5" hidden="1" x14ac:dyDescent="0.35">
      <c r="A1363" s="37">
        <v>44385</v>
      </c>
      <c r="B1363">
        <v>2021</v>
      </c>
      <c r="C1363">
        <v>1</v>
      </c>
      <c r="D1363">
        <v>6</v>
      </c>
      <c r="E1363">
        <v>1082</v>
      </c>
      <c r="F1363" s="50">
        <f>E1363/(VLOOKUP(B1363,'Cust Svd'!$A$2:$B$20,2,FALSE))</f>
        <v>2.1574843971206955E-2</v>
      </c>
      <c r="G1363" s="50">
        <f t="shared" si="63"/>
        <v>-3.8362272739643135</v>
      </c>
      <c r="H1363" s="50">
        <f t="shared" si="64"/>
        <v>7</v>
      </c>
      <c r="I1363" s="48">
        <f>HLOOKUP(B1363,'GSE Sum'!$B$1:$T$10,10,FALSE)</f>
        <v>96.273099281724214</v>
      </c>
      <c r="J1363" s="51" t="b">
        <f t="shared" si="65"/>
        <v>0</v>
      </c>
      <c r="K1363" s="69">
        <f>D1363/(VLOOKUP(B1363,'Cust Svd'!$A$2:$B$20,2,FALSE))</f>
        <v>1.1963869115271879E-4</v>
      </c>
      <c r="L1363" s="70">
        <f>VLOOKUP(B1363,'Cust Svd'!$A$2:$B$20,2,FALSE)</f>
        <v>50151</v>
      </c>
      <c r="M1363" s="70"/>
      <c r="N1363"/>
      <c r="O1363"/>
      <c r="P1363"/>
      <c r="Q1363"/>
      <c r="R1363"/>
    </row>
    <row r="1364" spans="1:18" ht="14.5" hidden="1" x14ac:dyDescent="0.35">
      <c r="A1364" s="37">
        <v>44273</v>
      </c>
      <c r="B1364">
        <v>2021</v>
      </c>
      <c r="C1364">
        <v>2</v>
      </c>
      <c r="D1364">
        <v>18</v>
      </c>
      <c r="E1364">
        <v>1050</v>
      </c>
      <c r="F1364" s="50">
        <f>E1364/(VLOOKUP(B1364,'Cust Svd'!$A$2:$B$20,2,FALSE))</f>
        <v>2.0936770951725789E-2</v>
      </c>
      <c r="G1364" s="50">
        <f t="shared" si="63"/>
        <v>-3.8662482902191715</v>
      </c>
      <c r="H1364" s="50">
        <f t="shared" si="64"/>
        <v>3</v>
      </c>
      <c r="I1364" s="48">
        <f>HLOOKUP(B1364,'GSE Sum'!$B$1:$T$10,10,FALSE)</f>
        <v>96.273099281724214</v>
      </c>
      <c r="J1364" s="51" t="b">
        <f t="shared" si="65"/>
        <v>0</v>
      </c>
      <c r="K1364" s="69">
        <f>D1364/(VLOOKUP(B1364,'Cust Svd'!$A$2:$B$20,2,FALSE))</f>
        <v>3.5891607345815636E-4</v>
      </c>
      <c r="L1364" s="70">
        <f>VLOOKUP(B1364,'Cust Svd'!$A$2:$B$20,2,FALSE)</f>
        <v>50151</v>
      </c>
      <c r="M1364" s="70"/>
      <c r="N1364"/>
      <c r="O1364"/>
      <c r="P1364"/>
      <c r="Q1364"/>
      <c r="R1364"/>
    </row>
    <row r="1365" spans="1:18" ht="14.5" hidden="1" x14ac:dyDescent="0.35">
      <c r="A1365" s="37">
        <v>44228</v>
      </c>
      <c r="B1365">
        <v>2021</v>
      </c>
      <c r="C1365">
        <v>1</v>
      </c>
      <c r="D1365">
        <v>3</v>
      </c>
      <c r="E1365">
        <v>1020</v>
      </c>
      <c r="F1365" s="50">
        <f>E1365/(VLOOKUP(B1365,'Cust Svd'!$A$2:$B$20,2,FALSE))</f>
        <v>2.0338577495962195E-2</v>
      </c>
      <c r="G1365" s="50">
        <f t="shared" si="63"/>
        <v>-3.8952358270924239</v>
      </c>
      <c r="H1365" s="50">
        <f t="shared" si="64"/>
        <v>2</v>
      </c>
      <c r="I1365" s="48">
        <f>HLOOKUP(B1365,'GSE Sum'!$B$1:$T$10,10,FALSE)</f>
        <v>96.273099281724214</v>
      </c>
      <c r="J1365" s="51" t="b">
        <f t="shared" si="65"/>
        <v>0</v>
      </c>
      <c r="K1365" s="69">
        <f>D1365/(VLOOKUP(B1365,'Cust Svd'!$A$2:$B$20,2,FALSE))</f>
        <v>5.9819345576359396E-5</v>
      </c>
      <c r="L1365" s="70">
        <f>VLOOKUP(B1365,'Cust Svd'!$A$2:$B$20,2,FALSE)</f>
        <v>50151</v>
      </c>
      <c r="M1365" s="70"/>
      <c r="N1365"/>
      <c r="O1365"/>
      <c r="P1365"/>
      <c r="Q1365"/>
      <c r="R1365"/>
    </row>
    <row r="1366" spans="1:18" ht="14.5" hidden="1" x14ac:dyDescent="0.35">
      <c r="A1366" s="37">
        <v>44229</v>
      </c>
      <c r="B1366">
        <v>2021</v>
      </c>
      <c r="C1366">
        <v>1</v>
      </c>
      <c r="D1366">
        <v>9</v>
      </c>
      <c r="E1366">
        <v>909</v>
      </c>
      <c r="F1366" s="50">
        <f>E1366/(VLOOKUP(B1366,'Cust Svd'!$A$2:$B$20,2,FALSE))</f>
        <v>1.8125261709636898E-2</v>
      </c>
      <c r="G1366" s="50">
        <f t="shared" si="63"/>
        <v>-4.0104486391932612</v>
      </c>
      <c r="H1366" s="50">
        <f t="shared" si="64"/>
        <v>2</v>
      </c>
      <c r="I1366" s="48">
        <f>HLOOKUP(B1366,'GSE Sum'!$B$1:$T$10,10,FALSE)</f>
        <v>96.273099281724214</v>
      </c>
      <c r="J1366" s="51" t="b">
        <f t="shared" si="65"/>
        <v>0</v>
      </c>
      <c r="K1366" s="69">
        <f>D1366/(VLOOKUP(B1366,'Cust Svd'!$A$2:$B$20,2,FALSE))</f>
        <v>1.7945803672907818E-4</v>
      </c>
      <c r="L1366" s="70">
        <f>VLOOKUP(B1366,'Cust Svd'!$A$2:$B$20,2,FALSE)</f>
        <v>50151</v>
      </c>
      <c r="M1366" s="70"/>
      <c r="N1366"/>
      <c r="O1366"/>
      <c r="P1366"/>
      <c r="Q1366"/>
      <c r="R1366"/>
    </row>
    <row r="1367" spans="1:18" ht="14.5" hidden="1" x14ac:dyDescent="0.35">
      <c r="A1367" s="37">
        <v>44300</v>
      </c>
      <c r="B1367">
        <v>2021</v>
      </c>
      <c r="C1367">
        <v>1</v>
      </c>
      <c r="D1367">
        <v>6</v>
      </c>
      <c r="E1367">
        <v>892</v>
      </c>
      <c r="F1367" s="50">
        <f>E1367/(VLOOKUP(B1367,'Cust Svd'!$A$2:$B$20,2,FALSE))</f>
        <v>1.7786285418037527E-2</v>
      </c>
      <c r="G1367" s="50">
        <f t="shared" si="63"/>
        <v>-4.0293276007907313</v>
      </c>
      <c r="H1367" s="50">
        <f t="shared" si="64"/>
        <v>4</v>
      </c>
      <c r="I1367" s="48">
        <f>HLOOKUP(B1367,'GSE Sum'!$B$1:$T$10,10,FALSE)</f>
        <v>96.273099281724214</v>
      </c>
      <c r="J1367" s="51" t="b">
        <f t="shared" si="65"/>
        <v>0</v>
      </c>
      <c r="K1367" s="69">
        <f>D1367/(VLOOKUP(B1367,'Cust Svd'!$A$2:$B$20,2,FALSE))</f>
        <v>1.1963869115271879E-4</v>
      </c>
      <c r="L1367" s="70">
        <f>VLOOKUP(B1367,'Cust Svd'!$A$2:$B$20,2,FALSE)</f>
        <v>50151</v>
      </c>
      <c r="M1367" s="70"/>
      <c r="N1367"/>
      <c r="O1367"/>
      <c r="P1367"/>
      <c r="Q1367"/>
      <c r="R1367"/>
    </row>
    <row r="1368" spans="1:18" ht="14.5" hidden="1" x14ac:dyDescent="0.35">
      <c r="A1368" s="37">
        <v>44355</v>
      </c>
      <c r="B1368">
        <v>2021</v>
      </c>
      <c r="C1368">
        <v>1</v>
      </c>
      <c r="D1368">
        <v>2</v>
      </c>
      <c r="E1368">
        <v>530</v>
      </c>
      <c r="F1368" s="50">
        <f>E1368/(VLOOKUP(B1368,'Cust Svd'!$A$2:$B$20,2,FALSE))</f>
        <v>1.0568084385156827E-2</v>
      </c>
      <c r="G1368" s="50">
        <f t="shared" si="63"/>
        <v>-4.5499167268245726</v>
      </c>
      <c r="H1368" s="50">
        <f t="shared" si="64"/>
        <v>6</v>
      </c>
      <c r="I1368" s="48">
        <f>HLOOKUP(B1368,'GSE Sum'!$B$1:$T$10,10,FALSE)</f>
        <v>96.273099281724214</v>
      </c>
      <c r="J1368" s="51" t="b">
        <f t="shared" si="65"/>
        <v>0</v>
      </c>
      <c r="K1368" s="69">
        <f>D1368/(VLOOKUP(B1368,'Cust Svd'!$A$2:$B$20,2,FALSE))</f>
        <v>3.9879563717572929E-5</v>
      </c>
      <c r="L1368" s="70">
        <f>VLOOKUP(B1368,'Cust Svd'!$A$2:$B$20,2,FALSE)</f>
        <v>50151</v>
      </c>
      <c r="M1368" s="70"/>
      <c r="N1368"/>
      <c r="O1368"/>
      <c r="P1368"/>
      <c r="Q1368"/>
      <c r="R1368"/>
    </row>
    <row r="1369" spans="1:18" ht="14.5" hidden="1" x14ac:dyDescent="0.35">
      <c r="A1369" s="37">
        <v>44408</v>
      </c>
      <c r="B1369">
        <v>2021</v>
      </c>
      <c r="C1369">
        <v>1</v>
      </c>
      <c r="D1369">
        <v>11</v>
      </c>
      <c r="E1369">
        <v>520</v>
      </c>
      <c r="F1369" s="50">
        <f>E1369/(VLOOKUP(B1369,'Cust Svd'!$A$2:$B$20,2,FALSE))</f>
        <v>1.0368686566568962E-2</v>
      </c>
      <c r="G1369" s="50">
        <f t="shared" si="63"/>
        <v>-4.568964921795267</v>
      </c>
      <c r="H1369" s="50">
        <f t="shared" si="64"/>
        <v>7</v>
      </c>
      <c r="I1369" s="48">
        <f>HLOOKUP(B1369,'GSE Sum'!$B$1:$T$10,10,FALSE)</f>
        <v>96.273099281724214</v>
      </c>
      <c r="J1369" s="51" t="b">
        <f t="shared" si="65"/>
        <v>0</v>
      </c>
      <c r="K1369" s="69">
        <f>D1369/(VLOOKUP(B1369,'Cust Svd'!$A$2:$B$20,2,FALSE))</f>
        <v>2.1933760044665112E-4</v>
      </c>
      <c r="L1369" s="70">
        <f>VLOOKUP(B1369,'Cust Svd'!$A$2:$B$20,2,FALSE)</f>
        <v>50151</v>
      </c>
      <c r="M1369" s="70"/>
      <c r="N1369"/>
      <c r="O1369"/>
      <c r="P1369"/>
      <c r="Q1369"/>
      <c r="R1369"/>
    </row>
    <row r="1370" spans="1:18" ht="14.5" hidden="1" x14ac:dyDescent="0.35">
      <c r="A1370" s="37">
        <v>44204</v>
      </c>
      <c r="B1370">
        <v>2021</v>
      </c>
      <c r="C1370">
        <v>1</v>
      </c>
      <c r="D1370">
        <v>20</v>
      </c>
      <c r="E1370">
        <v>463</v>
      </c>
      <c r="F1370" s="50">
        <f>E1370/(VLOOKUP(B1370,'Cust Svd'!$A$2:$B$20,2,FALSE))</f>
        <v>9.2321190006181327E-3</v>
      </c>
      <c r="G1370" s="50">
        <f t="shared" si="63"/>
        <v>-4.6850666792845068</v>
      </c>
      <c r="H1370" s="50">
        <f t="shared" si="64"/>
        <v>1</v>
      </c>
      <c r="I1370" s="48">
        <f>HLOOKUP(B1370,'GSE Sum'!$B$1:$T$10,10,FALSE)</f>
        <v>96.273099281724214</v>
      </c>
      <c r="J1370" s="51" t="b">
        <f t="shared" si="65"/>
        <v>0</v>
      </c>
      <c r="K1370" s="69">
        <f>D1370/(VLOOKUP(B1370,'Cust Svd'!$A$2:$B$20,2,FALSE))</f>
        <v>3.987956371757293E-4</v>
      </c>
      <c r="L1370" s="70">
        <f>VLOOKUP(B1370,'Cust Svd'!$A$2:$B$20,2,FALSE)</f>
        <v>50151</v>
      </c>
      <c r="M1370" s="70"/>
      <c r="N1370"/>
      <c r="O1370"/>
      <c r="P1370"/>
      <c r="Q1370"/>
      <c r="R1370"/>
    </row>
    <row r="1371" spans="1:18" ht="14.5" hidden="1" x14ac:dyDescent="0.35">
      <c r="A1371" s="37">
        <v>44448</v>
      </c>
      <c r="B1371">
        <v>2021</v>
      </c>
      <c r="C1371">
        <v>1</v>
      </c>
      <c r="D1371">
        <v>9</v>
      </c>
      <c r="E1371">
        <v>445</v>
      </c>
      <c r="F1371" s="50">
        <f>E1371/(VLOOKUP(B1371,'Cust Svd'!$A$2:$B$20,2,FALSE))</f>
        <v>8.8732029271599774E-3</v>
      </c>
      <c r="G1371" s="50">
        <f t="shared" si="63"/>
        <v>-4.7247194512044999</v>
      </c>
      <c r="H1371" s="50">
        <f t="shared" si="64"/>
        <v>9</v>
      </c>
      <c r="I1371" s="48">
        <f>HLOOKUP(B1371,'GSE Sum'!$B$1:$T$10,10,FALSE)</f>
        <v>96.273099281724214</v>
      </c>
      <c r="J1371" s="51" t="b">
        <f t="shared" si="65"/>
        <v>0</v>
      </c>
      <c r="K1371" s="69">
        <f>D1371/(VLOOKUP(B1371,'Cust Svd'!$A$2:$B$20,2,FALSE))</f>
        <v>1.7945803672907818E-4</v>
      </c>
      <c r="L1371" s="70">
        <f>VLOOKUP(B1371,'Cust Svd'!$A$2:$B$20,2,FALSE)</f>
        <v>50151</v>
      </c>
      <c r="M1371" s="70"/>
      <c r="N1371"/>
      <c r="O1371"/>
      <c r="P1371"/>
      <c r="Q1371"/>
      <c r="R1371"/>
    </row>
    <row r="1372" spans="1:18" ht="14.5" hidden="1" x14ac:dyDescent="0.35">
      <c r="A1372" s="37">
        <v>44464</v>
      </c>
      <c r="B1372">
        <v>2021</v>
      </c>
      <c r="C1372">
        <v>1</v>
      </c>
      <c r="D1372">
        <v>6</v>
      </c>
      <c r="E1372">
        <v>420</v>
      </c>
      <c r="F1372" s="50">
        <f>E1372/(VLOOKUP(B1372,'Cust Svd'!$A$2:$B$20,2,FALSE))</f>
        <v>8.3747083806903159E-3</v>
      </c>
      <c r="G1372" s="50">
        <f t="shared" si="63"/>
        <v>-4.7825390220933262</v>
      </c>
      <c r="H1372" s="50">
        <f t="shared" si="64"/>
        <v>9</v>
      </c>
      <c r="I1372" s="48">
        <f>HLOOKUP(B1372,'GSE Sum'!$B$1:$T$10,10,FALSE)</f>
        <v>96.273099281724214</v>
      </c>
      <c r="J1372" s="51" t="b">
        <f t="shared" si="65"/>
        <v>0</v>
      </c>
      <c r="K1372" s="69">
        <f>D1372/(VLOOKUP(B1372,'Cust Svd'!$A$2:$B$20,2,FALSE))</f>
        <v>1.1963869115271879E-4</v>
      </c>
      <c r="L1372" s="70">
        <f>VLOOKUP(B1372,'Cust Svd'!$A$2:$B$20,2,FALSE)</f>
        <v>50151</v>
      </c>
      <c r="M1372" s="70"/>
      <c r="N1372"/>
      <c r="O1372"/>
      <c r="P1372"/>
      <c r="Q1372"/>
      <c r="R1372"/>
    </row>
    <row r="1373" spans="1:18" ht="14.5" hidden="1" x14ac:dyDescent="0.35">
      <c r="A1373" s="37">
        <v>44243</v>
      </c>
      <c r="B1373">
        <v>2021</v>
      </c>
      <c r="C1373">
        <v>1</v>
      </c>
      <c r="D1373">
        <v>3</v>
      </c>
      <c r="E1373">
        <v>304</v>
      </c>
      <c r="F1373" s="50">
        <f>E1373/(VLOOKUP(B1373,'Cust Svd'!$A$2:$B$20,2,FALSE))</f>
        <v>6.0616936850710857E-3</v>
      </c>
      <c r="G1373" s="50">
        <f t="shared" si="63"/>
        <v>-5.1057660319645191</v>
      </c>
      <c r="H1373" s="50">
        <f t="shared" si="64"/>
        <v>2</v>
      </c>
      <c r="I1373" s="48">
        <f>HLOOKUP(B1373,'GSE Sum'!$B$1:$T$10,10,FALSE)</f>
        <v>96.273099281724214</v>
      </c>
      <c r="J1373" s="51" t="b">
        <f t="shared" si="65"/>
        <v>0</v>
      </c>
      <c r="K1373" s="69">
        <f>D1373/(VLOOKUP(B1373,'Cust Svd'!$A$2:$B$20,2,FALSE))</f>
        <v>5.9819345576359396E-5</v>
      </c>
      <c r="L1373" s="70">
        <f>VLOOKUP(B1373,'Cust Svd'!$A$2:$B$20,2,FALSE)</f>
        <v>50151</v>
      </c>
      <c r="M1373" s="70"/>
      <c r="N1373"/>
      <c r="O1373"/>
      <c r="P1373"/>
      <c r="Q1373"/>
      <c r="R1373"/>
    </row>
    <row r="1374" spans="1:18" ht="14.5" hidden="1" x14ac:dyDescent="0.35">
      <c r="A1374" s="37">
        <v>44290</v>
      </c>
      <c r="B1374">
        <v>2021</v>
      </c>
      <c r="C1374">
        <v>1</v>
      </c>
      <c r="D1374">
        <v>3</v>
      </c>
      <c r="E1374">
        <v>160</v>
      </c>
      <c r="F1374" s="50">
        <f>E1374/(VLOOKUP(B1374,'Cust Svd'!$A$2:$B$20,2,FALSE))</f>
        <v>3.1903650974058344E-3</v>
      </c>
      <c r="G1374" s="50">
        <f t="shared" si="63"/>
        <v>-5.7476199181369134</v>
      </c>
      <c r="H1374" s="50">
        <f t="shared" si="64"/>
        <v>4</v>
      </c>
      <c r="I1374" s="48">
        <f>HLOOKUP(B1374,'GSE Sum'!$B$1:$T$10,10,FALSE)</f>
        <v>96.273099281724214</v>
      </c>
      <c r="J1374" s="51" t="b">
        <f t="shared" si="65"/>
        <v>0</v>
      </c>
      <c r="K1374" s="69">
        <f>D1374/(VLOOKUP(B1374,'Cust Svd'!$A$2:$B$20,2,FALSE))</f>
        <v>5.9819345576359396E-5</v>
      </c>
      <c r="L1374" s="70">
        <f>VLOOKUP(B1374,'Cust Svd'!$A$2:$B$20,2,FALSE)</f>
        <v>50151</v>
      </c>
      <c r="M1374" s="70"/>
      <c r="N1374"/>
      <c r="O1374"/>
      <c r="P1374"/>
      <c r="Q1374"/>
      <c r="R1374"/>
    </row>
    <row r="1375" spans="1:18" ht="14.5" hidden="1" x14ac:dyDescent="0.35">
      <c r="A1375" s="37">
        <v>44343</v>
      </c>
      <c r="B1375">
        <v>2021</v>
      </c>
      <c r="C1375">
        <v>1</v>
      </c>
      <c r="D1375">
        <v>2</v>
      </c>
      <c r="E1375">
        <v>77</v>
      </c>
      <c r="F1375" s="50">
        <f>E1375/(VLOOKUP(B1375,'Cust Svd'!$A$2:$B$20,2,FALSE))</f>
        <v>1.5353632031265578E-3</v>
      </c>
      <c r="G1375" s="50">
        <f t="shared" si="63"/>
        <v>-6.4789883115170568</v>
      </c>
      <c r="H1375" s="50">
        <f t="shared" si="64"/>
        <v>5</v>
      </c>
      <c r="I1375" s="48">
        <f>HLOOKUP(B1375,'GSE Sum'!$B$1:$T$10,10,FALSE)</f>
        <v>96.273099281724214</v>
      </c>
      <c r="J1375" s="51" t="b">
        <f t="shared" si="65"/>
        <v>0</v>
      </c>
      <c r="K1375" s="69">
        <f>D1375/(VLOOKUP(B1375,'Cust Svd'!$A$2:$B$20,2,FALSE))</f>
        <v>3.9879563717572929E-5</v>
      </c>
      <c r="L1375" s="70">
        <f>VLOOKUP(B1375,'Cust Svd'!$A$2:$B$20,2,FALSE)</f>
        <v>50151</v>
      </c>
      <c r="M1375" s="70"/>
      <c r="N1375"/>
      <c r="O1375"/>
      <c r="P1375"/>
      <c r="Q1375"/>
      <c r="R1375"/>
    </row>
    <row r="1376" spans="1:18" ht="14.5" hidden="1" x14ac:dyDescent="0.35">
      <c r="A1376" s="37">
        <v>44475</v>
      </c>
      <c r="B1376">
        <v>2021</v>
      </c>
      <c r="C1376">
        <v>1</v>
      </c>
      <c r="D1376">
        <v>2</v>
      </c>
      <c r="E1376">
        <v>67</v>
      </c>
      <c r="F1376" s="50">
        <f>E1376/(VLOOKUP(B1376,'Cust Svd'!$A$2:$B$20,2,FALSE))</f>
        <v>1.3359653845386931E-3</v>
      </c>
      <c r="G1376" s="50">
        <f t="shared" si="63"/>
        <v>-6.6181011139797743</v>
      </c>
      <c r="H1376" s="50">
        <f t="shared" si="64"/>
        <v>10</v>
      </c>
      <c r="I1376" s="48">
        <f>HLOOKUP(B1376,'GSE Sum'!$B$1:$T$10,10,FALSE)</f>
        <v>96.273099281724214</v>
      </c>
      <c r="J1376" s="51" t="b">
        <f t="shared" si="65"/>
        <v>0</v>
      </c>
      <c r="K1376" s="69">
        <f>D1376/(VLOOKUP(B1376,'Cust Svd'!$A$2:$B$20,2,FALSE))</f>
        <v>3.9879563717572929E-5</v>
      </c>
      <c r="L1376" s="70">
        <f>VLOOKUP(B1376,'Cust Svd'!$A$2:$B$20,2,FALSE)</f>
        <v>50151</v>
      </c>
      <c r="M1376" s="70"/>
      <c r="N1376"/>
      <c r="O1376"/>
      <c r="P1376"/>
      <c r="Q1376"/>
      <c r="R1376"/>
    </row>
    <row r="1377" spans="1:18" ht="14.5" hidden="1" x14ac:dyDescent="0.35">
      <c r="A1377" s="37">
        <v>44401</v>
      </c>
      <c r="B1377">
        <v>2021</v>
      </c>
      <c r="C1377">
        <v>1</v>
      </c>
      <c r="D1377">
        <v>4</v>
      </c>
      <c r="E1377">
        <v>57</v>
      </c>
      <c r="F1377" s="50">
        <f>E1377/(VLOOKUP(B1377,'Cust Svd'!$A$2:$B$20,2,FALSE))</f>
        <v>1.1365675659508285E-3</v>
      </c>
      <c r="G1377" s="50">
        <f t="shared" si="63"/>
        <v>-6.7797424655361906</v>
      </c>
      <c r="H1377" s="50">
        <f t="shared" si="64"/>
        <v>7</v>
      </c>
      <c r="I1377" s="48">
        <f>HLOOKUP(B1377,'GSE Sum'!$B$1:$T$10,10,FALSE)</f>
        <v>96.273099281724214</v>
      </c>
      <c r="J1377" s="51" t="b">
        <f t="shared" si="65"/>
        <v>0</v>
      </c>
      <c r="K1377" s="69">
        <f>D1377/(VLOOKUP(B1377,'Cust Svd'!$A$2:$B$20,2,FALSE))</f>
        <v>7.9759127435145857E-5</v>
      </c>
      <c r="L1377" s="70">
        <f>VLOOKUP(B1377,'Cust Svd'!$A$2:$B$20,2,FALSE)</f>
        <v>50151</v>
      </c>
      <c r="M1377" s="70"/>
      <c r="N1377"/>
      <c r="O1377"/>
      <c r="P1377"/>
      <c r="Q1377"/>
      <c r="R1377"/>
    </row>
    <row r="1378" spans="1:18" ht="14.5" hidden="1" x14ac:dyDescent="0.35">
      <c r="A1378" s="37">
        <v>44906</v>
      </c>
      <c r="B1378" s="57">
        <v>2022</v>
      </c>
      <c r="C1378">
        <v>50</v>
      </c>
      <c r="D1378">
        <v>32400</v>
      </c>
      <c r="E1378">
        <v>31878378</v>
      </c>
      <c r="F1378" s="50">
        <f>E1378/(VLOOKUP(B1378,'Cust Svd'!$A$2:$B$20,2,FALSE))</f>
        <v>635.64790333193753</v>
      </c>
      <c r="G1378" s="50">
        <f t="shared" si="63"/>
        <v>6.4546447989276023</v>
      </c>
      <c r="H1378" s="50">
        <f t="shared" si="64"/>
        <v>12</v>
      </c>
      <c r="I1378" s="48">
        <f>HLOOKUP(B1378,'GSE Sum'!$B$1:$T$10,10,FALSE)</f>
        <v>105.07153522706186</v>
      </c>
      <c r="J1378" s="51">
        <f t="shared" si="65"/>
        <v>44906</v>
      </c>
      <c r="K1378" s="69">
        <f>D1378/(VLOOKUP(B1378,'Cust Svd'!$A$2:$B$20,2,FALSE))</f>
        <v>0.64604893222468152</v>
      </c>
      <c r="L1378" s="70">
        <f>VLOOKUP(B1378,'Cust Svd'!$A$2:$B$20,2,FALSE)</f>
        <v>50151</v>
      </c>
      <c r="M1378" s="70"/>
      <c r="N1378"/>
      <c r="O1378"/>
      <c r="P1378"/>
      <c r="Q1378"/>
      <c r="R1378"/>
    </row>
    <row r="1379" spans="1:18" ht="14.5" hidden="1" x14ac:dyDescent="0.35">
      <c r="A1379" s="37">
        <v>44926</v>
      </c>
      <c r="B1379" s="57">
        <v>2022</v>
      </c>
      <c r="C1379">
        <v>59</v>
      </c>
      <c r="D1379">
        <v>36723</v>
      </c>
      <c r="E1379">
        <v>13343351</v>
      </c>
      <c r="F1379" s="50">
        <f>E1379/(VLOOKUP(B1379,'Cust Svd'!$A$2:$B$20,2,FALSE))</f>
        <v>266.06350820522022</v>
      </c>
      <c r="G1379" s="50">
        <f t="shared" si="63"/>
        <v>5.5837350329360245</v>
      </c>
      <c r="H1379" s="50">
        <f t="shared" si="64"/>
        <v>12</v>
      </c>
      <c r="I1379" s="48">
        <f>HLOOKUP(B1379,'GSE Sum'!$B$1:$T$10,10,FALSE)</f>
        <v>105.07153522706186</v>
      </c>
      <c r="J1379" s="51">
        <f t="shared" si="65"/>
        <v>44926</v>
      </c>
      <c r="K1379" s="69">
        <f>D1379/(VLOOKUP(B1379,'Cust Svd'!$A$2:$B$20,2,FALSE))</f>
        <v>0.73224860920021539</v>
      </c>
      <c r="L1379" s="70">
        <f>VLOOKUP(B1379,'Cust Svd'!$A$2:$B$20,2,FALSE)</f>
        <v>50151</v>
      </c>
      <c r="M1379" s="70"/>
      <c r="N1379"/>
      <c r="O1379"/>
      <c r="P1379"/>
      <c r="Q1379"/>
      <c r="R1379"/>
    </row>
    <row r="1380" spans="1:18" ht="14.5" hidden="1" x14ac:dyDescent="0.35">
      <c r="A1380" s="37">
        <v>44907</v>
      </c>
      <c r="B1380" s="57">
        <v>2022</v>
      </c>
      <c r="C1380">
        <v>32</v>
      </c>
      <c r="D1380">
        <v>13000</v>
      </c>
      <c r="E1380">
        <v>7756714</v>
      </c>
      <c r="F1380" s="50">
        <f>E1380/(VLOOKUP(B1380,'Cust Svd'!$A$2:$B$20,2,FALSE))</f>
        <v>154.667185100995</v>
      </c>
      <c r="G1380" s="50">
        <f t="shared" si="63"/>
        <v>5.0412756154986162</v>
      </c>
      <c r="H1380" s="50">
        <f t="shared" si="64"/>
        <v>12</v>
      </c>
      <c r="I1380" s="48">
        <f>HLOOKUP(B1380,'GSE Sum'!$B$1:$T$10,10,FALSE)</f>
        <v>105.07153522706186</v>
      </c>
      <c r="J1380" s="51">
        <f t="shared" si="65"/>
        <v>44907</v>
      </c>
      <c r="K1380" s="69">
        <f>D1380/(VLOOKUP(B1380,'Cust Svd'!$A$2:$B$20,2,FALSE))</f>
        <v>0.25921716416422402</v>
      </c>
      <c r="L1380" s="70">
        <f>VLOOKUP(B1380,'Cust Svd'!$A$2:$B$20,2,FALSE)</f>
        <v>50151</v>
      </c>
      <c r="M1380" s="70"/>
      <c r="N1380"/>
      <c r="O1380"/>
      <c r="P1380"/>
      <c r="Q1380"/>
      <c r="R1380"/>
    </row>
    <row r="1381" spans="1:18" ht="14.5" hidden="1" x14ac:dyDescent="0.35">
      <c r="A1381" s="37">
        <v>44905</v>
      </c>
      <c r="B1381" s="57">
        <v>2022</v>
      </c>
      <c r="C1381">
        <v>22</v>
      </c>
      <c r="D1381">
        <v>11122</v>
      </c>
      <c r="E1381">
        <v>4483077</v>
      </c>
      <c r="F1381" s="50">
        <f>E1381/(VLOOKUP(B1381,'Cust Svd'!$A$2:$B$20,2,FALSE))</f>
        <v>89.391577436142853</v>
      </c>
      <c r="G1381" s="50">
        <f t="shared" si="63"/>
        <v>4.4930264656175458</v>
      </c>
      <c r="H1381" s="50">
        <f t="shared" si="64"/>
        <v>12</v>
      </c>
      <c r="I1381" s="48">
        <f>HLOOKUP(B1381,'GSE Sum'!$B$1:$T$10,10,FALSE)</f>
        <v>105.07153522706186</v>
      </c>
      <c r="J1381" s="51" t="b">
        <f t="shared" si="65"/>
        <v>0</v>
      </c>
      <c r="K1381" s="69">
        <f>D1381/(VLOOKUP(B1381,'Cust Svd'!$A$2:$B$20,2,FALSE))</f>
        <v>0.22177025383342305</v>
      </c>
      <c r="L1381" s="70">
        <f>VLOOKUP(B1381,'Cust Svd'!$A$2:$B$20,2,FALSE)</f>
        <v>50151</v>
      </c>
      <c r="M1381" s="70"/>
      <c r="N1381"/>
      <c r="O1381"/>
      <c r="P1381"/>
      <c r="Q1381"/>
      <c r="R1381"/>
    </row>
    <row r="1382" spans="1:18" ht="14.5" hidden="1" x14ac:dyDescent="0.35">
      <c r="A1382" s="37">
        <v>44886</v>
      </c>
      <c r="B1382" s="57">
        <v>2022</v>
      </c>
      <c r="C1382">
        <v>11</v>
      </c>
      <c r="D1382">
        <v>22578</v>
      </c>
      <c r="E1382">
        <v>4263710</v>
      </c>
      <c r="F1382" s="50">
        <f>E1382/(VLOOKUP(B1382,'Cust Svd'!$A$2:$B$20,2,FALSE))</f>
        <v>85.017447309126439</v>
      </c>
      <c r="G1382" s="50">
        <f t="shared" si="63"/>
        <v>4.4428564978871714</v>
      </c>
      <c r="H1382" s="50">
        <f t="shared" si="64"/>
        <v>11</v>
      </c>
      <c r="I1382" s="48">
        <f>HLOOKUP(B1382,'GSE Sum'!$B$1:$T$10,10,FALSE)</f>
        <v>105.07153522706186</v>
      </c>
      <c r="J1382" s="51" t="b">
        <f t="shared" si="65"/>
        <v>0</v>
      </c>
      <c r="K1382" s="69">
        <f>D1382/(VLOOKUP(B1382,'Cust Svd'!$A$2:$B$20,2,FALSE))</f>
        <v>0.45020039480768081</v>
      </c>
      <c r="L1382" s="70">
        <f>VLOOKUP(B1382,'Cust Svd'!$A$2:$B$20,2,FALSE)</f>
        <v>50151</v>
      </c>
      <c r="M1382" s="70"/>
      <c r="N1382"/>
      <c r="O1382"/>
      <c r="P1382"/>
      <c r="Q1382"/>
      <c r="R1382"/>
    </row>
    <row r="1383" spans="1:18" ht="14.5" hidden="1" x14ac:dyDescent="0.35">
      <c r="A1383" s="37">
        <v>44564</v>
      </c>
      <c r="B1383" s="57">
        <v>2022</v>
      </c>
      <c r="C1383">
        <v>16</v>
      </c>
      <c r="D1383">
        <v>12207</v>
      </c>
      <c r="E1383">
        <v>1776669</v>
      </c>
      <c r="F1383" s="50">
        <f>E1383/(VLOOKUP(B1383,'Cust Svd'!$A$2:$B$20,2,FALSE))</f>
        <v>35.426392295268293</v>
      </c>
      <c r="G1383" s="50">
        <f t="shared" si="63"/>
        <v>3.5674570874231404</v>
      </c>
      <c r="H1383" s="50">
        <f t="shared" si="64"/>
        <v>1</v>
      </c>
      <c r="I1383" s="48">
        <f>HLOOKUP(B1383,'GSE Sum'!$B$1:$T$10,10,FALSE)</f>
        <v>105.07153522706186</v>
      </c>
      <c r="J1383" s="51" t="b">
        <f t="shared" si="65"/>
        <v>0</v>
      </c>
      <c r="K1383" s="69">
        <f>D1383/(VLOOKUP(B1383,'Cust Svd'!$A$2:$B$20,2,FALSE))</f>
        <v>0.24340491715020637</v>
      </c>
      <c r="L1383" s="70">
        <f>VLOOKUP(B1383,'Cust Svd'!$A$2:$B$20,2,FALSE)</f>
        <v>50151</v>
      </c>
      <c r="M1383" s="70"/>
      <c r="N1383"/>
      <c r="O1383"/>
      <c r="P1383"/>
      <c r="Q1383"/>
      <c r="R1383"/>
    </row>
    <row r="1384" spans="1:18" ht="14.5" hidden="1" x14ac:dyDescent="0.35">
      <c r="A1384" s="37">
        <v>44672</v>
      </c>
      <c r="B1384" s="57">
        <v>2022</v>
      </c>
      <c r="C1384">
        <v>18</v>
      </c>
      <c r="D1384">
        <v>14018</v>
      </c>
      <c r="E1384">
        <v>1615431</v>
      </c>
      <c r="F1384" s="50">
        <f>E1384/(VLOOKUP(B1384,'Cust Svd'!$A$2:$B$20,2,FALSE))</f>
        <v>32.211341747921274</v>
      </c>
      <c r="G1384" s="50">
        <f t="shared" si="63"/>
        <v>3.4723186187288868</v>
      </c>
      <c r="H1384" s="50">
        <f t="shared" si="64"/>
        <v>4</v>
      </c>
      <c r="I1384" s="48">
        <f>HLOOKUP(B1384,'GSE Sum'!$B$1:$T$10,10,FALSE)</f>
        <v>105.07153522706186</v>
      </c>
      <c r="J1384" s="51" t="b">
        <f t="shared" si="65"/>
        <v>0</v>
      </c>
      <c r="K1384" s="69">
        <f>D1384/(VLOOKUP(B1384,'Cust Svd'!$A$2:$B$20,2,FALSE))</f>
        <v>0.27951586209646867</v>
      </c>
      <c r="L1384" s="70">
        <f>VLOOKUP(B1384,'Cust Svd'!$A$2:$B$20,2,FALSE)</f>
        <v>50151</v>
      </c>
      <c r="M1384" s="70"/>
      <c r="N1384"/>
      <c r="O1384"/>
      <c r="P1384"/>
      <c r="Q1384"/>
      <c r="R1384"/>
    </row>
    <row r="1385" spans="1:18" ht="14.5" hidden="1" x14ac:dyDescent="0.35">
      <c r="A1385" s="37">
        <v>44724</v>
      </c>
      <c r="B1385" s="57">
        <v>2022</v>
      </c>
      <c r="C1385">
        <v>5</v>
      </c>
      <c r="D1385">
        <v>7327</v>
      </c>
      <c r="E1385">
        <v>1102981</v>
      </c>
      <c r="F1385" s="50">
        <f>E1385/(VLOOKUP(B1385,'Cust Svd'!$A$2:$B$20,2,FALSE))</f>
        <v>21.993200534386155</v>
      </c>
      <c r="G1385" s="50">
        <f t="shared" si="63"/>
        <v>3.0907333389685743</v>
      </c>
      <c r="H1385" s="50">
        <f t="shared" si="64"/>
        <v>6</v>
      </c>
      <c r="I1385" s="48">
        <f>HLOOKUP(B1385,'GSE Sum'!$B$1:$T$10,10,FALSE)</f>
        <v>105.07153522706186</v>
      </c>
      <c r="J1385" s="51" t="b">
        <f t="shared" si="65"/>
        <v>0</v>
      </c>
      <c r="K1385" s="69">
        <f>D1385/(VLOOKUP(B1385,'Cust Svd'!$A$2:$B$20,2,FALSE))</f>
        <v>0.14609878167932844</v>
      </c>
      <c r="L1385" s="70">
        <f>VLOOKUP(B1385,'Cust Svd'!$A$2:$B$20,2,FALSE)</f>
        <v>50151</v>
      </c>
      <c r="M1385" s="70"/>
      <c r="N1385"/>
      <c r="O1385"/>
      <c r="P1385"/>
      <c r="Q1385"/>
      <c r="R1385"/>
    </row>
    <row r="1386" spans="1:18" ht="14.5" hidden="1" x14ac:dyDescent="0.35">
      <c r="A1386" s="37">
        <v>44745</v>
      </c>
      <c r="B1386" s="57">
        <v>2022</v>
      </c>
      <c r="C1386">
        <v>1</v>
      </c>
      <c r="D1386">
        <v>4187</v>
      </c>
      <c r="E1386">
        <v>1014891</v>
      </c>
      <c r="F1386" s="50">
        <f>E1386/(VLOOKUP(B1386,'Cust Svd'!$A$2:$B$20,2,FALSE))</f>
        <v>20.236705150445655</v>
      </c>
      <c r="G1386" s="50">
        <f t="shared" si="63"/>
        <v>3.0074980421580939</v>
      </c>
      <c r="H1386" s="50">
        <f t="shared" si="64"/>
        <v>7</v>
      </c>
      <c r="I1386" s="48">
        <f>HLOOKUP(B1386,'GSE Sum'!$B$1:$T$10,10,FALSE)</f>
        <v>105.07153522706186</v>
      </c>
      <c r="J1386" s="51" t="b">
        <f t="shared" si="65"/>
        <v>0</v>
      </c>
      <c r="K1386" s="69">
        <f>D1386/(VLOOKUP(B1386,'Cust Svd'!$A$2:$B$20,2,FALSE))</f>
        <v>8.3487866642738925E-2</v>
      </c>
      <c r="L1386" s="70">
        <f>VLOOKUP(B1386,'Cust Svd'!$A$2:$B$20,2,FALSE)</f>
        <v>50151</v>
      </c>
      <c r="M1386" s="70"/>
      <c r="N1386"/>
      <c r="O1386"/>
      <c r="P1386"/>
      <c r="Q1386"/>
      <c r="R1386"/>
    </row>
    <row r="1387" spans="1:18" ht="14.5" hidden="1" x14ac:dyDescent="0.35">
      <c r="A1387" s="37">
        <v>44896</v>
      </c>
      <c r="B1387" s="57">
        <v>2022</v>
      </c>
      <c r="C1387">
        <v>2</v>
      </c>
      <c r="D1387">
        <v>3837</v>
      </c>
      <c r="E1387">
        <v>924369</v>
      </c>
      <c r="F1387" s="50">
        <f>E1387/(VLOOKUP(B1387,'Cust Svd'!$A$2:$B$20,2,FALSE))</f>
        <v>18.431716217024587</v>
      </c>
      <c r="G1387" s="50">
        <f t="shared" si="63"/>
        <v>2.9140728881831843</v>
      </c>
      <c r="H1387" s="50">
        <f t="shared" si="64"/>
        <v>12</v>
      </c>
      <c r="I1387" s="48">
        <f>HLOOKUP(B1387,'GSE Sum'!$B$1:$T$10,10,FALSE)</f>
        <v>105.07153522706186</v>
      </c>
      <c r="J1387" s="51" t="b">
        <f t="shared" si="65"/>
        <v>0</v>
      </c>
      <c r="K1387" s="69">
        <f>D1387/(VLOOKUP(B1387,'Cust Svd'!$A$2:$B$20,2,FALSE))</f>
        <v>7.6508942992163667E-2</v>
      </c>
      <c r="L1387" s="70">
        <f>VLOOKUP(B1387,'Cust Svd'!$A$2:$B$20,2,FALSE)</f>
        <v>50151</v>
      </c>
      <c r="M1387" s="70"/>
      <c r="N1387"/>
      <c r="O1387"/>
      <c r="P1387"/>
      <c r="Q1387"/>
      <c r="R1387"/>
    </row>
    <row r="1388" spans="1:18" ht="14.5" hidden="1" x14ac:dyDescent="0.35">
      <c r="A1388" s="37">
        <v>44717</v>
      </c>
      <c r="B1388" s="57">
        <v>2022</v>
      </c>
      <c r="C1388">
        <v>1</v>
      </c>
      <c r="D1388">
        <v>6366</v>
      </c>
      <c r="E1388">
        <v>899646</v>
      </c>
      <c r="F1388" s="50">
        <f>E1388/(VLOOKUP(B1388,'Cust Svd'!$A$2:$B$20,2,FALSE))</f>
        <v>17.938744990129809</v>
      </c>
      <c r="G1388" s="50">
        <f t="shared" si="63"/>
        <v>2.8869628982265283</v>
      </c>
      <c r="H1388" s="50">
        <f t="shared" si="64"/>
        <v>6</v>
      </c>
      <c r="I1388" s="48">
        <f>HLOOKUP(B1388,'GSE Sum'!$B$1:$T$10,10,FALSE)</f>
        <v>105.07153522706186</v>
      </c>
      <c r="J1388" s="51" t="b">
        <f t="shared" si="65"/>
        <v>0</v>
      </c>
      <c r="K1388" s="69">
        <f>D1388/(VLOOKUP(B1388,'Cust Svd'!$A$2:$B$20,2,FALSE))</f>
        <v>0.12693665131303464</v>
      </c>
      <c r="L1388" s="70">
        <f>VLOOKUP(B1388,'Cust Svd'!$A$2:$B$20,2,FALSE)</f>
        <v>50151</v>
      </c>
      <c r="M1388" s="70"/>
      <c r="N1388"/>
      <c r="O1388"/>
      <c r="P1388"/>
      <c r="Q1388"/>
      <c r="R1388"/>
    </row>
    <row r="1389" spans="1:18" ht="14.5" hidden="1" x14ac:dyDescent="0.35">
      <c r="A1389" s="37">
        <v>44683</v>
      </c>
      <c r="B1389" s="57">
        <v>2022</v>
      </c>
      <c r="C1389">
        <v>12</v>
      </c>
      <c r="D1389">
        <v>2222</v>
      </c>
      <c r="E1389">
        <v>688852</v>
      </c>
      <c r="F1389" s="50">
        <f>E1389/(VLOOKUP(B1389,'Cust Svd'!$A$2:$B$20,2,FALSE))</f>
        <v>13.735558612988774</v>
      </c>
      <c r="G1389" s="50">
        <f t="shared" si="63"/>
        <v>2.6199879894874973</v>
      </c>
      <c r="H1389" s="50">
        <f t="shared" si="64"/>
        <v>5</v>
      </c>
      <c r="I1389" s="48">
        <f>HLOOKUP(B1389,'GSE Sum'!$B$1:$T$10,10,FALSE)</f>
        <v>105.07153522706186</v>
      </c>
      <c r="J1389" s="51" t="b">
        <f t="shared" si="65"/>
        <v>0</v>
      </c>
      <c r="K1389" s="69">
        <f>D1389/(VLOOKUP(B1389,'Cust Svd'!$A$2:$B$20,2,FALSE))</f>
        <v>4.4306195290223525E-2</v>
      </c>
      <c r="L1389" s="70">
        <f>VLOOKUP(B1389,'Cust Svd'!$A$2:$B$20,2,FALSE)</f>
        <v>50151</v>
      </c>
      <c r="M1389" s="70"/>
      <c r="N1389"/>
      <c r="O1389"/>
      <c r="P1389"/>
      <c r="Q1389"/>
      <c r="R1389"/>
    </row>
    <row r="1390" spans="1:18" ht="14.5" hidden="1" x14ac:dyDescent="0.35">
      <c r="A1390" s="37">
        <v>44685</v>
      </c>
      <c r="B1390" s="57">
        <v>2022</v>
      </c>
      <c r="C1390">
        <v>8</v>
      </c>
      <c r="D1390">
        <v>2955</v>
      </c>
      <c r="E1390">
        <v>611864</v>
      </c>
      <c r="F1390" s="50">
        <f>E1390/(VLOOKUP(B1390,'Cust Svd'!$A$2:$B$20,2,FALSE))</f>
        <v>12.200434687244522</v>
      </c>
      <c r="G1390" s="50">
        <f t="shared" si="63"/>
        <v>2.5014715812064838</v>
      </c>
      <c r="H1390" s="50">
        <f t="shared" si="64"/>
        <v>5</v>
      </c>
      <c r="I1390" s="48">
        <f>HLOOKUP(B1390,'GSE Sum'!$B$1:$T$10,10,FALSE)</f>
        <v>105.07153522706186</v>
      </c>
      <c r="J1390" s="51" t="b">
        <f t="shared" si="65"/>
        <v>0</v>
      </c>
      <c r="K1390" s="69">
        <f>D1390/(VLOOKUP(B1390,'Cust Svd'!$A$2:$B$20,2,FALSE))</f>
        <v>5.8922055392714001E-2</v>
      </c>
      <c r="L1390" s="70">
        <f>VLOOKUP(B1390,'Cust Svd'!$A$2:$B$20,2,FALSE)</f>
        <v>50151</v>
      </c>
      <c r="M1390" s="70"/>
      <c r="N1390"/>
      <c r="O1390"/>
      <c r="P1390"/>
      <c r="Q1390"/>
      <c r="R1390"/>
    </row>
    <row r="1391" spans="1:18" ht="14.5" hidden="1" x14ac:dyDescent="0.35">
      <c r="A1391" s="37">
        <v>44909</v>
      </c>
      <c r="B1391" s="57">
        <v>2022</v>
      </c>
      <c r="C1391">
        <v>4</v>
      </c>
      <c r="D1391">
        <v>382</v>
      </c>
      <c r="E1391">
        <v>574973</v>
      </c>
      <c r="F1391" s="50">
        <f>E1391/(VLOOKUP(B1391,'Cust Svd'!$A$2:$B$20,2,FALSE))</f>
        <v>11.46483619469203</v>
      </c>
      <c r="G1391" s="50">
        <f t="shared" si="63"/>
        <v>2.4392846287845158</v>
      </c>
      <c r="H1391" s="50">
        <f t="shared" si="64"/>
        <v>12</v>
      </c>
      <c r="I1391" s="48">
        <f>HLOOKUP(B1391,'GSE Sum'!$B$1:$T$10,10,FALSE)</f>
        <v>105.07153522706186</v>
      </c>
      <c r="J1391" s="51" t="b">
        <f t="shared" si="65"/>
        <v>0</v>
      </c>
      <c r="K1391" s="69">
        <f>D1391/(VLOOKUP(B1391,'Cust Svd'!$A$2:$B$20,2,FALSE))</f>
        <v>7.6169966700564296E-3</v>
      </c>
      <c r="L1391" s="70">
        <f>VLOOKUP(B1391,'Cust Svd'!$A$2:$B$20,2,FALSE)</f>
        <v>50151</v>
      </c>
      <c r="M1391" s="70"/>
      <c r="N1391"/>
      <c r="O1391"/>
      <c r="P1391"/>
      <c r="Q1391"/>
      <c r="R1391"/>
    </row>
    <row r="1392" spans="1:18" ht="14.5" hidden="1" x14ac:dyDescent="0.35">
      <c r="A1392" s="37">
        <v>44908</v>
      </c>
      <c r="B1392" s="57">
        <v>2022</v>
      </c>
      <c r="C1392">
        <v>12</v>
      </c>
      <c r="D1392">
        <v>663</v>
      </c>
      <c r="E1392">
        <v>492208</v>
      </c>
      <c r="F1392" s="50">
        <f>E1392/(VLOOKUP(B1392,'Cust Svd'!$A$2:$B$20,2,FALSE))</f>
        <v>9.8145201491495691</v>
      </c>
      <c r="G1392" s="50">
        <f t="shared" si="63"/>
        <v>2.2838629369917296</v>
      </c>
      <c r="H1392" s="50">
        <f t="shared" si="64"/>
        <v>12</v>
      </c>
      <c r="I1392" s="48">
        <f>HLOOKUP(B1392,'GSE Sum'!$B$1:$T$10,10,FALSE)</f>
        <v>105.07153522706186</v>
      </c>
      <c r="J1392" s="51" t="b">
        <f t="shared" si="65"/>
        <v>0</v>
      </c>
      <c r="K1392" s="69">
        <f>D1392/(VLOOKUP(B1392,'Cust Svd'!$A$2:$B$20,2,FALSE))</f>
        <v>1.3220075372375427E-2</v>
      </c>
      <c r="L1392" s="70">
        <f>VLOOKUP(B1392,'Cust Svd'!$A$2:$B$20,2,FALSE)</f>
        <v>50151</v>
      </c>
      <c r="M1392" s="70"/>
      <c r="N1392"/>
      <c r="O1392"/>
      <c r="P1392"/>
      <c r="Q1392"/>
      <c r="R1392"/>
    </row>
    <row r="1393" spans="1:18" ht="14.5" hidden="1" x14ac:dyDescent="0.35">
      <c r="A1393" s="37">
        <v>44839</v>
      </c>
      <c r="B1393" s="57">
        <v>2022</v>
      </c>
      <c r="C1393">
        <v>11</v>
      </c>
      <c r="D1393">
        <v>22553</v>
      </c>
      <c r="E1393">
        <v>488847</v>
      </c>
      <c r="F1393" s="50">
        <f>E1393/(VLOOKUP(B1393,'Cust Svd'!$A$2:$B$20,2,FALSE))</f>
        <v>9.7475025423221862</v>
      </c>
      <c r="G1393" s="50">
        <f t="shared" si="63"/>
        <v>2.2770111026924513</v>
      </c>
      <c r="H1393" s="50">
        <f t="shared" si="64"/>
        <v>10</v>
      </c>
      <c r="I1393" s="48">
        <f>HLOOKUP(B1393,'GSE Sum'!$B$1:$T$10,10,FALSE)</f>
        <v>105.07153522706186</v>
      </c>
      <c r="J1393" s="51" t="b">
        <f t="shared" si="65"/>
        <v>0</v>
      </c>
      <c r="K1393" s="69">
        <f>D1393/(VLOOKUP(B1393,'Cust Svd'!$A$2:$B$20,2,FALSE))</f>
        <v>0.44970190026121115</v>
      </c>
      <c r="L1393" s="70">
        <f>VLOOKUP(B1393,'Cust Svd'!$A$2:$B$20,2,FALSE)</f>
        <v>50151</v>
      </c>
      <c r="M1393" s="70"/>
      <c r="N1393"/>
      <c r="O1393"/>
      <c r="P1393"/>
      <c r="Q1393"/>
      <c r="R1393"/>
    </row>
    <row r="1394" spans="1:18" ht="14.5" hidden="1" x14ac:dyDescent="0.35">
      <c r="A1394" s="37">
        <v>44764</v>
      </c>
      <c r="B1394" s="57">
        <v>2022</v>
      </c>
      <c r="C1394">
        <v>3</v>
      </c>
      <c r="D1394">
        <v>4876</v>
      </c>
      <c r="E1394">
        <v>483111</v>
      </c>
      <c r="F1394" s="50">
        <f>E1394/(VLOOKUP(B1394,'Cust Svd'!$A$2:$B$20,2,FALSE))</f>
        <v>9.6331279535801873</v>
      </c>
      <c r="G1394" s="50">
        <f t="shared" si="63"/>
        <v>2.2652079865254504</v>
      </c>
      <c r="H1394" s="50">
        <f t="shared" si="64"/>
        <v>7</v>
      </c>
      <c r="I1394" s="48">
        <f>HLOOKUP(B1394,'GSE Sum'!$B$1:$T$10,10,FALSE)</f>
        <v>105.07153522706186</v>
      </c>
      <c r="J1394" s="51" t="b">
        <f t="shared" si="65"/>
        <v>0</v>
      </c>
      <c r="K1394" s="69">
        <f>D1394/(VLOOKUP(B1394,'Cust Svd'!$A$2:$B$20,2,FALSE))</f>
        <v>9.7226376343442805E-2</v>
      </c>
      <c r="L1394" s="70">
        <f>VLOOKUP(B1394,'Cust Svd'!$A$2:$B$20,2,FALSE)</f>
        <v>50151</v>
      </c>
      <c r="M1394" s="70"/>
      <c r="N1394"/>
      <c r="O1394"/>
      <c r="P1394"/>
      <c r="Q1394"/>
      <c r="R1394"/>
    </row>
    <row r="1395" spans="1:18" ht="14.5" hidden="1" x14ac:dyDescent="0.35">
      <c r="A1395" s="37">
        <v>44856</v>
      </c>
      <c r="B1395" s="57">
        <v>2022</v>
      </c>
      <c r="C1395">
        <v>6</v>
      </c>
      <c r="D1395">
        <v>5178</v>
      </c>
      <c r="E1395">
        <v>372694</v>
      </c>
      <c r="F1395" s="50">
        <f>E1395/(VLOOKUP(B1395,'Cust Svd'!$A$2:$B$20,2,FALSE))</f>
        <v>7.4314370600785624</v>
      </c>
      <c r="G1395" s="50">
        <f t="shared" si="63"/>
        <v>2.005719253228091</v>
      </c>
      <c r="H1395" s="50">
        <f t="shared" si="64"/>
        <v>10</v>
      </c>
      <c r="I1395" s="48">
        <f>HLOOKUP(B1395,'GSE Sum'!$B$1:$T$10,10,FALSE)</f>
        <v>105.07153522706186</v>
      </c>
      <c r="J1395" s="51" t="b">
        <f t="shared" si="65"/>
        <v>0</v>
      </c>
      <c r="K1395" s="69">
        <f>D1395/(VLOOKUP(B1395,'Cust Svd'!$A$2:$B$20,2,FALSE))</f>
        <v>0.10324819046479632</v>
      </c>
      <c r="L1395" s="70">
        <f>VLOOKUP(B1395,'Cust Svd'!$A$2:$B$20,2,FALSE)</f>
        <v>50151</v>
      </c>
      <c r="M1395" s="70"/>
      <c r="N1395"/>
      <c r="O1395"/>
      <c r="P1395"/>
      <c r="Q1395"/>
      <c r="R1395"/>
    </row>
    <row r="1396" spans="1:18" ht="14.5" hidden="1" x14ac:dyDescent="0.35">
      <c r="A1396" s="37">
        <v>44788</v>
      </c>
      <c r="B1396" s="57">
        <v>2022</v>
      </c>
      <c r="C1396">
        <v>4</v>
      </c>
      <c r="D1396">
        <v>3104</v>
      </c>
      <c r="E1396">
        <v>365536</v>
      </c>
      <c r="F1396" s="50">
        <f>E1396/(VLOOKUP(B1396,'Cust Svd'!$A$2:$B$20,2,FALSE))</f>
        <v>7.288708101533369</v>
      </c>
      <c r="G1396" s="50">
        <f t="shared" si="63"/>
        <v>1.9863263151629331</v>
      </c>
      <c r="H1396" s="50">
        <f t="shared" si="64"/>
        <v>8</v>
      </c>
      <c r="I1396" s="48">
        <f>HLOOKUP(B1396,'GSE Sum'!$B$1:$T$10,10,FALSE)</f>
        <v>105.07153522706186</v>
      </c>
      <c r="J1396" s="51" t="b">
        <f t="shared" si="65"/>
        <v>0</v>
      </c>
      <c r="K1396" s="69">
        <f>D1396/(VLOOKUP(B1396,'Cust Svd'!$A$2:$B$20,2,FALSE))</f>
        <v>6.1893082889673184E-2</v>
      </c>
      <c r="L1396" s="70">
        <f>VLOOKUP(B1396,'Cust Svd'!$A$2:$B$20,2,FALSE)</f>
        <v>50151</v>
      </c>
      <c r="M1396" s="70"/>
      <c r="N1396"/>
      <c r="O1396"/>
      <c r="P1396"/>
      <c r="Q1396"/>
      <c r="R1396"/>
    </row>
    <row r="1397" spans="1:18" ht="14.5" hidden="1" x14ac:dyDescent="0.35">
      <c r="A1397" s="37">
        <v>44775</v>
      </c>
      <c r="B1397" s="57">
        <v>2022</v>
      </c>
      <c r="C1397">
        <v>1</v>
      </c>
      <c r="D1397">
        <v>2836</v>
      </c>
      <c r="E1397">
        <v>353380</v>
      </c>
      <c r="F1397" s="50">
        <f>E1397/(VLOOKUP(B1397,'Cust Svd'!$A$2:$B$20,2,FALSE))</f>
        <v>7.0463201132579609</v>
      </c>
      <c r="G1397" s="50">
        <f t="shared" si="63"/>
        <v>1.9525055107999005</v>
      </c>
      <c r="H1397" s="50">
        <f t="shared" si="64"/>
        <v>8</v>
      </c>
      <c r="I1397" s="48">
        <f>HLOOKUP(B1397,'GSE Sum'!$B$1:$T$10,10,FALSE)</f>
        <v>105.07153522706186</v>
      </c>
      <c r="J1397" s="51" t="b">
        <f t="shared" si="65"/>
        <v>0</v>
      </c>
      <c r="K1397" s="69">
        <f>D1397/(VLOOKUP(B1397,'Cust Svd'!$A$2:$B$20,2,FALSE))</f>
        <v>5.6549221351518415E-2</v>
      </c>
      <c r="L1397" s="70">
        <f>VLOOKUP(B1397,'Cust Svd'!$A$2:$B$20,2,FALSE)</f>
        <v>50151</v>
      </c>
      <c r="M1397" s="70"/>
      <c r="N1397"/>
      <c r="O1397"/>
      <c r="P1397"/>
      <c r="Q1397"/>
      <c r="R1397"/>
    </row>
    <row r="1398" spans="1:18" ht="14.5" hidden="1" x14ac:dyDescent="0.35">
      <c r="A1398" s="37">
        <v>44799</v>
      </c>
      <c r="B1398" s="57">
        <v>2022</v>
      </c>
      <c r="C1398">
        <v>1</v>
      </c>
      <c r="D1398">
        <v>3568</v>
      </c>
      <c r="E1398">
        <v>337533</v>
      </c>
      <c r="F1398" s="50">
        <f>E1398/(VLOOKUP(B1398,'Cust Svd'!$A$2:$B$20,2,FALSE))</f>
        <v>6.7303343901417723</v>
      </c>
      <c r="G1398" s="50">
        <f t="shared" si="63"/>
        <v>1.9066248289218235</v>
      </c>
      <c r="H1398" s="50">
        <f t="shared" si="64"/>
        <v>8</v>
      </c>
      <c r="I1398" s="48">
        <f>HLOOKUP(B1398,'GSE Sum'!$B$1:$T$10,10,FALSE)</f>
        <v>105.07153522706186</v>
      </c>
      <c r="J1398" s="51" t="b">
        <f t="shared" si="65"/>
        <v>0</v>
      </c>
      <c r="K1398" s="69">
        <f>D1398/(VLOOKUP(B1398,'Cust Svd'!$A$2:$B$20,2,FALSE))</f>
        <v>7.1145141672150108E-2</v>
      </c>
      <c r="L1398" s="70">
        <f>VLOOKUP(B1398,'Cust Svd'!$A$2:$B$20,2,FALSE)</f>
        <v>50151</v>
      </c>
      <c r="M1398" s="70"/>
      <c r="N1398"/>
      <c r="O1398"/>
      <c r="P1398"/>
      <c r="Q1398"/>
      <c r="R1398"/>
    </row>
    <row r="1399" spans="1:18" ht="14.5" hidden="1" x14ac:dyDescent="0.35">
      <c r="A1399" s="37">
        <v>44749</v>
      </c>
      <c r="B1399" s="57">
        <v>2022</v>
      </c>
      <c r="C1399">
        <v>5</v>
      </c>
      <c r="D1399">
        <v>2003</v>
      </c>
      <c r="E1399">
        <v>287124</v>
      </c>
      <c r="F1399" s="50">
        <f>E1399/(VLOOKUP(B1399,'Cust Svd'!$A$2:$B$20,2,FALSE))</f>
        <v>5.725189926422205</v>
      </c>
      <c r="G1399" s="50">
        <f t="shared" si="63"/>
        <v>1.7448757238109369</v>
      </c>
      <c r="H1399" s="50">
        <f t="shared" si="64"/>
        <v>7</v>
      </c>
      <c r="I1399" s="48">
        <f>HLOOKUP(B1399,'GSE Sum'!$B$1:$T$10,10,FALSE)</f>
        <v>105.07153522706186</v>
      </c>
      <c r="J1399" s="51" t="b">
        <f t="shared" si="65"/>
        <v>0</v>
      </c>
      <c r="K1399" s="69">
        <f>D1399/(VLOOKUP(B1399,'Cust Svd'!$A$2:$B$20,2,FALSE))</f>
        <v>3.9939383063149286E-2</v>
      </c>
      <c r="L1399" s="70">
        <f>VLOOKUP(B1399,'Cust Svd'!$A$2:$B$20,2,FALSE)</f>
        <v>50151</v>
      </c>
      <c r="M1399" s="70"/>
      <c r="N1399"/>
      <c r="O1399"/>
      <c r="P1399"/>
      <c r="Q1399"/>
      <c r="R1399"/>
    </row>
    <row r="1400" spans="1:18" ht="14.5" hidden="1" x14ac:dyDescent="0.35">
      <c r="A1400" s="37">
        <v>44786</v>
      </c>
      <c r="B1400" s="57">
        <v>2022</v>
      </c>
      <c r="C1400">
        <v>1</v>
      </c>
      <c r="D1400">
        <v>3724</v>
      </c>
      <c r="E1400">
        <v>286748</v>
      </c>
      <c r="F1400" s="50">
        <f>E1400/(VLOOKUP(B1400,'Cust Svd'!$A$2:$B$20,2,FALSE))</f>
        <v>5.7176925684433009</v>
      </c>
      <c r="G1400" s="50">
        <f t="shared" si="63"/>
        <v>1.743565326879901</v>
      </c>
      <c r="H1400" s="50">
        <f t="shared" si="64"/>
        <v>8</v>
      </c>
      <c r="I1400" s="48">
        <f>HLOOKUP(B1400,'GSE Sum'!$B$1:$T$10,10,FALSE)</f>
        <v>105.07153522706186</v>
      </c>
      <c r="J1400" s="51" t="b">
        <f t="shared" si="65"/>
        <v>0</v>
      </c>
      <c r="K1400" s="69">
        <f>D1400/(VLOOKUP(B1400,'Cust Svd'!$A$2:$B$20,2,FALSE))</f>
        <v>7.4255747642120798E-2</v>
      </c>
      <c r="L1400" s="70">
        <f>VLOOKUP(B1400,'Cust Svd'!$A$2:$B$20,2,FALSE)</f>
        <v>50151</v>
      </c>
      <c r="M1400" s="70"/>
      <c r="N1400"/>
      <c r="O1400"/>
      <c r="P1400"/>
      <c r="Q1400"/>
      <c r="R1400"/>
    </row>
    <row r="1401" spans="1:18" ht="14.5" hidden="1" x14ac:dyDescent="0.35">
      <c r="A1401" s="37">
        <v>44658</v>
      </c>
      <c r="B1401" s="57">
        <v>2022</v>
      </c>
      <c r="C1401">
        <v>3</v>
      </c>
      <c r="D1401">
        <v>3792</v>
      </c>
      <c r="E1401">
        <v>264494</v>
      </c>
      <c r="F1401" s="50">
        <f>E1401/(VLOOKUP(B1401,'Cust Svd'!$A$2:$B$20,2,FALSE))</f>
        <v>5.2739526629578668</v>
      </c>
      <c r="G1401" s="50">
        <f t="shared" si="63"/>
        <v>1.6627801123424388</v>
      </c>
      <c r="H1401" s="50">
        <f t="shared" si="64"/>
        <v>4</v>
      </c>
      <c r="I1401" s="48">
        <f>HLOOKUP(B1401,'GSE Sum'!$B$1:$T$10,10,FALSE)</f>
        <v>105.07153522706186</v>
      </c>
      <c r="J1401" s="51" t="b">
        <f t="shared" si="65"/>
        <v>0</v>
      </c>
      <c r="K1401" s="69">
        <f>D1401/(VLOOKUP(B1401,'Cust Svd'!$A$2:$B$20,2,FALSE))</f>
        <v>7.5611652808518282E-2</v>
      </c>
      <c r="L1401" s="70">
        <f>VLOOKUP(B1401,'Cust Svd'!$A$2:$B$20,2,FALSE)</f>
        <v>50151</v>
      </c>
      <c r="M1401" s="70"/>
      <c r="N1401"/>
      <c r="O1401"/>
      <c r="P1401"/>
      <c r="Q1401"/>
      <c r="R1401"/>
    </row>
    <row r="1402" spans="1:18" ht="14.5" hidden="1" x14ac:dyDescent="0.35">
      <c r="A1402" s="37">
        <v>44826</v>
      </c>
      <c r="B1402" s="57">
        <v>2022</v>
      </c>
      <c r="C1402">
        <v>2</v>
      </c>
      <c r="D1402">
        <v>3094</v>
      </c>
      <c r="E1402">
        <v>245221</v>
      </c>
      <c r="F1402" s="50">
        <f>E1402/(VLOOKUP(B1402,'Cust Svd'!$A$2:$B$20,2,FALSE))</f>
        <v>4.8896532471934755</v>
      </c>
      <c r="G1402" s="50">
        <f t="shared" si="63"/>
        <v>1.5871213903781243</v>
      </c>
      <c r="H1402" s="50">
        <f t="shared" si="64"/>
        <v>9</v>
      </c>
      <c r="I1402" s="48">
        <f>HLOOKUP(B1402,'GSE Sum'!$B$1:$T$10,10,FALSE)</f>
        <v>105.07153522706186</v>
      </c>
      <c r="J1402" s="51" t="b">
        <f t="shared" si="65"/>
        <v>0</v>
      </c>
      <c r="K1402" s="69">
        <f>D1402/(VLOOKUP(B1402,'Cust Svd'!$A$2:$B$20,2,FALSE))</f>
        <v>6.1693685071085323E-2</v>
      </c>
      <c r="L1402" s="70">
        <f>VLOOKUP(B1402,'Cust Svd'!$A$2:$B$20,2,FALSE)</f>
        <v>50151</v>
      </c>
      <c r="M1402" s="70"/>
      <c r="N1402"/>
      <c r="O1402"/>
      <c r="P1402"/>
      <c r="Q1402"/>
      <c r="R1402"/>
    </row>
    <row r="1403" spans="1:18" ht="14.5" hidden="1" x14ac:dyDescent="0.35">
      <c r="A1403" s="37">
        <v>44678</v>
      </c>
      <c r="B1403" s="57">
        <v>2022</v>
      </c>
      <c r="C1403">
        <v>1</v>
      </c>
      <c r="D1403">
        <v>730</v>
      </c>
      <c r="E1403">
        <v>207320</v>
      </c>
      <c r="F1403" s="50">
        <f>E1403/(VLOOKUP(B1403,'Cust Svd'!$A$2:$B$20,2,FALSE))</f>
        <v>4.1339155749636101</v>
      </c>
      <c r="G1403" s="50">
        <f t="shared" si="63"/>
        <v>1.4192250389329024</v>
      </c>
      <c r="H1403" s="50">
        <f t="shared" si="64"/>
        <v>4</v>
      </c>
      <c r="I1403" s="48">
        <f>HLOOKUP(B1403,'GSE Sum'!$B$1:$T$10,10,FALSE)</f>
        <v>105.07153522706186</v>
      </c>
      <c r="J1403" s="51" t="b">
        <f t="shared" si="65"/>
        <v>0</v>
      </c>
      <c r="K1403" s="69">
        <f>D1403/(VLOOKUP(B1403,'Cust Svd'!$A$2:$B$20,2,FALSE))</f>
        <v>1.4556040756914119E-2</v>
      </c>
      <c r="L1403" s="70">
        <f>VLOOKUP(B1403,'Cust Svd'!$A$2:$B$20,2,FALSE)</f>
        <v>50151</v>
      </c>
      <c r="M1403" s="70"/>
      <c r="N1403"/>
      <c r="O1403"/>
      <c r="P1403"/>
      <c r="Q1403"/>
      <c r="R1403"/>
    </row>
    <row r="1404" spans="1:18" ht="14.5" hidden="1" x14ac:dyDescent="0.35">
      <c r="A1404" s="37">
        <v>44701</v>
      </c>
      <c r="B1404" s="57">
        <v>2022</v>
      </c>
      <c r="C1404">
        <v>1</v>
      </c>
      <c r="D1404">
        <v>1465</v>
      </c>
      <c r="E1404">
        <v>185297</v>
      </c>
      <c r="F1404" s="50">
        <f>E1404/(VLOOKUP(B1404,'Cust Svd'!$A$2:$B$20,2,FALSE))</f>
        <v>3.6947817590875558</v>
      </c>
      <c r="G1404" s="50">
        <f t="shared" si="63"/>
        <v>1.3069214888094285</v>
      </c>
      <c r="H1404" s="50">
        <f t="shared" si="64"/>
        <v>5</v>
      </c>
      <c r="I1404" s="48">
        <f>HLOOKUP(B1404,'GSE Sum'!$B$1:$T$10,10,FALSE)</f>
        <v>105.07153522706186</v>
      </c>
      <c r="J1404" s="51" t="b">
        <f t="shared" si="65"/>
        <v>0</v>
      </c>
      <c r="K1404" s="69">
        <f>D1404/(VLOOKUP(B1404,'Cust Svd'!$A$2:$B$20,2,FALSE))</f>
        <v>2.9211780423122172E-2</v>
      </c>
      <c r="L1404" s="70">
        <f>VLOOKUP(B1404,'Cust Svd'!$A$2:$B$20,2,FALSE)</f>
        <v>50151</v>
      </c>
      <c r="M1404" s="70"/>
      <c r="N1404"/>
      <c r="O1404"/>
      <c r="P1404"/>
      <c r="Q1404"/>
      <c r="R1404"/>
    </row>
    <row r="1405" spans="1:18" ht="14.5" hidden="1" x14ac:dyDescent="0.35">
      <c r="A1405" s="37">
        <v>44720</v>
      </c>
      <c r="B1405" s="57">
        <v>2022</v>
      </c>
      <c r="C1405">
        <v>3</v>
      </c>
      <c r="D1405">
        <v>564</v>
      </c>
      <c r="E1405">
        <v>180427</v>
      </c>
      <c r="F1405" s="50">
        <f>E1405/(VLOOKUP(B1405,'Cust Svd'!$A$2:$B$20,2,FALSE))</f>
        <v>3.5976750214352653</v>
      </c>
      <c r="G1405" s="50">
        <f t="shared" si="63"/>
        <v>1.2802878094466361</v>
      </c>
      <c r="H1405" s="50">
        <f t="shared" si="64"/>
        <v>6</v>
      </c>
      <c r="I1405" s="48">
        <f>HLOOKUP(B1405,'GSE Sum'!$B$1:$T$10,10,FALSE)</f>
        <v>105.07153522706186</v>
      </c>
      <c r="J1405" s="51" t="b">
        <f t="shared" si="65"/>
        <v>0</v>
      </c>
      <c r="K1405" s="69">
        <f>D1405/(VLOOKUP(B1405,'Cust Svd'!$A$2:$B$20,2,FALSE))</f>
        <v>1.1246036968355567E-2</v>
      </c>
      <c r="L1405" s="70">
        <f>VLOOKUP(B1405,'Cust Svd'!$A$2:$B$20,2,FALSE)</f>
        <v>50151</v>
      </c>
      <c r="M1405" s="70"/>
      <c r="N1405"/>
      <c r="O1405"/>
      <c r="P1405"/>
      <c r="Q1405"/>
      <c r="R1405"/>
    </row>
    <row r="1406" spans="1:18" ht="14.5" hidden="1" x14ac:dyDescent="0.35">
      <c r="A1406" s="37">
        <v>44722</v>
      </c>
      <c r="B1406" s="57">
        <v>2022</v>
      </c>
      <c r="C1406">
        <v>4</v>
      </c>
      <c r="D1406">
        <v>459</v>
      </c>
      <c r="E1406">
        <v>172709</v>
      </c>
      <c r="F1406" s="50">
        <f>E1406/(VLOOKUP(B1406,'Cust Svd'!$A$2:$B$20,2,FALSE))</f>
        <v>3.4437797850491516</v>
      </c>
      <c r="G1406" s="50">
        <f t="shared" si="63"/>
        <v>1.2365696428977726</v>
      </c>
      <c r="H1406" s="50">
        <f t="shared" si="64"/>
        <v>6</v>
      </c>
      <c r="I1406" s="48">
        <f>HLOOKUP(B1406,'GSE Sum'!$B$1:$T$10,10,FALSE)</f>
        <v>105.07153522706186</v>
      </c>
      <c r="J1406" s="51" t="b">
        <f t="shared" si="65"/>
        <v>0</v>
      </c>
      <c r="K1406" s="69">
        <f>D1406/(VLOOKUP(B1406,'Cust Svd'!$A$2:$B$20,2,FALSE))</f>
        <v>9.1523598731829865E-3</v>
      </c>
      <c r="L1406" s="70">
        <f>VLOOKUP(B1406,'Cust Svd'!$A$2:$B$20,2,FALSE)</f>
        <v>50151</v>
      </c>
      <c r="M1406" s="70"/>
      <c r="N1406"/>
      <c r="O1406"/>
      <c r="P1406"/>
      <c r="Q1406"/>
      <c r="R1406"/>
    </row>
    <row r="1407" spans="1:18" ht="14.5" hidden="1" x14ac:dyDescent="0.35">
      <c r="A1407" s="37">
        <v>44595</v>
      </c>
      <c r="B1407" s="57">
        <v>2022</v>
      </c>
      <c r="C1407">
        <v>4</v>
      </c>
      <c r="D1407">
        <v>1292</v>
      </c>
      <c r="E1407">
        <v>170224</v>
      </c>
      <c r="F1407" s="50">
        <f>E1407/(VLOOKUP(B1407,'Cust Svd'!$A$2:$B$20,2,FALSE))</f>
        <v>3.394229427130067</v>
      </c>
      <c r="G1407" s="50">
        <f t="shared" si="63"/>
        <v>1.2220767623854067</v>
      </c>
      <c r="H1407" s="50">
        <f t="shared" si="64"/>
        <v>2</v>
      </c>
      <c r="I1407" s="48">
        <f>HLOOKUP(B1407,'GSE Sum'!$B$1:$T$10,10,FALSE)</f>
        <v>105.07153522706186</v>
      </c>
      <c r="J1407" s="51" t="b">
        <f t="shared" si="65"/>
        <v>0</v>
      </c>
      <c r="K1407" s="69">
        <f>D1407/(VLOOKUP(B1407,'Cust Svd'!$A$2:$B$20,2,FALSE))</f>
        <v>2.5762198161552112E-2</v>
      </c>
      <c r="L1407" s="70">
        <f>VLOOKUP(B1407,'Cust Svd'!$A$2:$B$20,2,FALSE)</f>
        <v>50151</v>
      </c>
      <c r="M1407" s="70"/>
      <c r="N1407"/>
      <c r="O1407"/>
      <c r="P1407"/>
      <c r="Q1407"/>
      <c r="R1407"/>
    </row>
    <row r="1408" spans="1:18" ht="14.5" hidden="1" x14ac:dyDescent="0.35">
      <c r="A1408" s="37">
        <v>44734</v>
      </c>
      <c r="B1408" s="57">
        <v>2022</v>
      </c>
      <c r="C1408">
        <v>4</v>
      </c>
      <c r="D1408">
        <v>501</v>
      </c>
      <c r="E1408">
        <v>168154</v>
      </c>
      <c r="F1408" s="50">
        <f>E1408/(VLOOKUP(B1408,'Cust Svd'!$A$2:$B$20,2,FALSE))</f>
        <v>3.3529540786823793</v>
      </c>
      <c r="G1408" s="50">
        <f t="shared" si="63"/>
        <v>1.2098417717990084</v>
      </c>
      <c r="H1408" s="50">
        <f t="shared" si="64"/>
        <v>6</v>
      </c>
      <c r="I1408" s="48">
        <f>HLOOKUP(B1408,'GSE Sum'!$B$1:$T$10,10,FALSE)</f>
        <v>105.07153522706186</v>
      </c>
      <c r="J1408" s="51" t="b">
        <f t="shared" si="65"/>
        <v>0</v>
      </c>
      <c r="K1408" s="69">
        <f>D1408/(VLOOKUP(B1408,'Cust Svd'!$A$2:$B$20,2,FALSE))</f>
        <v>9.989830711252019E-3</v>
      </c>
      <c r="L1408" s="70">
        <f>VLOOKUP(B1408,'Cust Svd'!$A$2:$B$20,2,FALSE)</f>
        <v>50151</v>
      </c>
      <c r="M1408" s="70"/>
      <c r="N1408"/>
      <c r="O1408"/>
      <c r="P1408"/>
      <c r="Q1408"/>
      <c r="R1408"/>
    </row>
    <row r="1409" spans="1:18" ht="14.5" hidden="1" x14ac:dyDescent="0.35">
      <c r="A1409" s="37">
        <v>44881</v>
      </c>
      <c r="B1409" s="57">
        <v>2022</v>
      </c>
      <c r="C1409">
        <v>2</v>
      </c>
      <c r="D1409">
        <v>461</v>
      </c>
      <c r="E1409">
        <v>163149</v>
      </c>
      <c r="F1409" s="50">
        <f>E1409/(VLOOKUP(B1409,'Cust Svd'!$A$2:$B$20,2,FALSE))</f>
        <v>3.253155470479153</v>
      </c>
      <c r="G1409" s="50">
        <f t="shared" si="63"/>
        <v>1.1796254393031034</v>
      </c>
      <c r="H1409" s="50">
        <f t="shared" si="64"/>
        <v>11</v>
      </c>
      <c r="I1409" s="48">
        <f>HLOOKUP(B1409,'GSE Sum'!$B$1:$T$10,10,FALSE)</f>
        <v>105.07153522706186</v>
      </c>
      <c r="J1409" s="51" t="b">
        <f t="shared" si="65"/>
        <v>0</v>
      </c>
      <c r="K1409" s="69">
        <f>D1409/(VLOOKUP(B1409,'Cust Svd'!$A$2:$B$20,2,FALSE))</f>
        <v>9.1922394369005605E-3</v>
      </c>
      <c r="L1409" s="70">
        <f>VLOOKUP(B1409,'Cust Svd'!$A$2:$B$20,2,FALSE)</f>
        <v>50151</v>
      </c>
      <c r="M1409" s="70"/>
      <c r="N1409"/>
      <c r="O1409"/>
      <c r="P1409"/>
      <c r="Q1409"/>
      <c r="R1409"/>
    </row>
    <row r="1410" spans="1:18" ht="14.5" hidden="1" x14ac:dyDescent="0.35">
      <c r="A1410" s="37">
        <v>44797</v>
      </c>
      <c r="B1410" s="57">
        <v>2022</v>
      </c>
      <c r="C1410">
        <v>2</v>
      </c>
      <c r="D1410">
        <v>274</v>
      </c>
      <c r="E1410">
        <v>150362</v>
      </c>
      <c r="F1410" s="50">
        <f>E1410/(VLOOKUP(B1410,'Cust Svd'!$A$2:$B$20,2,FALSE))</f>
        <v>2.9981854798508505</v>
      </c>
      <c r="G1410" s="50">
        <f t="shared" ref="G1410:G1473" si="66">LN(F1410)</f>
        <v>1.0980072656288604</v>
      </c>
      <c r="H1410" s="50">
        <f t="shared" ref="H1410:H1473" si="67">MONTH(A1410)</f>
        <v>8</v>
      </c>
      <c r="I1410" s="48">
        <f>HLOOKUP(B1410,'GSE Sum'!$B$1:$T$10,10,FALSE)</f>
        <v>105.07153522706186</v>
      </c>
      <c r="J1410" s="51" t="b">
        <f t="shared" ref="J1410:J1473" si="68">IF(F1410&gt;=I1410,A1410,FALSE)</f>
        <v>0</v>
      </c>
      <c r="K1410" s="69">
        <f>D1410/(VLOOKUP(B1410,'Cust Svd'!$A$2:$B$20,2,FALSE))</f>
        <v>5.463500229307491E-3</v>
      </c>
      <c r="L1410" s="70">
        <f>VLOOKUP(B1410,'Cust Svd'!$A$2:$B$20,2,FALSE)</f>
        <v>50151</v>
      </c>
      <c r="M1410" s="70"/>
      <c r="N1410"/>
      <c r="O1410"/>
      <c r="P1410"/>
      <c r="Q1410"/>
      <c r="R1410"/>
    </row>
    <row r="1411" spans="1:18" ht="14.5" hidden="1" x14ac:dyDescent="0.35">
      <c r="A1411" s="37">
        <v>44918</v>
      </c>
      <c r="B1411" s="57">
        <v>2022</v>
      </c>
      <c r="C1411">
        <v>2</v>
      </c>
      <c r="D1411">
        <v>171</v>
      </c>
      <c r="E1411">
        <v>147933</v>
      </c>
      <c r="F1411" s="50">
        <f>E1411/(VLOOKUP(B1411,'Cust Svd'!$A$2:$B$20,2,FALSE))</f>
        <v>2.9497517497158583</v>
      </c>
      <c r="G1411" s="50">
        <f t="shared" si="66"/>
        <v>1.0817210141720044</v>
      </c>
      <c r="H1411" s="50">
        <f t="shared" si="67"/>
        <v>12</v>
      </c>
      <c r="I1411" s="48">
        <f>HLOOKUP(B1411,'GSE Sum'!$B$1:$T$10,10,FALSE)</f>
        <v>105.07153522706186</v>
      </c>
      <c r="J1411" s="51" t="b">
        <f t="shared" si="68"/>
        <v>0</v>
      </c>
      <c r="K1411" s="69">
        <f>D1411/(VLOOKUP(B1411,'Cust Svd'!$A$2:$B$20,2,FALSE))</f>
        <v>3.4097026978524856E-3</v>
      </c>
      <c r="L1411" s="70">
        <f>VLOOKUP(B1411,'Cust Svd'!$A$2:$B$20,2,FALSE)</f>
        <v>50151</v>
      </c>
      <c r="M1411" s="70"/>
      <c r="N1411"/>
      <c r="O1411"/>
      <c r="P1411"/>
      <c r="Q1411"/>
      <c r="R1411"/>
    </row>
    <row r="1412" spans="1:18" ht="14.5" hidden="1" x14ac:dyDescent="0.35">
      <c r="A1412" s="37">
        <v>44736</v>
      </c>
      <c r="B1412" s="57">
        <v>2022</v>
      </c>
      <c r="C1412">
        <v>2</v>
      </c>
      <c r="D1412">
        <v>4697</v>
      </c>
      <c r="E1412">
        <v>138990</v>
      </c>
      <c r="F1412" s="50">
        <f>E1412/(VLOOKUP(B1412,'Cust Svd'!$A$2:$B$20,2,FALSE))</f>
        <v>2.7714302805527309</v>
      </c>
      <c r="G1412" s="50">
        <f t="shared" si="66"/>
        <v>1.0193635337080633</v>
      </c>
      <c r="H1412" s="50">
        <f t="shared" si="67"/>
        <v>6</v>
      </c>
      <c r="I1412" s="48">
        <f>HLOOKUP(B1412,'GSE Sum'!$B$1:$T$10,10,FALSE)</f>
        <v>105.07153522706186</v>
      </c>
      <c r="J1412" s="51" t="b">
        <f t="shared" si="68"/>
        <v>0</v>
      </c>
      <c r="K1412" s="69">
        <f>D1412/(VLOOKUP(B1412,'Cust Svd'!$A$2:$B$20,2,FALSE))</f>
        <v>9.3657155390720032E-2</v>
      </c>
      <c r="L1412" s="70">
        <f>VLOOKUP(B1412,'Cust Svd'!$A$2:$B$20,2,FALSE)</f>
        <v>50151</v>
      </c>
      <c r="M1412" s="70"/>
      <c r="N1412"/>
      <c r="O1412"/>
      <c r="P1412"/>
      <c r="Q1412"/>
      <c r="R1412"/>
    </row>
    <row r="1413" spans="1:18" ht="14.5" hidden="1" x14ac:dyDescent="0.35">
      <c r="A1413" s="37">
        <v>44825</v>
      </c>
      <c r="B1413" s="57">
        <v>2022</v>
      </c>
      <c r="C1413">
        <v>2</v>
      </c>
      <c r="D1413">
        <v>3480</v>
      </c>
      <c r="E1413">
        <v>138588</v>
      </c>
      <c r="F1413" s="50">
        <f>E1413/(VLOOKUP(B1413,'Cust Svd'!$A$2:$B$20,2,FALSE))</f>
        <v>2.7634144882454987</v>
      </c>
      <c r="G1413" s="50">
        <f t="shared" si="66"/>
        <v>1.0164670485323473</v>
      </c>
      <c r="H1413" s="50">
        <f t="shared" si="67"/>
        <v>9</v>
      </c>
      <c r="I1413" s="48">
        <f>HLOOKUP(B1413,'GSE Sum'!$B$1:$T$10,10,FALSE)</f>
        <v>105.07153522706186</v>
      </c>
      <c r="J1413" s="51" t="b">
        <f t="shared" si="68"/>
        <v>0</v>
      </c>
      <c r="K1413" s="69">
        <f>D1413/(VLOOKUP(B1413,'Cust Svd'!$A$2:$B$20,2,FALSE))</f>
        <v>6.9390440868576903E-2</v>
      </c>
      <c r="L1413" s="70">
        <f>VLOOKUP(B1413,'Cust Svd'!$A$2:$B$20,2,FALSE)</f>
        <v>50151</v>
      </c>
      <c r="M1413" s="70"/>
      <c r="N1413"/>
      <c r="O1413"/>
      <c r="P1413"/>
      <c r="Q1413"/>
      <c r="R1413"/>
    </row>
    <row r="1414" spans="1:18" ht="14.5" hidden="1" x14ac:dyDescent="0.35">
      <c r="A1414" s="37">
        <v>44830</v>
      </c>
      <c r="B1414" s="57">
        <v>2022</v>
      </c>
      <c r="C1414">
        <v>5</v>
      </c>
      <c r="D1414">
        <v>4948</v>
      </c>
      <c r="E1414">
        <v>129173</v>
      </c>
      <c r="F1414" s="50">
        <f>E1414/(VLOOKUP(B1414,'Cust Svd'!$A$2:$B$20,2,FALSE))</f>
        <v>2.575681442045024</v>
      </c>
      <c r="G1414" s="50">
        <f t="shared" si="66"/>
        <v>0.94611413679271117</v>
      </c>
      <c r="H1414" s="50">
        <f t="shared" si="67"/>
        <v>9</v>
      </c>
      <c r="I1414" s="48">
        <f>HLOOKUP(B1414,'GSE Sum'!$B$1:$T$10,10,FALSE)</f>
        <v>105.07153522706186</v>
      </c>
      <c r="J1414" s="51" t="b">
        <f t="shared" si="68"/>
        <v>0</v>
      </c>
      <c r="K1414" s="69">
        <f>D1414/(VLOOKUP(B1414,'Cust Svd'!$A$2:$B$20,2,FALSE))</f>
        <v>9.8662040637275433E-2</v>
      </c>
      <c r="L1414" s="70">
        <f>VLOOKUP(B1414,'Cust Svd'!$A$2:$B$20,2,FALSE)</f>
        <v>50151</v>
      </c>
      <c r="M1414" s="70"/>
      <c r="N1414"/>
      <c r="O1414"/>
      <c r="P1414"/>
      <c r="Q1414"/>
      <c r="R1414"/>
    </row>
    <row r="1415" spans="1:18" ht="14.5" hidden="1" x14ac:dyDescent="0.35">
      <c r="A1415" s="37">
        <v>44725</v>
      </c>
      <c r="B1415" s="57">
        <v>2022</v>
      </c>
      <c r="C1415">
        <v>2</v>
      </c>
      <c r="D1415">
        <v>331</v>
      </c>
      <c r="E1415">
        <v>128734</v>
      </c>
      <c r="F1415" s="50">
        <f>E1415/(VLOOKUP(B1415,'Cust Svd'!$A$2:$B$20,2,FALSE))</f>
        <v>2.5669278778090168</v>
      </c>
      <c r="G1415" s="50">
        <f t="shared" si="66"/>
        <v>0.94270980558819639</v>
      </c>
      <c r="H1415" s="50">
        <f t="shared" si="67"/>
        <v>6</v>
      </c>
      <c r="I1415" s="48">
        <f>HLOOKUP(B1415,'GSE Sum'!$B$1:$T$10,10,FALSE)</f>
        <v>105.07153522706186</v>
      </c>
      <c r="J1415" s="51" t="b">
        <f t="shared" si="68"/>
        <v>0</v>
      </c>
      <c r="K1415" s="69">
        <f>D1415/(VLOOKUP(B1415,'Cust Svd'!$A$2:$B$20,2,FALSE))</f>
        <v>6.6000677952583195E-3</v>
      </c>
      <c r="L1415" s="70">
        <f>VLOOKUP(B1415,'Cust Svd'!$A$2:$B$20,2,FALSE)</f>
        <v>50151</v>
      </c>
      <c r="M1415" s="70"/>
      <c r="N1415"/>
      <c r="O1415"/>
      <c r="P1415"/>
      <c r="Q1415"/>
      <c r="R1415"/>
    </row>
    <row r="1416" spans="1:18" ht="14.5" hidden="1" x14ac:dyDescent="0.35">
      <c r="A1416" s="37">
        <v>44622</v>
      </c>
      <c r="B1416" s="57">
        <v>2022</v>
      </c>
      <c r="C1416">
        <v>1</v>
      </c>
      <c r="D1416">
        <v>353</v>
      </c>
      <c r="E1416">
        <v>127080</v>
      </c>
      <c r="F1416" s="50">
        <f>E1416/(VLOOKUP(B1416,'Cust Svd'!$A$2:$B$20,2,FALSE))</f>
        <v>2.5339474786145839</v>
      </c>
      <c r="G1416" s="50">
        <f t="shared" si="66"/>
        <v>0.929778355012712</v>
      </c>
      <c r="H1416" s="50">
        <f t="shared" si="67"/>
        <v>3</v>
      </c>
      <c r="I1416" s="48">
        <f>HLOOKUP(B1416,'GSE Sum'!$B$1:$T$10,10,FALSE)</f>
        <v>105.07153522706186</v>
      </c>
      <c r="J1416" s="51" t="b">
        <f t="shared" si="68"/>
        <v>0</v>
      </c>
      <c r="K1416" s="69">
        <f>D1416/(VLOOKUP(B1416,'Cust Svd'!$A$2:$B$20,2,FALSE))</f>
        <v>7.0387429961516219E-3</v>
      </c>
      <c r="L1416" s="70">
        <f>VLOOKUP(B1416,'Cust Svd'!$A$2:$B$20,2,FALSE)</f>
        <v>50151</v>
      </c>
      <c r="M1416" s="70"/>
      <c r="N1416"/>
      <c r="O1416"/>
      <c r="P1416"/>
      <c r="Q1416"/>
      <c r="R1416"/>
    </row>
    <row r="1417" spans="1:18" ht="14.5" hidden="1" x14ac:dyDescent="0.35">
      <c r="A1417" s="37">
        <v>44604</v>
      </c>
      <c r="B1417" s="57">
        <v>2022</v>
      </c>
      <c r="C1417">
        <v>1</v>
      </c>
      <c r="D1417">
        <v>388</v>
      </c>
      <c r="E1417">
        <v>123856</v>
      </c>
      <c r="F1417" s="50">
        <f>E1417/(VLOOKUP(B1417,'Cust Svd'!$A$2:$B$20,2,FALSE))</f>
        <v>2.4696616219018566</v>
      </c>
      <c r="G1417" s="50">
        <f t="shared" si="66"/>
        <v>0.90408114607375423</v>
      </c>
      <c r="H1417" s="50">
        <f t="shared" si="67"/>
        <v>2</v>
      </c>
      <c r="I1417" s="48">
        <f>HLOOKUP(B1417,'GSE Sum'!$B$1:$T$10,10,FALSE)</f>
        <v>105.07153522706186</v>
      </c>
      <c r="J1417" s="51" t="b">
        <f t="shared" si="68"/>
        <v>0</v>
      </c>
      <c r="K1417" s="69">
        <f>D1417/(VLOOKUP(B1417,'Cust Svd'!$A$2:$B$20,2,FALSE))</f>
        <v>7.736635361209148E-3</v>
      </c>
      <c r="L1417" s="70">
        <f>VLOOKUP(B1417,'Cust Svd'!$A$2:$B$20,2,FALSE)</f>
        <v>50151</v>
      </c>
      <c r="M1417" s="70"/>
      <c r="N1417"/>
      <c r="O1417"/>
      <c r="P1417"/>
      <c r="Q1417"/>
      <c r="R1417"/>
    </row>
    <row r="1418" spans="1:18" ht="14.5" hidden="1" x14ac:dyDescent="0.35">
      <c r="A1418" s="37">
        <v>44649</v>
      </c>
      <c r="B1418" s="57">
        <v>2022</v>
      </c>
      <c r="C1418">
        <v>1</v>
      </c>
      <c r="D1418">
        <v>327</v>
      </c>
      <c r="E1418">
        <v>118863</v>
      </c>
      <c r="F1418" s="50">
        <f>E1418/(VLOOKUP(B1418,'Cust Svd'!$A$2:$B$20,2,FALSE))</f>
        <v>2.3701022910809355</v>
      </c>
      <c r="G1418" s="50">
        <f t="shared" si="66"/>
        <v>0.86293311500928327</v>
      </c>
      <c r="H1418" s="50">
        <f t="shared" si="67"/>
        <v>3</v>
      </c>
      <c r="I1418" s="48">
        <f>HLOOKUP(B1418,'GSE Sum'!$B$1:$T$10,10,FALSE)</f>
        <v>105.07153522706186</v>
      </c>
      <c r="J1418" s="51" t="b">
        <f t="shared" si="68"/>
        <v>0</v>
      </c>
      <c r="K1418" s="69">
        <f>D1418/(VLOOKUP(B1418,'Cust Svd'!$A$2:$B$20,2,FALSE))</f>
        <v>6.5203086678231742E-3</v>
      </c>
      <c r="L1418" s="70">
        <f>VLOOKUP(B1418,'Cust Svd'!$A$2:$B$20,2,FALSE)</f>
        <v>50151</v>
      </c>
      <c r="M1418" s="70"/>
      <c r="N1418"/>
      <c r="O1418"/>
      <c r="P1418"/>
      <c r="Q1418"/>
      <c r="R1418"/>
    </row>
    <row r="1419" spans="1:18" ht="14.5" hidden="1" x14ac:dyDescent="0.35">
      <c r="A1419" s="37">
        <v>44793</v>
      </c>
      <c r="B1419" s="57">
        <v>2022</v>
      </c>
      <c r="C1419">
        <v>1</v>
      </c>
      <c r="D1419">
        <v>248</v>
      </c>
      <c r="E1419">
        <v>95370</v>
      </c>
      <c r="F1419" s="50">
        <f>E1419/(VLOOKUP(B1419,'Cust Svd'!$A$2:$B$20,2,FALSE))</f>
        <v>1.9016569958724652</v>
      </c>
      <c r="G1419" s="50">
        <f t="shared" si="66"/>
        <v>0.64272560920221766</v>
      </c>
      <c r="H1419" s="50">
        <f t="shared" si="67"/>
        <v>8</v>
      </c>
      <c r="I1419" s="48">
        <f>HLOOKUP(B1419,'GSE Sum'!$B$1:$T$10,10,FALSE)</f>
        <v>105.07153522706186</v>
      </c>
      <c r="J1419" s="51" t="b">
        <f t="shared" si="68"/>
        <v>0</v>
      </c>
      <c r="K1419" s="69">
        <f>D1419/(VLOOKUP(B1419,'Cust Svd'!$A$2:$B$20,2,FALSE))</f>
        <v>4.9450659009790433E-3</v>
      </c>
      <c r="L1419" s="70">
        <f>VLOOKUP(B1419,'Cust Svd'!$A$2:$B$20,2,FALSE)</f>
        <v>50151</v>
      </c>
      <c r="M1419" s="70"/>
      <c r="N1419"/>
      <c r="O1419"/>
      <c r="P1419"/>
      <c r="Q1419"/>
      <c r="R1419"/>
    </row>
    <row r="1420" spans="1:18" ht="14.5" hidden="1" x14ac:dyDescent="0.35">
      <c r="A1420" s="37">
        <v>44816</v>
      </c>
      <c r="B1420" s="57">
        <v>2022</v>
      </c>
      <c r="C1420">
        <v>1</v>
      </c>
      <c r="D1420">
        <v>731</v>
      </c>
      <c r="E1420">
        <v>94309</v>
      </c>
      <c r="F1420" s="50">
        <f>E1420/(VLOOKUP(B1420,'Cust Svd'!$A$2:$B$20,2,FALSE))</f>
        <v>1.8805008873202926</v>
      </c>
      <c r="G1420" s="50">
        <f t="shared" si="66"/>
        <v>0.63153817078152885</v>
      </c>
      <c r="H1420" s="50">
        <f t="shared" si="67"/>
        <v>9</v>
      </c>
      <c r="I1420" s="48">
        <f>HLOOKUP(B1420,'GSE Sum'!$B$1:$T$10,10,FALSE)</f>
        <v>105.07153522706186</v>
      </c>
      <c r="J1420" s="51" t="b">
        <f t="shared" si="68"/>
        <v>0</v>
      </c>
      <c r="K1420" s="69">
        <f>D1420/(VLOOKUP(B1420,'Cust Svd'!$A$2:$B$20,2,FALSE))</f>
        <v>1.4575980538772905E-2</v>
      </c>
      <c r="L1420" s="70">
        <f>VLOOKUP(B1420,'Cust Svd'!$A$2:$B$20,2,FALSE)</f>
        <v>50151</v>
      </c>
      <c r="M1420" s="70"/>
      <c r="N1420"/>
      <c r="O1420"/>
      <c r="P1420"/>
      <c r="Q1420"/>
      <c r="R1420"/>
    </row>
    <row r="1421" spans="1:18" ht="14.5" hidden="1" x14ac:dyDescent="0.35">
      <c r="A1421" s="37">
        <v>44874</v>
      </c>
      <c r="B1421" s="57">
        <v>2022</v>
      </c>
      <c r="C1421">
        <v>2</v>
      </c>
      <c r="D1421">
        <v>277</v>
      </c>
      <c r="E1421">
        <v>92098</v>
      </c>
      <c r="F1421" s="50">
        <f>E1421/(VLOOKUP(B1421,'Cust Svd'!$A$2:$B$20,2,FALSE))</f>
        <v>1.8364140296305158</v>
      </c>
      <c r="G1421" s="50">
        <f t="shared" si="66"/>
        <v>0.60781477311027077</v>
      </c>
      <c r="H1421" s="50">
        <f t="shared" si="67"/>
        <v>11</v>
      </c>
      <c r="I1421" s="48">
        <f>HLOOKUP(B1421,'GSE Sum'!$B$1:$T$10,10,FALSE)</f>
        <v>105.07153522706186</v>
      </c>
      <c r="J1421" s="51" t="b">
        <f t="shared" si="68"/>
        <v>0</v>
      </c>
      <c r="K1421" s="69">
        <f>D1421/(VLOOKUP(B1421,'Cust Svd'!$A$2:$B$20,2,FALSE))</f>
        <v>5.5233195748838511E-3</v>
      </c>
      <c r="L1421" s="70">
        <f>VLOOKUP(B1421,'Cust Svd'!$A$2:$B$20,2,FALSE)</f>
        <v>50151</v>
      </c>
      <c r="M1421" s="70"/>
      <c r="N1421"/>
      <c r="O1421"/>
      <c r="P1421"/>
      <c r="Q1421"/>
      <c r="R1421"/>
    </row>
    <row r="1422" spans="1:18" ht="14.5" hidden="1" x14ac:dyDescent="0.35">
      <c r="A1422" s="37">
        <v>44750</v>
      </c>
      <c r="B1422" s="57">
        <v>2022</v>
      </c>
      <c r="C1422">
        <v>4</v>
      </c>
      <c r="D1422">
        <v>3233</v>
      </c>
      <c r="E1422">
        <v>89159</v>
      </c>
      <c r="F1422" s="50">
        <f>E1422/(VLOOKUP(B1422,'Cust Svd'!$A$2:$B$20,2,FALSE))</f>
        <v>1.7778110107475424</v>
      </c>
      <c r="G1422" s="50">
        <f t="shared" si="66"/>
        <v>0.57538283827433234</v>
      </c>
      <c r="H1422" s="50">
        <f t="shared" si="67"/>
        <v>7</v>
      </c>
      <c r="I1422" s="48">
        <f>HLOOKUP(B1422,'GSE Sum'!$B$1:$T$10,10,FALSE)</f>
        <v>105.07153522706186</v>
      </c>
      <c r="J1422" s="51" t="b">
        <f t="shared" si="68"/>
        <v>0</v>
      </c>
      <c r="K1422" s="69">
        <f>D1422/(VLOOKUP(B1422,'Cust Svd'!$A$2:$B$20,2,FALSE))</f>
        <v>6.4465314749456645E-2</v>
      </c>
      <c r="L1422" s="70">
        <f>VLOOKUP(B1422,'Cust Svd'!$A$2:$B$20,2,FALSE)</f>
        <v>50151</v>
      </c>
      <c r="M1422" s="70"/>
      <c r="N1422"/>
      <c r="O1422"/>
      <c r="P1422"/>
      <c r="Q1422"/>
      <c r="R1422"/>
    </row>
    <row r="1423" spans="1:18" ht="14.5" hidden="1" x14ac:dyDescent="0.35">
      <c r="A1423" s="37">
        <v>44915</v>
      </c>
      <c r="B1423" s="57">
        <v>2022</v>
      </c>
      <c r="C1423">
        <v>2</v>
      </c>
      <c r="D1423">
        <v>412</v>
      </c>
      <c r="E1423">
        <v>81304</v>
      </c>
      <c r="F1423" s="50">
        <f>E1423/(VLOOKUP(B1423,'Cust Svd'!$A$2:$B$20,2,FALSE))</f>
        <v>1.6211840242467748</v>
      </c>
      <c r="G1423" s="50">
        <f t="shared" si="66"/>
        <v>0.48315676144686193</v>
      </c>
      <c r="H1423" s="50">
        <f t="shared" si="67"/>
        <v>12</v>
      </c>
      <c r="I1423" s="48">
        <f>HLOOKUP(B1423,'GSE Sum'!$B$1:$T$10,10,FALSE)</f>
        <v>105.07153522706186</v>
      </c>
      <c r="J1423" s="51" t="b">
        <f t="shared" si="68"/>
        <v>0</v>
      </c>
      <c r="K1423" s="69">
        <f>D1423/(VLOOKUP(B1423,'Cust Svd'!$A$2:$B$20,2,FALSE))</f>
        <v>8.2151901258200235E-3</v>
      </c>
      <c r="L1423" s="70">
        <f>VLOOKUP(B1423,'Cust Svd'!$A$2:$B$20,2,FALSE)</f>
        <v>50151</v>
      </c>
      <c r="M1423" s="70"/>
      <c r="N1423"/>
      <c r="O1423"/>
      <c r="P1423"/>
      <c r="Q1423"/>
      <c r="R1423"/>
    </row>
    <row r="1424" spans="1:18" ht="14.5" hidden="1" x14ac:dyDescent="0.35">
      <c r="A1424" s="37">
        <v>44729</v>
      </c>
      <c r="B1424" s="57">
        <v>2022</v>
      </c>
      <c r="C1424">
        <v>2</v>
      </c>
      <c r="D1424">
        <v>792</v>
      </c>
      <c r="E1424">
        <v>79675</v>
      </c>
      <c r="F1424" s="50">
        <f>E1424/(VLOOKUP(B1424,'Cust Svd'!$A$2:$B$20,2,FALSE))</f>
        <v>1.5887021195988116</v>
      </c>
      <c r="G1424" s="50">
        <f t="shared" si="66"/>
        <v>0.46291740591479669</v>
      </c>
      <c r="H1424" s="50">
        <f t="shared" si="67"/>
        <v>6</v>
      </c>
      <c r="I1424" s="48">
        <f>HLOOKUP(B1424,'GSE Sum'!$B$1:$T$10,10,FALSE)</f>
        <v>105.07153522706186</v>
      </c>
      <c r="J1424" s="51" t="b">
        <f t="shared" si="68"/>
        <v>0</v>
      </c>
      <c r="K1424" s="69">
        <f>D1424/(VLOOKUP(B1424,'Cust Svd'!$A$2:$B$20,2,FALSE))</f>
        <v>1.5792307232158881E-2</v>
      </c>
      <c r="L1424" s="70">
        <f>VLOOKUP(B1424,'Cust Svd'!$A$2:$B$20,2,FALSE)</f>
        <v>50151</v>
      </c>
      <c r="M1424" s="70"/>
      <c r="N1424"/>
      <c r="O1424"/>
      <c r="P1424"/>
      <c r="Q1424"/>
      <c r="R1424"/>
    </row>
    <row r="1425" spans="1:18" ht="14.5" hidden="1" x14ac:dyDescent="0.35">
      <c r="A1425" s="37">
        <v>44721</v>
      </c>
      <c r="B1425" s="57">
        <v>2022</v>
      </c>
      <c r="C1425">
        <v>4</v>
      </c>
      <c r="D1425">
        <v>1001</v>
      </c>
      <c r="E1425">
        <v>76235</v>
      </c>
      <c r="F1425" s="50">
        <f>E1425/(VLOOKUP(B1425,'Cust Svd'!$A$2:$B$20,2,FALSE))</f>
        <v>1.5201092700045862</v>
      </c>
      <c r="G1425" s="50">
        <f t="shared" si="66"/>
        <v>0.41878222043526697</v>
      </c>
      <c r="H1425" s="50">
        <f t="shared" si="67"/>
        <v>6</v>
      </c>
      <c r="I1425" s="48">
        <f>HLOOKUP(B1425,'GSE Sum'!$B$1:$T$10,10,FALSE)</f>
        <v>105.07153522706186</v>
      </c>
      <c r="J1425" s="51" t="b">
        <f t="shared" si="68"/>
        <v>0</v>
      </c>
      <c r="K1425" s="69">
        <f>D1425/(VLOOKUP(B1425,'Cust Svd'!$A$2:$B$20,2,FALSE))</f>
        <v>1.9959721640645252E-2</v>
      </c>
      <c r="L1425" s="70">
        <f>VLOOKUP(B1425,'Cust Svd'!$A$2:$B$20,2,FALSE)</f>
        <v>50151</v>
      </c>
      <c r="M1425" s="70"/>
      <c r="N1425"/>
      <c r="O1425"/>
      <c r="P1425"/>
      <c r="Q1425"/>
      <c r="R1425"/>
    </row>
    <row r="1426" spans="1:18" ht="14.5" hidden="1" x14ac:dyDescent="0.35">
      <c r="A1426" s="37">
        <v>44654</v>
      </c>
      <c r="B1426" s="57">
        <v>2022</v>
      </c>
      <c r="C1426">
        <v>1</v>
      </c>
      <c r="D1426">
        <v>159</v>
      </c>
      <c r="E1426">
        <v>71534</v>
      </c>
      <c r="F1426" s="50">
        <f>E1426/(VLOOKUP(B1426,'Cust Svd'!$A$2:$B$20,2,FALSE))</f>
        <v>1.4263723554864309</v>
      </c>
      <c r="G1426" s="50">
        <f t="shared" si="66"/>
        <v>0.35513440676094921</v>
      </c>
      <c r="H1426" s="50">
        <f t="shared" si="67"/>
        <v>4</v>
      </c>
      <c r="I1426" s="48">
        <f>HLOOKUP(B1426,'GSE Sum'!$B$1:$T$10,10,FALSE)</f>
        <v>105.07153522706186</v>
      </c>
      <c r="J1426" s="51" t="b">
        <f t="shared" si="68"/>
        <v>0</v>
      </c>
      <c r="K1426" s="69">
        <f>D1426/(VLOOKUP(B1426,'Cust Svd'!$A$2:$B$20,2,FALSE))</f>
        <v>3.1704253155470478E-3</v>
      </c>
      <c r="L1426" s="70">
        <f>VLOOKUP(B1426,'Cust Svd'!$A$2:$B$20,2,FALSE)</f>
        <v>50151</v>
      </c>
      <c r="M1426" s="70"/>
      <c r="N1426"/>
      <c r="O1426"/>
      <c r="P1426"/>
      <c r="Q1426"/>
      <c r="R1426"/>
    </row>
    <row r="1427" spans="1:18" ht="14.5" hidden="1" x14ac:dyDescent="0.35">
      <c r="A1427" s="37">
        <v>44866</v>
      </c>
      <c r="B1427" s="57">
        <v>2022</v>
      </c>
      <c r="C1427">
        <v>2</v>
      </c>
      <c r="D1427">
        <v>1053</v>
      </c>
      <c r="E1427">
        <v>69730</v>
      </c>
      <c r="F1427" s="50">
        <f>E1427/(VLOOKUP(B1427,'Cust Svd'!$A$2:$B$20,2,FALSE))</f>
        <v>1.3904009890131801</v>
      </c>
      <c r="G1427" s="50">
        <f t="shared" si="66"/>
        <v>0.3295921868443159</v>
      </c>
      <c r="H1427" s="50">
        <f t="shared" si="67"/>
        <v>11</v>
      </c>
      <c r="I1427" s="48">
        <f>HLOOKUP(B1427,'GSE Sum'!$B$1:$T$10,10,FALSE)</f>
        <v>105.07153522706186</v>
      </c>
      <c r="J1427" s="51" t="b">
        <f t="shared" si="68"/>
        <v>0</v>
      </c>
      <c r="K1427" s="69">
        <f>D1427/(VLOOKUP(B1427,'Cust Svd'!$A$2:$B$20,2,FALSE))</f>
        <v>2.0996590297302147E-2</v>
      </c>
      <c r="L1427" s="70">
        <f>VLOOKUP(B1427,'Cust Svd'!$A$2:$B$20,2,FALSE)</f>
        <v>50151</v>
      </c>
      <c r="M1427" s="70"/>
      <c r="N1427"/>
      <c r="O1427"/>
      <c r="P1427"/>
      <c r="Q1427"/>
      <c r="R1427"/>
    </row>
    <row r="1428" spans="1:18" ht="14.5" hidden="1" x14ac:dyDescent="0.35">
      <c r="A1428" s="37">
        <v>44707</v>
      </c>
      <c r="B1428" s="57">
        <v>2022</v>
      </c>
      <c r="C1428">
        <v>1</v>
      </c>
      <c r="D1428">
        <v>1521</v>
      </c>
      <c r="E1428">
        <v>68414</v>
      </c>
      <c r="F1428" s="50">
        <f>E1428/(VLOOKUP(B1428,'Cust Svd'!$A$2:$B$20,2,FALSE))</f>
        <v>1.3641602360870173</v>
      </c>
      <c r="G1428" s="50">
        <f t="shared" si="66"/>
        <v>0.31053902765871627</v>
      </c>
      <c r="H1428" s="50">
        <f t="shared" si="67"/>
        <v>5</v>
      </c>
      <c r="I1428" s="48">
        <f>HLOOKUP(B1428,'GSE Sum'!$B$1:$T$10,10,FALSE)</f>
        <v>105.07153522706186</v>
      </c>
      <c r="J1428" s="51" t="b">
        <f t="shared" si="68"/>
        <v>0</v>
      </c>
      <c r="K1428" s="69">
        <f>D1428/(VLOOKUP(B1428,'Cust Svd'!$A$2:$B$20,2,FALSE))</f>
        <v>3.0328408207214212E-2</v>
      </c>
      <c r="L1428" s="70">
        <f>VLOOKUP(B1428,'Cust Svd'!$A$2:$B$20,2,FALSE)</f>
        <v>50151</v>
      </c>
      <c r="M1428" s="70"/>
      <c r="N1428"/>
      <c r="O1428"/>
      <c r="P1428"/>
      <c r="Q1428"/>
      <c r="R1428"/>
    </row>
    <row r="1429" spans="1:18" ht="14.5" hidden="1" x14ac:dyDescent="0.35">
      <c r="A1429" s="37">
        <v>44712</v>
      </c>
      <c r="B1429" s="57">
        <v>2022</v>
      </c>
      <c r="C1429">
        <v>3</v>
      </c>
      <c r="D1429">
        <v>211</v>
      </c>
      <c r="E1429">
        <v>67395</v>
      </c>
      <c r="F1429" s="50">
        <f>E1429/(VLOOKUP(B1429,'Cust Svd'!$A$2:$B$20,2,FALSE))</f>
        <v>1.3438415983729137</v>
      </c>
      <c r="G1429" s="50">
        <f t="shared" si="66"/>
        <v>0.29553237680162947</v>
      </c>
      <c r="H1429" s="50">
        <f t="shared" si="67"/>
        <v>5</v>
      </c>
      <c r="I1429" s="48">
        <f>HLOOKUP(B1429,'GSE Sum'!$B$1:$T$10,10,FALSE)</f>
        <v>105.07153522706186</v>
      </c>
      <c r="J1429" s="51" t="b">
        <f t="shared" si="68"/>
        <v>0</v>
      </c>
      <c r="K1429" s="69">
        <f>D1429/(VLOOKUP(B1429,'Cust Svd'!$A$2:$B$20,2,FALSE))</f>
        <v>4.2072939722039441E-3</v>
      </c>
      <c r="L1429" s="70">
        <f>VLOOKUP(B1429,'Cust Svd'!$A$2:$B$20,2,FALSE)</f>
        <v>50151</v>
      </c>
      <c r="M1429" s="70"/>
      <c r="N1429"/>
      <c r="O1429"/>
      <c r="P1429"/>
      <c r="Q1429"/>
      <c r="R1429"/>
    </row>
    <row r="1430" spans="1:18" ht="14.5" hidden="1" x14ac:dyDescent="0.35">
      <c r="A1430" s="37">
        <v>44714</v>
      </c>
      <c r="B1430" s="57">
        <v>2022</v>
      </c>
      <c r="C1430">
        <v>2</v>
      </c>
      <c r="D1430">
        <v>129</v>
      </c>
      <c r="E1430">
        <v>61255</v>
      </c>
      <c r="F1430" s="50">
        <f>E1430/(VLOOKUP(B1430,'Cust Svd'!$A$2:$B$20,2,FALSE))</f>
        <v>1.2214113377599649</v>
      </c>
      <c r="G1430" s="50">
        <f t="shared" si="66"/>
        <v>0.20000702435753048</v>
      </c>
      <c r="H1430" s="50">
        <f t="shared" si="67"/>
        <v>6</v>
      </c>
      <c r="I1430" s="48">
        <f>HLOOKUP(B1430,'GSE Sum'!$B$1:$T$10,10,FALSE)</f>
        <v>105.07153522706186</v>
      </c>
      <c r="J1430" s="51" t="b">
        <f t="shared" si="68"/>
        <v>0</v>
      </c>
      <c r="K1430" s="69">
        <f>D1430/(VLOOKUP(B1430,'Cust Svd'!$A$2:$B$20,2,FALSE))</f>
        <v>2.572231859783454E-3</v>
      </c>
      <c r="L1430" s="70">
        <f>VLOOKUP(B1430,'Cust Svd'!$A$2:$B$20,2,FALSE)</f>
        <v>50151</v>
      </c>
      <c r="M1430" s="70"/>
      <c r="N1430"/>
      <c r="O1430"/>
      <c r="P1430"/>
      <c r="Q1430"/>
      <c r="R1430"/>
    </row>
    <row r="1431" spans="1:18" ht="14.5" hidden="1" x14ac:dyDescent="0.35">
      <c r="A1431" s="37">
        <v>44565</v>
      </c>
      <c r="B1431" s="57">
        <v>2022</v>
      </c>
      <c r="C1431">
        <v>5</v>
      </c>
      <c r="D1431">
        <v>4458</v>
      </c>
      <c r="E1431">
        <v>58748</v>
      </c>
      <c r="F1431" s="50">
        <f>E1431/(VLOOKUP(B1431,'Cust Svd'!$A$2:$B$20,2,FALSE))</f>
        <v>1.1714223046399872</v>
      </c>
      <c r="G1431" s="50">
        <f t="shared" si="66"/>
        <v>0.15821865550301253</v>
      </c>
      <c r="H1431" s="50">
        <f t="shared" si="67"/>
        <v>1</v>
      </c>
      <c r="I1431" s="48">
        <f>HLOOKUP(B1431,'GSE Sum'!$B$1:$T$10,10,FALSE)</f>
        <v>105.07153522706186</v>
      </c>
      <c r="J1431" s="51" t="b">
        <f t="shared" si="68"/>
        <v>0</v>
      </c>
      <c r="K1431" s="69">
        <f>D1431/(VLOOKUP(B1431,'Cust Svd'!$A$2:$B$20,2,FALSE))</f>
        <v>8.8891547526470063E-2</v>
      </c>
      <c r="L1431" s="70">
        <f>VLOOKUP(B1431,'Cust Svd'!$A$2:$B$20,2,FALSE)</f>
        <v>50151</v>
      </c>
      <c r="M1431" s="70"/>
      <c r="N1431"/>
      <c r="O1431"/>
      <c r="P1431"/>
      <c r="Q1431"/>
      <c r="R1431"/>
    </row>
    <row r="1432" spans="1:18" ht="14.5" hidden="1" x14ac:dyDescent="0.35">
      <c r="A1432" s="37">
        <v>44860</v>
      </c>
      <c r="B1432" s="57">
        <v>2022</v>
      </c>
      <c r="C1432">
        <v>1</v>
      </c>
      <c r="D1432">
        <v>160</v>
      </c>
      <c r="E1432">
        <v>57600</v>
      </c>
      <c r="F1432" s="50">
        <f>E1432/(VLOOKUP(B1432,'Cust Svd'!$A$2:$B$20,2,FALSE))</f>
        <v>1.1485314350661004</v>
      </c>
      <c r="G1432" s="50">
        <f t="shared" si="66"/>
        <v>0.1384841133132422</v>
      </c>
      <c r="H1432" s="50">
        <f t="shared" si="67"/>
        <v>10</v>
      </c>
      <c r="I1432" s="48">
        <f>HLOOKUP(B1432,'GSE Sum'!$B$1:$T$10,10,FALSE)</f>
        <v>105.07153522706186</v>
      </c>
      <c r="J1432" s="51" t="b">
        <f t="shared" si="68"/>
        <v>0</v>
      </c>
      <c r="K1432" s="69">
        <f>D1432/(VLOOKUP(B1432,'Cust Svd'!$A$2:$B$20,2,FALSE))</f>
        <v>3.1903650974058344E-3</v>
      </c>
      <c r="L1432" s="70">
        <f>VLOOKUP(B1432,'Cust Svd'!$A$2:$B$20,2,FALSE)</f>
        <v>50151</v>
      </c>
      <c r="M1432" s="70"/>
      <c r="N1432"/>
      <c r="O1432"/>
      <c r="P1432"/>
      <c r="Q1432"/>
      <c r="R1432"/>
    </row>
    <row r="1433" spans="1:18" ht="14.5" hidden="1" x14ac:dyDescent="0.35">
      <c r="A1433" s="37">
        <v>44785</v>
      </c>
      <c r="B1433" s="57">
        <v>2022</v>
      </c>
      <c r="C1433">
        <v>1</v>
      </c>
      <c r="D1433">
        <v>266</v>
      </c>
      <c r="E1433">
        <v>54732</v>
      </c>
      <c r="F1433" s="50">
        <f>E1433/(VLOOKUP(B1433,'Cust Svd'!$A$2:$B$20,2,FALSE))</f>
        <v>1.0913441406951008</v>
      </c>
      <c r="G1433" s="50">
        <f t="shared" si="66"/>
        <v>8.7410093128960253E-2</v>
      </c>
      <c r="H1433" s="50">
        <f t="shared" si="67"/>
        <v>8</v>
      </c>
      <c r="I1433" s="48">
        <f>HLOOKUP(B1433,'GSE Sum'!$B$1:$T$10,10,FALSE)</f>
        <v>105.07153522706186</v>
      </c>
      <c r="J1433" s="51" t="b">
        <f t="shared" si="68"/>
        <v>0</v>
      </c>
      <c r="K1433" s="69">
        <f>D1433/(VLOOKUP(B1433,'Cust Svd'!$A$2:$B$20,2,FALSE))</f>
        <v>5.3039819744371995E-3</v>
      </c>
      <c r="L1433" s="70">
        <f>VLOOKUP(B1433,'Cust Svd'!$A$2:$B$20,2,FALSE)</f>
        <v>50151</v>
      </c>
      <c r="M1433" s="70"/>
      <c r="N1433"/>
      <c r="O1433"/>
      <c r="P1433"/>
      <c r="Q1433"/>
      <c r="R1433"/>
    </row>
    <row r="1434" spans="1:18" ht="14.5" hidden="1" x14ac:dyDescent="0.35">
      <c r="A1434" s="37">
        <v>44629</v>
      </c>
      <c r="B1434" s="57">
        <v>2022</v>
      </c>
      <c r="C1434">
        <v>2</v>
      </c>
      <c r="D1434">
        <v>248</v>
      </c>
      <c r="E1434">
        <v>54494</v>
      </c>
      <c r="F1434" s="50">
        <f>E1434/(VLOOKUP(B1434,'Cust Svd'!$A$2:$B$20,2,FALSE))</f>
        <v>1.0865984726127096</v>
      </c>
      <c r="G1434" s="50">
        <f t="shared" si="66"/>
        <v>8.3052149476934914E-2</v>
      </c>
      <c r="H1434" s="50">
        <f t="shared" si="67"/>
        <v>3</v>
      </c>
      <c r="I1434" s="48">
        <f>HLOOKUP(B1434,'GSE Sum'!$B$1:$T$10,10,FALSE)</f>
        <v>105.07153522706186</v>
      </c>
      <c r="J1434" s="51" t="b">
        <f t="shared" si="68"/>
        <v>0</v>
      </c>
      <c r="K1434" s="69">
        <f>D1434/(VLOOKUP(B1434,'Cust Svd'!$A$2:$B$20,2,FALSE))</f>
        <v>4.9450659009790433E-3</v>
      </c>
      <c r="L1434" s="70">
        <f>VLOOKUP(B1434,'Cust Svd'!$A$2:$B$20,2,FALSE)</f>
        <v>50151</v>
      </c>
      <c r="M1434" s="70"/>
      <c r="N1434"/>
      <c r="O1434"/>
      <c r="P1434"/>
      <c r="Q1434"/>
      <c r="R1434"/>
    </row>
    <row r="1435" spans="1:18" ht="14.5" hidden="1" x14ac:dyDescent="0.35">
      <c r="A1435" s="37">
        <v>44706</v>
      </c>
      <c r="B1435" s="57">
        <v>2022</v>
      </c>
      <c r="C1435">
        <v>2</v>
      </c>
      <c r="D1435">
        <v>729</v>
      </c>
      <c r="E1435">
        <v>53049</v>
      </c>
      <c r="F1435" s="50">
        <f>E1435/(VLOOKUP(B1435,'Cust Svd'!$A$2:$B$20,2,FALSE))</f>
        <v>1.0577854878267632</v>
      </c>
      <c r="G1435" s="50">
        <f t="shared" si="66"/>
        <v>5.6177560352346521E-2</v>
      </c>
      <c r="H1435" s="50">
        <f t="shared" si="67"/>
        <v>5</v>
      </c>
      <c r="I1435" s="48">
        <f>HLOOKUP(B1435,'GSE Sum'!$B$1:$T$10,10,FALSE)</f>
        <v>105.07153522706186</v>
      </c>
      <c r="J1435" s="51" t="b">
        <f t="shared" si="68"/>
        <v>0</v>
      </c>
      <c r="K1435" s="69">
        <f>D1435/(VLOOKUP(B1435,'Cust Svd'!$A$2:$B$20,2,FALSE))</f>
        <v>1.4536100975055333E-2</v>
      </c>
      <c r="L1435" s="70">
        <f>VLOOKUP(B1435,'Cust Svd'!$A$2:$B$20,2,FALSE)</f>
        <v>50151</v>
      </c>
      <c r="M1435" s="70"/>
      <c r="N1435"/>
      <c r="O1435"/>
      <c r="P1435"/>
      <c r="Q1435"/>
      <c r="R1435"/>
    </row>
    <row r="1436" spans="1:18" ht="14.5" hidden="1" x14ac:dyDescent="0.35">
      <c r="A1436" s="37">
        <v>44914</v>
      </c>
      <c r="B1436" s="57">
        <v>2022</v>
      </c>
      <c r="C1436">
        <v>1</v>
      </c>
      <c r="D1436">
        <v>236</v>
      </c>
      <c r="E1436">
        <v>52766</v>
      </c>
      <c r="F1436" s="50">
        <f>E1436/(VLOOKUP(B1436,'Cust Svd'!$A$2:$B$20,2,FALSE))</f>
        <v>1.0521425295607265</v>
      </c>
      <c r="G1436" s="50">
        <f t="shared" si="66"/>
        <v>5.0828589511653491E-2</v>
      </c>
      <c r="H1436" s="50">
        <f t="shared" si="67"/>
        <v>12</v>
      </c>
      <c r="I1436" s="48">
        <f>HLOOKUP(B1436,'GSE Sum'!$B$1:$T$10,10,FALSE)</f>
        <v>105.07153522706186</v>
      </c>
      <c r="J1436" s="51" t="b">
        <f t="shared" si="68"/>
        <v>0</v>
      </c>
      <c r="K1436" s="69">
        <f>D1436/(VLOOKUP(B1436,'Cust Svd'!$A$2:$B$20,2,FALSE))</f>
        <v>4.7057885186736056E-3</v>
      </c>
      <c r="L1436" s="70">
        <f>VLOOKUP(B1436,'Cust Svd'!$A$2:$B$20,2,FALSE)</f>
        <v>50151</v>
      </c>
      <c r="M1436" s="70"/>
      <c r="N1436"/>
      <c r="O1436"/>
      <c r="P1436"/>
      <c r="Q1436"/>
      <c r="R1436"/>
    </row>
    <row r="1437" spans="1:18" ht="14.5" hidden="1" x14ac:dyDescent="0.35">
      <c r="A1437" s="37">
        <v>44633</v>
      </c>
      <c r="B1437" s="57">
        <v>2022</v>
      </c>
      <c r="C1437">
        <v>5</v>
      </c>
      <c r="D1437">
        <v>380</v>
      </c>
      <c r="E1437">
        <v>51320</v>
      </c>
      <c r="F1437" s="50">
        <f>E1437/(VLOOKUP(B1437,'Cust Svd'!$A$2:$B$20,2,FALSE))</f>
        <v>1.0233096049929213</v>
      </c>
      <c r="G1437" s="50">
        <f t="shared" si="66"/>
        <v>2.3042085358832225E-2</v>
      </c>
      <c r="H1437" s="50">
        <f t="shared" si="67"/>
        <v>3</v>
      </c>
      <c r="I1437" s="48">
        <f>HLOOKUP(B1437,'GSE Sum'!$B$1:$T$10,10,FALSE)</f>
        <v>105.07153522706186</v>
      </c>
      <c r="J1437" s="51" t="b">
        <f t="shared" si="68"/>
        <v>0</v>
      </c>
      <c r="K1437" s="69">
        <f>D1437/(VLOOKUP(B1437,'Cust Svd'!$A$2:$B$20,2,FALSE))</f>
        <v>7.5771171063388565E-3</v>
      </c>
      <c r="L1437" s="70">
        <f>VLOOKUP(B1437,'Cust Svd'!$A$2:$B$20,2,FALSE)</f>
        <v>50151</v>
      </c>
      <c r="M1437" s="70"/>
      <c r="N1437"/>
      <c r="O1437"/>
      <c r="P1437"/>
      <c r="Q1437"/>
      <c r="R1437"/>
    </row>
    <row r="1438" spans="1:18" ht="14.5" hidden="1" x14ac:dyDescent="0.35">
      <c r="A1438" s="37">
        <v>44606</v>
      </c>
      <c r="B1438" s="57">
        <v>2022</v>
      </c>
      <c r="C1438">
        <v>2</v>
      </c>
      <c r="D1438">
        <v>3544</v>
      </c>
      <c r="E1438">
        <v>49604</v>
      </c>
      <c r="F1438" s="50">
        <f>E1438/(VLOOKUP(B1438,'Cust Svd'!$A$2:$B$20,2,FALSE))</f>
        <v>0.98909293932324382</v>
      </c>
      <c r="G1438" s="50">
        <f t="shared" si="66"/>
        <v>-1.0966978748077474E-2</v>
      </c>
      <c r="H1438" s="50">
        <f t="shared" si="67"/>
        <v>2</v>
      </c>
      <c r="I1438" s="48">
        <f>HLOOKUP(B1438,'GSE Sum'!$B$1:$T$10,10,FALSE)</f>
        <v>105.07153522706186</v>
      </c>
      <c r="J1438" s="51" t="b">
        <f t="shared" si="68"/>
        <v>0</v>
      </c>
      <c r="K1438" s="69">
        <f>D1438/(VLOOKUP(B1438,'Cust Svd'!$A$2:$B$20,2,FALSE))</f>
        <v>7.0666586907539228E-2</v>
      </c>
      <c r="L1438" s="70">
        <f>VLOOKUP(B1438,'Cust Svd'!$A$2:$B$20,2,FALSE)</f>
        <v>50151</v>
      </c>
      <c r="M1438" s="70"/>
      <c r="N1438"/>
      <c r="O1438"/>
      <c r="P1438"/>
      <c r="Q1438"/>
      <c r="R1438"/>
    </row>
    <row r="1439" spans="1:18" ht="14.5" hidden="1" x14ac:dyDescent="0.35">
      <c r="A1439" s="37">
        <v>44713</v>
      </c>
      <c r="B1439" s="57">
        <v>2022</v>
      </c>
      <c r="C1439">
        <v>1</v>
      </c>
      <c r="D1439">
        <v>94</v>
      </c>
      <c r="E1439">
        <v>44650</v>
      </c>
      <c r="F1439" s="50">
        <f>E1439/(VLOOKUP(B1439,'Cust Svd'!$A$2:$B$20,2,FALSE))</f>
        <v>0.89031125999481564</v>
      </c>
      <c r="G1439" s="50">
        <f t="shared" si="66"/>
        <v>-0.11618414706609538</v>
      </c>
      <c r="H1439" s="50">
        <f t="shared" si="67"/>
        <v>6</v>
      </c>
      <c r="I1439" s="48">
        <f>HLOOKUP(B1439,'GSE Sum'!$B$1:$T$10,10,FALSE)</f>
        <v>105.07153522706186</v>
      </c>
      <c r="J1439" s="51" t="b">
        <f t="shared" si="68"/>
        <v>0</v>
      </c>
      <c r="K1439" s="69">
        <f>D1439/(VLOOKUP(B1439,'Cust Svd'!$A$2:$B$20,2,FALSE))</f>
        <v>1.8743394947259278E-3</v>
      </c>
      <c r="L1439" s="70">
        <f>VLOOKUP(B1439,'Cust Svd'!$A$2:$B$20,2,FALSE)</f>
        <v>50151</v>
      </c>
      <c r="M1439" s="70"/>
      <c r="N1439"/>
      <c r="O1439"/>
      <c r="P1439"/>
      <c r="Q1439"/>
      <c r="R1439"/>
    </row>
    <row r="1440" spans="1:18" ht="14.5" hidden="1" x14ac:dyDescent="0.35">
      <c r="A1440" s="37">
        <v>44872</v>
      </c>
      <c r="B1440" s="57">
        <v>2022</v>
      </c>
      <c r="C1440">
        <v>2</v>
      </c>
      <c r="D1440">
        <v>360</v>
      </c>
      <c r="E1440">
        <v>40874</v>
      </c>
      <c r="F1440" s="50">
        <f>E1440/(VLOOKUP(B1440,'Cust Svd'!$A$2:$B$20,2,FALSE))</f>
        <v>0.81501864369603794</v>
      </c>
      <c r="G1440" s="50">
        <f t="shared" si="66"/>
        <v>-0.20454429030225915</v>
      </c>
      <c r="H1440" s="50">
        <f t="shared" si="67"/>
        <v>11</v>
      </c>
      <c r="I1440" s="48">
        <f>HLOOKUP(B1440,'GSE Sum'!$B$1:$T$10,10,FALSE)</f>
        <v>105.07153522706186</v>
      </c>
      <c r="J1440" s="51" t="b">
        <f t="shared" si="68"/>
        <v>0</v>
      </c>
      <c r="K1440" s="69">
        <f>D1440/(VLOOKUP(B1440,'Cust Svd'!$A$2:$B$20,2,FALSE))</f>
        <v>7.1783214691631273E-3</v>
      </c>
      <c r="L1440" s="70">
        <f>VLOOKUP(B1440,'Cust Svd'!$A$2:$B$20,2,FALSE)</f>
        <v>50151</v>
      </c>
      <c r="M1440" s="70"/>
      <c r="N1440"/>
      <c r="O1440"/>
      <c r="P1440"/>
      <c r="Q1440"/>
      <c r="R1440"/>
    </row>
    <row r="1441" spans="1:18" ht="14.5" hidden="1" x14ac:dyDescent="0.35">
      <c r="A1441" s="37">
        <v>44765</v>
      </c>
      <c r="B1441" s="57">
        <v>2022</v>
      </c>
      <c r="C1441">
        <v>1</v>
      </c>
      <c r="D1441">
        <v>45</v>
      </c>
      <c r="E1441">
        <v>39434</v>
      </c>
      <c r="F1441" s="50">
        <f>E1441/(VLOOKUP(B1441,'Cust Svd'!$A$2:$B$20,2,FALSE))</f>
        <v>0.78630535781938549</v>
      </c>
      <c r="G1441" s="50">
        <f t="shared" si="66"/>
        <v>-0.24041006604452733</v>
      </c>
      <c r="H1441" s="50">
        <f t="shared" si="67"/>
        <v>7</v>
      </c>
      <c r="I1441" s="48">
        <f>HLOOKUP(B1441,'GSE Sum'!$B$1:$T$10,10,FALSE)</f>
        <v>105.07153522706186</v>
      </c>
      <c r="J1441" s="51" t="b">
        <f t="shared" si="68"/>
        <v>0</v>
      </c>
      <c r="K1441" s="69">
        <f>D1441/(VLOOKUP(B1441,'Cust Svd'!$A$2:$B$20,2,FALSE))</f>
        <v>8.9729018364539091E-4</v>
      </c>
      <c r="L1441" s="70">
        <f>VLOOKUP(B1441,'Cust Svd'!$A$2:$B$20,2,FALSE)</f>
        <v>50151</v>
      </c>
      <c r="M1441" s="70"/>
      <c r="N1441"/>
      <c r="O1441"/>
      <c r="P1441"/>
      <c r="Q1441"/>
      <c r="R1441"/>
    </row>
    <row r="1442" spans="1:18" ht="14.5" hidden="1" x14ac:dyDescent="0.35">
      <c r="A1442" s="37">
        <v>44880</v>
      </c>
      <c r="B1442" s="57">
        <v>2022</v>
      </c>
      <c r="C1442">
        <v>3</v>
      </c>
      <c r="D1442">
        <v>782</v>
      </c>
      <c r="E1442">
        <v>33472</v>
      </c>
      <c r="F1442" s="50">
        <f>E1442/(VLOOKUP(B1442,'Cust Svd'!$A$2:$B$20,2,FALSE))</f>
        <v>0.66742437837730051</v>
      </c>
      <c r="G1442" s="50">
        <f t="shared" si="66"/>
        <v>-0.40432918594614575</v>
      </c>
      <c r="H1442" s="50">
        <f t="shared" si="67"/>
        <v>11</v>
      </c>
      <c r="I1442" s="48">
        <f>HLOOKUP(B1442,'GSE Sum'!$B$1:$T$10,10,FALSE)</f>
        <v>105.07153522706186</v>
      </c>
      <c r="J1442" s="51" t="b">
        <f t="shared" si="68"/>
        <v>0</v>
      </c>
      <c r="K1442" s="69">
        <f>D1442/(VLOOKUP(B1442,'Cust Svd'!$A$2:$B$20,2,FALSE))</f>
        <v>1.5592909413571016E-2</v>
      </c>
      <c r="L1442" s="70">
        <f>VLOOKUP(B1442,'Cust Svd'!$A$2:$B$20,2,FALSE)</f>
        <v>50151</v>
      </c>
      <c r="M1442" s="70"/>
      <c r="N1442"/>
      <c r="O1442"/>
      <c r="P1442"/>
      <c r="Q1442"/>
      <c r="R1442"/>
    </row>
    <row r="1443" spans="1:18" ht="14.5" hidden="1" x14ac:dyDescent="0.35">
      <c r="A1443" s="37">
        <v>44898</v>
      </c>
      <c r="B1443" s="57">
        <v>2022</v>
      </c>
      <c r="C1443">
        <v>1</v>
      </c>
      <c r="D1443">
        <v>64</v>
      </c>
      <c r="E1443">
        <v>32640</v>
      </c>
      <c r="F1443" s="50">
        <f>E1443/(VLOOKUP(B1443,'Cust Svd'!$A$2:$B$20,2,FALSE))</f>
        <v>0.65083447987079024</v>
      </c>
      <c r="G1443" s="50">
        <f t="shared" si="66"/>
        <v>-0.42949992429269712</v>
      </c>
      <c r="H1443" s="50">
        <f t="shared" si="67"/>
        <v>12</v>
      </c>
      <c r="I1443" s="48">
        <f>HLOOKUP(B1443,'GSE Sum'!$B$1:$T$10,10,FALSE)</f>
        <v>105.07153522706186</v>
      </c>
      <c r="J1443" s="51" t="b">
        <f t="shared" si="68"/>
        <v>0</v>
      </c>
      <c r="K1443" s="69">
        <f>D1443/(VLOOKUP(B1443,'Cust Svd'!$A$2:$B$20,2,FALSE))</f>
        <v>1.2761460389623337E-3</v>
      </c>
      <c r="L1443" s="70">
        <f>VLOOKUP(B1443,'Cust Svd'!$A$2:$B$20,2,FALSE)</f>
        <v>50151</v>
      </c>
      <c r="M1443" s="70"/>
      <c r="N1443"/>
      <c r="O1443"/>
      <c r="P1443"/>
      <c r="Q1443"/>
      <c r="R1443"/>
    </row>
    <row r="1444" spans="1:18" ht="14.5" hidden="1" x14ac:dyDescent="0.35">
      <c r="A1444" s="37">
        <v>44669</v>
      </c>
      <c r="B1444" s="57">
        <v>2022</v>
      </c>
      <c r="C1444">
        <v>3</v>
      </c>
      <c r="D1444">
        <v>188</v>
      </c>
      <c r="E1444">
        <v>31911</v>
      </c>
      <c r="F1444" s="50">
        <f>E1444/(VLOOKUP(B1444,'Cust Svd'!$A$2:$B$20,2,FALSE))</f>
        <v>0.63629837889573493</v>
      </c>
      <c r="G1444" s="50">
        <f t="shared" si="66"/>
        <v>-0.45208767645096581</v>
      </c>
      <c r="H1444" s="50">
        <f t="shared" si="67"/>
        <v>4</v>
      </c>
      <c r="I1444" s="48">
        <f>HLOOKUP(B1444,'GSE Sum'!$B$1:$T$10,10,FALSE)</f>
        <v>105.07153522706186</v>
      </c>
      <c r="J1444" s="51" t="b">
        <f t="shared" si="68"/>
        <v>0</v>
      </c>
      <c r="K1444" s="69">
        <f>D1444/(VLOOKUP(B1444,'Cust Svd'!$A$2:$B$20,2,FALSE))</f>
        <v>3.7486789894518556E-3</v>
      </c>
      <c r="L1444" s="70">
        <f>VLOOKUP(B1444,'Cust Svd'!$A$2:$B$20,2,FALSE)</f>
        <v>50151</v>
      </c>
      <c r="M1444" s="70"/>
      <c r="N1444"/>
      <c r="O1444"/>
      <c r="P1444"/>
      <c r="Q1444"/>
      <c r="R1444"/>
    </row>
    <row r="1445" spans="1:18" ht="14.5" hidden="1" x14ac:dyDescent="0.35">
      <c r="A1445" s="37">
        <v>44634</v>
      </c>
      <c r="B1445" s="57">
        <v>2022</v>
      </c>
      <c r="C1445">
        <v>2</v>
      </c>
      <c r="D1445">
        <v>490</v>
      </c>
      <c r="E1445">
        <v>28691</v>
      </c>
      <c r="F1445" s="50">
        <f>E1445/(VLOOKUP(B1445,'Cust Svd'!$A$2:$B$20,2,FALSE))</f>
        <v>0.57209228131044243</v>
      </c>
      <c r="G1445" s="50">
        <f t="shared" si="66"/>
        <v>-0.55845496965246744</v>
      </c>
      <c r="H1445" s="50">
        <f t="shared" si="67"/>
        <v>3</v>
      </c>
      <c r="I1445" s="48">
        <f>HLOOKUP(B1445,'GSE Sum'!$B$1:$T$10,10,FALSE)</f>
        <v>105.07153522706186</v>
      </c>
      <c r="J1445" s="51" t="b">
        <f t="shared" si="68"/>
        <v>0</v>
      </c>
      <c r="K1445" s="69">
        <f>D1445/(VLOOKUP(B1445,'Cust Svd'!$A$2:$B$20,2,FALSE))</f>
        <v>9.7704931108053682E-3</v>
      </c>
      <c r="L1445" s="70">
        <f>VLOOKUP(B1445,'Cust Svd'!$A$2:$B$20,2,FALSE)</f>
        <v>50151</v>
      </c>
      <c r="M1445" s="70"/>
      <c r="N1445"/>
      <c r="O1445"/>
      <c r="P1445"/>
      <c r="Q1445"/>
      <c r="R1445"/>
    </row>
    <row r="1446" spans="1:18" ht="14.5" hidden="1" x14ac:dyDescent="0.35">
      <c r="A1446" s="37">
        <v>44900</v>
      </c>
      <c r="B1446" s="57">
        <v>2022</v>
      </c>
      <c r="C1446">
        <v>1</v>
      </c>
      <c r="D1446">
        <v>64</v>
      </c>
      <c r="E1446">
        <v>25920</v>
      </c>
      <c r="F1446" s="50">
        <f>E1446/(VLOOKUP(B1446,'Cust Svd'!$A$2:$B$20,2,FALSE))</f>
        <v>0.51683914577974521</v>
      </c>
      <c r="G1446" s="50">
        <f t="shared" si="66"/>
        <v>-0.66002358290452934</v>
      </c>
      <c r="H1446" s="50">
        <f t="shared" si="67"/>
        <v>12</v>
      </c>
      <c r="I1446" s="48">
        <f>HLOOKUP(B1446,'GSE Sum'!$B$1:$T$10,10,FALSE)</f>
        <v>105.07153522706186</v>
      </c>
      <c r="J1446" s="51" t="b">
        <f t="shared" si="68"/>
        <v>0</v>
      </c>
      <c r="K1446" s="69">
        <f>D1446/(VLOOKUP(B1446,'Cust Svd'!$A$2:$B$20,2,FALSE))</f>
        <v>1.2761460389623337E-3</v>
      </c>
      <c r="L1446" s="70">
        <f>VLOOKUP(B1446,'Cust Svd'!$A$2:$B$20,2,FALSE)</f>
        <v>50151</v>
      </c>
      <c r="M1446" s="70"/>
      <c r="N1446"/>
      <c r="O1446"/>
      <c r="P1446"/>
      <c r="Q1446"/>
      <c r="R1446"/>
    </row>
    <row r="1447" spans="1:18" ht="14.5" hidden="1" x14ac:dyDescent="0.35">
      <c r="A1447" s="37">
        <v>44727</v>
      </c>
      <c r="B1447" s="57">
        <v>2022</v>
      </c>
      <c r="C1447">
        <v>2</v>
      </c>
      <c r="D1447">
        <v>55</v>
      </c>
      <c r="E1447">
        <v>25814</v>
      </c>
      <c r="F1447" s="50">
        <f>E1447/(VLOOKUP(B1447,'Cust Svd'!$A$2:$B$20,2,FALSE))</f>
        <v>0.51472552890271384</v>
      </c>
      <c r="G1447" s="50">
        <f t="shared" si="66"/>
        <v>-0.66412147397560739</v>
      </c>
      <c r="H1447" s="50">
        <f t="shared" si="67"/>
        <v>6</v>
      </c>
      <c r="I1447" s="48">
        <f>HLOOKUP(B1447,'GSE Sum'!$B$1:$T$10,10,FALSE)</f>
        <v>105.07153522706186</v>
      </c>
      <c r="J1447" s="51" t="b">
        <f t="shared" si="68"/>
        <v>0</v>
      </c>
      <c r="K1447" s="69">
        <f>D1447/(VLOOKUP(B1447,'Cust Svd'!$A$2:$B$20,2,FALSE))</f>
        <v>1.0966880022332556E-3</v>
      </c>
      <c r="L1447" s="70">
        <f>VLOOKUP(B1447,'Cust Svd'!$A$2:$B$20,2,FALSE)</f>
        <v>50151</v>
      </c>
      <c r="M1447" s="70"/>
      <c r="N1447"/>
      <c r="O1447"/>
      <c r="P1447"/>
      <c r="Q1447"/>
      <c r="R1447"/>
    </row>
    <row r="1448" spans="1:18" ht="14.5" hidden="1" x14ac:dyDescent="0.35">
      <c r="A1448" s="37">
        <v>44867</v>
      </c>
      <c r="B1448" s="57">
        <v>2022</v>
      </c>
      <c r="C1448">
        <v>2</v>
      </c>
      <c r="D1448">
        <v>122</v>
      </c>
      <c r="E1448">
        <v>24347</v>
      </c>
      <c r="F1448" s="50">
        <f>E1448/(VLOOKUP(B1448,'Cust Svd'!$A$2:$B$20,2,FALSE))</f>
        <v>0.48547386891587407</v>
      </c>
      <c r="G1448" s="50">
        <f t="shared" si="66"/>
        <v>-0.72262981573557372</v>
      </c>
      <c r="H1448" s="50">
        <f t="shared" si="67"/>
        <v>11</v>
      </c>
      <c r="I1448" s="48">
        <f>HLOOKUP(B1448,'GSE Sum'!$B$1:$T$10,10,FALSE)</f>
        <v>105.07153522706186</v>
      </c>
      <c r="J1448" s="51" t="b">
        <f t="shared" si="68"/>
        <v>0</v>
      </c>
      <c r="K1448" s="69">
        <f>D1448/(VLOOKUP(B1448,'Cust Svd'!$A$2:$B$20,2,FALSE))</f>
        <v>2.4326533867719486E-3</v>
      </c>
      <c r="L1448" s="70">
        <f>VLOOKUP(B1448,'Cust Svd'!$A$2:$B$20,2,FALSE)</f>
        <v>50151</v>
      </c>
      <c r="M1448" s="70"/>
      <c r="N1448"/>
      <c r="O1448"/>
      <c r="P1448"/>
      <c r="Q1448"/>
      <c r="R1448"/>
    </row>
    <row r="1449" spans="1:18" ht="14.5" hidden="1" x14ac:dyDescent="0.35">
      <c r="A1449" s="37">
        <v>44644</v>
      </c>
      <c r="B1449" s="57">
        <v>2022</v>
      </c>
      <c r="C1449">
        <v>3</v>
      </c>
      <c r="D1449">
        <v>188</v>
      </c>
      <c r="E1449">
        <v>23178</v>
      </c>
      <c r="F1449" s="50">
        <f>E1449/(VLOOKUP(B1449,'Cust Svd'!$A$2:$B$20,2,FALSE))</f>
        <v>0.46216426392295268</v>
      </c>
      <c r="G1449" s="50">
        <f t="shared" si="66"/>
        <v>-0.77183490147640421</v>
      </c>
      <c r="H1449" s="50">
        <f t="shared" si="67"/>
        <v>3</v>
      </c>
      <c r="I1449" s="48">
        <f>HLOOKUP(B1449,'GSE Sum'!$B$1:$T$10,10,FALSE)</f>
        <v>105.07153522706186</v>
      </c>
      <c r="J1449" s="51" t="b">
        <f t="shared" si="68"/>
        <v>0</v>
      </c>
      <c r="K1449" s="69">
        <f>D1449/(VLOOKUP(B1449,'Cust Svd'!$A$2:$B$20,2,FALSE))</f>
        <v>3.7486789894518556E-3</v>
      </c>
      <c r="L1449" s="70">
        <f>VLOOKUP(B1449,'Cust Svd'!$A$2:$B$20,2,FALSE)</f>
        <v>50151</v>
      </c>
      <c r="M1449" s="70"/>
      <c r="N1449"/>
      <c r="O1449"/>
      <c r="P1449"/>
      <c r="Q1449"/>
      <c r="R1449"/>
    </row>
    <row r="1450" spans="1:18" ht="14.5" hidden="1" x14ac:dyDescent="0.35">
      <c r="A1450" s="37">
        <v>44861</v>
      </c>
      <c r="B1450" s="57">
        <v>2022</v>
      </c>
      <c r="C1450">
        <v>2</v>
      </c>
      <c r="D1450">
        <v>155</v>
      </c>
      <c r="E1450">
        <v>22588</v>
      </c>
      <c r="F1450" s="50">
        <f>E1450/(VLOOKUP(B1450,'Cust Svd'!$A$2:$B$20,2,FALSE))</f>
        <v>0.45039979262626867</v>
      </c>
      <c r="G1450" s="50">
        <f t="shared" si="66"/>
        <v>-0.7976196625780132</v>
      </c>
      <c r="H1450" s="50">
        <f t="shared" si="67"/>
        <v>10</v>
      </c>
      <c r="I1450" s="48">
        <f>HLOOKUP(B1450,'GSE Sum'!$B$1:$T$10,10,FALSE)</f>
        <v>105.07153522706186</v>
      </c>
      <c r="J1450" s="51" t="b">
        <f t="shared" si="68"/>
        <v>0</v>
      </c>
      <c r="K1450" s="69">
        <f>D1450/(VLOOKUP(B1450,'Cust Svd'!$A$2:$B$20,2,FALSE))</f>
        <v>3.0906661881119021E-3</v>
      </c>
      <c r="L1450" s="70">
        <f>VLOOKUP(B1450,'Cust Svd'!$A$2:$B$20,2,FALSE)</f>
        <v>50151</v>
      </c>
      <c r="M1450" s="70"/>
      <c r="N1450"/>
      <c r="O1450"/>
      <c r="P1450"/>
      <c r="Q1450"/>
      <c r="R1450"/>
    </row>
    <row r="1451" spans="1:18" ht="14.5" hidden="1" x14ac:dyDescent="0.35">
      <c r="A1451" s="37">
        <v>44882</v>
      </c>
      <c r="B1451" s="57">
        <v>2022</v>
      </c>
      <c r="C1451">
        <v>1</v>
      </c>
      <c r="D1451">
        <v>21</v>
      </c>
      <c r="E1451">
        <v>21105</v>
      </c>
      <c r="F1451" s="50">
        <f>E1451/(VLOOKUP(B1451,'Cust Svd'!$A$2:$B$20,2,FALSE))</f>
        <v>0.42082909612968833</v>
      </c>
      <c r="G1451" s="50">
        <f t="shared" si="66"/>
        <v>-0.86552847515414133</v>
      </c>
      <c r="H1451" s="50">
        <f t="shared" si="67"/>
        <v>11</v>
      </c>
      <c r="I1451" s="48">
        <f>HLOOKUP(B1451,'GSE Sum'!$B$1:$T$10,10,FALSE)</f>
        <v>105.07153522706186</v>
      </c>
      <c r="J1451" s="51" t="b">
        <f t="shared" si="68"/>
        <v>0</v>
      </c>
      <c r="K1451" s="69">
        <f>D1451/(VLOOKUP(B1451,'Cust Svd'!$A$2:$B$20,2,FALSE))</f>
        <v>4.1873541903451574E-4</v>
      </c>
      <c r="L1451" s="70">
        <f>VLOOKUP(B1451,'Cust Svd'!$A$2:$B$20,2,FALSE)</f>
        <v>50151</v>
      </c>
      <c r="M1451" s="70"/>
      <c r="N1451"/>
      <c r="O1451"/>
      <c r="P1451"/>
      <c r="Q1451"/>
      <c r="R1451"/>
    </row>
    <row r="1452" spans="1:18" ht="14.5" hidden="1" x14ac:dyDescent="0.35">
      <c r="A1452" s="37">
        <v>44733</v>
      </c>
      <c r="B1452" s="57">
        <v>2022</v>
      </c>
      <c r="C1452">
        <v>2</v>
      </c>
      <c r="D1452">
        <v>109</v>
      </c>
      <c r="E1452">
        <v>19572</v>
      </c>
      <c r="F1452" s="50">
        <f>E1452/(VLOOKUP(B1452,'Cust Svd'!$A$2:$B$20,2,FALSE))</f>
        <v>0.39026141054016866</v>
      </c>
      <c r="G1452" s="50">
        <f t="shared" si="66"/>
        <v>-0.94093848096172639</v>
      </c>
      <c r="H1452" s="50">
        <f t="shared" si="67"/>
        <v>6</v>
      </c>
      <c r="I1452" s="48">
        <f>HLOOKUP(B1452,'GSE Sum'!$B$1:$T$10,10,FALSE)</f>
        <v>105.07153522706186</v>
      </c>
      <c r="J1452" s="51" t="b">
        <f t="shared" si="68"/>
        <v>0</v>
      </c>
      <c r="K1452" s="69">
        <f>D1452/(VLOOKUP(B1452,'Cust Svd'!$A$2:$B$20,2,FALSE))</f>
        <v>2.1734362226077247E-3</v>
      </c>
      <c r="L1452" s="70">
        <f>VLOOKUP(B1452,'Cust Svd'!$A$2:$B$20,2,FALSE)</f>
        <v>50151</v>
      </c>
      <c r="M1452" s="70"/>
      <c r="N1452"/>
      <c r="O1452"/>
      <c r="P1452"/>
      <c r="Q1452"/>
      <c r="R1452"/>
    </row>
    <row r="1453" spans="1:18" ht="14.5" hidden="1" x14ac:dyDescent="0.35">
      <c r="A1453" s="37">
        <v>44587</v>
      </c>
      <c r="B1453" s="57">
        <v>2022</v>
      </c>
      <c r="C1453">
        <v>1</v>
      </c>
      <c r="D1453">
        <v>69</v>
      </c>
      <c r="E1453">
        <v>18608</v>
      </c>
      <c r="F1453" s="50">
        <f>E1453/(VLOOKUP(B1453,'Cust Svd'!$A$2:$B$20,2,FALSE))</f>
        <v>0.37103946082829853</v>
      </c>
      <c r="G1453" s="50">
        <f t="shared" si="66"/>
        <v>-0.99144685861229487</v>
      </c>
      <c r="H1453" s="50">
        <f t="shared" si="67"/>
        <v>1</v>
      </c>
      <c r="I1453" s="48">
        <f>HLOOKUP(B1453,'GSE Sum'!$B$1:$T$10,10,FALSE)</f>
        <v>105.07153522706186</v>
      </c>
      <c r="J1453" s="51" t="b">
        <f t="shared" si="68"/>
        <v>0</v>
      </c>
      <c r="K1453" s="69">
        <f>D1453/(VLOOKUP(B1453,'Cust Svd'!$A$2:$B$20,2,FALSE))</f>
        <v>1.375844948256266E-3</v>
      </c>
      <c r="L1453" s="70">
        <f>VLOOKUP(B1453,'Cust Svd'!$A$2:$B$20,2,FALSE)</f>
        <v>50151</v>
      </c>
      <c r="M1453" s="70"/>
      <c r="N1453"/>
      <c r="O1453"/>
      <c r="P1453"/>
      <c r="Q1453"/>
      <c r="R1453"/>
    </row>
    <row r="1454" spans="1:18" ht="14.5" hidden="1" x14ac:dyDescent="0.35">
      <c r="A1454" s="37">
        <v>44762</v>
      </c>
      <c r="B1454" s="57">
        <v>2022</v>
      </c>
      <c r="C1454">
        <v>1</v>
      </c>
      <c r="D1454">
        <v>63</v>
      </c>
      <c r="E1454">
        <v>17388</v>
      </c>
      <c r="F1454" s="50">
        <f>E1454/(VLOOKUP(B1454,'Cust Svd'!$A$2:$B$20,2,FALSE))</f>
        <v>0.34671292696057904</v>
      </c>
      <c r="G1454" s="50">
        <f t="shared" si="66"/>
        <v>-1.0592581412620579</v>
      </c>
      <c r="H1454" s="50">
        <f t="shared" si="67"/>
        <v>7</v>
      </c>
      <c r="I1454" s="48">
        <f>HLOOKUP(B1454,'GSE Sum'!$B$1:$T$10,10,FALSE)</f>
        <v>105.07153522706186</v>
      </c>
      <c r="J1454" s="51" t="b">
        <f t="shared" si="68"/>
        <v>0</v>
      </c>
      <c r="K1454" s="69">
        <f>D1454/(VLOOKUP(B1454,'Cust Svd'!$A$2:$B$20,2,FALSE))</f>
        <v>1.2562062571035474E-3</v>
      </c>
      <c r="L1454" s="70">
        <f>VLOOKUP(B1454,'Cust Svd'!$A$2:$B$20,2,FALSE)</f>
        <v>50151</v>
      </c>
      <c r="M1454" s="70"/>
      <c r="N1454"/>
      <c r="O1454"/>
      <c r="P1454"/>
      <c r="Q1454"/>
      <c r="R1454"/>
    </row>
    <row r="1455" spans="1:18" ht="14.5" hidden="1" x14ac:dyDescent="0.35">
      <c r="A1455" s="37">
        <v>44635</v>
      </c>
      <c r="B1455" s="57">
        <v>2022</v>
      </c>
      <c r="C1455">
        <v>4</v>
      </c>
      <c r="D1455">
        <v>1724</v>
      </c>
      <c r="E1455">
        <v>17240</v>
      </c>
      <c r="F1455" s="50">
        <f>E1455/(VLOOKUP(B1455,'Cust Svd'!$A$2:$B$20,2,FALSE))</f>
        <v>0.34376183924547865</v>
      </c>
      <c r="G1455" s="50">
        <f t="shared" si="66"/>
        <v>-1.0678061891530564</v>
      </c>
      <c r="H1455" s="50">
        <f t="shared" si="67"/>
        <v>3</v>
      </c>
      <c r="I1455" s="48">
        <f>HLOOKUP(B1455,'GSE Sum'!$B$1:$T$10,10,FALSE)</f>
        <v>105.07153522706186</v>
      </c>
      <c r="J1455" s="51" t="b">
        <f t="shared" si="68"/>
        <v>0</v>
      </c>
      <c r="K1455" s="69">
        <f>D1455/(VLOOKUP(B1455,'Cust Svd'!$A$2:$B$20,2,FALSE))</f>
        <v>3.4376183924547866E-2</v>
      </c>
      <c r="L1455" s="70">
        <f>VLOOKUP(B1455,'Cust Svd'!$A$2:$B$20,2,FALSE)</f>
        <v>50151</v>
      </c>
      <c r="M1455" s="70"/>
      <c r="N1455"/>
      <c r="O1455"/>
      <c r="P1455"/>
      <c r="Q1455"/>
      <c r="R1455"/>
    </row>
    <row r="1456" spans="1:18" ht="14.5" hidden="1" x14ac:dyDescent="0.35">
      <c r="A1456" s="37">
        <v>44694</v>
      </c>
      <c r="B1456" s="57">
        <v>2022</v>
      </c>
      <c r="C1456">
        <v>1</v>
      </c>
      <c r="D1456">
        <v>159</v>
      </c>
      <c r="E1456">
        <v>16836</v>
      </c>
      <c r="F1456" s="50">
        <f>E1456/(VLOOKUP(B1456,'Cust Svd'!$A$2:$B$20,2,FALSE))</f>
        <v>0.33570616737452891</v>
      </c>
      <c r="G1456" s="50">
        <f t="shared" si="66"/>
        <v>-1.0915190034802793</v>
      </c>
      <c r="H1456" s="50">
        <f t="shared" si="67"/>
        <v>5</v>
      </c>
      <c r="I1456" s="48">
        <f>HLOOKUP(B1456,'GSE Sum'!$B$1:$T$10,10,FALSE)</f>
        <v>105.07153522706186</v>
      </c>
      <c r="J1456" s="51" t="b">
        <f t="shared" si="68"/>
        <v>0</v>
      </c>
      <c r="K1456" s="69">
        <f>D1456/(VLOOKUP(B1456,'Cust Svd'!$A$2:$B$20,2,FALSE))</f>
        <v>3.1704253155470478E-3</v>
      </c>
      <c r="L1456" s="70">
        <f>VLOOKUP(B1456,'Cust Svd'!$A$2:$B$20,2,FALSE)</f>
        <v>50151</v>
      </c>
      <c r="M1456" s="70"/>
      <c r="N1456"/>
      <c r="O1456"/>
      <c r="P1456"/>
      <c r="Q1456"/>
      <c r="R1456"/>
    </row>
    <row r="1457" spans="1:18" ht="14.5" hidden="1" x14ac:dyDescent="0.35">
      <c r="A1457" s="37">
        <v>44728</v>
      </c>
      <c r="B1457" s="57">
        <v>2022</v>
      </c>
      <c r="C1457">
        <v>1</v>
      </c>
      <c r="D1457">
        <v>116</v>
      </c>
      <c r="E1457">
        <v>16823</v>
      </c>
      <c r="F1457" s="50">
        <f>E1457/(VLOOKUP(B1457,'Cust Svd'!$A$2:$B$20,2,FALSE))</f>
        <v>0.33544695021036469</v>
      </c>
      <c r="G1457" s="50">
        <f t="shared" si="66"/>
        <v>-1.09229145665158</v>
      </c>
      <c r="H1457" s="50">
        <f t="shared" si="67"/>
        <v>6</v>
      </c>
      <c r="I1457" s="48">
        <f>HLOOKUP(B1457,'GSE Sum'!$B$1:$T$10,10,FALSE)</f>
        <v>105.07153522706186</v>
      </c>
      <c r="J1457" s="51" t="b">
        <f t="shared" si="68"/>
        <v>0</v>
      </c>
      <c r="K1457" s="69">
        <f>D1457/(VLOOKUP(B1457,'Cust Svd'!$A$2:$B$20,2,FALSE))</f>
        <v>2.3130146956192301E-3</v>
      </c>
      <c r="L1457" s="70">
        <f>VLOOKUP(B1457,'Cust Svd'!$A$2:$B$20,2,FALSE)</f>
        <v>50151</v>
      </c>
      <c r="M1457" s="70"/>
      <c r="N1457"/>
      <c r="O1457"/>
      <c r="P1457"/>
      <c r="Q1457"/>
      <c r="R1457"/>
    </row>
    <row r="1458" spans="1:18" ht="14.5" hidden="1" x14ac:dyDescent="0.35">
      <c r="A1458" s="37">
        <v>44819</v>
      </c>
      <c r="B1458" s="57">
        <v>2022</v>
      </c>
      <c r="C1458">
        <v>2</v>
      </c>
      <c r="D1458">
        <v>63</v>
      </c>
      <c r="E1458">
        <v>16663</v>
      </c>
      <c r="F1458" s="50">
        <f>E1458/(VLOOKUP(B1458,'Cust Svd'!$A$2:$B$20,2,FALSE))</f>
        <v>0.33225658511295886</v>
      </c>
      <c r="G1458" s="50">
        <f t="shared" si="66"/>
        <v>-1.101847761832117</v>
      </c>
      <c r="H1458" s="50">
        <f t="shared" si="67"/>
        <v>9</v>
      </c>
      <c r="I1458" s="48">
        <f>HLOOKUP(B1458,'GSE Sum'!$B$1:$T$10,10,FALSE)</f>
        <v>105.07153522706186</v>
      </c>
      <c r="J1458" s="51" t="b">
        <f t="shared" si="68"/>
        <v>0</v>
      </c>
      <c r="K1458" s="69">
        <f>D1458/(VLOOKUP(B1458,'Cust Svd'!$A$2:$B$20,2,FALSE))</f>
        <v>1.2562062571035474E-3</v>
      </c>
      <c r="L1458" s="70">
        <f>VLOOKUP(B1458,'Cust Svd'!$A$2:$B$20,2,FALSE)</f>
        <v>50151</v>
      </c>
      <c r="M1458" s="70"/>
      <c r="N1458"/>
      <c r="O1458"/>
      <c r="P1458"/>
      <c r="Q1458"/>
      <c r="R1458"/>
    </row>
    <row r="1459" spans="1:18" ht="14.5" hidden="1" x14ac:dyDescent="0.35">
      <c r="A1459" s="37">
        <v>44696</v>
      </c>
      <c r="B1459" s="57">
        <v>2022</v>
      </c>
      <c r="C1459">
        <v>1</v>
      </c>
      <c r="D1459">
        <v>50</v>
      </c>
      <c r="E1459">
        <v>15600</v>
      </c>
      <c r="F1459" s="50">
        <f>E1459/(VLOOKUP(B1459,'Cust Svd'!$A$2:$B$20,2,FALSE))</f>
        <v>0.31106059699706884</v>
      </c>
      <c r="G1459" s="50">
        <f t="shared" si="66"/>
        <v>-1.167767540133112</v>
      </c>
      <c r="H1459" s="50">
        <f t="shared" si="67"/>
        <v>5</v>
      </c>
      <c r="I1459" s="48">
        <f>HLOOKUP(B1459,'GSE Sum'!$B$1:$T$10,10,FALSE)</f>
        <v>105.07153522706186</v>
      </c>
      <c r="J1459" s="51" t="b">
        <f t="shared" si="68"/>
        <v>0</v>
      </c>
      <c r="K1459" s="69">
        <f>D1459/(VLOOKUP(B1459,'Cust Svd'!$A$2:$B$20,2,FALSE))</f>
        <v>9.9698909293932333E-4</v>
      </c>
      <c r="L1459" s="70">
        <f>VLOOKUP(B1459,'Cust Svd'!$A$2:$B$20,2,FALSE)</f>
        <v>50151</v>
      </c>
      <c r="M1459" s="70"/>
      <c r="N1459"/>
      <c r="O1459"/>
      <c r="P1459"/>
      <c r="Q1459"/>
      <c r="R1459"/>
    </row>
    <row r="1460" spans="1:18" ht="14.5" hidden="1" x14ac:dyDescent="0.35">
      <c r="A1460" s="37">
        <v>44693</v>
      </c>
      <c r="B1460" s="57">
        <v>2022</v>
      </c>
      <c r="C1460">
        <v>1</v>
      </c>
      <c r="D1460">
        <v>165</v>
      </c>
      <c r="E1460">
        <v>15483</v>
      </c>
      <c r="F1460" s="50">
        <f>E1460/(VLOOKUP(B1460,'Cust Svd'!$A$2:$B$20,2,FALSE))</f>
        <v>0.30872764251959084</v>
      </c>
      <c r="G1460" s="50">
        <f t="shared" si="66"/>
        <v>-1.1752958065539036</v>
      </c>
      <c r="H1460" s="50">
        <f t="shared" si="67"/>
        <v>5</v>
      </c>
      <c r="I1460" s="48">
        <f>HLOOKUP(B1460,'GSE Sum'!$B$1:$T$10,10,FALSE)</f>
        <v>105.07153522706186</v>
      </c>
      <c r="J1460" s="51" t="b">
        <f t="shared" si="68"/>
        <v>0</v>
      </c>
      <c r="K1460" s="69">
        <f>D1460/(VLOOKUP(B1460,'Cust Svd'!$A$2:$B$20,2,FALSE))</f>
        <v>3.2900640066997667E-3</v>
      </c>
      <c r="L1460" s="70">
        <f>VLOOKUP(B1460,'Cust Svd'!$A$2:$B$20,2,FALSE)</f>
        <v>50151</v>
      </c>
      <c r="M1460" s="70"/>
      <c r="N1460"/>
      <c r="O1460"/>
      <c r="P1460"/>
      <c r="Q1460"/>
      <c r="R1460"/>
    </row>
    <row r="1461" spans="1:18" ht="14.5" hidden="1" x14ac:dyDescent="0.35">
      <c r="A1461" s="37">
        <v>44662</v>
      </c>
      <c r="B1461" s="57">
        <v>2022</v>
      </c>
      <c r="C1461">
        <v>2</v>
      </c>
      <c r="D1461">
        <v>122</v>
      </c>
      <c r="E1461">
        <v>14659</v>
      </c>
      <c r="F1461" s="50">
        <f>E1461/(VLOOKUP(B1461,'Cust Svd'!$A$2:$B$20,2,FALSE))</f>
        <v>0.29229726226795077</v>
      </c>
      <c r="G1461" s="50">
        <f t="shared" si="66"/>
        <v>-1.2299839730807094</v>
      </c>
      <c r="H1461" s="50">
        <f t="shared" si="67"/>
        <v>4</v>
      </c>
      <c r="I1461" s="48">
        <f>HLOOKUP(B1461,'GSE Sum'!$B$1:$T$10,10,FALSE)</f>
        <v>105.07153522706186</v>
      </c>
      <c r="J1461" s="51" t="b">
        <f t="shared" si="68"/>
        <v>0</v>
      </c>
      <c r="K1461" s="69">
        <f>D1461/(VLOOKUP(B1461,'Cust Svd'!$A$2:$B$20,2,FALSE))</f>
        <v>2.4326533867719486E-3</v>
      </c>
      <c r="L1461" s="70">
        <f>VLOOKUP(B1461,'Cust Svd'!$A$2:$B$20,2,FALSE)</f>
        <v>50151</v>
      </c>
      <c r="M1461" s="70"/>
      <c r="N1461"/>
      <c r="O1461"/>
      <c r="P1461"/>
      <c r="Q1461"/>
      <c r="R1461"/>
    </row>
    <row r="1462" spans="1:18" ht="14.5" hidden="1" x14ac:dyDescent="0.35">
      <c r="A1462" s="37">
        <v>44631</v>
      </c>
      <c r="B1462" s="57">
        <v>2022</v>
      </c>
      <c r="C1462">
        <v>2</v>
      </c>
      <c r="D1462">
        <v>143</v>
      </c>
      <c r="E1462">
        <v>14404</v>
      </c>
      <c r="F1462" s="50">
        <f>E1462/(VLOOKUP(B1462,'Cust Svd'!$A$2:$B$20,2,FALSE))</f>
        <v>0.28721261789396024</v>
      </c>
      <c r="G1462" s="50">
        <f t="shared" si="66"/>
        <v>-1.2475325086019746</v>
      </c>
      <c r="H1462" s="50">
        <f t="shared" si="67"/>
        <v>3</v>
      </c>
      <c r="I1462" s="48">
        <f>HLOOKUP(B1462,'GSE Sum'!$B$1:$T$10,10,FALSE)</f>
        <v>105.07153522706186</v>
      </c>
      <c r="J1462" s="51" t="b">
        <f t="shared" si="68"/>
        <v>0</v>
      </c>
      <c r="K1462" s="69">
        <f>D1462/(VLOOKUP(B1462,'Cust Svd'!$A$2:$B$20,2,FALSE))</f>
        <v>2.8513888058064644E-3</v>
      </c>
      <c r="L1462" s="70">
        <f>VLOOKUP(B1462,'Cust Svd'!$A$2:$B$20,2,FALSE)</f>
        <v>50151</v>
      </c>
      <c r="M1462" s="70"/>
      <c r="N1462"/>
      <c r="O1462"/>
      <c r="P1462"/>
      <c r="Q1462"/>
      <c r="R1462"/>
    </row>
    <row r="1463" spans="1:18" ht="14.5" hidden="1" x14ac:dyDescent="0.35">
      <c r="A1463" s="37">
        <v>44719</v>
      </c>
      <c r="B1463" s="57">
        <v>2022</v>
      </c>
      <c r="C1463">
        <v>1</v>
      </c>
      <c r="D1463">
        <v>35</v>
      </c>
      <c r="E1463">
        <v>14350</v>
      </c>
      <c r="F1463" s="50">
        <f>E1463/(VLOOKUP(B1463,'Cust Svd'!$A$2:$B$20,2,FALSE))</f>
        <v>0.28613586967358579</v>
      </c>
      <c r="G1463" s="50">
        <f t="shared" si="66"/>
        <v>-1.2512885121829733</v>
      </c>
      <c r="H1463" s="50">
        <f t="shared" si="67"/>
        <v>6</v>
      </c>
      <c r="I1463" s="48">
        <f>HLOOKUP(B1463,'GSE Sum'!$B$1:$T$10,10,FALSE)</f>
        <v>105.07153522706186</v>
      </c>
      <c r="J1463" s="51" t="b">
        <f t="shared" si="68"/>
        <v>0</v>
      </c>
      <c r="K1463" s="69">
        <f>D1463/(VLOOKUP(B1463,'Cust Svd'!$A$2:$B$20,2,FALSE))</f>
        <v>6.9789236505752629E-4</v>
      </c>
      <c r="L1463" s="70">
        <f>VLOOKUP(B1463,'Cust Svd'!$A$2:$B$20,2,FALSE)</f>
        <v>50151</v>
      </c>
      <c r="M1463" s="70"/>
      <c r="N1463"/>
      <c r="O1463"/>
      <c r="P1463"/>
      <c r="Q1463"/>
      <c r="R1463"/>
    </row>
    <row r="1464" spans="1:18" ht="14.5" hidden="1" x14ac:dyDescent="0.35">
      <c r="A1464" s="37">
        <v>44687</v>
      </c>
      <c r="B1464" s="57">
        <v>2022</v>
      </c>
      <c r="C1464">
        <v>5</v>
      </c>
      <c r="D1464">
        <v>2636</v>
      </c>
      <c r="E1464">
        <v>13180</v>
      </c>
      <c r="F1464" s="50">
        <f>E1464/(VLOOKUP(B1464,'Cust Svd'!$A$2:$B$20,2,FALSE))</f>
        <v>0.26280632489880562</v>
      </c>
      <c r="G1464" s="50">
        <f t="shared" si="66"/>
        <v>-1.3363379253142422</v>
      </c>
      <c r="H1464" s="50">
        <f t="shared" si="67"/>
        <v>5</v>
      </c>
      <c r="I1464" s="48">
        <f>HLOOKUP(B1464,'GSE Sum'!$B$1:$T$10,10,FALSE)</f>
        <v>105.07153522706186</v>
      </c>
      <c r="J1464" s="51" t="b">
        <f t="shared" si="68"/>
        <v>0</v>
      </c>
      <c r="K1464" s="69">
        <f>D1464/(VLOOKUP(B1464,'Cust Svd'!$A$2:$B$20,2,FALSE))</f>
        <v>5.2561264979761123E-2</v>
      </c>
      <c r="L1464" s="70">
        <f>VLOOKUP(B1464,'Cust Svd'!$A$2:$B$20,2,FALSE)</f>
        <v>50151</v>
      </c>
      <c r="M1464" s="70"/>
      <c r="N1464"/>
      <c r="O1464"/>
      <c r="P1464"/>
      <c r="Q1464"/>
      <c r="R1464"/>
    </row>
    <row r="1465" spans="1:18" ht="14.5" hidden="1" x14ac:dyDescent="0.35">
      <c r="A1465" s="37">
        <v>44573</v>
      </c>
      <c r="B1465" s="57">
        <v>2022</v>
      </c>
      <c r="C1465">
        <v>1</v>
      </c>
      <c r="D1465">
        <v>91</v>
      </c>
      <c r="E1465">
        <v>12922</v>
      </c>
      <c r="F1465" s="50">
        <f>E1465/(VLOOKUP(B1465,'Cust Svd'!$A$2:$B$20,2,FALSE))</f>
        <v>0.25766186117923867</v>
      </c>
      <c r="G1465" s="50">
        <f t="shared" si="66"/>
        <v>-1.3561071692526299</v>
      </c>
      <c r="H1465" s="50">
        <f t="shared" si="67"/>
        <v>1</v>
      </c>
      <c r="I1465" s="48">
        <f>HLOOKUP(B1465,'GSE Sum'!$B$1:$T$10,10,FALSE)</f>
        <v>105.07153522706186</v>
      </c>
      <c r="J1465" s="51" t="b">
        <f t="shared" si="68"/>
        <v>0</v>
      </c>
      <c r="K1465" s="69">
        <f>D1465/(VLOOKUP(B1465,'Cust Svd'!$A$2:$B$20,2,FALSE))</f>
        <v>1.8145201491495684E-3</v>
      </c>
      <c r="L1465" s="70">
        <f>VLOOKUP(B1465,'Cust Svd'!$A$2:$B$20,2,FALSE)</f>
        <v>50151</v>
      </c>
      <c r="M1465" s="70"/>
      <c r="N1465"/>
      <c r="O1465"/>
      <c r="P1465"/>
      <c r="Q1465"/>
      <c r="R1465"/>
    </row>
    <row r="1466" spans="1:18" ht="14.5" hidden="1" x14ac:dyDescent="0.35">
      <c r="A1466" s="37">
        <v>44641</v>
      </c>
      <c r="B1466" s="57">
        <v>2022</v>
      </c>
      <c r="C1466">
        <v>1</v>
      </c>
      <c r="D1466">
        <v>51</v>
      </c>
      <c r="E1466">
        <v>12240</v>
      </c>
      <c r="F1466" s="50">
        <f>E1466/(VLOOKUP(B1466,'Cust Svd'!$A$2:$B$20,2,FALSE))</f>
        <v>0.24406292995154633</v>
      </c>
      <c r="G1466" s="50">
        <f t="shared" si="66"/>
        <v>-1.4103291773044233</v>
      </c>
      <c r="H1466" s="50">
        <f t="shared" si="67"/>
        <v>3</v>
      </c>
      <c r="I1466" s="48">
        <f>HLOOKUP(B1466,'GSE Sum'!$B$1:$T$10,10,FALSE)</f>
        <v>105.07153522706186</v>
      </c>
      <c r="J1466" s="51" t="b">
        <f t="shared" si="68"/>
        <v>0</v>
      </c>
      <c r="K1466" s="69">
        <f>D1466/(VLOOKUP(B1466,'Cust Svd'!$A$2:$B$20,2,FALSE))</f>
        <v>1.0169288747981097E-3</v>
      </c>
      <c r="L1466" s="70">
        <f>VLOOKUP(B1466,'Cust Svd'!$A$2:$B$20,2,FALSE)</f>
        <v>50151</v>
      </c>
      <c r="M1466" s="70"/>
      <c r="N1466"/>
      <c r="O1466"/>
      <c r="P1466"/>
      <c r="Q1466"/>
      <c r="R1466"/>
    </row>
    <row r="1467" spans="1:18" ht="14.5" hidden="1" x14ac:dyDescent="0.35">
      <c r="A1467" s="37">
        <v>44735</v>
      </c>
      <c r="B1467" s="57">
        <v>2022</v>
      </c>
      <c r="C1467">
        <v>4</v>
      </c>
      <c r="D1467">
        <v>71</v>
      </c>
      <c r="E1467">
        <v>12027</v>
      </c>
      <c r="F1467" s="50">
        <f>E1467/(VLOOKUP(B1467,'Cust Svd'!$A$2:$B$20,2,FALSE))</f>
        <v>0.2398157564156248</v>
      </c>
      <c r="G1467" s="50">
        <f t="shared" si="66"/>
        <v>-1.4278843320601238</v>
      </c>
      <c r="H1467" s="50">
        <f t="shared" si="67"/>
        <v>6</v>
      </c>
      <c r="I1467" s="48">
        <f>HLOOKUP(B1467,'GSE Sum'!$B$1:$T$10,10,FALSE)</f>
        <v>105.07153522706186</v>
      </c>
      <c r="J1467" s="51" t="b">
        <f t="shared" si="68"/>
        <v>0</v>
      </c>
      <c r="K1467" s="69">
        <f>D1467/(VLOOKUP(B1467,'Cust Svd'!$A$2:$B$20,2,FALSE))</f>
        <v>1.4157245119738389E-3</v>
      </c>
      <c r="L1467" s="70">
        <f>VLOOKUP(B1467,'Cust Svd'!$A$2:$B$20,2,FALSE)</f>
        <v>50151</v>
      </c>
      <c r="M1467" s="70"/>
      <c r="N1467"/>
      <c r="O1467"/>
      <c r="P1467"/>
      <c r="Q1467"/>
      <c r="R1467"/>
    </row>
    <row r="1468" spans="1:18" ht="14.5" hidden="1" x14ac:dyDescent="0.35">
      <c r="A1468" s="37">
        <v>44858</v>
      </c>
      <c r="B1468" s="57">
        <v>2022</v>
      </c>
      <c r="C1468">
        <v>2</v>
      </c>
      <c r="D1468">
        <v>95</v>
      </c>
      <c r="E1468">
        <v>11873</v>
      </c>
      <c r="F1468" s="50">
        <f>E1468/(VLOOKUP(B1468,'Cust Svd'!$A$2:$B$20,2,FALSE))</f>
        <v>0.23674503000937169</v>
      </c>
      <c r="G1468" s="50">
        <f t="shared" si="66"/>
        <v>-1.4407715397049483</v>
      </c>
      <c r="H1468" s="50">
        <f t="shared" si="67"/>
        <v>10</v>
      </c>
      <c r="I1468" s="48">
        <f>HLOOKUP(B1468,'GSE Sum'!$B$1:$T$10,10,FALSE)</f>
        <v>105.07153522706186</v>
      </c>
      <c r="J1468" s="51" t="b">
        <f t="shared" si="68"/>
        <v>0</v>
      </c>
      <c r="K1468" s="69">
        <f>D1468/(VLOOKUP(B1468,'Cust Svd'!$A$2:$B$20,2,FALSE))</f>
        <v>1.8942792765847141E-3</v>
      </c>
      <c r="L1468" s="70">
        <f>VLOOKUP(B1468,'Cust Svd'!$A$2:$B$20,2,FALSE)</f>
        <v>50151</v>
      </c>
      <c r="M1468" s="70"/>
      <c r="N1468"/>
      <c r="O1468"/>
      <c r="P1468"/>
      <c r="Q1468"/>
      <c r="R1468"/>
    </row>
    <row r="1469" spans="1:18" ht="14.5" hidden="1" x14ac:dyDescent="0.35">
      <c r="A1469" s="37">
        <v>44873</v>
      </c>
      <c r="B1469" s="57">
        <v>2022</v>
      </c>
      <c r="C1469">
        <v>2</v>
      </c>
      <c r="D1469">
        <v>79</v>
      </c>
      <c r="E1469">
        <v>11866</v>
      </c>
      <c r="F1469" s="50">
        <f>E1469/(VLOOKUP(B1469,'Cust Svd'!$A$2:$B$20,2,FALSE))</f>
        <v>0.2366054515363602</v>
      </c>
      <c r="G1469" s="50">
        <f t="shared" si="66"/>
        <v>-1.4413612865521519</v>
      </c>
      <c r="H1469" s="50">
        <f t="shared" si="67"/>
        <v>11</v>
      </c>
      <c r="I1469" s="48">
        <f>HLOOKUP(B1469,'GSE Sum'!$B$1:$T$10,10,FALSE)</f>
        <v>105.07153522706186</v>
      </c>
      <c r="J1469" s="51" t="b">
        <f t="shared" si="68"/>
        <v>0</v>
      </c>
      <c r="K1469" s="69">
        <f>D1469/(VLOOKUP(B1469,'Cust Svd'!$A$2:$B$20,2,FALSE))</f>
        <v>1.5752427668441306E-3</v>
      </c>
      <c r="L1469" s="70">
        <f>VLOOKUP(B1469,'Cust Svd'!$A$2:$B$20,2,FALSE)</f>
        <v>50151</v>
      </c>
      <c r="M1469" s="70"/>
      <c r="N1469"/>
      <c r="O1469"/>
      <c r="P1469"/>
      <c r="Q1469"/>
      <c r="R1469"/>
    </row>
    <row r="1470" spans="1:18" ht="14.5" hidden="1" x14ac:dyDescent="0.35">
      <c r="A1470" s="37">
        <v>44922</v>
      </c>
      <c r="B1470" s="57">
        <v>2022</v>
      </c>
      <c r="C1470">
        <v>5</v>
      </c>
      <c r="D1470">
        <v>182</v>
      </c>
      <c r="E1470">
        <v>11521</v>
      </c>
      <c r="F1470" s="50">
        <f>E1470/(VLOOKUP(B1470,'Cust Svd'!$A$2:$B$20,2,FALSE))</f>
        <v>0.22972622679507887</v>
      </c>
      <c r="G1470" s="50">
        <f t="shared" si="66"/>
        <v>-1.4708669973326869</v>
      </c>
      <c r="H1470" s="50">
        <f t="shared" si="67"/>
        <v>12</v>
      </c>
      <c r="I1470" s="48">
        <f>HLOOKUP(B1470,'GSE Sum'!$B$1:$T$10,10,FALSE)</f>
        <v>105.07153522706186</v>
      </c>
      <c r="J1470" s="51" t="b">
        <f t="shared" si="68"/>
        <v>0</v>
      </c>
      <c r="K1470" s="69">
        <f>D1470/(VLOOKUP(B1470,'Cust Svd'!$A$2:$B$20,2,FALSE))</f>
        <v>3.6290402982991367E-3</v>
      </c>
      <c r="L1470" s="70">
        <f>VLOOKUP(B1470,'Cust Svd'!$A$2:$B$20,2,FALSE)</f>
        <v>50151</v>
      </c>
      <c r="M1470" s="70"/>
      <c r="N1470"/>
      <c r="O1470"/>
      <c r="P1470"/>
      <c r="Q1470"/>
      <c r="R1470"/>
    </row>
    <row r="1471" spans="1:18" ht="14.5" hidden="1" x14ac:dyDescent="0.35">
      <c r="A1471" s="37">
        <v>44837</v>
      </c>
      <c r="B1471" s="57">
        <v>2022</v>
      </c>
      <c r="C1471">
        <v>2</v>
      </c>
      <c r="D1471">
        <v>66</v>
      </c>
      <c r="E1471">
        <v>11447</v>
      </c>
      <c r="F1471" s="50">
        <f>E1471/(VLOOKUP(B1471,'Cust Svd'!$A$2:$B$20,2,FALSE))</f>
        <v>0.22825068293752868</v>
      </c>
      <c r="G1471" s="50">
        <f t="shared" si="66"/>
        <v>-1.4773107674522641</v>
      </c>
      <c r="H1471" s="50">
        <f t="shared" si="67"/>
        <v>10</v>
      </c>
      <c r="I1471" s="48">
        <f>HLOOKUP(B1471,'GSE Sum'!$B$1:$T$10,10,FALSE)</f>
        <v>105.07153522706186</v>
      </c>
      <c r="J1471" s="51" t="b">
        <f t="shared" si="68"/>
        <v>0</v>
      </c>
      <c r="K1471" s="69">
        <f>D1471/(VLOOKUP(B1471,'Cust Svd'!$A$2:$B$20,2,FALSE))</f>
        <v>1.3160256026799066E-3</v>
      </c>
      <c r="L1471" s="70">
        <f>VLOOKUP(B1471,'Cust Svd'!$A$2:$B$20,2,FALSE)</f>
        <v>50151</v>
      </c>
      <c r="M1471" s="70"/>
      <c r="N1471"/>
      <c r="O1471"/>
      <c r="P1471"/>
      <c r="Q1471"/>
      <c r="R1471"/>
    </row>
    <row r="1472" spans="1:18" ht="14.5" hidden="1" x14ac:dyDescent="0.35">
      <c r="A1472" s="37">
        <v>44879</v>
      </c>
      <c r="B1472" s="57">
        <v>2022</v>
      </c>
      <c r="C1472">
        <v>1</v>
      </c>
      <c r="D1472">
        <v>21</v>
      </c>
      <c r="E1472">
        <v>11445</v>
      </c>
      <c r="F1472" s="50">
        <f>E1472/(VLOOKUP(B1472,'Cust Svd'!$A$2:$B$20,2,FALSE))</f>
        <v>0.22821080337381108</v>
      </c>
      <c r="G1472" s="50">
        <f t="shared" si="66"/>
        <v>-1.4774855009840735</v>
      </c>
      <c r="H1472" s="50">
        <f t="shared" si="67"/>
        <v>11</v>
      </c>
      <c r="I1472" s="48">
        <f>HLOOKUP(B1472,'GSE Sum'!$B$1:$T$10,10,FALSE)</f>
        <v>105.07153522706186</v>
      </c>
      <c r="J1472" s="51" t="b">
        <f t="shared" si="68"/>
        <v>0</v>
      </c>
      <c r="K1472" s="69">
        <f>D1472/(VLOOKUP(B1472,'Cust Svd'!$A$2:$B$20,2,FALSE))</f>
        <v>4.1873541903451574E-4</v>
      </c>
      <c r="L1472" s="70">
        <f>VLOOKUP(B1472,'Cust Svd'!$A$2:$B$20,2,FALSE)</f>
        <v>50151</v>
      </c>
      <c r="M1472" s="70"/>
      <c r="N1472"/>
      <c r="O1472"/>
      <c r="P1472"/>
      <c r="Q1472"/>
      <c r="R1472"/>
    </row>
    <row r="1473" spans="1:18" ht="14.5" hidden="1" x14ac:dyDescent="0.35">
      <c r="A1473" s="37">
        <v>44585</v>
      </c>
      <c r="B1473" s="57">
        <v>2022</v>
      </c>
      <c r="C1473">
        <v>1</v>
      </c>
      <c r="D1473">
        <v>31</v>
      </c>
      <c r="E1473">
        <v>10425</v>
      </c>
      <c r="F1473" s="50">
        <f>E1473/(VLOOKUP(B1473,'Cust Svd'!$A$2:$B$20,2,FALSE))</f>
        <v>0.2078722258778489</v>
      </c>
      <c r="G1473" s="50">
        <f t="shared" si="66"/>
        <v>-1.5708316867037382</v>
      </c>
      <c r="H1473" s="50">
        <f t="shared" si="67"/>
        <v>1</v>
      </c>
      <c r="I1473" s="48">
        <f>HLOOKUP(B1473,'GSE Sum'!$B$1:$T$10,10,FALSE)</f>
        <v>105.07153522706186</v>
      </c>
      <c r="J1473" s="51" t="b">
        <f t="shared" si="68"/>
        <v>0</v>
      </c>
      <c r="K1473" s="69">
        <f>D1473/(VLOOKUP(B1473,'Cust Svd'!$A$2:$B$20,2,FALSE))</f>
        <v>6.1813323762238042E-4</v>
      </c>
      <c r="L1473" s="70">
        <f>VLOOKUP(B1473,'Cust Svd'!$A$2:$B$20,2,FALSE)</f>
        <v>50151</v>
      </c>
      <c r="M1473" s="70"/>
      <c r="N1473"/>
      <c r="O1473"/>
      <c r="P1473"/>
      <c r="Q1473"/>
      <c r="R1473"/>
    </row>
    <row r="1474" spans="1:18" ht="14.5" hidden="1" x14ac:dyDescent="0.35">
      <c r="A1474" s="37">
        <v>44876</v>
      </c>
      <c r="B1474" s="57">
        <v>2022</v>
      </c>
      <c r="C1474">
        <v>1</v>
      </c>
      <c r="D1474">
        <v>21</v>
      </c>
      <c r="E1474">
        <v>10137</v>
      </c>
      <c r="F1474" s="50">
        <f>E1474/(VLOOKUP(B1474,'Cust Svd'!$A$2:$B$20,2,FALSE))</f>
        <v>0.20212956870251839</v>
      </c>
      <c r="G1474" s="50">
        <f t="shared" ref="G1474:G1537" si="69">LN(F1474)</f>
        <v>-1.598846357988341</v>
      </c>
      <c r="H1474" s="50">
        <f t="shared" ref="H1474:H1537" si="70">MONTH(A1474)</f>
        <v>11</v>
      </c>
      <c r="I1474" s="48">
        <f>HLOOKUP(B1474,'GSE Sum'!$B$1:$T$10,10,FALSE)</f>
        <v>105.07153522706186</v>
      </c>
      <c r="J1474" s="51" t="b">
        <f t="shared" ref="J1474:J1537" si="71">IF(F1474&gt;=I1474,A1474,FALSE)</f>
        <v>0</v>
      </c>
      <c r="K1474" s="69">
        <f>D1474/(VLOOKUP(B1474,'Cust Svd'!$A$2:$B$20,2,FALSE))</f>
        <v>4.1873541903451574E-4</v>
      </c>
      <c r="L1474" s="70">
        <f>VLOOKUP(B1474,'Cust Svd'!$A$2:$B$20,2,FALSE)</f>
        <v>50151</v>
      </c>
      <c r="M1474" s="70"/>
      <c r="N1474"/>
      <c r="O1474"/>
      <c r="P1474"/>
      <c r="Q1474"/>
      <c r="R1474"/>
    </row>
    <row r="1475" spans="1:18" ht="14.5" hidden="1" x14ac:dyDescent="0.35">
      <c r="A1475" s="37">
        <v>44822</v>
      </c>
      <c r="B1475" s="57">
        <v>2022</v>
      </c>
      <c r="C1475">
        <v>1</v>
      </c>
      <c r="D1475">
        <v>25</v>
      </c>
      <c r="E1475">
        <v>10111</v>
      </c>
      <c r="F1475" s="50">
        <f>E1475/(VLOOKUP(B1475,'Cust Svd'!$A$2:$B$20,2,FALSE))</f>
        <v>0.20161113437418995</v>
      </c>
      <c r="G1475" s="50">
        <f t="shared" si="69"/>
        <v>-1.6014145142793415</v>
      </c>
      <c r="H1475" s="50">
        <f t="shared" si="70"/>
        <v>9</v>
      </c>
      <c r="I1475" s="48">
        <f>HLOOKUP(B1475,'GSE Sum'!$B$1:$T$10,10,FALSE)</f>
        <v>105.07153522706186</v>
      </c>
      <c r="J1475" s="51" t="b">
        <f t="shared" si="71"/>
        <v>0</v>
      </c>
      <c r="K1475" s="69">
        <f>D1475/(VLOOKUP(B1475,'Cust Svd'!$A$2:$B$20,2,FALSE))</f>
        <v>4.9849454646966166E-4</v>
      </c>
      <c r="L1475" s="70">
        <f>VLOOKUP(B1475,'Cust Svd'!$A$2:$B$20,2,FALSE)</f>
        <v>50151</v>
      </c>
      <c r="M1475" s="70"/>
      <c r="N1475"/>
      <c r="O1475"/>
      <c r="P1475"/>
      <c r="Q1475"/>
      <c r="R1475"/>
    </row>
    <row r="1476" spans="1:18" ht="14.5" hidden="1" x14ac:dyDescent="0.35">
      <c r="A1476" s="37">
        <v>44795</v>
      </c>
      <c r="B1476" s="57">
        <v>2022</v>
      </c>
      <c r="C1476">
        <v>2</v>
      </c>
      <c r="D1476">
        <v>129</v>
      </c>
      <c r="E1476">
        <v>9804</v>
      </c>
      <c r="F1476" s="50">
        <f>E1476/(VLOOKUP(B1476,'Cust Svd'!$A$2:$B$20,2,FALSE))</f>
        <v>0.1954896213435425</v>
      </c>
      <c r="G1476" s="50">
        <f t="shared" si="69"/>
        <v>-1.6322479887227372</v>
      </c>
      <c r="H1476" s="50">
        <f t="shared" si="70"/>
        <v>8</v>
      </c>
      <c r="I1476" s="48">
        <f>HLOOKUP(B1476,'GSE Sum'!$B$1:$T$10,10,FALSE)</f>
        <v>105.07153522706186</v>
      </c>
      <c r="J1476" s="51" t="b">
        <f t="shared" si="71"/>
        <v>0</v>
      </c>
      <c r="K1476" s="69">
        <f>D1476/(VLOOKUP(B1476,'Cust Svd'!$A$2:$B$20,2,FALSE))</f>
        <v>2.572231859783454E-3</v>
      </c>
      <c r="L1476" s="70">
        <f>VLOOKUP(B1476,'Cust Svd'!$A$2:$B$20,2,FALSE)</f>
        <v>50151</v>
      </c>
      <c r="M1476" s="70"/>
      <c r="N1476"/>
      <c r="O1476"/>
      <c r="P1476"/>
      <c r="Q1476"/>
      <c r="R1476"/>
    </row>
    <row r="1477" spans="1:18" ht="14.5" hidden="1" x14ac:dyDescent="0.35">
      <c r="A1477" s="37">
        <v>44840</v>
      </c>
      <c r="B1477" s="57">
        <v>2022</v>
      </c>
      <c r="C1477">
        <v>2</v>
      </c>
      <c r="D1477">
        <v>31</v>
      </c>
      <c r="E1477">
        <v>9715</v>
      </c>
      <c r="F1477" s="50">
        <f>E1477/(VLOOKUP(B1477,'Cust Svd'!$A$2:$B$20,2,FALSE))</f>
        <v>0.1937149807581105</v>
      </c>
      <c r="G1477" s="50">
        <f t="shared" si="69"/>
        <v>-1.6413673715592001</v>
      </c>
      <c r="H1477" s="50">
        <f t="shared" si="70"/>
        <v>10</v>
      </c>
      <c r="I1477" s="48">
        <f>HLOOKUP(B1477,'GSE Sum'!$B$1:$T$10,10,FALSE)</f>
        <v>105.07153522706186</v>
      </c>
      <c r="J1477" s="51" t="b">
        <f t="shared" si="71"/>
        <v>0</v>
      </c>
      <c r="K1477" s="69">
        <f>D1477/(VLOOKUP(B1477,'Cust Svd'!$A$2:$B$20,2,FALSE))</f>
        <v>6.1813323762238042E-4</v>
      </c>
      <c r="L1477" s="70">
        <f>VLOOKUP(B1477,'Cust Svd'!$A$2:$B$20,2,FALSE)</f>
        <v>50151</v>
      </c>
      <c r="M1477" s="70"/>
      <c r="N1477"/>
      <c r="O1477"/>
      <c r="P1477"/>
      <c r="Q1477"/>
      <c r="R1477"/>
    </row>
    <row r="1478" spans="1:18" ht="14.5" hidden="1" x14ac:dyDescent="0.35">
      <c r="A1478" s="37">
        <v>44877</v>
      </c>
      <c r="B1478" s="57">
        <v>2022</v>
      </c>
      <c r="C1478">
        <v>1</v>
      </c>
      <c r="D1478">
        <v>21</v>
      </c>
      <c r="E1478">
        <v>9349</v>
      </c>
      <c r="F1478" s="50">
        <f>E1478/(VLOOKUP(B1478,'Cust Svd'!$A$2:$B$20,2,FALSE))</f>
        <v>0.18641702059779466</v>
      </c>
      <c r="G1478" s="50">
        <f t="shared" si="69"/>
        <v>-1.6797690686794249</v>
      </c>
      <c r="H1478" s="50">
        <f t="shared" si="70"/>
        <v>11</v>
      </c>
      <c r="I1478" s="48">
        <f>HLOOKUP(B1478,'GSE Sum'!$B$1:$T$10,10,FALSE)</f>
        <v>105.07153522706186</v>
      </c>
      <c r="J1478" s="51" t="b">
        <f t="shared" si="71"/>
        <v>0</v>
      </c>
      <c r="K1478" s="69">
        <f>D1478/(VLOOKUP(B1478,'Cust Svd'!$A$2:$B$20,2,FALSE))</f>
        <v>4.1873541903451574E-4</v>
      </c>
      <c r="L1478" s="70">
        <f>VLOOKUP(B1478,'Cust Svd'!$A$2:$B$20,2,FALSE)</f>
        <v>50151</v>
      </c>
      <c r="M1478" s="70"/>
      <c r="N1478"/>
      <c r="O1478"/>
      <c r="P1478"/>
      <c r="Q1478"/>
      <c r="R1478"/>
    </row>
    <row r="1479" spans="1:18" ht="14.5" hidden="1" x14ac:dyDescent="0.35">
      <c r="A1479" s="37">
        <v>44562</v>
      </c>
      <c r="B1479" s="57">
        <v>2022</v>
      </c>
      <c r="C1479">
        <v>2</v>
      </c>
      <c r="D1479">
        <v>60</v>
      </c>
      <c r="E1479">
        <v>9032</v>
      </c>
      <c r="F1479" s="50">
        <f>E1479/(VLOOKUP(B1479,'Cust Svd'!$A$2:$B$20,2,FALSE))</f>
        <v>0.18009610974855936</v>
      </c>
      <c r="G1479" s="50">
        <f t="shared" si="69"/>
        <v>-1.7142646275412425</v>
      </c>
      <c r="H1479" s="50">
        <f t="shared" si="70"/>
        <v>1</v>
      </c>
      <c r="I1479" s="48">
        <f>HLOOKUP(B1479,'GSE Sum'!$B$1:$T$10,10,FALSE)</f>
        <v>105.07153522706186</v>
      </c>
      <c r="J1479" s="51" t="b">
        <f t="shared" si="71"/>
        <v>0</v>
      </c>
      <c r="K1479" s="69">
        <f>D1479/(VLOOKUP(B1479,'Cust Svd'!$A$2:$B$20,2,FALSE))</f>
        <v>1.196386911527188E-3</v>
      </c>
      <c r="L1479" s="70">
        <f>VLOOKUP(B1479,'Cust Svd'!$A$2:$B$20,2,FALSE)</f>
        <v>50151</v>
      </c>
      <c r="M1479" s="70"/>
      <c r="N1479"/>
      <c r="O1479"/>
      <c r="P1479"/>
      <c r="Q1479"/>
      <c r="R1479"/>
    </row>
    <row r="1480" spans="1:18" ht="14.5" hidden="1" x14ac:dyDescent="0.35">
      <c r="A1480" s="37">
        <v>44778</v>
      </c>
      <c r="B1480" s="57">
        <v>2022</v>
      </c>
      <c r="C1480">
        <v>1</v>
      </c>
      <c r="D1480">
        <v>1761</v>
      </c>
      <c r="E1480">
        <v>8805</v>
      </c>
      <c r="F1480" s="50">
        <f>E1480/(VLOOKUP(B1480,'Cust Svd'!$A$2:$B$20,2,FALSE))</f>
        <v>0.17556977926661482</v>
      </c>
      <c r="G1480" s="50">
        <f t="shared" si="69"/>
        <v>-1.7397187124404339</v>
      </c>
      <c r="H1480" s="50">
        <f t="shared" si="70"/>
        <v>8</v>
      </c>
      <c r="I1480" s="48">
        <f>HLOOKUP(B1480,'GSE Sum'!$B$1:$T$10,10,FALSE)</f>
        <v>105.07153522706186</v>
      </c>
      <c r="J1480" s="51" t="b">
        <f t="shared" si="71"/>
        <v>0</v>
      </c>
      <c r="K1480" s="69">
        <f>D1480/(VLOOKUP(B1480,'Cust Svd'!$A$2:$B$20,2,FALSE))</f>
        <v>3.5113955853322963E-2</v>
      </c>
      <c r="L1480" s="70">
        <f>VLOOKUP(B1480,'Cust Svd'!$A$2:$B$20,2,FALSE)</f>
        <v>50151</v>
      </c>
      <c r="M1480" s="70"/>
      <c r="N1480"/>
      <c r="O1480"/>
      <c r="P1480"/>
      <c r="Q1480"/>
      <c r="R1480"/>
    </row>
    <row r="1481" spans="1:18" ht="14.5" hidden="1" x14ac:dyDescent="0.35">
      <c r="A1481" s="37">
        <v>44715</v>
      </c>
      <c r="B1481" s="57">
        <v>2022</v>
      </c>
      <c r="C1481">
        <v>1</v>
      </c>
      <c r="D1481">
        <v>28</v>
      </c>
      <c r="E1481">
        <v>8155</v>
      </c>
      <c r="F1481" s="50">
        <f>E1481/(VLOOKUP(B1481,'Cust Svd'!$A$2:$B$20,2,FALSE))</f>
        <v>0.16260892105840363</v>
      </c>
      <c r="G1481" s="50">
        <f t="shared" si="69"/>
        <v>-1.8164072183156261</v>
      </c>
      <c r="H1481" s="50">
        <f t="shared" si="70"/>
        <v>6</v>
      </c>
      <c r="I1481" s="48">
        <f>HLOOKUP(B1481,'GSE Sum'!$B$1:$T$10,10,FALSE)</f>
        <v>105.07153522706186</v>
      </c>
      <c r="J1481" s="51" t="b">
        <f t="shared" si="71"/>
        <v>0</v>
      </c>
      <c r="K1481" s="69">
        <f>D1481/(VLOOKUP(B1481,'Cust Svd'!$A$2:$B$20,2,FALSE))</f>
        <v>5.5831389204602099E-4</v>
      </c>
      <c r="L1481" s="70">
        <f>VLOOKUP(B1481,'Cust Svd'!$A$2:$B$20,2,FALSE)</f>
        <v>50151</v>
      </c>
      <c r="M1481" s="70"/>
      <c r="N1481"/>
      <c r="O1481"/>
      <c r="P1481"/>
      <c r="Q1481"/>
      <c r="R1481"/>
    </row>
    <row r="1482" spans="1:18" ht="14.5" hidden="1" x14ac:dyDescent="0.35">
      <c r="A1482" s="37">
        <v>44878</v>
      </c>
      <c r="B1482" s="57">
        <v>2022</v>
      </c>
      <c r="C1482">
        <v>1</v>
      </c>
      <c r="D1482">
        <v>21</v>
      </c>
      <c r="E1482">
        <v>7911</v>
      </c>
      <c r="F1482" s="50">
        <f>E1482/(VLOOKUP(B1482,'Cust Svd'!$A$2:$B$20,2,FALSE))</f>
        <v>0.15774361428485972</v>
      </c>
      <c r="G1482" s="50">
        <f t="shared" si="69"/>
        <v>-1.8467842583493441</v>
      </c>
      <c r="H1482" s="50">
        <f t="shared" si="70"/>
        <v>11</v>
      </c>
      <c r="I1482" s="48">
        <f>HLOOKUP(B1482,'GSE Sum'!$B$1:$T$10,10,FALSE)</f>
        <v>105.07153522706186</v>
      </c>
      <c r="J1482" s="51" t="b">
        <f t="shared" si="71"/>
        <v>0</v>
      </c>
      <c r="K1482" s="69">
        <f>D1482/(VLOOKUP(B1482,'Cust Svd'!$A$2:$B$20,2,FALSE))</f>
        <v>4.1873541903451574E-4</v>
      </c>
      <c r="L1482" s="70">
        <f>VLOOKUP(B1482,'Cust Svd'!$A$2:$B$20,2,FALSE)</f>
        <v>50151</v>
      </c>
      <c r="M1482" s="70"/>
      <c r="N1482"/>
      <c r="O1482"/>
      <c r="P1482"/>
      <c r="Q1482"/>
      <c r="R1482"/>
    </row>
    <row r="1483" spans="1:18" ht="14.5" hidden="1" x14ac:dyDescent="0.35">
      <c r="A1483" s="37">
        <v>44676</v>
      </c>
      <c r="B1483" s="57">
        <v>2022</v>
      </c>
      <c r="C1483">
        <v>7</v>
      </c>
      <c r="D1483">
        <v>126</v>
      </c>
      <c r="E1483">
        <v>7749</v>
      </c>
      <c r="F1483" s="50">
        <f>E1483/(VLOOKUP(B1483,'Cust Svd'!$A$2:$B$20,2,FALSE))</f>
        <v>0.15451336962373632</v>
      </c>
      <c r="G1483" s="50">
        <f t="shared" si="69"/>
        <v>-1.8674746516067902</v>
      </c>
      <c r="H1483" s="50">
        <f t="shared" si="70"/>
        <v>4</v>
      </c>
      <c r="I1483" s="48">
        <f>HLOOKUP(B1483,'GSE Sum'!$B$1:$T$10,10,FALSE)</f>
        <v>105.07153522706186</v>
      </c>
      <c r="J1483" s="51" t="b">
        <f t="shared" si="71"/>
        <v>0</v>
      </c>
      <c r="K1483" s="69">
        <f>D1483/(VLOOKUP(B1483,'Cust Svd'!$A$2:$B$20,2,FALSE))</f>
        <v>2.5124125142070948E-3</v>
      </c>
      <c r="L1483" s="70">
        <f>VLOOKUP(B1483,'Cust Svd'!$A$2:$B$20,2,FALSE)</f>
        <v>50151</v>
      </c>
      <c r="M1483" s="70"/>
      <c r="N1483"/>
      <c r="O1483"/>
      <c r="P1483"/>
      <c r="Q1483"/>
      <c r="R1483"/>
    </row>
    <row r="1484" spans="1:18" ht="14.5" hidden="1" x14ac:dyDescent="0.35">
      <c r="A1484" s="37">
        <v>44688</v>
      </c>
      <c r="B1484" s="57">
        <v>2022</v>
      </c>
      <c r="C1484">
        <v>1</v>
      </c>
      <c r="D1484">
        <v>25</v>
      </c>
      <c r="E1484">
        <v>7678</v>
      </c>
      <c r="F1484" s="50">
        <f>E1484/(VLOOKUP(B1484,'Cust Svd'!$A$2:$B$20,2,FALSE))</f>
        <v>0.15309764511176246</v>
      </c>
      <c r="G1484" s="50">
        <f t="shared" si="69"/>
        <v>-1.8766793578099976</v>
      </c>
      <c r="H1484" s="50">
        <f t="shared" si="70"/>
        <v>5</v>
      </c>
      <c r="I1484" s="48">
        <f>HLOOKUP(B1484,'GSE Sum'!$B$1:$T$10,10,FALSE)</f>
        <v>105.07153522706186</v>
      </c>
      <c r="J1484" s="51" t="b">
        <f t="shared" si="71"/>
        <v>0</v>
      </c>
      <c r="K1484" s="69">
        <f>D1484/(VLOOKUP(B1484,'Cust Svd'!$A$2:$B$20,2,FALSE))</f>
        <v>4.9849454646966166E-4</v>
      </c>
      <c r="L1484" s="70">
        <f>VLOOKUP(B1484,'Cust Svd'!$A$2:$B$20,2,FALSE)</f>
        <v>50151</v>
      </c>
      <c r="M1484" s="70"/>
      <c r="N1484"/>
      <c r="O1484"/>
      <c r="P1484"/>
      <c r="Q1484"/>
      <c r="R1484"/>
    </row>
    <row r="1485" spans="1:18" ht="14.5" hidden="1" x14ac:dyDescent="0.35">
      <c r="A1485" s="37">
        <v>44846</v>
      </c>
      <c r="B1485" s="57">
        <v>2022</v>
      </c>
      <c r="C1485">
        <v>1</v>
      </c>
      <c r="D1485">
        <v>19</v>
      </c>
      <c r="E1485">
        <v>7623</v>
      </c>
      <c r="F1485" s="50">
        <f>E1485/(VLOOKUP(B1485,'Cust Svd'!$A$2:$B$20,2,FALSE))</f>
        <v>0.15200095710952921</v>
      </c>
      <c r="G1485" s="50">
        <f t="shared" si="69"/>
        <v>-1.8838684613824668</v>
      </c>
      <c r="H1485" s="50">
        <f t="shared" si="70"/>
        <v>10</v>
      </c>
      <c r="I1485" s="48">
        <f>HLOOKUP(B1485,'GSE Sum'!$B$1:$T$10,10,FALSE)</f>
        <v>105.07153522706186</v>
      </c>
      <c r="J1485" s="51" t="b">
        <f t="shared" si="71"/>
        <v>0</v>
      </c>
      <c r="K1485" s="69">
        <f>D1485/(VLOOKUP(B1485,'Cust Svd'!$A$2:$B$20,2,FALSE))</f>
        <v>3.7885585531694286E-4</v>
      </c>
      <c r="L1485" s="70">
        <f>VLOOKUP(B1485,'Cust Svd'!$A$2:$B$20,2,FALSE)</f>
        <v>50151</v>
      </c>
      <c r="M1485" s="70"/>
      <c r="N1485"/>
      <c r="O1485"/>
      <c r="P1485"/>
      <c r="Q1485"/>
      <c r="R1485"/>
    </row>
    <row r="1486" spans="1:18" ht="14.5" hidden="1" x14ac:dyDescent="0.35">
      <c r="A1486" s="37">
        <v>44628</v>
      </c>
      <c r="B1486" s="57">
        <v>2022</v>
      </c>
      <c r="C1486">
        <v>4</v>
      </c>
      <c r="D1486">
        <v>26</v>
      </c>
      <c r="E1486">
        <v>7439</v>
      </c>
      <c r="F1486" s="50">
        <f>E1486/(VLOOKUP(B1486,'Cust Svd'!$A$2:$B$20,2,FALSE))</f>
        <v>0.14833203724751251</v>
      </c>
      <c r="G1486" s="50">
        <f t="shared" si="69"/>
        <v>-1.908302023179399</v>
      </c>
      <c r="H1486" s="50">
        <f t="shared" si="70"/>
        <v>3</v>
      </c>
      <c r="I1486" s="48">
        <f>HLOOKUP(B1486,'GSE Sum'!$B$1:$T$10,10,FALSE)</f>
        <v>105.07153522706186</v>
      </c>
      <c r="J1486" s="51" t="b">
        <f t="shared" si="71"/>
        <v>0</v>
      </c>
      <c r="K1486" s="69">
        <f>D1486/(VLOOKUP(B1486,'Cust Svd'!$A$2:$B$20,2,FALSE))</f>
        <v>5.1843432832844811E-4</v>
      </c>
      <c r="L1486" s="70">
        <f>VLOOKUP(B1486,'Cust Svd'!$A$2:$B$20,2,FALSE)</f>
        <v>50151</v>
      </c>
      <c r="M1486" s="70"/>
      <c r="N1486"/>
      <c r="O1486"/>
      <c r="P1486"/>
      <c r="Q1486"/>
      <c r="R1486"/>
    </row>
    <row r="1487" spans="1:18" ht="14.5" hidden="1" x14ac:dyDescent="0.35">
      <c r="A1487" s="37">
        <v>44888</v>
      </c>
      <c r="B1487" s="57">
        <v>2022</v>
      </c>
      <c r="C1487">
        <v>1</v>
      </c>
      <c r="D1487">
        <v>485</v>
      </c>
      <c r="E1487">
        <v>7275</v>
      </c>
      <c r="F1487" s="50">
        <f>E1487/(VLOOKUP(B1487,'Cust Svd'!$A$2:$B$20,2,FALSE))</f>
        <v>0.14506191302267152</v>
      </c>
      <c r="G1487" s="50">
        <f t="shared" si="69"/>
        <v>-1.9305946413310473</v>
      </c>
      <c r="H1487" s="50">
        <f t="shared" si="70"/>
        <v>11</v>
      </c>
      <c r="I1487" s="48">
        <f>HLOOKUP(B1487,'GSE Sum'!$B$1:$T$10,10,FALSE)</f>
        <v>105.07153522706186</v>
      </c>
      <c r="J1487" s="51" t="b">
        <f t="shared" si="71"/>
        <v>0</v>
      </c>
      <c r="K1487" s="69">
        <f>D1487/(VLOOKUP(B1487,'Cust Svd'!$A$2:$B$20,2,FALSE))</f>
        <v>9.6707942015114359E-3</v>
      </c>
      <c r="L1487" s="70">
        <f>VLOOKUP(B1487,'Cust Svd'!$A$2:$B$20,2,FALSE)</f>
        <v>50151</v>
      </c>
      <c r="M1487" s="70"/>
      <c r="N1487"/>
      <c r="O1487"/>
      <c r="P1487"/>
      <c r="Q1487"/>
      <c r="R1487"/>
    </row>
    <row r="1488" spans="1:18" ht="14.5" hidden="1" x14ac:dyDescent="0.35">
      <c r="A1488" s="37">
        <v>44632</v>
      </c>
      <c r="B1488" s="57">
        <v>2022</v>
      </c>
      <c r="C1488">
        <v>1</v>
      </c>
      <c r="D1488">
        <v>104</v>
      </c>
      <c r="E1488">
        <v>7240</v>
      </c>
      <c r="F1488" s="50">
        <f>E1488/(VLOOKUP(B1488,'Cust Svd'!$A$2:$B$20,2,FALSE))</f>
        <v>0.144364020657614</v>
      </c>
      <c r="G1488" s="50">
        <f t="shared" si="69"/>
        <v>-1.9354172479909784</v>
      </c>
      <c r="H1488" s="50">
        <f t="shared" si="70"/>
        <v>3</v>
      </c>
      <c r="I1488" s="48">
        <f>HLOOKUP(B1488,'GSE Sum'!$B$1:$T$10,10,FALSE)</f>
        <v>105.07153522706186</v>
      </c>
      <c r="J1488" s="51" t="b">
        <f t="shared" si="71"/>
        <v>0</v>
      </c>
      <c r="K1488" s="69">
        <f>D1488/(VLOOKUP(B1488,'Cust Svd'!$A$2:$B$20,2,FALSE))</f>
        <v>2.0737373133137924E-3</v>
      </c>
      <c r="L1488" s="70">
        <f>VLOOKUP(B1488,'Cust Svd'!$A$2:$B$20,2,FALSE)</f>
        <v>50151</v>
      </c>
      <c r="M1488" s="70"/>
      <c r="N1488"/>
      <c r="O1488"/>
      <c r="P1488"/>
      <c r="Q1488"/>
      <c r="R1488"/>
    </row>
    <row r="1489" spans="1:18" ht="14.5" hidden="1" x14ac:dyDescent="0.35">
      <c r="A1489" s="37">
        <v>44740</v>
      </c>
      <c r="B1489" s="57">
        <v>2022</v>
      </c>
      <c r="C1489">
        <v>1</v>
      </c>
      <c r="D1489">
        <v>19</v>
      </c>
      <c r="E1489">
        <v>7137</v>
      </c>
      <c r="F1489" s="50">
        <f>E1489/(VLOOKUP(B1489,'Cust Svd'!$A$2:$B$20,2,FALSE))</f>
        <v>0.14231022312615901</v>
      </c>
      <c r="G1489" s="50">
        <f t="shared" si="69"/>
        <v>-1.949745934399673</v>
      </c>
      <c r="H1489" s="50">
        <f t="shared" si="70"/>
        <v>6</v>
      </c>
      <c r="I1489" s="48">
        <f>HLOOKUP(B1489,'GSE Sum'!$B$1:$T$10,10,FALSE)</f>
        <v>105.07153522706186</v>
      </c>
      <c r="J1489" s="51" t="b">
        <f t="shared" si="71"/>
        <v>0</v>
      </c>
      <c r="K1489" s="69">
        <f>D1489/(VLOOKUP(B1489,'Cust Svd'!$A$2:$B$20,2,FALSE))</f>
        <v>3.7885585531694286E-4</v>
      </c>
      <c r="L1489" s="70">
        <f>VLOOKUP(B1489,'Cust Svd'!$A$2:$B$20,2,FALSE)</f>
        <v>50151</v>
      </c>
      <c r="M1489" s="70"/>
      <c r="N1489"/>
      <c r="O1489"/>
      <c r="P1489"/>
      <c r="Q1489"/>
      <c r="R1489"/>
    </row>
    <row r="1490" spans="1:18" ht="14.5" hidden="1" x14ac:dyDescent="0.35">
      <c r="A1490" s="37">
        <v>44777</v>
      </c>
      <c r="B1490" s="57">
        <v>2022</v>
      </c>
      <c r="C1490">
        <v>1</v>
      </c>
      <c r="D1490">
        <v>16</v>
      </c>
      <c r="E1490">
        <v>7088</v>
      </c>
      <c r="F1490" s="50">
        <f>E1490/(VLOOKUP(B1490,'Cust Svd'!$A$2:$B$20,2,FALSE))</f>
        <v>0.14133317381507846</v>
      </c>
      <c r="G1490" s="50">
        <f t="shared" si="69"/>
        <v>-1.9566352410858237</v>
      </c>
      <c r="H1490" s="50">
        <f t="shared" si="70"/>
        <v>8</v>
      </c>
      <c r="I1490" s="48">
        <f>HLOOKUP(B1490,'GSE Sum'!$B$1:$T$10,10,FALSE)</f>
        <v>105.07153522706186</v>
      </c>
      <c r="J1490" s="51" t="b">
        <f t="shared" si="71"/>
        <v>0</v>
      </c>
      <c r="K1490" s="69">
        <f>D1490/(VLOOKUP(B1490,'Cust Svd'!$A$2:$B$20,2,FALSE))</f>
        <v>3.1903650974058343E-4</v>
      </c>
      <c r="L1490" s="70">
        <f>VLOOKUP(B1490,'Cust Svd'!$A$2:$B$20,2,FALSE)</f>
        <v>50151</v>
      </c>
      <c r="M1490" s="70"/>
      <c r="N1490"/>
      <c r="O1490"/>
      <c r="P1490"/>
      <c r="Q1490"/>
      <c r="R1490"/>
    </row>
    <row r="1491" spans="1:18" ht="14.5" hidden="1" x14ac:dyDescent="0.35">
      <c r="A1491" s="37">
        <v>44903</v>
      </c>
      <c r="B1491" s="57">
        <v>2022</v>
      </c>
      <c r="C1491">
        <v>2</v>
      </c>
      <c r="D1491">
        <v>28</v>
      </c>
      <c r="E1491">
        <v>7060</v>
      </c>
      <c r="F1491" s="50">
        <f>E1491/(VLOOKUP(B1491,'Cust Svd'!$A$2:$B$20,2,FALSE))</f>
        <v>0.14077485992303243</v>
      </c>
      <c r="G1491" s="50">
        <f t="shared" si="69"/>
        <v>-1.9605934028834529</v>
      </c>
      <c r="H1491" s="50">
        <f t="shared" si="70"/>
        <v>12</v>
      </c>
      <c r="I1491" s="48">
        <f>HLOOKUP(B1491,'GSE Sum'!$B$1:$T$10,10,FALSE)</f>
        <v>105.07153522706186</v>
      </c>
      <c r="J1491" s="51" t="b">
        <f t="shared" si="71"/>
        <v>0</v>
      </c>
      <c r="K1491" s="69">
        <f>D1491/(VLOOKUP(B1491,'Cust Svd'!$A$2:$B$20,2,FALSE))</f>
        <v>5.5831389204602099E-4</v>
      </c>
      <c r="L1491" s="70">
        <f>VLOOKUP(B1491,'Cust Svd'!$A$2:$B$20,2,FALSE)</f>
        <v>50151</v>
      </c>
      <c r="M1491" s="70"/>
      <c r="N1491"/>
      <c r="O1491"/>
      <c r="P1491"/>
      <c r="Q1491"/>
      <c r="R1491"/>
    </row>
    <row r="1492" spans="1:18" ht="14.5" hidden="1" x14ac:dyDescent="0.35">
      <c r="A1492" s="37">
        <v>44677</v>
      </c>
      <c r="B1492" s="57">
        <v>2022</v>
      </c>
      <c r="C1492">
        <v>3</v>
      </c>
      <c r="D1492">
        <v>45</v>
      </c>
      <c r="E1492">
        <v>6914</v>
      </c>
      <c r="F1492" s="50">
        <f>E1492/(VLOOKUP(B1492,'Cust Svd'!$A$2:$B$20,2,FALSE))</f>
        <v>0.13786365177164961</v>
      </c>
      <c r="G1492" s="50">
        <f t="shared" si="69"/>
        <v>-1.9814901128891707</v>
      </c>
      <c r="H1492" s="50">
        <f t="shared" si="70"/>
        <v>4</v>
      </c>
      <c r="I1492" s="48">
        <f>HLOOKUP(B1492,'GSE Sum'!$B$1:$T$10,10,FALSE)</f>
        <v>105.07153522706186</v>
      </c>
      <c r="J1492" s="51" t="b">
        <f t="shared" si="71"/>
        <v>0</v>
      </c>
      <c r="K1492" s="69">
        <f>D1492/(VLOOKUP(B1492,'Cust Svd'!$A$2:$B$20,2,FALSE))</f>
        <v>8.9729018364539091E-4</v>
      </c>
      <c r="L1492" s="70">
        <f>VLOOKUP(B1492,'Cust Svd'!$A$2:$B$20,2,FALSE)</f>
        <v>50151</v>
      </c>
      <c r="M1492" s="70"/>
      <c r="N1492"/>
      <c r="O1492"/>
      <c r="P1492"/>
      <c r="Q1492"/>
      <c r="R1492"/>
    </row>
    <row r="1493" spans="1:18" ht="14.5" hidden="1" x14ac:dyDescent="0.35">
      <c r="A1493" s="37">
        <v>44743</v>
      </c>
      <c r="B1493" s="57">
        <v>2022</v>
      </c>
      <c r="C1493">
        <v>1</v>
      </c>
      <c r="D1493">
        <v>35</v>
      </c>
      <c r="E1493">
        <v>6510</v>
      </c>
      <c r="F1493" s="50">
        <f>E1493/(VLOOKUP(B1493,'Cust Svd'!$A$2:$B$20,2,FALSE))</f>
        <v>0.12980797990069989</v>
      </c>
      <c r="G1493" s="50">
        <f t="shared" si="69"/>
        <v>-2.0416989981681253</v>
      </c>
      <c r="H1493" s="50">
        <f t="shared" si="70"/>
        <v>7</v>
      </c>
      <c r="I1493" s="48">
        <f>HLOOKUP(B1493,'GSE Sum'!$B$1:$T$10,10,FALSE)</f>
        <v>105.07153522706186</v>
      </c>
      <c r="J1493" s="51" t="b">
        <f t="shared" si="71"/>
        <v>0</v>
      </c>
      <c r="K1493" s="69">
        <f>D1493/(VLOOKUP(B1493,'Cust Svd'!$A$2:$B$20,2,FALSE))</f>
        <v>6.9789236505752629E-4</v>
      </c>
      <c r="L1493" s="70">
        <f>VLOOKUP(B1493,'Cust Svd'!$A$2:$B$20,2,FALSE)</f>
        <v>50151</v>
      </c>
      <c r="M1493" s="70"/>
      <c r="N1493"/>
      <c r="O1493"/>
      <c r="P1493"/>
      <c r="Q1493"/>
      <c r="R1493"/>
    </row>
    <row r="1494" spans="1:18" ht="14.5" hidden="1" x14ac:dyDescent="0.35">
      <c r="A1494" s="37">
        <v>44656</v>
      </c>
      <c r="B1494" s="57">
        <v>2022</v>
      </c>
      <c r="C1494">
        <v>1</v>
      </c>
      <c r="D1494">
        <v>18</v>
      </c>
      <c r="E1494">
        <v>6480</v>
      </c>
      <c r="F1494" s="50">
        <f>E1494/(VLOOKUP(B1494,'Cust Svd'!$A$2:$B$20,2,FALSE))</f>
        <v>0.1292097864449363</v>
      </c>
      <c r="G1494" s="50">
        <f t="shared" si="69"/>
        <v>-2.0463179440244201</v>
      </c>
      <c r="H1494" s="50">
        <f t="shared" si="70"/>
        <v>4</v>
      </c>
      <c r="I1494" s="48">
        <f>HLOOKUP(B1494,'GSE Sum'!$B$1:$T$10,10,FALSE)</f>
        <v>105.07153522706186</v>
      </c>
      <c r="J1494" s="51" t="b">
        <f t="shared" si="71"/>
        <v>0</v>
      </c>
      <c r="K1494" s="69">
        <f>D1494/(VLOOKUP(B1494,'Cust Svd'!$A$2:$B$20,2,FALSE))</f>
        <v>3.5891607345815636E-4</v>
      </c>
      <c r="L1494" s="70">
        <f>VLOOKUP(B1494,'Cust Svd'!$A$2:$B$20,2,FALSE)</f>
        <v>50151</v>
      </c>
      <c r="M1494" s="70"/>
      <c r="N1494"/>
      <c r="O1494"/>
      <c r="P1494"/>
      <c r="Q1494"/>
      <c r="R1494"/>
    </row>
    <row r="1495" spans="1:18" ht="14.5" hidden="1" x14ac:dyDescent="0.35">
      <c r="A1495" s="37">
        <v>44805</v>
      </c>
      <c r="B1495" s="57">
        <v>2022</v>
      </c>
      <c r="C1495">
        <v>2</v>
      </c>
      <c r="D1495">
        <v>17</v>
      </c>
      <c r="E1495">
        <v>6060</v>
      </c>
      <c r="F1495" s="50">
        <f>E1495/(VLOOKUP(B1495,'Cust Svd'!$A$2:$B$20,2,FALSE))</f>
        <v>0.12083507806424598</v>
      </c>
      <c r="G1495" s="50">
        <f t="shared" si="69"/>
        <v>-2.1133286543073804</v>
      </c>
      <c r="H1495" s="50">
        <f t="shared" si="70"/>
        <v>9</v>
      </c>
      <c r="I1495" s="48">
        <f>HLOOKUP(B1495,'GSE Sum'!$B$1:$T$10,10,FALSE)</f>
        <v>105.07153522706186</v>
      </c>
      <c r="J1495" s="51" t="b">
        <f t="shared" si="71"/>
        <v>0</v>
      </c>
      <c r="K1495" s="69">
        <f>D1495/(VLOOKUP(B1495,'Cust Svd'!$A$2:$B$20,2,FALSE))</f>
        <v>3.3897629159936992E-4</v>
      </c>
      <c r="L1495" s="70">
        <f>VLOOKUP(B1495,'Cust Svd'!$A$2:$B$20,2,FALSE)</f>
        <v>50151</v>
      </c>
      <c r="M1495" s="70"/>
      <c r="N1495"/>
      <c r="O1495"/>
      <c r="P1495"/>
      <c r="Q1495"/>
      <c r="R1495"/>
    </row>
    <row r="1496" spans="1:18" ht="14.5" hidden="1" x14ac:dyDescent="0.35">
      <c r="A1496" s="37">
        <v>44794</v>
      </c>
      <c r="B1496" s="57">
        <v>2022</v>
      </c>
      <c r="C1496">
        <v>1</v>
      </c>
      <c r="D1496">
        <v>176</v>
      </c>
      <c r="E1496">
        <v>6031</v>
      </c>
      <c r="F1496" s="50">
        <f>E1496/(VLOOKUP(B1496,'Cust Svd'!$A$2:$B$20,2,FALSE))</f>
        <v>0.12025682439034117</v>
      </c>
      <c r="G1496" s="50">
        <f t="shared" si="69"/>
        <v>-2.1181256199197538</v>
      </c>
      <c r="H1496" s="50">
        <f t="shared" si="70"/>
        <v>8</v>
      </c>
      <c r="I1496" s="48">
        <f>HLOOKUP(B1496,'GSE Sum'!$B$1:$T$10,10,FALSE)</f>
        <v>105.07153522706186</v>
      </c>
      <c r="J1496" s="51" t="b">
        <f t="shared" si="71"/>
        <v>0</v>
      </c>
      <c r="K1496" s="69">
        <f>D1496/(VLOOKUP(B1496,'Cust Svd'!$A$2:$B$20,2,FALSE))</f>
        <v>3.5094016071464179E-3</v>
      </c>
      <c r="L1496" s="70">
        <f>VLOOKUP(B1496,'Cust Svd'!$A$2:$B$20,2,FALSE)</f>
        <v>50151</v>
      </c>
      <c r="M1496" s="70"/>
      <c r="N1496"/>
      <c r="O1496"/>
      <c r="P1496"/>
      <c r="Q1496"/>
      <c r="R1496"/>
    </row>
    <row r="1497" spans="1:18" ht="14.5" hidden="1" x14ac:dyDescent="0.35">
      <c r="A1497" s="37">
        <v>44602</v>
      </c>
      <c r="B1497" s="57">
        <v>2022</v>
      </c>
      <c r="C1497">
        <v>1</v>
      </c>
      <c r="D1497">
        <v>64</v>
      </c>
      <c r="E1497">
        <v>6016</v>
      </c>
      <c r="F1497" s="50">
        <f>E1497/(VLOOKUP(B1497,'Cust Svd'!$A$2:$B$20,2,FALSE))</f>
        <v>0.11995772766245938</v>
      </c>
      <c r="G1497" s="50">
        <f t="shared" si="69"/>
        <v>-2.1206158677410647</v>
      </c>
      <c r="H1497" s="50">
        <f t="shared" si="70"/>
        <v>2</v>
      </c>
      <c r="I1497" s="48">
        <f>HLOOKUP(B1497,'GSE Sum'!$B$1:$T$10,10,FALSE)</f>
        <v>105.07153522706186</v>
      </c>
      <c r="J1497" s="51" t="b">
        <f t="shared" si="71"/>
        <v>0</v>
      </c>
      <c r="K1497" s="69">
        <f>D1497/(VLOOKUP(B1497,'Cust Svd'!$A$2:$B$20,2,FALSE))</f>
        <v>1.2761460389623337E-3</v>
      </c>
      <c r="L1497" s="70">
        <f>VLOOKUP(B1497,'Cust Svd'!$A$2:$B$20,2,FALSE)</f>
        <v>50151</v>
      </c>
      <c r="M1497" s="70"/>
      <c r="N1497"/>
      <c r="O1497"/>
      <c r="P1497"/>
      <c r="Q1497"/>
      <c r="R1497"/>
    </row>
    <row r="1498" spans="1:18" ht="14.5" hidden="1" x14ac:dyDescent="0.35">
      <c r="A1498" s="37">
        <v>44584</v>
      </c>
      <c r="B1498" s="57">
        <v>2022</v>
      </c>
      <c r="C1498">
        <v>1</v>
      </c>
      <c r="D1498">
        <v>14</v>
      </c>
      <c r="E1498">
        <v>5810</v>
      </c>
      <c r="F1498" s="50">
        <f>E1498/(VLOOKUP(B1498,'Cust Svd'!$A$2:$B$20,2,FALSE))</f>
        <v>0.11585013259954936</v>
      </c>
      <c r="G1498" s="50">
        <f t="shared" si="69"/>
        <v>-2.1554578835247837</v>
      </c>
      <c r="H1498" s="50">
        <f t="shared" si="70"/>
        <v>1</v>
      </c>
      <c r="I1498" s="48">
        <f>HLOOKUP(B1498,'GSE Sum'!$B$1:$T$10,10,FALSE)</f>
        <v>105.07153522706186</v>
      </c>
      <c r="J1498" s="51" t="b">
        <f t="shared" si="71"/>
        <v>0</v>
      </c>
      <c r="K1498" s="69">
        <f>D1498/(VLOOKUP(B1498,'Cust Svd'!$A$2:$B$20,2,FALSE))</f>
        <v>2.7915694602301049E-4</v>
      </c>
      <c r="L1498" s="70">
        <f>VLOOKUP(B1498,'Cust Svd'!$A$2:$B$20,2,FALSE)</f>
        <v>50151</v>
      </c>
      <c r="M1498" s="70"/>
      <c r="N1498"/>
      <c r="O1498"/>
      <c r="P1498"/>
      <c r="Q1498"/>
      <c r="R1498"/>
    </row>
    <row r="1499" spans="1:18" ht="14.5" hidden="1" x14ac:dyDescent="0.35">
      <c r="A1499" s="37">
        <v>44843</v>
      </c>
      <c r="B1499" s="57">
        <v>2022</v>
      </c>
      <c r="C1499">
        <v>1</v>
      </c>
      <c r="D1499">
        <v>56</v>
      </c>
      <c r="E1499">
        <v>5565</v>
      </c>
      <c r="F1499" s="50">
        <f>E1499/(VLOOKUP(B1499,'Cust Svd'!$A$2:$B$20,2,FALSE))</f>
        <v>0.11096488604414667</v>
      </c>
      <c r="G1499" s="50">
        <f t="shared" si="69"/>
        <v>-2.1985414696610954</v>
      </c>
      <c r="H1499" s="50">
        <f t="shared" si="70"/>
        <v>10</v>
      </c>
      <c r="I1499" s="48">
        <f>HLOOKUP(B1499,'GSE Sum'!$B$1:$T$10,10,FALSE)</f>
        <v>105.07153522706186</v>
      </c>
      <c r="J1499" s="51" t="b">
        <f t="shared" si="71"/>
        <v>0</v>
      </c>
      <c r="K1499" s="69">
        <f>D1499/(VLOOKUP(B1499,'Cust Svd'!$A$2:$B$20,2,FALSE))</f>
        <v>1.116627784092042E-3</v>
      </c>
      <c r="L1499" s="70">
        <f>VLOOKUP(B1499,'Cust Svd'!$A$2:$B$20,2,FALSE)</f>
        <v>50151</v>
      </c>
      <c r="M1499" s="70"/>
      <c r="N1499"/>
      <c r="O1499"/>
      <c r="P1499"/>
      <c r="Q1499"/>
      <c r="R1499"/>
    </row>
    <row r="1500" spans="1:18" ht="14.5" hidden="1" x14ac:dyDescent="0.35">
      <c r="A1500" s="37">
        <v>44679</v>
      </c>
      <c r="B1500" s="57">
        <v>2022</v>
      </c>
      <c r="C1500">
        <v>1</v>
      </c>
      <c r="D1500">
        <v>15</v>
      </c>
      <c r="E1500">
        <v>5402</v>
      </c>
      <c r="F1500" s="50">
        <f>E1500/(VLOOKUP(B1500,'Cust Svd'!$A$2:$B$20,2,FALSE))</f>
        <v>0.10771470160116449</v>
      </c>
      <c r="G1500" s="50">
        <f t="shared" si="69"/>
        <v>-2.2282691990181793</v>
      </c>
      <c r="H1500" s="50">
        <f t="shared" si="70"/>
        <v>4</v>
      </c>
      <c r="I1500" s="48">
        <f>HLOOKUP(B1500,'GSE Sum'!$B$1:$T$10,10,FALSE)</f>
        <v>105.07153522706186</v>
      </c>
      <c r="J1500" s="51" t="b">
        <f t="shared" si="71"/>
        <v>0</v>
      </c>
      <c r="K1500" s="69">
        <f>D1500/(VLOOKUP(B1500,'Cust Svd'!$A$2:$B$20,2,FALSE))</f>
        <v>2.9909672788179699E-4</v>
      </c>
      <c r="L1500" s="70">
        <f>VLOOKUP(B1500,'Cust Svd'!$A$2:$B$20,2,FALSE)</f>
        <v>50151</v>
      </c>
      <c r="M1500" s="70"/>
      <c r="N1500"/>
      <c r="O1500"/>
      <c r="P1500"/>
      <c r="Q1500"/>
      <c r="R1500"/>
    </row>
    <row r="1501" spans="1:18" ht="14.5" hidden="1" x14ac:dyDescent="0.35">
      <c r="A1501" s="37">
        <v>44804</v>
      </c>
      <c r="B1501" s="57">
        <v>2022</v>
      </c>
      <c r="C1501">
        <v>1</v>
      </c>
      <c r="D1501">
        <v>17</v>
      </c>
      <c r="E1501">
        <v>5321</v>
      </c>
      <c r="F1501" s="50">
        <f>E1501/(VLOOKUP(B1501,'Cust Svd'!$A$2:$B$20,2,FALSE))</f>
        <v>0.10609957927060278</v>
      </c>
      <c r="G1501" s="50">
        <f t="shared" si="69"/>
        <v>-2.2433771987743714</v>
      </c>
      <c r="H1501" s="50">
        <f t="shared" si="70"/>
        <v>8</v>
      </c>
      <c r="I1501" s="48">
        <f>HLOOKUP(B1501,'GSE Sum'!$B$1:$T$10,10,FALSE)</f>
        <v>105.07153522706186</v>
      </c>
      <c r="J1501" s="51" t="b">
        <f t="shared" si="71"/>
        <v>0</v>
      </c>
      <c r="K1501" s="69">
        <f>D1501/(VLOOKUP(B1501,'Cust Svd'!$A$2:$B$20,2,FALSE))</f>
        <v>3.3897629159936992E-4</v>
      </c>
      <c r="L1501" s="70">
        <f>VLOOKUP(B1501,'Cust Svd'!$A$2:$B$20,2,FALSE)</f>
        <v>50151</v>
      </c>
      <c r="M1501" s="70"/>
      <c r="N1501"/>
      <c r="O1501"/>
      <c r="P1501"/>
      <c r="Q1501"/>
      <c r="R1501"/>
    </row>
    <row r="1502" spans="1:18" ht="14.5" hidden="1" x14ac:dyDescent="0.35">
      <c r="A1502" s="37">
        <v>44608</v>
      </c>
      <c r="B1502" s="57">
        <v>2022</v>
      </c>
      <c r="C1502">
        <v>1</v>
      </c>
      <c r="D1502">
        <v>24</v>
      </c>
      <c r="E1502">
        <v>5320</v>
      </c>
      <c r="F1502" s="50">
        <f>E1502/(VLOOKUP(B1502,'Cust Svd'!$A$2:$B$20,2,FALSE))</f>
        <v>0.10607963948874399</v>
      </c>
      <c r="G1502" s="50">
        <f t="shared" si="69"/>
        <v>-2.2435651510350505</v>
      </c>
      <c r="H1502" s="50">
        <f t="shared" si="70"/>
        <v>2</v>
      </c>
      <c r="I1502" s="48">
        <f>HLOOKUP(B1502,'GSE Sum'!$B$1:$T$10,10,FALSE)</f>
        <v>105.07153522706186</v>
      </c>
      <c r="J1502" s="51" t="b">
        <f t="shared" si="71"/>
        <v>0</v>
      </c>
      <c r="K1502" s="69">
        <f>D1502/(VLOOKUP(B1502,'Cust Svd'!$A$2:$B$20,2,FALSE))</f>
        <v>4.7855476461087517E-4</v>
      </c>
      <c r="L1502" s="70">
        <f>VLOOKUP(B1502,'Cust Svd'!$A$2:$B$20,2,FALSE)</f>
        <v>50151</v>
      </c>
      <c r="M1502" s="70"/>
      <c r="N1502"/>
      <c r="O1502"/>
      <c r="P1502"/>
      <c r="Q1502"/>
      <c r="R1502"/>
    </row>
    <row r="1503" spans="1:18" ht="14.5" hidden="1" x14ac:dyDescent="0.35">
      <c r="A1503" s="37">
        <v>44781</v>
      </c>
      <c r="B1503" s="57">
        <v>2022</v>
      </c>
      <c r="C1503">
        <v>1</v>
      </c>
      <c r="D1503">
        <v>13</v>
      </c>
      <c r="E1503">
        <v>5226</v>
      </c>
      <c r="F1503" s="50">
        <f>E1503/(VLOOKUP(B1503,'Cust Svd'!$A$2:$B$20,2,FALSE))</f>
        <v>0.10420529999401806</v>
      </c>
      <c r="G1503" s="50">
        <f t="shared" si="69"/>
        <v>-2.2613922872901826</v>
      </c>
      <c r="H1503" s="50">
        <f t="shared" si="70"/>
        <v>8</v>
      </c>
      <c r="I1503" s="48">
        <f>HLOOKUP(B1503,'GSE Sum'!$B$1:$T$10,10,FALSE)</f>
        <v>105.07153522706186</v>
      </c>
      <c r="J1503" s="51" t="b">
        <f t="shared" si="71"/>
        <v>0</v>
      </c>
      <c r="K1503" s="69">
        <f>D1503/(VLOOKUP(B1503,'Cust Svd'!$A$2:$B$20,2,FALSE))</f>
        <v>2.5921716416422405E-4</v>
      </c>
      <c r="L1503" s="70">
        <f>VLOOKUP(B1503,'Cust Svd'!$A$2:$B$20,2,FALSE)</f>
        <v>50151</v>
      </c>
      <c r="M1503" s="70"/>
      <c r="N1503"/>
      <c r="O1503"/>
      <c r="P1503"/>
      <c r="Q1503"/>
      <c r="R1503"/>
    </row>
    <row r="1504" spans="1:18" ht="14.5" hidden="1" x14ac:dyDescent="0.35">
      <c r="A1504" s="37">
        <v>44699</v>
      </c>
      <c r="B1504" s="57">
        <v>2022</v>
      </c>
      <c r="C1504">
        <v>1</v>
      </c>
      <c r="D1504">
        <v>63</v>
      </c>
      <c r="E1504">
        <v>4931</v>
      </c>
      <c r="F1504" s="50">
        <f>E1504/(VLOOKUP(B1504,'Cust Svd'!$A$2:$B$20,2,FALSE))</f>
        <v>9.8323064345676059E-2</v>
      </c>
      <c r="G1504" s="50">
        <f t="shared" si="69"/>
        <v>-2.3194966471466145</v>
      </c>
      <c r="H1504" s="50">
        <f t="shared" si="70"/>
        <v>5</v>
      </c>
      <c r="I1504" s="48">
        <f>HLOOKUP(B1504,'GSE Sum'!$B$1:$T$10,10,FALSE)</f>
        <v>105.07153522706186</v>
      </c>
      <c r="J1504" s="51" t="b">
        <f t="shared" si="71"/>
        <v>0</v>
      </c>
      <c r="K1504" s="69">
        <f>D1504/(VLOOKUP(B1504,'Cust Svd'!$A$2:$B$20,2,FALSE))</f>
        <v>1.2562062571035474E-3</v>
      </c>
      <c r="L1504" s="70">
        <f>VLOOKUP(B1504,'Cust Svd'!$A$2:$B$20,2,FALSE)</f>
        <v>50151</v>
      </c>
      <c r="M1504" s="70"/>
      <c r="N1504"/>
      <c r="O1504"/>
      <c r="P1504"/>
      <c r="Q1504"/>
      <c r="R1504"/>
    </row>
    <row r="1505" spans="1:18" ht="14.5" hidden="1" x14ac:dyDescent="0.35">
      <c r="A1505" s="37">
        <v>44818</v>
      </c>
      <c r="B1505" s="57">
        <v>2022</v>
      </c>
      <c r="C1505">
        <v>1</v>
      </c>
      <c r="D1505">
        <v>19</v>
      </c>
      <c r="E1505">
        <v>4926</v>
      </c>
      <c r="F1505" s="50">
        <f>E1505/(VLOOKUP(B1505,'Cust Svd'!$A$2:$B$20,2,FALSE))</f>
        <v>9.8223365436382132E-2</v>
      </c>
      <c r="G1505" s="50">
        <f t="shared" si="69"/>
        <v>-2.3205111546902573</v>
      </c>
      <c r="H1505" s="50">
        <f t="shared" si="70"/>
        <v>9</v>
      </c>
      <c r="I1505" s="48">
        <f>HLOOKUP(B1505,'GSE Sum'!$B$1:$T$10,10,FALSE)</f>
        <v>105.07153522706186</v>
      </c>
      <c r="J1505" s="51" t="b">
        <f t="shared" si="71"/>
        <v>0</v>
      </c>
      <c r="K1505" s="69">
        <f>D1505/(VLOOKUP(B1505,'Cust Svd'!$A$2:$B$20,2,FALSE))</f>
        <v>3.7885585531694286E-4</v>
      </c>
      <c r="L1505" s="70">
        <f>VLOOKUP(B1505,'Cust Svd'!$A$2:$B$20,2,FALSE)</f>
        <v>50151</v>
      </c>
      <c r="M1505" s="70"/>
      <c r="N1505"/>
      <c r="O1505"/>
      <c r="P1505"/>
      <c r="Q1505"/>
      <c r="R1505"/>
    </row>
    <row r="1506" spans="1:18" ht="14.5" hidden="1" x14ac:dyDescent="0.35">
      <c r="A1506" s="37">
        <v>44732</v>
      </c>
      <c r="B1506" s="57">
        <v>2022</v>
      </c>
      <c r="C1506">
        <v>1</v>
      </c>
      <c r="D1506">
        <v>101</v>
      </c>
      <c r="E1506">
        <v>4848</v>
      </c>
      <c r="F1506" s="50">
        <f>E1506/(VLOOKUP(B1506,'Cust Svd'!$A$2:$B$20,2,FALSE))</f>
        <v>9.666806245139678E-2</v>
      </c>
      <c r="G1506" s="50">
        <f t="shared" si="69"/>
        <v>-2.3364722056215901</v>
      </c>
      <c r="H1506" s="50">
        <f t="shared" si="70"/>
        <v>6</v>
      </c>
      <c r="I1506" s="48">
        <f>HLOOKUP(B1506,'GSE Sum'!$B$1:$T$10,10,FALSE)</f>
        <v>105.07153522706186</v>
      </c>
      <c r="J1506" s="51" t="b">
        <f t="shared" si="71"/>
        <v>0</v>
      </c>
      <c r="K1506" s="69">
        <f>D1506/(VLOOKUP(B1506,'Cust Svd'!$A$2:$B$20,2,FALSE))</f>
        <v>2.0139179677374328E-3</v>
      </c>
      <c r="L1506" s="70">
        <f>VLOOKUP(B1506,'Cust Svd'!$A$2:$B$20,2,FALSE)</f>
        <v>50151</v>
      </c>
      <c r="M1506" s="70"/>
      <c r="N1506"/>
      <c r="O1506"/>
      <c r="P1506"/>
      <c r="Q1506"/>
      <c r="R1506"/>
    </row>
    <row r="1507" spans="1:18" ht="14.5" hidden="1" x14ac:dyDescent="0.35">
      <c r="A1507" s="37">
        <v>44854</v>
      </c>
      <c r="B1507" s="57">
        <v>2022</v>
      </c>
      <c r="C1507">
        <v>1</v>
      </c>
      <c r="D1507">
        <v>13</v>
      </c>
      <c r="E1507">
        <v>4680</v>
      </c>
      <c r="F1507" s="50">
        <f>E1507/(VLOOKUP(B1507,'Cust Svd'!$A$2:$B$20,2,FALSE))</f>
        <v>9.3318179099120657E-2</v>
      </c>
      <c r="G1507" s="50">
        <f t="shared" si="69"/>
        <v>-2.3717403444590479</v>
      </c>
      <c r="H1507" s="50">
        <f t="shared" si="70"/>
        <v>10</v>
      </c>
      <c r="I1507" s="48">
        <f>HLOOKUP(B1507,'GSE Sum'!$B$1:$T$10,10,FALSE)</f>
        <v>105.07153522706186</v>
      </c>
      <c r="J1507" s="51" t="b">
        <f t="shared" si="71"/>
        <v>0</v>
      </c>
      <c r="K1507" s="69">
        <f>D1507/(VLOOKUP(B1507,'Cust Svd'!$A$2:$B$20,2,FALSE))</f>
        <v>2.5921716416422405E-4</v>
      </c>
      <c r="L1507" s="70">
        <f>VLOOKUP(B1507,'Cust Svd'!$A$2:$B$20,2,FALSE)</f>
        <v>50151</v>
      </c>
      <c r="M1507" s="70"/>
      <c r="N1507"/>
      <c r="O1507"/>
      <c r="P1507"/>
      <c r="Q1507"/>
      <c r="R1507"/>
    </row>
    <row r="1508" spans="1:18" ht="14.5" hidden="1" x14ac:dyDescent="0.35">
      <c r="A1508" s="37">
        <v>44594</v>
      </c>
      <c r="B1508" s="57">
        <v>2022</v>
      </c>
      <c r="C1508">
        <v>1</v>
      </c>
      <c r="D1508">
        <v>18</v>
      </c>
      <c r="E1508">
        <v>4622</v>
      </c>
      <c r="F1508" s="50">
        <f>E1508/(VLOOKUP(B1508,'Cust Svd'!$A$2:$B$20,2,FALSE))</f>
        <v>9.2161671751311042E-2</v>
      </c>
      <c r="G1508" s="50">
        <f t="shared" si="69"/>
        <v>-2.3842109425364146</v>
      </c>
      <c r="H1508" s="50">
        <f t="shared" si="70"/>
        <v>2</v>
      </c>
      <c r="I1508" s="48">
        <f>HLOOKUP(B1508,'GSE Sum'!$B$1:$T$10,10,FALSE)</f>
        <v>105.07153522706186</v>
      </c>
      <c r="J1508" s="51" t="b">
        <f t="shared" si="71"/>
        <v>0</v>
      </c>
      <c r="K1508" s="69">
        <f>D1508/(VLOOKUP(B1508,'Cust Svd'!$A$2:$B$20,2,FALSE))</f>
        <v>3.5891607345815636E-4</v>
      </c>
      <c r="L1508" s="70">
        <f>VLOOKUP(B1508,'Cust Svd'!$A$2:$B$20,2,FALSE)</f>
        <v>50151</v>
      </c>
      <c r="M1508" s="70"/>
      <c r="N1508"/>
      <c r="O1508"/>
      <c r="P1508"/>
      <c r="Q1508"/>
      <c r="R1508"/>
    </row>
    <row r="1509" spans="1:18" ht="14.5" hidden="1" x14ac:dyDescent="0.35">
      <c r="A1509" s="37">
        <v>44844</v>
      </c>
      <c r="B1509" s="57">
        <v>2022</v>
      </c>
      <c r="C1509">
        <v>1</v>
      </c>
      <c r="D1509">
        <v>56</v>
      </c>
      <c r="E1509">
        <v>4236</v>
      </c>
      <c r="F1509" s="50">
        <f>E1509/(VLOOKUP(B1509,'Cust Svd'!$A$2:$B$20,2,FALSE))</f>
        <v>8.4464915953819469E-2</v>
      </c>
      <c r="G1509" s="50">
        <f t="shared" si="69"/>
        <v>-2.4714190266494431</v>
      </c>
      <c r="H1509" s="50">
        <f t="shared" si="70"/>
        <v>10</v>
      </c>
      <c r="I1509" s="48">
        <f>HLOOKUP(B1509,'GSE Sum'!$B$1:$T$10,10,FALSE)</f>
        <v>105.07153522706186</v>
      </c>
      <c r="J1509" s="51" t="b">
        <f t="shared" si="71"/>
        <v>0</v>
      </c>
      <c r="K1509" s="69">
        <f>D1509/(VLOOKUP(B1509,'Cust Svd'!$A$2:$B$20,2,FALSE))</f>
        <v>1.116627784092042E-3</v>
      </c>
      <c r="L1509" s="70">
        <f>VLOOKUP(B1509,'Cust Svd'!$A$2:$B$20,2,FALSE)</f>
        <v>50151</v>
      </c>
      <c r="M1509" s="70"/>
      <c r="N1509"/>
      <c r="O1509"/>
      <c r="P1509"/>
      <c r="Q1509"/>
      <c r="R1509"/>
    </row>
    <row r="1510" spans="1:18" ht="14.5" hidden="1" x14ac:dyDescent="0.35">
      <c r="A1510" s="37">
        <v>44768</v>
      </c>
      <c r="B1510" s="57">
        <v>2022</v>
      </c>
      <c r="C1510">
        <v>2</v>
      </c>
      <c r="D1510">
        <v>11</v>
      </c>
      <c r="E1510">
        <v>4037</v>
      </c>
      <c r="F1510" s="50">
        <f>E1510/(VLOOKUP(B1510,'Cust Svd'!$A$2:$B$20,2,FALSE))</f>
        <v>8.049689936392096E-2</v>
      </c>
      <c r="G1510" s="50">
        <f t="shared" si="69"/>
        <v>-2.5195366125177996</v>
      </c>
      <c r="H1510" s="50">
        <f t="shared" si="70"/>
        <v>7</v>
      </c>
      <c r="I1510" s="48">
        <f>HLOOKUP(B1510,'GSE Sum'!$B$1:$T$10,10,FALSE)</f>
        <v>105.07153522706186</v>
      </c>
      <c r="J1510" s="51" t="b">
        <f t="shared" si="71"/>
        <v>0</v>
      </c>
      <c r="K1510" s="69">
        <f>D1510/(VLOOKUP(B1510,'Cust Svd'!$A$2:$B$20,2,FALSE))</f>
        <v>2.1933760044665112E-4</v>
      </c>
      <c r="L1510" s="70">
        <f>VLOOKUP(B1510,'Cust Svd'!$A$2:$B$20,2,FALSE)</f>
        <v>50151</v>
      </c>
      <c r="M1510" s="70"/>
      <c r="N1510"/>
      <c r="O1510"/>
      <c r="P1510"/>
      <c r="Q1510"/>
      <c r="R1510"/>
    </row>
    <row r="1511" spans="1:18" ht="14.5" hidden="1" x14ac:dyDescent="0.35">
      <c r="A1511" s="37">
        <v>44692</v>
      </c>
      <c r="B1511" s="57">
        <v>2022</v>
      </c>
      <c r="C1511">
        <v>2</v>
      </c>
      <c r="D1511">
        <v>30</v>
      </c>
      <c r="E1511">
        <v>4013</v>
      </c>
      <c r="F1511" s="50">
        <f>E1511/(VLOOKUP(B1511,'Cust Svd'!$A$2:$B$20,2,FALSE))</f>
        <v>8.0018344599310079E-2</v>
      </c>
      <c r="G1511" s="50">
        <f t="shared" si="69"/>
        <v>-2.5254993631038238</v>
      </c>
      <c r="H1511" s="50">
        <f t="shared" si="70"/>
        <v>5</v>
      </c>
      <c r="I1511" s="48">
        <f>HLOOKUP(B1511,'GSE Sum'!$B$1:$T$10,10,FALSE)</f>
        <v>105.07153522706186</v>
      </c>
      <c r="J1511" s="51" t="b">
        <f t="shared" si="71"/>
        <v>0</v>
      </c>
      <c r="K1511" s="69">
        <f>D1511/(VLOOKUP(B1511,'Cust Svd'!$A$2:$B$20,2,FALSE))</f>
        <v>5.9819345576359398E-4</v>
      </c>
      <c r="L1511" s="70">
        <f>VLOOKUP(B1511,'Cust Svd'!$A$2:$B$20,2,FALSE)</f>
        <v>50151</v>
      </c>
      <c r="M1511" s="70"/>
      <c r="N1511"/>
      <c r="O1511"/>
      <c r="P1511"/>
      <c r="Q1511"/>
      <c r="R1511"/>
    </row>
    <row r="1512" spans="1:18" ht="14.5" hidden="1" x14ac:dyDescent="0.35">
      <c r="A1512" s="37">
        <v>44601</v>
      </c>
      <c r="B1512" s="57">
        <v>2022</v>
      </c>
      <c r="C1512">
        <v>1</v>
      </c>
      <c r="D1512">
        <v>20</v>
      </c>
      <c r="E1512">
        <v>3612</v>
      </c>
      <c r="F1512" s="50">
        <f>E1512/(VLOOKUP(B1512,'Cust Svd'!$A$2:$B$20,2,FALSE))</f>
        <v>7.2022492073936711E-2</v>
      </c>
      <c r="G1512" s="50">
        <f t="shared" si="69"/>
        <v>-2.6307768188338643</v>
      </c>
      <c r="H1512" s="50">
        <f t="shared" si="70"/>
        <v>2</v>
      </c>
      <c r="I1512" s="48">
        <f>HLOOKUP(B1512,'GSE Sum'!$B$1:$T$10,10,FALSE)</f>
        <v>105.07153522706186</v>
      </c>
      <c r="J1512" s="51" t="b">
        <f t="shared" si="71"/>
        <v>0</v>
      </c>
      <c r="K1512" s="69">
        <f>D1512/(VLOOKUP(B1512,'Cust Svd'!$A$2:$B$20,2,FALSE))</f>
        <v>3.987956371757293E-4</v>
      </c>
      <c r="L1512" s="70">
        <f>VLOOKUP(B1512,'Cust Svd'!$A$2:$B$20,2,FALSE)</f>
        <v>50151</v>
      </c>
      <c r="M1512" s="70"/>
      <c r="N1512"/>
      <c r="O1512"/>
      <c r="P1512"/>
      <c r="Q1512"/>
      <c r="R1512"/>
    </row>
    <row r="1513" spans="1:18" ht="14.5" hidden="1" x14ac:dyDescent="0.35">
      <c r="A1513" s="37">
        <v>44831</v>
      </c>
      <c r="B1513" s="57">
        <v>2022</v>
      </c>
      <c r="C1513">
        <v>2</v>
      </c>
      <c r="D1513">
        <v>14</v>
      </c>
      <c r="E1513">
        <v>3598</v>
      </c>
      <c r="F1513" s="50">
        <f>E1513/(VLOOKUP(B1513,'Cust Svd'!$A$2:$B$20,2,FALSE))</f>
        <v>7.1743335127913699E-2</v>
      </c>
      <c r="G1513" s="50">
        <f t="shared" si="69"/>
        <v>-2.634660318860262</v>
      </c>
      <c r="H1513" s="50">
        <f t="shared" si="70"/>
        <v>9</v>
      </c>
      <c r="I1513" s="48">
        <f>HLOOKUP(B1513,'GSE Sum'!$B$1:$T$10,10,FALSE)</f>
        <v>105.07153522706186</v>
      </c>
      <c r="J1513" s="51" t="b">
        <f t="shared" si="71"/>
        <v>0</v>
      </c>
      <c r="K1513" s="69">
        <f>D1513/(VLOOKUP(B1513,'Cust Svd'!$A$2:$B$20,2,FALSE))</f>
        <v>2.7915694602301049E-4</v>
      </c>
      <c r="L1513" s="70">
        <f>VLOOKUP(B1513,'Cust Svd'!$A$2:$B$20,2,FALSE)</f>
        <v>50151</v>
      </c>
      <c r="M1513" s="70"/>
      <c r="N1513"/>
      <c r="O1513"/>
      <c r="P1513"/>
      <c r="Q1513"/>
      <c r="R1513"/>
    </row>
    <row r="1514" spans="1:18" ht="14.5" hidden="1" x14ac:dyDescent="0.35">
      <c r="A1514" s="37">
        <v>44754</v>
      </c>
      <c r="B1514" s="57">
        <v>2022</v>
      </c>
      <c r="C1514">
        <v>2</v>
      </c>
      <c r="D1514">
        <v>14</v>
      </c>
      <c r="E1514">
        <v>3574</v>
      </c>
      <c r="F1514" s="50">
        <f>E1514/(VLOOKUP(B1514,'Cust Svd'!$A$2:$B$20,2,FALSE))</f>
        <v>7.1264780363302832E-2</v>
      </c>
      <c r="G1514" s="50">
        <f t="shared" si="69"/>
        <v>-2.641353037651367</v>
      </c>
      <c r="H1514" s="50">
        <f t="shared" si="70"/>
        <v>7</v>
      </c>
      <c r="I1514" s="48">
        <f>HLOOKUP(B1514,'GSE Sum'!$B$1:$T$10,10,FALSE)</f>
        <v>105.07153522706186</v>
      </c>
      <c r="J1514" s="51" t="b">
        <f t="shared" si="71"/>
        <v>0</v>
      </c>
      <c r="K1514" s="69">
        <f>D1514/(VLOOKUP(B1514,'Cust Svd'!$A$2:$B$20,2,FALSE))</f>
        <v>2.7915694602301049E-4</v>
      </c>
      <c r="L1514" s="70">
        <f>VLOOKUP(B1514,'Cust Svd'!$A$2:$B$20,2,FALSE)</f>
        <v>50151</v>
      </c>
      <c r="M1514" s="70"/>
      <c r="N1514"/>
      <c r="O1514"/>
      <c r="P1514"/>
      <c r="Q1514"/>
      <c r="R1514"/>
    </row>
    <row r="1515" spans="1:18" ht="14.5" hidden="1" x14ac:dyDescent="0.35">
      <c r="A1515" s="37">
        <v>44761</v>
      </c>
      <c r="B1515" s="57">
        <v>2022</v>
      </c>
      <c r="C1515">
        <v>1</v>
      </c>
      <c r="D1515">
        <v>9</v>
      </c>
      <c r="E1515">
        <v>3510</v>
      </c>
      <c r="F1515" s="50">
        <f>E1515/(VLOOKUP(B1515,'Cust Svd'!$A$2:$B$20,2,FALSE))</f>
        <v>6.9988634324340493E-2</v>
      </c>
      <c r="G1515" s="50">
        <f t="shared" si="69"/>
        <v>-2.6594224169108291</v>
      </c>
      <c r="H1515" s="50">
        <f t="shared" si="70"/>
        <v>7</v>
      </c>
      <c r="I1515" s="48">
        <f>HLOOKUP(B1515,'GSE Sum'!$B$1:$T$10,10,FALSE)</f>
        <v>105.07153522706186</v>
      </c>
      <c r="J1515" s="51" t="b">
        <f t="shared" si="71"/>
        <v>0</v>
      </c>
      <c r="K1515" s="69">
        <f>D1515/(VLOOKUP(B1515,'Cust Svd'!$A$2:$B$20,2,FALSE))</f>
        <v>1.7945803672907818E-4</v>
      </c>
      <c r="L1515" s="70">
        <f>VLOOKUP(B1515,'Cust Svd'!$A$2:$B$20,2,FALSE)</f>
        <v>50151</v>
      </c>
      <c r="M1515" s="70"/>
      <c r="N1515"/>
      <c r="O1515"/>
      <c r="P1515"/>
      <c r="Q1515"/>
      <c r="R1515"/>
    </row>
    <row r="1516" spans="1:18" ht="14.5" hidden="1" x14ac:dyDescent="0.35">
      <c r="A1516" s="37">
        <v>44923</v>
      </c>
      <c r="B1516" s="57">
        <v>2022</v>
      </c>
      <c r="C1516">
        <v>1</v>
      </c>
      <c r="D1516">
        <v>4</v>
      </c>
      <c r="E1516">
        <v>3476</v>
      </c>
      <c r="F1516" s="50">
        <f>E1516/(VLOOKUP(B1516,'Cust Svd'!$A$2:$B$20,2,FALSE))</f>
        <v>6.9310681741141758E-2</v>
      </c>
      <c r="G1516" s="50">
        <f t="shared" si="69"/>
        <v>-2.6691562469854575</v>
      </c>
      <c r="H1516" s="50">
        <f t="shared" si="70"/>
        <v>12</v>
      </c>
      <c r="I1516" s="48">
        <f>HLOOKUP(B1516,'GSE Sum'!$B$1:$T$10,10,FALSE)</f>
        <v>105.07153522706186</v>
      </c>
      <c r="J1516" s="51" t="b">
        <f t="shared" si="71"/>
        <v>0</v>
      </c>
      <c r="K1516" s="69">
        <f>D1516/(VLOOKUP(B1516,'Cust Svd'!$A$2:$B$20,2,FALSE))</f>
        <v>7.9759127435145857E-5</v>
      </c>
      <c r="L1516" s="70">
        <f>VLOOKUP(B1516,'Cust Svd'!$A$2:$B$20,2,FALSE)</f>
        <v>50151</v>
      </c>
      <c r="M1516" s="70"/>
      <c r="N1516"/>
      <c r="O1516"/>
      <c r="P1516"/>
      <c r="Q1516"/>
      <c r="R1516"/>
    </row>
    <row r="1517" spans="1:18" ht="14.5" hidden="1" x14ac:dyDescent="0.35">
      <c r="A1517" s="37">
        <v>44670</v>
      </c>
      <c r="B1517" s="57">
        <v>2022</v>
      </c>
      <c r="C1517">
        <v>1</v>
      </c>
      <c r="D1517">
        <v>20</v>
      </c>
      <c r="E1517">
        <v>3371</v>
      </c>
      <c r="F1517" s="50">
        <f>E1517/(VLOOKUP(B1517,'Cust Svd'!$A$2:$B$20,2,FALSE))</f>
        <v>6.7217004645969178E-2</v>
      </c>
      <c r="G1517" s="50">
        <f t="shared" si="69"/>
        <v>-2.6998290181366795</v>
      </c>
      <c r="H1517" s="50">
        <f t="shared" si="70"/>
        <v>4</v>
      </c>
      <c r="I1517" s="48">
        <f>HLOOKUP(B1517,'GSE Sum'!$B$1:$T$10,10,FALSE)</f>
        <v>105.07153522706186</v>
      </c>
      <c r="J1517" s="51" t="b">
        <f t="shared" si="71"/>
        <v>0</v>
      </c>
      <c r="K1517" s="69">
        <f>D1517/(VLOOKUP(B1517,'Cust Svd'!$A$2:$B$20,2,FALSE))</f>
        <v>3.987956371757293E-4</v>
      </c>
      <c r="L1517" s="70">
        <f>VLOOKUP(B1517,'Cust Svd'!$A$2:$B$20,2,FALSE)</f>
        <v>50151</v>
      </c>
      <c r="M1517" s="70"/>
      <c r="N1517"/>
      <c r="O1517"/>
      <c r="P1517"/>
      <c r="Q1517"/>
      <c r="R1517"/>
    </row>
    <row r="1518" spans="1:18" ht="14.5" hidden="1" x14ac:dyDescent="0.35">
      <c r="A1518" s="37">
        <v>44767</v>
      </c>
      <c r="B1518" s="57">
        <v>2022</v>
      </c>
      <c r="C1518">
        <v>1</v>
      </c>
      <c r="D1518">
        <v>14</v>
      </c>
      <c r="E1518">
        <v>3360</v>
      </c>
      <c r="F1518" s="50">
        <f>E1518/(VLOOKUP(B1518,'Cust Svd'!$A$2:$B$20,2,FALSE))</f>
        <v>6.6997667045522527E-2</v>
      </c>
      <c r="G1518" s="50">
        <f t="shared" si="69"/>
        <v>-2.7030974804134904</v>
      </c>
      <c r="H1518" s="50">
        <f t="shared" si="70"/>
        <v>7</v>
      </c>
      <c r="I1518" s="48">
        <f>HLOOKUP(B1518,'GSE Sum'!$B$1:$T$10,10,FALSE)</f>
        <v>105.07153522706186</v>
      </c>
      <c r="J1518" s="51" t="b">
        <f t="shared" si="71"/>
        <v>0</v>
      </c>
      <c r="K1518" s="69">
        <f>D1518/(VLOOKUP(B1518,'Cust Svd'!$A$2:$B$20,2,FALSE))</f>
        <v>2.7915694602301049E-4</v>
      </c>
      <c r="L1518" s="70">
        <f>VLOOKUP(B1518,'Cust Svd'!$A$2:$B$20,2,FALSE)</f>
        <v>50151</v>
      </c>
      <c r="M1518" s="70"/>
      <c r="N1518"/>
      <c r="O1518"/>
      <c r="P1518"/>
      <c r="Q1518"/>
      <c r="R1518"/>
    </row>
    <row r="1519" spans="1:18" ht="14.5" hidden="1" x14ac:dyDescent="0.35">
      <c r="A1519" s="37">
        <v>44579</v>
      </c>
      <c r="B1519" s="57">
        <v>2022</v>
      </c>
      <c r="C1519">
        <v>1</v>
      </c>
      <c r="D1519">
        <v>29</v>
      </c>
      <c r="E1519">
        <v>3194</v>
      </c>
      <c r="F1519" s="50">
        <f>E1519/(VLOOKUP(B1519,'Cust Svd'!$A$2:$B$20,2,FALSE))</f>
        <v>6.3687663256963969E-2</v>
      </c>
      <c r="G1519" s="50">
        <f t="shared" si="69"/>
        <v>-2.7537644045957825</v>
      </c>
      <c r="H1519" s="50">
        <f t="shared" si="70"/>
        <v>1</v>
      </c>
      <c r="I1519" s="48">
        <f>HLOOKUP(B1519,'GSE Sum'!$B$1:$T$10,10,FALSE)</f>
        <v>105.07153522706186</v>
      </c>
      <c r="J1519" s="51" t="b">
        <f t="shared" si="71"/>
        <v>0</v>
      </c>
      <c r="K1519" s="69">
        <f>D1519/(VLOOKUP(B1519,'Cust Svd'!$A$2:$B$20,2,FALSE))</f>
        <v>5.7825367390480754E-4</v>
      </c>
      <c r="L1519" s="70">
        <f>VLOOKUP(B1519,'Cust Svd'!$A$2:$B$20,2,FALSE)</f>
        <v>50151</v>
      </c>
      <c r="M1519" s="70"/>
      <c r="N1519"/>
      <c r="O1519"/>
      <c r="P1519"/>
      <c r="Q1519"/>
      <c r="R1519"/>
    </row>
    <row r="1520" spans="1:18" ht="14.5" hidden="1" x14ac:dyDescent="0.35">
      <c r="A1520" s="37">
        <v>44862</v>
      </c>
      <c r="B1520" s="57">
        <v>2022</v>
      </c>
      <c r="C1520">
        <v>1</v>
      </c>
      <c r="D1520">
        <v>8</v>
      </c>
      <c r="E1520">
        <v>3157</v>
      </c>
      <c r="F1520" s="50">
        <f>E1520/(VLOOKUP(B1520,'Cust Svd'!$A$2:$B$20,2,FALSE))</f>
        <v>6.2949891328188873E-2</v>
      </c>
      <c r="G1520" s="50">
        <f t="shared" si="69"/>
        <v>-2.7654162448127488</v>
      </c>
      <c r="H1520" s="50">
        <f t="shared" si="70"/>
        <v>10</v>
      </c>
      <c r="I1520" s="48">
        <f>HLOOKUP(B1520,'GSE Sum'!$B$1:$T$10,10,FALSE)</f>
        <v>105.07153522706186</v>
      </c>
      <c r="J1520" s="51" t="b">
        <f t="shared" si="71"/>
        <v>0</v>
      </c>
      <c r="K1520" s="69">
        <f>D1520/(VLOOKUP(B1520,'Cust Svd'!$A$2:$B$20,2,FALSE))</f>
        <v>1.5951825487029171E-4</v>
      </c>
      <c r="L1520" s="70">
        <f>VLOOKUP(B1520,'Cust Svd'!$A$2:$B$20,2,FALSE)</f>
        <v>50151</v>
      </c>
      <c r="M1520" s="70"/>
      <c r="N1520"/>
      <c r="O1520"/>
      <c r="P1520"/>
      <c r="Q1520"/>
      <c r="R1520"/>
    </row>
    <row r="1521" spans="1:18" ht="14.5" hidden="1" x14ac:dyDescent="0.35">
      <c r="A1521" s="37">
        <v>44838</v>
      </c>
      <c r="B1521" s="57">
        <v>2022</v>
      </c>
      <c r="C1521">
        <v>1</v>
      </c>
      <c r="D1521">
        <v>9</v>
      </c>
      <c r="E1521">
        <v>3150</v>
      </c>
      <c r="F1521" s="50">
        <f>E1521/(VLOOKUP(B1521,'Cust Svd'!$A$2:$B$20,2,FALSE))</f>
        <v>6.2810312855177367E-2</v>
      </c>
      <c r="G1521" s="50">
        <f t="shared" si="69"/>
        <v>-2.7676360015510615</v>
      </c>
      <c r="H1521" s="50">
        <f t="shared" si="70"/>
        <v>10</v>
      </c>
      <c r="I1521" s="48">
        <f>HLOOKUP(B1521,'GSE Sum'!$B$1:$T$10,10,FALSE)</f>
        <v>105.07153522706186</v>
      </c>
      <c r="J1521" s="51" t="b">
        <f t="shared" si="71"/>
        <v>0</v>
      </c>
      <c r="K1521" s="69">
        <f>D1521/(VLOOKUP(B1521,'Cust Svd'!$A$2:$B$20,2,FALSE))</f>
        <v>1.7945803672907818E-4</v>
      </c>
      <c r="L1521" s="70">
        <f>VLOOKUP(B1521,'Cust Svd'!$A$2:$B$20,2,FALSE)</f>
        <v>50151</v>
      </c>
      <c r="M1521" s="70"/>
      <c r="N1521"/>
      <c r="O1521"/>
      <c r="P1521"/>
      <c r="Q1521"/>
      <c r="R1521"/>
    </row>
    <row r="1522" spans="1:18" ht="14.5" hidden="1" x14ac:dyDescent="0.35">
      <c r="A1522" s="37">
        <v>44623</v>
      </c>
      <c r="B1522" s="57">
        <v>2022</v>
      </c>
      <c r="C1522">
        <v>1</v>
      </c>
      <c r="D1522">
        <v>16</v>
      </c>
      <c r="E1522">
        <v>2864</v>
      </c>
      <c r="F1522" s="50">
        <f>E1522/(VLOOKUP(B1522,'Cust Svd'!$A$2:$B$20,2,FALSE))</f>
        <v>5.7107535243564433E-2</v>
      </c>
      <c r="G1522" s="50">
        <f t="shared" si="69"/>
        <v>-2.8628192052902044</v>
      </c>
      <c r="H1522" s="50">
        <f t="shared" si="70"/>
        <v>3</v>
      </c>
      <c r="I1522" s="48">
        <f>HLOOKUP(B1522,'GSE Sum'!$B$1:$T$10,10,FALSE)</f>
        <v>105.07153522706186</v>
      </c>
      <c r="J1522" s="51" t="b">
        <f t="shared" si="71"/>
        <v>0</v>
      </c>
      <c r="K1522" s="69">
        <f>D1522/(VLOOKUP(B1522,'Cust Svd'!$A$2:$B$20,2,FALSE))</f>
        <v>3.1903650974058343E-4</v>
      </c>
      <c r="L1522" s="70">
        <f>VLOOKUP(B1522,'Cust Svd'!$A$2:$B$20,2,FALSE)</f>
        <v>50151</v>
      </c>
      <c r="M1522" s="70"/>
      <c r="N1522"/>
      <c r="O1522"/>
      <c r="P1522"/>
      <c r="Q1522"/>
      <c r="R1522"/>
    </row>
    <row r="1523" spans="1:18" ht="14.5" hidden="1" x14ac:dyDescent="0.35">
      <c r="A1523" s="37">
        <v>44666</v>
      </c>
      <c r="B1523" s="57">
        <v>2022</v>
      </c>
      <c r="C1523">
        <v>2</v>
      </c>
      <c r="D1523">
        <v>55</v>
      </c>
      <c r="E1523">
        <v>2710</v>
      </c>
      <c r="F1523" s="50">
        <f>E1523/(VLOOKUP(B1523,'Cust Svd'!$A$2:$B$20,2,FALSE))</f>
        <v>5.4036808837311323E-2</v>
      </c>
      <c r="G1523" s="50">
        <f t="shared" si="69"/>
        <v>-2.918089819496994</v>
      </c>
      <c r="H1523" s="50">
        <f t="shared" si="70"/>
        <v>4</v>
      </c>
      <c r="I1523" s="48">
        <f>HLOOKUP(B1523,'GSE Sum'!$B$1:$T$10,10,FALSE)</f>
        <v>105.07153522706186</v>
      </c>
      <c r="J1523" s="51" t="b">
        <f t="shared" si="71"/>
        <v>0</v>
      </c>
      <c r="K1523" s="69">
        <f>D1523/(VLOOKUP(B1523,'Cust Svd'!$A$2:$B$20,2,FALSE))</f>
        <v>1.0966880022332556E-3</v>
      </c>
      <c r="L1523" s="70">
        <f>VLOOKUP(B1523,'Cust Svd'!$A$2:$B$20,2,FALSE)</f>
        <v>50151</v>
      </c>
      <c r="M1523" s="70"/>
      <c r="N1523"/>
      <c r="O1523"/>
      <c r="P1523"/>
      <c r="Q1523"/>
      <c r="R1523"/>
    </row>
    <row r="1524" spans="1:18" ht="14.5" hidden="1" x14ac:dyDescent="0.35">
      <c r="A1524" s="37">
        <v>44868</v>
      </c>
      <c r="B1524" s="57">
        <v>2022</v>
      </c>
      <c r="C1524">
        <v>2</v>
      </c>
      <c r="D1524">
        <v>122</v>
      </c>
      <c r="E1524">
        <v>2615</v>
      </c>
      <c r="F1524" s="50">
        <f>E1524/(VLOOKUP(B1524,'Cust Svd'!$A$2:$B$20,2,FALSE))</f>
        <v>5.2142529560726604E-2</v>
      </c>
      <c r="G1524" s="50">
        <f t="shared" si="69"/>
        <v>-2.9537743568717172</v>
      </c>
      <c r="H1524" s="50">
        <f t="shared" si="70"/>
        <v>11</v>
      </c>
      <c r="I1524" s="48">
        <f>HLOOKUP(B1524,'GSE Sum'!$B$1:$T$10,10,FALSE)</f>
        <v>105.07153522706186</v>
      </c>
      <c r="J1524" s="51" t="b">
        <f t="shared" si="71"/>
        <v>0</v>
      </c>
      <c r="K1524" s="69">
        <f>D1524/(VLOOKUP(B1524,'Cust Svd'!$A$2:$B$20,2,FALSE))</f>
        <v>2.4326533867719486E-3</v>
      </c>
      <c r="L1524" s="70">
        <f>VLOOKUP(B1524,'Cust Svd'!$A$2:$B$20,2,FALSE)</f>
        <v>50151</v>
      </c>
      <c r="M1524" s="70"/>
      <c r="N1524"/>
      <c r="O1524"/>
      <c r="P1524"/>
      <c r="Q1524"/>
      <c r="R1524"/>
    </row>
    <row r="1525" spans="1:18" ht="14.5" hidden="1" x14ac:dyDescent="0.35">
      <c r="A1525" s="37">
        <v>44647</v>
      </c>
      <c r="B1525" s="57">
        <v>2022</v>
      </c>
      <c r="C1525">
        <v>1</v>
      </c>
      <c r="D1525">
        <v>12</v>
      </c>
      <c r="E1525">
        <v>2579</v>
      </c>
      <c r="F1525" s="50">
        <f>E1525/(VLOOKUP(B1525,'Cust Svd'!$A$2:$B$20,2,FALSE))</f>
        <v>5.142469741381029E-2</v>
      </c>
      <c r="G1525" s="50">
        <f t="shared" si="69"/>
        <v>-2.9676367274893956</v>
      </c>
      <c r="H1525" s="50">
        <f t="shared" si="70"/>
        <v>3</v>
      </c>
      <c r="I1525" s="48">
        <f>HLOOKUP(B1525,'GSE Sum'!$B$1:$T$10,10,FALSE)</f>
        <v>105.07153522706186</v>
      </c>
      <c r="J1525" s="51" t="b">
        <f t="shared" si="71"/>
        <v>0</v>
      </c>
      <c r="K1525" s="69">
        <f>D1525/(VLOOKUP(B1525,'Cust Svd'!$A$2:$B$20,2,FALSE))</f>
        <v>2.3927738230543758E-4</v>
      </c>
      <c r="L1525" s="70">
        <f>VLOOKUP(B1525,'Cust Svd'!$A$2:$B$20,2,FALSE)</f>
        <v>50151</v>
      </c>
      <c r="M1525" s="70"/>
      <c r="N1525"/>
      <c r="O1525"/>
      <c r="P1525"/>
      <c r="Q1525"/>
      <c r="R1525"/>
    </row>
    <row r="1526" spans="1:18" ht="14.5" hidden="1" x14ac:dyDescent="0.35">
      <c r="A1526" s="37">
        <v>44563</v>
      </c>
      <c r="B1526" s="57">
        <v>2022</v>
      </c>
      <c r="C1526">
        <v>1</v>
      </c>
      <c r="D1526">
        <v>14</v>
      </c>
      <c r="E1526">
        <v>2507</v>
      </c>
      <c r="F1526" s="50">
        <f>E1526/(VLOOKUP(B1526,'Cust Svd'!$A$2:$B$20,2,FALSE))</f>
        <v>4.9989033119977669E-2</v>
      </c>
      <c r="G1526" s="50">
        <f t="shared" si="69"/>
        <v>-2.9959516352124469</v>
      </c>
      <c r="H1526" s="50">
        <f t="shared" si="70"/>
        <v>1</v>
      </c>
      <c r="I1526" s="48">
        <f>HLOOKUP(B1526,'GSE Sum'!$B$1:$T$10,10,FALSE)</f>
        <v>105.07153522706186</v>
      </c>
      <c r="J1526" s="51" t="b">
        <f t="shared" si="71"/>
        <v>0</v>
      </c>
      <c r="K1526" s="69">
        <f>D1526/(VLOOKUP(B1526,'Cust Svd'!$A$2:$B$20,2,FALSE))</f>
        <v>2.7915694602301049E-4</v>
      </c>
      <c r="L1526" s="70">
        <f>VLOOKUP(B1526,'Cust Svd'!$A$2:$B$20,2,FALSE)</f>
        <v>50151</v>
      </c>
      <c r="M1526" s="70"/>
      <c r="N1526"/>
      <c r="O1526"/>
      <c r="P1526"/>
      <c r="Q1526"/>
      <c r="R1526"/>
    </row>
    <row r="1527" spans="1:18" ht="14.5" hidden="1" x14ac:dyDescent="0.35">
      <c r="A1527" s="37">
        <v>44597</v>
      </c>
      <c r="B1527" s="57">
        <v>2022</v>
      </c>
      <c r="C1527">
        <v>1</v>
      </c>
      <c r="D1527">
        <v>14</v>
      </c>
      <c r="E1527">
        <v>2491</v>
      </c>
      <c r="F1527" s="50">
        <f>E1527/(VLOOKUP(B1527,'Cust Svd'!$A$2:$B$20,2,FALSE))</f>
        <v>4.9669996610237084E-2</v>
      </c>
      <c r="G1527" s="50">
        <f t="shared" si="69"/>
        <v>-3.0023542181085601</v>
      </c>
      <c r="H1527" s="50">
        <f t="shared" si="70"/>
        <v>2</v>
      </c>
      <c r="I1527" s="48">
        <f>HLOOKUP(B1527,'GSE Sum'!$B$1:$T$10,10,FALSE)</f>
        <v>105.07153522706186</v>
      </c>
      <c r="J1527" s="51" t="b">
        <f t="shared" si="71"/>
        <v>0</v>
      </c>
      <c r="K1527" s="69">
        <f>D1527/(VLOOKUP(B1527,'Cust Svd'!$A$2:$B$20,2,FALSE))</f>
        <v>2.7915694602301049E-4</v>
      </c>
      <c r="L1527" s="70">
        <f>VLOOKUP(B1527,'Cust Svd'!$A$2:$B$20,2,FALSE)</f>
        <v>50151</v>
      </c>
      <c r="M1527" s="70"/>
      <c r="N1527"/>
      <c r="O1527"/>
      <c r="P1527"/>
      <c r="Q1527"/>
      <c r="R1527"/>
    </row>
    <row r="1528" spans="1:18" ht="14.5" hidden="1" x14ac:dyDescent="0.35">
      <c r="A1528" s="37">
        <v>44811</v>
      </c>
      <c r="B1528" s="57">
        <v>2022</v>
      </c>
      <c r="C1528">
        <v>1</v>
      </c>
      <c r="D1528">
        <v>6</v>
      </c>
      <c r="E1528">
        <v>2358</v>
      </c>
      <c r="F1528" s="50">
        <f>E1528/(VLOOKUP(B1528,'Cust Svd'!$A$2:$B$20,2,FALSE))</f>
        <v>4.7018005623018486E-2</v>
      </c>
      <c r="G1528" s="50">
        <f t="shared" si="69"/>
        <v>-3.0572246522734243</v>
      </c>
      <c r="H1528" s="50">
        <f t="shared" si="70"/>
        <v>9</v>
      </c>
      <c r="I1528" s="48">
        <f>HLOOKUP(B1528,'GSE Sum'!$B$1:$T$10,10,FALSE)</f>
        <v>105.07153522706186</v>
      </c>
      <c r="J1528" s="51" t="b">
        <f t="shared" si="71"/>
        <v>0</v>
      </c>
      <c r="K1528" s="69">
        <f>D1528/(VLOOKUP(B1528,'Cust Svd'!$A$2:$B$20,2,FALSE))</f>
        <v>1.1963869115271879E-4</v>
      </c>
      <c r="L1528" s="70">
        <f>VLOOKUP(B1528,'Cust Svd'!$A$2:$B$20,2,FALSE)</f>
        <v>50151</v>
      </c>
      <c r="M1528" s="70"/>
      <c r="N1528"/>
      <c r="O1528"/>
      <c r="P1528"/>
      <c r="Q1528"/>
      <c r="R1528"/>
    </row>
    <row r="1529" spans="1:18" ht="14.5" hidden="1" x14ac:dyDescent="0.35">
      <c r="A1529" s="37">
        <v>44875</v>
      </c>
      <c r="B1529" s="57">
        <v>2022</v>
      </c>
      <c r="C1529">
        <v>1</v>
      </c>
      <c r="D1529">
        <v>7</v>
      </c>
      <c r="E1529">
        <v>2310</v>
      </c>
      <c r="F1529" s="50">
        <f>E1529/(VLOOKUP(B1529,'Cust Svd'!$A$2:$B$20,2,FALSE))</f>
        <v>4.6060896093796731E-2</v>
      </c>
      <c r="G1529" s="50">
        <f t="shared" si="69"/>
        <v>-3.0777909298549013</v>
      </c>
      <c r="H1529" s="50">
        <f t="shared" si="70"/>
        <v>11</v>
      </c>
      <c r="I1529" s="48">
        <f>HLOOKUP(B1529,'GSE Sum'!$B$1:$T$10,10,FALSE)</f>
        <v>105.07153522706186</v>
      </c>
      <c r="J1529" s="51" t="b">
        <f t="shared" si="71"/>
        <v>0</v>
      </c>
      <c r="K1529" s="69">
        <f>D1529/(VLOOKUP(B1529,'Cust Svd'!$A$2:$B$20,2,FALSE))</f>
        <v>1.3957847301150525E-4</v>
      </c>
      <c r="L1529" s="70">
        <f>VLOOKUP(B1529,'Cust Svd'!$A$2:$B$20,2,FALSE)</f>
        <v>50151</v>
      </c>
      <c r="M1529" s="70"/>
      <c r="N1529"/>
      <c r="O1529"/>
      <c r="P1529"/>
      <c r="Q1529"/>
      <c r="R1529"/>
    </row>
    <row r="1530" spans="1:18" ht="14.5" hidden="1" x14ac:dyDescent="0.35">
      <c r="A1530" s="37">
        <v>44835</v>
      </c>
      <c r="B1530" s="57">
        <v>2022</v>
      </c>
      <c r="C1530">
        <v>1</v>
      </c>
      <c r="D1530">
        <v>9</v>
      </c>
      <c r="E1530">
        <v>2096</v>
      </c>
      <c r="F1530" s="50">
        <f>E1530/(VLOOKUP(B1530,'Cust Svd'!$A$2:$B$20,2,FALSE))</f>
        <v>4.1793782776016433E-2</v>
      </c>
      <c r="G1530" s="50">
        <f t="shared" si="69"/>
        <v>-3.1750076879298077</v>
      </c>
      <c r="H1530" s="50">
        <f t="shared" si="70"/>
        <v>10</v>
      </c>
      <c r="I1530" s="48">
        <f>HLOOKUP(B1530,'GSE Sum'!$B$1:$T$10,10,FALSE)</f>
        <v>105.07153522706186</v>
      </c>
      <c r="J1530" s="51" t="b">
        <f t="shared" si="71"/>
        <v>0</v>
      </c>
      <c r="K1530" s="69">
        <f>D1530/(VLOOKUP(B1530,'Cust Svd'!$A$2:$B$20,2,FALSE))</f>
        <v>1.7945803672907818E-4</v>
      </c>
      <c r="L1530" s="70">
        <f>VLOOKUP(B1530,'Cust Svd'!$A$2:$B$20,2,FALSE)</f>
        <v>50151</v>
      </c>
      <c r="M1530" s="70"/>
      <c r="N1530"/>
      <c r="O1530"/>
      <c r="P1530"/>
      <c r="Q1530"/>
      <c r="R1530"/>
    </row>
    <row r="1531" spans="1:18" ht="14.5" hidden="1" x14ac:dyDescent="0.35">
      <c r="A1531" s="37">
        <v>44770</v>
      </c>
      <c r="B1531" s="57">
        <v>2022</v>
      </c>
      <c r="C1531">
        <v>1</v>
      </c>
      <c r="D1531">
        <v>15</v>
      </c>
      <c r="E1531">
        <v>1999</v>
      </c>
      <c r="F1531" s="50">
        <f>E1531/(VLOOKUP(B1531,'Cust Svd'!$A$2:$B$20,2,FALSE))</f>
        <v>3.9859623935714142E-2</v>
      </c>
      <c r="G1531" s="50">
        <f t="shared" si="69"/>
        <v>-3.2223913988703403</v>
      </c>
      <c r="H1531" s="50">
        <f t="shared" si="70"/>
        <v>7</v>
      </c>
      <c r="I1531" s="48">
        <f>HLOOKUP(B1531,'GSE Sum'!$B$1:$T$10,10,FALSE)</f>
        <v>105.07153522706186</v>
      </c>
      <c r="J1531" s="51" t="b">
        <f t="shared" si="71"/>
        <v>0</v>
      </c>
      <c r="K1531" s="69">
        <f>D1531/(VLOOKUP(B1531,'Cust Svd'!$A$2:$B$20,2,FALSE))</f>
        <v>2.9909672788179699E-4</v>
      </c>
      <c r="L1531" s="70">
        <f>VLOOKUP(B1531,'Cust Svd'!$A$2:$B$20,2,FALSE)</f>
        <v>50151</v>
      </c>
      <c r="M1531" s="70"/>
      <c r="N1531"/>
      <c r="O1531"/>
      <c r="P1531"/>
      <c r="Q1531"/>
      <c r="R1531"/>
    </row>
    <row r="1532" spans="1:18" ht="14.5" hidden="1" x14ac:dyDescent="0.35">
      <c r="A1532" s="37">
        <v>44851</v>
      </c>
      <c r="B1532" s="57">
        <v>2022</v>
      </c>
      <c r="C1532">
        <v>2</v>
      </c>
      <c r="D1532">
        <v>15</v>
      </c>
      <c r="E1532">
        <v>1913</v>
      </c>
      <c r="F1532" s="50">
        <f>E1532/(VLOOKUP(B1532,'Cust Svd'!$A$2:$B$20,2,FALSE))</f>
        <v>3.8144802695858508E-2</v>
      </c>
      <c r="G1532" s="50">
        <f t="shared" si="69"/>
        <v>-3.2663657639304877</v>
      </c>
      <c r="H1532" s="50">
        <f t="shared" si="70"/>
        <v>10</v>
      </c>
      <c r="I1532" s="48">
        <f>HLOOKUP(B1532,'GSE Sum'!$B$1:$T$10,10,FALSE)</f>
        <v>105.07153522706186</v>
      </c>
      <c r="J1532" s="51" t="b">
        <f t="shared" si="71"/>
        <v>0</v>
      </c>
      <c r="K1532" s="69">
        <f>D1532/(VLOOKUP(B1532,'Cust Svd'!$A$2:$B$20,2,FALSE))</f>
        <v>2.9909672788179699E-4</v>
      </c>
      <c r="L1532" s="70">
        <f>VLOOKUP(B1532,'Cust Svd'!$A$2:$B$20,2,FALSE)</f>
        <v>50151</v>
      </c>
      <c r="M1532" s="70"/>
      <c r="N1532"/>
      <c r="O1532"/>
      <c r="P1532"/>
      <c r="Q1532"/>
      <c r="R1532"/>
    </row>
    <row r="1533" spans="1:18" ht="14.5" hidden="1" x14ac:dyDescent="0.35">
      <c r="A1533" s="37">
        <v>44718</v>
      </c>
      <c r="B1533" s="57">
        <v>2022</v>
      </c>
      <c r="C1533">
        <v>1</v>
      </c>
      <c r="D1533">
        <v>18</v>
      </c>
      <c r="E1533">
        <v>1705</v>
      </c>
      <c r="F1533" s="50">
        <f>E1533/(VLOOKUP(B1533,'Cust Svd'!$A$2:$B$20,2,FALSE))</f>
        <v>3.399732806923092E-2</v>
      </c>
      <c r="G1533" s="50">
        <f t="shared" si="69"/>
        <v>-3.3814733436531235</v>
      </c>
      <c r="H1533" s="50">
        <f t="shared" si="70"/>
        <v>6</v>
      </c>
      <c r="I1533" s="48">
        <f>HLOOKUP(B1533,'GSE Sum'!$B$1:$T$10,10,FALSE)</f>
        <v>105.07153522706186</v>
      </c>
      <c r="J1533" s="51" t="b">
        <f t="shared" si="71"/>
        <v>0</v>
      </c>
      <c r="K1533" s="69">
        <f>D1533/(VLOOKUP(B1533,'Cust Svd'!$A$2:$B$20,2,FALSE))</f>
        <v>3.5891607345815636E-4</v>
      </c>
      <c r="L1533" s="70">
        <f>VLOOKUP(B1533,'Cust Svd'!$A$2:$B$20,2,FALSE)</f>
        <v>50151</v>
      </c>
      <c r="M1533" s="70"/>
      <c r="N1533"/>
      <c r="O1533"/>
      <c r="P1533"/>
      <c r="Q1533"/>
      <c r="R1533"/>
    </row>
    <row r="1534" spans="1:18" ht="14.5" hidden="1" x14ac:dyDescent="0.35">
      <c r="A1534" s="37">
        <v>44600</v>
      </c>
      <c r="B1534" s="57">
        <v>2022</v>
      </c>
      <c r="C1534">
        <v>2</v>
      </c>
      <c r="D1534">
        <v>14</v>
      </c>
      <c r="E1534">
        <v>1694</v>
      </c>
      <c r="F1534" s="50">
        <f>E1534/(VLOOKUP(B1534,'Cust Svd'!$A$2:$B$20,2,FALSE))</f>
        <v>3.3777990468784269E-2</v>
      </c>
      <c r="G1534" s="50">
        <f t="shared" si="69"/>
        <v>-3.3879458581587407</v>
      </c>
      <c r="H1534" s="50">
        <f t="shared" si="70"/>
        <v>2</v>
      </c>
      <c r="I1534" s="48">
        <f>HLOOKUP(B1534,'GSE Sum'!$B$1:$T$10,10,FALSE)</f>
        <v>105.07153522706186</v>
      </c>
      <c r="J1534" s="51" t="b">
        <f t="shared" si="71"/>
        <v>0</v>
      </c>
      <c r="K1534" s="69">
        <f>D1534/(VLOOKUP(B1534,'Cust Svd'!$A$2:$B$20,2,FALSE))</f>
        <v>2.7915694602301049E-4</v>
      </c>
      <c r="L1534" s="70">
        <f>VLOOKUP(B1534,'Cust Svd'!$A$2:$B$20,2,FALSE)</f>
        <v>50151</v>
      </c>
      <c r="M1534" s="70"/>
      <c r="N1534"/>
      <c r="O1534"/>
      <c r="P1534"/>
      <c r="Q1534"/>
      <c r="R1534"/>
    </row>
    <row r="1535" spans="1:18" ht="14.5" hidden="1" x14ac:dyDescent="0.35">
      <c r="A1535" s="37">
        <v>44577</v>
      </c>
      <c r="B1535" s="57">
        <v>2022</v>
      </c>
      <c r="C1535">
        <v>1</v>
      </c>
      <c r="D1535">
        <v>19</v>
      </c>
      <c r="E1535">
        <v>1672</v>
      </c>
      <c r="F1535" s="50">
        <f>E1535/(VLOOKUP(B1535,'Cust Svd'!$A$2:$B$20,2,FALSE))</f>
        <v>3.3339315267890968E-2</v>
      </c>
      <c r="G1535" s="50">
        <f t="shared" si="69"/>
        <v>-3.4010179397260938</v>
      </c>
      <c r="H1535" s="50">
        <f t="shared" si="70"/>
        <v>1</v>
      </c>
      <c r="I1535" s="48">
        <f>HLOOKUP(B1535,'GSE Sum'!$B$1:$T$10,10,FALSE)</f>
        <v>105.07153522706186</v>
      </c>
      <c r="J1535" s="51" t="b">
        <f t="shared" si="71"/>
        <v>0</v>
      </c>
      <c r="K1535" s="69">
        <f>D1535/(VLOOKUP(B1535,'Cust Svd'!$A$2:$B$20,2,FALSE))</f>
        <v>3.7885585531694286E-4</v>
      </c>
      <c r="L1535" s="70">
        <f>VLOOKUP(B1535,'Cust Svd'!$A$2:$B$20,2,FALSE)</f>
        <v>50151</v>
      </c>
      <c r="M1535" s="70"/>
      <c r="N1535"/>
      <c r="O1535"/>
      <c r="P1535"/>
      <c r="Q1535"/>
      <c r="R1535"/>
    </row>
    <row r="1536" spans="1:18" ht="14.5" hidden="1" x14ac:dyDescent="0.35">
      <c r="A1536" s="37">
        <v>44680</v>
      </c>
      <c r="B1536" s="57">
        <v>2022</v>
      </c>
      <c r="C1536">
        <v>1</v>
      </c>
      <c r="D1536">
        <v>9</v>
      </c>
      <c r="E1536">
        <v>1539</v>
      </c>
      <c r="F1536" s="50">
        <f>E1536/(VLOOKUP(B1536,'Cust Svd'!$A$2:$B$20,2,FALSE))</f>
        <v>3.0687324280672369E-2</v>
      </c>
      <c r="G1536" s="50">
        <f t="shared" si="69"/>
        <v>-3.4839055995318611</v>
      </c>
      <c r="H1536" s="50">
        <f t="shared" si="70"/>
        <v>4</v>
      </c>
      <c r="I1536" s="48">
        <f>HLOOKUP(B1536,'GSE Sum'!$B$1:$T$10,10,FALSE)</f>
        <v>105.07153522706186</v>
      </c>
      <c r="J1536" s="51" t="b">
        <f t="shared" si="71"/>
        <v>0</v>
      </c>
      <c r="K1536" s="69">
        <f>D1536/(VLOOKUP(B1536,'Cust Svd'!$A$2:$B$20,2,FALSE))</f>
        <v>1.7945803672907818E-4</v>
      </c>
      <c r="L1536" s="70">
        <f>VLOOKUP(B1536,'Cust Svd'!$A$2:$B$20,2,FALSE)</f>
        <v>50151</v>
      </c>
      <c r="M1536" s="70"/>
      <c r="N1536"/>
      <c r="O1536"/>
      <c r="P1536"/>
      <c r="Q1536"/>
      <c r="R1536"/>
    </row>
    <row r="1537" spans="1:18" ht="14.5" hidden="1" x14ac:dyDescent="0.35">
      <c r="A1537" s="37">
        <v>44742</v>
      </c>
      <c r="B1537" s="57">
        <v>2022</v>
      </c>
      <c r="C1537">
        <v>1</v>
      </c>
      <c r="D1537">
        <v>47</v>
      </c>
      <c r="E1537">
        <v>1520</v>
      </c>
      <c r="F1537" s="50">
        <f>E1537/(VLOOKUP(B1537,'Cust Svd'!$A$2:$B$20,2,FALSE))</f>
        <v>3.0308468425355426E-2</v>
      </c>
      <c r="G1537" s="50">
        <f t="shared" si="69"/>
        <v>-3.4963281195304186</v>
      </c>
      <c r="H1537" s="50">
        <f t="shared" si="70"/>
        <v>6</v>
      </c>
      <c r="I1537" s="48">
        <f>HLOOKUP(B1537,'GSE Sum'!$B$1:$T$10,10,FALSE)</f>
        <v>105.07153522706186</v>
      </c>
      <c r="J1537" s="51" t="b">
        <f t="shared" si="71"/>
        <v>0</v>
      </c>
      <c r="K1537" s="69">
        <f>D1537/(VLOOKUP(B1537,'Cust Svd'!$A$2:$B$20,2,FALSE))</f>
        <v>9.371697473629639E-4</v>
      </c>
      <c r="L1537" s="70">
        <f>VLOOKUP(B1537,'Cust Svd'!$A$2:$B$20,2,FALSE)</f>
        <v>50151</v>
      </c>
      <c r="M1537" s="70"/>
      <c r="N1537"/>
      <c r="O1537"/>
      <c r="P1537"/>
      <c r="Q1537"/>
      <c r="R1537"/>
    </row>
    <row r="1538" spans="1:18" ht="14.5" hidden="1" x14ac:dyDescent="0.35">
      <c r="A1538" s="37">
        <v>44850</v>
      </c>
      <c r="B1538" s="57">
        <v>2022</v>
      </c>
      <c r="C1538">
        <v>1</v>
      </c>
      <c r="D1538">
        <v>32</v>
      </c>
      <c r="E1538">
        <v>1498</v>
      </c>
      <c r="F1538" s="50">
        <f>E1538/(VLOOKUP(B1538,'Cust Svd'!$A$2:$B$20,2,FALSE))</f>
        <v>2.9869793224462125E-2</v>
      </c>
      <c r="G1538" s="50">
        <f t="shared" ref="G1538:G1601" si="72">LN(F1538)</f>
        <v>-3.5109075692935758</v>
      </c>
      <c r="H1538" s="50">
        <f t="shared" ref="H1538:H1601" si="73">MONTH(A1538)</f>
        <v>10</v>
      </c>
      <c r="I1538" s="48">
        <f>HLOOKUP(B1538,'GSE Sum'!$B$1:$T$10,10,FALSE)</f>
        <v>105.07153522706186</v>
      </c>
      <c r="J1538" s="51" t="b">
        <f t="shared" ref="J1538:J1601" si="74">IF(F1538&gt;=I1538,A1538,FALSE)</f>
        <v>0</v>
      </c>
      <c r="K1538" s="69">
        <f>D1538/(VLOOKUP(B1538,'Cust Svd'!$A$2:$B$20,2,FALSE))</f>
        <v>6.3807301948116686E-4</v>
      </c>
      <c r="L1538" s="70">
        <f>VLOOKUP(B1538,'Cust Svd'!$A$2:$B$20,2,FALSE)</f>
        <v>50151</v>
      </c>
      <c r="M1538" s="70"/>
      <c r="N1538"/>
      <c r="O1538"/>
      <c r="P1538"/>
      <c r="Q1538"/>
      <c r="R1538"/>
    </row>
    <row r="1539" spans="1:18" ht="14.5" hidden="1" x14ac:dyDescent="0.35">
      <c r="A1539" s="37">
        <v>44865</v>
      </c>
      <c r="B1539" s="57">
        <v>2022</v>
      </c>
      <c r="C1539">
        <v>1</v>
      </c>
      <c r="D1539">
        <v>3</v>
      </c>
      <c r="E1539">
        <v>1485</v>
      </c>
      <c r="F1539" s="50">
        <f>E1539/(VLOOKUP(B1539,'Cust Svd'!$A$2:$B$20,2,FALSE))</f>
        <v>2.9610576060297902E-2</v>
      </c>
      <c r="G1539" s="50">
        <f t="shared" si="72"/>
        <v>-3.5196236821339406</v>
      </c>
      <c r="H1539" s="50">
        <f t="shared" si="73"/>
        <v>10</v>
      </c>
      <c r="I1539" s="48">
        <f>HLOOKUP(B1539,'GSE Sum'!$B$1:$T$10,10,FALSE)</f>
        <v>105.07153522706186</v>
      </c>
      <c r="J1539" s="51" t="b">
        <f t="shared" si="74"/>
        <v>0</v>
      </c>
      <c r="K1539" s="69">
        <f>D1539/(VLOOKUP(B1539,'Cust Svd'!$A$2:$B$20,2,FALSE))</f>
        <v>5.9819345576359396E-5</v>
      </c>
      <c r="L1539" s="70">
        <f>VLOOKUP(B1539,'Cust Svd'!$A$2:$B$20,2,FALSE)</f>
        <v>50151</v>
      </c>
      <c r="M1539" s="70"/>
      <c r="N1539"/>
      <c r="O1539"/>
      <c r="P1539"/>
      <c r="Q1539"/>
      <c r="R1539"/>
    </row>
    <row r="1540" spans="1:18" ht="14.5" hidden="1" x14ac:dyDescent="0.35">
      <c r="A1540" s="37">
        <v>44859</v>
      </c>
      <c r="B1540" s="57">
        <v>2022</v>
      </c>
      <c r="C1540">
        <v>1</v>
      </c>
      <c r="D1540">
        <v>47</v>
      </c>
      <c r="E1540">
        <v>1426</v>
      </c>
      <c r="F1540" s="50">
        <f>E1540/(VLOOKUP(B1540,'Cust Svd'!$A$2:$B$20,2,FALSE))</f>
        <v>2.84341289306295E-2</v>
      </c>
      <c r="G1540" s="50">
        <f t="shared" si="72"/>
        <v>-3.5601651323964991</v>
      </c>
      <c r="H1540" s="50">
        <f t="shared" si="73"/>
        <v>10</v>
      </c>
      <c r="I1540" s="48">
        <f>HLOOKUP(B1540,'GSE Sum'!$B$1:$T$10,10,FALSE)</f>
        <v>105.07153522706186</v>
      </c>
      <c r="J1540" s="51" t="b">
        <f t="shared" si="74"/>
        <v>0</v>
      </c>
      <c r="K1540" s="69">
        <f>D1540/(VLOOKUP(B1540,'Cust Svd'!$A$2:$B$20,2,FALSE))</f>
        <v>9.371697473629639E-4</v>
      </c>
      <c r="L1540" s="70">
        <f>VLOOKUP(B1540,'Cust Svd'!$A$2:$B$20,2,FALSE)</f>
        <v>50151</v>
      </c>
      <c r="M1540" s="70"/>
      <c r="N1540"/>
      <c r="O1540"/>
      <c r="P1540"/>
      <c r="Q1540"/>
      <c r="R1540"/>
    </row>
    <row r="1541" spans="1:18" ht="14.5" hidden="1" x14ac:dyDescent="0.35">
      <c r="A1541" s="37">
        <v>44755</v>
      </c>
      <c r="B1541" s="57">
        <v>2022</v>
      </c>
      <c r="C1541">
        <v>2</v>
      </c>
      <c r="D1541">
        <v>7</v>
      </c>
      <c r="E1541">
        <v>1352</v>
      </c>
      <c r="F1541" s="50">
        <f>E1541/(VLOOKUP(B1541,'Cust Svd'!$A$2:$B$20,2,FALSE))</f>
        <v>2.69585850730793E-2</v>
      </c>
      <c r="G1541" s="50">
        <f t="shared" si="72"/>
        <v>-3.6134534767678312</v>
      </c>
      <c r="H1541" s="50">
        <f t="shared" si="73"/>
        <v>7</v>
      </c>
      <c r="I1541" s="48">
        <f>HLOOKUP(B1541,'GSE Sum'!$B$1:$T$10,10,FALSE)</f>
        <v>105.07153522706186</v>
      </c>
      <c r="J1541" s="51" t="b">
        <f t="shared" si="74"/>
        <v>0</v>
      </c>
      <c r="K1541" s="69">
        <f>D1541/(VLOOKUP(B1541,'Cust Svd'!$A$2:$B$20,2,FALSE))</f>
        <v>1.3957847301150525E-4</v>
      </c>
      <c r="L1541" s="70">
        <f>VLOOKUP(B1541,'Cust Svd'!$A$2:$B$20,2,FALSE)</f>
        <v>50151</v>
      </c>
      <c r="M1541" s="70"/>
      <c r="N1541"/>
      <c r="O1541"/>
      <c r="P1541"/>
      <c r="Q1541"/>
      <c r="R1541"/>
    </row>
    <row r="1542" spans="1:18" ht="14.5" hidden="1" x14ac:dyDescent="0.35">
      <c r="A1542" s="37">
        <v>44642</v>
      </c>
      <c r="B1542" s="57">
        <v>2022</v>
      </c>
      <c r="C1542">
        <v>1</v>
      </c>
      <c r="D1542">
        <v>5</v>
      </c>
      <c r="E1542">
        <v>1351</v>
      </c>
      <c r="F1542" s="50">
        <f>E1542/(VLOOKUP(B1542,'Cust Svd'!$A$2:$B$20,2,FALSE))</f>
        <v>2.6938645291220514E-2</v>
      </c>
      <c r="G1542" s="50">
        <f t="shared" si="72"/>
        <v>-3.6141933954105414</v>
      </c>
      <c r="H1542" s="50">
        <f t="shared" si="73"/>
        <v>3</v>
      </c>
      <c r="I1542" s="48">
        <f>HLOOKUP(B1542,'GSE Sum'!$B$1:$T$10,10,FALSE)</f>
        <v>105.07153522706186</v>
      </c>
      <c r="J1542" s="51" t="b">
        <f t="shared" si="74"/>
        <v>0</v>
      </c>
      <c r="K1542" s="69">
        <f>D1542/(VLOOKUP(B1542,'Cust Svd'!$A$2:$B$20,2,FALSE))</f>
        <v>9.9698909293932325E-5</v>
      </c>
      <c r="L1542" s="70">
        <f>VLOOKUP(B1542,'Cust Svd'!$A$2:$B$20,2,FALSE)</f>
        <v>50151</v>
      </c>
      <c r="M1542" s="70"/>
      <c r="N1542"/>
      <c r="O1542"/>
      <c r="P1542"/>
      <c r="Q1542"/>
      <c r="R1542"/>
    </row>
    <row r="1543" spans="1:18" ht="14.5" hidden="1" x14ac:dyDescent="0.35">
      <c r="A1543" s="37">
        <v>44901</v>
      </c>
      <c r="B1543" s="57">
        <v>2022</v>
      </c>
      <c r="C1543">
        <v>1</v>
      </c>
      <c r="D1543">
        <v>9</v>
      </c>
      <c r="E1543">
        <v>1350</v>
      </c>
      <c r="F1543" s="50">
        <f>E1543/(VLOOKUP(B1543,'Cust Svd'!$A$2:$B$20,2,FALSE))</f>
        <v>2.6918705509361728E-2</v>
      </c>
      <c r="G1543" s="50">
        <f t="shared" si="72"/>
        <v>-3.6149338619382654</v>
      </c>
      <c r="H1543" s="50">
        <f t="shared" si="73"/>
        <v>12</v>
      </c>
      <c r="I1543" s="48">
        <f>HLOOKUP(B1543,'GSE Sum'!$B$1:$T$10,10,FALSE)</f>
        <v>105.07153522706186</v>
      </c>
      <c r="J1543" s="51" t="b">
        <f t="shared" si="74"/>
        <v>0</v>
      </c>
      <c r="K1543" s="69">
        <f>D1543/(VLOOKUP(B1543,'Cust Svd'!$A$2:$B$20,2,FALSE))</f>
        <v>1.7945803672907818E-4</v>
      </c>
      <c r="L1543" s="70">
        <f>VLOOKUP(B1543,'Cust Svd'!$A$2:$B$20,2,FALSE)</f>
        <v>50151</v>
      </c>
      <c r="M1543" s="70"/>
      <c r="N1543"/>
      <c r="O1543"/>
      <c r="P1543"/>
      <c r="Q1543"/>
      <c r="R1543"/>
    </row>
    <row r="1544" spans="1:18" ht="14.5" hidden="1" x14ac:dyDescent="0.35">
      <c r="A1544" s="37">
        <v>44738</v>
      </c>
      <c r="B1544" s="57">
        <v>2022</v>
      </c>
      <c r="C1544">
        <v>1</v>
      </c>
      <c r="D1544">
        <v>5</v>
      </c>
      <c r="E1544">
        <v>1226</v>
      </c>
      <c r="F1544" s="50">
        <f>E1544/(VLOOKUP(B1544,'Cust Svd'!$A$2:$B$20,2,FALSE))</f>
        <v>2.4446172558872208E-2</v>
      </c>
      <c r="G1544" s="50">
        <f t="shared" si="72"/>
        <v>-3.7112816168745839</v>
      </c>
      <c r="H1544" s="50">
        <f t="shared" si="73"/>
        <v>6</v>
      </c>
      <c r="I1544" s="48">
        <f>HLOOKUP(B1544,'GSE Sum'!$B$1:$T$10,10,FALSE)</f>
        <v>105.07153522706186</v>
      </c>
      <c r="J1544" s="51" t="b">
        <f t="shared" si="74"/>
        <v>0</v>
      </c>
      <c r="K1544" s="69">
        <f>D1544/(VLOOKUP(B1544,'Cust Svd'!$A$2:$B$20,2,FALSE))</f>
        <v>9.9698909293932325E-5</v>
      </c>
      <c r="L1544" s="70">
        <f>VLOOKUP(B1544,'Cust Svd'!$A$2:$B$20,2,FALSE)</f>
        <v>50151</v>
      </c>
      <c r="M1544" s="70"/>
      <c r="N1544"/>
      <c r="O1544"/>
      <c r="P1544"/>
      <c r="Q1544"/>
      <c r="R1544"/>
    </row>
    <row r="1545" spans="1:18" ht="14.5" hidden="1" x14ac:dyDescent="0.35">
      <c r="A1545" s="37">
        <v>44684</v>
      </c>
      <c r="B1545" s="57">
        <v>2022</v>
      </c>
      <c r="C1545">
        <v>1</v>
      </c>
      <c r="D1545">
        <v>6</v>
      </c>
      <c r="E1545">
        <v>1196</v>
      </c>
      <c r="F1545" s="50">
        <f>E1545/(VLOOKUP(B1545,'Cust Svd'!$A$2:$B$20,2,FALSE))</f>
        <v>2.3847979103108614E-2</v>
      </c>
      <c r="G1545" s="50">
        <f t="shared" si="72"/>
        <v>-3.7360557988601633</v>
      </c>
      <c r="H1545" s="50">
        <f t="shared" si="73"/>
        <v>5</v>
      </c>
      <c r="I1545" s="48">
        <f>HLOOKUP(B1545,'GSE Sum'!$B$1:$T$10,10,FALSE)</f>
        <v>105.07153522706186</v>
      </c>
      <c r="J1545" s="51" t="b">
        <f t="shared" si="74"/>
        <v>0</v>
      </c>
      <c r="K1545" s="69">
        <f>D1545/(VLOOKUP(B1545,'Cust Svd'!$A$2:$B$20,2,FALSE))</f>
        <v>1.1963869115271879E-4</v>
      </c>
      <c r="L1545" s="70">
        <f>VLOOKUP(B1545,'Cust Svd'!$A$2:$B$20,2,FALSE)</f>
        <v>50151</v>
      </c>
      <c r="M1545" s="70"/>
      <c r="N1545"/>
      <c r="O1545"/>
      <c r="P1545"/>
      <c r="Q1545"/>
      <c r="R1545"/>
    </row>
    <row r="1546" spans="1:18" ht="14.5" hidden="1" x14ac:dyDescent="0.35">
      <c r="A1546" s="37">
        <v>44638</v>
      </c>
      <c r="B1546" s="57">
        <v>2022</v>
      </c>
      <c r="C1546">
        <v>2</v>
      </c>
      <c r="D1546">
        <v>23</v>
      </c>
      <c r="E1546">
        <v>1172</v>
      </c>
      <c r="F1546" s="50">
        <f>E1546/(VLOOKUP(B1546,'Cust Svd'!$A$2:$B$20,2,FALSE))</f>
        <v>2.3369424338497737E-2</v>
      </c>
      <c r="G1546" s="50">
        <f t="shared" si="72"/>
        <v>-3.7563267632337825</v>
      </c>
      <c r="H1546" s="50">
        <f t="shared" si="73"/>
        <v>3</v>
      </c>
      <c r="I1546" s="48">
        <f>HLOOKUP(B1546,'GSE Sum'!$B$1:$T$10,10,FALSE)</f>
        <v>105.07153522706186</v>
      </c>
      <c r="J1546" s="51" t="b">
        <f t="shared" si="74"/>
        <v>0</v>
      </c>
      <c r="K1546" s="69">
        <f>D1546/(VLOOKUP(B1546,'Cust Svd'!$A$2:$B$20,2,FALSE))</f>
        <v>4.5861498275208868E-4</v>
      </c>
      <c r="L1546" s="70">
        <f>VLOOKUP(B1546,'Cust Svd'!$A$2:$B$20,2,FALSE)</f>
        <v>50151</v>
      </c>
      <c r="M1546" s="70"/>
      <c r="N1546"/>
      <c r="O1546"/>
      <c r="P1546"/>
      <c r="Q1546"/>
      <c r="R1546"/>
    </row>
    <row r="1547" spans="1:18" ht="14.5" hidden="1" x14ac:dyDescent="0.35">
      <c r="A1547" s="37">
        <v>44569</v>
      </c>
      <c r="B1547" s="57">
        <v>2022</v>
      </c>
      <c r="C1547">
        <v>1</v>
      </c>
      <c r="D1547">
        <v>10</v>
      </c>
      <c r="E1547">
        <v>1077</v>
      </c>
      <c r="F1547" s="50">
        <f>E1547/(VLOOKUP(B1547,'Cust Svd'!$A$2:$B$20,2,FALSE))</f>
        <v>2.1475145061913024E-2</v>
      </c>
      <c r="G1547" s="50">
        <f t="shared" si="72"/>
        <v>-3.8408590562143519</v>
      </c>
      <c r="H1547" s="50">
        <f t="shared" si="73"/>
        <v>1</v>
      </c>
      <c r="I1547" s="48">
        <f>HLOOKUP(B1547,'GSE Sum'!$B$1:$T$10,10,FALSE)</f>
        <v>105.07153522706186</v>
      </c>
      <c r="J1547" s="51" t="b">
        <f t="shared" si="74"/>
        <v>0</v>
      </c>
      <c r="K1547" s="69">
        <f>D1547/(VLOOKUP(B1547,'Cust Svd'!$A$2:$B$20,2,FALSE))</f>
        <v>1.9939781858786465E-4</v>
      </c>
      <c r="L1547" s="70">
        <f>VLOOKUP(B1547,'Cust Svd'!$A$2:$B$20,2,FALSE)</f>
        <v>50151</v>
      </c>
      <c r="M1547" s="70"/>
      <c r="N1547"/>
      <c r="O1547"/>
      <c r="P1547"/>
      <c r="Q1547"/>
      <c r="R1547"/>
    </row>
    <row r="1548" spans="1:18" ht="14.5" hidden="1" x14ac:dyDescent="0.35">
      <c r="A1548" s="37">
        <v>44852</v>
      </c>
      <c r="B1548" s="57">
        <v>2022</v>
      </c>
      <c r="C1548">
        <v>1</v>
      </c>
      <c r="D1548">
        <v>8</v>
      </c>
      <c r="E1548">
        <v>1045</v>
      </c>
      <c r="F1548" s="50">
        <f>E1548/(VLOOKUP(B1548,'Cust Svd'!$A$2:$B$20,2,FALSE))</f>
        <v>2.0837072042431855E-2</v>
      </c>
      <c r="G1548" s="50">
        <f t="shared" si="72"/>
        <v>-3.871021568971829</v>
      </c>
      <c r="H1548" s="50">
        <f t="shared" si="73"/>
        <v>10</v>
      </c>
      <c r="I1548" s="48">
        <f>HLOOKUP(B1548,'GSE Sum'!$B$1:$T$10,10,FALSE)</f>
        <v>105.07153522706186</v>
      </c>
      <c r="J1548" s="51" t="b">
        <f t="shared" si="74"/>
        <v>0</v>
      </c>
      <c r="K1548" s="69">
        <f>D1548/(VLOOKUP(B1548,'Cust Svd'!$A$2:$B$20,2,FALSE))</f>
        <v>1.5951825487029171E-4</v>
      </c>
      <c r="L1548" s="70">
        <f>VLOOKUP(B1548,'Cust Svd'!$A$2:$B$20,2,FALSE)</f>
        <v>50151</v>
      </c>
      <c r="M1548" s="70"/>
      <c r="N1548"/>
      <c r="O1548"/>
      <c r="P1548"/>
      <c r="Q1548"/>
      <c r="R1548"/>
    </row>
    <row r="1549" spans="1:18" ht="14.5" hidden="1" x14ac:dyDescent="0.35">
      <c r="A1549" s="37">
        <v>44810</v>
      </c>
      <c r="B1549" s="57">
        <v>2022</v>
      </c>
      <c r="C1549">
        <v>1</v>
      </c>
      <c r="D1549">
        <v>9</v>
      </c>
      <c r="E1549">
        <v>1043</v>
      </c>
      <c r="F1549" s="50">
        <f>E1549/(VLOOKUP(B1549,'Cust Svd'!$A$2:$B$20,2,FALSE))</f>
        <v>2.0797192478714283E-2</v>
      </c>
      <c r="G1549" s="50">
        <f t="shared" si="72"/>
        <v>-3.8729372783699678</v>
      </c>
      <c r="H1549" s="50">
        <f t="shared" si="73"/>
        <v>9</v>
      </c>
      <c r="I1549" s="48">
        <f>HLOOKUP(B1549,'GSE Sum'!$B$1:$T$10,10,FALSE)</f>
        <v>105.07153522706186</v>
      </c>
      <c r="J1549" s="51" t="b">
        <f t="shared" si="74"/>
        <v>0</v>
      </c>
      <c r="K1549" s="69">
        <f>D1549/(VLOOKUP(B1549,'Cust Svd'!$A$2:$B$20,2,FALSE))</f>
        <v>1.7945803672907818E-4</v>
      </c>
      <c r="L1549" s="70">
        <f>VLOOKUP(B1549,'Cust Svd'!$A$2:$B$20,2,FALSE)</f>
        <v>50151</v>
      </c>
      <c r="M1549" s="70"/>
      <c r="N1549"/>
      <c r="O1549"/>
      <c r="P1549"/>
      <c r="Q1549"/>
      <c r="R1549"/>
    </row>
    <row r="1550" spans="1:18" ht="14.5" hidden="1" x14ac:dyDescent="0.35">
      <c r="A1550" s="37">
        <v>44783</v>
      </c>
      <c r="B1550" s="57">
        <v>2022</v>
      </c>
      <c r="C1550">
        <v>1</v>
      </c>
      <c r="D1550">
        <v>9</v>
      </c>
      <c r="E1550">
        <v>898</v>
      </c>
      <c r="F1550" s="50">
        <f>E1550/(VLOOKUP(B1550,'Cust Svd'!$A$2:$B$20,2,FALSE))</f>
        <v>1.7905924109190244E-2</v>
      </c>
      <c r="G1550" s="50">
        <f t="shared" si="72"/>
        <v>-4.022623665068541</v>
      </c>
      <c r="H1550" s="50">
        <f t="shared" si="73"/>
        <v>8</v>
      </c>
      <c r="I1550" s="48">
        <f>HLOOKUP(B1550,'GSE Sum'!$B$1:$T$10,10,FALSE)</f>
        <v>105.07153522706186</v>
      </c>
      <c r="J1550" s="51" t="b">
        <f t="shared" si="74"/>
        <v>0</v>
      </c>
      <c r="K1550" s="69">
        <f>D1550/(VLOOKUP(B1550,'Cust Svd'!$A$2:$B$20,2,FALSE))</f>
        <v>1.7945803672907818E-4</v>
      </c>
      <c r="L1550" s="70">
        <f>VLOOKUP(B1550,'Cust Svd'!$A$2:$B$20,2,FALSE)</f>
        <v>50151</v>
      </c>
      <c r="M1550" s="70"/>
      <c r="N1550"/>
      <c r="O1550"/>
      <c r="P1550"/>
      <c r="Q1550"/>
      <c r="R1550"/>
    </row>
    <row r="1551" spans="1:18" ht="14.5" hidden="1" x14ac:dyDescent="0.35">
      <c r="A1551" s="37">
        <v>44823</v>
      </c>
      <c r="B1551" s="57">
        <v>2022</v>
      </c>
      <c r="C1551">
        <v>1</v>
      </c>
      <c r="D1551">
        <v>9</v>
      </c>
      <c r="E1551">
        <v>887</v>
      </c>
      <c r="F1551" s="50">
        <f>E1551/(VLOOKUP(B1551,'Cust Svd'!$A$2:$B$20,2,FALSE))</f>
        <v>1.7686586508743593E-2</v>
      </c>
      <c r="G1551" s="50">
        <f t="shared" si="72"/>
        <v>-4.0349487510611608</v>
      </c>
      <c r="H1551" s="50">
        <f t="shared" si="73"/>
        <v>9</v>
      </c>
      <c r="I1551" s="48">
        <f>HLOOKUP(B1551,'GSE Sum'!$B$1:$T$10,10,FALSE)</f>
        <v>105.07153522706186</v>
      </c>
      <c r="J1551" s="51" t="b">
        <f t="shared" si="74"/>
        <v>0</v>
      </c>
      <c r="K1551" s="69">
        <f>D1551/(VLOOKUP(B1551,'Cust Svd'!$A$2:$B$20,2,FALSE))</f>
        <v>1.7945803672907818E-4</v>
      </c>
      <c r="L1551" s="70">
        <f>VLOOKUP(B1551,'Cust Svd'!$A$2:$B$20,2,FALSE)</f>
        <v>50151</v>
      </c>
      <c r="M1551" s="70"/>
      <c r="N1551"/>
      <c r="O1551"/>
      <c r="P1551"/>
      <c r="Q1551"/>
      <c r="R1551"/>
    </row>
    <row r="1552" spans="1:18" ht="14.5" hidden="1" x14ac:dyDescent="0.35">
      <c r="A1552" s="37">
        <v>44625</v>
      </c>
      <c r="B1552" s="57">
        <v>2022</v>
      </c>
      <c r="C1552">
        <v>1</v>
      </c>
      <c r="D1552">
        <v>12</v>
      </c>
      <c r="E1552">
        <v>858</v>
      </c>
      <c r="F1552" s="50">
        <f>E1552/(VLOOKUP(B1552,'Cust Svd'!$A$2:$B$20,2,FALSE))</f>
        <v>1.7108332834838785E-2</v>
      </c>
      <c r="G1552" s="50">
        <f t="shared" si="72"/>
        <v>-4.0681896338827785</v>
      </c>
      <c r="H1552" s="50">
        <f t="shared" si="73"/>
        <v>3</v>
      </c>
      <c r="I1552" s="48">
        <f>HLOOKUP(B1552,'GSE Sum'!$B$1:$T$10,10,FALSE)</f>
        <v>105.07153522706186</v>
      </c>
      <c r="J1552" s="51" t="b">
        <f t="shared" si="74"/>
        <v>0</v>
      </c>
      <c r="K1552" s="69">
        <f>D1552/(VLOOKUP(B1552,'Cust Svd'!$A$2:$B$20,2,FALSE))</f>
        <v>2.3927738230543758E-4</v>
      </c>
      <c r="L1552" s="70">
        <f>VLOOKUP(B1552,'Cust Svd'!$A$2:$B$20,2,FALSE)</f>
        <v>50151</v>
      </c>
      <c r="M1552" s="70"/>
      <c r="N1552"/>
      <c r="O1552"/>
      <c r="P1552"/>
      <c r="Q1552"/>
      <c r="R1552"/>
    </row>
    <row r="1553" spans="1:18" ht="14.5" hidden="1" x14ac:dyDescent="0.35">
      <c r="A1553" s="37">
        <v>44660</v>
      </c>
      <c r="B1553" s="57">
        <v>2022</v>
      </c>
      <c r="C1553">
        <v>1</v>
      </c>
      <c r="D1553">
        <v>13</v>
      </c>
      <c r="E1553">
        <v>824</v>
      </c>
      <c r="F1553" s="50">
        <f>E1553/(VLOOKUP(B1553,'Cust Svd'!$A$2:$B$20,2,FALSE))</f>
        <v>1.6430380251640047E-2</v>
      </c>
      <c r="G1553" s="50">
        <f t="shared" si="72"/>
        <v>-4.1086232034612689</v>
      </c>
      <c r="H1553" s="50">
        <f t="shared" si="73"/>
        <v>4</v>
      </c>
      <c r="I1553" s="48">
        <f>HLOOKUP(B1553,'GSE Sum'!$B$1:$T$10,10,FALSE)</f>
        <v>105.07153522706186</v>
      </c>
      <c r="J1553" s="51" t="b">
        <f t="shared" si="74"/>
        <v>0</v>
      </c>
      <c r="K1553" s="69">
        <f>D1553/(VLOOKUP(B1553,'Cust Svd'!$A$2:$B$20,2,FALSE))</f>
        <v>2.5921716416422405E-4</v>
      </c>
      <c r="L1553" s="70">
        <f>VLOOKUP(B1553,'Cust Svd'!$A$2:$B$20,2,FALSE)</f>
        <v>50151</v>
      </c>
      <c r="M1553" s="70"/>
      <c r="N1553"/>
      <c r="O1553"/>
      <c r="P1553"/>
      <c r="Q1553"/>
      <c r="R1553"/>
    </row>
    <row r="1554" spans="1:18" ht="14.5" hidden="1" x14ac:dyDescent="0.35">
      <c r="A1554" s="37">
        <v>44667</v>
      </c>
      <c r="B1554" s="57">
        <v>2022</v>
      </c>
      <c r="C1554">
        <v>1</v>
      </c>
      <c r="D1554">
        <v>9</v>
      </c>
      <c r="E1554">
        <v>796</v>
      </c>
      <c r="F1554" s="50">
        <f>E1554/(VLOOKUP(B1554,'Cust Svd'!$A$2:$B$20,2,FALSE))</f>
        <v>1.5872066359594025E-2</v>
      </c>
      <c r="G1554" s="50">
        <f t="shared" si="72"/>
        <v>-4.1431945475263579</v>
      </c>
      <c r="H1554" s="50">
        <f t="shared" si="73"/>
        <v>4</v>
      </c>
      <c r="I1554" s="48">
        <f>HLOOKUP(B1554,'GSE Sum'!$B$1:$T$10,10,FALSE)</f>
        <v>105.07153522706186</v>
      </c>
      <c r="J1554" s="51" t="b">
        <f t="shared" si="74"/>
        <v>0</v>
      </c>
      <c r="K1554" s="69">
        <f>D1554/(VLOOKUP(B1554,'Cust Svd'!$A$2:$B$20,2,FALSE))</f>
        <v>1.7945803672907818E-4</v>
      </c>
      <c r="L1554" s="70">
        <f>VLOOKUP(B1554,'Cust Svd'!$A$2:$B$20,2,FALSE)</f>
        <v>50151</v>
      </c>
      <c r="M1554" s="70"/>
      <c r="N1554"/>
      <c r="O1554"/>
      <c r="P1554"/>
      <c r="Q1554"/>
      <c r="R1554"/>
    </row>
    <row r="1555" spans="1:18" ht="14.5" hidden="1" x14ac:dyDescent="0.35">
      <c r="A1555" s="37">
        <v>44636</v>
      </c>
      <c r="B1555" s="57">
        <v>2022</v>
      </c>
      <c r="C1555">
        <v>1</v>
      </c>
      <c r="D1555">
        <v>9</v>
      </c>
      <c r="E1555">
        <v>765</v>
      </c>
      <c r="F1555" s="50">
        <f>E1555/(VLOOKUP(B1555,'Cust Svd'!$A$2:$B$20,2,FALSE))</f>
        <v>1.5253933121971645E-2</v>
      </c>
      <c r="G1555" s="50">
        <f t="shared" si="72"/>
        <v>-4.1829178995442042</v>
      </c>
      <c r="H1555" s="50">
        <f t="shared" si="73"/>
        <v>3</v>
      </c>
      <c r="I1555" s="48">
        <f>HLOOKUP(B1555,'GSE Sum'!$B$1:$T$10,10,FALSE)</f>
        <v>105.07153522706186</v>
      </c>
      <c r="J1555" s="51" t="b">
        <f t="shared" si="74"/>
        <v>0</v>
      </c>
      <c r="K1555" s="69">
        <f>D1555/(VLOOKUP(B1555,'Cust Svd'!$A$2:$B$20,2,FALSE))</f>
        <v>1.7945803672907818E-4</v>
      </c>
      <c r="L1555" s="70">
        <f>VLOOKUP(B1555,'Cust Svd'!$A$2:$B$20,2,FALSE)</f>
        <v>50151</v>
      </c>
      <c r="M1555" s="70"/>
      <c r="N1555"/>
      <c r="O1555"/>
      <c r="P1555"/>
      <c r="Q1555"/>
      <c r="R1555"/>
    </row>
    <row r="1556" spans="1:18" ht="14.5" hidden="1" x14ac:dyDescent="0.35">
      <c r="A1556" s="37">
        <v>44673</v>
      </c>
      <c r="B1556" s="57">
        <v>2022</v>
      </c>
      <c r="C1556">
        <v>1</v>
      </c>
      <c r="D1556">
        <v>6</v>
      </c>
      <c r="E1556">
        <v>676</v>
      </c>
      <c r="F1556" s="50">
        <f>E1556/(VLOOKUP(B1556,'Cust Svd'!$A$2:$B$20,2,FALSE))</f>
        <v>1.347929253653965E-2</v>
      </c>
      <c r="G1556" s="50">
        <f t="shared" si="72"/>
        <v>-4.3066006573277766</v>
      </c>
      <c r="H1556" s="50">
        <f t="shared" si="73"/>
        <v>4</v>
      </c>
      <c r="I1556" s="48">
        <f>HLOOKUP(B1556,'GSE Sum'!$B$1:$T$10,10,FALSE)</f>
        <v>105.07153522706186</v>
      </c>
      <c r="J1556" s="51" t="b">
        <f t="shared" si="74"/>
        <v>0</v>
      </c>
      <c r="K1556" s="69">
        <f>D1556/(VLOOKUP(B1556,'Cust Svd'!$A$2:$B$20,2,FALSE))</f>
        <v>1.1963869115271879E-4</v>
      </c>
      <c r="L1556" s="70">
        <f>VLOOKUP(B1556,'Cust Svd'!$A$2:$B$20,2,FALSE)</f>
        <v>50151</v>
      </c>
      <c r="M1556" s="70"/>
      <c r="N1556"/>
      <c r="O1556"/>
      <c r="P1556"/>
      <c r="Q1556"/>
      <c r="R1556"/>
    </row>
    <row r="1557" spans="1:18" ht="14.5" hidden="1" x14ac:dyDescent="0.35">
      <c r="A1557" s="37">
        <v>44624</v>
      </c>
      <c r="B1557" s="57">
        <v>2022</v>
      </c>
      <c r="C1557">
        <v>1</v>
      </c>
      <c r="D1557">
        <v>4</v>
      </c>
      <c r="E1557">
        <v>587</v>
      </c>
      <c r="F1557" s="50">
        <f>E1557/(VLOOKUP(B1557,'Cust Svd'!$A$2:$B$20,2,FALSE))</f>
        <v>1.1704651951107654E-2</v>
      </c>
      <c r="G1557" s="50">
        <f t="shared" si="72"/>
        <v>-4.4477689135426441</v>
      </c>
      <c r="H1557" s="50">
        <f t="shared" si="73"/>
        <v>3</v>
      </c>
      <c r="I1557" s="48">
        <f>HLOOKUP(B1557,'GSE Sum'!$B$1:$T$10,10,FALSE)</f>
        <v>105.07153522706186</v>
      </c>
      <c r="J1557" s="51" t="b">
        <f t="shared" si="74"/>
        <v>0</v>
      </c>
      <c r="K1557" s="69">
        <f>D1557/(VLOOKUP(B1557,'Cust Svd'!$A$2:$B$20,2,FALSE))</f>
        <v>7.9759127435145857E-5</v>
      </c>
      <c r="L1557" s="70">
        <f>VLOOKUP(B1557,'Cust Svd'!$A$2:$B$20,2,FALSE)</f>
        <v>50151</v>
      </c>
      <c r="M1557" s="70"/>
      <c r="N1557"/>
      <c r="O1557"/>
      <c r="P1557"/>
      <c r="Q1557"/>
      <c r="R1557"/>
    </row>
    <row r="1558" spans="1:18" ht="14.5" hidden="1" x14ac:dyDescent="0.35">
      <c r="A1558" s="37">
        <v>44782</v>
      </c>
      <c r="B1558" s="57">
        <v>2022</v>
      </c>
      <c r="C1558">
        <v>1</v>
      </c>
      <c r="D1558">
        <v>21</v>
      </c>
      <c r="E1558">
        <v>563</v>
      </c>
      <c r="F1558" s="50">
        <f>E1558/(VLOOKUP(B1558,'Cust Svd'!$A$2:$B$20,2,FALSE))</f>
        <v>1.1226097186496779E-2</v>
      </c>
      <c r="G1558" s="50">
        <f t="shared" si="72"/>
        <v>-4.4895141052310503</v>
      </c>
      <c r="H1558" s="50">
        <f t="shared" si="73"/>
        <v>8</v>
      </c>
      <c r="I1558" s="48">
        <f>HLOOKUP(B1558,'GSE Sum'!$B$1:$T$10,10,FALSE)</f>
        <v>105.07153522706186</v>
      </c>
      <c r="J1558" s="51" t="b">
        <f t="shared" si="74"/>
        <v>0</v>
      </c>
      <c r="K1558" s="69">
        <f>D1558/(VLOOKUP(B1558,'Cust Svd'!$A$2:$B$20,2,FALSE))</f>
        <v>4.1873541903451574E-4</v>
      </c>
      <c r="L1558" s="70">
        <f>VLOOKUP(B1558,'Cust Svd'!$A$2:$B$20,2,FALSE)</f>
        <v>50151</v>
      </c>
      <c r="M1558" s="70"/>
      <c r="N1558"/>
      <c r="O1558"/>
      <c r="P1558"/>
      <c r="Q1558"/>
      <c r="R1558"/>
    </row>
    <row r="1559" spans="1:18" ht="14.5" hidden="1" x14ac:dyDescent="0.35">
      <c r="A1559" s="37">
        <v>44664</v>
      </c>
      <c r="B1559" s="57">
        <v>2022</v>
      </c>
      <c r="C1559">
        <v>2</v>
      </c>
      <c r="D1559">
        <v>14</v>
      </c>
      <c r="E1559">
        <v>562</v>
      </c>
      <c r="F1559" s="50">
        <f>E1559/(VLOOKUP(B1559,'Cust Svd'!$A$2:$B$20,2,FALSE))</f>
        <v>1.1206157404637993E-2</v>
      </c>
      <c r="G1559" s="50">
        <f t="shared" si="72"/>
        <v>-4.4912918834770492</v>
      </c>
      <c r="H1559" s="50">
        <f t="shared" si="73"/>
        <v>4</v>
      </c>
      <c r="I1559" s="48">
        <f>HLOOKUP(B1559,'GSE Sum'!$B$1:$T$10,10,FALSE)</f>
        <v>105.07153522706186</v>
      </c>
      <c r="J1559" s="51" t="b">
        <f t="shared" si="74"/>
        <v>0</v>
      </c>
      <c r="K1559" s="69">
        <f>D1559/(VLOOKUP(B1559,'Cust Svd'!$A$2:$B$20,2,FALSE))</f>
        <v>2.7915694602301049E-4</v>
      </c>
      <c r="L1559" s="70">
        <f>VLOOKUP(B1559,'Cust Svd'!$A$2:$B$20,2,FALSE)</f>
        <v>50151</v>
      </c>
      <c r="M1559" s="70"/>
      <c r="N1559"/>
      <c r="O1559"/>
      <c r="P1559"/>
      <c r="Q1559"/>
      <c r="R1559"/>
    </row>
    <row r="1560" spans="1:18" ht="14.5" hidden="1" x14ac:dyDescent="0.35">
      <c r="A1560" s="37">
        <v>44611</v>
      </c>
      <c r="B1560" s="57">
        <v>2022</v>
      </c>
      <c r="C1560">
        <v>2</v>
      </c>
      <c r="D1560">
        <v>7</v>
      </c>
      <c r="E1560">
        <v>402</v>
      </c>
      <c r="F1560" s="50">
        <f>E1560/(VLOOKUP(B1560,'Cust Svd'!$A$2:$B$20,2,FALSE))</f>
        <v>8.0157923072321589E-3</v>
      </c>
      <c r="G1560" s="50">
        <f t="shared" si="72"/>
        <v>-4.8263416447517198</v>
      </c>
      <c r="H1560" s="50">
        <f t="shared" si="73"/>
        <v>2</v>
      </c>
      <c r="I1560" s="48">
        <f>HLOOKUP(B1560,'GSE Sum'!$B$1:$T$10,10,FALSE)</f>
        <v>105.07153522706186</v>
      </c>
      <c r="J1560" s="51" t="b">
        <f t="shared" si="74"/>
        <v>0</v>
      </c>
      <c r="K1560" s="69">
        <f>D1560/(VLOOKUP(B1560,'Cust Svd'!$A$2:$B$20,2,FALSE))</f>
        <v>1.3957847301150525E-4</v>
      </c>
      <c r="L1560" s="70">
        <f>VLOOKUP(B1560,'Cust Svd'!$A$2:$B$20,2,FALSE)</f>
        <v>50151</v>
      </c>
      <c r="M1560" s="70"/>
      <c r="N1560"/>
      <c r="O1560"/>
      <c r="P1560"/>
      <c r="Q1560"/>
      <c r="R1560"/>
    </row>
    <row r="1561" spans="1:18" ht="14.5" hidden="1" x14ac:dyDescent="0.35">
      <c r="A1561" s="37">
        <v>44902</v>
      </c>
      <c r="B1561" s="57">
        <v>2022</v>
      </c>
      <c r="C1561">
        <v>1</v>
      </c>
      <c r="D1561">
        <v>8</v>
      </c>
      <c r="E1561">
        <v>400</v>
      </c>
      <c r="F1561" s="50">
        <f>E1561/(VLOOKUP(B1561,'Cust Svd'!$A$2:$B$20,2,FALSE))</f>
        <v>7.9759127435145866E-3</v>
      </c>
      <c r="G1561" s="50">
        <f t="shared" si="72"/>
        <v>-4.8313291862627583</v>
      </c>
      <c r="H1561" s="50">
        <f t="shared" si="73"/>
        <v>12</v>
      </c>
      <c r="I1561" s="48">
        <f>HLOOKUP(B1561,'GSE Sum'!$B$1:$T$10,10,FALSE)</f>
        <v>105.07153522706186</v>
      </c>
      <c r="J1561" s="51" t="b">
        <f t="shared" si="74"/>
        <v>0</v>
      </c>
      <c r="K1561" s="69">
        <f>D1561/(VLOOKUP(B1561,'Cust Svd'!$A$2:$B$20,2,FALSE))</f>
        <v>1.5951825487029171E-4</v>
      </c>
      <c r="L1561" s="70">
        <f>VLOOKUP(B1561,'Cust Svd'!$A$2:$B$20,2,FALSE)</f>
        <v>50151</v>
      </c>
      <c r="M1561" s="70"/>
      <c r="N1561"/>
      <c r="O1561"/>
      <c r="P1561"/>
      <c r="Q1561"/>
      <c r="R1561"/>
    </row>
    <row r="1562" spans="1:18" ht="14.5" hidden="1" x14ac:dyDescent="0.35">
      <c r="A1562" s="37">
        <v>44792</v>
      </c>
      <c r="B1562" s="57">
        <v>2022</v>
      </c>
      <c r="C1562">
        <v>1</v>
      </c>
      <c r="D1562">
        <v>4</v>
      </c>
      <c r="E1562">
        <v>352</v>
      </c>
      <c r="F1562" s="50">
        <f>E1562/(VLOOKUP(B1562,'Cust Svd'!$A$2:$B$20,2,FALSE))</f>
        <v>7.0188032142928358E-3</v>
      </c>
      <c r="G1562" s="50">
        <f t="shared" si="72"/>
        <v>-4.9591625577726433</v>
      </c>
      <c r="H1562" s="50">
        <f t="shared" si="73"/>
        <v>8</v>
      </c>
      <c r="I1562" s="48">
        <f>HLOOKUP(B1562,'GSE Sum'!$B$1:$T$10,10,FALSE)</f>
        <v>105.07153522706186</v>
      </c>
      <c r="J1562" s="51" t="b">
        <f t="shared" si="74"/>
        <v>0</v>
      </c>
      <c r="K1562" s="69">
        <f>D1562/(VLOOKUP(B1562,'Cust Svd'!$A$2:$B$20,2,FALSE))</f>
        <v>7.9759127435145857E-5</v>
      </c>
      <c r="L1562" s="70">
        <f>VLOOKUP(B1562,'Cust Svd'!$A$2:$B$20,2,FALSE)</f>
        <v>50151</v>
      </c>
      <c r="M1562" s="70"/>
      <c r="N1562"/>
      <c r="O1562"/>
      <c r="P1562"/>
      <c r="Q1562"/>
      <c r="R1562"/>
    </row>
    <row r="1563" spans="1:18" ht="14.5" hidden="1" x14ac:dyDescent="0.35">
      <c r="A1563" s="37">
        <v>44827</v>
      </c>
      <c r="B1563" s="57">
        <v>2022</v>
      </c>
      <c r="C1563">
        <v>1</v>
      </c>
      <c r="D1563">
        <v>4</v>
      </c>
      <c r="E1563">
        <v>344</v>
      </c>
      <c r="F1563" s="50">
        <f>E1563/(VLOOKUP(B1563,'Cust Svd'!$A$2:$B$20,2,FALSE))</f>
        <v>6.8592849594225442E-3</v>
      </c>
      <c r="G1563" s="50">
        <f t="shared" si="72"/>
        <v>-4.9821520759973419</v>
      </c>
      <c r="H1563" s="50">
        <f t="shared" si="73"/>
        <v>9</v>
      </c>
      <c r="I1563" s="48">
        <f>HLOOKUP(B1563,'GSE Sum'!$B$1:$T$10,10,FALSE)</f>
        <v>105.07153522706186</v>
      </c>
      <c r="J1563" s="51" t="b">
        <f t="shared" si="74"/>
        <v>0</v>
      </c>
      <c r="K1563" s="69">
        <f>D1563/(VLOOKUP(B1563,'Cust Svd'!$A$2:$B$20,2,FALSE))</f>
        <v>7.9759127435145857E-5</v>
      </c>
      <c r="L1563" s="70">
        <f>VLOOKUP(B1563,'Cust Svd'!$A$2:$B$20,2,FALSE)</f>
        <v>50151</v>
      </c>
      <c r="M1563" s="70"/>
      <c r="N1563"/>
      <c r="O1563"/>
      <c r="P1563"/>
      <c r="Q1563"/>
      <c r="R1563"/>
    </row>
    <row r="1564" spans="1:18" ht="14.5" hidden="1" x14ac:dyDescent="0.35">
      <c r="A1564" s="37">
        <v>44787</v>
      </c>
      <c r="B1564" s="57">
        <v>2022</v>
      </c>
      <c r="C1564">
        <v>1</v>
      </c>
      <c r="D1564">
        <v>5</v>
      </c>
      <c r="E1564">
        <v>340</v>
      </c>
      <c r="F1564" s="50">
        <f>E1564/(VLOOKUP(B1564,'Cust Svd'!$A$2:$B$20,2,FALSE))</f>
        <v>6.779525831987398E-3</v>
      </c>
      <c r="G1564" s="50">
        <f t="shared" si="72"/>
        <v>-4.9938481157605334</v>
      </c>
      <c r="H1564" s="50">
        <f t="shared" si="73"/>
        <v>8</v>
      </c>
      <c r="I1564" s="48">
        <f>HLOOKUP(B1564,'GSE Sum'!$B$1:$T$10,10,FALSE)</f>
        <v>105.07153522706186</v>
      </c>
      <c r="J1564" s="51" t="b">
        <f t="shared" si="74"/>
        <v>0</v>
      </c>
      <c r="K1564" s="69">
        <f>D1564/(VLOOKUP(B1564,'Cust Svd'!$A$2:$B$20,2,FALSE))</f>
        <v>9.9698909293932325E-5</v>
      </c>
      <c r="L1564" s="70">
        <f>VLOOKUP(B1564,'Cust Svd'!$A$2:$B$20,2,FALSE)</f>
        <v>50151</v>
      </c>
      <c r="M1564" s="70"/>
      <c r="N1564"/>
      <c r="O1564"/>
      <c r="P1564"/>
      <c r="Q1564"/>
      <c r="R1564"/>
    </row>
    <row r="1565" spans="1:18" ht="14.5" hidden="1" x14ac:dyDescent="0.35">
      <c r="A1565" s="37">
        <v>44697</v>
      </c>
      <c r="B1565" s="57">
        <v>2022</v>
      </c>
      <c r="C1565">
        <v>1</v>
      </c>
      <c r="D1565">
        <v>4</v>
      </c>
      <c r="E1565">
        <v>320</v>
      </c>
      <c r="F1565" s="50">
        <f>E1565/(VLOOKUP(B1565,'Cust Svd'!$A$2:$B$20,2,FALSE))</f>
        <v>6.3807301948116688E-3</v>
      </c>
      <c r="G1565" s="50">
        <f t="shared" si="72"/>
        <v>-5.054472737576968</v>
      </c>
      <c r="H1565" s="50">
        <f t="shared" si="73"/>
        <v>5</v>
      </c>
      <c r="I1565" s="48">
        <f>HLOOKUP(B1565,'GSE Sum'!$B$1:$T$10,10,FALSE)</f>
        <v>105.07153522706186</v>
      </c>
      <c r="J1565" s="51" t="b">
        <f t="shared" si="74"/>
        <v>0</v>
      </c>
      <c r="K1565" s="69">
        <f>D1565/(VLOOKUP(B1565,'Cust Svd'!$A$2:$B$20,2,FALSE))</f>
        <v>7.9759127435145857E-5</v>
      </c>
      <c r="L1565" s="70">
        <f>VLOOKUP(B1565,'Cust Svd'!$A$2:$B$20,2,FALSE)</f>
        <v>50151</v>
      </c>
      <c r="M1565" s="70"/>
      <c r="N1565"/>
      <c r="O1565"/>
      <c r="P1565"/>
      <c r="Q1565"/>
      <c r="R1565"/>
    </row>
    <row r="1566" spans="1:18" ht="14.5" hidden="1" x14ac:dyDescent="0.35">
      <c r="A1566" s="37">
        <v>44776</v>
      </c>
      <c r="B1566" s="57">
        <v>2022</v>
      </c>
      <c r="C1566">
        <v>1</v>
      </c>
      <c r="D1566">
        <v>3</v>
      </c>
      <c r="E1566">
        <v>308</v>
      </c>
      <c r="F1566" s="50">
        <f>E1566/(VLOOKUP(B1566,'Cust Svd'!$A$2:$B$20,2,FALSE))</f>
        <v>6.1414528125062311E-3</v>
      </c>
      <c r="G1566" s="50">
        <f t="shared" si="72"/>
        <v>-5.092693950397166</v>
      </c>
      <c r="H1566" s="50">
        <f t="shared" si="73"/>
        <v>8</v>
      </c>
      <c r="I1566" s="48">
        <f>HLOOKUP(B1566,'GSE Sum'!$B$1:$T$10,10,FALSE)</f>
        <v>105.07153522706186</v>
      </c>
      <c r="J1566" s="51" t="b">
        <f t="shared" si="74"/>
        <v>0</v>
      </c>
      <c r="K1566" s="69">
        <f>D1566/(VLOOKUP(B1566,'Cust Svd'!$A$2:$B$20,2,FALSE))</f>
        <v>5.9819345576359396E-5</v>
      </c>
      <c r="L1566" s="70">
        <f>VLOOKUP(B1566,'Cust Svd'!$A$2:$B$20,2,FALSE)</f>
        <v>50151</v>
      </c>
      <c r="M1566" s="70"/>
      <c r="N1566"/>
      <c r="O1566"/>
      <c r="P1566"/>
      <c r="Q1566"/>
      <c r="R1566"/>
    </row>
    <row r="1567" spans="1:18" ht="14.5" hidden="1" x14ac:dyDescent="0.35">
      <c r="A1567" s="37">
        <v>44766</v>
      </c>
      <c r="B1567" s="57">
        <v>2022</v>
      </c>
      <c r="C1567">
        <v>1</v>
      </c>
      <c r="D1567">
        <v>17</v>
      </c>
      <c r="E1567">
        <v>225</v>
      </c>
      <c r="F1567" s="50">
        <f>E1567/(VLOOKUP(B1567,'Cust Svd'!$A$2:$B$20,2,FALSE))</f>
        <v>4.4864509182269549E-3</v>
      </c>
      <c r="G1567" s="50">
        <f t="shared" si="72"/>
        <v>-5.4066933311663199</v>
      </c>
      <c r="H1567" s="50">
        <f t="shared" si="73"/>
        <v>7</v>
      </c>
      <c r="I1567" s="48">
        <f>HLOOKUP(B1567,'GSE Sum'!$B$1:$T$10,10,FALSE)</f>
        <v>105.07153522706186</v>
      </c>
      <c r="J1567" s="51" t="b">
        <f t="shared" si="74"/>
        <v>0</v>
      </c>
      <c r="K1567" s="69">
        <f>D1567/(VLOOKUP(B1567,'Cust Svd'!$A$2:$B$20,2,FALSE))</f>
        <v>3.3897629159936992E-4</v>
      </c>
      <c r="L1567" s="70">
        <f>VLOOKUP(B1567,'Cust Svd'!$A$2:$B$20,2,FALSE)</f>
        <v>50151</v>
      </c>
      <c r="M1567" s="70"/>
      <c r="N1567"/>
      <c r="O1567"/>
      <c r="P1567"/>
      <c r="Q1567"/>
      <c r="R1567"/>
    </row>
    <row r="1568" spans="1:18" ht="14.5" hidden="1" x14ac:dyDescent="0.35">
      <c r="A1568" s="37">
        <v>44895</v>
      </c>
      <c r="B1568" s="57">
        <v>2022</v>
      </c>
      <c r="C1568">
        <v>1</v>
      </c>
      <c r="D1568">
        <v>1</v>
      </c>
      <c r="E1568">
        <v>92</v>
      </c>
      <c r="F1568" s="50">
        <f>E1568/(VLOOKUP(B1568,'Cust Svd'!$A$2:$B$20,2,FALSE))</f>
        <v>1.8344599310083547E-3</v>
      </c>
      <c r="G1568" s="50">
        <f t="shared" si="72"/>
        <v>-6.3010051563217004</v>
      </c>
      <c r="H1568" s="50">
        <f t="shared" si="73"/>
        <v>11</v>
      </c>
      <c r="I1568" s="48">
        <f>HLOOKUP(B1568,'GSE Sum'!$B$1:$T$10,10,FALSE)</f>
        <v>105.07153522706186</v>
      </c>
      <c r="J1568" s="51" t="b">
        <f t="shared" si="74"/>
        <v>0</v>
      </c>
      <c r="K1568" s="69">
        <f>D1568/(VLOOKUP(B1568,'Cust Svd'!$A$2:$B$20,2,FALSE))</f>
        <v>1.9939781858786464E-5</v>
      </c>
      <c r="L1568" s="70">
        <f>VLOOKUP(B1568,'Cust Svd'!$A$2:$B$20,2,FALSE)</f>
        <v>50151</v>
      </c>
      <c r="M1568" s="70"/>
      <c r="N1568"/>
      <c r="O1568"/>
      <c r="P1568"/>
      <c r="Q1568"/>
      <c r="R1568"/>
    </row>
    <row r="1569" spans="1:18" ht="14.5" hidden="1" x14ac:dyDescent="0.35">
      <c r="A1569" s="37">
        <v>44828</v>
      </c>
      <c r="B1569" s="57">
        <v>2022</v>
      </c>
      <c r="C1569">
        <v>1</v>
      </c>
      <c r="D1569">
        <v>2</v>
      </c>
      <c r="E1569">
        <v>85</v>
      </c>
      <c r="F1569" s="50">
        <f>E1569/(VLOOKUP(B1569,'Cust Svd'!$A$2:$B$20,2,FALSE))</f>
        <v>1.6948814579968495E-3</v>
      </c>
      <c r="G1569" s="50">
        <f t="shared" si="72"/>
        <v>-6.3801424768804242</v>
      </c>
      <c r="H1569" s="50">
        <f t="shared" si="73"/>
        <v>9</v>
      </c>
      <c r="I1569" s="48">
        <f>HLOOKUP(B1569,'GSE Sum'!$B$1:$T$10,10,FALSE)</f>
        <v>105.07153522706186</v>
      </c>
      <c r="J1569" s="51" t="b">
        <f t="shared" si="74"/>
        <v>0</v>
      </c>
      <c r="K1569" s="69">
        <f>D1569/(VLOOKUP(B1569,'Cust Svd'!$A$2:$B$20,2,FALSE))</f>
        <v>3.9879563717572929E-5</v>
      </c>
      <c r="L1569" s="70">
        <f>VLOOKUP(B1569,'Cust Svd'!$A$2:$B$20,2,FALSE)</f>
        <v>50151</v>
      </c>
      <c r="M1569" s="70"/>
      <c r="N1569"/>
      <c r="O1569"/>
      <c r="P1569"/>
      <c r="Q1569"/>
      <c r="R1569"/>
    </row>
    <row r="1570" spans="1:18" ht="14.5" hidden="1" x14ac:dyDescent="0.35">
      <c r="A1570" s="37">
        <v>44695</v>
      </c>
      <c r="B1570" s="57">
        <v>2022</v>
      </c>
      <c r="C1570">
        <v>1</v>
      </c>
      <c r="D1570">
        <v>3</v>
      </c>
      <c r="E1570">
        <v>29</v>
      </c>
      <c r="F1570" s="50">
        <f>E1570/(VLOOKUP(B1570,'Cust Svd'!$A$2:$B$20,2,FALSE))</f>
        <v>5.7825367390480754E-4</v>
      </c>
      <c r="G1570" s="50">
        <f t="shared" si="72"/>
        <v>-7.4554979033842663</v>
      </c>
      <c r="H1570" s="50">
        <f t="shared" si="73"/>
        <v>5</v>
      </c>
      <c r="I1570" s="48">
        <f>HLOOKUP(B1570,'GSE Sum'!$B$1:$T$10,10,FALSE)</f>
        <v>105.07153522706186</v>
      </c>
      <c r="J1570" s="51" t="b">
        <f t="shared" si="74"/>
        <v>0</v>
      </c>
      <c r="K1570" s="69">
        <f>D1570/(VLOOKUP(B1570,'Cust Svd'!$A$2:$B$20,2,FALSE))</f>
        <v>5.9819345576359396E-5</v>
      </c>
      <c r="L1570" s="70">
        <f>VLOOKUP(B1570,'Cust Svd'!$A$2:$B$20,2,FALSE)</f>
        <v>50151</v>
      </c>
      <c r="M1570" s="70"/>
      <c r="N1570"/>
      <c r="O1570"/>
      <c r="P1570"/>
      <c r="Q1570"/>
      <c r="R1570"/>
    </row>
    <row r="1571" spans="1:18" ht="14.5" hidden="1" x14ac:dyDescent="0.35">
      <c r="A1571" s="37">
        <v>45271</v>
      </c>
      <c r="B1571" s="57">
        <v>2023</v>
      </c>
      <c r="C1571">
        <v>1</v>
      </c>
      <c r="D1571">
        <v>789</v>
      </c>
      <c r="E1571">
        <v>256455859</v>
      </c>
      <c r="F1571" s="50">
        <f>E1571/(VLOOKUP(B1571,'Cust Svd'!$A$2:$B$20,2,FALSE))</f>
        <v>5113.6738848676996</v>
      </c>
      <c r="G1571" s="50">
        <f t="shared" si="72"/>
        <v>8.5396733847266155</v>
      </c>
      <c r="H1571" s="50">
        <f t="shared" si="73"/>
        <v>12</v>
      </c>
      <c r="I1571" s="48">
        <f>HLOOKUP(B1571,'GSE Sum'!$B$1:$T$10,10,FALSE)</f>
        <v>78.781609831607483</v>
      </c>
      <c r="J1571" s="51">
        <f t="shared" si="74"/>
        <v>45271</v>
      </c>
      <c r="K1571" s="69">
        <f>D1571/(VLOOKUP(B1571,'Cust Svd'!$A$2:$B$20,2,FALSE))</f>
        <v>1.5732487886582519E-2</v>
      </c>
      <c r="L1571" s="70">
        <f>VLOOKUP(B1571,'Cust Svd'!$A$2:$B$20,2,FALSE)</f>
        <v>50151</v>
      </c>
      <c r="M1571" s="70"/>
      <c r="N1571"/>
      <c r="O1571"/>
      <c r="P1571"/>
      <c r="Q1571"/>
      <c r="R1571"/>
    </row>
    <row r="1572" spans="1:18" ht="14.5" hidden="1" x14ac:dyDescent="0.35">
      <c r="A1572" s="37">
        <v>45232</v>
      </c>
      <c r="B1572" s="57">
        <v>2023</v>
      </c>
      <c r="C1572">
        <v>3</v>
      </c>
      <c r="D1572">
        <v>4228</v>
      </c>
      <c r="E1572">
        <v>133217990</v>
      </c>
      <c r="F1572" s="50">
        <f>E1572/(VLOOKUP(B1572,'Cust Svd'!$A$2:$B$20,2,FALSE))</f>
        <v>2656.3376602659969</v>
      </c>
      <c r="G1572" s="50">
        <f t="shared" si="72"/>
        <v>7.8847036336400942</v>
      </c>
      <c r="H1572" s="50">
        <f t="shared" si="73"/>
        <v>11</v>
      </c>
      <c r="I1572" s="48">
        <f>HLOOKUP(B1572,'GSE Sum'!$B$1:$T$10,10,FALSE)</f>
        <v>78.781609831607483</v>
      </c>
      <c r="J1572" s="51">
        <f t="shared" si="74"/>
        <v>45232</v>
      </c>
      <c r="K1572" s="69">
        <f>D1572/(VLOOKUP(B1572,'Cust Svd'!$A$2:$B$20,2,FALSE))</f>
        <v>8.4305397698949167E-2</v>
      </c>
      <c r="L1572" s="70">
        <f>VLOOKUP(B1572,'Cust Svd'!$A$2:$B$20,2,FALSE)</f>
        <v>50151</v>
      </c>
      <c r="M1572" s="70"/>
      <c r="N1572"/>
      <c r="O1572"/>
      <c r="P1572"/>
      <c r="Q1572"/>
      <c r="R1572"/>
    </row>
    <row r="1573" spans="1:18" ht="14.5" hidden="1" x14ac:dyDescent="0.35">
      <c r="A1573" s="37">
        <v>45273</v>
      </c>
      <c r="B1573" s="57">
        <v>2023</v>
      </c>
      <c r="C1573">
        <v>2</v>
      </c>
      <c r="D1573">
        <v>2238</v>
      </c>
      <c r="E1573">
        <v>127636014</v>
      </c>
      <c r="F1573" s="50">
        <f>E1573/(VLOOKUP(B1573,'Cust Svd'!$A$2:$B$20,2,FALSE))</f>
        <v>2545.0342764850152</v>
      </c>
      <c r="G1573" s="50">
        <f t="shared" si="72"/>
        <v>7.8418993970609279</v>
      </c>
      <c r="H1573" s="50">
        <f t="shared" si="73"/>
        <v>12</v>
      </c>
      <c r="I1573" s="48">
        <f>HLOOKUP(B1573,'GSE Sum'!$B$1:$T$10,10,FALSE)</f>
        <v>78.781609831607483</v>
      </c>
      <c r="J1573" s="51">
        <f t="shared" si="74"/>
        <v>45273</v>
      </c>
      <c r="K1573" s="69">
        <f>D1573/(VLOOKUP(B1573,'Cust Svd'!$A$2:$B$20,2,FALSE))</f>
        <v>4.462523179996411E-2</v>
      </c>
      <c r="L1573" s="70">
        <f>VLOOKUP(B1573,'Cust Svd'!$A$2:$B$20,2,FALSE)</f>
        <v>50151</v>
      </c>
      <c r="M1573" s="70"/>
      <c r="N1573"/>
      <c r="O1573"/>
      <c r="P1573"/>
      <c r="Q1573"/>
      <c r="R1573"/>
    </row>
    <row r="1574" spans="1:18" ht="14.5" hidden="1" x14ac:dyDescent="0.35">
      <c r="A1574" s="37">
        <v>45243</v>
      </c>
      <c r="B1574" s="57">
        <v>2023</v>
      </c>
      <c r="C1574">
        <v>2</v>
      </c>
      <c r="D1574">
        <v>239</v>
      </c>
      <c r="E1574">
        <v>9334087</v>
      </c>
      <c r="F1574" s="50">
        <f>E1574/(VLOOKUP(B1574,'Cust Svd'!$A$2:$B$20,2,FALSE))</f>
        <v>186.11965863093457</v>
      </c>
      <c r="G1574" s="50">
        <f t="shared" si="72"/>
        <v>5.2263897928405223</v>
      </c>
      <c r="H1574" s="50">
        <f t="shared" si="73"/>
        <v>11</v>
      </c>
      <c r="I1574" s="48">
        <f>HLOOKUP(B1574,'GSE Sum'!$B$1:$T$10,10,FALSE)</f>
        <v>78.781609831607483</v>
      </c>
      <c r="J1574" s="51">
        <f t="shared" si="74"/>
        <v>45243</v>
      </c>
      <c r="K1574" s="69">
        <f>D1574/(VLOOKUP(B1574,'Cust Svd'!$A$2:$B$20,2,FALSE))</f>
        <v>4.7656078642499648E-3</v>
      </c>
      <c r="L1574" s="70">
        <f>VLOOKUP(B1574,'Cust Svd'!$A$2:$B$20,2,FALSE)</f>
        <v>50151</v>
      </c>
      <c r="M1574" s="70"/>
      <c r="N1574"/>
      <c r="O1574"/>
      <c r="P1574"/>
      <c r="Q1574"/>
      <c r="R1574"/>
    </row>
    <row r="1575" spans="1:18" ht="14.5" hidden="1" x14ac:dyDescent="0.35">
      <c r="A1575" s="37">
        <v>45275</v>
      </c>
      <c r="B1575" s="57">
        <v>2023</v>
      </c>
      <c r="C1575">
        <v>1</v>
      </c>
      <c r="D1575">
        <v>113</v>
      </c>
      <c r="E1575">
        <v>4343327</v>
      </c>
      <c r="F1575" s="50">
        <f>E1575/(VLOOKUP(B1575,'Cust Svd'!$A$2:$B$20,2,FALSE))</f>
        <v>86.604992921377445</v>
      </c>
      <c r="G1575" s="50">
        <f t="shared" si="72"/>
        <v>4.4613574688876687</v>
      </c>
      <c r="H1575" s="50">
        <f t="shared" si="73"/>
        <v>12</v>
      </c>
      <c r="I1575" s="48">
        <f>HLOOKUP(B1575,'GSE Sum'!$B$1:$T$10,10,FALSE)</f>
        <v>78.781609831607483</v>
      </c>
      <c r="J1575" s="51">
        <f t="shared" si="74"/>
        <v>45275</v>
      </c>
      <c r="K1575" s="69">
        <f>D1575/(VLOOKUP(B1575,'Cust Svd'!$A$2:$B$20,2,FALSE))</f>
        <v>2.2531953500428705E-3</v>
      </c>
      <c r="L1575" s="70">
        <f>VLOOKUP(B1575,'Cust Svd'!$A$2:$B$20,2,FALSE)</f>
        <v>50151</v>
      </c>
      <c r="M1575" s="70"/>
      <c r="N1575"/>
      <c r="O1575"/>
      <c r="P1575"/>
      <c r="Q1575"/>
      <c r="R1575"/>
    </row>
    <row r="1576" spans="1:18" ht="14.5" hidden="1" x14ac:dyDescent="0.35">
      <c r="A1576" s="37">
        <v>45272</v>
      </c>
      <c r="B1576" s="57">
        <v>2023</v>
      </c>
      <c r="C1576">
        <v>3</v>
      </c>
      <c r="D1576">
        <v>990</v>
      </c>
      <c r="E1576">
        <v>2356091</v>
      </c>
      <c r="F1576" s="50">
        <f>E1576/(VLOOKUP(B1576,'Cust Svd'!$A$2:$B$20,2,FALSE))</f>
        <v>46.979940579450059</v>
      </c>
      <c r="G1576" s="50">
        <f t="shared" si="72"/>
        <v>3.8497207144247318</v>
      </c>
      <c r="H1576" s="50">
        <f t="shared" si="73"/>
        <v>12</v>
      </c>
      <c r="I1576" s="48">
        <f>HLOOKUP(B1576,'GSE Sum'!$B$1:$T$10,10,FALSE)</f>
        <v>78.781609831607483</v>
      </c>
      <c r="J1576" s="51" t="b">
        <f t="shared" si="74"/>
        <v>0</v>
      </c>
      <c r="K1576" s="69">
        <f>D1576/(VLOOKUP(B1576,'Cust Svd'!$A$2:$B$20,2,FALSE))</f>
        <v>1.9740384040198601E-2</v>
      </c>
      <c r="L1576" s="70">
        <f>VLOOKUP(B1576,'Cust Svd'!$A$2:$B$20,2,FALSE)</f>
        <v>50151</v>
      </c>
      <c r="M1576" s="70"/>
      <c r="N1576"/>
      <c r="O1576"/>
      <c r="P1576"/>
      <c r="Q1576"/>
      <c r="R1576"/>
    </row>
    <row r="1577" spans="1:18" ht="14.5" hidden="1" x14ac:dyDescent="0.35">
      <c r="A1577" s="37">
        <v>45267</v>
      </c>
      <c r="B1577" s="57">
        <v>2023</v>
      </c>
      <c r="C1577">
        <v>3</v>
      </c>
      <c r="D1577">
        <v>337</v>
      </c>
      <c r="E1577">
        <v>2167962</v>
      </c>
      <c r="F1577" s="50">
        <f>E1577/(VLOOKUP(B1577,'Cust Svd'!$A$2:$B$20,2,FALSE))</f>
        <v>43.228689358138425</v>
      </c>
      <c r="G1577" s="50">
        <f t="shared" si="72"/>
        <v>3.7665043803420453</v>
      </c>
      <c r="H1577" s="50">
        <f t="shared" si="73"/>
        <v>12</v>
      </c>
      <c r="I1577" s="48">
        <f>HLOOKUP(B1577,'GSE Sum'!$B$1:$T$10,10,FALSE)</f>
        <v>78.781609831607483</v>
      </c>
      <c r="J1577" s="51" t="b">
        <f t="shared" si="74"/>
        <v>0</v>
      </c>
      <c r="K1577" s="69">
        <f>D1577/(VLOOKUP(B1577,'Cust Svd'!$A$2:$B$20,2,FALSE))</f>
        <v>6.7197064864110388E-3</v>
      </c>
      <c r="L1577" s="70">
        <f>VLOOKUP(B1577,'Cust Svd'!$A$2:$B$20,2,FALSE)</f>
        <v>50151</v>
      </c>
      <c r="M1577" s="70"/>
      <c r="N1577"/>
      <c r="O1577"/>
      <c r="P1577"/>
      <c r="Q1577"/>
      <c r="R1577"/>
    </row>
    <row r="1578" spans="1:18" ht="14.5" hidden="1" x14ac:dyDescent="0.35">
      <c r="A1578" s="37">
        <v>45248</v>
      </c>
      <c r="B1578" s="57">
        <v>2023</v>
      </c>
      <c r="C1578">
        <v>4</v>
      </c>
      <c r="D1578">
        <v>1429</v>
      </c>
      <c r="E1578">
        <v>1637120</v>
      </c>
      <c r="F1578" s="50">
        <f>E1578/(VLOOKUP(B1578,'Cust Svd'!$A$2:$B$20,2,FALSE))</f>
        <v>32.643815676656494</v>
      </c>
      <c r="G1578" s="50">
        <f t="shared" si="72"/>
        <v>3.4856554251217648</v>
      </c>
      <c r="H1578" s="50">
        <f t="shared" si="73"/>
        <v>11</v>
      </c>
      <c r="I1578" s="48">
        <f>HLOOKUP(B1578,'GSE Sum'!$B$1:$T$10,10,FALSE)</f>
        <v>78.781609831607483</v>
      </c>
      <c r="J1578" s="51" t="b">
        <f t="shared" si="74"/>
        <v>0</v>
      </c>
      <c r="K1578" s="69">
        <f>D1578/(VLOOKUP(B1578,'Cust Svd'!$A$2:$B$20,2,FALSE))</f>
        <v>2.8493948276205858E-2</v>
      </c>
      <c r="L1578" s="70">
        <f>VLOOKUP(B1578,'Cust Svd'!$A$2:$B$20,2,FALSE)</f>
        <v>50151</v>
      </c>
      <c r="M1578" s="70"/>
      <c r="N1578"/>
      <c r="O1578"/>
      <c r="P1578"/>
      <c r="Q1578"/>
      <c r="R1578"/>
    </row>
    <row r="1579" spans="1:18" ht="14.5" hidden="1" x14ac:dyDescent="0.35">
      <c r="A1579" s="37">
        <v>44927</v>
      </c>
      <c r="B1579" s="57">
        <v>2023</v>
      </c>
      <c r="C1579">
        <v>19</v>
      </c>
      <c r="D1579">
        <v>2401</v>
      </c>
      <c r="E1579">
        <v>1007863</v>
      </c>
      <c r="F1579" s="50">
        <f>E1579/(VLOOKUP(B1579,'Cust Svd'!$A$2:$B$20,2,FALSE))</f>
        <v>20.096568363542104</v>
      </c>
      <c r="G1579" s="50">
        <f t="shared" si="72"/>
        <v>3.0005490723073303</v>
      </c>
      <c r="H1579" s="50">
        <f t="shared" si="73"/>
        <v>1</v>
      </c>
      <c r="I1579" s="48">
        <f>HLOOKUP(B1579,'GSE Sum'!$B$1:$T$10,10,FALSE)</f>
        <v>78.781609831607483</v>
      </c>
      <c r="J1579" s="51" t="b">
        <f t="shared" si="74"/>
        <v>0</v>
      </c>
      <c r="K1579" s="69">
        <f>D1579/(VLOOKUP(B1579,'Cust Svd'!$A$2:$B$20,2,FALSE))</f>
        <v>4.7875416242946299E-2</v>
      </c>
      <c r="L1579" s="70">
        <f>VLOOKUP(B1579,'Cust Svd'!$A$2:$B$20,2,FALSE)</f>
        <v>50151</v>
      </c>
      <c r="M1579" s="70"/>
      <c r="N1579"/>
      <c r="O1579"/>
      <c r="P1579"/>
      <c r="Q1579"/>
      <c r="R1579"/>
    </row>
    <row r="1580" spans="1:18" ht="14.5" hidden="1" x14ac:dyDescent="0.35">
      <c r="A1580" s="37">
        <v>44931</v>
      </c>
      <c r="B1580" s="57">
        <v>2023</v>
      </c>
      <c r="C1580">
        <v>15</v>
      </c>
      <c r="D1580">
        <v>7731</v>
      </c>
      <c r="E1580">
        <v>984672</v>
      </c>
      <c r="F1580" s="50">
        <f>E1580/(VLOOKUP(B1580,'Cust Svd'!$A$2:$B$20,2,FALSE))</f>
        <v>19.634144882454986</v>
      </c>
      <c r="G1580" s="50">
        <f t="shared" si="72"/>
        <v>2.9772701364045067</v>
      </c>
      <c r="H1580" s="50">
        <f t="shared" si="73"/>
        <v>1</v>
      </c>
      <c r="I1580" s="48">
        <f>HLOOKUP(B1580,'GSE Sum'!$B$1:$T$10,10,FALSE)</f>
        <v>78.781609831607483</v>
      </c>
      <c r="J1580" s="51" t="b">
        <f t="shared" si="74"/>
        <v>0</v>
      </c>
      <c r="K1580" s="69">
        <f>D1580/(VLOOKUP(B1580,'Cust Svd'!$A$2:$B$20,2,FALSE))</f>
        <v>0.15415445355027815</v>
      </c>
      <c r="L1580" s="70">
        <f>VLOOKUP(B1580,'Cust Svd'!$A$2:$B$20,2,FALSE)</f>
        <v>50151</v>
      </c>
      <c r="M1580" s="70"/>
      <c r="N1580"/>
      <c r="O1580"/>
      <c r="P1580"/>
      <c r="Q1580"/>
      <c r="R1580"/>
    </row>
    <row r="1581" spans="1:18" ht="14.5" hidden="1" x14ac:dyDescent="0.35">
      <c r="A1581" s="37">
        <v>44940</v>
      </c>
      <c r="B1581" s="57">
        <v>2023</v>
      </c>
      <c r="C1581">
        <v>22</v>
      </c>
      <c r="D1581">
        <v>3426</v>
      </c>
      <c r="E1581">
        <v>925318</v>
      </c>
      <c r="F1581" s="50">
        <f>E1581/(VLOOKUP(B1581,'Cust Svd'!$A$2:$B$20,2,FALSE))</f>
        <v>18.450639070008574</v>
      </c>
      <c r="G1581" s="50">
        <f t="shared" si="72"/>
        <v>2.9150990078275005</v>
      </c>
      <c r="H1581" s="50">
        <f t="shared" si="73"/>
        <v>1</v>
      </c>
      <c r="I1581" s="48">
        <f>HLOOKUP(B1581,'GSE Sum'!$B$1:$T$10,10,FALSE)</f>
        <v>78.781609831607483</v>
      </c>
      <c r="J1581" s="51" t="b">
        <f t="shared" si="74"/>
        <v>0</v>
      </c>
      <c r="K1581" s="69">
        <f>D1581/(VLOOKUP(B1581,'Cust Svd'!$A$2:$B$20,2,FALSE))</f>
        <v>6.8313692648202431E-2</v>
      </c>
      <c r="L1581" s="70">
        <f>VLOOKUP(B1581,'Cust Svd'!$A$2:$B$20,2,FALSE)</f>
        <v>50151</v>
      </c>
      <c r="M1581" s="70"/>
      <c r="N1581"/>
      <c r="O1581"/>
      <c r="P1581"/>
      <c r="Q1581"/>
      <c r="R1581"/>
    </row>
    <row r="1582" spans="1:18" ht="14.5" hidden="1" x14ac:dyDescent="0.35">
      <c r="A1582" s="37">
        <v>44930</v>
      </c>
      <c r="B1582" s="57">
        <v>2023</v>
      </c>
      <c r="C1582">
        <v>11</v>
      </c>
      <c r="D1582">
        <v>6727</v>
      </c>
      <c r="E1582">
        <v>872598</v>
      </c>
      <c r="F1582" s="50">
        <f>E1582/(VLOOKUP(B1582,'Cust Svd'!$A$2:$B$20,2,FALSE))</f>
        <v>17.39941377041335</v>
      </c>
      <c r="G1582" s="50">
        <f t="shared" si="72"/>
        <v>2.8564365142973625</v>
      </c>
      <c r="H1582" s="50">
        <f t="shared" si="73"/>
        <v>1</v>
      </c>
      <c r="I1582" s="48">
        <f>HLOOKUP(B1582,'GSE Sum'!$B$1:$T$10,10,FALSE)</f>
        <v>78.781609831607483</v>
      </c>
      <c r="J1582" s="51" t="b">
        <f t="shared" si="74"/>
        <v>0</v>
      </c>
      <c r="K1582" s="69">
        <f>D1582/(VLOOKUP(B1582,'Cust Svd'!$A$2:$B$20,2,FALSE))</f>
        <v>0.13413491256405655</v>
      </c>
      <c r="L1582" s="70">
        <f>VLOOKUP(B1582,'Cust Svd'!$A$2:$B$20,2,FALSE)</f>
        <v>50151</v>
      </c>
      <c r="M1582" s="70"/>
      <c r="N1582"/>
      <c r="O1582"/>
      <c r="P1582"/>
      <c r="Q1582"/>
      <c r="R1582"/>
    </row>
    <row r="1583" spans="1:18" ht="14.5" hidden="1" x14ac:dyDescent="0.35">
      <c r="A1583" s="37">
        <v>45287</v>
      </c>
      <c r="B1583" s="57">
        <v>2023</v>
      </c>
      <c r="C1583">
        <v>3</v>
      </c>
      <c r="D1583">
        <v>112</v>
      </c>
      <c r="E1583">
        <v>867884</v>
      </c>
      <c r="F1583" s="50">
        <f>E1583/(VLOOKUP(B1583,'Cust Svd'!$A$2:$B$20,2,FALSE))</f>
        <v>17.305417638731033</v>
      </c>
      <c r="G1583" s="50">
        <f t="shared" si="72"/>
        <v>2.851019610788057</v>
      </c>
      <c r="H1583" s="50">
        <f t="shared" si="73"/>
        <v>12</v>
      </c>
      <c r="I1583" s="48">
        <f>HLOOKUP(B1583,'GSE Sum'!$B$1:$T$10,10,FALSE)</f>
        <v>78.781609831607483</v>
      </c>
      <c r="J1583" s="51" t="b">
        <f t="shared" si="74"/>
        <v>0</v>
      </c>
      <c r="K1583" s="69">
        <f>D1583/(VLOOKUP(B1583,'Cust Svd'!$A$2:$B$20,2,FALSE))</f>
        <v>2.2332555681840839E-3</v>
      </c>
      <c r="L1583" s="70">
        <f>VLOOKUP(B1583,'Cust Svd'!$A$2:$B$20,2,FALSE)</f>
        <v>50151</v>
      </c>
      <c r="M1583" s="70"/>
      <c r="N1583"/>
      <c r="O1583"/>
      <c r="P1583"/>
      <c r="Q1583"/>
      <c r="R1583"/>
    </row>
    <row r="1584" spans="1:18" ht="14.5" hidden="1" x14ac:dyDescent="0.35">
      <c r="A1584" s="37">
        <v>44941</v>
      </c>
      <c r="B1584" s="57">
        <v>2023</v>
      </c>
      <c r="C1584">
        <v>20</v>
      </c>
      <c r="D1584">
        <v>6806</v>
      </c>
      <c r="E1584">
        <v>865099</v>
      </c>
      <c r="F1584" s="50">
        <f>E1584/(VLOOKUP(B1584,'Cust Svd'!$A$2:$B$20,2,FALSE))</f>
        <v>17.249885346254313</v>
      </c>
      <c r="G1584" s="50">
        <f t="shared" si="72"/>
        <v>2.8478054968613273</v>
      </c>
      <c r="H1584" s="50">
        <f t="shared" si="73"/>
        <v>1</v>
      </c>
      <c r="I1584" s="48">
        <f>HLOOKUP(B1584,'GSE Sum'!$B$1:$T$10,10,FALSE)</f>
        <v>78.781609831607483</v>
      </c>
      <c r="J1584" s="51" t="b">
        <f t="shared" si="74"/>
        <v>0</v>
      </c>
      <c r="K1584" s="69">
        <f>D1584/(VLOOKUP(B1584,'Cust Svd'!$A$2:$B$20,2,FALSE))</f>
        <v>0.13571015533090067</v>
      </c>
      <c r="L1584" s="70">
        <f>VLOOKUP(B1584,'Cust Svd'!$A$2:$B$20,2,FALSE)</f>
        <v>50151</v>
      </c>
      <c r="M1584" s="70"/>
      <c r="N1584"/>
      <c r="O1584"/>
      <c r="P1584"/>
      <c r="Q1584"/>
      <c r="R1584"/>
    </row>
    <row r="1585" spans="1:18" ht="14.5" hidden="1" x14ac:dyDescent="0.35">
      <c r="A1585" s="37">
        <v>45234</v>
      </c>
      <c r="B1585" s="57">
        <v>2023</v>
      </c>
      <c r="C1585">
        <v>1</v>
      </c>
      <c r="D1585">
        <v>22</v>
      </c>
      <c r="E1585">
        <v>616147</v>
      </c>
      <c r="F1585" s="50">
        <f>E1585/(VLOOKUP(B1585,'Cust Svd'!$A$2:$B$20,2,FALSE))</f>
        <v>12.285836772945704</v>
      </c>
      <c r="G1585" s="50">
        <f t="shared" si="72"/>
        <v>2.5084471170394247</v>
      </c>
      <c r="H1585" s="50">
        <f t="shared" si="73"/>
        <v>11</v>
      </c>
      <c r="I1585" s="48">
        <f>HLOOKUP(B1585,'GSE Sum'!$B$1:$T$10,10,FALSE)</f>
        <v>78.781609831607483</v>
      </c>
      <c r="J1585" s="51" t="b">
        <f t="shared" si="74"/>
        <v>0</v>
      </c>
      <c r="K1585" s="69">
        <f>D1585/(VLOOKUP(B1585,'Cust Svd'!$A$2:$B$20,2,FALSE))</f>
        <v>4.3867520089330223E-4</v>
      </c>
      <c r="L1585" s="70">
        <f>VLOOKUP(B1585,'Cust Svd'!$A$2:$B$20,2,FALSE)</f>
        <v>50151</v>
      </c>
      <c r="M1585" s="70"/>
      <c r="N1585"/>
      <c r="O1585"/>
      <c r="P1585"/>
      <c r="Q1585"/>
      <c r="R1585"/>
    </row>
    <row r="1586" spans="1:18" ht="14.5" hidden="1" x14ac:dyDescent="0.35">
      <c r="A1586" s="37">
        <v>45235</v>
      </c>
      <c r="B1586" s="57">
        <v>2023</v>
      </c>
      <c r="C1586">
        <v>3</v>
      </c>
      <c r="D1586">
        <v>337</v>
      </c>
      <c r="E1586">
        <v>571251</v>
      </c>
      <c r="F1586" s="50">
        <f>E1586/(VLOOKUP(B1586,'Cust Svd'!$A$2:$B$20,2,FALSE))</f>
        <v>11.390620326613627</v>
      </c>
      <c r="G1586" s="50">
        <f t="shared" si="72"/>
        <v>2.4327902383653246</v>
      </c>
      <c r="H1586" s="50">
        <f t="shared" si="73"/>
        <v>11</v>
      </c>
      <c r="I1586" s="48">
        <f>HLOOKUP(B1586,'GSE Sum'!$B$1:$T$10,10,FALSE)</f>
        <v>78.781609831607483</v>
      </c>
      <c r="J1586" s="51" t="b">
        <f t="shared" si="74"/>
        <v>0</v>
      </c>
      <c r="K1586" s="69">
        <f>D1586/(VLOOKUP(B1586,'Cust Svd'!$A$2:$B$20,2,FALSE))</f>
        <v>6.7197064864110388E-3</v>
      </c>
      <c r="L1586" s="70">
        <f>VLOOKUP(B1586,'Cust Svd'!$A$2:$B$20,2,FALSE)</f>
        <v>50151</v>
      </c>
      <c r="M1586" s="70"/>
      <c r="N1586"/>
      <c r="O1586"/>
      <c r="P1586"/>
      <c r="Q1586"/>
      <c r="R1586"/>
    </row>
    <row r="1587" spans="1:18" ht="14.5" hidden="1" x14ac:dyDescent="0.35">
      <c r="A1587" s="37">
        <v>45155</v>
      </c>
      <c r="B1587" s="57">
        <v>2023</v>
      </c>
      <c r="C1587">
        <v>22</v>
      </c>
      <c r="D1587">
        <v>6440</v>
      </c>
      <c r="E1587">
        <v>555340</v>
      </c>
      <c r="F1587" s="50">
        <f>E1587/(VLOOKUP(B1587,'Cust Svd'!$A$2:$B$20,2,FALSE))</f>
        <v>11.073358457458475</v>
      </c>
      <c r="G1587" s="50">
        <f t="shared" si="72"/>
        <v>2.4045420843999388</v>
      </c>
      <c r="H1587" s="50">
        <f t="shared" si="73"/>
        <v>8</v>
      </c>
      <c r="I1587" s="48">
        <f>HLOOKUP(B1587,'GSE Sum'!$B$1:$T$10,10,FALSE)</f>
        <v>78.781609831607483</v>
      </c>
      <c r="J1587" s="51" t="b">
        <f t="shared" si="74"/>
        <v>0</v>
      </c>
      <c r="K1587" s="69">
        <f>D1587/(VLOOKUP(B1587,'Cust Svd'!$A$2:$B$20,2,FALSE))</f>
        <v>0.12841219517058483</v>
      </c>
      <c r="L1587" s="70">
        <f>VLOOKUP(B1587,'Cust Svd'!$A$2:$B$20,2,FALSE)</f>
        <v>50151</v>
      </c>
      <c r="M1587" s="70"/>
      <c r="N1587"/>
      <c r="O1587"/>
      <c r="P1587"/>
      <c r="Q1587"/>
      <c r="R1587"/>
    </row>
    <row r="1588" spans="1:18" ht="14.5" hidden="1" x14ac:dyDescent="0.35">
      <c r="A1588" s="37">
        <v>44995</v>
      </c>
      <c r="B1588" s="57">
        <v>2023</v>
      </c>
      <c r="C1588">
        <v>12</v>
      </c>
      <c r="D1588">
        <v>6159</v>
      </c>
      <c r="E1588">
        <v>520663</v>
      </c>
      <c r="F1588" s="50">
        <f>E1588/(VLOOKUP(B1588,'Cust Svd'!$A$2:$B$20,2,FALSE))</f>
        <v>10.381906641941336</v>
      </c>
      <c r="G1588" s="50">
        <f t="shared" si="72"/>
        <v>2.3400645450646</v>
      </c>
      <c r="H1588" s="50">
        <f t="shared" si="73"/>
        <v>3</v>
      </c>
      <c r="I1588" s="48">
        <f>HLOOKUP(B1588,'GSE Sum'!$B$1:$T$10,10,FALSE)</f>
        <v>78.781609831607483</v>
      </c>
      <c r="J1588" s="51" t="b">
        <f t="shared" si="74"/>
        <v>0</v>
      </c>
      <c r="K1588" s="69">
        <f>D1588/(VLOOKUP(B1588,'Cust Svd'!$A$2:$B$20,2,FALSE))</f>
        <v>0.12280911646826584</v>
      </c>
      <c r="L1588" s="70">
        <f>VLOOKUP(B1588,'Cust Svd'!$A$2:$B$20,2,FALSE)</f>
        <v>50151</v>
      </c>
      <c r="M1588" s="70"/>
      <c r="N1588"/>
      <c r="O1588"/>
      <c r="P1588"/>
      <c r="Q1588"/>
      <c r="R1588"/>
    </row>
    <row r="1589" spans="1:18" ht="14.5" hidden="1" x14ac:dyDescent="0.35">
      <c r="A1589" s="37">
        <v>44942</v>
      </c>
      <c r="B1589" s="57">
        <v>2023</v>
      </c>
      <c r="C1589">
        <v>18</v>
      </c>
      <c r="D1589">
        <v>6883</v>
      </c>
      <c r="E1589">
        <v>518325</v>
      </c>
      <c r="F1589" s="50">
        <f>E1589/(VLOOKUP(B1589,'Cust Svd'!$A$2:$B$20,2,FALSE))</f>
        <v>10.335287431955495</v>
      </c>
      <c r="G1589" s="50">
        <f t="shared" si="72"/>
        <v>2.3355640042569643</v>
      </c>
      <c r="H1589" s="50">
        <f t="shared" si="73"/>
        <v>1</v>
      </c>
      <c r="I1589" s="48">
        <f>HLOOKUP(B1589,'GSE Sum'!$B$1:$T$10,10,FALSE)</f>
        <v>78.781609831607483</v>
      </c>
      <c r="J1589" s="51" t="b">
        <f t="shared" si="74"/>
        <v>0</v>
      </c>
      <c r="K1589" s="69">
        <f>D1589/(VLOOKUP(B1589,'Cust Svd'!$A$2:$B$20,2,FALSE))</f>
        <v>0.13724551853402725</v>
      </c>
      <c r="L1589" s="70">
        <f>VLOOKUP(B1589,'Cust Svd'!$A$2:$B$20,2,FALSE)</f>
        <v>50151</v>
      </c>
      <c r="M1589" s="70"/>
      <c r="N1589"/>
      <c r="O1589"/>
      <c r="P1589"/>
      <c r="Q1589"/>
      <c r="R1589"/>
    </row>
    <row r="1590" spans="1:18" ht="14.5" hidden="1" x14ac:dyDescent="0.35">
      <c r="A1590" s="37">
        <v>45136</v>
      </c>
      <c r="B1590" s="57">
        <v>2023</v>
      </c>
      <c r="C1590">
        <v>10</v>
      </c>
      <c r="D1590">
        <v>2465</v>
      </c>
      <c r="E1590">
        <v>424330</v>
      </c>
      <c r="F1590" s="50">
        <f>E1590/(VLOOKUP(B1590,'Cust Svd'!$A$2:$B$20,2,FALSE))</f>
        <v>8.4610476361388613</v>
      </c>
      <c r="G1590" s="50">
        <f t="shared" si="72"/>
        <v>2.1354730000102946</v>
      </c>
      <c r="H1590" s="50">
        <f t="shared" si="73"/>
        <v>7</v>
      </c>
      <c r="I1590" s="48">
        <f>HLOOKUP(B1590,'GSE Sum'!$B$1:$T$10,10,FALSE)</f>
        <v>78.781609831607483</v>
      </c>
      <c r="J1590" s="51" t="b">
        <f t="shared" si="74"/>
        <v>0</v>
      </c>
      <c r="K1590" s="69">
        <f>D1590/(VLOOKUP(B1590,'Cust Svd'!$A$2:$B$20,2,FALSE))</f>
        <v>4.9151562281908638E-2</v>
      </c>
      <c r="L1590" s="70">
        <f>VLOOKUP(B1590,'Cust Svd'!$A$2:$B$20,2,FALSE)</f>
        <v>50151</v>
      </c>
      <c r="M1590" s="70"/>
      <c r="N1590"/>
      <c r="O1590"/>
      <c r="P1590"/>
      <c r="Q1590"/>
      <c r="R1590"/>
    </row>
    <row r="1591" spans="1:18" ht="14.5" hidden="1" x14ac:dyDescent="0.35">
      <c r="A1591" s="37">
        <v>44999</v>
      </c>
      <c r="B1591" s="57">
        <v>2023</v>
      </c>
      <c r="C1591">
        <v>1</v>
      </c>
      <c r="D1591">
        <v>4264</v>
      </c>
      <c r="E1591">
        <v>396552</v>
      </c>
      <c r="F1591" s="50">
        <f>E1591/(VLOOKUP(B1591,'Cust Svd'!$A$2:$B$20,2,FALSE))</f>
        <v>7.90716037566549</v>
      </c>
      <c r="G1591" s="50">
        <f t="shared" si="72"/>
        <v>2.0677687256281958</v>
      </c>
      <c r="H1591" s="50">
        <f t="shared" si="73"/>
        <v>3</v>
      </c>
      <c r="I1591" s="48">
        <f>HLOOKUP(B1591,'GSE Sum'!$B$1:$T$10,10,FALSE)</f>
        <v>78.781609831607483</v>
      </c>
      <c r="J1591" s="51" t="b">
        <f t="shared" si="74"/>
        <v>0</v>
      </c>
      <c r="K1591" s="69">
        <f>D1591/(VLOOKUP(B1591,'Cust Svd'!$A$2:$B$20,2,FALSE))</f>
        <v>8.5023229845865481E-2</v>
      </c>
      <c r="L1591" s="70">
        <f>VLOOKUP(B1591,'Cust Svd'!$A$2:$B$20,2,FALSE)</f>
        <v>50151</v>
      </c>
      <c r="M1591" s="70"/>
      <c r="N1591"/>
      <c r="O1591"/>
      <c r="P1591"/>
      <c r="Q1591"/>
      <c r="R1591"/>
    </row>
    <row r="1592" spans="1:18" ht="14.5" hidden="1" x14ac:dyDescent="0.35">
      <c r="A1592" s="37">
        <v>45251</v>
      </c>
      <c r="B1592" s="57">
        <v>2023</v>
      </c>
      <c r="C1592">
        <v>4</v>
      </c>
      <c r="D1592">
        <v>1060</v>
      </c>
      <c r="E1592">
        <v>345012</v>
      </c>
      <c r="F1592" s="50">
        <f>E1592/(VLOOKUP(B1592,'Cust Svd'!$A$2:$B$20,2,FALSE))</f>
        <v>6.8794640186636355</v>
      </c>
      <c r="G1592" s="50">
        <f t="shared" si="72"/>
        <v>1.928540744646551</v>
      </c>
      <c r="H1592" s="50">
        <f t="shared" si="73"/>
        <v>11</v>
      </c>
      <c r="I1592" s="48">
        <f>HLOOKUP(B1592,'GSE Sum'!$B$1:$T$10,10,FALSE)</f>
        <v>78.781609831607483</v>
      </c>
      <c r="J1592" s="51" t="b">
        <f t="shared" si="74"/>
        <v>0</v>
      </c>
      <c r="K1592" s="69">
        <f>D1592/(VLOOKUP(B1592,'Cust Svd'!$A$2:$B$20,2,FALSE))</f>
        <v>2.1136168770313653E-2</v>
      </c>
      <c r="L1592" s="70">
        <f>VLOOKUP(B1592,'Cust Svd'!$A$2:$B$20,2,FALSE)</f>
        <v>50151</v>
      </c>
      <c r="M1592" s="70"/>
      <c r="N1592"/>
      <c r="O1592"/>
      <c r="P1592"/>
      <c r="Q1592"/>
      <c r="R1592"/>
    </row>
    <row r="1593" spans="1:18" ht="14.5" hidden="1" x14ac:dyDescent="0.35">
      <c r="A1593" s="37">
        <v>45049</v>
      </c>
      <c r="B1593" s="57">
        <v>2023</v>
      </c>
      <c r="C1593">
        <v>16</v>
      </c>
      <c r="D1593">
        <v>2922</v>
      </c>
      <c r="E1593">
        <v>344475</v>
      </c>
      <c r="F1593" s="50">
        <f>E1593/(VLOOKUP(B1593,'Cust Svd'!$A$2:$B$20,2,FALSE))</f>
        <v>6.8687563558054672</v>
      </c>
      <c r="G1593" s="50">
        <f t="shared" si="72"/>
        <v>1.9269830644913635</v>
      </c>
      <c r="H1593" s="50">
        <f t="shared" si="73"/>
        <v>5</v>
      </c>
      <c r="I1593" s="48">
        <f>HLOOKUP(B1593,'GSE Sum'!$B$1:$T$10,10,FALSE)</f>
        <v>78.781609831607483</v>
      </c>
      <c r="J1593" s="51" t="b">
        <f t="shared" si="74"/>
        <v>0</v>
      </c>
      <c r="K1593" s="69">
        <f>D1593/(VLOOKUP(B1593,'Cust Svd'!$A$2:$B$20,2,FALSE))</f>
        <v>5.8264042591374049E-2</v>
      </c>
      <c r="L1593" s="70">
        <f>VLOOKUP(B1593,'Cust Svd'!$A$2:$B$20,2,FALSE)</f>
        <v>50151</v>
      </c>
      <c r="M1593" s="70"/>
      <c r="N1593"/>
      <c r="O1593"/>
      <c r="P1593"/>
      <c r="Q1593"/>
      <c r="R1593"/>
    </row>
    <row r="1594" spans="1:18" ht="14.5" hidden="1" x14ac:dyDescent="0.35">
      <c r="A1594" s="37">
        <v>45178</v>
      </c>
      <c r="B1594" s="57">
        <v>2023</v>
      </c>
      <c r="C1594">
        <v>2</v>
      </c>
      <c r="D1594">
        <v>3850</v>
      </c>
      <c r="E1594">
        <v>294169</v>
      </c>
      <c r="F1594" s="50">
        <f>E1594/(VLOOKUP(B1594,'Cust Svd'!$A$2:$B$20,2,FALSE))</f>
        <v>5.865665689617356</v>
      </c>
      <c r="G1594" s="50">
        <f t="shared" si="72"/>
        <v>1.769115977730612</v>
      </c>
      <c r="H1594" s="50">
        <f t="shared" si="73"/>
        <v>9</v>
      </c>
      <c r="I1594" s="48">
        <f>HLOOKUP(B1594,'GSE Sum'!$B$1:$T$10,10,FALSE)</f>
        <v>78.781609831607483</v>
      </c>
      <c r="J1594" s="51" t="b">
        <f t="shared" si="74"/>
        <v>0</v>
      </c>
      <c r="K1594" s="69">
        <f>D1594/(VLOOKUP(B1594,'Cust Svd'!$A$2:$B$20,2,FALSE))</f>
        <v>7.6768160156327883E-2</v>
      </c>
      <c r="L1594" s="70">
        <f>VLOOKUP(B1594,'Cust Svd'!$A$2:$B$20,2,FALSE)</f>
        <v>50151</v>
      </c>
      <c r="M1594" s="70"/>
      <c r="N1594"/>
      <c r="O1594"/>
      <c r="P1594"/>
      <c r="Q1594"/>
      <c r="R1594"/>
    </row>
    <row r="1595" spans="1:18" ht="14.5" hidden="1" x14ac:dyDescent="0.35">
      <c r="A1595" s="37">
        <v>45188</v>
      </c>
      <c r="B1595" s="57">
        <v>2023</v>
      </c>
      <c r="C1595">
        <v>26</v>
      </c>
      <c r="D1595">
        <v>3705</v>
      </c>
      <c r="E1595">
        <v>291410</v>
      </c>
      <c r="F1595" s="50">
        <f>E1595/(VLOOKUP(B1595,'Cust Svd'!$A$2:$B$20,2,FALSE))</f>
        <v>5.8106518314689639</v>
      </c>
      <c r="G1595" s="50">
        <f t="shared" si="72"/>
        <v>1.759692755873594</v>
      </c>
      <c r="H1595" s="50">
        <f t="shared" si="73"/>
        <v>9</v>
      </c>
      <c r="I1595" s="48">
        <f>HLOOKUP(B1595,'GSE Sum'!$B$1:$T$10,10,FALSE)</f>
        <v>78.781609831607483</v>
      </c>
      <c r="J1595" s="51" t="b">
        <f t="shared" si="74"/>
        <v>0</v>
      </c>
      <c r="K1595" s="69">
        <f>D1595/(VLOOKUP(B1595,'Cust Svd'!$A$2:$B$20,2,FALSE))</f>
        <v>7.3876891786803858E-2</v>
      </c>
      <c r="L1595" s="70">
        <f>VLOOKUP(B1595,'Cust Svd'!$A$2:$B$20,2,FALSE)</f>
        <v>50151</v>
      </c>
      <c r="M1595" s="70"/>
      <c r="N1595"/>
      <c r="O1595"/>
      <c r="P1595"/>
      <c r="Q1595"/>
      <c r="R1595"/>
    </row>
    <row r="1596" spans="1:18" ht="14.5" hidden="1" x14ac:dyDescent="0.35">
      <c r="A1596" s="37">
        <v>45266</v>
      </c>
      <c r="B1596" s="57">
        <v>2023</v>
      </c>
      <c r="C1596">
        <v>4</v>
      </c>
      <c r="D1596">
        <v>90</v>
      </c>
      <c r="E1596">
        <v>281736</v>
      </c>
      <c r="F1596" s="50">
        <f>E1596/(VLOOKUP(B1596,'Cust Svd'!$A$2:$B$20,2,FALSE))</f>
        <v>5.6177543817670639</v>
      </c>
      <c r="G1596" s="50">
        <f t="shared" si="72"/>
        <v>1.7259320078557274</v>
      </c>
      <c r="H1596" s="50">
        <f t="shared" si="73"/>
        <v>12</v>
      </c>
      <c r="I1596" s="48">
        <f>HLOOKUP(B1596,'GSE Sum'!$B$1:$T$10,10,FALSE)</f>
        <v>78.781609831607483</v>
      </c>
      <c r="J1596" s="51" t="b">
        <f t="shared" si="74"/>
        <v>0</v>
      </c>
      <c r="K1596" s="69">
        <f>D1596/(VLOOKUP(B1596,'Cust Svd'!$A$2:$B$20,2,FALSE))</f>
        <v>1.7945803672907818E-3</v>
      </c>
      <c r="L1596" s="70">
        <f>VLOOKUP(B1596,'Cust Svd'!$A$2:$B$20,2,FALSE)</f>
        <v>50151</v>
      </c>
      <c r="M1596" s="70"/>
      <c r="N1596"/>
      <c r="O1596"/>
      <c r="P1596"/>
      <c r="Q1596"/>
      <c r="R1596"/>
    </row>
    <row r="1597" spans="1:18" ht="14.5" hidden="1" x14ac:dyDescent="0.35">
      <c r="A1597" s="37">
        <v>44932</v>
      </c>
      <c r="B1597" s="57">
        <v>2023</v>
      </c>
      <c r="C1597">
        <v>4</v>
      </c>
      <c r="D1597">
        <v>5156</v>
      </c>
      <c r="E1597">
        <v>277813</v>
      </c>
      <c r="F1597" s="50">
        <f>E1597/(VLOOKUP(B1597,'Cust Svd'!$A$2:$B$20,2,FALSE))</f>
        <v>5.5395306175350445</v>
      </c>
      <c r="G1597" s="50">
        <f t="shared" si="72"/>
        <v>1.7119097710930289</v>
      </c>
      <c r="H1597" s="50">
        <f t="shared" si="73"/>
        <v>1</v>
      </c>
      <c r="I1597" s="48">
        <f>HLOOKUP(B1597,'GSE Sum'!$B$1:$T$10,10,FALSE)</f>
        <v>78.781609831607483</v>
      </c>
      <c r="J1597" s="51" t="b">
        <f t="shared" si="74"/>
        <v>0</v>
      </c>
      <c r="K1597" s="69">
        <f>D1597/(VLOOKUP(B1597,'Cust Svd'!$A$2:$B$20,2,FALSE))</f>
        <v>0.10280951526390301</v>
      </c>
      <c r="L1597" s="70">
        <f>VLOOKUP(B1597,'Cust Svd'!$A$2:$B$20,2,FALSE)</f>
        <v>50151</v>
      </c>
      <c r="M1597" s="70"/>
      <c r="N1597"/>
      <c r="O1597"/>
      <c r="P1597"/>
      <c r="Q1597"/>
      <c r="R1597"/>
    </row>
    <row r="1598" spans="1:18" ht="14.5" hidden="1" x14ac:dyDescent="0.35">
      <c r="A1598" s="37">
        <v>45064</v>
      </c>
      <c r="B1598" s="57">
        <v>2023</v>
      </c>
      <c r="C1598">
        <v>8</v>
      </c>
      <c r="D1598">
        <v>843</v>
      </c>
      <c r="E1598">
        <v>265524</v>
      </c>
      <c r="F1598" s="50">
        <f>E1598/(VLOOKUP(B1598,'Cust Svd'!$A$2:$B$20,2,FALSE))</f>
        <v>5.2944906382724177</v>
      </c>
      <c r="G1598" s="50">
        <f t="shared" si="72"/>
        <v>1.6666667776881909</v>
      </c>
      <c r="H1598" s="50">
        <f t="shared" si="73"/>
        <v>5</v>
      </c>
      <c r="I1598" s="48">
        <f>HLOOKUP(B1598,'GSE Sum'!$B$1:$T$10,10,FALSE)</f>
        <v>78.781609831607483</v>
      </c>
      <c r="J1598" s="51" t="b">
        <f t="shared" si="74"/>
        <v>0</v>
      </c>
      <c r="K1598" s="69">
        <f>D1598/(VLOOKUP(B1598,'Cust Svd'!$A$2:$B$20,2,FALSE))</f>
        <v>1.680923610695699E-2</v>
      </c>
      <c r="L1598" s="70">
        <f>VLOOKUP(B1598,'Cust Svd'!$A$2:$B$20,2,FALSE)</f>
        <v>50151</v>
      </c>
      <c r="M1598" s="70"/>
      <c r="N1598"/>
      <c r="O1598"/>
      <c r="P1598"/>
      <c r="Q1598"/>
      <c r="R1598"/>
    </row>
    <row r="1599" spans="1:18" ht="14.5" hidden="1" x14ac:dyDescent="0.35">
      <c r="A1599" s="37">
        <v>45214</v>
      </c>
      <c r="B1599" s="57">
        <v>2023</v>
      </c>
      <c r="C1599">
        <v>1</v>
      </c>
      <c r="D1599">
        <v>2301</v>
      </c>
      <c r="E1599">
        <v>253110</v>
      </c>
      <c r="F1599" s="50">
        <f>E1599/(VLOOKUP(B1599,'Cust Svd'!$A$2:$B$20,2,FALSE))</f>
        <v>5.0469581862774424</v>
      </c>
      <c r="G1599" s="50">
        <f t="shared" si="72"/>
        <v>1.6187857224570417</v>
      </c>
      <c r="H1599" s="50">
        <f t="shared" si="73"/>
        <v>10</v>
      </c>
      <c r="I1599" s="48">
        <f>HLOOKUP(B1599,'GSE Sum'!$B$1:$T$10,10,FALSE)</f>
        <v>78.781609831607483</v>
      </c>
      <c r="J1599" s="51" t="b">
        <f t="shared" si="74"/>
        <v>0</v>
      </c>
      <c r="K1599" s="69">
        <f>D1599/(VLOOKUP(B1599,'Cust Svd'!$A$2:$B$20,2,FALSE))</f>
        <v>4.5881438057067653E-2</v>
      </c>
      <c r="L1599" s="70">
        <f>VLOOKUP(B1599,'Cust Svd'!$A$2:$B$20,2,FALSE)</f>
        <v>50151</v>
      </c>
      <c r="M1599" s="70"/>
      <c r="N1599"/>
      <c r="O1599"/>
      <c r="P1599"/>
      <c r="Q1599"/>
      <c r="R1599"/>
    </row>
    <row r="1600" spans="1:18" ht="14.5" hidden="1" x14ac:dyDescent="0.35">
      <c r="A1600" s="37">
        <v>45056</v>
      </c>
      <c r="B1600" s="57">
        <v>2023</v>
      </c>
      <c r="C1600">
        <v>7</v>
      </c>
      <c r="D1600">
        <v>1308</v>
      </c>
      <c r="E1600">
        <v>239129</v>
      </c>
      <c r="F1600" s="50">
        <f>E1600/(VLOOKUP(B1600,'Cust Svd'!$A$2:$B$20,2,FALSE))</f>
        <v>4.7681800961097487</v>
      </c>
      <c r="G1600" s="50">
        <f t="shared" si="72"/>
        <v>1.5619647008848092</v>
      </c>
      <c r="H1600" s="50">
        <f t="shared" si="73"/>
        <v>5</v>
      </c>
      <c r="I1600" s="48">
        <f>HLOOKUP(B1600,'GSE Sum'!$B$1:$T$10,10,FALSE)</f>
        <v>78.781609831607483</v>
      </c>
      <c r="J1600" s="51" t="b">
        <f t="shared" si="74"/>
        <v>0</v>
      </c>
      <c r="K1600" s="69">
        <f>D1600/(VLOOKUP(B1600,'Cust Svd'!$A$2:$B$20,2,FALSE))</f>
        <v>2.6081234671292697E-2</v>
      </c>
      <c r="L1600" s="70">
        <f>VLOOKUP(B1600,'Cust Svd'!$A$2:$B$20,2,FALSE)</f>
        <v>50151</v>
      </c>
      <c r="M1600" s="70"/>
      <c r="N1600"/>
      <c r="O1600"/>
      <c r="P1600"/>
      <c r="Q1600"/>
      <c r="R1600"/>
    </row>
    <row r="1601" spans="1:18" ht="14.5" hidden="1" x14ac:dyDescent="0.35">
      <c r="A1601" s="37">
        <v>44929</v>
      </c>
      <c r="B1601" s="57">
        <v>2023</v>
      </c>
      <c r="C1601">
        <v>8</v>
      </c>
      <c r="D1601">
        <v>2808</v>
      </c>
      <c r="E1601">
        <v>237416</v>
      </c>
      <c r="F1601" s="50">
        <f>E1601/(VLOOKUP(B1601,'Cust Svd'!$A$2:$B$20,2,FALSE))</f>
        <v>4.7340232497856469</v>
      </c>
      <c r="G1601" s="50">
        <f t="shared" si="72"/>
        <v>1.554775422314554</v>
      </c>
      <c r="H1601" s="50">
        <f t="shared" si="73"/>
        <v>1</v>
      </c>
      <c r="I1601" s="48">
        <f>HLOOKUP(B1601,'GSE Sum'!$B$1:$T$10,10,FALSE)</f>
        <v>78.781609831607483</v>
      </c>
      <c r="J1601" s="51" t="b">
        <f t="shared" si="74"/>
        <v>0</v>
      </c>
      <c r="K1601" s="69">
        <f>D1601/(VLOOKUP(B1601,'Cust Svd'!$A$2:$B$20,2,FALSE))</f>
        <v>5.599090745947239E-2</v>
      </c>
      <c r="L1601" s="70">
        <f>VLOOKUP(B1601,'Cust Svd'!$A$2:$B$20,2,FALSE)</f>
        <v>50151</v>
      </c>
      <c r="M1601" s="70"/>
      <c r="N1601"/>
      <c r="O1601"/>
      <c r="P1601"/>
      <c r="Q1601"/>
      <c r="R1601"/>
    </row>
    <row r="1602" spans="1:18" ht="14.5" hidden="1" x14ac:dyDescent="0.35">
      <c r="A1602" s="37">
        <v>45066</v>
      </c>
      <c r="B1602" s="57">
        <v>2023</v>
      </c>
      <c r="C1602">
        <v>9</v>
      </c>
      <c r="D1602">
        <v>902</v>
      </c>
      <c r="E1602">
        <v>227914</v>
      </c>
      <c r="F1602" s="50">
        <f>E1602/(VLOOKUP(B1602,'Cust Svd'!$A$2:$B$20,2,FALSE))</f>
        <v>4.5445554425634587</v>
      </c>
      <c r="G1602" s="50">
        <f t="shared" ref="G1602:G1665" si="75">LN(F1602)</f>
        <v>1.5139299104282149</v>
      </c>
      <c r="H1602" s="50">
        <f t="shared" ref="H1602:H1665" si="76">MONTH(A1602)</f>
        <v>5</v>
      </c>
      <c r="I1602" s="48">
        <f>HLOOKUP(B1602,'GSE Sum'!$B$1:$T$10,10,FALSE)</f>
        <v>78.781609831607483</v>
      </c>
      <c r="J1602" s="51" t="b">
        <f t="shared" ref="J1602:J1665" si="77">IF(F1602&gt;=I1602,A1602,FALSE)</f>
        <v>0</v>
      </c>
      <c r="K1602" s="69">
        <f>D1602/(VLOOKUP(B1602,'Cust Svd'!$A$2:$B$20,2,FALSE))</f>
        <v>1.7985683236625392E-2</v>
      </c>
      <c r="L1602" s="70">
        <f>VLOOKUP(B1602,'Cust Svd'!$A$2:$B$20,2,FALSE)</f>
        <v>50151</v>
      </c>
      <c r="M1602" s="70"/>
      <c r="N1602"/>
      <c r="O1602"/>
      <c r="P1602"/>
      <c r="Q1602"/>
      <c r="R1602"/>
    </row>
    <row r="1603" spans="1:18" ht="14.5" hidden="1" x14ac:dyDescent="0.35">
      <c r="A1603" s="37">
        <v>45119</v>
      </c>
      <c r="B1603" s="57">
        <v>2023</v>
      </c>
      <c r="C1603">
        <v>12</v>
      </c>
      <c r="D1603">
        <v>1270</v>
      </c>
      <c r="E1603">
        <v>200688</v>
      </c>
      <c r="F1603" s="50">
        <f>E1603/(VLOOKUP(B1603,'Cust Svd'!$A$2:$B$20,2,FALSE))</f>
        <v>4.0016749416761384</v>
      </c>
      <c r="G1603" s="50">
        <f t="shared" si="75"/>
        <v>1.3867130088937156</v>
      </c>
      <c r="H1603" s="50">
        <f t="shared" si="76"/>
        <v>7</v>
      </c>
      <c r="I1603" s="48">
        <f>HLOOKUP(B1603,'GSE Sum'!$B$1:$T$10,10,FALSE)</f>
        <v>78.781609831607483</v>
      </c>
      <c r="J1603" s="51" t="b">
        <f t="shared" si="77"/>
        <v>0</v>
      </c>
      <c r="K1603" s="69">
        <f>D1603/(VLOOKUP(B1603,'Cust Svd'!$A$2:$B$20,2,FALSE))</f>
        <v>2.5323522960658811E-2</v>
      </c>
      <c r="L1603" s="70">
        <f>VLOOKUP(B1603,'Cust Svd'!$A$2:$B$20,2,FALSE)</f>
        <v>50151</v>
      </c>
      <c r="M1603" s="70"/>
      <c r="N1603"/>
      <c r="O1603"/>
      <c r="P1603"/>
      <c r="Q1603"/>
      <c r="R1603"/>
    </row>
    <row r="1604" spans="1:18" ht="14.5" hidden="1" x14ac:dyDescent="0.35">
      <c r="A1604" s="37">
        <v>45250</v>
      </c>
      <c r="B1604" s="57">
        <v>2023</v>
      </c>
      <c r="C1604">
        <v>1</v>
      </c>
      <c r="D1604">
        <v>351</v>
      </c>
      <c r="E1604">
        <v>186030</v>
      </c>
      <c r="F1604" s="50">
        <f>E1604/(VLOOKUP(B1604,'Cust Svd'!$A$2:$B$20,2,FALSE))</f>
        <v>3.709397619190046</v>
      </c>
      <c r="G1604" s="50">
        <f t="shared" si="75"/>
        <v>1.3108694966412928</v>
      </c>
      <c r="H1604" s="50">
        <f t="shared" si="76"/>
        <v>11</v>
      </c>
      <c r="I1604" s="48">
        <f>HLOOKUP(B1604,'GSE Sum'!$B$1:$T$10,10,FALSE)</f>
        <v>78.781609831607483</v>
      </c>
      <c r="J1604" s="51" t="b">
        <f t="shared" si="77"/>
        <v>0</v>
      </c>
      <c r="K1604" s="69">
        <f>D1604/(VLOOKUP(B1604,'Cust Svd'!$A$2:$B$20,2,FALSE))</f>
        <v>6.9988634324340488E-3</v>
      </c>
      <c r="L1604" s="70">
        <f>VLOOKUP(B1604,'Cust Svd'!$A$2:$B$20,2,FALSE)</f>
        <v>50151</v>
      </c>
      <c r="M1604" s="70"/>
      <c r="N1604"/>
      <c r="O1604"/>
      <c r="P1604"/>
      <c r="Q1604"/>
      <c r="R1604"/>
    </row>
    <row r="1605" spans="1:18" ht="14.5" hidden="1" x14ac:dyDescent="0.35">
      <c r="A1605" s="37">
        <v>45135</v>
      </c>
      <c r="B1605" s="57">
        <v>2023</v>
      </c>
      <c r="C1605">
        <v>12</v>
      </c>
      <c r="D1605">
        <v>1041</v>
      </c>
      <c r="E1605">
        <v>181991</v>
      </c>
      <c r="F1605" s="50">
        <f>E1605/(VLOOKUP(B1605,'Cust Svd'!$A$2:$B$20,2,FALSE))</f>
        <v>3.6288608402624076</v>
      </c>
      <c r="G1605" s="50">
        <f t="shared" si="75"/>
        <v>1.2889187809160227</v>
      </c>
      <c r="H1605" s="50">
        <f t="shared" si="76"/>
        <v>7</v>
      </c>
      <c r="I1605" s="48">
        <f>HLOOKUP(B1605,'GSE Sum'!$B$1:$T$10,10,FALSE)</f>
        <v>78.781609831607483</v>
      </c>
      <c r="J1605" s="51" t="b">
        <f t="shared" si="77"/>
        <v>0</v>
      </c>
      <c r="K1605" s="69">
        <f>D1605/(VLOOKUP(B1605,'Cust Svd'!$A$2:$B$20,2,FALSE))</f>
        <v>2.075731291499671E-2</v>
      </c>
      <c r="L1605" s="70">
        <f>VLOOKUP(B1605,'Cust Svd'!$A$2:$B$20,2,FALSE)</f>
        <v>50151</v>
      </c>
      <c r="M1605" s="70"/>
      <c r="N1605"/>
      <c r="O1605"/>
      <c r="P1605"/>
      <c r="Q1605"/>
      <c r="R1605"/>
    </row>
    <row r="1606" spans="1:18" ht="14.5" hidden="1" x14ac:dyDescent="0.35">
      <c r="A1606" s="37">
        <v>45166</v>
      </c>
      <c r="B1606" s="57">
        <v>2023</v>
      </c>
      <c r="C1606">
        <v>23</v>
      </c>
      <c r="D1606">
        <v>2852</v>
      </c>
      <c r="E1606">
        <v>176915</v>
      </c>
      <c r="F1606" s="50">
        <f>E1606/(VLOOKUP(B1606,'Cust Svd'!$A$2:$B$20,2,FALSE))</f>
        <v>3.5276465075472077</v>
      </c>
      <c r="G1606" s="50">
        <f t="shared" si="75"/>
        <v>1.2606309368510957</v>
      </c>
      <c r="H1606" s="50">
        <f t="shared" si="76"/>
        <v>8</v>
      </c>
      <c r="I1606" s="48">
        <f>HLOOKUP(B1606,'GSE Sum'!$B$1:$T$10,10,FALSE)</f>
        <v>78.781609831607483</v>
      </c>
      <c r="J1606" s="51" t="b">
        <f t="shared" si="77"/>
        <v>0</v>
      </c>
      <c r="K1606" s="69">
        <f>D1606/(VLOOKUP(B1606,'Cust Svd'!$A$2:$B$20,2,FALSE))</f>
        <v>5.6868257861259E-2</v>
      </c>
      <c r="L1606" s="70">
        <f>VLOOKUP(B1606,'Cust Svd'!$A$2:$B$20,2,FALSE)</f>
        <v>50151</v>
      </c>
      <c r="M1606" s="70"/>
      <c r="N1606"/>
      <c r="O1606"/>
      <c r="P1606"/>
      <c r="Q1606"/>
      <c r="R1606"/>
    </row>
    <row r="1607" spans="1:18" ht="14.5" hidden="1" x14ac:dyDescent="0.35">
      <c r="A1607" s="37">
        <v>45181</v>
      </c>
      <c r="B1607" s="57">
        <v>2023</v>
      </c>
      <c r="C1607">
        <v>13</v>
      </c>
      <c r="D1607">
        <v>3661</v>
      </c>
      <c r="E1607">
        <v>170662</v>
      </c>
      <c r="F1607" s="50">
        <f>E1607/(VLOOKUP(B1607,'Cust Svd'!$A$2:$B$20,2,FALSE))</f>
        <v>3.4029630515842157</v>
      </c>
      <c r="G1607" s="50">
        <f t="shared" si="75"/>
        <v>1.2246465378589475</v>
      </c>
      <c r="H1607" s="50">
        <f t="shared" si="76"/>
        <v>9</v>
      </c>
      <c r="I1607" s="48">
        <f>HLOOKUP(B1607,'GSE Sum'!$B$1:$T$10,10,FALSE)</f>
        <v>78.781609831607483</v>
      </c>
      <c r="J1607" s="51" t="b">
        <f t="shared" si="77"/>
        <v>0</v>
      </c>
      <c r="K1607" s="69">
        <f>D1607/(VLOOKUP(B1607,'Cust Svd'!$A$2:$B$20,2,FALSE))</f>
        <v>7.2999541385017241E-2</v>
      </c>
      <c r="L1607" s="70">
        <f>VLOOKUP(B1607,'Cust Svd'!$A$2:$B$20,2,FALSE)</f>
        <v>50151</v>
      </c>
      <c r="M1607" s="70"/>
      <c r="N1607"/>
      <c r="O1607"/>
      <c r="P1607"/>
      <c r="Q1607"/>
      <c r="R1607"/>
    </row>
    <row r="1608" spans="1:18" ht="14.5" hidden="1" x14ac:dyDescent="0.35">
      <c r="A1608" s="37">
        <v>45236</v>
      </c>
      <c r="B1608" s="57">
        <v>2023</v>
      </c>
      <c r="C1608">
        <v>2</v>
      </c>
      <c r="D1608">
        <v>241</v>
      </c>
      <c r="E1608">
        <v>165835</v>
      </c>
      <c r="F1608" s="50">
        <f>E1608/(VLOOKUP(B1608,'Cust Svd'!$A$2:$B$20,2,FALSE))</f>
        <v>3.3067137245518534</v>
      </c>
      <c r="G1608" s="50">
        <f t="shared" si="75"/>
        <v>1.1959548637426871</v>
      </c>
      <c r="H1608" s="50">
        <f t="shared" si="76"/>
        <v>11</v>
      </c>
      <c r="I1608" s="48">
        <f>HLOOKUP(B1608,'GSE Sum'!$B$1:$T$10,10,FALSE)</f>
        <v>78.781609831607483</v>
      </c>
      <c r="J1608" s="51" t="b">
        <f t="shared" si="77"/>
        <v>0</v>
      </c>
      <c r="K1608" s="69">
        <f>D1608/(VLOOKUP(B1608,'Cust Svd'!$A$2:$B$20,2,FALSE))</f>
        <v>4.8054874279675379E-3</v>
      </c>
      <c r="L1608" s="70">
        <f>VLOOKUP(B1608,'Cust Svd'!$A$2:$B$20,2,FALSE)</f>
        <v>50151</v>
      </c>
      <c r="M1608" s="70"/>
      <c r="N1608"/>
      <c r="O1608"/>
      <c r="P1608"/>
      <c r="Q1608"/>
      <c r="R1608"/>
    </row>
    <row r="1609" spans="1:18" ht="14.5" hidden="1" x14ac:dyDescent="0.35">
      <c r="A1609" s="37">
        <v>45028</v>
      </c>
      <c r="B1609" s="57">
        <v>2023</v>
      </c>
      <c r="C1609">
        <v>4</v>
      </c>
      <c r="D1609">
        <v>63</v>
      </c>
      <c r="E1609">
        <v>159309</v>
      </c>
      <c r="F1609" s="50">
        <f>E1609/(VLOOKUP(B1609,'Cust Svd'!$A$2:$B$20,2,FALSE))</f>
        <v>3.176586708141413</v>
      </c>
      <c r="G1609" s="50">
        <f t="shared" si="75"/>
        <v>1.1558072581066354</v>
      </c>
      <c r="H1609" s="50">
        <f t="shared" si="76"/>
        <v>4</v>
      </c>
      <c r="I1609" s="48">
        <f>HLOOKUP(B1609,'GSE Sum'!$B$1:$T$10,10,FALSE)</f>
        <v>78.781609831607483</v>
      </c>
      <c r="J1609" s="51" t="b">
        <f t="shared" si="77"/>
        <v>0</v>
      </c>
      <c r="K1609" s="69">
        <f>D1609/(VLOOKUP(B1609,'Cust Svd'!$A$2:$B$20,2,FALSE))</f>
        <v>1.2562062571035474E-3</v>
      </c>
      <c r="L1609" s="70">
        <f>VLOOKUP(B1609,'Cust Svd'!$A$2:$B$20,2,FALSE)</f>
        <v>50151</v>
      </c>
      <c r="M1609" s="70"/>
      <c r="N1609"/>
      <c r="O1609"/>
      <c r="P1609"/>
      <c r="Q1609"/>
      <c r="R1609"/>
    </row>
    <row r="1610" spans="1:18" ht="14.5" hidden="1" x14ac:dyDescent="0.35">
      <c r="A1610" s="37">
        <v>45090</v>
      </c>
      <c r="B1610" s="57">
        <v>2023</v>
      </c>
      <c r="C1610">
        <v>1</v>
      </c>
      <c r="D1610">
        <v>744</v>
      </c>
      <c r="E1610">
        <v>142663</v>
      </c>
      <c r="F1610" s="50">
        <f>E1610/(VLOOKUP(B1610,'Cust Svd'!$A$2:$B$20,2,FALSE))</f>
        <v>2.8446690993200536</v>
      </c>
      <c r="G1610" s="50">
        <f t="shared" si="75"/>
        <v>1.0454467512602297</v>
      </c>
      <c r="H1610" s="50">
        <f t="shared" si="76"/>
        <v>6</v>
      </c>
      <c r="I1610" s="48">
        <f>HLOOKUP(B1610,'GSE Sum'!$B$1:$T$10,10,FALSE)</f>
        <v>78.781609831607483</v>
      </c>
      <c r="J1610" s="51" t="b">
        <f t="shared" si="77"/>
        <v>0</v>
      </c>
      <c r="K1610" s="69">
        <f>D1610/(VLOOKUP(B1610,'Cust Svd'!$A$2:$B$20,2,FALSE))</f>
        <v>1.483519770293713E-2</v>
      </c>
      <c r="L1610" s="70">
        <f>VLOOKUP(B1610,'Cust Svd'!$A$2:$B$20,2,FALSE)</f>
        <v>50151</v>
      </c>
      <c r="M1610" s="70"/>
      <c r="N1610"/>
      <c r="O1610"/>
      <c r="P1610"/>
      <c r="Q1610"/>
      <c r="R1610"/>
    </row>
    <row r="1611" spans="1:18" ht="14.5" hidden="1" x14ac:dyDescent="0.35">
      <c r="A1611" s="37">
        <v>45238</v>
      </c>
      <c r="B1611" s="57">
        <v>2023</v>
      </c>
      <c r="C1611">
        <v>2</v>
      </c>
      <c r="D1611">
        <v>243</v>
      </c>
      <c r="E1611">
        <v>139731</v>
      </c>
      <c r="F1611" s="50">
        <f>E1611/(VLOOKUP(B1611,'Cust Svd'!$A$2:$B$20,2,FALSE))</f>
        <v>2.7862056589100916</v>
      </c>
      <c r="G1611" s="50">
        <f t="shared" si="75"/>
        <v>1.0246806913374158</v>
      </c>
      <c r="H1611" s="50">
        <f t="shared" si="76"/>
        <v>11</v>
      </c>
      <c r="I1611" s="48">
        <f>HLOOKUP(B1611,'GSE Sum'!$B$1:$T$10,10,FALSE)</f>
        <v>78.781609831607483</v>
      </c>
      <c r="J1611" s="51" t="b">
        <f t="shared" si="77"/>
        <v>0</v>
      </c>
      <c r="K1611" s="69">
        <f>D1611/(VLOOKUP(B1611,'Cust Svd'!$A$2:$B$20,2,FALSE))</f>
        <v>4.845366991685111E-3</v>
      </c>
      <c r="L1611" s="70">
        <f>VLOOKUP(B1611,'Cust Svd'!$A$2:$B$20,2,FALSE)</f>
        <v>50151</v>
      </c>
      <c r="M1611" s="70"/>
      <c r="N1611"/>
      <c r="O1611"/>
      <c r="P1611"/>
      <c r="Q1611"/>
      <c r="R1611"/>
    </row>
    <row r="1612" spans="1:18" ht="14.5" hidden="1" x14ac:dyDescent="0.35">
      <c r="A1612" s="37">
        <v>45053</v>
      </c>
      <c r="B1612" s="57">
        <v>2023</v>
      </c>
      <c r="C1612">
        <v>1</v>
      </c>
      <c r="D1612">
        <v>231</v>
      </c>
      <c r="E1612">
        <v>133027</v>
      </c>
      <c r="F1612" s="50">
        <f>E1612/(VLOOKUP(B1612,'Cust Svd'!$A$2:$B$20,2,FALSE))</f>
        <v>2.6525293613287872</v>
      </c>
      <c r="G1612" s="50">
        <f t="shared" si="75"/>
        <v>0.97551366074870938</v>
      </c>
      <c r="H1612" s="50">
        <f t="shared" si="76"/>
        <v>5</v>
      </c>
      <c r="I1612" s="48">
        <f>HLOOKUP(B1612,'GSE Sum'!$B$1:$T$10,10,FALSE)</f>
        <v>78.781609831607483</v>
      </c>
      <c r="J1612" s="51" t="b">
        <f t="shared" si="77"/>
        <v>0</v>
      </c>
      <c r="K1612" s="69">
        <f>D1612/(VLOOKUP(B1612,'Cust Svd'!$A$2:$B$20,2,FALSE))</f>
        <v>4.6060896093796733E-3</v>
      </c>
      <c r="L1612" s="70">
        <f>VLOOKUP(B1612,'Cust Svd'!$A$2:$B$20,2,FALSE)</f>
        <v>50151</v>
      </c>
      <c r="M1612" s="70"/>
      <c r="N1612"/>
      <c r="O1612"/>
      <c r="P1612"/>
      <c r="Q1612"/>
      <c r="R1612"/>
    </row>
    <row r="1613" spans="1:18" ht="14.5" hidden="1" x14ac:dyDescent="0.35">
      <c r="A1613" s="37">
        <v>45185</v>
      </c>
      <c r="B1613" s="57">
        <v>2023</v>
      </c>
      <c r="C1613">
        <v>18</v>
      </c>
      <c r="D1613">
        <v>511</v>
      </c>
      <c r="E1613">
        <v>126117</v>
      </c>
      <c r="F1613" s="50">
        <f>E1613/(VLOOKUP(B1613,'Cust Svd'!$A$2:$B$20,2,FALSE))</f>
        <v>2.5147454686845725</v>
      </c>
      <c r="G1613" s="50">
        <f t="shared" si="75"/>
        <v>0.92217159313569663</v>
      </c>
      <c r="H1613" s="50">
        <f t="shared" si="76"/>
        <v>9</v>
      </c>
      <c r="I1613" s="48">
        <f>HLOOKUP(B1613,'GSE Sum'!$B$1:$T$10,10,FALSE)</f>
        <v>78.781609831607483</v>
      </c>
      <c r="J1613" s="51" t="b">
        <f t="shared" si="77"/>
        <v>0</v>
      </c>
      <c r="K1613" s="69">
        <f>D1613/(VLOOKUP(B1613,'Cust Svd'!$A$2:$B$20,2,FALSE))</f>
        <v>1.0189228529839884E-2</v>
      </c>
      <c r="L1613" s="70">
        <f>VLOOKUP(B1613,'Cust Svd'!$A$2:$B$20,2,FALSE)</f>
        <v>50151</v>
      </c>
      <c r="M1613" s="70"/>
      <c r="N1613"/>
      <c r="O1613"/>
      <c r="P1613"/>
      <c r="Q1613"/>
      <c r="R1613"/>
    </row>
    <row r="1614" spans="1:18" ht="14.5" hidden="1" x14ac:dyDescent="0.35">
      <c r="A1614" s="37">
        <v>45065</v>
      </c>
      <c r="B1614" s="57">
        <v>2023</v>
      </c>
      <c r="C1614">
        <v>7</v>
      </c>
      <c r="D1614">
        <v>1570</v>
      </c>
      <c r="E1614">
        <v>125277</v>
      </c>
      <c r="F1614" s="50">
        <f>E1614/(VLOOKUP(B1614,'Cust Svd'!$A$2:$B$20,2,FALSE))</f>
        <v>2.4979960519231921</v>
      </c>
      <c r="G1614" s="50">
        <f t="shared" si="75"/>
        <v>0.91548883120701763</v>
      </c>
      <c r="H1614" s="50">
        <f t="shared" si="76"/>
        <v>5</v>
      </c>
      <c r="I1614" s="48">
        <f>HLOOKUP(B1614,'GSE Sum'!$B$1:$T$10,10,FALSE)</f>
        <v>78.781609831607483</v>
      </c>
      <c r="J1614" s="51" t="b">
        <f t="shared" si="77"/>
        <v>0</v>
      </c>
      <c r="K1614" s="69">
        <f>D1614/(VLOOKUP(B1614,'Cust Svd'!$A$2:$B$20,2,FALSE))</f>
        <v>3.1305457518294749E-2</v>
      </c>
      <c r="L1614" s="70">
        <f>VLOOKUP(B1614,'Cust Svd'!$A$2:$B$20,2,FALSE)</f>
        <v>50151</v>
      </c>
      <c r="M1614" s="70"/>
      <c r="N1614"/>
      <c r="O1614"/>
      <c r="P1614"/>
      <c r="Q1614"/>
      <c r="R1614"/>
    </row>
    <row r="1615" spans="1:18" ht="14.5" hidden="1" x14ac:dyDescent="0.35">
      <c r="A1615" s="37">
        <v>45006</v>
      </c>
      <c r="B1615" s="57">
        <v>2023</v>
      </c>
      <c r="C1615">
        <v>2</v>
      </c>
      <c r="D1615">
        <v>280</v>
      </c>
      <c r="E1615">
        <v>124675</v>
      </c>
      <c r="F1615" s="50">
        <f>E1615/(VLOOKUP(B1615,'Cust Svd'!$A$2:$B$20,2,FALSE))</f>
        <v>2.4859923032442026</v>
      </c>
      <c r="G1615" s="50">
        <f t="shared" si="75"/>
        <v>0.91067189704358287</v>
      </c>
      <c r="H1615" s="50">
        <f t="shared" si="76"/>
        <v>3</v>
      </c>
      <c r="I1615" s="48">
        <f>HLOOKUP(B1615,'GSE Sum'!$B$1:$T$10,10,FALSE)</f>
        <v>78.781609831607483</v>
      </c>
      <c r="J1615" s="51" t="b">
        <f t="shared" si="77"/>
        <v>0</v>
      </c>
      <c r="K1615" s="69">
        <f>D1615/(VLOOKUP(B1615,'Cust Svd'!$A$2:$B$20,2,FALSE))</f>
        <v>5.5831389204602103E-3</v>
      </c>
      <c r="L1615" s="70">
        <f>VLOOKUP(B1615,'Cust Svd'!$A$2:$B$20,2,FALSE)</f>
        <v>50151</v>
      </c>
      <c r="M1615" s="70"/>
      <c r="N1615"/>
      <c r="O1615"/>
      <c r="P1615"/>
      <c r="Q1615"/>
      <c r="R1615"/>
    </row>
    <row r="1616" spans="1:18" ht="14.5" hidden="1" x14ac:dyDescent="0.35">
      <c r="A1616" s="37">
        <v>45144</v>
      </c>
      <c r="B1616" s="57">
        <v>2023</v>
      </c>
      <c r="C1616">
        <v>4</v>
      </c>
      <c r="D1616">
        <v>453</v>
      </c>
      <c r="E1616">
        <v>123592</v>
      </c>
      <c r="F1616" s="50">
        <f>E1616/(VLOOKUP(B1616,'Cust Svd'!$A$2:$B$20,2,FALSE))</f>
        <v>2.4643975194911367</v>
      </c>
      <c r="G1616" s="50">
        <f t="shared" si="75"/>
        <v>0.90194736362114514</v>
      </c>
      <c r="H1616" s="50">
        <f t="shared" si="76"/>
        <v>8</v>
      </c>
      <c r="I1616" s="48">
        <f>HLOOKUP(B1616,'GSE Sum'!$B$1:$T$10,10,FALSE)</f>
        <v>78.781609831607483</v>
      </c>
      <c r="J1616" s="51" t="b">
        <f t="shared" si="77"/>
        <v>0</v>
      </c>
      <c r="K1616" s="69">
        <f>D1616/(VLOOKUP(B1616,'Cust Svd'!$A$2:$B$20,2,FALSE))</f>
        <v>9.0327211820302681E-3</v>
      </c>
      <c r="L1616" s="70">
        <f>VLOOKUP(B1616,'Cust Svd'!$A$2:$B$20,2,FALSE)</f>
        <v>50151</v>
      </c>
      <c r="M1616" s="70"/>
      <c r="N1616"/>
      <c r="O1616"/>
      <c r="P1616"/>
      <c r="Q1616"/>
      <c r="R1616"/>
    </row>
    <row r="1617" spans="1:18" ht="14.5" hidden="1" x14ac:dyDescent="0.35">
      <c r="A1617" s="37">
        <v>45110</v>
      </c>
      <c r="B1617" s="57">
        <v>2023</v>
      </c>
      <c r="C1617">
        <v>4</v>
      </c>
      <c r="D1617">
        <v>7052</v>
      </c>
      <c r="E1617">
        <v>117962</v>
      </c>
      <c r="F1617" s="50">
        <f>E1617/(VLOOKUP(B1617,'Cust Svd'!$A$2:$B$20,2,FALSE))</f>
        <v>2.3521365476261691</v>
      </c>
      <c r="G1617" s="50">
        <f t="shared" si="75"/>
        <v>0.85532408431470552</v>
      </c>
      <c r="H1617" s="50">
        <f t="shared" si="76"/>
        <v>7</v>
      </c>
      <c r="I1617" s="48">
        <f>HLOOKUP(B1617,'GSE Sum'!$B$1:$T$10,10,FALSE)</f>
        <v>78.781609831607483</v>
      </c>
      <c r="J1617" s="51" t="b">
        <f t="shared" si="77"/>
        <v>0</v>
      </c>
      <c r="K1617" s="69">
        <f>D1617/(VLOOKUP(B1617,'Cust Svd'!$A$2:$B$20,2,FALSE))</f>
        <v>0.14061534166816214</v>
      </c>
      <c r="L1617" s="70">
        <f>VLOOKUP(B1617,'Cust Svd'!$A$2:$B$20,2,FALSE)</f>
        <v>50151</v>
      </c>
      <c r="M1617" s="70"/>
      <c r="N1617"/>
      <c r="O1617"/>
      <c r="P1617"/>
      <c r="Q1617"/>
      <c r="R1617"/>
    </row>
    <row r="1618" spans="1:18" ht="14.5" hidden="1" x14ac:dyDescent="0.35">
      <c r="A1618" s="37">
        <v>44963</v>
      </c>
      <c r="B1618" s="57">
        <v>2023</v>
      </c>
      <c r="C1618">
        <v>1</v>
      </c>
      <c r="D1618">
        <v>240</v>
      </c>
      <c r="E1618">
        <v>109262</v>
      </c>
      <c r="F1618" s="50">
        <f>E1618/(VLOOKUP(B1618,'Cust Svd'!$A$2:$B$20,2,FALSE))</f>
        <v>2.1786604454547267</v>
      </c>
      <c r="G1618" s="50">
        <f t="shared" si="75"/>
        <v>0.7787102133720788</v>
      </c>
      <c r="H1618" s="50">
        <f t="shared" si="76"/>
        <v>2</v>
      </c>
      <c r="I1618" s="48">
        <f>HLOOKUP(B1618,'GSE Sum'!$B$1:$T$10,10,FALSE)</f>
        <v>78.781609831607483</v>
      </c>
      <c r="J1618" s="51" t="b">
        <f t="shared" si="77"/>
        <v>0</v>
      </c>
      <c r="K1618" s="69">
        <f>D1618/(VLOOKUP(B1618,'Cust Svd'!$A$2:$B$20,2,FALSE))</f>
        <v>4.7855476461087518E-3</v>
      </c>
      <c r="L1618" s="70">
        <f>VLOOKUP(B1618,'Cust Svd'!$A$2:$B$20,2,FALSE)</f>
        <v>50151</v>
      </c>
      <c r="M1618" s="70"/>
      <c r="N1618"/>
      <c r="O1618"/>
      <c r="P1618"/>
      <c r="Q1618"/>
      <c r="R1618"/>
    </row>
    <row r="1619" spans="1:18" ht="14.5" hidden="1" x14ac:dyDescent="0.35">
      <c r="A1619" s="37">
        <v>45154</v>
      </c>
      <c r="B1619" s="57">
        <v>2023</v>
      </c>
      <c r="C1619">
        <v>12</v>
      </c>
      <c r="D1619">
        <v>3903</v>
      </c>
      <c r="E1619">
        <v>107308</v>
      </c>
      <c r="F1619" s="50">
        <f>E1619/(VLOOKUP(B1619,'Cust Svd'!$A$2:$B$20,2,FALSE))</f>
        <v>2.1396981117026579</v>
      </c>
      <c r="G1619" s="50">
        <f t="shared" si="75"/>
        <v>0.76066474978472742</v>
      </c>
      <c r="H1619" s="50">
        <f t="shared" si="76"/>
        <v>8</v>
      </c>
      <c r="I1619" s="48">
        <f>HLOOKUP(B1619,'GSE Sum'!$B$1:$T$10,10,FALSE)</f>
        <v>78.781609831607483</v>
      </c>
      <c r="J1619" s="51" t="b">
        <f t="shared" si="77"/>
        <v>0</v>
      </c>
      <c r="K1619" s="69">
        <f>D1619/(VLOOKUP(B1619,'Cust Svd'!$A$2:$B$20,2,FALSE))</f>
        <v>7.7824968594843572E-2</v>
      </c>
      <c r="L1619" s="70">
        <f>VLOOKUP(B1619,'Cust Svd'!$A$2:$B$20,2,FALSE)</f>
        <v>50151</v>
      </c>
      <c r="M1619" s="70"/>
      <c r="N1619"/>
      <c r="O1619"/>
      <c r="P1619"/>
      <c r="Q1619"/>
      <c r="R1619"/>
    </row>
    <row r="1620" spans="1:18" ht="14.5" hidden="1" x14ac:dyDescent="0.35">
      <c r="A1620" s="37">
        <v>45278</v>
      </c>
      <c r="B1620" s="57">
        <v>2023</v>
      </c>
      <c r="C1620">
        <v>2</v>
      </c>
      <c r="D1620">
        <v>44</v>
      </c>
      <c r="E1620">
        <v>106320</v>
      </c>
      <c r="F1620" s="50">
        <f>E1620/(VLOOKUP(B1620,'Cust Svd'!$A$2:$B$20,2,FALSE))</f>
        <v>2.119997607226177</v>
      </c>
      <c r="G1620" s="50">
        <f t="shared" si="75"/>
        <v>0.75141496001638652</v>
      </c>
      <c r="H1620" s="50">
        <f t="shared" si="76"/>
        <v>12</v>
      </c>
      <c r="I1620" s="48">
        <f>HLOOKUP(B1620,'GSE Sum'!$B$1:$T$10,10,FALSE)</f>
        <v>78.781609831607483</v>
      </c>
      <c r="J1620" s="51" t="b">
        <f t="shared" si="77"/>
        <v>0</v>
      </c>
      <c r="K1620" s="69">
        <f>D1620/(VLOOKUP(B1620,'Cust Svd'!$A$2:$B$20,2,FALSE))</f>
        <v>8.7735040178660447E-4</v>
      </c>
      <c r="L1620" s="70">
        <f>VLOOKUP(B1620,'Cust Svd'!$A$2:$B$20,2,FALSE)</f>
        <v>50151</v>
      </c>
      <c r="M1620" s="70"/>
      <c r="N1620"/>
      <c r="O1620"/>
      <c r="P1620"/>
      <c r="Q1620"/>
      <c r="R1620"/>
    </row>
    <row r="1621" spans="1:18" ht="14.5" hidden="1" x14ac:dyDescent="0.35">
      <c r="A1621" s="37">
        <v>45239</v>
      </c>
      <c r="B1621" s="57">
        <v>2023</v>
      </c>
      <c r="C1621">
        <v>2</v>
      </c>
      <c r="D1621">
        <v>246</v>
      </c>
      <c r="E1621">
        <v>106280</v>
      </c>
      <c r="F1621" s="50">
        <f>E1621/(VLOOKUP(B1621,'Cust Svd'!$A$2:$B$20,2,FALSE))</f>
        <v>2.1192000159518254</v>
      </c>
      <c r="G1621" s="50">
        <f t="shared" si="75"/>
        <v>0.75103866650300932</v>
      </c>
      <c r="H1621" s="50">
        <f t="shared" si="76"/>
        <v>11</v>
      </c>
      <c r="I1621" s="48">
        <f>HLOOKUP(B1621,'GSE Sum'!$B$1:$T$10,10,FALSE)</f>
        <v>78.781609831607483</v>
      </c>
      <c r="J1621" s="51" t="b">
        <f t="shared" si="77"/>
        <v>0</v>
      </c>
      <c r="K1621" s="69">
        <f>D1621/(VLOOKUP(B1621,'Cust Svd'!$A$2:$B$20,2,FALSE))</f>
        <v>4.9051863372614702E-3</v>
      </c>
      <c r="L1621" s="70">
        <f>VLOOKUP(B1621,'Cust Svd'!$A$2:$B$20,2,FALSE)</f>
        <v>50151</v>
      </c>
      <c r="M1621" s="70"/>
      <c r="N1621"/>
      <c r="O1621"/>
      <c r="P1621"/>
      <c r="Q1621"/>
      <c r="R1621"/>
    </row>
    <row r="1622" spans="1:18" ht="14.5" hidden="1" x14ac:dyDescent="0.35">
      <c r="A1622" s="37">
        <v>45168</v>
      </c>
      <c r="B1622" s="57">
        <v>2023</v>
      </c>
      <c r="C1622">
        <v>19</v>
      </c>
      <c r="D1622">
        <v>534</v>
      </c>
      <c r="E1622">
        <v>103649</v>
      </c>
      <c r="F1622" s="50">
        <f>E1622/(VLOOKUP(B1622,'Cust Svd'!$A$2:$B$20,2,FALSE))</f>
        <v>2.0667384498813584</v>
      </c>
      <c r="G1622" s="50">
        <f t="shared" si="75"/>
        <v>0.72597173659329173</v>
      </c>
      <c r="H1622" s="50">
        <f t="shared" si="76"/>
        <v>8</v>
      </c>
      <c r="I1622" s="48">
        <f>HLOOKUP(B1622,'GSE Sum'!$B$1:$T$10,10,FALSE)</f>
        <v>78.781609831607483</v>
      </c>
      <c r="J1622" s="51" t="b">
        <f t="shared" si="77"/>
        <v>0</v>
      </c>
      <c r="K1622" s="69">
        <f>D1622/(VLOOKUP(B1622,'Cust Svd'!$A$2:$B$20,2,FALSE))</f>
        <v>1.0647843512591973E-2</v>
      </c>
      <c r="L1622" s="70">
        <f>VLOOKUP(B1622,'Cust Svd'!$A$2:$B$20,2,FALSE)</f>
        <v>50151</v>
      </c>
      <c r="M1622" s="70"/>
      <c r="N1622"/>
      <c r="O1622"/>
      <c r="P1622"/>
      <c r="Q1622"/>
      <c r="R1622"/>
    </row>
    <row r="1623" spans="1:18" ht="14.5" hidden="1" x14ac:dyDescent="0.35">
      <c r="A1623" s="37">
        <v>44965</v>
      </c>
      <c r="B1623" s="57">
        <v>2023</v>
      </c>
      <c r="C1623">
        <v>2</v>
      </c>
      <c r="D1623">
        <v>255</v>
      </c>
      <c r="E1623">
        <v>97524</v>
      </c>
      <c r="F1623" s="50">
        <f>E1623/(VLOOKUP(B1623,'Cust Svd'!$A$2:$B$20,2,FALSE))</f>
        <v>1.9446072859962913</v>
      </c>
      <c r="G1623" s="50">
        <f t="shared" si="75"/>
        <v>0.66506004717046474</v>
      </c>
      <c r="H1623" s="50">
        <f t="shared" si="76"/>
        <v>2</v>
      </c>
      <c r="I1623" s="48">
        <f>HLOOKUP(B1623,'GSE Sum'!$B$1:$T$10,10,FALSE)</f>
        <v>78.781609831607483</v>
      </c>
      <c r="J1623" s="51" t="b">
        <f t="shared" si="77"/>
        <v>0</v>
      </c>
      <c r="K1623" s="69">
        <f>D1623/(VLOOKUP(B1623,'Cust Svd'!$A$2:$B$20,2,FALSE))</f>
        <v>5.0846443739905487E-3</v>
      </c>
      <c r="L1623" s="70">
        <f>VLOOKUP(B1623,'Cust Svd'!$A$2:$B$20,2,FALSE)</f>
        <v>50151</v>
      </c>
      <c r="M1623" s="70"/>
      <c r="N1623"/>
      <c r="O1623"/>
      <c r="P1623"/>
      <c r="Q1623"/>
      <c r="R1623"/>
    </row>
    <row r="1624" spans="1:18" ht="14.5" hidden="1" x14ac:dyDescent="0.35">
      <c r="A1624" s="37">
        <v>44943</v>
      </c>
      <c r="B1624" s="57">
        <v>2023</v>
      </c>
      <c r="C1624">
        <v>3</v>
      </c>
      <c r="D1624">
        <v>2671</v>
      </c>
      <c r="E1624">
        <v>94468</v>
      </c>
      <c r="F1624" s="50">
        <f>E1624/(VLOOKUP(B1624,'Cust Svd'!$A$2:$B$20,2,FALSE))</f>
        <v>1.8836713126358398</v>
      </c>
      <c r="G1624" s="50">
        <f t="shared" si="75"/>
        <v>0.63322269842630174</v>
      </c>
      <c r="H1624" s="50">
        <f t="shared" si="76"/>
        <v>1</v>
      </c>
      <c r="I1624" s="48">
        <f>HLOOKUP(B1624,'GSE Sum'!$B$1:$T$10,10,FALSE)</f>
        <v>78.781609831607483</v>
      </c>
      <c r="J1624" s="51" t="b">
        <f t="shared" si="77"/>
        <v>0</v>
      </c>
      <c r="K1624" s="69">
        <f>D1624/(VLOOKUP(B1624,'Cust Svd'!$A$2:$B$20,2,FALSE))</f>
        <v>5.3259157344818647E-2</v>
      </c>
      <c r="L1624" s="70">
        <f>VLOOKUP(B1624,'Cust Svd'!$A$2:$B$20,2,FALSE)</f>
        <v>50151</v>
      </c>
      <c r="M1624" s="70"/>
      <c r="N1624"/>
      <c r="O1624"/>
      <c r="P1624"/>
      <c r="Q1624"/>
      <c r="R1624"/>
    </row>
    <row r="1625" spans="1:18" ht="14.5" hidden="1" x14ac:dyDescent="0.35">
      <c r="A1625" s="37">
        <v>45233</v>
      </c>
      <c r="B1625" s="57">
        <v>2023</v>
      </c>
      <c r="C1625">
        <v>3</v>
      </c>
      <c r="D1625">
        <v>64</v>
      </c>
      <c r="E1625">
        <v>91609</v>
      </c>
      <c r="F1625" s="50">
        <f>E1625/(VLOOKUP(B1625,'Cust Svd'!$A$2:$B$20,2,FALSE))</f>
        <v>1.8266634763015692</v>
      </c>
      <c r="G1625" s="50">
        <f t="shared" si="75"/>
        <v>0.6024910657400534</v>
      </c>
      <c r="H1625" s="50">
        <f t="shared" si="76"/>
        <v>11</v>
      </c>
      <c r="I1625" s="48">
        <f>HLOOKUP(B1625,'GSE Sum'!$B$1:$T$10,10,FALSE)</f>
        <v>78.781609831607483</v>
      </c>
      <c r="J1625" s="51" t="b">
        <f t="shared" si="77"/>
        <v>0</v>
      </c>
      <c r="K1625" s="69">
        <f>D1625/(VLOOKUP(B1625,'Cust Svd'!$A$2:$B$20,2,FALSE))</f>
        <v>1.2761460389623337E-3</v>
      </c>
      <c r="L1625" s="70">
        <f>VLOOKUP(B1625,'Cust Svd'!$A$2:$B$20,2,FALSE)</f>
        <v>50151</v>
      </c>
      <c r="M1625" s="70"/>
      <c r="N1625"/>
      <c r="O1625"/>
      <c r="P1625"/>
      <c r="Q1625"/>
      <c r="R1625"/>
    </row>
    <row r="1626" spans="1:18" ht="14.5" hidden="1" x14ac:dyDescent="0.35">
      <c r="A1626" s="37">
        <v>45133</v>
      </c>
      <c r="B1626" s="57">
        <v>2023</v>
      </c>
      <c r="C1626">
        <v>13</v>
      </c>
      <c r="D1626">
        <v>939</v>
      </c>
      <c r="E1626">
        <v>91238</v>
      </c>
      <c r="F1626" s="50">
        <f>E1626/(VLOOKUP(B1626,'Cust Svd'!$A$2:$B$20,2,FALSE))</f>
        <v>1.8192658172319596</v>
      </c>
      <c r="G1626" s="50">
        <f t="shared" si="75"/>
        <v>0.59843302257689857</v>
      </c>
      <c r="H1626" s="50">
        <f t="shared" si="76"/>
        <v>7</v>
      </c>
      <c r="I1626" s="48">
        <f>HLOOKUP(B1626,'GSE Sum'!$B$1:$T$10,10,FALSE)</f>
        <v>78.781609831607483</v>
      </c>
      <c r="J1626" s="51" t="b">
        <f t="shared" si="77"/>
        <v>0</v>
      </c>
      <c r="K1626" s="69">
        <f>D1626/(VLOOKUP(B1626,'Cust Svd'!$A$2:$B$20,2,FALSE))</f>
        <v>1.8723455165400492E-2</v>
      </c>
      <c r="L1626" s="70">
        <f>VLOOKUP(B1626,'Cust Svd'!$A$2:$B$20,2,FALSE)</f>
        <v>50151</v>
      </c>
      <c r="M1626" s="70"/>
      <c r="N1626"/>
      <c r="O1626"/>
      <c r="P1626"/>
      <c r="Q1626"/>
      <c r="R1626"/>
    </row>
    <row r="1627" spans="1:18" ht="14.5" hidden="1" x14ac:dyDescent="0.35">
      <c r="A1627" s="37">
        <v>45245</v>
      </c>
      <c r="B1627" s="57">
        <v>2023</v>
      </c>
      <c r="C1627">
        <v>1</v>
      </c>
      <c r="D1627">
        <v>1</v>
      </c>
      <c r="E1627">
        <v>81332</v>
      </c>
      <c r="F1627" s="50">
        <f>E1627/(VLOOKUP(B1627,'Cust Svd'!$A$2:$B$20,2,FALSE))</f>
        <v>1.6217423381388207</v>
      </c>
      <c r="G1627" s="50">
        <f t="shared" si="75"/>
        <v>0.48350108865949182</v>
      </c>
      <c r="H1627" s="50">
        <f t="shared" si="76"/>
        <v>11</v>
      </c>
      <c r="I1627" s="48">
        <f>HLOOKUP(B1627,'GSE Sum'!$B$1:$T$10,10,FALSE)</f>
        <v>78.781609831607483</v>
      </c>
      <c r="J1627" s="51" t="b">
        <f t="shared" si="77"/>
        <v>0</v>
      </c>
      <c r="K1627" s="69">
        <f>D1627/(VLOOKUP(B1627,'Cust Svd'!$A$2:$B$20,2,FALSE))</f>
        <v>1.9939781858786464E-5</v>
      </c>
      <c r="L1627" s="70">
        <f>VLOOKUP(B1627,'Cust Svd'!$A$2:$B$20,2,FALSE)</f>
        <v>50151</v>
      </c>
      <c r="M1627" s="70"/>
      <c r="N1627"/>
      <c r="O1627"/>
      <c r="P1627"/>
      <c r="Q1627"/>
      <c r="R1627"/>
    </row>
    <row r="1628" spans="1:18" ht="14.5" hidden="1" x14ac:dyDescent="0.35">
      <c r="A1628" s="37">
        <v>44928</v>
      </c>
      <c r="B1628" s="57">
        <v>2023</v>
      </c>
      <c r="C1628">
        <v>5</v>
      </c>
      <c r="D1628">
        <v>355</v>
      </c>
      <c r="E1628">
        <v>77531</v>
      </c>
      <c r="F1628" s="50">
        <f>E1628/(VLOOKUP(B1628,'Cust Svd'!$A$2:$B$20,2,FALSE))</f>
        <v>1.5459512272935734</v>
      </c>
      <c r="G1628" s="50">
        <f t="shared" si="75"/>
        <v>0.43563940199202483</v>
      </c>
      <c r="H1628" s="50">
        <f t="shared" si="76"/>
        <v>1</v>
      </c>
      <c r="I1628" s="48">
        <f>HLOOKUP(B1628,'GSE Sum'!$B$1:$T$10,10,FALSE)</f>
        <v>78.781609831607483</v>
      </c>
      <c r="J1628" s="51" t="b">
        <f t="shared" si="77"/>
        <v>0</v>
      </c>
      <c r="K1628" s="69">
        <f>D1628/(VLOOKUP(B1628,'Cust Svd'!$A$2:$B$20,2,FALSE))</f>
        <v>7.078622559869195E-3</v>
      </c>
      <c r="L1628" s="70">
        <f>VLOOKUP(B1628,'Cust Svd'!$A$2:$B$20,2,FALSE)</f>
        <v>50151</v>
      </c>
      <c r="M1628" s="70"/>
      <c r="N1628"/>
      <c r="O1628"/>
      <c r="P1628"/>
      <c r="Q1628"/>
      <c r="R1628"/>
    </row>
    <row r="1629" spans="1:18" ht="14.5" hidden="1" x14ac:dyDescent="0.35">
      <c r="A1629" s="37">
        <v>44981</v>
      </c>
      <c r="B1629" s="57">
        <v>2023</v>
      </c>
      <c r="C1629">
        <v>1</v>
      </c>
      <c r="D1629">
        <v>113</v>
      </c>
      <c r="E1629">
        <v>73703</v>
      </c>
      <c r="F1629" s="50">
        <f>E1629/(VLOOKUP(B1629,'Cust Svd'!$A$2:$B$20,2,FALSE))</f>
        <v>1.4696217423381388</v>
      </c>
      <c r="G1629" s="50">
        <f t="shared" si="75"/>
        <v>0.38500504954133219</v>
      </c>
      <c r="H1629" s="50">
        <f t="shared" si="76"/>
        <v>2</v>
      </c>
      <c r="I1629" s="48">
        <f>HLOOKUP(B1629,'GSE Sum'!$B$1:$T$10,10,FALSE)</f>
        <v>78.781609831607483</v>
      </c>
      <c r="J1629" s="51" t="b">
        <f t="shared" si="77"/>
        <v>0</v>
      </c>
      <c r="K1629" s="69">
        <f>D1629/(VLOOKUP(B1629,'Cust Svd'!$A$2:$B$20,2,FALSE))</f>
        <v>2.2531953500428705E-3</v>
      </c>
      <c r="L1629" s="70">
        <f>VLOOKUP(B1629,'Cust Svd'!$A$2:$B$20,2,FALSE)</f>
        <v>50151</v>
      </c>
      <c r="M1629" s="70"/>
      <c r="N1629"/>
      <c r="O1629"/>
      <c r="P1629"/>
      <c r="Q1629"/>
      <c r="R1629"/>
    </row>
    <row r="1630" spans="1:18" ht="14.5" hidden="1" x14ac:dyDescent="0.35">
      <c r="A1630" s="37">
        <v>45280</v>
      </c>
      <c r="B1630" s="57">
        <v>2023</v>
      </c>
      <c r="C1630">
        <v>1</v>
      </c>
      <c r="D1630">
        <v>34</v>
      </c>
      <c r="E1630">
        <v>73151</v>
      </c>
      <c r="F1630" s="50">
        <f>E1630/(VLOOKUP(B1630,'Cust Svd'!$A$2:$B$20,2,FALSE))</f>
        <v>1.4586149827520887</v>
      </c>
      <c r="G1630" s="50">
        <f t="shared" si="75"/>
        <v>0.37748734352407526</v>
      </c>
      <c r="H1630" s="50">
        <f t="shared" si="76"/>
        <v>12</v>
      </c>
      <c r="I1630" s="48">
        <f>HLOOKUP(B1630,'GSE Sum'!$B$1:$T$10,10,FALSE)</f>
        <v>78.781609831607483</v>
      </c>
      <c r="J1630" s="51" t="b">
        <f t="shared" si="77"/>
        <v>0</v>
      </c>
      <c r="K1630" s="69">
        <f>D1630/(VLOOKUP(B1630,'Cust Svd'!$A$2:$B$20,2,FALSE))</f>
        <v>6.7795258319873985E-4</v>
      </c>
      <c r="L1630" s="70">
        <f>VLOOKUP(B1630,'Cust Svd'!$A$2:$B$20,2,FALSE)</f>
        <v>50151</v>
      </c>
      <c r="M1630" s="70"/>
      <c r="N1630"/>
      <c r="O1630"/>
      <c r="P1630"/>
      <c r="Q1630"/>
      <c r="R1630"/>
    </row>
    <row r="1631" spans="1:18" ht="14.5" hidden="1" x14ac:dyDescent="0.35">
      <c r="A1631" s="37">
        <v>44973</v>
      </c>
      <c r="B1631" s="57">
        <v>2023</v>
      </c>
      <c r="C1631">
        <v>5</v>
      </c>
      <c r="D1631">
        <v>147</v>
      </c>
      <c r="E1631">
        <v>70063</v>
      </c>
      <c r="F1631" s="50">
        <f>E1631/(VLOOKUP(B1631,'Cust Svd'!$A$2:$B$20,2,FALSE))</f>
        <v>1.3970409363721561</v>
      </c>
      <c r="G1631" s="50">
        <f t="shared" si="75"/>
        <v>0.33435638290359165</v>
      </c>
      <c r="H1631" s="50">
        <f t="shared" si="76"/>
        <v>2</v>
      </c>
      <c r="I1631" s="48">
        <f>HLOOKUP(B1631,'GSE Sum'!$B$1:$T$10,10,FALSE)</f>
        <v>78.781609831607483</v>
      </c>
      <c r="J1631" s="51" t="b">
        <f t="shared" si="77"/>
        <v>0</v>
      </c>
      <c r="K1631" s="69">
        <f>D1631/(VLOOKUP(B1631,'Cust Svd'!$A$2:$B$20,2,FALSE))</f>
        <v>2.9311479332416101E-3</v>
      </c>
      <c r="L1631" s="70">
        <f>VLOOKUP(B1631,'Cust Svd'!$A$2:$B$20,2,FALSE)</f>
        <v>50151</v>
      </c>
      <c r="M1631" s="70"/>
      <c r="N1631"/>
      <c r="O1631"/>
      <c r="P1631"/>
      <c r="Q1631"/>
      <c r="R1631"/>
    </row>
    <row r="1632" spans="1:18" ht="14.5" hidden="1" x14ac:dyDescent="0.35">
      <c r="A1632" s="37">
        <v>45057</v>
      </c>
      <c r="B1632" s="57">
        <v>2023</v>
      </c>
      <c r="C1632">
        <v>4</v>
      </c>
      <c r="D1632">
        <v>278</v>
      </c>
      <c r="E1632">
        <v>69574</v>
      </c>
      <c r="F1632" s="50">
        <f>E1632/(VLOOKUP(B1632,'Cust Svd'!$A$2:$B$20,2,FALSE))</f>
        <v>1.3872903830432095</v>
      </c>
      <c r="G1632" s="50">
        <f t="shared" si="75"/>
        <v>0.32735247994125893</v>
      </c>
      <c r="H1632" s="50">
        <f t="shared" si="76"/>
        <v>5</v>
      </c>
      <c r="I1632" s="48">
        <f>HLOOKUP(B1632,'GSE Sum'!$B$1:$T$10,10,FALSE)</f>
        <v>78.781609831607483</v>
      </c>
      <c r="J1632" s="51" t="b">
        <f t="shared" si="77"/>
        <v>0</v>
      </c>
      <c r="K1632" s="69">
        <f>D1632/(VLOOKUP(B1632,'Cust Svd'!$A$2:$B$20,2,FALSE))</f>
        <v>5.5432593567426372E-3</v>
      </c>
      <c r="L1632" s="70">
        <f>VLOOKUP(B1632,'Cust Svd'!$A$2:$B$20,2,FALSE)</f>
        <v>50151</v>
      </c>
      <c r="M1632" s="70"/>
      <c r="N1632"/>
      <c r="O1632"/>
      <c r="P1632"/>
      <c r="Q1632"/>
      <c r="R1632"/>
    </row>
    <row r="1633" spans="1:18" ht="14.5" hidden="1" x14ac:dyDescent="0.35">
      <c r="A1633" s="37">
        <v>45152</v>
      </c>
      <c r="B1633" s="57">
        <v>2023</v>
      </c>
      <c r="C1633">
        <v>15</v>
      </c>
      <c r="D1633">
        <v>260</v>
      </c>
      <c r="E1633">
        <v>65859</v>
      </c>
      <c r="F1633" s="50">
        <f>E1633/(VLOOKUP(B1633,'Cust Svd'!$A$2:$B$20,2,FALSE))</f>
        <v>1.3132140934378178</v>
      </c>
      <c r="G1633" s="50">
        <f t="shared" si="75"/>
        <v>0.27247763872129205</v>
      </c>
      <c r="H1633" s="50">
        <f t="shared" si="76"/>
        <v>8</v>
      </c>
      <c r="I1633" s="48">
        <f>HLOOKUP(B1633,'GSE Sum'!$B$1:$T$10,10,FALSE)</f>
        <v>78.781609831607483</v>
      </c>
      <c r="J1633" s="51" t="b">
        <f t="shared" si="77"/>
        <v>0</v>
      </c>
      <c r="K1633" s="69">
        <f>D1633/(VLOOKUP(B1633,'Cust Svd'!$A$2:$B$20,2,FALSE))</f>
        <v>5.1843432832844811E-3</v>
      </c>
      <c r="L1633" s="70">
        <f>VLOOKUP(B1633,'Cust Svd'!$A$2:$B$20,2,FALSE)</f>
        <v>50151</v>
      </c>
      <c r="M1633" s="70"/>
      <c r="N1633"/>
      <c r="O1633"/>
      <c r="P1633"/>
      <c r="Q1633"/>
      <c r="R1633"/>
    </row>
    <row r="1634" spans="1:18" ht="14.5" hidden="1" x14ac:dyDescent="0.35">
      <c r="A1634" s="37">
        <v>45200</v>
      </c>
      <c r="B1634" s="57">
        <v>2023</v>
      </c>
      <c r="C1634">
        <v>1</v>
      </c>
      <c r="D1634">
        <v>899</v>
      </c>
      <c r="E1634">
        <v>64902</v>
      </c>
      <c r="F1634" s="50">
        <f>E1634/(VLOOKUP(B1634,'Cust Svd'!$A$2:$B$20,2,FALSE))</f>
        <v>1.2941317221989592</v>
      </c>
      <c r="G1634" s="50">
        <f t="shared" si="75"/>
        <v>0.25783998548760417</v>
      </c>
      <c r="H1634" s="50">
        <f t="shared" si="76"/>
        <v>10</v>
      </c>
      <c r="I1634" s="48">
        <f>HLOOKUP(B1634,'GSE Sum'!$B$1:$T$10,10,FALSE)</f>
        <v>78.781609831607483</v>
      </c>
      <c r="J1634" s="51" t="b">
        <f t="shared" si="77"/>
        <v>0</v>
      </c>
      <c r="K1634" s="69">
        <f>D1634/(VLOOKUP(B1634,'Cust Svd'!$A$2:$B$20,2,FALSE))</f>
        <v>1.7925863891049033E-2</v>
      </c>
      <c r="L1634" s="70">
        <f>VLOOKUP(B1634,'Cust Svd'!$A$2:$B$20,2,FALSE)</f>
        <v>50151</v>
      </c>
      <c r="M1634" s="70"/>
      <c r="N1634"/>
      <c r="O1634"/>
      <c r="P1634"/>
      <c r="Q1634"/>
      <c r="R1634"/>
    </row>
    <row r="1635" spans="1:18" ht="14.5" hidden="1" x14ac:dyDescent="0.35">
      <c r="A1635" s="37">
        <v>45249</v>
      </c>
      <c r="B1635" s="57">
        <v>2023</v>
      </c>
      <c r="C1635">
        <v>1</v>
      </c>
      <c r="D1635">
        <v>667</v>
      </c>
      <c r="E1635">
        <v>62698</v>
      </c>
      <c r="F1635" s="50">
        <f>E1635/(VLOOKUP(B1635,'Cust Svd'!$A$2:$B$20,2,FALSE))</f>
        <v>1.2501844429821938</v>
      </c>
      <c r="G1635" s="50">
        <f t="shared" si="75"/>
        <v>0.22329109481488715</v>
      </c>
      <c r="H1635" s="50">
        <f t="shared" si="76"/>
        <v>11</v>
      </c>
      <c r="I1635" s="48">
        <f>HLOOKUP(B1635,'GSE Sum'!$B$1:$T$10,10,FALSE)</f>
        <v>78.781609831607483</v>
      </c>
      <c r="J1635" s="51" t="b">
        <f t="shared" si="77"/>
        <v>0</v>
      </c>
      <c r="K1635" s="69">
        <f>D1635/(VLOOKUP(B1635,'Cust Svd'!$A$2:$B$20,2,FALSE))</f>
        <v>1.3299834499810571E-2</v>
      </c>
      <c r="L1635" s="70">
        <f>VLOOKUP(B1635,'Cust Svd'!$A$2:$B$20,2,FALSE)</f>
        <v>50151</v>
      </c>
      <c r="M1635" s="70"/>
      <c r="N1635"/>
      <c r="O1635"/>
      <c r="P1635"/>
      <c r="Q1635"/>
      <c r="R1635"/>
    </row>
    <row r="1636" spans="1:18" ht="14.5" hidden="1" x14ac:dyDescent="0.35">
      <c r="A1636" s="37">
        <v>44939</v>
      </c>
      <c r="B1636" s="57">
        <v>2023</v>
      </c>
      <c r="C1636">
        <v>3</v>
      </c>
      <c r="D1636">
        <v>116</v>
      </c>
      <c r="E1636">
        <v>59374</v>
      </c>
      <c r="F1636" s="50">
        <f>E1636/(VLOOKUP(B1636,'Cust Svd'!$A$2:$B$20,2,FALSE))</f>
        <v>1.1839046080835876</v>
      </c>
      <c r="G1636" s="50">
        <f t="shared" si="75"/>
        <v>0.16881796571910884</v>
      </c>
      <c r="H1636" s="50">
        <f t="shared" si="76"/>
        <v>1</v>
      </c>
      <c r="I1636" s="48">
        <f>HLOOKUP(B1636,'GSE Sum'!$B$1:$T$10,10,FALSE)</f>
        <v>78.781609831607483</v>
      </c>
      <c r="J1636" s="51" t="b">
        <f t="shared" si="77"/>
        <v>0</v>
      </c>
      <c r="K1636" s="69">
        <f>D1636/(VLOOKUP(B1636,'Cust Svd'!$A$2:$B$20,2,FALSE))</f>
        <v>2.3130146956192301E-3</v>
      </c>
      <c r="L1636" s="70">
        <f>VLOOKUP(B1636,'Cust Svd'!$A$2:$B$20,2,FALSE)</f>
        <v>50151</v>
      </c>
      <c r="M1636" s="70"/>
      <c r="N1636"/>
      <c r="O1636"/>
      <c r="P1636"/>
      <c r="Q1636"/>
      <c r="R1636"/>
    </row>
    <row r="1637" spans="1:18" ht="14.5" hidden="1" x14ac:dyDescent="0.35">
      <c r="A1637" s="37">
        <v>45127</v>
      </c>
      <c r="B1637" s="57">
        <v>2023</v>
      </c>
      <c r="C1637">
        <v>12</v>
      </c>
      <c r="D1637">
        <v>835</v>
      </c>
      <c r="E1637">
        <v>55560</v>
      </c>
      <c r="F1637" s="50">
        <f>E1637/(VLOOKUP(B1637,'Cust Svd'!$A$2:$B$20,2,FALSE))</f>
        <v>1.107854280074176</v>
      </c>
      <c r="G1637" s="50">
        <f t="shared" si="75"/>
        <v>0.10242506349753958</v>
      </c>
      <c r="H1637" s="50">
        <f t="shared" si="76"/>
        <v>7</v>
      </c>
      <c r="I1637" s="48">
        <f>HLOOKUP(B1637,'GSE Sum'!$B$1:$T$10,10,FALSE)</f>
        <v>78.781609831607483</v>
      </c>
      <c r="J1637" s="51" t="b">
        <f t="shared" si="77"/>
        <v>0</v>
      </c>
      <c r="K1637" s="69">
        <f>D1637/(VLOOKUP(B1637,'Cust Svd'!$A$2:$B$20,2,FALSE))</f>
        <v>1.6649717852086698E-2</v>
      </c>
      <c r="L1637" s="70">
        <f>VLOOKUP(B1637,'Cust Svd'!$A$2:$B$20,2,FALSE)</f>
        <v>50151</v>
      </c>
      <c r="M1637" s="70"/>
      <c r="N1637"/>
      <c r="O1637"/>
      <c r="P1637"/>
      <c r="Q1637"/>
      <c r="R1637"/>
    </row>
    <row r="1638" spans="1:18" ht="14.5" hidden="1" x14ac:dyDescent="0.35">
      <c r="A1638" s="37">
        <v>45210</v>
      </c>
      <c r="B1638" s="57">
        <v>2023</v>
      </c>
      <c r="C1638">
        <v>1</v>
      </c>
      <c r="D1638">
        <v>181</v>
      </c>
      <c r="E1638">
        <v>55205</v>
      </c>
      <c r="F1638" s="50">
        <f>E1638/(VLOOKUP(B1638,'Cust Svd'!$A$2:$B$20,2,FALSE))</f>
        <v>1.1007756575143068</v>
      </c>
      <c r="G1638" s="50">
        <f t="shared" si="75"/>
        <v>9.6015074502496939E-2</v>
      </c>
      <c r="H1638" s="50">
        <f t="shared" si="76"/>
        <v>10</v>
      </c>
      <c r="I1638" s="48">
        <f>HLOOKUP(B1638,'GSE Sum'!$B$1:$T$10,10,FALSE)</f>
        <v>78.781609831607483</v>
      </c>
      <c r="J1638" s="51" t="b">
        <f t="shared" si="77"/>
        <v>0</v>
      </c>
      <c r="K1638" s="69">
        <f>D1638/(VLOOKUP(B1638,'Cust Svd'!$A$2:$B$20,2,FALSE))</f>
        <v>3.6091005164403502E-3</v>
      </c>
      <c r="L1638" s="70">
        <f>VLOOKUP(B1638,'Cust Svd'!$A$2:$B$20,2,FALSE)</f>
        <v>50151</v>
      </c>
      <c r="M1638" s="70"/>
      <c r="N1638"/>
      <c r="O1638"/>
      <c r="P1638"/>
      <c r="Q1638"/>
      <c r="R1638"/>
    </row>
    <row r="1639" spans="1:18" ht="14.5" hidden="1" x14ac:dyDescent="0.35">
      <c r="A1639" s="37">
        <v>45047</v>
      </c>
      <c r="B1639" s="57">
        <v>2023</v>
      </c>
      <c r="C1639">
        <v>6</v>
      </c>
      <c r="D1639">
        <v>143</v>
      </c>
      <c r="E1639">
        <v>55032</v>
      </c>
      <c r="F1639" s="50">
        <f>E1639/(VLOOKUP(B1639,'Cust Svd'!$A$2:$B$20,2,FALSE))</f>
        <v>1.0973260752527367</v>
      </c>
      <c r="G1639" s="50">
        <f t="shared" si="75"/>
        <v>9.2876379835109588E-2</v>
      </c>
      <c r="H1639" s="50">
        <f t="shared" si="76"/>
        <v>5</v>
      </c>
      <c r="I1639" s="48">
        <f>HLOOKUP(B1639,'GSE Sum'!$B$1:$T$10,10,FALSE)</f>
        <v>78.781609831607483</v>
      </c>
      <c r="J1639" s="51" t="b">
        <f t="shared" si="77"/>
        <v>0</v>
      </c>
      <c r="K1639" s="69">
        <f>D1639/(VLOOKUP(B1639,'Cust Svd'!$A$2:$B$20,2,FALSE))</f>
        <v>2.8513888058064644E-3</v>
      </c>
      <c r="L1639" s="70">
        <f>VLOOKUP(B1639,'Cust Svd'!$A$2:$B$20,2,FALSE)</f>
        <v>50151</v>
      </c>
      <c r="M1639" s="70"/>
      <c r="N1639"/>
      <c r="O1639"/>
      <c r="P1639"/>
      <c r="Q1639"/>
      <c r="R1639"/>
    </row>
    <row r="1640" spans="1:18" ht="14.5" hidden="1" x14ac:dyDescent="0.35">
      <c r="A1640" s="37">
        <v>44936</v>
      </c>
      <c r="B1640" s="57">
        <v>2023</v>
      </c>
      <c r="C1640">
        <v>8</v>
      </c>
      <c r="D1640">
        <v>481</v>
      </c>
      <c r="E1640">
        <v>53063</v>
      </c>
      <c r="F1640" s="50">
        <f>E1640/(VLOOKUP(B1640,'Cust Svd'!$A$2:$B$20,2,FALSE))</f>
        <v>1.0580646447727862</v>
      </c>
      <c r="G1640" s="50">
        <f t="shared" si="75"/>
        <v>5.644143248898012E-2</v>
      </c>
      <c r="H1640" s="50">
        <f t="shared" si="76"/>
        <v>1</v>
      </c>
      <c r="I1640" s="48">
        <f>HLOOKUP(B1640,'GSE Sum'!$B$1:$T$10,10,FALSE)</f>
        <v>78.781609831607483</v>
      </c>
      <c r="J1640" s="51" t="b">
        <f t="shared" si="77"/>
        <v>0</v>
      </c>
      <c r="K1640" s="69">
        <f>D1640/(VLOOKUP(B1640,'Cust Svd'!$A$2:$B$20,2,FALSE))</f>
        <v>9.5910350740762897E-3</v>
      </c>
      <c r="L1640" s="70">
        <f>VLOOKUP(B1640,'Cust Svd'!$A$2:$B$20,2,FALSE)</f>
        <v>50151</v>
      </c>
      <c r="M1640" s="70"/>
      <c r="N1640"/>
      <c r="O1640"/>
      <c r="P1640"/>
      <c r="Q1640"/>
      <c r="R1640"/>
    </row>
    <row r="1641" spans="1:18" ht="14.5" hidden="1" x14ac:dyDescent="0.35">
      <c r="A1641" s="37">
        <v>45193</v>
      </c>
      <c r="B1641" s="57">
        <v>2023</v>
      </c>
      <c r="C1641">
        <v>1</v>
      </c>
      <c r="D1641">
        <v>605</v>
      </c>
      <c r="E1641">
        <v>51425</v>
      </c>
      <c r="F1641" s="50">
        <f>E1641/(VLOOKUP(B1641,'Cust Svd'!$A$2:$B$20,2,FALSE))</f>
        <v>1.0254032820880941</v>
      </c>
      <c r="G1641" s="50">
        <f t="shared" si="75"/>
        <v>2.508598115041755E-2</v>
      </c>
      <c r="H1641" s="50">
        <f t="shared" si="76"/>
        <v>9</v>
      </c>
      <c r="I1641" s="48">
        <f>HLOOKUP(B1641,'GSE Sum'!$B$1:$T$10,10,FALSE)</f>
        <v>78.781609831607483</v>
      </c>
      <c r="J1641" s="51" t="b">
        <f t="shared" si="77"/>
        <v>0</v>
      </c>
      <c r="K1641" s="69">
        <f>D1641/(VLOOKUP(B1641,'Cust Svd'!$A$2:$B$20,2,FALSE))</f>
        <v>1.2063568024565811E-2</v>
      </c>
      <c r="L1641" s="70">
        <f>VLOOKUP(B1641,'Cust Svd'!$A$2:$B$20,2,FALSE)</f>
        <v>50151</v>
      </c>
      <c r="M1641" s="70"/>
      <c r="N1641"/>
      <c r="O1641"/>
      <c r="P1641"/>
      <c r="Q1641"/>
      <c r="R1641"/>
    </row>
    <row r="1642" spans="1:18" ht="14.5" hidden="1" x14ac:dyDescent="0.35">
      <c r="A1642" s="37">
        <v>45078</v>
      </c>
      <c r="B1642" s="57">
        <v>2023</v>
      </c>
      <c r="C1642">
        <v>1</v>
      </c>
      <c r="D1642">
        <v>466</v>
      </c>
      <c r="E1642">
        <v>49023</v>
      </c>
      <c r="F1642" s="50">
        <f>E1642/(VLOOKUP(B1642,'Cust Svd'!$A$2:$B$20,2,FALSE))</f>
        <v>0.97750792606328885</v>
      </c>
      <c r="G1642" s="50">
        <f t="shared" si="75"/>
        <v>-2.2748878650846641E-2</v>
      </c>
      <c r="H1642" s="50">
        <f t="shared" si="76"/>
        <v>6</v>
      </c>
      <c r="I1642" s="48">
        <f>HLOOKUP(B1642,'GSE Sum'!$B$1:$T$10,10,FALSE)</f>
        <v>78.781609831607483</v>
      </c>
      <c r="J1642" s="51" t="b">
        <f t="shared" si="77"/>
        <v>0</v>
      </c>
      <c r="K1642" s="69">
        <f>D1642/(VLOOKUP(B1642,'Cust Svd'!$A$2:$B$20,2,FALSE))</f>
        <v>9.2919383461944928E-3</v>
      </c>
      <c r="L1642" s="70">
        <f>VLOOKUP(B1642,'Cust Svd'!$A$2:$B$20,2,FALSE)</f>
        <v>50151</v>
      </c>
      <c r="M1642" s="70"/>
      <c r="N1642"/>
      <c r="O1642"/>
      <c r="P1642"/>
      <c r="Q1642"/>
      <c r="R1642"/>
    </row>
    <row r="1643" spans="1:18" ht="14.5" hidden="1" x14ac:dyDescent="0.35">
      <c r="A1643" s="37">
        <v>44934</v>
      </c>
      <c r="B1643" s="57">
        <v>2023</v>
      </c>
      <c r="C1643">
        <v>3</v>
      </c>
      <c r="D1643">
        <v>257</v>
      </c>
      <c r="E1643">
        <v>47490</v>
      </c>
      <c r="F1643" s="50">
        <f>E1643/(VLOOKUP(B1643,'Cust Svd'!$A$2:$B$20,2,FALSE))</f>
        <v>0.94694024047376923</v>
      </c>
      <c r="G1643" s="50">
        <f t="shared" si="75"/>
        <v>-5.4519291827572924E-2</v>
      </c>
      <c r="H1643" s="50">
        <f t="shared" si="76"/>
        <v>1</v>
      </c>
      <c r="I1643" s="48">
        <f>HLOOKUP(B1643,'GSE Sum'!$B$1:$T$10,10,FALSE)</f>
        <v>78.781609831607483</v>
      </c>
      <c r="J1643" s="51" t="b">
        <f t="shared" si="77"/>
        <v>0</v>
      </c>
      <c r="K1643" s="69">
        <f>D1643/(VLOOKUP(B1643,'Cust Svd'!$A$2:$B$20,2,FALSE))</f>
        <v>5.1245239377081218E-3</v>
      </c>
      <c r="L1643" s="70">
        <f>VLOOKUP(B1643,'Cust Svd'!$A$2:$B$20,2,FALSE)</f>
        <v>50151</v>
      </c>
      <c r="M1643" s="70"/>
      <c r="N1643"/>
      <c r="O1643"/>
      <c r="P1643"/>
      <c r="Q1643"/>
      <c r="R1643"/>
    </row>
    <row r="1644" spans="1:18" ht="14.5" hidden="1" x14ac:dyDescent="0.35">
      <c r="A1644" s="37">
        <v>45033</v>
      </c>
      <c r="B1644" s="57">
        <v>2023</v>
      </c>
      <c r="C1644">
        <v>2</v>
      </c>
      <c r="D1644">
        <v>852</v>
      </c>
      <c r="E1644">
        <v>45902</v>
      </c>
      <c r="F1644" s="50">
        <f>E1644/(VLOOKUP(B1644,'Cust Svd'!$A$2:$B$20,2,FALSE))</f>
        <v>0.91527586688201634</v>
      </c>
      <c r="G1644" s="50">
        <f t="shared" si="75"/>
        <v>-8.8529765286629383E-2</v>
      </c>
      <c r="H1644" s="50">
        <f t="shared" si="76"/>
        <v>4</v>
      </c>
      <c r="I1644" s="48">
        <f>HLOOKUP(B1644,'GSE Sum'!$B$1:$T$10,10,FALSE)</f>
        <v>78.781609831607483</v>
      </c>
      <c r="J1644" s="51" t="b">
        <f t="shared" si="77"/>
        <v>0</v>
      </c>
      <c r="K1644" s="69">
        <f>D1644/(VLOOKUP(B1644,'Cust Svd'!$A$2:$B$20,2,FALSE))</f>
        <v>1.6988694143686069E-2</v>
      </c>
      <c r="L1644" s="70">
        <f>VLOOKUP(B1644,'Cust Svd'!$A$2:$B$20,2,FALSE)</f>
        <v>50151</v>
      </c>
      <c r="M1644" s="70"/>
      <c r="N1644"/>
      <c r="O1644"/>
      <c r="P1644"/>
      <c r="Q1644"/>
      <c r="R1644"/>
    </row>
    <row r="1645" spans="1:18" ht="14.5" hidden="1" x14ac:dyDescent="0.35">
      <c r="A1645" s="37">
        <v>44989</v>
      </c>
      <c r="B1645" s="57">
        <v>2023</v>
      </c>
      <c r="C1645">
        <v>2</v>
      </c>
      <c r="D1645">
        <v>471</v>
      </c>
      <c r="E1645">
        <v>44543</v>
      </c>
      <c r="F1645" s="50">
        <f>E1645/(VLOOKUP(B1645,'Cust Svd'!$A$2:$B$20,2,FALSE))</f>
        <v>0.88817770333592549</v>
      </c>
      <c r="G1645" s="50">
        <f t="shared" si="75"/>
        <v>-0.11858343964129123</v>
      </c>
      <c r="H1645" s="50">
        <f t="shared" si="76"/>
        <v>3</v>
      </c>
      <c r="I1645" s="48">
        <f>HLOOKUP(B1645,'GSE Sum'!$B$1:$T$10,10,FALSE)</f>
        <v>78.781609831607483</v>
      </c>
      <c r="J1645" s="51" t="b">
        <f t="shared" si="77"/>
        <v>0</v>
      </c>
      <c r="K1645" s="69">
        <f>D1645/(VLOOKUP(B1645,'Cust Svd'!$A$2:$B$20,2,FALSE))</f>
        <v>9.3916372554884251E-3</v>
      </c>
      <c r="L1645" s="70">
        <f>VLOOKUP(B1645,'Cust Svd'!$A$2:$B$20,2,FALSE)</f>
        <v>50151</v>
      </c>
      <c r="M1645" s="70"/>
      <c r="N1645"/>
      <c r="O1645"/>
      <c r="P1645"/>
      <c r="Q1645"/>
      <c r="R1645"/>
    </row>
    <row r="1646" spans="1:18" ht="14.5" hidden="1" x14ac:dyDescent="0.35">
      <c r="A1646" s="37">
        <v>45141</v>
      </c>
      <c r="B1646" s="57">
        <v>2023</v>
      </c>
      <c r="C1646">
        <v>12</v>
      </c>
      <c r="D1646">
        <v>160</v>
      </c>
      <c r="E1646">
        <v>43077</v>
      </c>
      <c r="F1646" s="50">
        <f>E1646/(VLOOKUP(B1646,'Cust Svd'!$A$2:$B$20,2,FALSE))</f>
        <v>0.8589459831309445</v>
      </c>
      <c r="G1646" s="50">
        <f t="shared" si="75"/>
        <v>-0.15204924240825396</v>
      </c>
      <c r="H1646" s="50">
        <f t="shared" si="76"/>
        <v>8</v>
      </c>
      <c r="I1646" s="48">
        <f>HLOOKUP(B1646,'GSE Sum'!$B$1:$T$10,10,FALSE)</f>
        <v>78.781609831607483</v>
      </c>
      <c r="J1646" s="51" t="b">
        <f t="shared" si="77"/>
        <v>0</v>
      </c>
      <c r="K1646" s="69">
        <f>D1646/(VLOOKUP(B1646,'Cust Svd'!$A$2:$B$20,2,FALSE))</f>
        <v>3.1903650974058344E-3</v>
      </c>
      <c r="L1646" s="70">
        <f>VLOOKUP(B1646,'Cust Svd'!$A$2:$B$20,2,FALSE)</f>
        <v>50151</v>
      </c>
      <c r="M1646" s="70"/>
      <c r="N1646"/>
      <c r="O1646"/>
      <c r="P1646"/>
      <c r="Q1646"/>
      <c r="R1646"/>
    </row>
    <row r="1647" spans="1:18" ht="14.5" hidden="1" x14ac:dyDescent="0.35">
      <c r="A1647" s="37">
        <v>45140</v>
      </c>
      <c r="B1647" s="57">
        <v>2023</v>
      </c>
      <c r="C1647">
        <v>9</v>
      </c>
      <c r="D1647">
        <v>144</v>
      </c>
      <c r="E1647">
        <v>42571</v>
      </c>
      <c r="F1647" s="50">
        <f>E1647/(VLOOKUP(B1647,'Cust Svd'!$A$2:$B$20,2,FALSE))</f>
        <v>0.84885645351039862</v>
      </c>
      <c r="G1647" s="50">
        <f t="shared" si="75"/>
        <v>-0.16386518410327994</v>
      </c>
      <c r="H1647" s="50">
        <f t="shared" si="76"/>
        <v>8</v>
      </c>
      <c r="I1647" s="48">
        <f>HLOOKUP(B1647,'GSE Sum'!$B$1:$T$10,10,FALSE)</f>
        <v>78.781609831607483</v>
      </c>
      <c r="J1647" s="51" t="b">
        <f t="shared" si="77"/>
        <v>0</v>
      </c>
      <c r="K1647" s="69">
        <f>D1647/(VLOOKUP(B1647,'Cust Svd'!$A$2:$B$20,2,FALSE))</f>
        <v>2.8713285876652509E-3</v>
      </c>
      <c r="L1647" s="70">
        <f>VLOOKUP(B1647,'Cust Svd'!$A$2:$B$20,2,FALSE)</f>
        <v>50151</v>
      </c>
      <c r="M1647" s="70"/>
      <c r="N1647"/>
      <c r="O1647"/>
      <c r="P1647"/>
      <c r="Q1647"/>
      <c r="R1647"/>
    </row>
    <row r="1648" spans="1:18" ht="14.5" hidden="1" x14ac:dyDescent="0.35">
      <c r="A1648" s="37">
        <v>45240</v>
      </c>
      <c r="B1648" s="57">
        <v>2023</v>
      </c>
      <c r="C1648">
        <v>2</v>
      </c>
      <c r="D1648">
        <v>2</v>
      </c>
      <c r="E1648">
        <v>41675</v>
      </c>
      <c r="F1648" s="50">
        <f>E1648/(VLOOKUP(B1648,'Cust Svd'!$A$2:$B$20,2,FALSE))</f>
        <v>0.83099040896492593</v>
      </c>
      <c r="G1648" s="50">
        <f t="shared" si="75"/>
        <v>-0.1851370257517457</v>
      </c>
      <c r="H1648" s="50">
        <f t="shared" si="76"/>
        <v>11</v>
      </c>
      <c r="I1648" s="48">
        <f>HLOOKUP(B1648,'GSE Sum'!$B$1:$T$10,10,FALSE)</f>
        <v>78.781609831607483</v>
      </c>
      <c r="J1648" s="51" t="b">
        <f t="shared" si="77"/>
        <v>0</v>
      </c>
      <c r="K1648" s="69">
        <f>D1648/(VLOOKUP(B1648,'Cust Svd'!$A$2:$B$20,2,FALSE))</f>
        <v>3.9879563717572929E-5</v>
      </c>
      <c r="L1648" s="70">
        <f>VLOOKUP(B1648,'Cust Svd'!$A$2:$B$20,2,FALSE)</f>
        <v>50151</v>
      </c>
      <c r="M1648" s="70"/>
      <c r="N1648"/>
      <c r="O1648"/>
      <c r="P1648"/>
      <c r="Q1648"/>
      <c r="R1648"/>
    </row>
    <row r="1649" spans="1:18" ht="14.5" hidden="1" x14ac:dyDescent="0.35">
      <c r="A1649" s="37">
        <v>45042</v>
      </c>
      <c r="B1649" s="57">
        <v>2023</v>
      </c>
      <c r="C1649">
        <v>4</v>
      </c>
      <c r="D1649">
        <v>135</v>
      </c>
      <c r="E1649">
        <v>40427</v>
      </c>
      <c r="F1649" s="50">
        <f>E1649/(VLOOKUP(B1649,'Cust Svd'!$A$2:$B$20,2,FALSE))</f>
        <v>0.80610556120516041</v>
      </c>
      <c r="G1649" s="50">
        <f t="shared" si="75"/>
        <v>-0.2155405758140588</v>
      </c>
      <c r="H1649" s="50">
        <f t="shared" si="76"/>
        <v>4</v>
      </c>
      <c r="I1649" s="48">
        <f>HLOOKUP(B1649,'GSE Sum'!$B$1:$T$10,10,FALSE)</f>
        <v>78.781609831607483</v>
      </c>
      <c r="J1649" s="51" t="b">
        <f t="shared" si="77"/>
        <v>0</v>
      </c>
      <c r="K1649" s="69">
        <f>D1649/(VLOOKUP(B1649,'Cust Svd'!$A$2:$B$20,2,FALSE))</f>
        <v>2.6918705509361728E-3</v>
      </c>
      <c r="L1649" s="70">
        <f>VLOOKUP(B1649,'Cust Svd'!$A$2:$B$20,2,FALSE)</f>
        <v>50151</v>
      </c>
      <c r="M1649" s="70"/>
      <c r="N1649"/>
      <c r="O1649"/>
      <c r="P1649"/>
      <c r="Q1649"/>
      <c r="R1649"/>
    </row>
    <row r="1650" spans="1:18" ht="14.5" hidden="1" x14ac:dyDescent="0.35">
      <c r="A1650" s="37">
        <v>45148</v>
      </c>
      <c r="B1650" s="57">
        <v>2023</v>
      </c>
      <c r="C1650">
        <v>17</v>
      </c>
      <c r="D1650">
        <v>871</v>
      </c>
      <c r="E1650">
        <v>40242</v>
      </c>
      <c r="F1650" s="50">
        <f>E1650/(VLOOKUP(B1650,'Cust Svd'!$A$2:$B$20,2,FALSE))</f>
        <v>0.80241670156128497</v>
      </c>
      <c r="G1650" s="50">
        <f t="shared" si="75"/>
        <v>-0.22012722804294818</v>
      </c>
      <c r="H1650" s="50">
        <f t="shared" si="76"/>
        <v>8</v>
      </c>
      <c r="I1650" s="48">
        <f>HLOOKUP(B1650,'GSE Sum'!$B$1:$T$10,10,FALSE)</f>
        <v>78.781609831607483</v>
      </c>
      <c r="J1650" s="51" t="b">
        <f t="shared" si="77"/>
        <v>0</v>
      </c>
      <c r="K1650" s="69">
        <f>D1650/(VLOOKUP(B1650,'Cust Svd'!$A$2:$B$20,2,FALSE))</f>
        <v>1.7367549999003012E-2</v>
      </c>
      <c r="L1650" s="70">
        <f>VLOOKUP(B1650,'Cust Svd'!$A$2:$B$20,2,FALSE)</f>
        <v>50151</v>
      </c>
      <c r="M1650" s="70"/>
      <c r="N1650"/>
      <c r="O1650"/>
      <c r="P1650"/>
      <c r="Q1650"/>
      <c r="R1650"/>
    </row>
    <row r="1651" spans="1:18" ht="14.5" hidden="1" x14ac:dyDescent="0.35">
      <c r="A1651" s="37">
        <v>45045</v>
      </c>
      <c r="B1651" s="57">
        <v>2023</v>
      </c>
      <c r="C1651">
        <v>1</v>
      </c>
      <c r="D1651">
        <v>753</v>
      </c>
      <c r="E1651">
        <v>40101</v>
      </c>
      <c r="F1651" s="50">
        <f>E1651/(VLOOKUP(B1651,'Cust Svd'!$A$2:$B$20,2,FALSE))</f>
        <v>0.79960519231919602</v>
      </c>
      <c r="G1651" s="50">
        <f t="shared" si="75"/>
        <v>-0.22363718273115774</v>
      </c>
      <c r="H1651" s="50">
        <f t="shared" si="76"/>
        <v>4</v>
      </c>
      <c r="I1651" s="48">
        <f>HLOOKUP(B1651,'GSE Sum'!$B$1:$T$10,10,FALSE)</f>
        <v>78.781609831607483</v>
      </c>
      <c r="J1651" s="51" t="b">
        <f t="shared" si="77"/>
        <v>0</v>
      </c>
      <c r="K1651" s="69">
        <f>D1651/(VLOOKUP(B1651,'Cust Svd'!$A$2:$B$20,2,FALSE))</f>
        <v>1.5014655739666209E-2</v>
      </c>
      <c r="L1651" s="70">
        <f>VLOOKUP(B1651,'Cust Svd'!$A$2:$B$20,2,FALSE)</f>
        <v>50151</v>
      </c>
      <c r="M1651" s="70"/>
      <c r="N1651"/>
      <c r="O1651"/>
      <c r="P1651"/>
      <c r="Q1651"/>
      <c r="R1651"/>
    </row>
    <row r="1652" spans="1:18" ht="14.5" hidden="1" x14ac:dyDescent="0.35">
      <c r="A1652" s="37">
        <v>45145</v>
      </c>
      <c r="B1652" s="57">
        <v>2023</v>
      </c>
      <c r="C1652">
        <v>11</v>
      </c>
      <c r="D1652">
        <v>214</v>
      </c>
      <c r="E1652">
        <v>39366</v>
      </c>
      <c r="F1652" s="50">
        <f>E1652/(VLOOKUP(B1652,'Cust Svd'!$A$2:$B$20,2,FALSE))</f>
        <v>0.78494945265298799</v>
      </c>
      <c r="G1652" s="50">
        <f t="shared" si="75"/>
        <v>-0.24213595479780792</v>
      </c>
      <c r="H1652" s="50">
        <f t="shared" si="76"/>
        <v>8</v>
      </c>
      <c r="I1652" s="48">
        <f>HLOOKUP(B1652,'GSE Sum'!$B$1:$T$10,10,FALSE)</f>
        <v>78.781609831607483</v>
      </c>
      <c r="J1652" s="51" t="b">
        <f t="shared" si="77"/>
        <v>0</v>
      </c>
      <c r="K1652" s="69">
        <f>D1652/(VLOOKUP(B1652,'Cust Svd'!$A$2:$B$20,2,FALSE))</f>
        <v>4.2671133177803033E-3</v>
      </c>
      <c r="L1652" s="70">
        <f>VLOOKUP(B1652,'Cust Svd'!$A$2:$B$20,2,FALSE)</f>
        <v>50151</v>
      </c>
      <c r="M1652" s="70"/>
      <c r="N1652"/>
      <c r="O1652"/>
      <c r="P1652"/>
      <c r="Q1652"/>
      <c r="R1652"/>
    </row>
    <row r="1653" spans="1:18" ht="14.5" hidden="1" x14ac:dyDescent="0.35">
      <c r="A1653" s="37">
        <v>45077</v>
      </c>
      <c r="B1653" s="57">
        <v>2023</v>
      </c>
      <c r="C1653">
        <v>1</v>
      </c>
      <c r="D1653">
        <v>118</v>
      </c>
      <c r="E1653">
        <v>38947</v>
      </c>
      <c r="F1653" s="50">
        <f>E1653/(VLOOKUP(B1653,'Cust Svd'!$A$2:$B$20,2,FALSE))</f>
        <v>0.77659468405415644</v>
      </c>
      <c r="G1653" s="50">
        <f t="shared" si="75"/>
        <v>-0.25283670686102888</v>
      </c>
      <c r="H1653" s="50">
        <f t="shared" si="76"/>
        <v>5</v>
      </c>
      <c r="I1653" s="48">
        <f>HLOOKUP(B1653,'GSE Sum'!$B$1:$T$10,10,FALSE)</f>
        <v>78.781609831607483</v>
      </c>
      <c r="J1653" s="51" t="b">
        <f t="shared" si="77"/>
        <v>0</v>
      </c>
      <c r="K1653" s="69">
        <f>D1653/(VLOOKUP(B1653,'Cust Svd'!$A$2:$B$20,2,FALSE))</f>
        <v>2.3528942593368028E-3</v>
      </c>
      <c r="L1653" s="70">
        <f>VLOOKUP(B1653,'Cust Svd'!$A$2:$B$20,2,FALSE)</f>
        <v>50151</v>
      </c>
      <c r="M1653" s="70"/>
      <c r="N1653"/>
      <c r="O1653"/>
      <c r="P1653"/>
      <c r="Q1653"/>
      <c r="R1653"/>
    </row>
    <row r="1654" spans="1:18" ht="14.5" hidden="1" x14ac:dyDescent="0.35">
      <c r="A1654" s="37">
        <v>45063</v>
      </c>
      <c r="B1654" s="57">
        <v>2023</v>
      </c>
      <c r="C1654">
        <v>12</v>
      </c>
      <c r="D1654">
        <v>190</v>
      </c>
      <c r="E1654">
        <v>38844</v>
      </c>
      <c r="F1654" s="50">
        <f>E1654/(VLOOKUP(B1654,'Cust Svd'!$A$2:$B$20,2,FALSE))</f>
        <v>0.77454088652270148</v>
      </c>
      <c r="G1654" s="50">
        <f t="shared" si="75"/>
        <v>-0.25548482965649577</v>
      </c>
      <c r="H1654" s="50">
        <f t="shared" si="76"/>
        <v>5</v>
      </c>
      <c r="I1654" s="48">
        <f>HLOOKUP(B1654,'GSE Sum'!$B$1:$T$10,10,FALSE)</f>
        <v>78.781609831607483</v>
      </c>
      <c r="J1654" s="51" t="b">
        <f t="shared" si="77"/>
        <v>0</v>
      </c>
      <c r="K1654" s="69">
        <f>D1654/(VLOOKUP(B1654,'Cust Svd'!$A$2:$B$20,2,FALSE))</f>
        <v>3.7885585531694283E-3</v>
      </c>
      <c r="L1654" s="70">
        <f>VLOOKUP(B1654,'Cust Svd'!$A$2:$B$20,2,FALSE)</f>
        <v>50151</v>
      </c>
      <c r="M1654" s="70"/>
      <c r="N1654"/>
      <c r="O1654"/>
      <c r="P1654"/>
      <c r="Q1654"/>
      <c r="R1654"/>
    </row>
    <row r="1655" spans="1:18" ht="14.5" hidden="1" x14ac:dyDescent="0.35">
      <c r="A1655" s="37">
        <v>45184</v>
      </c>
      <c r="B1655" s="57">
        <v>2023</v>
      </c>
      <c r="C1655">
        <v>13</v>
      </c>
      <c r="D1655">
        <v>184</v>
      </c>
      <c r="E1655">
        <v>38481</v>
      </c>
      <c r="F1655" s="50">
        <f>E1655/(VLOOKUP(B1655,'Cust Svd'!$A$2:$B$20,2,FALSE))</f>
        <v>0.76730274570796198</v>
      </c>
      <c r="G1655" s="50">
        <f t="shared" si="75"/>
        <v>-0.26487384140278003</v>
      </c>
      <c r="H1655" s="50">
        <f t="shared" si="76"/>
        <v>9</v>
      </c>
      <c r="I1655" s="48">
        <f>HLOOKUP(B1655,'GSE Sum'!$B$1:$T$10,10,FALSE)</f>
        <v>78.781609831607483</v>
      </c>
      <c r="J1655" s="51" t="b">
        <f t="shared" si="77"/>
        <v>0</v>
      </c>
      <c r="K1655" s="69">
        <f>D1655/(VLOOKUP(B1655,'Cust Svd'!$A$2:$B$20,2,FALSE))</f>
        <v>3.6689198620167094E-3</v>
      </c>
      <c r="L1655" s="70">
        <f>VLOOKUP(B1655,'Cust Svd'!$A$2:$B$20,2,FALSE)</f>
        <v>50151</v>
      </c>
      <c r="M1655" s="70"/>
      <c r="N1655"/>
      <c r="O1655"/>
      <c r="P1655"/>
      <c r="Q1655"/>
      <c r="R1655"/>
    </row>
    <row r="1656" spans="1:18" ht="14.5" hidden="1" x14ac:dyDescent="0.35">
      <c r="A1656" s="37">
        <v>45274</v>
      </c>
      <c r="B1656" s="57">
        <v>2023</v>
      </c>
      <c r="C1656">
        <v>1</v>
      </c>
      <c r="D1656">
        <v>83</v>
      </c>
      <c r="E1656">
        <v>38429</v>
      </c>
      <c r="F1656" s="50">
        <f>E1656/(VLOOKUP(B1656,'Cust Svd'!$A$2:$B$20,2,FALSE))</f>
        <v>0.76626587705130511</v>
      </c>
      <c r="G1656" s="50">
        <f t="shared" si="75"/>
        <v>-0.26622607148790839</v>
      </c>
      <c r="H1656" s="50">
        <f t="shared" si="76"/>
        <v>12</v>
      </c>
      <c r="I1656" s="48">
        <f>HLOOKUP(B1656,'GSE Sum'!$B$1:$T$10,10,FALSE)</f>
        <v>78.781609831607483</v>
      </c>
      <c r="J1656" s="51" t="b">
        <f t="shared" si="77"/>
        <v>0</v>
      </c>
      <c r="K1656" s="69">
        <f>D1656/(VLOOKUP(B1656,'Cust Svd'!$A$2:$B$20,2,FALSE))</f>
        <v>1.6550018942792766E-3</v>
      </c>
      <c r="L1656" s="70">
        <f>VLOOKUP(B1656,'Cust Svd'!$A$2:$B$20,2,FALSE)</f>
        <v>50151</v>
      </c>
      <c r="M1656" s="70"/>
      <c r="N1656"/>
      <c r="O1656"/>
      <c r="P1656"/>
      <c r="Q1656"/>
      <c r="R1656"/>
    </row>
    <row r="1657" spans="1:18" ht="14.5" hidden="1" x14ac:dyDescent="0.35">
      <c r="A1657" s="37">
        <v>45160</v>
      </c>
      <c r="B1657" s="57">
        <v>2023</v>
      </c>
      <c r="C1657">
        <v>19</v>
      </c>
      <c r="D1657">
        <v>490</v>
      </c>
      <c r="E1657">
        <v>37928</v>
      </c>
      <c r="F1657" s="50">
        <f>E1657/(VLOOKUP(B1657,'Cust Svd'!$A$2:$B$20,2,FALSE))</f>
        <v>0.75627604634005308</v>
      </c>
      <c r="G1657" s="50">
        <f t="shared" si="75"/>
        <v>-0.27934882878878614</v>
      </c>
      <c r="H1657" s="50">
        <f t="shared" si="76"/>
        <v>8</v>
      </c>
      <c r="I1657" s="48">
        <f>HLOOKUP(B1657,'GSE Sum'!$B$1:$T$10,10,FALSE)</f>
        <v>78.781609831607483</v>
      </c>
      <c r="J1657" s="51" t="b">
        <f t="shared" si="77"/>
        <v>0</v>
      </c>
      <c r="K1657" s="69">
        <f>D1657/(VLOOKUP(B1657,'Cust Svd'!$A$2:$B$20,2,FALSE))</f>
        <v>9.7704931108053682E-3</v>
      </c>
      <c r="L1657" s="70">
        <f>VLOOKUP(B1657,'Cust Svd'!$A$2:$B$20,2,FALSE)</f>
        <v>50151</v>
      </c>
      <c r="M1657" s="70"/>
      <c r="N1657"/>
      <c r="O1657"/>
      <c r="P1657"/>
      <c r="Q1657"/>
      <c r="R1657"/>
    </row>
    <row r="1658" spans="1:18" ht="14.5" hidden="1" x14ac:dyDescent="0.35">
      <c r="A1658" s="37">
        <v>45282</v>
      </c>
      <c r="B1658" s="57">
        <v>2023</v>
      </c>
      <c r="C1658">
        <v>1</v>
      </c>
      <c r="D1658">
        <v>34</v>
      </c>
      <c r="E1658">
        <v>36142</v>
      </c>
      <c r="F1658" s="50">
        <f>E1658/(VLOOKUP(B1658,'Cust Svd'!$A$2:$B$20,2,FALSE))</f>
        <v>0.72066359594026042</v>
      </c>
      <c r="G1658" s="50">
        <f t="shared" si="75"/>
        <v>-0.32758283041263114</v>
      </c>
      <c r="H1658" s="50">
        <f t="shared" si="76"/>
        <v>12</v>
      </c>
      <c r="I1658" s="48">
        <f>HLOOKUP(B1658,'GSE Sum'!$B$1:$T$10,10,FALSE)</f>
        <v>78.781609831607483</v>
      </c>
      <c r="J1658" s="51" t="b">
        <f t="shared" si="77"/>
        <v>0</v>
      </c>
      <c r="K1658" s="69">
        <f>D1658/(VLOOKUP(B1658,'Cust Svd'!$A$2:$B$20,2,FALSE))</f>
        <v>6.7795258319873985E-4</v>
      </c>
      <c r="L1658" s="70">
        <f>VLOOKUP(B1658,'Cust Svd'!$A$2:$B$20,2,FALSE)</f>
        <v>50151</v>
      </c>
      <c r="M1658" s="70"/>
      <c r="N1658"/>
      <c r="O1658"/>
      <c r="P1658"/>
      <c r="Q1658"/>
      <c r="R1658"/>
    </row>
    <row r="1659" spans="1:18" ht="14.5" hidden="1" x14ac:dyDescent="0.35">
      <c r="A1659" s="37">
        <v>45279</v>
      </c>
      <c r="B1659" s="57">
        <v>2023</v>
      </c>
      <c r="C1659">
        <v>1</v>
      </c>
      <c r="D1659">
        <v>5</v>
      </c>
      <c r="E1659">
        <v>34217</v>
      </c>
      <c r="F1659" s="50">
        <f>E1659/(VLOOKUP(B1659,'Cust Svd'!$A$2:$B$20,2,FALSE))</f>
        <v>0.68227951586209645</v>
      </c>
      <c r="G1659" s="50">
        <f t="shared" si="75"/>
        <v>-0.38231585779801397</v>
      </c>
      <c r="H1659" s="50">
        <f t="shared" si="76"/>
        <v>12</v>
      </c>
      <c r="I1659" s="48">
        <f>HLOOKUP(B1659,'GSE Sum'!$B$1:$T$10,10,FALSE)</f>
        <v>78.781609831607483</v>
      </c>
      <c r="J1659" s="51" t="b">
        <f t="shared" si="77"/>
        <v>0</v>
      </c>
      <c r="K1659" s="69">
        <f>D1659/(VLOOKUP(B1659,'Cust Svd'!$A$2:$B$20,2,FALSE))</f>
        <v>9.9698909293932325E-5</v>
      </c>
      <c r="L1659" s="70">
        <f>VLOOKUP(B1659,'Cust Svd'!$A$2:$B$20,2,FALSE)</f>
        <v>50151</v>
      </c>
      <c r="M1659" s="70"/>
      <c r="N1659"/>
      <c r="O1659"/>
      <c r="P1659"/>
      <c r="Q1659"/>
      <c r="R1659"/>
    </row>
    <row r="1660" spans="1:18" ht="14.5" hidden="1" x14ac:dyDescent="0.35">
      <c r="A1660" s="37">
        <v>45013</v>
      </c>
      <c r="B1660" s="57">
        <v>2023</v>
      </c>
      <c r="C1660">
        <v>3</v>
      </c>
      <c r="D1660">
        <v>813</v>
      </c>
      <c r="E1660">
        <v>33434</v>
      </c>
      <c r="F1660" s="50">
        <f>E1660/(VLOOKUP(B1660,'Cust Svd'!$A$2:$B$20,2,FALSE))</f>
        <v>0.66666666666666663</v>
      </c>
      <c r="G1660" s="50">
        <f t="shared" si="75"/>
        <v>-0.40546510810816444</v>
      </c>
      <c r="H1660" s="50">
        <f t="shared" si="76"/>
        <v>3</v>
      </c>
      <c r="I1660" s="48">
        <f>HLOOKUP(B1660,'GSE Sum'!$B$1:$T$10,10,FALSE)</f>
        <v>78.781609831607483</v>
      </c>
      <c r="J1660" s="51" t="b">
        <f t="shared" si="77"/>
        <v>0</v>
      </c>
      <c r="K1660" s="69">
        <f>D1660/(VLOOKUP(B1660,'Cust Svd'!$A$2:$B$20,2,FALSE))</f>
        <v>1.6211042651193396E-2</v>
      </c>
      <c r="L1660" s="70">
        <f>VLOOKUP(B1660,'Cust Svd'!$A$2:$B$20,2,FALSE)</f>
        <v>50151</v>
      </c>
      <c r="M1660" s="70"/>
      <c r="N1660"/>
      <c r="O1660"/>
      <c r="P1660"/>
      <c r="Q1660"/>
      <c r="R1660"/>
    </row>
    <row r="1661" spans="1:18" ht="14.5" hidden="1" x14ac:dyDescent="0.35">
      <c r="A1661" s="37">
        <v>44996</v>
      </c>
      <c r="B1661" s="57">
        <v>2023</v>
      </c>
      <c r="C1661">
        <v>2</v>
      </c>
      <c r="D1661">
        <v>98</v>
      </c>
      <c r="E1661">
        <v>33059</v>
      </c>
      <c r="F1661" s="50">
        <f>E1661/(VLOOKUP(B1661,'Cust Svd'!$A$2:$B$20,2,FALSE))</f>
        <v>0.65918924846962179</v>
      </c>
      <c r="G1661" s="50">
        <f t="shared" si="75"/>
        <v>-0.416744610487084</v>
      </c>
      <c r="H1661" s="50">
        <f t="shared" si="76"/>
        <v>3</v>
      </c>
      <c r="I1661" s="48">
        <f>HLOOKUP(B1661,'GSE Sum'!$B$1:$T$10,10,FALSE)</f>
        <v>78.781609831607483</v>
      </c>
      <c r="J1661" s="51" t="b">
        <f t="shared" si="77"/>
        <v>0</v>
      </c>
      <c r="K1661" s="69">
        <f>D1661/(VLOOKUP(B1661,'Cust Svd'!$A$2:$B$20,2,FALSE))</f>
        <v>1.9540986221610736E-3</v>
      </c>
      <c r="L1661" s="70">
        <f>VLOOKUP(B1661,'Cust Svd'!$A$2:$B$20,2,FALSE)</f>
        <v>50151</v>
      </c>
      <c r="M1661" s="70"/>
      <c r="N1661"/>
      <c r="O1661"/>
      <c r="P1661"/>
      <c r="Q1661"/>
      <c r="R1661"/>
    </row>
    <row r="1662" spans="1:18" ht="14.5" hidden="1" x14ac:dyDescent="0.35">
      <c r="A1662" s="37">
        <v>45190</v>
      </c>
      <c r="B1662" s="57">
        <v>2023</v>
      </c>
      <c r="C1662">
        <v>20</v>
      </c>
      <c r="D1662">
        <v>234</v>
      </c>
      <c r="E1662">
        <v>25683</v>
      </c>
      <c r="F1662" s="50">
        <f>E1662/(VLOOKUP(B1662,'Cust Svd'!$A$2:$B$20,2,FALSE))</f>
        <v>0.5121134174792128</v>
      </c>
      <c r="G1662" s="50">
        <f t="shared" si="75"/>
        <v>-0.66920915996014507</v>
      </c>
      <c r="H1662" s="50">
        <f t="shared" si="76"/>
        <v>9</v>
      </c>
      <c r="I1662" s="48">
        <f>HLOOKUP(B1662,'GSE Sum'!$B$1:$T$10,10,FALSE)</f>
        <v>78.781609831607483</v>
      </c>
      <c r="J1662" s="51" t="b">
        <f t="shared" si="77"/>
        <v>0</v>
      </c>
      <c r="K1662" s="69">
        <f>D1662/(VLOOKUP(B1662,'Cust Svd'!$A$2:$B$20,2,FALSE))</f>
        <v>4.6659089549560325E-3</v>
      </c>
      <c r="L1662" s="70">
        <f>VLOOKUP(B1662,'Cust Svd'!$A$2:$B$20,2,FALSE)</f>
        <v>50151</v>
      </c>
      <c r="M1662" s="70"/>
      <c r="N1662"/>
      <c r="O1662"/>
      <c r="P1662"/>
      <c r="Q1662"/>
      <c r="R1662"/>
    </row>
    <row r="1663" spans="1:18" ht="14.5" hidden="1" x14ac:dyDescent="0.35">
      <c r="A1663" s="37">
        <v>45156</v>
      </c>
      <c r="B1663" s="57">
        <v>2023</v>
      </c>
      <c r="C1663">
        <v>19</v>
      </c>
      <c r="D1663">
        <v>366</v>
      </c>
      <c r="E1663">
        <v>24662</v>
      </c>
      <c r="F1663" s="50">
        <f>E1663/(VLOOKUP(B1663,'Cust Svd'!$A$2:$B$20,2,FALSE))</f>
        <v>0.49175490020139179</v>
      </c>
      <c r="G1663" s="50">
        <f t="shared" si="75"/>
        <v>-0.70977485694026476</v>
      </c>
      <c r="H1663" s="50">
        <f t="shared" si="76"/>
        <v>8</v>
      </c>
      <c r="I1663" s="48">
        <f>HLOOKUP(B1663,'GSE Sum'!$B$1:$T$10,10,FALSE)</f>
        <v>78.781609831607483</v>
      </c>
      <c r="J1663" s="51" t="b">
        <f t="shared" si="77"/>
        <v>0</v>
      </c>
      <c r="K1663" s="69">
        <f>D1663/(VLOOKUP(B1663,'Cust Svd'!$A$2:$B$20,2,FALSE))</f>
        <v>7.2979601603158466E-3</v>
      </c>
      <c r="L1663" s="70">
        <f>VLOOKUP(B1663,'Cust Svd'!$A$2:$B$20,2,FALSE)</f>
        <v>50151</v>
      </c>
      <c r="M1663" s="70"/>
      <c r="N1663"/>
      <c r="O1663"/>
      <c r="P1663"/>
      <c r="Q1663"/>
      <c r="R1663"/>
    </row>
    <row r="1664" spans="1:18" ht="14.5" hidden="1" x14ac:dyDescent="0.35">
      <c r="A1664" s="37">
        <v>44938</v>
      </c>
      <c r="B1664" s="57">
        <v>2023</v>
      </c>
      <c r="C1664">
        <v>2</v>
      </c>
      <c r="D1664">
        <v>44</v>
      </c>
      <c r="E1664">
        <v>24391</v>
      </c>
      <c r="F1664" s="50">
        <f>E1664/(VLOOKUP(B1664,'Cust Svd'!$A$2:$B$20,2,FALSE))</f>
        <v>0.48635121931766068</v>
      </c>
      <c r="G1664" s="50">
        <f t="shared" si="75"/>
        <v>-0.72082424259126421</v>
      </c>
      <c r="H1664" s="50">
        <f t="shared" si="76"/>
        <v>1</v>
      </c>
      <c r="I1664" s="48">
        <f>HLOOKUP(B1664,'GSE Sum'!$B$1:$T$10,10,FALSE)</f>
        <v>78.781609831607483</v>
      </c>
      <c r="J1664" s="51" t="b">
        <f t="shared" si="77"/>
        <v>0</v>
      </c>
      <c r="K1664" s="69">
        <f>D1664/(VLOOKUP(B1664,'Cust Svd'!$A$2:$B$20,2,FALSE))</f>
        <v>8.7735040178660447E-4</v>
      </c>
      <c r="L1664" s="70">
        <f>VLOOKUP(B1664,'Cust Svd'!$A$2:$B$20,2,FALSE)</f>
        <v>50151</v>
      </c>
      <c r="M1664" s="70"/>
      <c r="N1664"/>
      <c r="O1664"/>
      <c r="P1664"/>
      <c r="Q1664"/>
      <c r="R1664"/>
    </row>
    <row r="1665" spans="1:18" ht="14.5" hidden="1" x14ac:dyDescent="0.35">
      <c r="A1665" s="37">
        <v>44952</v>
      </c>
      <c r="B1665" s="57">
        <v>2023</v>
      </c>
      <c r="C1665">
        <v>2</v>
      </c>
      <c r="D1665">
        <v>67</v>
      </c>
      <c r="E1665">
        <v>24344</v>
      </c>
      <c r="F1665" s="50">
        <f>E1665/(VLOOKUP(B1665,'Cust Svd'!$A$2:$B$20,2,FALSE))</f>
        <v>0.48541404957029771</v>
      </c>
      <c r="G1665" s="50">
        <f t="shared" si="75"/>
        <v>-0.7227530417939334</v>
      </c>
      <c r="H1665" s="50">
        <f t="shared" si="76"/>
        <v>1</v>
      </c>
      <c r="I1665" s="48">
        <f>HLOOKUP(B1665,'GSE Sum'!$B$1:$T$10,10,FALSE)</f>
        <v>78.781609831607483</v>
      </c>
      <c r="J1665" s="51" t="b">
        <f t="shared" si="77"/>
        <v>0</v>
      </c>
      <c r="K1665" s="69">
        <f>D1665/(VLOOKUP(B1665,'Cust Svd'!$A$2:$B$20,2,FALSE))</f>
        <v>1.3359653845386931E-3</v>
      </c>
      <c r="L1665" s="70">
        <f>VLOOKUP(B1665,'Cust Svd'!$A$2:$B$20,2,FALSE)</f>
        <v>50151</v>
      </c>
      <c r="M1665" s="70"/>
      <c r="N1665"/>
      <c r="O1665"/>
      <c r="P1665"/>
      <c r="Q1665"/>
      <c r="R1665"/>
    </row>
    <row r="1666" spans="1:18" ht="14.5" hidden="1" x14ac:dyDescent="0.35">
      <c r="A1666" s="37">
        <v>44956</v>
      </c>
      <c r="B1666" s="57">
        <v>2023</v>
      </c>
      <c r="C1666">
        <v>2</v>
      </c>
      <c r="D1666">
        <v>154</v>
      </c>
      <c r="E1666">
        <v>23031</v>
      </c>
      <c r="F1666" s="50">
        <f>E1666/(VLOOKUP(B1666,'Cust Svd'!$A$2:$B$20,2,FALSE))</f>
        <v>0.45923311598971106</v>
      </c>
      <c r="G1666" s="50">
        <f t="shared" ref="G1666:G1729" si="78">LN(F1666)</f>
        <v>-0.77819731987473229</v>
      </c>
      <c r="H1666" s="50">
        <f t="shared" ref="H1666:H1729" si="79">MONTH(A1666)</f>
        <v>1</v>
      </c>
      <c r="I1666" s="48">
        <f>HLOOKUP(B1666,'GSE Sum'!$B$1:$T$10,10,FALSE)</f>
        <v>78.781609831607483</v>
      </c>
      <c r="J1666" s="51" t="b">
        <f t="shared" ref="J1666:J1729" si="80">IF(F1666&gt;=I1666,A1666,FALSE)</f>
        <v>0</v>
      </c>
      <c r="K1666" s="69">
        <f>D1666/(VLOOKUP(B1666,'Cust Svd'!$A$2:$B$20,2,FALSE))</f>
        <v>3.0707264062531155E-3</v>
      </c>
      <c r="L1666" s="70">
        <f>VLOOKUP(B1666,'Cust Svd'!$A$2:$B$20,2,FALSE)</f>
        <v>50151</v>
      </c>
      <c r="M1666" s="70"/>
      <c r="N1666"/>
      <c r="O1666"/>
      <c r="P1666"/>
      <c r="Q1666"/>
      <c r="R1666"/>
    </row>
    <row r="1667" spans="1:18" ht="14.5" hidden="1" x14ac:dyDescent="0.35">
      <c r="A1667" s="37">
        <v>45265</v>
      </c>
      <c r="B1667" s="57">
        <v>2023</v>
      </c>
      <c r="C1667">
        <v>1</v>
      </c>
      <c r="D1667">
        <v>21</v>
      </c>
      <c r="E1667">
        <v>22407</v>
      </c>
      <c r="F1667" s="50">
        <f>E1667/(VLOOKUP(B1667,'Cust Svd'!$A$2:$B$20,2,FALSE))</f>
        <v>0.4467906921098283</v>
      </c>
      <c r="G1667" s="50">
        <f t="shared" si="78"/>
        <v>-0.80566504434556419</v>
      </c>
      <c r="H1667" s="50">
        <f t="shared" si="79"/>
        <v>12</v>
      </c>
      <c r="I1667" s="48">
        <f>HLOOKUP(B1667,'GSE Sum'!$B$1:$T$10,10,FALSE)</f>
        <v>78.781609831607483</v>
      </c>
      <c r="J1667" s="51" t="b">
        <f t="shared" si="80"/>
        <v>0</v>
      </c>
      <c r="K1667" s="69">
        <f>D1667/(VLOOKUP(B1667,'Cust Svd'!$A$2:$B$20,2,FALSE))</f>
        <v>4.1873541903451574E-4</v>
      </c>
      <c r="L1667" s="70">
        <f>VLOOKUP(B1667,'Cust Svd'!$A$2:$B$20,2,FALSE)</f>
        <v>50151</v>
      </c>
      <c r="M1667" s="70"/>
      <c r="N1667"/>
      <c r="O1667"/>
      <c r="P1667"/>
      <c r="Q1667"/>
      <c r="R1667"/>
    </row>
    <row r="1668" spans="1:18" ht="14.5" hidden="1" x14ac:dyDescent="0.35">
      <c r="A1668" s="37">
        <v>44978</v>
      </c>
      <c r="B1668" s="57">
        <v>2023</v>
      </c>
      <c r="C1668">
        <v>2</v>
      </c>
      <c r="D1668">
        <v>259</v>
      </c>
      <c r="E1668">
        <v>21529</v>
      </c>
      <c r="F1668" s="50">
        <f>E1668/(VLOOKUP(B1668,'Cust Svd'!$A$2:$B$20,2,FALSE))</f>
        <v>0.42928356363781378</v>
      </c>
      <c r="G1668" s="50">
        <f t="shared" si="78"/>
        <v>-0.8456375909094116</v>
      </c>
      <c r="H1668" s="50">
        <f t="shared" si="79"/>
        <v>2</v>
      </c>
      <c r="I1668" s="48">
        <f>HLOOKUP(B1668,'GSE Sum'!$B$1:$T$10,10,FALSE)</f>
        <v>78.781609831607483</v>
      </c>
      <c r="J1668" s="51" t="b">
        <f t="shared" si="80"/>
        <v>0</v>
      </c>
      <c r="K1668" s="69">
        <f>D1668/(VLOOKUP(B1668,'Cust Svd'!$A$2:$B$20,2,FALSE))</f>
        <v>5.1644035014256941E-3</v>
      </c>
      <c r="L1668" s="70">
        <f>VLOOKUP(B1668,'Cust Svd'!$A$2:$B$20,2,FALSE)</f>
        <v>50151</v>
      </c>
      <c r="M1668" s="70"/>
      <c r="N1668"/>
      <c r="O1668"/>
      <c r="P1668"/>
      <c r="Q1668"/>
      <c r="R1668"/>
    </row>
    <row r="1669" spans="1:18" ht="14.5" hidden="1" x14ac:dyDescent="0.35">
      <c r="A1669" s="37">
        <v>45180</v>
      </c>
      <c r="B1669" s="57">
        <v>2023</v>
      </c>
      <c r="C1669">
        <v>16</v>
      </c>
      <c r="D1669">
        <v>193</v>
      </c>
      <c r="E1669">
        <v>21070</v>
      </c>
      <c r="F1669" s="50">
        <f>E1669/(VLOOKUP(B1669,'Cust Svd'!$A$2:$B$20,2,FALSE))</f>
        <v>0.42013120376463081</v>
      </c>
      <c r="G1669" s="50">
        <f t="shared" si="78"/>
        <v>-0.86718822657250572</v>
      </c>
      <c r="H1669" s="50">
        <f t="shared" si="79"/>
        <v>9</v>
      </c>
      <c r="I1669" s="48">
        <f>HLOOKUP(B1669,'GSE Sum'!$B$1:$T$10,10,FALSE)</f>
        <v>78.781609831607483</v>
      </c>
      <c r="J1669" s="51" t="b">
        <f t="shared" si="80"/>
        <v>0</v>
      </c>
      <c r="K1669" s="69">
        <f>D1669/(VLOOKUP(B1669,'Cust Svd'!$A$2:$B$20,2,FALSE))</f>
        <v>3.8483778987457879E-3</v>
      </c>
      <c r="L1669" s="70">
        <f>VLOOKUP(B1669,'Cust Svd'!$A$2:$B$20,2,FALSE)</f>
        <v>50151</v>
      </c>
      <c r="M1669" s="70"/>
      <c r="N1669"/>
      <c r="O1669"/>
      <c r="P1669"/>
      <c r="Q1669"/>
      <c r="R1669"/>
    </row>
    <row r="1670" spans="1:18" ht="14.5" hidden="1" x14ac:dyDescent="0.35">
      <c r="A1670" s="37">
        <v>45138</v>
      </c>
      <c r="B1670" s="57">
        <v>2023</v>
      </c>
      <c r="C1670">
        <v>15</v>
      </c>
      <c r="D1670">
        <v>342</v>
      </c>
      <c r="E1670">
        <v>20569</v>
      </c>
      <c r="F1670" s="50">
        <f>E1670/(VLOOKUP(B1670,'Cust Svd'!$A$2:$B$20,2,FALSE))</f>
        <v>0.41014137305337878</v>
      </c>
      <c r="G1670" s="50">
        <f t="shared" si="78"/>
        <v>-0.89125336639257735</v>
      </c>
      <c r="H1670" s="50">
        <f t="shared" si="79"/>
        <v>7</v>
      </c>
      <c r="I1670" s="48">
        <f>HLOOKUP(B1670,'GSE Sum'!$B$1:$T$10,10,FALSE)</f>
        <v>78.781609831607483</v>
      </c>
      <c r="J1670" s="51" t="b">
        <f t="shared" si="80"/>
        <v>0</v>
      </c>
      <c r="K1670" s="69">
        <f>D1670/(VLOOKUP(B1670,'Cust Svd'!$A$2:$B$20,2,FALSE))</f>
        <v>6.8194053957049711E-3</v>
      </c>
      <c r="L1670" s="70">
        <f>VLOOKUP(B1670,'Cust Svd'!$A$2:$B$20,2,FALSE)</f>
        <v>50151</v>
      </c>
      <c r="M1670" s="70"/>
      <c r="N1670"/>
      <c r="O1670"/>
      <c r="P1670"/>
      <c r="Q1670"/>
      <c r="R1670"/>
    </row>
    <row r="1671" spans="1:18" ht="14.5" hidden="1" x14ac:dyDescent="0.35">
      <c r="A1671" s="37">
        <v>45012</v>
      </c>
      <c r="B1671" s="57">
        <v>2023</v>
      </c>
      <c r="C1671">
        <v>2</v>
      </c>
      <c r="D1671">
        <v>43</v>
      </c>
      <c r="E1671">
        <v>19823</v>
      </c>
      <c r="F1671" s="50">
        <f>E1671/(VLOOKUP(B1671,'Cust Svd'!$A$2:$B$20,2,FALSE))</f>
        <v>0.39526629578672412</v>
      </c>
      <c r="G1671" s="50">
        <f t="shared" si="78"/>
        <v>-0.92819557468052949</v>
      </c>
      <c r="H1671" s="50">
        <f t="shared" si="79"/>
        <v>3</v>
      </c>
      <c r="I1671" s="48">
        <f>HLOOKUP(B1671,'GSE Sum'!$B$1:$T$10,10,FALSE)</f>
        <v>78.781609831607483</v>
      </c>
      <c r="J1671" s="51" t="b">
        <f t="shared" si="80"/>
        <v>0</v>
      </c>
      <c r="K1671" s="69">
        <f>D1671/(VLOOKUP(B1671,'Cust Svd'!$A$2:$B$20,2,FALSE))</f>
        <v>8.5741061992781803E-4</v>
      </c>
      <c r="L1671" s="70">
        <f>VLOOKUP(B1671,'Cust Svd'!$A$2:$B$20,2,FALSE)</f>
        <v>50151</v>
      </c>
      <c r="M1671" s="70"/>
      <c r="N1671"/>
      <c r="O1671"/>
      <c r="P1671"/>
      <c r="Q1671"/>
      <c r="R1671"/>
    </row>
    <row r="1672" spans="1:18" ht="14.5" hidden="1" x14ac:dyDescent="0.35">
      <c r="A1672" s="37">
        <v>45197</v>
      </c>
      <c r="B1672" s="57">
        <v>2023</v>
      </c>
      <c r="C1672">
        <v>11</v>
      </c>
      <c r="D1672">
        <v>405</v>
      </c>
      <c r="E1672">
        <v>18892</v>
      </c>
      <c r="F1672" s="50">
        <f>E1672/(VLOOKUP(B1672,'Cust Svd'!$A$2:$B$20,2,FALSE))</f>
        <v>0.37670235887619391</v>
      </c>
      <c r="G1672" s="50">
        <f t="shared" si="78"/>
        <v>-0.97629990235473274</v>
      </c>
      <c r="H1672" s="50">
        <f t="shared" si="79"/>
        <v>9</v>
      </c>
      <c r="I1672" s="48">
        <f>HLOOKUP(B1672,'GSE Sum'!$B$1:$T$10,10,FALSE)</f>
        <v>78.781609831607483</v>
      </c>
      <c r="J1672" s="51" t="b">
        <f t="shared" si="80"/>
        <v>0</v>
      </c>
      <c r="K1672" s="69">
        <f>D1672/(VLOOKUP(B1672,'Cust Svd'!$A$2:$B$20,2,FALSE))</f>
        <v>8.0756116528085189E-3</v>
      </c>
      <c r="L1672" s="70">
        <f>VLOOKUP(B1672,'Cust Svd'!$A$2:$B$20,2,FALSE)</f>
        <v>50151</v>
      </c>
      <c r="M1672" s="70"/>
      <c r="N1672"/>
      <c r="O1672"/>
      <c r="P1672"/>
      <c r="Q1672"/>
      <c r="R1672"/>
    </row>
    <row r="1673" spans="1:18" ht="14.5" hidden="1" x14ac:dyDescent="0.35">
      <c r="A1673" s="37">
        <v>44994</v>
      </c>
      <c r="B1673" s="57">
        <v>2023</v>
      </c>
      <c r="C1673">
        <v>3</v>
      </c>
      <c r="D1673">
        <v>106</v>
      </c>
      <c r="E1673">
        <v>18488</v>
      </c>
      <c r="F1673" s="50">
        <f>E1673/(VLOOKUP(B1673,'Cust Svd'!$A$2:$B$20,2,FALSE))</f>
        <v>0.36864668700524417</v>
      </c>
      <c r="G1673" s="50">
        <f t="shared" si="78"/>
        <v>-0.99791658141652384</v>
      </c>
      <c r="H1673" s="50">
        <f t="shared" si="79"/>
        <v>3</v>
      </c>
      <c r="I1673" s="48">
        <f>HLOOKUP(B1673,'GSE Sum'!$B$1:$T$10,10,FALSE)</f>
        <v>78.781609831607483</v>
      </c>
      <c r="J1673" s="51" t="b">
        <f t="shared" si="80"/>
        <v>0</v>
      </c>
      <c r="K1673" s="69">
        <f>D1673/(VLOOKUP(B1673,'Cust Svd'!$A$2:$B$20,2,FALSE))</f>
        <v>2.1136168770313651E-3</v>
      </c>
      <c r="L1673" s="70">
        <f>VLOOKUP(B1673,'Cust Svd'!$A$2:$B$20,2,FALSE)</f>
        <v>50151</v>
      </c>
      <c r="M1673" s="70"/>
      <c r="N1673"/>
      <c r="O1673"/>
      <c r="P1673"/>
      <c r="Q1673"/>
      <c r="R1673"/>
    </row>
    <row r="1674" spans="1:18" ht="14.5" hidden="1" x14ac:dyDescent="0.35">
      <c r="A1674" s="37">
        <v>45209</v>
      </c>
      <c r="B1674" s="57">
        <v>2023</v>
      </c>
      <c r="C1674">
        <v>1</v>
      </c>
      <c r="D1674">
        <v>56</v>
      </c>
      <c r="E1674">
        <v>18440</v>
      </c>
      <c r="F1674" s="50">
        <f>E1674/(VLOOKUP(B1674,'Cust Svd'!$A$2:$B$20,2,FALSE))</f>
        <v>0.36768957747602243</v>
      </c>
      <c r="G1674" s="50">
        <f t="shared" si="78"/>
        <v>-1.0005162362601556</v>
      </c>
      <c r="H1674" s="50">
        <f t="shared" si="79"/>
        <v>10</v>
      </c>
      <c r="I1674" s="48">
        <f>HLOOKUP(B1674,'GSE Sum'!$B$1:$T$10,10,FALSE)</f>
        <v>78.781609831607483</v>
      </c>
      <c r="J1674" s="51" t="b">
        <f t="shared" si="80"/>
        <v>0</v>
      </c>
      <c r="K1674" s="69">
        <f>D1674/(VLOOKUP(B1674,'Cust Svd'!$A$2:$B$20,2,FALSE))</f>
        <v>1.116627784092042E-3</v>
      </c>
      <c r="L1674" s="70">
        <f>VLOOKUP(B1674,'Cust Svd'!$A$2:$B$20,2,FALSE)</f>
        <v>50151</v>
      </c>
      <c r="M1674" s="70"/>
      <c r="N1674"/>
      <c r="O1674"/>
      <c r="P1674"/>
      <c r="Q1674"/>
      <c r="R1674"/>
    </row>
    <row r="1675" spans="1:18" ht="14.5" hidden="1" x14ac:dyDescent="0.35">
      <c r="A1675" s="37">
        <v>45061</v>
      </c>
      <c r="B1675" s="57">
        <v>2023</v>
      </c>
      <c r="C1675">
        <v>4</v>
      </c>
      <c r="D1675">
        <v>82</v>
      </c>
      <c r="E1675">
        <v>17679</v>
      </c>
      <c r="F1675" s="50">
        <f>E1675/(VLOOKUP(B1675,'Cust Svd'!$A$2:$B$20,2,FALSE))</f>
        <v>0.35251540348148591</v>
      </c>
      <c r="G1675" s="50">
        <f t="shared" si="78"/>
        <v>-1.0426609598647174</v>
      </c>
      <c r="H1675" s="50">
        <f t="shared" si="79"/>
        <v>5</v>
      </c>
      <c r="I1675" s="48">
        <f>HLOOKUP(B1675,'GSE Sum'!$B$1:$T$10,10,FALSE)</f>
        <v>78.781609831607483</v>
      </c>
      <c r="J1675" s="51" t="b">
        <f t="shared" si="80"/>
        <v>0</v>
      </c>
      <c r="K1675" s="69">
        <f>D1675/(VLOOKUP(B1675,'Cust Svd'!$A$2:$B$20,2,FALSE))</f>
        <v>1.6350621124204901E-3</v>
      </c>
      <c r="L1675" s="70">
        <f>VLOOKUP(B1675,'Cust Svd'!$A$2:$B$20,2,FALSE)</f>
        <v>50151</v>
      </c>
      <c r="M1675" s="70"/>
      <c r="N1675"/>
      <c r="O1675"/>
      <c r="P1675"/>
      <c r="Q1675"/>
      <c r="R1675"/>
    </row>
    <row r="1676" spans="1:18" ht="14.5" hidden="1" x14ac:dyDescent="0.35">
      <c r="A1676" s="37">
        <v>45097</v>
      </c>
      <c r="B1676" s="57">
        <v>2023</v>
      </c>
      <c r="C1676">
        <v>5</v>
      </c>
      <c r="D1676">
        <v>87</v>
      </c>
      <c r="E1676">
        <v>16308</v>
      </c>
      <c r="F1676" s="50">
        <f>E1676/(VLOOKUP(B1676,'Cust Svd'!$A$2:$B$20,2,FALSE))</f>
        <v>0.32517796255308967</v>
      </c>
      <c r="G1676" s="50">
        <f t="shared" si="78"/>
        <v>-1.1233826694315965</v>
      </c>
      <c r="H1676" s="50">
        <f t="shared" si="79"/>
        <v>6</v>
      </c>
      <c r="I1676" s="48">
        <f>HLOOKUP(B1676,'GSE Sum'!$B$1:$T$10,10,FALSE)</f>
        <v>78.781609831607483</v>
      </c>
      <c r="J1676" s="51" t="b">
        <f t="shared" si="80"/>
        <v>0</v>
      </c>
      <c r="K1676" s="69">
        <f>D1676/(VLOOKUP(B1676,'Cust Svd'!$A$2:$B$20,2,FALSE))</f>
        <v>1.7347610217144224E-3</v>
      </c>
      <c r="L1676" s="70">
        <f>VLOOKUP(B1676,'Cust Svd'!$A$2:$B$20,2,FALSE)</f>
        <v>50151</v>
      </c>
      <c r="M1676" s="70"/>
      <c r="N1676"/>
      <c r="O1676"/>
      <c r="P1676"/>
      <c r="Q1676"/>
      <c r="R1676"/>
    </row>
    <row r="1677" spans="1:18" ht="14.5" hidden="1" x14ac:dyDescent="0.35">
      <c r="A1677" s="37">
        <v>45050</v>
      </c>
      <c r="B1677" s="57">
        <v>2023</v>
      </c>
      <c r="C1677">
        <v>4</v>
      </c>
      <c r="D1677">
        <v>93</v>
      </c>
      <c r="E1677">
        <v>16291</v>
      </c>
      <c r="F1677" s="50">
        <f>E1677/(VLOOKUP(B1677,'Cust Svd'!$A$2:$B$20,2,FALSE))</f>
        <v>0.32483898626149033</v>
      </c>
      <c r="G1677" s="50">
        <f t="shared" si="78"/>
        <v>-1.124425646304571</v>
      </c>
      <c r="H1677" s="50">
        <f t="shared" si="79"/>
        <v>5</v>
      </c>
      <c r="I1677" s="48">
        <f>HLOOKUP(B1677,'GSE Sum'!$B$1:$T$10,10,FALSE)</f>
        <v>78.781609831607483</v>
      </c>
      <c r="J1677" s="51" t="b">
        <f t="shared" si="80"/>
        <v>0</v>
      </c>
      <c r="K1677" s="69">
        <f>D1677/(VLOOKUP(B1677,'Cust Svd'!$A$2:$B$20,2,FALSE))</f>
        <v>1.8543997128671412E-3</v>
      </c>
      <c r="L1677" s="70">
        <f>VLOOKUP(B1677,'Cust Svd'!$A$2:$B$20,2,FALSE)</f>
        <v>50151</v>
      </c>
      <c r="M1677" s="70"/>
      <c r="N1677"/>
      <c r="O1677"/>
      <c r="P1677"/>
      <c r="Q1677"/>
      <c r="R1677"/>
    </row>
    <row r="1678" spans="1:18" ht="14.5" hidden="1" x14ac:dyDescent="0.35">
      <c r="A1678" s="37">
        <v>44945</v>
      </c>
      <c r="B1678" s="57">
        <v>2023</v>
      </c>
      <c r="C1678">
        <v>2</v>
      </c>
      <c r="D1678">
        <v>151</v>
      </c>
      <c r="E1678">
        <v>16088</v>
      </c>
      <c r="F1678" s="50">
        <f>E1678/(VLOOKUP(B1678,'Cust Svd'!$A$2:$B$20,2,FALSE))</f>
        <v>0.32079121054415666</v>
      </c>
      <c r="G1678" s="50">
        <f t="shared" si="78"/>
        <v>-1.1369648019182526</v>
      </c>
      <c r="H1678" s="50">
        <f t="shared" si="79"/>
        <v>1</v>
      </c>
      <c r="I1678" s="48">
        <f>HLOOKUP(B1678,'GSE Sum'!$B$1:$T$10,10,FALSE)</f>
        <v>78.781609831607483</v>
      </c>
      <c r="J1678" s="51" t="b">
        <f t="shared" si="80"/>
        <v>0</v>
      </c>
      <c r="K1678" s="69">
        <f>D1678/(VLOOKUP(B1678,'Cust Svd'!$A$2:$B$20,2,FALSE))</f>
        <v>3.0109070606767563E-3</v>
      </c>
      <c r="L1678" s="70">
        <f>VLOOKUP(B1678,'Cust Svd'!$A$2:$B$20,2,FALSE)</f>
        <v>50151</v>
      </c>
      <c r="M1678" s="70"/>
      <c r="N1678"/>
      <c r="O1678"/>
      <c r="P1678"/>
      <c r="Q1678"/>
      <c r="R1678"/>
    </row>
    <row r="1679" spans="1:18" ht="14.5" hidden="1" x14ac:dyDescent="0.35">
      <c r="A1679" s="37">
        <v>45191</v>
      </c>
      <c r="B1679" s="57">
        <v>2023</v>
      </c>
      <c r="C1679">
        <v>13</v>
      </c>
      <c r="D1679">
        <v>90</v>
      </c>
      <c r="E1679">
        <v>15932</v>
      </c>
      <c r="F1679" s="50">
        <f>E1679/(VLOOKUP(B1679,'Cust Svd'!$A$2:$B$20,2,FALSE))</f>
        <v>0.31768060457418595</v>
      </c>
      <c r="G1679" s="50">
        <f t="shared" si="78"/>
        <v>-1.1467087890692056</v>
      </c>
      <c r="H1679" s="50">
        <f t="shared" si="79"/>
        <v>9</v>
      </c>
      <c r="I1679" s="48">
        <f>HLOOKUP(B1679,'GSE Sum'!$B$1:$T$10,10,FALSE)</f>
        <v>78.781609831607483</v>
      </c>
      <c r="J1679" s="51" t="b">
        <f t="shared" si="80"/>
        <v>0</v>
      </c>
      <c r="K1679" s="69">
        <f>D1679/(VLOOKUP(B1679,'Cust Svd'!$A$2:$B$20,2,FALSE))</f>
        <v>1.7945803672907818E-3</v>
      </c>
      <c r="L1679" s="70">
        <f>VLOOKUP(B1679,'Cust Svd'!$A$2:$B$20,2,FALSE)</f>
        <v>50151</v>
      </c>
      <c r="M1679" s="70"/>
      <c r="N1679"/>
      <c r="O1679"/>
      <c r="P1679"/>
      <c r="Q1679"/>
      <c r="R1679"/>
    </row>
    <row r="1680" spans="1:18" ht="14.5" hidden="1" x14ac:dyDescent="0.35">
      <c r="A1680" s="37">
        <v>45134</v>
      </c>
      <c r="B1680" s="57">
        <v>2023</v>
      </c>
      <c r="C1680">
        <v>5</v>
      </c>
      <c r="D1680">
        <v>86</v>
      </c>
      <c r="E1680">
        <v>15824</v>
      </c>
      <c r="F1680" s="50">
        <f>E1680/(VLOOKUP(B1680,'Cust Svd'!$A$2:$B$20,2,FALSE))</f>
        <v>0.31552710813343704</v>
      </c>
      <c r="G1680" s="50">
        <f t="shared" si="78"/>
        <v>-1.153510679508247</v>
      </c>
      <c r="H1680" s="50">
        <f t="shared" si="79"/>
        <v>7</v>
      </c>
      <c r="I1680" s="48">
        <f>HLOOKUP(B1680,'GSE Sum'!$B$1:$T$10,10,FALSE)</f>
        <v>78.781609831607483</v>
      </c>
      <c r="J1680" s="51" t="b">
        <f t="shared" si="80"/>
        <v>0</v>
      </c>
      <c r="K1680" s="69">
        <f>D1680/(VLOOKUP(B1680,'Cust Svd'!$A$2:$B$20,2,FALSE))</f>
        <v>1.7148212398556361E-3</v>
      </c>
      <c r="L1680" s="70">
        <f>VLOOKUP(B1680,'Cust Svd'!$A$2:$B$20,2,FALSE)</f>
        <v>50151</v>
      </c>
      <c r="M1680" s="70"/>
      <c r="N1680"/>
      <c r="O1680"/>
      <c r="P1680"/>
      <c r="Q1680"/>
      <c r="R1680"/>
    </row>
    <row r="1681" spans="1:18" ht="14.5" hidden="1" x14ac:dyDescent="0.35">
      <c r="A1681" s="37">
        <v>45085</v>
      </c>
      <c r="B1681" s="57">
        <v>2023</v>
      </c>
      <c r="C1681">
        <v>5</v>
      </c>
      <c r="D1681">
        <v>95</v>
      </c>
      <c r="E1681">
        <v>15426</v>
      </c>
      <c r="F1681" s="50">
        <f>E1681/(VLOOKUP(B1681,'Cust Svd'!$A$2:$B$20,2,FALSE))</f>
        <v>0.30759107495364002</v>
      </c>
      <c r="G1681" s="50">
        <f t="shared" si="78"/>
        <v>-1.178984056876796</v>
      </c>
      <c r="H1681" s="50">
        <f t="shared" si="79"/>
        <v>6</v>
      </c>
      <c r="I1681" s="48">
        <f>HLOOKUP(B1681,'GSE Sum'!$B$1:$T$10,10,FALSE)</f>
        <v>78.781609831607483</v>
      </c>
      <c r="J1681" s="51" t="b">
        <f t="shared" si="80"/>
        <v>0</v>
      </c>
      <c r="K1681" s="69">
        <f>D1681/(VLOOKUP(B1681,'Cust Svd'!$A$2:$B$20,2,FALSE))</f>
        <v>1.8942792765847141E-3</v>
      </c>
      <c r="L1681" s="70">
        <f>VLOOKUP(B1681,'Cust Svd'!$A$2:$B$20,2,FALSE)</f>
        <v>50151</v>
      </c>
      <c r="M1681" s="70"/>
      <c r="N1681"/>
      <c r="O1681"/>
      <c r="P1681"/>
      <c r="Q1681"/>
      <c r="R1681"/>
    </row>
    <row r="1682" spans="1:18" ht="14.5" hidden="1" x14ac:dyDescent="0.35">
      <c r="A1682" s="37">
        <v>44947</v>
      </c>
      <c r="B1682" s="57">
        <v>2023</v>
      </c>
      <c r="C1682">
        <v>1</v>
      </c>
      <c r="D1682">
        <v>108</v>
      </c>
      <c r="E1682">
        <v>14854</v>
      </c>
      <c r="F1682" s="50">
        <f>E1682/(VLOOKUP(B1682,'Cust Svd'!$A$2:$B$20,2,FALSE))</f>
        <v>0.29618551973041413</v>
      </c>
      <c r="G1682" s="50">
        <f t="shared" si="78"/>
        <v>-1.2167692651414987</v>
      </c>
      <c r="H1682" s="50">
        <f t="shared" si="79"/>
        <v>1</v>
      </c>
      <c r="I1682" s="48">
        <f>HLOOKUP(B1682,'GSE Sum'!$B$1:$T$10,10,FALSE)</f>
        <v>78.781609831607483</v>
      </c>
      <c r="J1682" s="51" t="b">
        <f t="shared" si="80"/>
        <v>0</v>
      </c>
      <c r="K1682" s="69">
        <f>D1682/(VLOOKUP(B1682,'Cust Svd'!$A$2:$B$20,2,FALSE))</f>
        <v>2.1534964407489382E-3</v>
      </c>
      <c r="L1682" s="70">
        <f>VLOOKUP(B1682,'Cust Svd'!$A$2:$B$20,2,FALSE)</f>
        <v>50151</v>
      </c>
      <c r="M1682" s="70"/>
      <c r="N1682"/>
      <c r="O1682"/>
      <c r="P1682"/>
      <c r="Q1682"/>
      <c r="R1682"/>
    </row>
    <row r="1683" spans="1:18" ht="14.5" hidden="1" x14ac:dyDescent="0.35">
      <c r="A1683" s="37">
        <v>45082</v>
      </c>
      <c r="B1683" s="57">
        <v>2023</v>
      </c>
      <c r="C1683">
        <v>6</v>
      </c>
      <c r="D1683">
        <v>77</v>
      </c>
      <c r="E1683">
        <v>14814</v>
      </c>
      <c r="F1683" s="50">
        <f>E1683/(VLOOKUP(B1683,'Cust Svd'!$A$2:$B$20,2,FALSE))</f>
        <v>0.29538792845606271</v>
      </c>
      <c r="G1683" s="50">
        <f t="shared" si="78"/>
        <v>-1.219465774797506</v>
      </c>
      <c r="H1683" s="50">
        <f t="shared" si="79"/>
        <v>6</v>
      </c>
      <c r="I1683" s="48">
        <f>HLOOKUP(B1683,'GSE Sum'!$B$1:$T$10,10,FALSE)</f>
        <v>78.781609831607483</v>
      </c>
      <c r="J1683" s="51" t="b">
        <f t="shared" si="80"/>
        <v>0</v>
      </c>
      <c r="K1683" s="69">
        <f>D1683/(VLOOKUP(B1683,'Cust Svd'!$A$2:$B$20,2,FALSE))</f>
        <v>1.5353632031265578E-3</v>
      </c>
      <c r="L1683" s="70">
        <f>VLOOKUP(B1683,'Cust Svd'!$A$2:$B$20,2,FALSE)</f>
        <v>50151</v>
      </c>
      <c r="M1683" s="70"/>
      <c r="N1683"/>
      <c r="O1683"/>
      <c r="P1683"/>
      <c r="Q1683"/>
      <c r="R1683"/>
    </row>
    <row r="1684" spans="1:18" ht="14.5" hidden="1" x14ac:dyDescent="0.35">
      <c r="A1684" s="37">
        <v>45123</v>
      </c>
      <c r="B1684" s="57">
        <v>2023</v>
      </c>
      <c r="C1684">
        <v>1</v>
      </c>
      <c r="D1684">
        <v>162</v>
      </c>
      <c r="E1684">
        <v>14609</v>
      </c>
      <c r="F1684" s="50">
        <f>E1684/(VLOOKUP(B1684,'Cust Svd'!$A$2:$B$20,2,FALSE))</f>
        <v>0.29130027317501145</v>
      </c>
      <c r="G1684" s="50">
        <f t="shared" si="78"/>
        <v>-1.2334006772382264</v>
      </c>
      <c r="H1684" s="50">
        <f t="shared" si="79"/>
        <v>7</v>
      </c>
      <c r="I1684" s="48">
        <f>HLOOKUP(B1684,'GSE Sum'!$B$1:$T$10,10,FALSE)</f>
        <v>78.781609831607483</v>
      </c>
      <c r="J1684" s="51" t="b">
        <f t="shared" si="80"/>
        <v>0</v>
      </c>
      <c r="K1684" s="69">
        <f>D1684/(VLOOKUP(B1684,'Cust Svd'!$A$2:$B$20,2,FALSE))</f>
        <v>3.2302446611234075E-3</v>
      </c>
      <c r="L1684" s="70">
        <f>VLOOKUP(B1684,'Cust Svd'!$A$2:$B$20,2,FALSE)</f>
        <v>50151</v>
      </c>
      <c r="M1684" s="70"/>
      <c r="N1684"/>
      <c r="O1684"/>
      <c r="P1684"/>
      <c r="Q1684"/>
      <c r="R1684"/>
    </row>
    <row r="1685" spans="1:18" ht="14.5" hidden="1" x14ac:dyDescent="0.35">
      <c r="A1685" s="37">
        <v>45068</v>
      </c>
      <c r="B1685" s="57">
        <v>2023</v>
      </c>
      <c r="C1685">
        <v>4</v>
      </c>
      <c r="D1685">
        <v>81</v>
      </c>
      <c r="E1685">
        <v>14425</v>
      </c>
      <c r="F1685" s="50">
        <f>E1685/(VLOOKUP(B1685,'Cust Svd'!$A$2:$B$20,2,FALSE))</f>
        <v>0.28763135331299478</v>
      </c>
      <c r="G1685" s="50">
        <f t="shared" si="78"/>
        <v>-1.2460756419944401</v>
      </c>
      <c r="H1685" s="50">
        <f t="shared" si="79"/>
        <v>5</v>
      </c>
      <c r="I1685" s="48">
        <f>HLOOKUP(B1685,'GSE Sum'!$B$1:$T$10,10,FALSE)</f>
        <v>78.781609831607483</v>
      </c>
      <c r="J1685" s="51" t="b">
        <f t="shared" si="80"/>
        <v>0</v>
      </c>
      <c r="K1685" s="69">
        <f>D1685/(VLOOKUP(B1685,'Cust Svd'!$A$2:$B$20,2,FALSE))</f>
        <v>1.6151223305617037E-3</v>
      </c>
      <c r="L1685" s="70">
        <f>VLOOKUP(B1685,'Cust Svd'!$A$2:$B$20,2,FALSE)</f>
        <v>50151</v>
      </c>
      <c r="M1685" s="70"/>
      <c r="N1685"/>
      <c r="O1685"/>
      <c r="P1685"/>
      <c r="Q1685"/>
      <c r="R1685"/>
    </row>
    <row r="1686" spans="1:18" ht="14.5" hidden="1" x14ac:dyDescent="0.35">
      <c r="A1686" s="37">
        <v>44960</v>
      </c>
      <c r="B1686" s="57">
        <v>2023</v>
      </c>
      <c r="C1686">
        <v>3</v>
      </c>
      <c r="D1686">
        <v>44</v>
      </c>
      <c r="E1686">
        <v>14226</v>
      </c>
      <c r="F1686" s="50">
        <f>E1686/(VLOOKUP(B1686,'Cust Svd'!$A$2:$B$20,2,FALSE))</f>
        <v>0.28366333672309624</v>
      </c>
      <c r="G1686" s="50">
        <f t="shared" si="78"/>
        <v>-1.2599671780772801</v>
      </c>
      <c r="H1686" s="50">
        <f t="shared" si="79"/>
        <v>2</v>
      </c>
      <c r="I1686" s="48">
        <f>HLOOKUP(B1686,'GSE Sum'!$B$1:$T$10,10,FALSE)</f>
        <v>78.781609831607483</v>
      </c>
      <c r="J1686" s="51" t="b">
        <f t="shared" si="80"/>
        <v>0</v>
      </c>
      <c r="K1686" s="69">
        <f>D1686/(VLOOKUP(B1686,'Cust Svd'!$A$2:$B$20,2,FALSE))</f>
        <v>8.7735040178660447E-4</v>
      </c>
      <c r="L1686" s="70">
        <f>VLOOKUP(B1686,'Cust Svd'!$A$2:$B$20,2,FALSE)</f>
        <v>50151</v>
      </c>
      <c r="M1686" s="70"/>
      <c r="N1686"/>
      <c r="O1686"/>
      <c r="P1686"/>
      <c r="Q1686"/>
      <c r="R1686"/>
    </row>
    <row r="1687" spans="1:18" ht="14.5" hidden="1" x14ac:dyDescent="0.35">
      <c r="A1687" s="37">
        <v>45105</v>
      </c>
      <c r="B1687" s="57">
        <v>2023</v>
      </c>
      <c r="C1687">
        <v>5</v>
      </c>
      <c r="D1687">
        <v>54</v>
      </c>
      <c r="E1687">
        <v>14190</v>
      </c>
      <c r="F1687" s="50">
        <f>E1687/(VLOOKUP(B1687,'Cust Svd'!$A$2:$B$20,2,FALSE))</f>
        <v>0.28294550457617995</v>
      </c>
      <c r="G1687" s="50">
        <f t="shared" si="78"/>
        <v>-1.2625009632166522</v>
      </c>
      <c r="H1687" s="50">
        <f t="shared" si="79"/>
        <v>6</v>
      </c>
      <c r="I1687" s="48">
        <f>HLOOKUP(B1687,'GSE Sum'!$B$1:$T$10,10,FALSE)</f>
        <v>78.781609831607483</v>
      </c>
      <c r="J1687" s="51" t="b">
        <f t="shared" si="80"/>
        <v>0</v>
      </c>
      <c r="K1687" s="69">
        <f>D1687/(VLOOKUP(B1687,'Cust Svd'!$A$2:$B$20,2,FALSE))</f>
        <v>1.0767482203744691E-3</v>
      </c>
      <c r="L1687" s="70">
        <f>VLOOKUP(B1687,'Cust Svd'!$A$2:$B$20,2,FALSE)</f>
        <v>50151</v>
      </c>
      <c r="M1687" s="70"/>
      <c r="N1687"/>
      <c r="O1687"/>
      <c r="P1687"/>
      <c r="Q1687"/>
      <c r="R1687"/>
    </row>
    <row r="1688" spans="1:18" ht="14.5" hidden="1" x14ac:dyDescent="0.35">
      <c r="A1688" s="37">
        <v>45124</v>
      </c>
      <c r="B1688" s="57">
        <v>2023</v>
      </c>
      <c r="C1688">
        <v>15</v>
      </c>
      <c r="D1688">
        <v>259</v>
      </c>
      <c r="E1688">
        <v>13869</v>
      </c>
      <c r="F1688" s="50">
        <f>E1688/(VLOOKUP(B1688,'Cust Svd'!$A$2:$B$20,2,FALSE))</f>
        <v>0.27654483459950946</v>
      </c>
      <c r="G1688" s="50">
        <f t="shared" si="78"/>
        <v>-1.2853823207144055</v>
      </c>
      <c r="H1688" s="50">
        <f t="shared" si="79"/>
        <v>7</v>
      </c>
      <c r="I1688" s="48">
        <f>HLOOKUP(B1688,'GSE Sum'!$B$1:$T$10,10,FALSE)</f>
        <v>78.781609831607483</v>
      </c>
      <c r="J1688" s="51" t="b">
        <f t="shared" si="80"/>
        <v>0</v>
      </c>
      <c r="K1688" s="69">
        <f>D1688/(VLOOKUP(B1688,'Cust Svd'!$A$2:$B$20,2,FALSE))</f>
        <v>5.1644035014256941E-3</v>
      </c>
      <c r="L1688" s="70">
        <f>VLOOKUP(B1688,'Cust Svd'!$A$2:$B$20,2,FALSE)</f>
        <v>50151</v>
      </c>
      <c r="M1688" s="70"/>
      <c r="N1688"/>
      <c r="O1688"/>
      <c r="P1688"/>
      <c r="Q1688"/>
      <c r="R1688"/>
    </row>
    <row r="1689" spans="1:18" ht="14.5" hidden="1" x14ac:dyDescent="0.35">
      <c r="A1689" s="37">
        <v>45055</v>
      </c>
      <c r="B1689" s="57">
        <v>2023</v>
      </c>
      <c r="C1689">
        <v>3</v>
      </c>
      <c r="D1689">
        <v>39</v>
      </c>
      <c r="E1689">
        <v>13374</v>
      </c>
      <c r="F1689" s="50">
        <f>E1689/(VLOOKUP(B1689,'Cust Svd'!$A$2:$B$20,2,FALSE))</f>
        <v>0.2666746425794102</v>
      </c>
      <c r="G1689" s="50">
        <f t="shared" si="78"/>
        <v>-1.3217259307568165</v>
      </c>
      <c r="H1689" s="50">
        <f t="shared" si="79"/>
        <v>5</v>
      </c>
      <c r="I1689" s="48">
        <f>HLOOKUP(B1689,'GSE Sum'!$B$1:$T$10,10,FALSE)</f>
        <v>78.781609831607483</v>
      </c>
      <c r="J1689" s="51" t="b">
        <f t="shared" si="80"/>
        <v>0</v>
      </c>
      <c r="K1689" s="69">
        <f>D1689/(VLOOKUP(B1689,'Cust Svd'!$A$2:$B$20,2,FALSE))</f>
        <v>7.7765149249267216E-4</v>
      </c>
      <c r="L1689" s="70">
        <f>VLOOKUP(B1689,'Cust Svd'!$A$2:$B$20,2,FALSE)</f>
        <v>50151</v>
      </c>
      <c r="M1689" s="70"/>
      <c r="N1689"/>
      <c r="O1689"/>
      <c r="P1689"/>
      <c r="Q1689"/>
      <c r="R1689"/>
    </row>
    <row r="1690" spans="1:18" ht="14.5" hidden="1" x14ac:dyDescent="0.35">
      <c r="A1690" s="37">
        <v>45204</v>
      </c>
      <c r="B1690" s="57">
        <v>2023</v>
      </c>
      <c r="C1690">
        <v>2</v>
      </c>
      <c r="D1690">
        <v>35</v>
      </c>
      <c r="E1690">
        <v>13139</v>
      </c>
      <c r="F1690" s="50">
        <f>E1690/(VLOOKUP(B1690,'Cust Svd'!$A$2:$B$20,2,FALSE))</f>
        <v>0.26198879384259538</v>
      </c>
      <c r="G1690" s="50">
        <f t="shared" si="78"/>
        <v>-1.3394535477289182</v>
      </c>
      <c r="H1690" s="50">
        <f t="shared" si="79"/>
        <v>10</v>
      </c>
      <c r="I1690" s="48">
        <f>HLOOKUP(B1690,'GSE Sum'!$B$1:$T$10,10,FALSE)</f>
        <v>78.781609831607483</v>
      </c>
      <c r="J1690" s="51" t="b">
        <f t="shared" si="80"/>
        <v>0</v>
      </c>
      <c r="K1690" s="69">
        <f>D1690/(VLOOKUP(B1690,'Cust Svd'!$A$2:$B$20,2,FALSE))</f>
        <v>6.9789236505752629E-4</v>
      </c>
      <c r="L1690" s="70">
        <f>VLOOKUP(B1690,'Cust Svd'!$A$2:$B$20,2,FALSE)</f>
        <v>50151</v>
      </c>
      <c r="M1690" s="70"/>
      <c r="N1690"/>
      <c r="O1690"/>
      <c r="P1690"/>
      <c r="Q1690"/>
      <c r="R1690"/>
    </row>
    <row r="1691" spans="1:18" ht="14.5" hidden="1" x14ac:dyDescent="0.35">
      <c r="A1691" s="37">
        <v>45149</v>
      </c>
      <c r="B1691" s="57">
        <v>2023</v>
      </c>
      <c r="C1691">
        <v>18</v>
      </c>
      <c r="D1691">
        <v>194</v>
      </c>
      <c r="E1691">
        <v>13071</v>
      </c>
      <c r="F1691" s="50">
        <f>E1691/(VLOOKUP(B1691,'Cust Svd'!$A$2:$B$20,2,FALSE))</f>
        <v>0.26063288867619788</v>
      </c>
      <c r="G1691" s="50">
        <f t="shared" si="78"/>
        <v>-1.3446424185851886</v>
      </c>
      <c r="H1691" s="50">
        <f t="shared" si="79"/>
        <v>8</v>
      </c>
      <c r="I1691" s="48">
        <f>HLOOKUP(B1691,'GSE Sum'!$B$1:$T$10,10,FALSE)</f>
        <v>78.781609831607483</v>
      </c>
      <c r="J1691" s="51" t="b">
        <f t="shared" si="80"/>
        <v>0</v>
      </c>
      <c r="K1691" s="69">
        <f>D1691/(VLOOKUP(B1691,'Cust Svd'!$A$2:$B$20,2,FALSE))</f>
        <v>3.868317680604574E-3</v>
      </c>
      <c r="L1691" s="70">
        <f>VLOOKUP(B1691,'Cust Svd'!$A$2:$B$20,2,FALSE)</f>
        <v>50151</v>
      </c>
      <c r="M1691" s="70"/>
      <c r="N1691"/>
      <c r="O1691"/>
      <c r="P1691"/>
      <c r="Q1691"/>
      <c r="R1691"/>
    </row>
    <row r="1692" spans="1:18" ht="14.5" hidden="1" x14ac:dyDescent="0.35">
      <c r="A1692" s="37">
        <v>44998</v>
      </c>
      <c r="B1692" s="57">
        <v>2023</v>
      </c>
      <c r="C1692">
        <v>1</v>
      </c>
      <c r="D1692">
        <v>124</v>
      </c>
      <c r="E1692">
        <v>13055</v>
      </c>
      <c r="F1692" s="50">
        <f>E1692/(VLOOKUP(B1692,'Cust Svd'!$A$2:$B$20,2,FALSE))</f>
        <v>0.2603138521664573</v>
      </c>
      <c r="G1692" s="50">
        <f t="shared" si="78"/>
        <v>-1.3458672522375112</v>
      </c>
      <c r="H1692" s="50">
        <f t="shared" si="79"/>
        <v>3</v>
      </c>
      <c r="I1692" s="48">
        <f>HLOOKUP(B1692,'GSE Sum'!$B$1:$T$10,10,FALSE)</f>
        <v>78.781609831607483</v>
      </c>
      <c r="J1692" s="51" t="b">
        <f t="shared" si="80"/>
        <v>0</v>
      </c>
      <c r="K1692" s="69">
        <f>D1692/(VLOOKUP(B1692,'Cust Svd'!$A$2:$B$20,2,FALSE))</f>
        <v>2.4725329504895217E-3</v>
      </c>
      <c r="L1692" s="70">
        <f>VLOOKUP(B1692,'Cust Svd'!$A$2:$B$20,2,FALSE)</f>
        <v>50151</v>
      </c>
      <c r="M1692" s="70"/>
      <c r="N1692"/>
      <c r="O1692"/>
      <c r="P1692"/>
      <c r="Q1692"/>
      <c r="R1692"/>
    </row>
    <row r="1693" spans="1:18" ht="14.5" hidden="1" x14ac:dyDescent="0.35">
      <c r="A1693" s="37">
        <v>45212</v>
      </c>
      <c r="B1693" s="57">
        <v>2023</v>
      </c>
      <c r="C1693">
        <v>2</v>
      </c>
      <c r="D1693">
        <v>69</v>
      </c>
      <c r="E1693">
        <v>12727</v>
      </c>
      <c r="F1693" s="50">
        <f>E1693/(VLOOKUP(B1693,'Cust Svd'!$A$2:$B$20,2,FALSE))</f>
        <v>0.25377360371677532</v>
      </c>
      <c r="G1693" s="50">
        <f t="shared" si="78"/>
        <v>-1.3713127333786934</v>
      </c>
      <c r="H1693" s="50">
        <f t="shared" si="79"/>
        <v>10</v>
      </c>
      <c r="I1693" s="48">
        <f>HLOOKUP(B1693,'GSE Sum'!$B$1:$T$10,10,FALSE)</f>
        <v>78.781609831607483</v>
      </c>
      <c r="J1693" s="51" t="b">
        <f t="shared" si="80"/>
        <v>0</v>
      </c>
      <c r="K1693" s="69">
        <f>D1693/(VLOOKUP(B1693,'Cust Svd'!$A$2:$B$20,2,FALSE))</f>
        <v>1.375844948256266E-3</v>
      </c>
      <c r="L1693" s="70">
        <f>VLOOKUP(B1693,'Cust Svd'!$A$2:$B$20,2,FALSE)</f>
        <v>50151</v>
      </c>
      <c r="M1693" s="70"/>
      <c r="N1693"/>
      <c r="O1693"/>
      <c r="P1693"/>
      <c r="Q1693"/>
      <c r="R1693"/>
    </row>
    <row r="1694" spans="1:18" ht="14.5" hidden="1" x14ac:dyDescent="0.35">
      <c r="A1694" s="37">
        <v>45087</v>
      </c>
      <c r="B1694" s="57">
        <v>2023</v>
      </c>
      <c r="C1694">
        <v>6</v>
      </c>
      <c r="D1694">
        <v>90</v>
      </c>
      <c r="E1694">
        <v>12364</v>
      </c>
      <c r="F1694" s="50">
        <f>E1694/(VLOOKUP(B1694,'Cust Svd'!$A$2:$B$20,2,FALSE))</f>
        <v>0.24653546290203585</v>
      </c>
      <c r="G1694" s="50">
        <f t="shared" si="78"/>
        <v>-1.4002494301187336</v>
      </c>
      <c r="H1694" s="50">
        <f t="shared" si="79"/>
        <v>6</v>
      </c>
      <c r="I1694" s="48">
        <f>HLOOKUP(B1694,'GSE Sum'!$B$1:$T$10,10,FALSE)</f>
        <v>78.781609831607483</v>
      </c>
      <c r="J1694" s="51" t="b">
        <f t="shared" si="80"/>
        <v>0</v>
      </c>
      <c r="K1694" s="69">
        <f>D1694/(VLOOKUP(B1694,'Cust Svd'!$A$2:$B$20,2,FALSE))</f>
        <v>1.7945803672907818E-3</v>
      </c>
      <c r="L1694" s="70">
        <f>VLOOKUP(B1694,'Cust Svd'!$A$2:$B$20,2,FALSE)</f>
        <v>50151</v>
      </c>
      <c r="M1694" s="70"/>
      <c r="N1694"/>
      <c r="O1694"/>
      <c r="P1694"/>
      <c r="Q1694"/>
      <c r="R1694"/>
    </row>
    <row r="1695" spans="1:18" ht="14.5" hidden="1" x14ac:dyDescent="0.35">
      <c r="A1695" s="37">
        <v>45051</v>
      </c>
      <c r="B1695" s="57">
        <v>2023</v>
      </c>
      <c r="C1695">
        <v>2</v>
      </c>
      <c r="D1695">
        <v>51</v>
      </c>
      <c r="E1695">
        <v>12184</v>
      </c>
      <c r="F1695" s="50">
        <f>E1695/(VLOOKUP(B1695,'Cust Svd'!$A$2:$B$20,2,FALSE))</f>
        <v>0.24294630216745428</v>
      </c>
      <c r="G1695" s="50">
        <f t="shared" si="78"/>
        <v>-1.4149148387957429</v>
      </c>
      <c r="H1695" s="50">
        <f t="shared" si="79"/>
        <v>5</v>
      </c>
      <c r="I1695" s="48">
        <f>HLOOKUP(B1695,'GSE Sum'!$B$1:$T$10,10,FALSE)</f>
        <v>78.781609831607483</v>
      </c>
      <c r="J1695" s="51" t="b">
        <f t="shared" si="80"/>
        <v>0</v>
      </c>
      <c r="K1695" s="69">
        <f>D1695/(VLOOKUP(B1695,'Cust Svd'!$A$2:$B$20,2,FALSE))</f>
        <v>1.0169288747981097E-3</v>
      </c>
      <c r="L1695" s="70">
        <f>VLOOKUP(B1695,'Cust Svd'!$A$2:$B$20,2,FALSE)</f>
        <v>50151</v>
      </c>
      <c r="M1695" s="70"/>
      <c r="N1695"/>
      <c r="O1695"/>
      <c r="P1695"/>
      <c r="Q1695"/>
      <c r="R1695"/>
    </row>
    <row r="1696" spans="1:18" ht="14.5" hidden="1" x14ac:dyDescent="0.35">
      <c r="A1696" s="37">
        <v>45018</v>
      </c>
      <c r="B1696" s="57">
        <v>2023</v>
      </c>
      <c r="C1696">
        <v>2</v>
      </c>
      <c r="D1696">
        <v>97</v>
      </c>
      <c r="E1696">
        <v>12167</v>
      </c>
      <c r="F1696" s="50">
        <f>E1696/(VLOOKUP(B1696,'Cust Svd'!$A$2:$B$20,2,FALSE))</f>
        <v>0.24260732587585493</v>
      </c>
      <c r="G1696" s="50">
        <f t="shared" si="78"/>
        <v>-1.4163110855832914</v>
      </c>
      <c r="H1696" s="50">
        <f t="shared" si="79"/>
        <v>4</v>
      </c>
      <c r="I1696" s="48">
        <f>HLOOKUP(B1696,'GSE Sum'!$B$1:$T$10,10,FALSE)</f>
        <v>78.781609831607483</v>
      </c>
      <c r="J1696" s="51" t="b">
        <f t="shared" si="80"/>
        <v>0</v>
      </c>
      <c r="K1696" s="69">
        <f>D1696/(VLOOKUP(B1696,'Cust Svd'!$A$2:$B$20,2,FALSE))</f>
        <v>1.934158840302287E-3</v>
      </c>
      <c r="L1696" s="70">
        <f>VLOOKUP(B1696,'Cust Svd'!$A$2:$B$20,2,FALSE)</f>
        <v>50151</v>
      </c>
      <c r="M1696" s="70"/>
      <c r="N1696"/>
      <c r="O1696"/>
      <c r="P1696"/>
      <c r="Q1696"/>
      <c r="R1696"/>
    </row>
    <row r="1697" spans="1:18" ht="14.5" hidden="1" x14ac:dyDescent="0.35">
      <c r="A1697" s="37">
        <v>45007</v>
      </c>
      <c r="B1697" s="57">
        <v>2023</v>
      </c>
      <c r="C1697">
        <v>5</v>
      </c>
      <c r="D1697">
        <v>78</v>
      </c>
      <c r="E1697">
        <v>12142</v>
      </c>
      <c r="F1697" s="50">
        <f>E1697/(VLOOKUP(B1697,'Cust Svd'!$A$2:$B$20,2,FALSE))</f>
        <v>0.24210883132938527</v>
      </c>
      <c r="G1697" s="50">
        <f t="shared" si="78"/>
        <v>-1.4183679376803611</v>
      </c>
      <c r="H1697" s="50">
        <f t="shared" si="79"/>
        <v>3</v>
      </c>
      <c r="I1697" s="48">
        <f>HLOOKUP(B1697,'GSE Sum'!$B$1:$T$10,10,FALSE)</f>
        <v>78.781609831607483</v>
      </c>
      <c r="J1697" s="51" t="b">
        <f t="shared" si="80"/>
        <v>0</v>
      </c>
      <c r="K1697" s="69">
        <f>D1697/(VLOOKUP(B1697,'Cust Svd'!$A$2:$B$20,2,FALSE))</f>
        <v>1.5553029849853443E-3</v>
      </c>
      <c r="L1697" s="70">
        <f>VLOOKUP(B1697,'Cust Svd'!$A$2:$B$20,2,FALSE)</f>
        <v>50151</v>
      </c>
      <c r="M1697" s="70"/>
      <c r="N1697"/>
      <c r="O1697"/>
      <c r="P1697"/>
      <c r="Q1697"/>
      <c r="R1697"/>
    </row>
    <row r="1698" spans="1:18" ht="14.5" hidden="1" x14ac:dyDescent="0.35">
      <c r="A1698" s="37">
        <v>45150</v>
      </c>
      <c r="B1698" s="57">
        <v>2023</v>
      </c>
      <c r="C1698">
        <v>13</v>
      </c>
      <c r="D1698">
        <v>214</v>
      </c>
      <c r="E1698">
        <v>12117</v>
      </c>
      <c r="F1698" s="50">
        <f>E1698/(VLOOKUP(B1698,'Cust Svd'!$A$2:$B$20,2,FALSE))</f>
        <v>0.2416103367829156</v>
      </c>
      <c r="G1698" s="50">
        <f t="shared" si="78"/>
        <v>-1.4204290291392179</v>
      </c>
      <c r="H1698" s="50">
        <f t="shared" si="79"/>
        <v>8</v>
      </c>
      <c r="I1698" s="48">
        <f>HLOOKUP(B1698,'GSE Sum'!$B$1:$T$10,10,FALSE)</f>
        <v>78.781609831607483</v>
      </c>
      <c r="J1698" s="51" t="b">
        <f t="shared" si="80"/>
        <v>0</v>
      </c>
      <c r="K1698" s="69">
        <f>D1698/(VLOOKUP(B1698,'Cust Svd'!$A$2:$B$20,2,FALSE))</f>
        <v>4.2671133177803033E-3</v>
      </c>
      <c r="L1698" s="70">
        <f>VLOOKUP(B1698,'Cust Svd'!$A$2:$B$20,2,FALSE)</f>
        <v>50151</v>
      </c>
      <c r="M1698" s="70"/>
      <c r="N1698"/>
      <c r="O1698"/>
      <c r="P1698"/>
      <c r="Q1698"/>
      <c r="R1698"/>
    </row>
    <row r="1699" spans="1:18" ht="14.5" hidden="1" x14ac:dyDescent="0.35">
      <c r="A1699" s="37">
        <v>45069</v>
      </c>
      <c r="B1699" s="57">
        <v>2023</v>
      </c>
      <c r="C1699">
        <v>5</v>
      </c>
      <c r="D1699">
        <v>94</v>
      </c>
      <c r="E1699">
        <v>12105</v>
      </c>
      <c r="F1699" s="50">
        <f>E1699/(VLOOKUP(B1699,'Cust Svd'!$A$2:$B$20,2,FALSE))</f>
        <v>0.24137105940061016</v>
      </c>
      <c r="G1699" s="50">
        <f t="shared" si="78"/>
        <v>-1.4214198639985816</v>
      </c>
      <c r="H1699" s="50">
        <f t="shared" si="79"/>
        <v>5</v>
      </c>
      <c r="I1699" s="48">
        <f>HLOOKUP(B1699,'GSE Sum'!$B$1:$T$10,10,FALSE)</f>
        <v>78.781609831607483</v>
      </c>
      <c r="J1699" s="51" t="b">
        <f t="shared" si="80"/>
        <v>0</v>
      </c>
      <c r="K1699" s="69">
        <f>D1699/(VLOOKUP(B1699,'Cust Svd'!$A$2:$B$20,2,FALSE))</f>
        <v>1.8743394947259278E-3</v>
      </c>
      <c r="L1699" s="70">
        <f>VLOOKUP(B1699,'Cust Svd'!$A$2:$B$20,2,FALSE)</f>
        <v>50151</v>
      </c>
      <c r="M1699" s="70"/>
      <c r="N1699"/>
      <c r="O1699"/>
      <c r="P1699"/>
      <c r="Q1699"/>
      <c r="R1699"/>
    </row>
    <row r="1700" spans="1:18" ht="14.5" hidden="1" x14ac:dyDescent="0.35">
      <c r="A1700" s="37">
        <v>45118</v>
      </c>
      <c r="B1700" s="57">
        <v>2023</v>
      </c>
      <c r="C1700">
        <v>8</v>
      </c>
      <c r="D1700">
        <v>50</v>
      </c>
      <c r="E1700">
        <v>11925</v>
      </c>
      <c r="F1700" s="50">
        <f>E1700/(VLOOKUP(B1700,'Cust Svd'!$A$2:$B$20,2,FALSE))</f>
        <v>0.23778189866602858</v>
      </c>
      <c r="G1700" s="50">
        <f t="shared" si="78"/>
        <v>-1.4364014176141986</v>
      </c>
      <c r="H1700" s="50">
        <f t="shared" si="79"/>
        <v>7</v>
      </c>
      <c r="I1700" s="48">
        <f>HLOOKUP(B1700,'GSE Sum'!$B$1:$T$10,10,FALSE)</f>
        <v>78.781609831607483</v>
      </c>
      <c r="J1700" s="51" t="b">
        <f t="shared" si="80"/>
        <v>0</v>
      </c>
      <c r="K1700" s="69">
        <f>D1700/(VLOOKUP(B1700,'Cust Svd'!$A$2:$B$20,2,FALSE))</f>
        <v>9.9698909293932333E-4</v>
      </c>
      <c r="L1700" s="70">
        <f>VLOOKUP(B1700,'Cust Svd'!$A$2:$B$20,2,FALSE)</f>
        <v>50151</v>
      </c>
      <c r="M1700" s="70"/>
      <c r="N1700"/>
      <c r="O1700"/>
      <c r="P1700"/>
      <c r="Q1700"/>
      <c r="R1700"/>
    </row>
    <row r="1701" spans="1:18" ht="14.5" hidden="1" x14ac:dyDescent="0.35">
      <c r="A1701" s="37">
        <v>45208</v>
      </c>
      <c r="B1701" s="57">
        <v>2023</v>
      </c>
      <c r="C1701">
        <v>2</v>
      </c>
      <c r="D1701">
        <v>100</v>
      </c>
      <c r="E1701">
        <v>11619</v>
      </c>
      <c r="F1701" s="50">
        <f>E1701/(VLOOKUP(B1701,'Cust Svd'!$A$2:$B$20,2,FALSE))</f>
        <v>0.23168032541723993</v>
      </c>
      <c r="G1701" s="50">
        <f t="shared" si="78"/>
        <v>-1.4623967651878786</v>
      </c>
      <c r="H1701" s="50">
        <f t="shared" si="79"/>
        <v>10</v>
      </c>
      <c r="I1701" s="48">
        <f>HLOOKUP(B1701,'GSE Sum'!$B$1:$T$10,10,FALSE)</f>
        <v>78.781609831607483</v>
      </c>
      <c r="J1701" s="51" t="b">
        <f t="shared" si="80"/>
        <v>0</v>
      </c>
      <c r="K1701" s="69">
        <f>D1701/(VLOOKUP(B1701,'Cust Svd'!$A$2:$B$20,2,FALSE))</f>
        <v>1.9939781858786467E-3</v>
      </c>
      <c r="L1701" s="70">
        <f>VLOOKUP(B1701,'Cust Svd'!$A$2:$B$20,2,FALSE)</f>
        <v>50151</v>
      </c>
      <c r="M1701" s="70"/>
      <c r="N1701"/>
      <c r="O1701"/>
      <c r="P1701"/>
      <c r="Q1701"/>
      <c r="R1701"/>
    </row>
    <row r="1702" spans="1:18" ht="14.5" hidden="1" x14ac:dyDescent="0.35">
      <c r="A1702" s="37">
        <v>44979</v>
      </c>
      <c r="B1702" s="57">
        <v>2023</v>
      </c>
      <c r="C1702">
        <v>2</v>
      </c>
      <c r="D1702">
        <v>46</v>
      </c>
      <c r="E1702">
        <v>11468</v>
      </c>
      <c r="F1702" s="50">
        <f>E1702/(VLOOKUP(B1702,'Cust Svd'!$A$2:$B$20,2,FALSE))</f>
        <v>0.22866941835656318</v>
      </c>
      <c r="G1702" s="50">
        <f t="shared" si="78"/>
        <v>-1.4754779063674801</v>
      </c>
      <c r="H1702" s="50">
        <f t="shared" si="79"/>
        <v>2</v>
      </c>
      <c r="I1702" s="48">
        <f>HLOOKUP(B1702,'GSE Sum'!$B$1:$T$10,10,FALSE)</f>
        <v>78.781609831607483</v>
      </c>
      <c r="J1702" s="51" t="b">
        <f t="shared" si="80"/>
        <v>0</v>
      </c>
      <c r="K1702" s="69">
        <f>D1702/(VLOOKUP(B1702,'Cust Svd'!$A$2:$B$20,2,FALSE))</f>
        <v>9.1722996550417735E-4</v>
      </c>
      <c r="L1702" s="70">
        <f>VLOOKUP(B1702,'Cust Svd'!$A$2:$B$20,2,FALSE)</f>
        <v>50151</v>
      </c>
      <c r="M1702" s="70"/>
      <c r="N1702"/>
      <c r="O1702"/>
      <c r="P1702"/>
      <c r="Q1702"/>
      <c r="R1702"/>
    </row>
    <row r="1703" spans="1:18" ht="14.5" hidden="1" x14ac:dyDescent="0.35">
      <c r="A1703" s="37">
        <v>45164</v>
      </c>
      <c r="B1703" s="57">
        <v>2023</v>
      </c>
      <c r="C1703">
        <v>14</v>
      </c>
      <c r="D1703">
        <v>146</v>
      </c>
      <c r="E1703">
        <v>11182</v>
      </c>
      <c r="F1703" s="50">
        <f>E1703/(VLOOKUP(B1703,'Cust Svd'!$A$2:$B$20,2,FALSE))</f>
        <v>0.22296664074495026</v>
      </c>
      <c r="G1703" s="50">
        <f t="shared" si="78"/>
        <v>-1.5007331117841498</v>
      </c>
      <c r="H1703" s="50">
        <f t="shared" si="79"/>
        <v>8</v>
      </c>
      <c r="I1703" s="48">
        <f>HLOOKUP(B1703,'GSE Sum'!$B$1:$T$10,10,FALSE)</f>
        <v>78.781609831607483</v>
      </c>
      <c r="J1703" s="51" t="b">
        <f t="shared" si="80"/>
        <v>0</v>
      </c>
      <c r="K1703" s="69">
        <f>D1703/(VLOOKUP(B1703,'Cust Svd'!$A$2:$B$20,2,FALSE))</f>
        <v>2.911208151382824E-3</v>
      </c>
      <c r="L1703" s="70">
        <f>VLOOKUP(B1703,'Cust Svd'!$A$2:$B$20,2,FALSE)</f>
        <v>50151</v>
      </c>
      <c r="M1703" s="70"/>
      <c r="N1703"/>
      <c r="O1703"/>
      <c r="P1703"/>
      <c r="Q1703"/>
      <c r="R1703"/>
    </row>
    <row r="1704" spans="1:18" ht="14.5" hidden="1" x14ac:dyDescent="0.35">
      <c r="A1704" s="37">
        <v>45070</v>
      </c>
      <c r="B1704" s="57">
        <v>2023</v>
      </c>
      <c r="C1704">
        <v>4</v>
      </c>
      <c r="D1704">
        <v>48</v>
      </c>
      <c r="E1704">
        <v>10731</v>
      </c>
      <c r="F1704" s="50">
        <f>E1704/(VLOOKUP(B1704,'Cust Svd'!$A$2:$B$20,2,FALSE))</f>
        <v>0.21397379912663755</v>
      </c>
      <c r="G1704" s="50">
        <f t="shared" si="78"/>
        <v>-1.541901705443613</v>
      </c>
      <c r="H1704" s="50">
        <f t="shared" si="79"/>
        <v>5</v>
      </c>
      <c r="I1704" s="48">
        <f>HLOOKUP(B1704,'GSE Sum'!$B$1:$T$10,10,FALSE)</f>
        <v>78.781609831607483</v>
      </c>
      <c r="J1704" s="51" t="b">
        <f t="shared" si="80"/>
        <v>0</v>
      </c>
      <c r="K1704" s="69">
        <f>D1704/(VLOOKUP(B1704,'Cust Svd'!$A$2:$B$20,2,FALSE))</f>
        <v>9.5710952922175034E-4</v>
      </c>
      <c r="L1704" s="70">
        <f>VLOOKUP(B1704,'Cust Svd'!$A$2:$B$20,2,FALSE)</f>
        <v>50151</v>
      </c>
      <c r="M1704" s="70"/>
      <c r="N1704"/>
      <c r="O1704"/>
      <c r="P1704"/>
      <c r="Q1704"/>
      <c r="R1704"/>
    </row>
    <row r="1705" spans="1:18" ht="14.5" hidden="1" x14ac:dyDescent="0.35">
      <c r="A1705" s="37">
        <v>45058</v>
      </c>
      <c r="B1705" s="57">
        <v>2023</v>
      </c>
      <c r="C1705">
        <v>3</v>
      </c>
      <c r="D1705">
        <v>81</v>
      </c>
      <c r="E1705">
        <v>10726</v>
      </c>
      <c r="F1705" s="50">
        <f>E1705/(VLOOKUP(B1705,'Cust Svd'!$A$2:$B$20,2,FALSE))</f>
        <v>0.21387410021734363</v>
      </c>
      <c r="G1705" s="50">
        <f t="shared" si="78"/>
        <v>-1.5423677538278699</v>
      </c>
      <c r="H1705" s="50">
        <f t="shared" si="79"/>
        <v>5</v>
      </c>
      <c r="I1705" s="48">
        <f>HLOOKUP(B1705,'GSE Sum'!$B$1:$T$10,10,FALSE)</f>
        <v>78.781609831607483</v>
      </c>
      <c r="J1705" s="51" t="b">
        <f t="shared" si="80"/>
        <v>0</v>
      </c>
      <c r="K1705" s="69">
        <f>D1705/(VLOOKUP(B1705,'Cust Svd'!$A$2:$B$20,2,FALSE))</f>
        <v>1.6151223305617037E-3</v>
      </c>
      <c r="L1705" s="70">
        <f>VLOOKUP(B1705,'Cust Svd'!$A$2:$B$20,2,FALSE)</f>
        <v>50151</v>
      </c>
      <c r="M1705" s="70"/>
      <c r="N1705"/>
      <c r="O1705"/>
      <c r="P1705"/>
      <c r="Q1705"/>
      <c r="R1705"/>
    </row>
    <row r="1706" spans="1:18" ht="14.5" hidden="1" x14ac:dyDescent="0.35">
      <c r="A1706" s="37">
        <v>45052</v>
      </c>
      <c r="B1706" s="57">
        <v>2023</v>
      </c>
      <c r="C1706">
        <v>5</v>
      </c>
      <c r="D1706">
        <v>66</v>
      </c>
      <c r="E1706">
        <v>10676</v>
      </c>
      <c r="F1706" s="50">
        <f>E1706/(VLOOKUP(B1706,'Cust Svd'!$A$2:$B$20,2,FALSE))</f>
        <v>0.2128771111244043</v>
      </c>
      <c r="G1706" s="50">
        <f t="shared" si="78"/>
        <v>-1.5470402228463258</v>
      </c>
      <c r="H1706" s="50">
        <f t="shared" si="79"/>
        <v>5</v>
      </c>
      <c r="I1706" s="48">
        <f>HLOOKUP(B1706,'GSE Sum'!$B$1:$T$10,10,FALSE)</f>
        <v>78.781609831607483</v>
      </c>
      <c r="J1706" s="51" t="b">
        <f t="shared" si="80"/>
        <v>0</v>
      </c>
      <c r="K1706" s="69">
        <f>D1706/(VLOOKUP(B1706,'Cust Svd'!$A$2:$B$20,2,FALSE))</f>
        <v>1.3160256026799066E-3</v>
      </c>
      <c r="L1706" s="70">
        <f>VLOOKUP(B1706,'Cust Svd'!$A$2:$B$20,2,FALSE)</f>
        <v>50151</v>
      </c>
      <c r="M1706" s="70"/>
      <c r="N1706"/>
      <c r="O1706"/>
      <c r="P1706"/>
      <c r="Q1706"/>
      <c r="R1706"/>
    </row>
    <row r="1707" spans="1:18" ht="14.5" hidden="1" x14ac:dyDescent="0.35">
      <c r="A1707" s="37">
        <v>45187</v>
      </c>
      <c r="B1707" s="57">
        <v>2023</v>
      </c>
      <c r="C1707">
        <v>22</v>
      </c>
      <c r="D1707">
        <v>191</v>
      </c>
      <c r="E1707">
        <v>10436</v>
      </c>
      <c r="F1707" s="50">
        <f>E1707/(VLOOKUP(B1707,'Cust Svd'!$A$2:$B$20,2,FALSE))</f>
        <v>0.20809156347829555</v>
      </c>
      <c r="G1707" s="50">
        <f t="shared" si="78"/>
        <v>-1.5697770871141214</v>
      </c>
      <c r="H1707" s="50">
        <f t="shared" si="79"/>
        <v>9</v>
      </c>
      <c r="I1707" s="48">
        <f>HLOOKUP(B1707,'GSE Sum'!$B$1:$T$10,10,FALSE)</f>
        <v>78.781609831607483</v>
      </c>
      <c r="J1707" s="51" t="b">
        <f t="shared" si="80"/>
        <v>0</v>
      </c>
      <c r="K1707" s="69">
        <f>D1707/(VLOOKUP(B1707,'Cust Svd'!$A$2:$B$20,2,FALSE))</f>
        <v>3.8084983350282148E-3</v>
      </c>
      <c r="L1707" s="70">
        <f>VLOOKUP(B1707,'Cust Svd'!$A$2:$B$20,2,FALSE)</f>
        <v>50151</v>
      </c>
      <c r="M1707" s="70"/>
      <c r="N1707"/>
      <c r="O1707"/>
      <c r="P1707"/>
      <c r="Q1707"/>
      <c r="R1707"/>
    </row>
    <row r="1708" spans="1:18" ht="14.5" hidden="1" x14ac:dyDescent="0.35">
      <c r="A1708" s="37">
        <v>45142</v>
      </c>
      <c r="B1708" s="57">
        <v>2023</v>
      </c>
      <c r="C1708">
        <v>11</v>
      </c>
      <c r="D1708">
        <v>115</v>
      </c>
      <c r="E1708">
        <v>10352</v>
      </c>
      <c r="F1708" s="50">
        <f>E1708/(VLOOKUP(B1708,'Cust Svd'!$A$2:$B$20,2,FALSE))</f>
        <v>0.20641662180215747</v>
      </c>
      <c r="G1708" s="50">
        <f t="shared" si="78"/>
        <v>-1.5778587166300586</v>
      </c>
      <c r="H1708" s="50">
        <f t="shared" si="79"/>
        <v>8</v>
      </c>
      <c r="I1708" s="48">
        <f>HLOOKUP(B1708,'GSE Sum'!$B$1:$T$10,10,FALSE)</f>
        <v>78.781609831607483</v>
      </c>
      <c r="J1708" s="51" t="b">
        <f t="shared" si="80"/>
        <v>0</v>
      </c>
      <c r="K1708" s="69">
        <f>D1708/(VLOOKUP(B1708,'Cust Svd'!$A$2:$B$20,2,FALSE))</f>
        <v>2.2930749137604436E-3</v>
      </c>
      <c r="L1708" s="70">
        <f>VLOOKUP(B1708,'Cust Svd'!$A$2:$B$20,2,FALSE)</f>
        <v>50151</v>
      </c>
      <c r="M1708" s="70"/>
      <c r="N1708"/>
      <c r="O1708"/>
      <c r="P1708"/>
      <c r="Q1708"/>
      <c r="R1708"/>
    </row>
    <row r="1709" spans="1:18" ht="14.5" hidden="1" x14ac:dyDescent="0.35">
      <c r="A1709" s="37">
        <v>44986</v>
      </c>
      <c r="B1709" s="57">
        <v>2023</v>
      </c>
      <c r="C1709">
        <v>2</v>
      </c>
      <c r="D1709">
        <v>51</v>
      </c>
      <c r="E1709">
        <v>10318</v>
      </c>
      <c r="F1709" s="50">
        <f>E1709/(VLOOKUP(B1709,'Cust Svd'!$A$2:$B$20,2,FALSE))</f>
        <v>0.20573866921895875</v>
      </c>
      <c r="G1709" s="50">
        <f t="shared" si="78"/>
        <v>-1.5811485115661452</v>
      </c>
      <c r="H1709" s="50">
        <f t="shared" si="79"/>
        <v>3</v>
      </c>
      <c r="I1709" s="48">
        <f>HLOOKUP(B1709,'GSE Sum'!$B$1:$T$10,10,FALSE)</f>
        <v>78.781609831607483</v>
      </c>
      <c r="J1709" s="51" t="b">
        <f t="shared" si="80"/>
        <v>0</v>
      </c>
      <c r="K1709" s="69">
        <f>D1709/(VLOOKUP(B1709,'Cust Svd'!$A$2:$B$20,2,FALSE))</f>
        <v>1.0169288747981097E-3</v>
      </c>
      <c r="L1709" s="70">
        <f>VLOOKUP(B1709,'Cust Svd'!$A$2:$B$20,2,FALSE)</f>
        <v>50151</v>
      </c>
      <c r="M1709" s="70"/>
      <c r="N1709"/>
      <c r="O1709"/>
      <c r="P1709"/>
      <c r="Q1709"/>
      <c r="R1709"/>
    </row>
    <row r="1710" spans="1:18" ht="14.5" hidden="1" x14ac:dyDescent="0.35">
      <c r="A1710" s="37">
        <v>45098</v>
      </c>
      <c r="B1710" s="57">
        <v>2023</v>
      </c>
      <c r="C1710">
        <v>2</v>
      </c>
      <c r="D1710">
        <v>43</v>
      </c>
      <c r="E1710">
        <v>10115</v>
      </c>
      <c r="F1710" s="50">
        <f>E1710/(VLOOKUP(B1710,'Cust Svd'!$A$2:$B$20,2,FALSE))</f>
        <v>0.20169089350162508</v>
      </c>
      <c r="G1710" s="50">
        <f t="shared" si="78"/>
        <v>-1.6010189837688946</v>
      </c>
      <c r="H1710" s="50">
        <f t="shared" si="79"/>
        <v>6</v>
      </c>
      <c r="I1710" s="48">
        <f>HLOOKUP(B1710,'GSE Sum'!$B$1:$T$10,10,FALSE)</f>
        <v>78.781609831607483</v>
      </c>
      <c r="J1710" s="51" t="b">
        <f t="shared" si="80"/>
        <v>0</v>
      </c>
      <c r="K1710" s="69">
        <f>D1710/(VLOOKUP(B1710,'Cust Svd'!$A$2:$B$20,2,FALSE))</f>
        <v>8.5741061992781803E-4</v>
      </c>
      <c r="L1710" s="70">
        <f>VLOOKUP(B1710,'Cust Svd'!$A$2:$B$20,2,FALSE)</f>
        <v>50151</v>
      </c>
      <c r="M1710" s="70"/>
      <c r="N1710"/>
      <c r="O1710"/>
      <c r="P1710"/>
      <c r="Q1710"/>
      <c r="R1710"/>
    </row>
    <row r="1711" spans="1:18" ht="14.5" hidden="1" x14ac:dyDescent="0.35">
      <c r="A1711" s="37">
        <v>45189</v>
      </c>
      <c r="B1711" s="57">
        <v>2023</v>
      </c>
      <c r="C1711">
        <v>20</v>
      </c>
      <c r="D1711">
        <v>137</v>
      </c>
      <c r="E1711">
        <v>10092</v>
      </c>
      <c r="F1711" s="50">
        <f>E1711/(VLOOKUP(B1711,'Cust Svd'!$A$2:$B$20,2,FALSE))</f>
        <v>0.20123227851887301</v>
      </c>
      <c r="G1711" s="50">
        <f t="shared" si="78"/>
        <v>-1.603295423609792</v>
      </c>
      <c r="H1711" s="50">
        <f t="shared" si="79"/>
        <v>9</v>
      </c>
      <c r="I1711" s="48">
        <f>HLOOKUP(B1711,'GSE Sum'!$B$1:$T$10,10,FALSE)</f>
        <v>78.781609831607483</v>
      </c>
      <c r="J1711" s="51" t="b">
        <f t="shared" si="80"/>
        <v>0</v>
      </c>
      <c r="K1711" s="69">
        <f>D1711/(VLOOKUP(B1711,'Cust Svd'!$A$2:$B$20,2,FALSE))</f>
        <v>2.7317501146537455E-3</v>
      </c>
      <c r="L1711" s="70">
        <f>VLOOKUP(B1711,'Cust Svd'!$A$2:$B$20,2,FALSE)</f>
        <v>50151</v>
      </c>
      <c r="M1711" s="70"/>
      <c r="N1711"/>
      <c r="O1711"/>
      <c r="P1711"/>
      <c r="Q1711"/>
      <c r="R1711"/>
    </row>
    <row r="1712" spans="1:18" ht="14.5" hidden="1" x14ac:dyDescent="0.35">
      <c r="A1712" s="37">
        <v>45079</v>
      </c>
      <c r="B1712" s="57">
        <v>2023</v>
      </c>
      <c r="C1712">
        <v>2</v>
      </c>
      <c r="D1712">
        <v>123</v>
      </c>
      <c r="E1712">
        <v>9942</v>
      </c>
      <c r="F1712" s="50">
        <f>E1712/(VLOOKUP(B1712,'Cust Svd'!$A$2:$B$20,2,FALSE))</f>
        <v>0.19824131124005503</v>
      </c>
      <c r="G1712" s="50">
        <f t="shared" si="78"/>
        <v>-1.6182702467161225</v>
      </c>
      <c r="H1712" s="50">
        <f t="shared" si="79"/>
        <v>6</v>
      </c>
      <c r="I1712" s="48">
        <f>HLOOKUP(B1712,'GSE Sum'!$B$1:$T$10,10,FALSE)</f>
        <v>78.781609831607483</v>
      </c>
      <c r="J1712" s="51" t="b">
        <f t="shared" si="80"/>
        <v>0</v>
      </c>
      <c r="K1712" s="69">
        <f>D1712/(VLOOKUP(B1712,'Cust Svd'!$A$2:$B$20,2,FALSE))</f>
        <v>2.4525931686307351E-3</v>
      </c>
      <c r="L1712" s="70">
        <f>VLOOKUP(B1712,'Cust Svd'!$A$2:$B$20,2,FALSE)</f>
        <v>50151</v>
      </c>
      <c r="M1712" s="70"/>
      <c r="N1712"/>
      <c r="O1712"/>
      <c r="P1712"/>
      <c r="Q1712"/>
      <c r="R1712"/>
    </row>
    <row r="1713" spans="1:18" ht="14.5" hidden="1" x14ac:dyDescent="0.35">
      <c r="A1713" s="37">
        <v>45161</v>
      </c>
      <c r="B1713" s="57">
        <v>2023</v>
      </c>
      <c r="C1713">
        <v>17</v>
      </c>
      <c r="D1713">
        <v>200</v>
      </c>
      <c r="E1713">
        <v>9676</v>
      </c>
      <c r="F1713" s="50">
        <f>E1713/(VLOOKUP(B1713,'Cust Svd'!$A$2:$B$20,2,FALSE))</f>
        <v>0.19293732926561782</v>
      </c>
      <c r="G1713" s="50">
        <f t="shared" si="78"/>
        <v>-1.6453898616408227</v>
      </c>
      <c r="H1713" s="50">
        <f t="shared" si="79"/>
        <v>8</v>
      </c>
      <c r="I1713" s="48">
        <f>HLOOKUP(B1713,'GSE Sum'!$B$1:$T$10,10,FALSE)</f>
        <v>78.781609831607483</v>
      </c>
      <c r="J1713" s="51" t="b">
        <f t="shared" si="80"/>
        <v>0</v>
      </c>
      <c r="K1713" s="69">
        <f>D1713/(VLOOKUP(B1713,'Cust Svd'!$A$2:$B$20,2,FALSE))</f>
        <v>3.9879563717572933E-3</v>
      </c>
      <c r="L1713" s="70">
        <f>VLOOKUP(B1713,'Cust Svd'!$A$2:$B$20,2,FALSE)</f>
        <v>50151</v>
      </c>
      <c r="M1713" s="70"/>
      <c r="N1713"/>
      <c r="O1713"/>
      <c r="P1713"/>
      <c r="Q1713"/>
      <c r="R1713"/>
    </row>
    <row r="1714" spans="1:18" ht="14.5" hidden="1" x14ac:dyDescent="0.35">
      <c r="A1714" s="37">
        <v>45095</v>
      </c>
      <c r="B1714" s="57">
        <v>2023</v>
      </c>
      <c r="C1714">
        <v>1</v>
      </c>
      <c r="D1714">
        <v>60</v>
      </c>
      <c r="E1714">
        <v>9480</v>
      </c>
      <c r="F1714" s="50">
        <f>E1714/(VLOOKUP(B1714,'Cust Svd'!$A$2:$B$20,2,FALSE))</f>
        <v>0.18902913202129568</v>
      </c>
      <c r="G1714" s="50">
        <f t="shared" si="78"/>
        <v>-1.6658541381216729</v>
      </c>
      <c r="H1714" s="50">
        <f t="shared" si="79"/>
        <v>6</v>
      </c>
      <c r="I1714" s="48">
        <f>HLOOKUP(B1714,'GSE Sum'!$B$1:$T$10,10,FALSE)</f>
        <v>78.781609831607483</v>
      </c>
      <c r="J1714" s="51" t="b">
        <f t="shared" si="80"/>
        <v>0</v>
      </c>
      <c r="K1714" s="69">
        <f>D1714/(VLOOKUP(B1714,'Cust Svd'!$A$2:$B$20,2,FALSE))</f>
        <v>1.196386911527188E-3</v>
      </c>
      <c r="L1714" s="70">
        <f>VLOOKUP(B1714,'Cust Svd'!$A$2:$B$20,2,FALSE)</f>
        <v>50151</v>
      </c>
      <c r="M1714" s="70"/>
      <c r="N1714"/>
      <c r="O1714"/>
      <c r="P1714"/>
      <c r="Q1714"/>
      <c r="R1714"/>
    </row>
    <row r="1715" spans="1:18" ht="14.5" hidden="1" x14ac:dyDescent="0.35">
      <c r="A1715" s="37">
        <v>45041</v>
      </c>
      <c r="B1715" s="57">
        <v>2023</v>
      </c>
      <c r="C1715">
        <v>7</v>
      </c>
      <c r="D1715">
        <v>49</v>
      </c>
      <c r="E1715">
        <v>9247</v>
      </c>
      <c r="F1715" s="50">
        <f>E1715/(VLOOKUP(B1715,'Cust Svd'!$A$2:$B$20,2,FALSE))</f>
        <v>0.18438316284819845</v>
      </c>
      <c r="G1715" s="50">
        <f t="shared" si="78"/>
        <v>-1.6907392797931018</v>
      </c>
      <c r="H1715" s="50">
        <f t="shared" si="79"/>
        <v>4</v>
      </c>
      <c r="I1715" s="48">
        <f>HLOOKUP(B1715,'GSE Sum'!$B$1:$T$10,10,FALSE)</f>
        <v>78.781609831607483</v>
      </c>
      <c r="J1715" s="51" t="b">
        <f t="shared" si="80"/>
        <v>0</v>
      </c>
      <c r="K1715" s="69">
        <f>D1715/(VLOOKUP(B1715,'Cust Svd'!$A$2:$B$20,2,FALSE))</f>
        <v>9.7704931108053678E-4</v>
      </c>
      <c r="L1715" s="70">
        <f>VLOOKUP(B1715,'Cust Svd'!$A$2:$B$20,2,FALSE)</f>
        <v>50151</v>
      </c>
      <c r="M1715" s="70"/>
      <c r="N1715"/>
      <c r="O1715"/>
      <c r="P1715"/>
      <c r="Q1715"/>
      <c r="R1715"/>
    </row>
    <row r="1716" spans="1:18" ht="14.5" hidden="1" x14ac:dyDescent="0.35">
      <c r="A1716" s="37">
        <v>44937</v>
      </c>
      <c r="B1716" s="57">
        <v>2023</v>
      </c>
      <c r="C1716">
        <v>3</v>
      </c>
      <c r="D1716">
        <v>94</v>
      </c>
      <c r="E1716">
        <v>9232</v>
      </c>
      <c r="F1716" s="50">
        <f>E1716/(VLOOKUP(B1716,'Cust Svd'!$A$2:$B$20,2,FALSE))</f>
        <v>0.18408406612031664</v>
      </c>
      <c r="G1716" s="50">
        <f t="shared" si="78"/>
        <v>-1.6923627446228597</v>
      </c>
      <c r="H1716" s="50">
        <f t="shared" si="79"/>
        <v>1</v>
      </c>
      <c r="I1716" s="48">
        <f>HLOOKUP(B1716,'GSE Sum'!$B$1:$T$10,10,FALSE)</f>
        <v>78.781609831607483</v>
      </c>
      <c r="J1716" s="51" t="b">
        <f t="shared" si="80"/>
        <v>0</v>
      </c>
      <c r="K1716" s="69">
        <f>D1716/(VLOOKUP(B1716,'Cust Svd'!$A$2:$B$20,2,FALSE))</f>
        <v>1.8743394947259278E-3</v>
      </c>
      <c r="L1716" s="70">
        <f>VLOOKUP(B1716,'Cust Svd'!$A$2:$B$20,2,FALSE)</f>
        <v>50151</v>
      </c>
      <c r="M1716" s="70"/>
      <c r="N1716"/>
      <c r="O1716"/>
      <c r="P1716"/>
      <c r="Q1716"/>
      <c r="R1716"/>
    </row>
    <row r="1717" spans="1:18" ht="14.5" hidden="1" x14ac:dyDescent="0.35">
      <c r="A1717" s="37">
        <v>45099</v>
      </c>
      <c r="B1717" s="57">
        <v>2023</v>
      </c>
      <c r="C1717">
        <v>2</v>
      </c>
      <c r="D1717">
        <v>36</v>
      </c>
      <c r="E1717">
        <v>9217</v>
      </c>
      <c r="F1717" s="50">
        <f>E1717/(VLOOKUP(B1717,'Cust Svd'!$A$2:$B$20,2,FALSE))</f>
        <v>0.18378496939243485</v>
      </c>
      <c r="G1717" s="50">
        <f t="shared" si="78"/>
        <v>-1.6939888493770763</v>
      </c>
      <c r="H1717" s="50">
        <f t="shared" si="79"/>
        <v>6</v>
      </c>
      <c r="I1717" s="48">
        <f>HLOOKUP(B1717,'GSE Sum'!$B$1:$T$10,10,FALSE)</f>
        <v>78.781609831607483</v>
      </c>
      <c r="J1717" s="51" t="b">
        <f t="shared" si="80"/>
        <v>0</v>
      </c>
      <c r="K1717" s="69">
        <f>D1717/(VLOOKUP(B1717,'Cust Svd'!$A$2:$B$20,2,FALSE))</f>
        <v>7.1783214691631273E-4</v>
      </c>
      <c r="L1717" s="70">
        <f>VLOOKUP(B1717,'Cust Svd'!$A$2:$B$20,2,FALSE)</f>
        <v>50151</v>
      </c>
      <c r="M1717" s="70"/>
      <c r="N1717"/>
      <c r="O1717"/>
      <c r="P1717"/>
      <c r="Q1717"/>
      <c r="R1717"/>
    </row>
    <row r="1718" spans="1:18" ht="14.5" hidden="1" x14ac:dyDescent="0.35">
      <c r="A1718" s="37">
        <v>45003</v>
      </c>
      <c r="B1718" s="57">
        <v>2023</v>
      </c>
      <c r="C1718">
        <v>2</v>
      </c>
      <c r="D1718">
        <v>49</v>
      </c>
      <c r="E1718">
        <v>8906</v>
      </c>
      <c r="F1718" s="50">
        <f>E1718/(VLOOKUP(B1718,'Cust Svd'!$A$2:$B$20,2,FALSE))</f>
        <v>0.17758369723435224</v>
      </c>
      <c r="G1718" s="50">
        <f t="shared" si="78"/>
        <v>-1.7283132474890928</v>
      </c>
      <c r="H1718" s="50">
        <f t="shared" si="79"/>
        <v>3</v>
      </c>
      <c r="I1718" s="48">
        <f>HLOOKUP(B1718,'GSE Sum'!$B$1:$T$10,10,FALSE)</f>
        <v>78.781609831607483</v>
      </c>
      <c r="J1718" s="51" t="b">
        <f t="shared" si="80"/>
        <v>0</v>
      </c>
      <c r="K1718" s="69">
        <f>D1718/(VLOOKUP(B1718,'Cust Svd'!$A$2:$B$20,2,FALSE))</f>
        <v>9.7704931108053678E-4</v>
      </c>
      <c r="L1718" s="70">
        <f>VLOOKUP(B1718,'Cust Svd'!$A$2:$B$20,2,FALSE)</f>
        <v>50151</v>
      </c>
      <c r="M1718" s="70"/>
      <c r="N1718"/>
      <c r="O1718"/>
      <c r="P1718"/>
      <c r="Q1718"/>
      <c r="R1718"/>
    </row>
    <row r="1719" spans="1:18" ht="14.5" hidden="1" x14ac:dyDescent="0.35">
      <c r="A1719" s="37">
        <v>45147</v>
      </c>
      <c r="B1719" s="57">
        <v>2023</v>
      </c>
      <c r="C1719">
        <v>13</v>
      </c>
      <c r="D1719">
        <v>129</v>
      </c>
      <c r="E1719">
        <v>8883</v>
      </c>
      <c r="F1719" s="50">
        <f>E1719/(VLOOKUP(B1719,'Cust Svd'!$A$2:$B$20,2,FALSE))</f>
        <v>0.17712508225160017</v>
      </c>
      <c r="G1719" s="50">
        <f t="shared" si="78"/>
        <v>-1.7308991166010395</v>
      </c>
      <c r="H1719" s="50">
        <f t="shared" si="79"/>
        <v>8</v>
      </c>
      <c r="I1719" s="48">
        <f>HLOOKUP(B1719,'GSE Sum'!$B$1:$T$10,10,FALSE)</f>
        <v>78.781609831607483</v>
      </c>
      <c r="J1719" s="51" t="b">
        <f t="shared" si="80"/>
        <v>0</v>
      </c>
      <c r="K1719" s="69">
        <f>D1719/(VLOOKUP(B1719,'Cust Svd'!$A$2:$B$20,2,FALSE))</f>
        <v>2.572231859783454E-3</v>
      </c>
      <c r="L1719" s="70">
        <f>VLOOKUP(B1719,'Cust Svd'!$A$2:$B$20,2,FALSE)</f>
        <v>50151</v>
      </c>
      <c r="M1719" s="70"/>
      <c r="N1719"/>
      <c r="O1719"/>
      <c r="P1719"/>
      <c r="Q1719"/>
      <c r="R1719"/>
    </row>
    <row r="1720" spans="1:18" ht="14.5" hidden="1" x14ac:dyDescent="0.35">
      <c r="A1720" s="37">
        <v>45048</v>
      </c>
      <c r="B1720" s="57">
        <v>2023</v>
      </c>
      <c r="C1720">
        <v>2</v>
      </c>
      <c r="D1720">
        <v>35</v>
      </c>
      <c r="E1720">
        <v>8800</v>
      </c>
      <c r="F1720" s="50">
        <f>E1720/(VLOOKUP(B1720,'Cust Svd'!$A$2:$B$20,2,FALSE))</f>
        <v>0.1754700803573209</v>
      </c>
      <c r="G1720" s="50">
        <f t="shared" si="78"/>
        <v>-1.7402867329044427</v>
      </c>
      <c r="H1720" s="50">
        <f t="shared" si="79"/>
        <v>5</v>
      </c>
      <c r="I1720" s="48">
        <f>HLOOKUP(B1720,'GSE Sum'!$B$1:$T$10,10,FALSE)</f>
        <v>78.781609831607483</v>
      </c>
      <c r="J1720" s="51" t="b">
        <f t="shared" si="80"/>
        <v>0</v>
      </c>
      <c r="K1720" s="69">
        <f>D1720/(VLOOKUP(B1720,'Cust Svd'!$A$2:$B$20,2,FALSE))</f>
        <v>6.9789236505752629E-4</v>
      </c>
      <c r="L1720" s="70">
        <f>VLOOKUP(B1720,'Cust Svd'!$A$2:$B$20,2,FALSE)</f>
        <v>50151</v>
      </c>
      <c r="M1720" s="70"/>
      <c r="N1720"/>
      <c r="O1720"/>
      <c r="P1720"/>
      <c r="Q1720"/>
      <c r="R1720"/>
    </row>
    <row r="1721" spans="1:18" ht="14.5" hidden="1" x14ac:dyDescent="0.35">
      <c r="A1721" s="37">
        <v>45091</v>
      </c>
      <c r="B1721" s="57">
        <v>2023</v>
      </c>
      <c r="C1721">
        <v>3</v>
      </c>
      <c r="D1721">
        <v>45</v>
      </c>
      <c r="E1721">
        <v>8541</v>
      </c>
      <c r="F1721" s="50">
        <f>E1721/(VLOOKUP(B1721,'Cust Svd'!$A$2:$B$20,2,FALSE))</f>
        <v>0.1703056768558952</v>
      </c>
      <c r="G1721" s="50">
        <f t="shared" si="78"/>
        <v>-1.7701603574245932</v>
      </c>
      <c r="H1721" s="50">
        <f t="shared" si="79"/>
        <v>6</v>
      </c>
      <c r="I1721" s="48">
        <f>HLOOKUP(B1721,'GSE Sum'!$B$1:$T$10,10,FALSE)</f>
        <v>78.781609831607483</v>
      </c>
      <c r="J1721" s="51" t="b">
        <f t="shared" si="80"/>
        <v>0</v>
      </c>
      <c r="K1721" s="69">
        <f>D1721/(VLOOKUP(B1721,'Cust Svd'!$A$2:$B$20,2,FALSE))</f>
        <v>8.9729018364539091E-4</v>
      </c>
      <c r="L1721" s="70">
        <f>VLOOKUP(B1721,'Cust Svd'!$A$2:$B$20,2,FALSE)</f>
        <v>50151</v>
      </c>
      <c r="M1721" s="70"/>
      <c r="N1721"/>
      <c r="O1721"/>
      <c r="P1721"/>
      <c r="Q1721"/>
      <c r="R1721"/>
    </row>
    <row r="1722" spans="1:18" ht="14.5" hidden="1" x14ac:dyDescent="0.35">
      <c r="A1722" s="37">
        <v>45143</v>
      </c>
      <c r="B1722" s="57">
        <v>2023</v>
      </c>
      <c r="C1722">
        <v>12</v>
      </c>
      <c r="D1722">
        <v>184</v>
      </c>
      <c r="E1722">
        <v>8483</v>
      </c>
      <c r="F1722" s="50">
        <f>E1722/(VLOOKUP(B1722,'Cust Svd'!$A$2:$B$20,2,FALSE))</f>
        <v>0.16914916950808559</v>
      </c>
      <c r="G1722" s="50">
        <f t="shared" si="78"/>
        <v>-1.7769742935630057</v>
      </c>
      <c r="H1722" s="50">
        <f t="shared" si="79"/>
        <v>8</v>
      </c>
      <c r="I1722" s="48">
        <f>HLOOKUP(B1722,'GSE Sum'!$B$1:$T$10,10,FALSE)</f>
        <v>78.781609831607483</v>
      </c>
      <c r="J1722" s="51" t="b">
        <f t="shared" si="80"/>
        <v>0</v>
      </c>
      <c r="K1722" s="69">
        <f>D1722/(VLOOKUP(B1722,'Cust Svd'!$A$2:$B$20,2,FALSE))</f>
        <v>3.6689198620167094E-3</v>
      </c>
      <c r="L1722" s="70">
        <f>VLOOKUP(B1722,'Cust Svd'!$A$2:$B$20,2,FALSE)</f>
        <v>50151</v>
      </c>
      <c r="M1722" s="70"/>
      <c r="N1722"/>
      <c r="O1722"/>
      <c r="P1722"/>
      <c r="Q1722"/>
      <c r="R1722"/>
    </row>
    <row r="1723" spans="1:18" ht="14.5" hidden="1" x14ac:dyDescent="0.35">
      <c r="A1723" s="37">
        <v>45084</v>
      </c>
      <c r="B1723" s="57">
        <v>2023</v>
      </c>
      <c r="C1723">
        <v>5</v>
      </c>
      <c r="D1723">
        <v>1653</v>
      </c>
      <c r="E1723">
        <v>8482</v>
      </c>
      <c r="F1723" s="50">
        <f>E1723/(VLOOKUP(B1723,'Cust Svd'!$A$2:$B$20,2,FALSE))</f>
        <v>0.16912922972622679</v>
      </c>
      <c r="G1723" s="50">
        <f t="shared" si="78"/>
        <v>-1.7770921833362046</v>
      </c>
      <c r="H1723" s="50">
        <f t="shared" si="79"/>
        <v>6</v>
      </c>
      <c r="I1723" s="48">
        <f>HLOOKUP(B1723,'GSE Sum'!$B$1:$T$10,10,FALSE)</f>
        <v>78.781609831607483</v>
      </c>
      <c r="J1723" s="51" t="b">
        <f t="shared" si="80"/>
        <v>0</v>
      </c>
      <c r="K1723" s="69">
        <f>D1723/(VLOOKUP(B1723,'Cust Svd'!$A$2:$B$20,2,FALSE))</f>
        <v>3.2960459412574028E-2</v>
      </c>
      <c r="L1723" s="70">
        <f>VLOOKUP(B1723,'Cust Svd'!$A$2:$B$20,2,FALSE)</f>
        <v>50151</v>
      </c>
      <c r="M1723" s="70"/>
      <c r="N1723"/>
      <c r="O1723"/>
      <c r="P1723"/>
      <c r="Q1723"/>
      <c r="R1723"/>
    </row>
    <row r="1724" spans="1:18" ht="14.5" hidden="1" x14ac:dyDescent="0.35">
      <c r="A1724" s="37">
        <v>45192</v>
      </c>
      <c r="B1724" s="57">
        <v>2023</v>
      </c>
      <c r="C1724">
        <v>15</v>
      </c>
      <c r="D1724">
        <v>117</v>
      </c>
      <c r="E1724">
        <v>8428</v>
      </c>
      <c r="F1724" s="50">
        <f>E1724/(VLOOKUP(B1724,'Cust Svd'!$A$2:$B$20,2,FALSE))</f>
        <v>0.16805248150585234</v>
      </c>
      <c r="G1724" s="50">
        <f t="shared" si="78"/>
        <v>-1.7834789584466608</v>
      </c>
      <c r="H1724" s="50">
        <f t="shared" si="79"/>
        <v>9</v>
      </c>
      <c r="I1724" s="48">
        <f>HLOOKUP(B1724,'GSE Sum'!$B$1:$T$10,10,FALSE)</f>
        <v>78.781609831607483</v>
      </c>
      <c r="J1724" s="51" t="b">
        <f t="shared" si="80"/>
        <v>0</v>
      </c>
      <c r="K1724" s="69">
        <f>D1724/(VLOOKUP(B1724,'Cust Svd'!$A$2:$B$20,2,FALSE))</f>
        <v>2.3329544774780163E-3</v>
      </c>
      <c r="L1724" s="70">
        <f>VLOOKUP(B1724,'Cust Svd'!$A$2:$B$20,2,FALSE)</f>
        <v>50151</v>
      </c>
      <c r="M1724" s="70"/>
      <c r="N1724"/>
      <c r="O1724"/>
      <c r="P1724"/>
      <c r="Q1724"/>
      <c r="R1724"/>
    </row>
    <row r="1725" spans="1:18" ht="14.5" hidden="1" x14ac:dyDescent="0.35">
      <c r="A1725" s="37">
        <v>45086</v>
      </c>
      <c r="B1725" s="57">
        <v>2023</v>
      </c>
      <c r="C1725">
        <v>4</v>
      </c>
      <c r="D1725">
        <v>51</v>
      </c>
      <c r="E1725">
        <v>8352</v>
      </c>
      <c r="F1725" s="50">
        <f>E1725/(VLOOKUP(B1725,'Cust Svd'!$A$2:$B$20,2,FALSE))</f>
        <v>0.16653705808458455</v>
      </c>
      <c r="G1725" s="50">
        <f t="shared" si="78"/>
        <v>-1.7925374232483204</v>
      </c>
      <c r="H1725" s="50">
        <f t="shared" si="79"/>
        <v>6</v>
      </c>
      <c r="I1725" s="48">
        <f>HLOOKUP(B1725,'GSE Sum'!$B$1:$T$10,10,FALSE)</f>
        <v>78.781609831607483</v>
      </c>
      <c r="J1725" s="51" t="b">
        <f t="shared" si="80"/>
        <v>0</v>
      </c>
      <c r="K1725" s="69">
        <f>D1725/(VLOOKUP(B1725,'Cust Svd'!$A$2:$B$20,2,FALSE))</f>
        <v>1.0169288747981097E-3</v>
      </c>
      <c r="L1725" s="70">
        <f>VLOOKUP(B1725,'Cust Svd'!$A$2:$B$20,2,FALSE)</f>
        <v>50151</v>
      </c>
      <c r="M1725" s="70"/>
      <c r="N1725"/>
      <c r="O1725"/>
      <c r="P1725"/>
      <c r="Q1725"/>
      <c r="R1725"/>
    </row>
    <row r="1726" spans="1:18" ht="14.5" hidden="1" x14ac:dyDescent="0.35">
      <c r="A1726" s="37">
        <v>45194</v>
      </c>
      <c r="B1726" s="57">
        <v>2023</v>
      </c>
      <c r="C1726">
        <v>7</v>
      </c>
      <c r="D1726">
        <v>170</v>
      </c>
      <c r="E1726">
        <v>8345</v>
      </c>
      <c r="F1726" s="50">
        <f>E1726/(VLOOKUP(B1726,'Cust Svd'!$A$2:$B$20,2,FALSE))</f>
        <v>0.16639747961157306</v>
      </c>
      <c r="G1726" s="50">
        <f t="shared" si="78"/>
        <v>-1.7933758972748051</v>
      </c>
      <c r="H1726" s="50">
        <f t="shared" si="79"/>
        <v>9</v>
      </c>
      <c r="I1726" s="48">
        <f>HLOOKUP(B1726,'GSE Sum'!$B$1:$T$10,10,FALSE)</f>
        <v>78.781609831607483</v>
      </c>
      <c r="J1726" s="51" t="b">
        <f t="shared" si="80"/>
        <v>0</v>
      </c>
      <c r="K1726" s="69">
        <f>D1726/(VLOOKUP(B1726,'Cust Svd'!$A$2:$B$20,2,FALSE))</f>
        <v>3.389762915993699E-3</v>
      </c>
      <c r="L1726" s="70">
        <f>VLOOKUP(B1726,'Cust Svd'!$A$2:$B$20,2,FALSE)</f>
        <v>50151</v>
      </c>
      <c r="M1726" s="70"/>
      <c r="N1726"/>
      <c r="O1726"/>
      <c r="P1726"/>
      <c r="Q1726"/>
      <c r="R1726"/>
    </row>
    <row r="1727" spans="1:18" ht="14.5" hidden="1" x14ac:dyDescent="0.35">
      <c r="A1727" s="37">
        <v>45254</v>
      </c>
      <c r="B1727" s="57">
        <v>2023</v>
      </c>
      <c r="C1727">
        <v>1</v>
      </c>
      <c r="D1727">
        <v>1</v>
      </c>
      <c r="E1727">
        <v>8232</v>
      </c>
      <c r="F1727" s="50">
        <f>E1727/(VLOOKUP(B1727,'Cust Svd'!$A$2:$B$20,2,FALSE))</f>
        <v>0.16414428426153019</v>
      </c>
      <c r="G1727" s="50">
        <f t="shared" si="78"/>
        <v>-1.8070094558568548</v>
      </c>
      <c r="H1727" s="50">
        <f t="shared" si="79"/>
        <v>11</v>
      </c>
      <c r="I1727" s="48">
        <f>HLOOKUP(B1727,'GSE Sum'!$B$1:$T$10,10,FALSE)</f>
        <v>78.781609831607483</v>
      </c>
      <c r="J1727" s="51" t="b">
        <f t="shared" si="80"/>
        <v>0</v>
      </c>
      <c r="K1727" s="69">
        <f>D1727/(VLOOKUP(B1727,'Cust Svd'!$A$2:$B$20,2,FALSE))</f>
        <v>1.9939781858786464E-5</v>
      </c>
      <c r="L1727" s="70">
        <f>VLOOKUP(B1727,'Cust Svd'!$A$2:$B$20,2,FALSE)</f>
        <v>50151</v>
      </c>
      <c r="M1727" s="70"/>
      <c r="N1727"/>
      <c r="O1727"/>
      <c r="P1727"/>
      <c r="Q1727"/>
      <c r="R1727"/>
    </row>
    <row r="1728" spans="1:18" ht="14.5" hidden="1" x14ac:dyDescent="0.35">
      <c r="A1728" s="37">
        <v>45037</v>
      </c>
      <c r="B1728" s="57">
        <v>2023</v>
      </c>
      <c r="C1728">
        <v>8</v>
      </c>
      <c r="D1728">
        <v>56</v>
      </c>
      <c r="E1728">
        <v>8126</v>
      </c>
      <c r="F1728" s="50">
        <f>E1728/(VLOOKUP(B1728,'Cust Svd'!$A$2:$B$20,2,FALSE))</f>
        <v>0.16203066738449881</v>
      </c>
      <c r="G1728" s="50">
        <f t="shared" si="78"/>
        <v>-1.8199696568230683</v>
      </c>
      <c r="H1728" s="50">
        <f t="shared" si="79"/>
        <v>4</v>
      </c>
      <c r="I1728" s="48">
        <f>HLOOKUP(B1728,'GSE Sum'!$B$1:$T$10,10,FALSE)</f>
        <v>78.781609831607483</v>
      </c>
      <c r="J1728" s="51" t="b">
        <f t="shared" si="80"/>
        <v>0</v>
      </c>
      <c r="K1728" s="69">
        <f>D1728/(VLOOKUP(B1728,'Cust Svd'!$A$2:$B$20,2,FALSE))</f>
        <v>1.116627784092042E-3</v>
      </c>
      <c r="L1728" s="70">
        <f>VLOOKUP(B1728,'Cust Svd'!$A$2:$B$20,2,FALSE)</f>
        <v>50151</v>
      </c>
      <c r="M1728" s="70"/>
      <c r="N1728"/>
      <c r="O1728"/>
      <c r="P1728"/>
      <c r="Q1728"/>
      <c r="R1728"/>
    </row>
    <row r="1729" spans="1:18" ht="14.5" hidden="1" x14ac:dyDescent="0.35">
      <c r="A1729" s="37">
        <v>44961</v>
      </c>
      <c r="B1729" s="57">
        <v>2023</v>
      </c>
      <c r="C1729">
        <v>2</v>
      </c>
      <c r="D1729">
        <v>29</v>
      </c>
      <c r="E1729">
        <v>8000</v>
      </c>
      <c r="F1729" s="50">
        <f>E1729/(VLOOKUP(B1729,'Cust Svd'!$A$2:$B$20,2,FALSE))</f>
        <v>0.15951825487029173</v>
      </c>
      <c r="G1729" s="50">
        <f t="shared" si="78"/>
        <v>-1.8355969127087675</v>
      </c>
      <c r="H1729" s="50">
        <f t="shared" si="79"/>
        <v>2</v>
      </c>
      <c r="I1729" s="48">
        <f>HLOOKUP(B1729,'GSE Sum'!$B$1:$T$10,10,FALSE)</f>
        <v>78.781609831607483</v>
      </c>
      <c r="J1729" s="51" t="b">
        <f t="shared" si="80"/>
        <v>0</v>
      </c>
      <c r="K1729" s="69">
        <f>D1729/(VLOOKUP(B1729,'Cust Svd'!$A$2:$B$20,2,FALSE))</f>
        <v>5.7825367390480754E-4</v>
      </c>
      <c r="L1729" s="70">
        <f>VLOOKUP(B1729,'Cust Svd'!$A$2:$B$20,2,FALSE)</f>
        <v>50151</v>
      </c>
      <c r="M1729" s="70"/>
      <c r="N1729"/>
      <c r="O1729"/>
      <c r="P1729"/>
      <c r="Q1729"/>
      <c r="R1729"/>
    </row>
    <row r="1730" spans="1:18" ht="14.5" hidden="1" x14ac:dyDescent="0.35">
      <c r="A1730" s="37">
        <v>45040</v>
      </c>
      <c r="B1730" s="57">
        <v>2023</v>
      </c>
      <c r="C1730">
        <v>4</v>
      </c>
      <c r="D1730">
        <v>49</v>
      </c>
      <c r="E1730">
        <v>7714</v>
      </c>
      <c r="F1730" s="50">
        <f>E1730/(VLOOKUP(B1730,'Cust Svd'!$A$2:$B$20,2,FALSE))</f>
        <v>0.15381547725867878</v>
      </c>
      <c r="G1730" s="50">
        <f t="shared" ref="G1730:G1793" si="81">LN(F1730)</f>
        <v>-1.8720015946025674</v>
      </c>
      <c r="H1730" s="50">
        <f t="shared" ref="H1730:H1793" si="82">MONTH(A1730)</f>
        <v>4</v>
      </c>
      <c r="I1730" s="48">
        <f>HLOOKUP(B1730,'GSE Sum'!$B$1:$T$10,10,FALSE)</f>
        <v>78.781609831607483</v>
      </c>
      <c r="J1730" s="51" t="b">
        <f t="shared" ref="J1730:J1793" si="83">IF(F1730&gt;=I1730,A1730,FALSE)</f>
        <v>0</v>
      </c>
      <c r="K1730" s="69">
        <f>D1730/(VLOOKUP(B1730,'Cust Svd'!$A$2:$B$20,2,FALSE))</f>
        <v>9.7704931108053678E-4</v>
      </c>
      <c r="L1730" s="70">
        <f>VLOOKUP(B1730,'Cust Svd'!$A$2:$B$20,2,FALSE)</f>
        <v>50151</v>
      </c>
      <c r="M1730" s="70"/>
      <c r="N1730"/>
      <c r="O1730"/>
      <c r="P1730"/>
      <c r="Q1730"/>
      <c r="R1730"/>
    </row>
    <row r="1731" spans="1:18" ht="14.5" hidden="1" x14ac:dyDescent="0.35">
      <c r="A1731" s="37">
        <v>45122</v>
      </c>
      <c r="B1731" s="57">
        <v>2023</v>
      </c>
      <c r="C1731">
        <v>6</v>
      </c>
      <c r="D1731">
        <v>103</v>
      </c>
      <c r="E1731">
        <v>7449</v>
      </c>
      <c r="F1731" s="50">
        <f>E1731/(VLOOKUP(B1731,'Cust Svd'!$A$2:$B$20,2,FALSE))</f>
        <v>0.14853143506610036</v>
      </c>
      <c r="G1731" s="50">
        <f t="shared" si="81"/>
        <v>-1.9069586591944643</v>
      </c>
      <c r="H1731" s="50">
        <f t="shared" si="82"/>
        <v>7</v>
      </c>
      <c r="I1731" s="48">
        <f>HLOOKUP(B1731,'GSE Sum'!$B$1:$T$10,10,FALSE)</f>
        <v>78.781609831607483</v>
      </c>
      <c r="J1731" s="51" t="b">
        <f t="shared" si="83"/>
        <v>0</v>
      </c>
      <c r="K1731" s="69">
        <f>D1731/(VLOOKUP(B1731,'Cust Svd'!$A$2:$B$20,2,FALSE))</f>
        <v>2.0537975314550059E-3</v>
      </c>
      <c r="L1731" s="70">
        <f>VLOOKUP(B1731,'Cust Svd'!$A$2:$B$20,2,FALSE)</f>
        <v>50151</v>
      </c>
      <c r="M1731" s="70"/>
      <c r="N1731"/>
      <c r="O1731"/>
      <c r="P1731"/>
      <c r="Q1731"/>
      <c r="R1731"/>
    </row>
    <row r="1732" spans="1:18" ht="14.5" hidden="1" x14ac:dyDescent="0.35">
      <c r="A1732" s="37">
        <v>45120</v>
      </c>
      <c r="B1732" s="57">
        <v>2023</v>
      </c>
      <c r="C1732">
        <v>5</v>
      </c>
      <c r="D1732">
        <v>48</v>
      </c>
      <c r="E1732">
        <v>6760</v>
      </c>
      <c r="F1732" s="50">
        <f>E1732/(VLOOKUP(B1732,'Cust Svd'!$A$2:$B$20,2,FALSE))</f>
        <v>0.1347929253653965</v>
      </c>
      <c r="G1732" s="50">
        <f t="shared" si="81"/>
        <v>-2.0040155643337307</v>
      </c>
      <c r="H1732" s="50">
        <f t="shared" si="82"/>
        <v>7</v>
      </c>
      <c r="I1732" s="48">
        <f>HLOOKUP(B1732,'GSE Sum'!$B$1:$T$10,10,FALSE)</f>
        <v>78.781609831607483</v>
      </c>
      <c r="J1732" s="51" t="b">
        <f t="shared" si="83"/>
        <v>0</v>
      </c>
      <c r="K1732" s="69">
        <f>D1732/(VLOOKUP(B1732,'Cust Svd'!$A$2:$B$20,2,FALSE))</f>
        <v>9.5710952922175034E-4</v>
      </c>
      <c r="L1732" s="70">
        <f>VLOOKUP(B1732,'Cust Svd'!$A$2:$B$20,2,FALSE)</f>
        <v>50151</v>
      </c>
      <c r="M1732" s="70"/>
      <c r="N1732"/>
      <c r="O1732"/>
      <c r="P1732"/>
      <c r="Q1732"/>
      <c r="R1732"/>
    </row>
    <row r="1733" spans="1:18" ht="14.5" hidden="1" x14ac:dyDescent="0.35">
      <c r="A1733" s="37">
        <v>45009</v>
      </c>
      <c r="B1733" s="57">
        <v>2023</v>
      </c>
      <c r="C1733">
        <v>4</v>
      </c>
      <c r="D1733">
        <v>49</v>
      </c>
      <c r="E1733">
        <v>6704</v>
      </c>
      <c r="F1733" s="50">
        <f>E1733/(VLOOKUP(B1733,'Cust Svd'!$A$2:$B$20,2,FALSE))</f>
        <v>0.13367629758130445</v>
      </c>
      <c r="G1733" s="50">
        <f t="shared" si="81"/>
        <v>-2.0123340912088215</v>
      </c>
      <c r="H1733" s="50">
        <f t="shared" si="82"/>
        <v>3</v>
      </c>
      <c r="I1733" s="48">
        <f>HLOOKUP(B1733,'GSE Sum'!$B$1:$T$10,10,FALSE)</f>
        <v>78.781609831607483</v>
      </c>
      <c r="J1733" s="51" t="b">
        <f t="shared" si="83"/>
        <v>0</v>
      </c>
      <c r="K1733" s="69">
        <f>D1733/(VLOOKUP(B1733,'Cust Svd'!$A$2:$B$20,2,FALSE))</f>
        <v>9.7704931108053678E-4</v>
      </c>
      <c r="L1733" s="70">
        <f>VLOOKUP(B1733,'Cust Svd'!$A$2:$B$20,2,FALSE)</f>
        <v>50151</v>
      </c>
      <c r="M1733" s="70"/>
      <c r="N1733"/>
      <c r="O1733"/>
      <c r="P1733"/>
      <c r="Q1733"/>
      <c r="R1733"/>
    </row>
    <row r="1734" spans="1:18" ht="14.5" hidden="1" x14ac:dyDescent="0.35">
      <c r="A1734" s="37">
        <v>45139</v>
      </c>
      <c r="B1734" s="57">
        <v>2023</v>
      </c>
      <c r="C1734">
        <v>8</v>
      </c>
      <c r="D1734">
        <v>73</v>
      </c>
      <c r="E1734">
        <v>6650</v>
      </c>
      <c r="F1734" s="50">
        <f>E1734/(VLOOKUP(B1734,'Cust Svd'!$A$2:$B$20,2,FALSE))</f>
        <v>0.13259954936092999</v>
      </c>
      <c r="G1734" s="50">
        <f t="shared" si="81"/>
        <v>-2.0204215997208408</v>
      </c>
      <c r="H1734" s="50">
        <f t="shared" si="82"/>
        <v>8</v>
      </c>
      <c r="I1734" s="48">
        <f>HLOOKUP(B1734,'GSE Sum'!$B$1:$T$10,10,FALSE)</f>
        <v>78.781609831607483</v>
      </c>
      <c r="J1734" s="51" t="b">
        <f t="shared" si="83"/>
        <v>0</v>
      </c>
      <c r="K1734" s="69">
        <f>D1734/(VLOOKUP(B1734,'Cust Svd'!$A$2:$B$20,2,FALSE))</f>
        <v>1.455604075691412E-3</v>
      </c>
      <c r="L1734" s="70">
        <f>VLOOKUP(B1734,'Cust Svd'!$A$2:$B$20,2,FALSE)</f>
        <v>50151</v>
      </c>
      <c r="M1734" s="70"/>
      <c r="N1734"/>
      <c r="O1734"/>
      <c r="P1734"/>
      <c r="Q1734"/>
      <c r="R1734"/>
    </row>
    <row r="1735" spans="1:18" ht="14.5" hidden="1" x14ac:dyDescent="0.35">
      <c r="A1735" s="37">
        <v>44972</v>
      </c>
      <c r="B1735" s="57">
        <v>2023</v>
      </c>
      <c r="C1735">
        <v>2</v>
      </c>
      <c r="D1735">
        <v>34</v>
      </c>
      <c r="E1735">
        <v>6590</v>
      </c>
      <c r="F1735" s="50">
        <f>E1735/(VLOOKUP(B1735,'Cust Svd'!$A$2:$B$20,2,FALSE))</f>
        <v>0.13140316244940281</v>
      </c>
      <c r="G1735" s="50">
        <f t="shared" si="81"/>
        <v>-2.0294851058741874</v>
      </c>
      <c r="H1735" s="50">
        <f t="shared" si="82"/>
        <v>2</v>
      </c>
      <c r="I1735" s="48">
        <f>HLOOKUP(B1735,'GSE Sum'!$B$1:$T$10,10,FALSE)</f>
        <v>78.781609831607483</v>
      </c>
      <c r="J1735" s="51" t="b">
        <f t="shared" si="83"/>
        <v>0</v>
      </c>
      <c r="K1735" s="69">
        <f>D1735/(VLOOKUP(B1735,'Cust Svd'!$A$2:$B$20,2,FALSE))</f>
        <v>6.7795258319873985E-4</v>
      </c>
      <c r="L1735" s="70">
        <f>VLOOKUP(B1735,'Cust Svd'!$A$2:$B$20,2,FALSE)</f>
        <v>50151</v>
      </c>
      <c r="M1735" s="70"/>
      <c r="N1735"/>
      <c r="O1735"/>
      <c r="P1735"/>
      <c r="Q1735"/>
      <c r="R1735"/>
    </row>
    <row r="1736" spans="1:18" ht="14.5" hidden="1" x14ac:dyDescent="0.35">
      <c r="A1736" s="37">
        <v>45054</v>
      </c>
      <c r="B1736" s="57">
        <v>2023</v>
      </c>
      <c r="C1736">
        <v>6</v>
      </c>
      <c r="D1736">
        <v>46</v>
      </c>
      <c r="E1736">
        <v>6510</v>
      </c>
      <c r="F1736" s="50">
        <f>E1736/(VLOOKUP(B1736,'Cust Svd'!$A$2:$B$20,2,FALSE))</f>
        <v>0.12980797990069989</v>
      </c>
      <c r="G1736" s="50">
        <f t="shared" si="81"/>
        <v>-2.0416989981681253</v>
      </c>
      <c r="H1736" s="50">
        <f t="shared" si="82"/>
        <v>5</v>
      </c>
      <c r="I1736" s="48">
        <f>HLOOKUP(B1736,'GSE Sum'!$B$1:$T$10,10,FALSE)</f>
        <v>78.781609831607483</v>
      </c>
      <c r="J1736" s="51" t="b">
        <f t="shared" si="83"/>
        <v>0</v>
      </c>
      <c r="K1736" s="69">
        <f>D1736/(VLOOKUP(B1736,'Cust Svd'!$A$2:$B$20,2,FALSE))</f>
        <v>9.1722996550417735E-4</v>
      </c>
      <c r="L1736" s="70">
        <f>VLOOKUP(B1736,'Cust Svd'!$A$2:$B$20,2,FALSE)</f>
        <v>50151</v>
      </c>
      <c r="M1736" s="70"/>
      <c r="N1736"/>
      <c r="O1736"/>
      <c r="P1736"/>
      <c r="Q1736"/>
      <c r="R1736"/>
    </row>
    <row r="1737" spans="1:18" ht="14.5" hidden="1" x14ac:dyDescent="0.35">
      <c r="A1737" s="37">
        <v>45104</v>
      </c>
      <c r="B1737" s="57">
        <v>2023</v>
      </c>
      <c r="C1737">
        <v>5</v>
      </c>
      <c r="D1737">
        <v>30</v>
      </c>
      <c r="E1737">
        <v>6443</v>
      </c>
      <c r="F1737" s="50">
        <f>E1737/(VLOOKUP(B1737,'Cust Svd'!$A$2:$B$20,2,FALSE))</f>
        <v>0.12847201451616119</v>
      </c>
      <c r="G1737" s="50">
        <f t="shared" si="81"/>
        <v>-2.052044184232098</v>
      </c>
      <c r="H1737" s="50">
        <f t="shared" si="82"/>
        <v>6</v>
      </c>
      <c r="I1737" s="48">
        <f>HLOOKUP(B1737,'GSE Sum'!$B$1:$T$10,10,FALSE)</f>
        <v>78.781609831607483</v>
      </c>
      <c r="J1737" s="51" t="b">
        <f t="shared" si="83"/>
        <v>0</v>
      </c>
      <c r="K1737" s="69">
        <f>D1737/(VLOOKUP(B1737,'Cust Svd'!$A$2:$B$20,2,FALSE))</f>
        <v>5.9819345576359398E-4</v>
      </c>
      <c r="L1737" s="70">
        <f>VLOOKUP(B1737,'Cust Svd'!$A$2:$B$20,2,FALSE)</f>
        <v>50151</v>
      </c>
      <c r="M1737" s="70"/>
      <c r="N1737"/>
      <c r="O1737"/>
      <c r="P1737"/>
      <c r="Q1737"/>
      <c r="R1737"/>
    </row>
    <row r="1738" spans="1:18" ht="14.5" hidden="1" x14ac:dyDescent="0.35">
      <c r="A1738" s="37">
        <v>45128</v>
      </c>
      <c r="B1738" s="57">
        <v>2023</v>
      </c>
      <c r="C1738">
        <v>7</v>
      </c>
      <c r="D1738">
        <v>84</v>
      </c>
      <c r="E1738">
        <v>6414</v>
      </c>
      <c r="F1738" s="50">
        <f>E1738/(VLOOKUP(B1738,'Cust Svd'!$A$2:$B$20,2,FALSE))</f>
        <v>0.1278937608422564</v>
      </c>
      <c r="G1738" s="50">
        <f t="shared" si="81"/>
        <v>-2.0565553531176399</v>
      </c>
      <c r="H1738" s="50">
        <f t="shared" si="82"/>
        <v>7</v>
      </c>
      <c r="I1738" s="48">
        <f>HLOOKUP(B1738,'GSE Sum'!$B$1:$T$10,10,FALSE)</f>
        <v>78.781609831607483</v>
      </c>
      <c r="J1738" s="51" t="b">
        <f t="shared" si="83"/>
        <v>0</v>
      </c>
      <c r="K1738" s="69">
        <f>D1738/(VLOOKUP(B1738,'Cust Svd'!$A$2:$B$20,2,FALSE))</f>
        <v>1.674941676138063E-3</v>
      </c>
      <c r="L1738" s="70">
        <f>VLOOKUP(B1738,'Cust Svd'!$A$2:$B$20,2,FALSE)</f>
        <v>50151</v>
      </c>
      <c r="M1738" s="70"/>
      <c r="N1738"/>
      <c r="O1738"/>
      <c r="P1738"/>
      <c r="Q1738"/>
      <c r="R1738"/>
    </row>
    <row r="1739" spans="1:18" ht="14.5" hidden="1" x14ac:dyDescent="0.35">
      <c r="A1739" s="37">
        <v>45043</v>
      </c>
      <c r="B1739" s="57">
        <v>2023</v>
      </c>
      <c r="C1739">
        <v>4</v>
      </c>
      <c r="D1739">
        <v>22</v>
      </c>
      <c r="E1739">
        <v>6301</v>
      </c>
      <c r="F1739" s="50">
        <f>E1739/(VLOOKUP(B1739,'Cust Svd'!$A$2:$B$20,2,FALSE))</f>
        <v>0.1256405654922135</v>
      </c>
      <c r="G1739" s="50">
        <f t="shared" si="81"/>
        <v>-2.074330103428685</v>
      </c>
      <c r="H1739" s="50">
        <f t="shared" si="82"/>
        <v>4</v>
      </c>
      <c r="I1739" s="48">
        <f>HLOOKUP(B1739,'GSE Sum'!$B$1:$T$10,10,FALSE)</f>
        <v>78.781609831607483</v>
      </c>
      <c r="J1739" s="51" t="b">
        <f t="shared" si="83"/>
        <v>0</v>
      </c>
      <c r="K1739" s="69">
        <f>D1739/(VLOOKUP(B1739,'Cust Svd'!$A$2:$B$20,2,FALSE))</f>
        <v>4.3867520089330223E-4</v>
      </c>
      <c r="L1739" s="70">
        <f>VLOOKUP(B1739,'Cust Svd'!$A$2:$B$20,2,FALSE)</f>
        <v>50151</v>
      </c>
      <c r="M1739" s="70"/>
      <c r="N1739"/>
      <c r="O1739"/>
      <c r="P1739"/>
      <c r="Q1739"/>
      <c r="R1739"/>
    </row>
    <row r="1740" spans="1:18" ht="14.5" hidden="1" x14ac:dyDescent="0.35">
      <c r="A1740" s="37">
        <v>45071</v>
      </c>
      <c r="B1740" s="57">
        <v>2023</v>
      </c>
      <c r="C1740">
        <v>3</v>
      </c>
      <c r="D1740">
        <v>32</v>
      </c>
      <c r="E1740">
        <v>6220</v>
      </c>
      <c r="F1740" s="50">
        <f>E1740/(VLOOKUP(B1740,'Cust Svd'!$A$2:$B$20,2,FALSE))</f>
        <v>0.12402544316165182</v>
      </c>
      <c r="G1740" s="50">
        <f t="shared" si="81"/>
        <v>-2.0872685476375152</v>
      </c>
      <c r="H1740" s="50">
        <f t="shared" si="82"/>
        <v>5</v>
      </c>
      <c r="I1740" s="48">
        <f>HLOOKUP(B1740,'GSE Sum'!$B$1:$T$10,10,FALSE)</f>
        <v>78.781609831607483</v>
      </c>
      <c r="J1740" s="51" t="b">
        <f t="shared" si="83"/>
        <v>0</v>
      </c>
      <c r="K1740" s="69">
        <f>D1740/(VLOOKUP(B1740,'Cust Svd'!$A$2:$B$20,2,FALSE))</f>
        <v>6.3807301948116686E-4</v>
      </c>
      <c r="L1740" s="70">
        <f>VLOOKUP(B1740,'Cust Svd'!$A$2:$B$20,2,FALSE)</f>
        <v>50151</v>
      </c>
      <c r="M1740" s="70"/>
      <c r="N1740"/>
      <c r="O1740"/>
      <c r="P1740"/>
      <c r="Q1740"/>
      <c r="R1740"/>
    </row>
    <row r="1741" spans="1:18" ht="14.5" hidden="1" x14ac:dyDescent="0.35">
      <c r="A1741" s="37">
        <v>45131</v>
      </c>
      <c r="B1741" s="57">
        <v>2023</v>
      </c>
      <c r="C1741">
        <v>4</v>
      </c>
      <c r="D1741">
        <v>33</v>
      </c>
      <c r="E1741">
        <v>6206</v>
      </c>
      <c r="F1741" s="50">
        <f>E1741/(VLOOKUP(B1741,'Cust Svd'!$A$2:$B$20,2,FALSE))</f>
        <v>0.1237462862156288</v>
      </c>
      <c r="G1741" s="50">
        <f t="shared" si="81"/>
        <v>-2.0895218883624151</v>
      </c>
      <c r="H1741" s="50">
        <f t="shared" si="82"/>
        <v>7</v>
      </c>
      <c r="I1741" s="48">
        <f>HLOOKUP(B1741,'GSE Sum'!$B$1:$T$10,10,FALSE)</f>
        <v>78.781609831607483</v>
      </c>
      <c r="J1741" s="51" t="b">
        <f t="shared" si="83"/>
        <v>0</v>
      </c>
      <c r="K1741" s="69">
        <f>D1741/(VLOOKUP(B1741,'Cust Svd'!$A$2:$B$20,2,FALSE))</f>
        <v>6.580128013399533E-4</v>
      </c>
      <c r="L1741" s="70">
        <f>VLOOKUP(B1741,'Cust Svd'!$A$2:$B$20,2,FALSE)</f>
        <v>50151</v>
      </c>
      <c r="M1741" s="70"/>
      <c r="N1741"/>
      <c r="O1741"/>
      <c r="P1741"/>
      <c r="Q1741"/>
      <c r="R1741"/>
    </row>
    <row r="1742" spans="1:18" ht="14.5" hidden="1" x14ac:dyDescent="0.35">
      <c r="A1742" s="37">
        <v>45121</v>
      </c>
      <c r="B1742" s="57">
        <v>2023</v>
      </c>
      <c r="C1742">
        <v>2</v>
      </c>
      <c r="D1742">
        <v>45</v>
      </c>
      <c r="E1742">
        <v>6200</v>
      </c>
      <c r="F1742" s="50">
        <f>E1742/(VLOOKUP(B1742,'Cust Svd'!$A$2:$B$20,2,FALSE))</f>
        <v>0.12362664752447608</v>
      </c>
      <c r="G1742" s="50">
        <f t="shared" si="81"/>
        <v>-2.0904891623375574</v>
      </c>
      <c r="H1742" s="50">
        <f t="shared" si="82"/>
        <v>7</v>
      </c>
      <c r="I1742" s="48">
        <f>HLOOKUP(B1742,'GSE Sum'!$B$1:$T$10,10,FALSE)</f>
        <v>78.781609831607483</v>
      </c>
      <c r="J1742" s="51" t="b">
        <f t="shared" si="83"/>
        <v>0</v>
      </c>
      <c r="K1742" s="69">
        <f>D1742/(VLOOKUP(B1742,'Cust Svd'!$A$2:$B$20,2,FALSE))</f>
        <v>8.9729018364539091E-4</v>
      </c>
      <c r="L1742" s="70">
        <f>VLOOKUP(B1742,'Cust Svd'!$A$2:$B$20,2,FALSE)</f>
        <v>50151</v>
      </c>
      <c r="M1742" s="70"/>
      <c r="N1742"/>
      <c r="O1742"/>
      <c r="P1742"/>
      <c r="Q1742"/>
      <c r="R1742"/>
    </row>
    <row r="1743" spans="1:18" ht="14.5" hidden="1" x14ac:dyDescent="0.35">
      <c r="A1743" s="37">
        <v>45159</v>
      </c>
      <c r="B1743" s="57">
        <v>2023</v>
      </c>
      <c r="C1743">
        <v>16</v>
      </c>
      <c r="D1743">
        <v>142</v>
      </c>
      <c r="E1743">
        <v>6171</v>
      </c>
      <c r="F1743" s="50">
        <f>E1743/(VLOOKUP(B1743,'Cust Svd'!$A$2:$B$20,2,FALSE))</f>
        <v>0.12304839385057127</v>
      </c>
      <c r="G1743" s="50">
        <f t="shared" si="81"/>
        <v>-2.0951775550496738</v>
      </c>
      <c r="H1743" s="50">
        <f t="shared" si="82"/>
        <v>8</v>
      </c>
      <c r="I1743" s="48">
        <f>HLOOKUP(B1743,'GSE Sum'!$B$1:$T$10,10,FALSE)</f>
        <v>78.781609831607483</v>
      </c>
      <c r="J1743" s="51" t="b">
        <f t="shared" si="83"/>
        <v>0</v>
      </c>
      <c r="K1743" s="69">
        <f>D1743/(VLOOKUP(B1743,'Cust Svd'!$A$2:$B$20,2,FALSE))</f>
        <v>2.8314490239476778E-3</v>
      </c>
      <c r="L1743" s="70">
        <f>VLOOKUP(B1743,'Cust Svd'!$A$2:$B$20,2,FALSE)</f>
        <v>50151</v>
      </c>
      <c r="M1743" s="70"/>
      <c r="N1743"/>
      <c r="O1743"/>
      <c r="P1743"/>
      <c r="Q1743"/>
      <c r="R1743"/>
    </row>
    <row r="1744" spans="1:18" ht="14.5" hidden="1" x14ac:dyDescent="0.35">
      <c r="A1744" s="37">
        <v>44962</v>
      </c>
      <c r="B1744" s="57">
        <v>2023</v>
      </c>
      <c r="C1744">
        <v>2</v>
      </c>
      <c r="D1744">
        <v>109</v>
      </c>
      <c r="E1744">
        <v>6139</v>
      </c>
      <c r="F1744" s="50">
        <f>E1744/(VLOOKUP(B1744,'Cust Svd'!$A$2:$B$20,2,FALSE))</f>
        <v>0.1224103208310901</v>
      </c>
      <c r="G1744" s="50">
        <f t="shared" si="81"/>
        <v>-2.100376591943244</v>
      </c>
      <c r="H1744" s="50">
        <f t="shared" si="82"/>
        <v>2</v>
      </c>
      <c r="I1744" s="48">
        <f>HLOOKUP(B1744,'GSE Sum'!$B$1:$T$10,10,FALSE)</f>
        <v>78.781609831607483</v>
      </c>
      <c r="J1744" s="51" t="b">
        <f t="shared" si="83"/>
        <v>0</v>
      </c>
      <c r="K1744" s="69">
        <f>D1744/(VLOOKUP(B1744,'Cust Svd'!$A$2:$B$20,2,FALSE))</f>
        <v>2.1734362226077247E-3</v>
      </c>
      <c r="L1744" s="70">
        <f>VLOOKUP(B1744,'Cust Svd'!$A$2:$B$20,2,FALSE)</f>
        <v>50151</v>
      </c>
      <c r="M1744" s="70"/>
      <c r="N1744"/>
      <c r="O1744"/>
      <c r="P1744"/>
      <c r="Q1744"/>
      <c r="R1744"/>
    </row>
    <row r="1745" spans="1:18" ht="14.5" hidden="1" x14ac:dyDescent="0.35">
      <c r="A1745" s="37">
        <v>45100</v>
      </c>
      <c r="B1745" s="57">
        <v>2023</v>
      </c>
      <c r="C1745">
        <v>2</v>
      </c>
      <c r="D1745">
        <v>44</v>
      </c>
      <c r="E1745">
        <v>6065</v>
      </c>
      <c r="F1745" s="50">
        <f>E1745/(VLOOKUP(B1745,'Cust Svd'!$A$2:$B$20,2,FALSE))</f>
        <v>0.12093477697353991</v>
      </c>
      <c r="G1745" s="50">
        <f t="shared" si="81"/>
        <v>-2.1125039119925901</v>
      </c>
      <c r="H1745" s="50">
        <f t="shared" si="82"/>
        <v>6</v>
      </c>
      <c r="I1745" s="48">
        <f>HLOOKUP(B1745,'GSE Sum'!$B$1:$T$10,10,FALSE)</f>
        <v>78.781609831607483</v>
      </c>
      <c r="J1745" s="51" t="b">
        <f t="shared" si="83"/>
        <v>0</v>
      </c>
      <c r="K1745" s="69">
        <f>D1745/(VLOOKUP(B1745,'Cust Svd'!$A$2:$B$20,2,FALSE))</f>
        <v>8.7735040178660447E-4</v>
      </c>
      <c r="L1745" s="70">
        <f>VLOOKUP(B1745,'Cust Svd'!$A$2:$B$20,2,FALSE)</f>
        <v>50151</v>
      </c>
      <c r="M1745" s="70"/>
      <c r="N1745"/>
      <c r="O1745"/>
      <c r="P1745"/>
      <c r="Q1745"/>
      <c r="R1745"/>
    </row>
    <row r="1746" spans="1:18" ht="14.5" hidden="1" x14ac:dyDescent="0.35">
      <c r="A1746" s="37">
        <v>45017</v>
      </c>
      <c r="B1746" s="57">
        <v>2023</v>
      </c>
      <c r="C1746">
        <v>2</v>
      </c>
      <c r="D1746">
        <v>31</v>
      </c>
      <c r="E1746">
        <v>5965</v>
      </c>
      <c r="F1746" s="50">
        <f>E1746/(VLOOKUP(B1746,'Cust Svd'!$A$2:$B$20,2,FALSE))</f>
        <v>0.11894079878766127</v>
      </c>
      <c r="G1746" s="50">
        <f t="shared" si="81"/>
        <v>-2.1291293988387241</v>
      </c>
      <c r="H1746" s="50">
        <f t="shared" si="82"/>
        <v>4</v>
      </c>
      <c r="I1746" s="48">
        <f>HLOOKUP(B1746,'GSE Sum'!$B$1:$T$10,10,FALSE)</f>
        <v>78.781609831607483</v>
      </c>
      <c r="J1746" s="51" t="b">
        <f t="shared" si="83"/>
        <v>0</v>
      </c>
      <c r="K1746" s="69">
        <f>D1746/(VLOOKUP(B1746,'Cust Svd'!$A$2:$B$20,2,FALSE))</f>
        <v>6.1813323762238042E-4</v>
      </c>
      <c r="L1746" s="70">
        <f>VLOOKUP(B1746,'Cust Svd'!$A$2:$B$20,2,FALSE)</f>
        <v>50151</v>
      </c>
      <c r="M1746" s="70"/>
      <c r="N1746"/>
      <c r="O1746"/>
      <c r="P1746"/>
      <c r="Q1746"/>
      <c r="R1746"/>
    </row>
    <row r="1747" spans="1:18" ht="14.5" hidden="1" x14ac:dyDescent="0.35">
      <c r="A1747" s="37">
        <v>45247</v>
      </c>
      <c r="B1747" s="57">
        <v>2023</v>
      </c>
      <c r="C1747">
        <v>1</v>
      </c>
      <c r="D1747">
        <v>6</v>
      </c>
      <c r="E1747">
        <v>5953</v>
      </c>
      <c r="F1747" s="50">
        <f>E1747/(VLOOKUP(B1747,'Cust Svd'!$A$2:$B$20,2,FALSE))</f>
        <v>0.11870152140535582</v>
      </c>
      <c r="G1747" s="50">
        <f t="shared" si="81"/>
        <v>-2.1311431602173503</v>
      </c>
      <c r="H1747" s="50">
        <f t="shared" si="82"/>
        <v>11</v>
      </c>
      <c r="I1747" s="48">
        <f>HLOOKUP(B1747,'GSE Sum'!$B$1:$T$10,10,FALSE)</f>
        <v>78.781609831607483</v>
      </c>
      <c r="J1747" s="51" t="b">
        <f t="shared" si="83"/>
        <v>0</v>
      </c>
      <c r="K1747" s="69">
        <f>D1747/(VLOOKUP(B1747,'Cust Svd'!$A$2:$B$20,2,FALSE))</f>
        <v>1.1963869115271879E-4</v>
      </c>
      <c r="L1747" s="70">
        <f>VLOOKUP(B1747,'Cust Svd'!$A$2:$B$20,2,FALSE)</f>
        <v>50151</v>
      </c>
      <c r="M1747" s="70"/>
      <c r="N1747"/>
      <c r="O1747"/>
      <c r="P1747"/>
      <c r="Q1747"/>
      <c r="R1747"/>
    </row>
    <row r="1748" spans="1:18" ht="14.5" hidden="1" x14ac:dyDescent="0.35">
      <c r="A1748" s="37">
        <v>45163</v>
      </c>
      <c r="B1748" s="57">
        <v>2023</v>
      </c>
      <c r="C1748">
        <v>9</v>
      </c>
      <c r="D1748">
        <v>110</v>
      </c>
      <c r="E1748">
        <v>5797</v>
      </c>
      <c r="F1748" s="50">
        <f>E1748/(VLOOKUP(B1748,'Cust Svd'!$A$2:$B$20,2,FALSE))</f>
        <v>0.11559091543538513</v>
      </c>
      <c r="G1748" s="50">
        <f t="shared" si="81"/>
        <v>-2.1576979120310078</v>
      </c>
      <c r="H1748" s="50">
        <f t="shared" si="82"/>
        <v>8</v>
      </c>
      <c r="I1748" s="48">
        <f>HLOOKUP(B1748,'GSE Sum'!$B$1:$T$10,10,FALSE)</f>
        <v>78.781609831607483</v>
      </c>
      <c r="J1748" s="51" t="b">
        <f t="shared" si="83"/>
        <v>0</v>
      </c>
      <c r="K1748" s="69">
        <f>D1748/(VLOOKUP(B1748,'Cust Svd'!$A$2:$B$20,2,FALSE))</f>
        <v>2.1933760044665113E-3</v>
      </c>
      <c r="L1748" s="70">
        <f>VLOOKUP(B1748,'Cust Svd'!$A$2:$B$20,2,FALSE)</f>
        <v>50151</v>
      </c>
      <c r="M1748" s="70"/>
      <c r="N1748"/>
      <c r="O1748"/>
      <c r="P1748"/>
      <c r="Q1748"/>
      <c r="R1748"/>
    </row>
    <row r="1749" spans="1:18" ht="14.5" hidden="1" x14ac:dyDescent="0.35">
      <c r="A1749" s="37">
        <v>45072</v>
      </c>
      <c r="B1749" s="57">
        <v>2023</v>
      </c>
      <c r="C1749">
        <v>1</v>
      </c>
      <c r="D1749">
        <v>93</v>
      </c>
      <c r="E1749">
        <v>5715</v>
      </c>
      <c r="F1749" s="50">
        <f>E1749/(VLOOKUP(B1749,'Cust Svd'!$A$2:$B$20,2,FALSE))</f>
        <v>0.11395585332296465</v>
      </c>
      <c r="G1749" s="50">
        <f t="shared" si="81"/>
        <v>-2.1719441571418292</v>
      </c>
      <c r="H1749" s="50">
        <f t="shared" si="82"/>
        <v>5</v>
      </c>
      <c r="I1749" s="48">
        <f>HLOOKUP(B1749,'GSE Sum'!$B$1:$T$10,10,FALSE)</f>
        <v>78.781609831607483</v>
      </c>
      <c r="J1749" s="51" t="b">
        <f t="shared" si="83"/>
        <v>0</v>
      </c>
      <c r="K1749" s="69">
        <f>D1749/(VLOOKUP(B1749,'Cust Svd'!$A$2:$B$20,2,FALSE))</f>
        <v>1.8543997128671412E-3</v>
      </c>
      <c r="L1749" s="70">
        <f>VLOOKUP(B1749,'Cust Svd'!$A$2:$B$20,2,FALSE)</f>
        <v>50151</v>
      </c>
      <c r="M1749" s="70"/>
      <c r="N1749"/>
      <c r="O1749"/>
      <c r="P1749"/>
      <c r="Q1749"/>
      <c r="R1749"/>
    </row>
    <row r="1750" spans="1:18" ht="14.5" hidden="1" x14ac:dyDescent="0.35">
      <c r="A1750" s="37">
        <v>45002</v>
      </c>
      <c r="B1750" s="57">
        <v>2023</v>
      </c>
      <c r="C1750">
        <v>2</v>
      </c>
      <c r="D1750">
        <v>36</v>
      </c>
      <c r="E1750">
        <v>5684</v>
      </c>
      <c r="F1750" s="50">
        <f>E1750/(VLOOKUP(B1750,'Cust Svd'!$A$2:$B$20,2,FALSE))</f>
        <v>0.11333772008534226</v>
      </c>
      <c r="G1750" s="50">
        <f t="shared" si="81"/>
        <v>-2.1773832441537491</v>
      </c>
      <c r="H1750" s="50">
        <f t="shared" si="82"/>
        <v>3</v>
      </c>
      <c r="I1750" s="48">
        <f>HLOOKUP(B1750,'GSE Sum'!$B$1:$T$10,10,FALSE)</f>
        <v>78.781609831607483</v>
      </c>
      <c r="J1750" s="51" t="b">
        <f t="shared" si="83"/>
        <v>0</v>
      </c>
      <c r="K1750" s="69">
        <f>D1750/(VLOOKUP(B1750,'Cust Svd'!$A$2:$B$20,2,FALSE))</f>
        <v>7.1783214691631273E-4</v>
      </c>
      <c r="L1750" s="70">
        <f>VLOOKUP(B1750,'Cust Svd'!$A$2:$B$20,2,FALSE)</f>
        <v>50151</v>
      </c>
      <c r="M1750" s="70"/>
      <c r="N1750"/>
      <c r="O1750"/>
      <c r="P1750"/>
      <c r="Q1750"/>
      <c r="R1750"/>
    </row>
    <row r="1751" spans="1:18" ht="14.5" hidden="1" x14ac:dyDescent="0.35">
      <c r="A1751" s="37">
        <v>44959</v>
      </c>
      <c r="B1751" s="57">
        <v>2023</v>
      </c>
      <c r="C1751">
        <v>2</v>
      </c>
      <c r="D1751">
        <v>66</v>
      </c>
      <c r="E1751">
        <v>5469</v>
      </c>
      <c r="F1751" s="50">
        <f>E1751/(VLOOKUP(B1751,'Cust Svd'!$A$2:$B$20,2,FALSE))</f>
        <v>0.10905066698570318</v>
      </c>
      <c r="G1751" s="50">
        <f t="shared" si="81"/>
        <v>-2.2159426700239679</v>
      </c>
      <c r="H1751" s="50">
        <f t="shared" si="82"/>
        <v>2</v>
      </c>
      <c r="I1751" s="48">
        <f>HLOOKUP(B1751,'GSE Sum'!$B$1:$T$10,10,FALSE)</f>
        <v>78.781609831607483</v>
      </c>
      <c r="J1751" s="51" t="b">
        <f t="shared" si="83"/>
        <v>0</v>
      </c>
      <c r="K1751" s="69">
        <f>D1751/(VLOOKUP(B1751,'Cust Svd'!$A$2:$B$20,2,FALSE))</f>
        <v>1.3160256026799066E-3</v>
      </c>
      <c r="L1751" s="70">
        <f>VLOOKUP(B1751,'Cust Svd'!$A$2:$B$20,2,FALSE)</f>
        <v>50151</v>
      </c>
      <c r="M1751" s="70"/>
      <c r="N1751"/>
      <c r="O1751"/>
      <c r="P1751"/>
      <c r="Q1751"/>
      <c r="R1751"/>
    </row>
    <row r="1752" spans="1:18" ht="14.5" hidden="1" x14ac:dyDescent="0.35">
      <c r="A1752" s="37">
        <v>45089</v>
      </c>
      <c r="B1752" s="57">
        <v>2023</v>
      </c>
      <c r="C1752">
        <v>4</v>
      </c>
      <c r="D1752">
        <v>47</v>
      </c>
      <c r="E1752">
        <v>5254</v>
      </c>
      <c r="F1752" s="50">
        <f>E1752/(VLOOKUP(B1752,'Cust Svd'!$A$2:$B$20,2,FALSE))</f>
        <v>0.10476361388606409</v>
      </c>
      <c r="G1752" s="50">
        <f t="shared" si="81"/>
        <v>-2.2560487631252553</v>
      </c>
      <c r="H1752" s="50">
        <f t="shared" si="82"/>
        <v>6</v>
      </c>
      <c r="I1752" s="48">
        <f>HLOOKUP(B1752,'GSE Sum'!$B$1:$T$10,10,FALSE)</f>
        <v>78.781609831607483</v>
      </c>
      <c r="J1752" s="51" t="b">
        <f t="shared" si="83"/>
        <v>0</v>
      </c>
      <c r="K1752" s="69">
        <f>D1752/(VLOOKUP(B1752,'Cust Svd'!$A$2:$B$20,2,FALSE))</f>
        <v>9.371697473629639E-4</v>
      </c>
      <c r="L1752" s="70">
        <f>VLOOKUP(B1752,'Cust Svd'!$A$2:$B$20,2,FALSE)</f>
        <v>50151</v>
      </c>
      <c r="M1752" s="70"/>
      <c r="N1752"/>
      <c r="O1752"/>
      <c r="P1752"/>
      <c r="Q1752"/>
      <c r="R1752"/>
    </row>
    <row r="1753" spans="1:18" ht="14.5" hidden="1" x14ac:dyDescent="0.35">
      <c r="A1753" s="37">
        <v>45176</v>
      </c>
      <c r="B1753" s="57">
        <v>2023</v>
      </c>
      <c r="C1753">
        <v>3</v>
      </c>
      <c r="D1753">
        <v>25</v>
      </c>
      <c r="E1753">
        <v>5226</v>
      </c>
      <c r="F1753" s="50">
        <f>E1753/(VLOOKUP(B1753,'Cust Svd'!$A$2:$B$20,2,FALSE))</f>
        <v>0.10420529999401806</v>
      </c>
      <c r="G1753" s="50">
        <f t="shared" si="81"/>
        <v>-2.2613922872901826</v>
      </c>
      <c r="H1753" s="50">
        <f t="shared" si="82"/>
        <v>9</v>
      </c>
      <c r="I1753" s="48">
        <f>HLOOKUP(B1753,'GSE Sum'!$B$1:$T$10,10,FALSE)</f>
        <v>78.781609831607483</v>
      </c>
      <c r="J1753" s="51" t="b">
        <f t="shared" si="83"/>
        <v>0</v>
      </c>
      <c r="K1753" s="69">
        <f>D1753/(VLOOKUP(B1753,'Cust Svd'!$A$2:$B$20,2,FALSE))</f>
        <v>4.9849454646966166E-4</v>
      </c>
      <c r="L1753" s="70">
        <f>VLOOKUP(B1753,'Cust Svd'!$A$2:$B$20,2,FALSE)</f>
        <v>50151</v>
      </c>
      <c r="M1753" s="70"/>
      <c r="N1753"/>
      <c r="O1753"/>
      <c r="P1753"/>
      <c r="Q1753"/>
      <c r="R1753"/>
    </row>
    <row r="1754" spans="1:18" ht="14.5" hidden="1" x14ac:dyDescent="0.35">
      <c r="A1754" s="37">
        <v>45000</v>
      </c>
      <c r="B1754" s="57">
        <v>2023</v>
      </c>
      <c r="C1754">
        <v>3</v>
      </c>
      <c r="D1754">
        <v>35</v>
      </c>
      <c r="E1754">
        <v>5180</v>
      </c>
      <c r="F1754" s="50">
        <f>E1754/(VLOOKUP(B1754,'Cust Svd'!$A$2:$B$20,2,FALSE))</f>
        <v>0.10328807002851388</v>
      </c>
      <c r="G1754" s="50">
        <f t="shared" si="81"/>
        <v>-2.2702333981172118</v>
      </c>
      <c r="H1754" s="50">
        <f t="shared" si="82"/>
        <v>3</v>
      </c>
      <c r="I1754" s="48">
        <f>HLOOKUP(B1754,'GSE Sum'!$B$1:$T$10,10,FALSE)</f>
        <v>78.781609831607483</v>
      </c>
      <c r="J1754" s="51" t="b">
        <f t="shared" si="83"/>
        <v>0</v>
      </c>
      <c r="K1754" s="69">
        <f>D1754/(VLOOKUP(B1754,'Cust Svd'!$A$2:$B$20,2,FALSE))</f>
        <v>6.9789236505752629E-4</v>
      </c>
      <c r="L1754" s="70">
        <f>VLOOKUP(B1754,'Cust Svd'!$A$2:$B$20,2,FALSE)</f>
        <v>50151</v>
      </c>
      <c r="M1754" s="70"/>
      <c r="N1754"/>
      <c r="O1754"/>
      <c r="P1754"/>
      <c r="Q1754"/>
      <c r="R1754"/>
    </row>
    <row r="1755" spans="1:18" ht="14.5" hidden="1" x14ac:dyDescent="0.35">
      <c r="A1755" s="37">
        <v>45146</v>
      </c>
      <c r="B1755" s="57">
        <v>2023</v>
      </c>
      <c r="C1755">
        <v>8</v>
      </c>
      <c r="D1755">
        <v>95</v>
      </c>
      <c r="E1755">
        <v>5067</v>
      </c>
      <c r="F1755" s="50">
        <f>E1755/(VLOOKUP(B1755,'Cust Svd'!$A$2:$B$20,2,FALSE))</f>
        <v>0.10103487467847101</v>
      </c>
      <c r="G1755" s="50">
        <f t="shared" si="81"/>
        <v>-2.2922895278948308</v>
      </c>
      <c r="H1755" s="50">
        <f t="shared" si="82"/>
        <v>8</v>
      </c>
      <c r="I1755" s="48">
        <f>HLOOKUP(B1755,'GSE Sum'!$B$1:$T$10,10,FALSE)</f>
        <v>78.781609831607483</v>
      </c>
      <c r="J1755" s="51" t="b">
        <f t="shared" si="83"/>
        <v>0</v>
      </c>
      <c r="K1755" s="69">
        <f>D1755/(VLOOKUP(B1755,'Cust Svd'!$A$2:$B$20,2,FALSE))</f>
        <v>1.8942792765847141E-3</v>
      </c>
      <c r="L1755" s="70">
        <f>VLOOKUP(B1755,'Cust Svd'!$A$2:$B$20,2,FALSE)</f>
        <v>50151</v>
      </c>
      <c r="M1755" s="70"/>
      <c r="N1755"/>
      <c r="O1755"/>
      <c r="P1755"/>
      <c r="Q1755"/>
      <c r="R1755"/>
    </row>
    <row r="1756" spans="1:18" ht="14.5" hidden="1" x14ac:dyDescent="0.35">
      <c r="A1756" s="37">
        <v>45027</v>
      </c>
      <c r="B1756" s="57">
        <v>2023</v>
      </c>
      <c r="C1756">
        <v>1</v>
      </c>
      <c r="D1756">
        <v>16</v>
      </c>
      <c r="E1756">
        <v>5040</v>
      </c>
      <c r="F1756" s="50">
        <f>E1756/(VLOOKUP(B1756,'Cust Svd'!$A$2:$B$20,2,FALSE))</f>
        <v>0.10049650056828378</v>
      </c>
      <c r="G1756" s="50">
        <f t="shared" si="81"/>
        <v>-2.2976323723053262</v>
      </c>
      <c r="H1756" s="50">
        <f t="shared" si="82"/>
        <v>4</v>
      </c>
      <c r="I1756" s="48">
        <f>HLOOKUP(B1756,'GSE Sum'!$B$1:$T$10,10,FALSE)</f>
        <v>78.781609831607483</v>
      </c>
      <c r="J1756" s="51" t="b">
        <f t="shared" si="83"/>
        <v>0</v>
      </c>
      <c r="K1756" s="69">
        <f>D1756/(VLOOKUP(B1756,'Cust Svd'!$A$2:$B$20,2,FALSE))</f>
        <v>3.1903650974058343E-4</v>
      </c>
      <c r="L1756" s="70">
        <f>VLOOKUP(B1756,'Cust Svd'!$A$2:$B$20,2,FALSE)</f>
        <v>50151</v>
      </c>
      <c r="M1756" s="70"/>
      <c r="N1756"/>
      <c r="O1756"/>
      <c r="P1756"/>
      <c r="Q1756"/>
      <c r="R1756"/>
    </row>
    <row r="1757" spans="1:18" ht="14.5" hidden="1" x14ac:dyDescent="0.35">
      <c r="A1757" s="37">
        <v>44950</v>
      </c>
      <c r="B1757" s="57">
        <v>2023</v>
      </c>
      <c r="C1757">
        <v>2</v>
      </c>
      <c r="D1757">
        <v>52</v>
      </c>
      <c r="E1757">
        <v>5017</v>
      </c>
      <c r="F1757" s="50">
        <f>E1757/(VLOOKUP(B1757,'Cust Svd'!$A$2:$B$20,2,FALSE))</f>
        <v>0.1000378855855317</v>
      </c>
      <c r="G1757" s="50">
        <f t="shared" si="81"/>
        <v>-2.3022063088864875</v>
      </c>
      <c r="H1757" s="50">
        <f t="shared" si="82"/>
        <v>1</v>
      </c>
      <c r="I1757" s="48">
        <f>HLOOKUP(B1757,'GSE Sum'!$B$1:$T$10,10,FALSE)</f>
        <v>78.781609831607483</v>
      </c>
      <c r="J1757" s="51" t="b">
        <f t="shared" si="83"/>
        <v>0</v>
      </c>
      <c r="K1757" s="69">
        <f>D1757/(VLOOKUP(B1757,'Cust Svd'!$A$2:$B$20,2,FALSE))</f>
        <v>1.0368686566568962E-3</v>
      </c>
      <c r="L1757" s="70">
        <f>VLOOKUP(B1757,'Cust Svd'!$A$2:$B$20,2,FALSE)</f>
        <v>50151</v>
      </c>
      <c r="M1757" s="70"/>
      <c r="N1757"/>
      <c r="O1757"/>
      <c r="P1757"/>
      <c r="Q1757"/>
      <c r="R1757"/>
    </row>
    <row r="1758" spans="1:18" ht="14.5" hidden="1" x14ac:dyDescent="0.35">
      <c r="A1758" s="37">
        <v>45153</v>
      </c>
      <c r="B1758" s="57">
        <v>2023</v>
      </c>
      <c r="C1758">
        <v>14</v>
      </c>
      <c r="D1758">
        <v>129</v>
      </c>
      <c r="E1758">
        <v>4904</v>
      </c>
      <c r="F1758" s="50">
        <f>E1758/(VLOOKUP(B1758,'Cust Svd'!$A$2:$B$20,2,FALSE))</f>
        <v>9.778469023548883E-2</v>
      </c>
      <c r="G1758" s="50">
        <f t="shared" si="81"/>
        <v>-2.3249872557546931</v>
      </c>
      <c r="H1758" s="50">
        <f t="shared" si="82"/>
        <v>8</v>
      </c>
      <c r="I1758" s="48">
        <f>HLOOKUP(B1758,'GSE Sum'!$B$1:$T$10,10,FALSE)</f>
        <v>78.781609831607483</v>
      </c>
      <c r="J1758" s="51" t="b">
        <f t="shared" si="83"/>
        <v>0</v>
      </c>
      <c r="K1758" s="69">
        <f>D1758/(VLOOKUP(B1758,'Cust Svd'!$A$2:$B$20,2,FALSE))</f>
        <v>2.572231859783454E-3</v>
      </c>
      <c r="L1758" s="70">
        <f>VLOOKUP(B1758,'Cust Svd'!$A$2:$B$20,2,FALSE)</f>
        <v>50151</v>
      </c>
      <c r="M1758" s="70"/>
      <c r="N1758"/>
      <c r="O1758"/>
      <c r="P1758"/>
      <c r="Q1758"/>
      <c r="R1758"/>
    </row>
    <row r="1759" spans="1:18" ht="14.5" hidden="1" x14ac:dyDescent="0.35">
      <c r="A1759" s="37">
        <v>44993</v>
      </c>
      <c r="B1759" s="57">
        <v>2023</v>
      </c>
      <c r="C1759">
        <v>3</v>
      </c>
      <c r="D1759">
        <v>43</v>
      </c>
      <c r="E1759">
        <v>4685</v>
      </c>
      <c r="F1759" s="50">
        <f>E1759/(VLOOKUP(B1759,'Cust Svd'!$A$2:$B$20,2,FALSE))</f>
        <v>9.3417878008414584E-2</v>
      </c>
      <c r="G1759" s="50">
        <f t="shared" si="81"/>
        <v>-2.3706725386982179</v>
      </c>
      <c r="H1759" s="50">
        <f t="shared" si="82"/>
        <v>3</v>
      </c>
      <c r="I1759" s="48">
        <f>HLOOKUP(B1759,'GSE Sum'!$B$1:$T$10,10,FALSE)</f>
        <v>78.781609831607483</v>
      </c>
      <c r="J1759" s="51" t="b">
        <f t="shared" si="83"/>
        <v>0</v>
      </c>
      <c r="K1759" s="69">
        <f>D1759/(VLOOKUP(B1759,'Cust Svd'!$A$2:$B$20,2,FALSE))</f>
        <v>8.5741061992781803E-4</v>
      </c>
      <c r="L1759" s="70">
        <f>VLOOKUP(B1759,'Cust Svd'!$A$2:$B$20,2,FALSE)</f>
        <v>50151</v>
      </c>
      <c r="M1759" s="70"/>
      <c r="N1759"/>
      <c r="O1759"/>
      <c r="P1759"/>
      <c r="Q1759"/>
      <c r="R1759"/>
    </row>
    <row r="1760" spans="1:18" ht="14.5" hidden="1" x14ac:dyDescent="0.35">
      <c r="A1760" s="37">
        <v>45038</v>
      </c>
      <c r="B1760" s="57">
        <v>2023</v>
      </c>
      <c r="C1760">
        <v>4</v>
      </c>
      <c r="D1760">
        <v>30</v>
      </c>
      <c r="E1760">
        <v>4462</v>
      </c>
      <c r="F1760" s="50">
        <f>E1760/(VLOOKUP(B1760,'Cust Svd'!$A$2:$B$20,2,FALSE))</f>
        <v>8.8971306653905208E-2</v>
      </c>
      <c r="G1760" s="50">
        <f t="shared" si="81"/>
        <v>-2.4194413583782626</v>
      </c>
      <c r="H1760" s="50">
        <f t="shared" si="82"/>
        <v>4</v>
      </c>
      <c r="I1760" s="48">
        <f>HLOOKUP(B1760,'GSE Sum'!$B$1:$T$10,10,FALSE)</f>
        <v>78.781609831607483</v>
      </c>
      <c r="J1760" s="51" t="b">
        <f t="shared" si="83"/>
        <v>0</v>
      </c>
      <c r="K1760" s="69">
        <f>D1760/(VLOOKUP(B1760,'Cust Svd'!$A$2:$B$20,2,FALSE))</f>
        <v>5.9819345576359398E-4</v>
      </c>
      <c r="L1760" s="70">
        <f>VLOOKUP(B1760,'Cust Svd'!$A$2:$B$20,2,FALSE)</f>
        <v>50151</v>
      </c>
      <c r="M1760" s="70"/>
      <c r="N1760"/>
      <c r="O1760"/>
      <c r="P1760"/>
      <c r="Q1760"/>
      <c r="R1760"/>
    </row>
    <row r="1761" spans="1:18" ht="14.5" hidden="1" x14ac:dyDescent="0.35">
      <c r="A1761" s="37">
        <v>45020</v>
      </c>
      <c r="B1761" s="57">
        <v>2023</v>
      </c>
      <c r="C1761">
        <v>2</v>
      </c>
      <c r="D1761">
        <v>23</v>
      </c>
      <c r="E1761">
        <v>4413</v>
      </c>
      <c r="F1761" s="50">
        <f>E1761/(VLOOKUP(B1761,'Cust Svd'!$A$2:$B$20,2,FALSE))</f>
        <v>8.7994257342824664E-2</v>
      </c>
      <c r="G1761" s="50">
        <f t="shared" si="81"/>
        <v>-2.4304837241011934</v>
      </c>
      <c r="H1761" s="50">
        <f t="shared" si="82"/>
        <v>4</v>
      </c>
      <c r="I1761" s="48">
        <f>HLOOKUP(B1761,'GSE Sum'!$B$1:$T$10,10,FALSE)</f>
        <v>78.781609831607483</v>
      </c>
      <c r="J1761" s="51" t="b">
        <f t="shared" si="83"/>
        <v>0</v>
      </c>
      <c r="K1761" s="69">
        <f>D1761/(VLOOKUP(B1761,'Cust Svd'!$A$2:$B$20,2,FALSE))</f>
        <v>4.5861498275208868E-4</v>
      </c>
      <c r="L1761" s="70">
        <f>VLOOKUP(B1761,'Cust Svd'!$A$2:$B$20,2,FALSE)</f>
        <v>50151</v>
      </c>
      <c r="M1761" s="70"/>
      <c r="N1761"/>
      <c r="O1761"/>
      <c r="P1761"/>
      <c r="Q1761"/>
      <c r="R1761"/>
    </row>
    <row r="1762" spans="1:18" ht="14.5" hidden="1" x14ac:dyDescent="0.35">
      <c r="A1762" s="37">
        <v>45036</v>
      </c>
      <c r="B1762" s="57">
        <v>2023</v>
      </c>
      <c r="C1762">
        <v>2</v>
      </c>
      <c r="D1762">
        <v>19</v>
      </c>
      <c r="E1762">
        <v>4275</v>
      </c>
      <c r="F1762" s="50">
        <f>E1762/(VLOOKUP(B1762,'Cust Svd'!$A$2:$B$20,2,FALSE))</f>
        <v>8.5242567446312131E-2</v>
      </c>
      <c r="G1762" s="50">
        <f t="shared" si="81"/>
        <v>-2.4622543519998801</v>
      </c>
      <c r="H1762" s="50">
        <f t="shared" si="82"/>
        <v>4</v>
      </c>
      <c r="I1762" s="48">
        <f>HLOOKUP(B1762,'GSE Sum'!$B$1:$T$10,10,FALSE)</f>
        <v>78.781609831607483</v>
      </c>
      <c r="J1762" s="51" t="b">
        <f t="shared" si="83"/>
        <v>0</v>
      </c>
      <c r="K1762" s="69">
        <f>D1762/(VLOOKUP(B1762,'Cust Svd'!$A$2:$B$20,2,FALSE))</f>
        <v>3.7885585531694286E-4</v>
      </c>
      <c r="L1762" s="70">
        <f>VLOOKUP(B1762,'Cust Svd'!$A$2:$B$20,2,FALSE)</f>
        <v>50151</v>
      </c>
      <c r="M1762" s="70"/>
      <c r="N1762"/>
      <c r="O1762"/>
      <c r="P1762"/>
      <c r="Q1762"/>
      <c r="R1762"/>
    </row>
    <row r="1763" spans="1:18" ht="14.5" hidden="1" x14ac:dyDescent="0.35">
      <c r="A1763" s="37">
        <v>45005</v>
      </c>
      <c r="B1763" s="57">
        <v>2023</v>
      </c>
      <c r="C1763">
        <v>2</v>
      </c>
      <c r="D1763">
        <v>43</v>
      </c>
      <c r="E1763">
        <v>4125</v>
      </c>
      <c r="F1763" s="50">
        <f>E1763/(VLOOKUP(B1763,'Cust Svd'!$A$2:$B$20,2,FALSE))</f>
        <v>8.2251600167494165E-2</v>
      </c>
      <c r="G1763" s="50">
        <f t="shared" si="81"/>
        <v>-2.4979724346019592</v>
      </c>
      <c r="H1763" s="50">
        <f t="shared" si="82"/>
        <v>3</v>
      </c>
      <c r="I1763" s="48">
        <f>HLOOKUP(B1763,'GSE Sum'!$B$1:$T$10,10,FALSE)</f>
        <v>78.781609831607483</v>
      </c>
      <c r="J1763" s="51" t="b">
        <f t="shared" si="83"/>
        <v>0</v>
      </c>
      <c r="K1763" s="69">
        <f>D1763/(VLOOKUP(B1763,'Cust Svd'!$A$2:$B$20,2,FALSE))</f>
        <v>8.5741061992781803E-4</v>
      </c>
      <c r="L1763" s="70">
        <f>VLOOKUP(B1763,'Cust Svd'!$A$2:$B$20,2,FALSE)</f>
        <v>50151</v>
      </c>
      <c r="M1763" s="70"/>
      <c r="N1763"/>
      <c r="O1763"/>
      <c r="P1763"/>
      <c r="Q1763"/>
      <c r="R1763"/>
    </row>
    <row r="1764" spans="1:18" ht="14.5" hidden="1" x14ac:dyDescent="0.35">
      <c r="A1764" s="37">
        <v>45034</v>
      </c>
      <c r="B1764" s="57">
        <v>2023</v>
      </c>
      <c r="C1764">
        <v>1</v>
      </c>
      <c r="D1764">
        <v>19</v>
      </c>
      <c r="E1764">
        <v>4124</v>
      </c>
      <c r="F1764" s="50">
        <f>E1764/(VLOOKUP(B1764,'Cust Svd'!$A$2:$B$20,2,FALSE))</f>
        <v>8.2231660385635383E-2</v>
      </c>
      <c r="G1764" s="50">
        <f t="shared" si="81"/>
        <v>-2.4982148882338899</v>
      </c>
      <c r="H1764" s="50">
        <f t="shared" si="82"/>
        <v>4</v>
      </c>
      <c r="I1764" s="48">
        <f>HLOOKUP(B1764,'GSE Sum'!$B$1:$T$10,10,FALSE)</f>
        <v>78.781609831607483</v>
      </c>
      <c r="J1764" s="51" t="b">
        <f t="shared" si="83"/>
        <v>0</v>
      </c>
      <c r="K1764" s="69">
        <f>D1764/(VLOOKUP(B1764,'Cust Svd'!$A$2:$B$20,2,FALSE))</f>
        <v>3.7885585531694286E-4</v>
      </c>
      <c r="L1764" s="70">
        <f>VLOOKUP(B1764,'Cust Svd'!$A$2:$B$20,2,FALSE)</f>
        <v>50151</v>
      </c>
      <c r="M1764" s="70"/>
      <c r="N1764"/>
      <c r="O1764"/>
      <c r="P1764"/>
      <c r="Q1764"/>
      <c r="R1764"/>
    </row>
    <row r="1765" spans="1:18" ht="14.5" hidden="1" x14ac:dyDescent="0.35">
      <c r="A1765" s="37">
        <v>44957</v>
      </c>
      <c r="B1765" s="57">
        <v>2023</v>
      </c>
      <c r="C1765">
        <v>1</v>
      </c>
      <c r="D1765">
        <v>21</v>
      </c>
      <c r="E1765">
        <v>4071</v>
      </c>
      <c r="F1765" s="50">
        <f>E1765/(VLOOKUP(B1765,'Cust Svd'!$A$2:$B$20,2,FALSE))</f>
        <v>8.1174851947119694E-2</v>
      </c>
      <c r="G1765" s="50">
        <f t="shared" si="81"/>
        <v>-2.5111497848677615</v>
      </c>
      <c r="H1765" s="50">
        <f t="shared" si="82"/>
        <v>1</v>
      </c>
      <c r="I1765" s="48">
        <f>HLOOKUP(B1765,'GSE Sum'!$B$1:$T$10,10,FALSE)</f>
        <v>78.781609831607483</v>
      </c>
      <c r="J1765" s="51" t="b">
        <f t="shared" si="83"/>
        <v>0</v>
      </c>
      <c r="K1765" s="69">
        <f>D1765/(VLOOKUP(B1765,'Cust Svd'!$A$2:$B$20,2,FALSE))</f>
        <v>4.1873541903451574E-4</v>
      </c>
      <c r="L1765" s="70">
        <f>VLOOKUP(B1765,'Cust Svd'!$A$2:$B$20,2,FALSE)</f>
        <v>50151</v>
      </c>
      <c r="M1765" s="70"/>
      <c r="N1765"/>
      <c r="O1765"/>
      <c r="P1765"/>
      <c r="Q1765"/>
      <c r="R1765"/>
    </row>
    <row r="1766" spans="1:18" ht="14.5" hidden="1" x14ac:dyDescent="0.35">
      <c r="A1766" s="37">
        <v>45030</v>
      </c>
      <c r="B1766" s="57">
        <v>2023</v>
      </c>
      <c r="C1766">
        <v>4</v>
      </c>
      <c r="D1766">
        <v>33</v>
      </c>
      <c r="E1766">
        <v>4048</v>
      </c>
      <c r="F1766" s="50">
        <f>E1766/(VLOOKUP(B1766,'Cust Svd'!$A$2:$B$20,2,FALSE))</f>
        <v>8.071623696436761E-2</v>
      </c>
      <c r="G1766" s="50">
        <f t="shared" si="81"/>
        <v>-2.516815522403439</v>
      </c>
      <c r="H1766" s="50">
        <f t="shared" si="82"/>
        <v>4</v>
      </c>
      <c r="I1766" s="48">
        <f>HLOOKUP(B1766,'GSE Sum'!$B$1:$T$10,10,FALSE)</f>
        <v>78.781609831607483</v>
      </c>
      <c r="J1766" s="51" t="b">
        <f t="shared" si="83"/>
        <v>0</v>
      </c>
      <c r="K1766" s="69">
        <f>D1766/(VLOOKUP(B1766,'Cust Svd'!$A$2:$B$20,2,FALSE))</f>
        <v>6.580128013399533E-4</v>
      </c>
      <c r="L1766" s="70">
        <f>VLOOKUP(B1766,'Cust Svd'!$A$2:$B$20,2,FALSE)</f>
        <v>50151</v>
      </c>
      <c r="M1766" s="70"/>
      <c r="N1766"/>
      <c r="O1766"/>
      <c r="P1766"/>
      <c r="Q1766"/>
      <c r="R1766"/>
    </row>
    <row r="1767" spans="1:18" ht="14.5" hidden="1" x14ac:dyDescent="0.35">
      <c r="A1767" s="37">
        <v>45162</v>
      </c>
      <c r="B1767" s="57">
        <v>2023</v>
      </c>
      <c r="C1767">
        <v>13</v>
      </c>
      <c r="D1767">
        <v>141</v>
      </c>
      <c r="E1767">
        <v>3818</v>
      </c>
      <c r="F1767" s="50">
        <f>E1767/(VLOOKUP(B1767,'Cust Svd'!$A$2:$B$20,2,FALSE))</f>
        <v>7.6130087136846727E-2</v>
      </c>
      <c r="G1767" s="50">
        <f t="shared" si="81"/>
        <v>-2.5753117290850476</v>
      </c>
      <c r="H1767" s="50">
        <f t="shared" si="82"/>
        <v>8</v>
      </c>
      <c r="I1767" s="48">
        <f>HLOOKUP(B1767,'GSE Sum'!$B$1:$T$10,10,FALSE)</f>
        <v>78.781609831607483</v>
      </c>
      <c r="J1767" s="51" t="b">
        <f t="shared" si="83"/>
        <v>0</v>
      </c>
      <c r="K1767" s="69">
        <f>D1767/(VLOOKUP(B1767,'Cust Svd'!$A$2:$B$20,2,FALSE))</f>
        <v>2.8115092420888917E-3</v>
      </c>
      <c r="L1767" s="70">
        <f>VLOOKUP(B1767,'Cust Svd'!$A$2:$B$20,2,FALSE)</f>
        <v>50151</v>
      </c>
      <c r="M1767" s="70"/>
      <c r="N1767"/>
      <c r="O1767"/>
      <c r="P1767"/>
      <c r="Q1767"/>
      <c r="R1767"/>
    </row>
    <row r="1768" spans="1:18" ht="14.5" hidden="1" x14ac:dyDescent="0.35">
      <c r="A1768" s="37">
        <v>45029</v>
      </c>
      <c r="B1768" s="57">
        <v>2023</v>
      </c>
      <c r="C1768">
        <v>4</v>
      </c>
      <c r="D1768">
        <v>44</v>
      </c>
      <c r="E1768">
        <v>3751</v>
      </c>
      <c r="F1768" s="50">
        <f>E1768/(VLOOKUP(B1768,'Cust Svd'!$A$2:$B$20,2,FALSE))</f>
        <v>7.4794121752308027E-2</v>
      </c>
      <c r="G1768" s="50">
        <f t="shared" si="81"/>
        <v>-2.5930159832888533</v>
      </c>
      <c r="H1768" s="50">
        <f t="shared" si="82"/>
        <v>4</v>
      </c>
      <c r="I1768" s="48">
        <f>HLOOKUP(B1768,'GSE Sum'!$B$1:$T$10,10,FALSE)</f>
        <v>78.781609831607483</v>
      </c>
      <c r="J1768" s="51" t="b">
        <f t="shared" si="83"/>
        <v>0</v>
      </c>
      <c r="K1768" s="69">
        <f>D1768/(VLOOKUP(B1768,'Cust Svd'!$A$2:$B$20,2,FALSE))</f>
        <v>8.7735040178660447E-4</v>
      </c>
      <c r="L1768" s="70">
        <f>VLOOKUP(B1768,'Cust Svd'!$A$2:$B$20,2,FALSE)</f>
        <v>50151</v>
      </c>
      <c r="M1768" s="70"/>
      <c r="N1768"/>
      <c r="O1768"/>
      <c r="P1768"/>
      <c r="Q1768"/>
      <c r="R1768"/>
    </row>
    <row r="1769" spans="1:18" ht="14.5" hidden="1" x14ac:dyDescent="0.35">
      <c r="A1769" s="37">
        <v>45169</v>
      </c>
      <c r="B1769" s="57">
        <v>2023</v>
      </c>
      <c r="C1769">
        <v>3</v>
      </c>
      <c r="D1769">
        <v>48</v>
      </c>
      <c r="E1769">
        <v>3712</v>
      </c>
      <c r="F1769" s="50">
        <f>E1769/(VLOOKUP(B1769,'Cust Svd'!$A$2:$B$20,2,FALSE))</f>
        <v>7.4016470259815365E-2</v>
      </c>
      <c r="G1769" s="50">
        <f t="shared" si="81"/>
        <v>-2.603467639464649</v>
      </c>
      <c r="H1769" s="50">
        <f t="shared" si="82"/>
        <v>8</v>
      </c>
      <c r="I1769" s="48">
        <f>HLOOKUP(B1769,'GSE Sum'!$B$1:$T$10,10,FALSE)</f>
        <v>78.781609831607483</v>
      </c>
      <c r="J1769" s="51" t="b">
        <f t="shared" si="83"/>
        <v>0</v>
      </c>
      <c r="K1769" s="69">
        <f>D1769/(VLOOKUP(B1769,'Cust Svd'!$A$2:$B$20,2,FALSE))</f>
        <v>9.5710952922175034E-4</v>
      </c>
      <c r="L1769" s="70">
        <f>VLOOKUP(B1769,'Cust Svd'!$A$2:$B$20,2,FALSE)</f>
        <v>50151</v>
      </c>
      <c r="M1769" s="70"/>
      <c r="N1769"/>
      <c r="O1769"/>
      <c r="P1769"/>
      <c r="Q1769"/>
      <c r="R1769"/>
    </row>
    <row r="1770" spans="1:18" ht="14.5" hidden="1" x14ac:dyDescent="0.35">
      <c r="A1770" s="37">
        <v>45103</v>
      </c>
      <c r="B1770" s="57">
        <v>2023</v>
      </c>
      <c r="C1770">
        <v>1</v>
      </c>
      <c r="D1770">
        <v>13</v>
      </c>
      <c r="E1770">
        <v>3705</v>
      </c>
      <c r="F1770" s="50">
        <f>E1770/(VLOOKUP(B1770,'Cust Svd'!$A$2:$B$20,2,FALSE))</f>
        <v>7.3876891786803858E-2</v>
      </c>
      <c r="G1770" s="50">
        <f t="shared" si="81"/>
        <v>-2.605355195640553</v>
      </c>
      <c r="H1770" s="50">
        <f t="shared" si="82"/>
        <v>6</v>
      </c>
      <c r="I1770" s="48">
        <f>HLOOKUP(B1770,'GSE Sum'!$B$1:$T$10,10,FALSE)</f>
        <v>78.781609831607483</v>
      </c>
      <c r="J1770" s="51" t="b">
        <f t="shared" si="83"/>
        <v>0</v>
      </c>
      <c r="K1770" s="69">
        <f>D1770/(VLOOKUP(B1770,'Cust Svd'!$A$2:$B$20,2,FALSE))</f>
        <v>2.5921716416422405E-4</v>
      </c>
      <c r="L1770" s="70">
        <f>VLOOKUP(B1770,'Cust Svd'!$A$2:$B$20,2,FALSE)</f>
        <v>50151</v>
      </c>
      <c r="M1770" s="70"/>
      <c r="N1770"/>
      <c r="O1770"/>
      <c r="P1770"/>
      <c r="Q1770"/>
      <c r="R1770"/>
    </row>
    <row r="1771" spans="1:18" ht="14.5" hidden="1" x14ac:dyDescent="0.35">
      <c r="A1771" s="37">
        <v>45132</v>
      </c>
      <c r="B1771" s="57">
        <v>2023</v>
      </c>
      <c r="C1771">
        <v>3</v>
      </c>
      <c r="D1771">
        <v>21</v>
      </c>
      <c r="E1771">
        <v>3588</v>
      </c>
      <c r="F1771" s="50">
        <f>E1771/(VLOOKUP(B1771,'Cust Svd'!$A$2:$B$20,2,FALSE))</f>
        <v>7.1543937309325831E-2</v>
      </c>
      <c r="G1771" s="50">
        <f t="shared" si="81"/>
        <v>-2.6374435101920537</v>
      </c>
      <c r="H1771" s="50">
        <f t="shared" si="82"/>
        <v>7</v>
      </c>
      <c r="I1771" s="48">
        <f>HLOOKUP(B1771,'GSE Sum'!$B$1:$T$10,10,FALSE)</f>
        <v>78.781609831607483</v>
      </c>
      <c r="J1771" s="51" t="b">
        <f t="shared" si="83"/>
        <v>0</v>
      </c>
      <c r="K1771" s="69">
        <f>D1771/(VLOOKUP(B1771,'Cust Svd'!$A$2:$B$20,2,FALSE))</f>
        <v>4.1873541903451574E-4</v>
      </c>
      <c r="L1771" s="70">
        <f>VLOOKUP(B1771,'Cust Svd'!$A$2:$B$20,2,FALSE)</f>
        <v>50151</v>
      </c>
      <c r="M1771" s="70"/>
      <c r="N1771"/>
      <c r="O1771"/>
      <c r="P1771"/>
      <c r="Q1771"/>
      <c r="R1771"/>
    </row>
    <row r="1772" spans="1:18" ht="14.5" hidden="1" x14ac:dyDescent="0.35">
      <c r="A1772" s="37">
        <v>45157</v>
      </c>
      <c r="B1772" s="57">
        <v>2023</v>
      </c>
      <c r="C1772">
        <v>7</v>
      </c>
      <c r="D1772">
        <v>86</v>
      </c>
      <c r="E1772">
        <v>3533</v>
      </c>
      <c r="F1772" s="50">
        <f>E1772/(VLOOKUP(B1772,'Cust Svd'!$A$2:$B$20,2,FALSE))</f>
        <v>7.0447249307092577E-2</v>
      </c>
      <c r="G1772" s="50">
        <f t="shared" si="81"/>
        <v>-2.6528910860115955</v>
      </c>
      <c r="H1772" s="50">
        <f t="shared" si="82"/>
        <v>8</v>
      </c>
      <c r="I1772" s="48">
        <f>HLOOKUP(B1772,'GSE Sum'!$B$1:$T$10,10,FALSE)</f>
        <v>78.781609831607483</v>
      </c>
      <c r="J1772" s="51" t="b">
        <f t="shared" si="83"/>
        <v>0</v>
      </c>
      <c r="K1772" s="69">
        <f>D1772/(VLOOKUP(B1772,'Cust Svd'!$A$2:$B$20,2,FALSE))</f>
        <v>1.7148212398556361E-3</v>
      </c>
      <c r="L1772" s="70">
        <f>VLOOKUP(B1772,'Cust Svd'!$A$2:$B$20,2,FALSE)</f>
        <v>50151</v>
      </c>
      <c r="M1772" s="70"/>
      <c r="N1772"/>
      <c r="O1772"/>
      <c r="P1772"/>
      <c r="Q1772"/>
      <c r="R1772"/>
    </row>
    <row r="1773" spans="1:18" ht="14.5" hidden="1" x14ac:dyDescent="0.35">
      <c r="A1773" s="37">
        <v>45126</v>
      </c>
      <c r="B1773" s="57">
        <v>2023</v>
      </c>
      <c r="C1773">
        <v>5</v>
      </c>
      <c r="D1773">
        <v>46</v>
      </c>
      <c r="E1773">
        <v>3528</v>
      </c>
      <c r="F1773" s="50">
        <f>E1773/(VLOOKUP(B1773,'Cust Svd'!$A$2:$B$20,2,FALSE))</f>
        <v>7.034755039779865E-2</v>
      </c>
      <c r="G1773" s="50">
        <f t="shared" si="81"/>
        <v>-2.6543073162440587</v>
      </c>
      <c r="H1773" s="50">
        <f t="shared" si="82"/>
        <v>7</v>
      </c>
      <c r="I1773" s="48">
        <f>HLOOKUP(B1773,'GSE Sum'!$B$1:$T$10,10,FALSE)</f>
        <v>78.781609831607483</v>
      </c>
      <c r="J1773" s="51" t="b">
        <f t="shared" si="83"/>
        <v>0</v>
      </c>
      <c r="K1773" s="69">
        <f>D1773/(VLOOKUP(B1773,'Cust Svd'!$A$2:$B$20,2,FALSE))</f>
        <v>9.1722996550417735E-4</v>
      </c>
      <c r="L1773" s="70">
        <f>VLOOKUP(B1773,'Cust Svd'!$A$2:$B$20,2,FALSE)</f>
        <v>50151</v>
      </c>
      <c r="M1773" s="70"/>
      <c r="N1773"/>
      <c r="O1773"/>
      <c r="P1773"/>
      <c r="Q1773"/>
      <c r="R1773"/>
    </row>
    <row r="1774" spans="1:18" ht="14.5" hidden="1" x14ac:dyDescent="0.35">
      <c r="A1774" s="37">
        <v>45096</v>
      </c>
      <c r="B1774" s="57">
        <v>2023</v>
      </c>
      <c r="C1774">
        <v>2</v>
      </c>
      <c r="D1774">
        <v>20</v>
      </c>
      <c r="E1774">
        <v>3265</v>
      </c>
      <c r="F1774" s="50">
        <f>E1774/(VLOOKUP(B1774,'Cust Svd'!$A$2:$B$20,2,FALSE))</f>
        <v>6.5103387768937801E-2</v>
      </c>
      <c r="G1774" s="50">
        <f t="shared" si="81"/>
        <v>-2.7317786916602089</v>
      </c>
      <c r="H1774" s="50">
        <f t="shared" si="82"/>
        <v>6</v>
      </c>
      <c r="I1774" s="48">
        <f>HLOOKUP(B1774,'GSE Sum'!$B$1:$T$10,10,FALSE)</f>
        <v>78.781609831607483</v>
      </c>
      <c r="J1774" s="51" t="b">
        <f t="shared" si="83"/>
        <v>0</v>
      </c>
      <c r="K1774" s="69">
        <f>D1774/(VLOOKUP(B1774,'Cust Svd'!$A$2:$B$20,2,FALSE))</f>
        <v>3.987956371757293E-4</v>
      </c>
      <c r="L1774" s="70">
        <f>VLOOKUP(B1774,'Cust Svd'!$A$2:$B$20,2,FALSE)</f>
        <v>50151</v>
      </c>
      <c r="M1774" s="70"/>
      <c r="N1774"/>
      <c r="O1774"/>
      <c r="P1774"/>
      <c r="Q1774"/>
      <c r="R1774"/>
    </row>
    <row r="1775" spans="1:18" ht="14.5" hidden="1" x14ac:dyDescent="0.35">
      <c r="A1775" s="37">
        <v>44987</v>
      </c>
      <c r="B1775" s="57">
        <v>2023</v>
      </c>
      <c r="C1775">
        <v>1</v>
      </c>
      <c r="D1775">
        <v>12</v>
      </c>
      <c r="E1775">
        <v>3242</v>
      </c>
      <c r="F1775" s="50">
        <f>E1775/(VLOOKUP(B1775,'Cust Svd'!$A$2:$B$20,2,FALSE))</f>
        <v>6.4644772786185717E-2</v>
      </c>
      <c r="G1775" s="50">
        <f t="shared" si="81"/>
        <v>-2.7388480310751189</v>
      </c>
      <c r="H1775" s="50">
        <f t="shared" si="82"/>
        <v>3</v>
      </c>
      <c r="I1775" s="48">
        <f>HLOOKUP(B1775,'GSE Sum'!$B$1:$T$10,10,FALSE)</f>
        <v>78.781609831607483</v>
      </c>
      <c r="J1775" s="51" t="b">
        <f t="shared" si="83"/>
        <v>0</v>
      </c>
      <c r="K1775" s="69">
        <f>D1775/(VLOOKUP(B1775,'Cust Svd'!$A$2:$B$20,2,FALSE))</f>
        <v>2.3927738230543758E-4</v>
      </c>
      <c r="L1775" s="70">
        <f>VLOOKUP(B1775,'Cust Svd'!$A$2:$B$20,2,FALSE)</f>
        <v>50151</v>
      </c>
      <c r="M1775" s="70"/>
      <c r="N1775"/>
      <c r="O1775"/>
      <c r="P1775"/>
      <c r="Q1775"/>
      <c r="R1775"/>
    </row>
    <row r="1776" spans="1:18" ht="14.5" hidden="1" x14ac:dyDescent="0.35">
      <c r="A1776" s="37">
        <v>45015</v>
      </c>
      <c r="B1776" s="57">
        <v>2023</v>
      </c>
      <c r="C1776">
        <v>2</v>
      </c>
      <c r="D1776">
        <v>23</v>
      </c>
      <c r="E1776">
        <v>3117</v>
      </c>
      <c r="F1776" s="50">
        <f>E1776/(VLOOKUP(B1776,'Cust Svd'!$A$2:$B$20,2,FALSE))</f>
        <v>6.2152300053837414E-2</v>
      </c>
      <c r="G1776" s="50">
        <f t="shared" si="81"/>
        <v>-2.7781674536034031</v>
      </c>
      <c r="H1776" s="50">
        <f t="shared" si="82"/>
        <v>3</v>
      </c>
      <c r="I1776" s="48">
        <f>HLOOKUP(B1776,'GSE Sum'!$B$1:$T$10,10,FALSE)</f>
        <v>78.781609831607483</v>
      </c>
      <c r="J1776" s="51" t="b">
        <f t="shared" si="83"/>
        <v>0</v>
      </c>
      <c r="K1776" s="69">
        <f>D1776/(VLOOKUP(B1776,'Cust Svd'!$A$2:$B$20,2,FALSE))</f>
        <v>4.5861498275208868E-4</v>
      </c>
      <c r="L1776" s="70">
        <f>VLOOKUP(B1776,'Cust Svd'!$A$2:$B$20,2,FALSE)</f>
        <v>50151</v>
      </c>
      <c r="M1776" s="70"/>
      <c r="N1776"/>
      <c r="O1776"/>
      <c r="P1776"/>
      <c r="Q1776"/>
      <c r="R1776"/>
    </row>
    <row r="1777" spans="1:18" ht="14.5" hidden="1" x14ac:dyDescent="0.35">
      <c r="A1777" s="37">
        <v>45167</v>
      </c>
      <c r="B1777" s="57">
        <v>2023</v>
      </c>
      <c r="C1777">
        <v>12</v>
      </c>
      <c r="D1777">
        <v>108</v>
      </c>
      <c r="E1777">
        <v>3116</v>
      </c>
      <c r="F1777" s="50">
        <f>E1777/(VLOOKUP(B1777,'Cust Svd'!$A$2:$B$20,2,FALSE))</f>
        <v>6.2132360271978625E-2</v>
      </c>
      <c r="G1777" s="50">
        <f t="shared" si="81"/>
        <v>-2.7784883263801015</v>
      </c>
      <c r="H1777" s="50">
        <f t="shared" si="82"/>
        <v>8</v>
      </c>
      <c r="I1777" s="48">
        <f>HLOOKUP(B1777,'GSE Sum'!$B$1:$T$10,10,FALSE)</f>
        <v>78.781609831607483</v>
      </c>
      <c r="J1777" s="51" t="b">
        <f t="shared" si="83"/>
        <v>0</v>
      </c>
      <c r="K1777" s="69">
        <f>D1777/(VLOOKUP(B1777,'Cust Svd'!$A$2:$B$20,2,FALSE))</f>
        <v>2.1534964407489382E-3</v>
      </c>
      <c r="L1777" s="70">
        <f>VLOOKUP(B1777,'Cust Svd'!$A$2:$B$20,2,FALSE)</f>
        <v>50151</v>
      </c>
      <c r="M1777" s="70"/>
      <c r="N1777"/>
      <c r="O1777"/>
      <c r="P1777"/>
      <c r="Q1777"/>
      <c r="R1777"/>
    </row>
    <row r="1778" spans="1:18" ht="14.5" hidden="1" x14ac:dyDescent="0.35">
      <c r="A1778" s="37">
        <v>45195</v>
      </c>
      <c r="B1778" s="57">
        <v>2023</v>
      </c>
      <c r="C1778">
        <v>11</v>
      </c>
      <c r="D1778">
        <v>107</v>
      </c>
      <c r="E1778">
        <v>3023</v>
      </c>
      <c r="F1778" s="50">
        <f>E1778/(VLOOKUP(B1778,'Cust Svd'!$A$2:$B$20,2,FALSE))</f>
        <v>6.0277960559111485E-2</v>
      </c>
      <c r="G1778" s="50">
        <f t="shared" si="81"/>
        <v>-2.8087887385912822</v>
      </c>
      <c r="H1778" s="50">
        <f t="shared" si="82"/>
        <v>9</v>
      </c>
      <c r="I1778" s="48">
        <f>HLOOKUP(B1778,'GSE Sum'!$B$1:$T$10,10,FALSE)</f>
        <v>78.781609831607483</v>
      </c>
      <c r="J1778" s="51" t="b">
        <f t="shared" si="83"/>
        <v>0</v>
      </c>
      <c r="K1778" s="69">
        <f>D1778/(VLOOKUP(B1778,'Cust Svd'!$A$2:$B$20,2,FALSE))</f>
        <v>2.1335566588901516E-3</v>
      </c>
      <c r="L1778" s="70">
        <f>VLOOKUP(B1778,'Cust Svd'!$A$2:$B$20,2,FALSE)</f>
        <v>50151</v>
      </c>
      <c r="M1778" s="70"/>
      <c r="N1778"/>
      <c r="O1778"/>
      <c r="P1778"/>
      <c r="Q1778"/>
      <c r="R1778"/>
    </row>
    <row r="1779" spans="1:18" ht="14.5" hidden="1" x14ac:dyDescent="0.35">
      <c r="A1779" s="37">
        <v>45106</v>
      </c>
      <c r="B1779" s="57">
        <v>2023</v>
      </c>
      <c r="C1779">
        <v>1</v>
      </c>
      <c r="D1779">
        <v>18</v>
      </c>
      <c r="E1779">
        <v>2981</v>
      </c>
      <c r="F1779" s="50">
        <f>E1779/(VLOOKUP(B1779,'Cust Svd'!$A$2:$B$20,2,FALSE))</f>
        <v>5.9440489721042454E-2</v>
      </c>
      <c r="G1779" s="50">
        <f t="shared" si="81"/>
        <v>-2.8227796396926692</v>
      </c>
      <c r="H1779" s="50">
        <f t="shared" si="82"/>
        <v>6</v>
      </c>
      <c r="I1779" s="48">
        <f>HLOOKUP(B1779,'GSE Sum'!$B$1:$T$10,10,FALSE)</f>
        <v>78.781609831607483</v>
      </c>
      <c r="J1779" s="51" t="b">
        <f t="shared" si="83"/>
        <v>0</v>
      </c>
      <c r="K1779" s="69">
        <f>D1779/(VLOOKUP(B1779,'Cust Svd'!$A$2:$B$20,2,FALSE))</f>
        <v>3.5891607345815636E-4</v>
      </c>
      <c r="L1779" s="70">
        <f>VLOOKUP(B1779,'Cust Svd'!$A$2:$B$20,2,FALSE)</f>
        <v>50151</v>
      </c>
      <c r="M1779" s="70"/>
      <c r="N1779"/>
      <c r="O1779"/>
      <c r="P1779"/>
      <c r="Q1779"/>
      <c r="R1779"/>
    </row>
    <row r="1780" spans="1:18" ht="14.5" hidden="1" x14ac:dyDescent="0.35">
      <c r="A1780" s="37">
        <v>45008</v>
      </c>
      <c r="B1780" s="57">
        <v>2023</v>
      </c>
      <c r="C1780">
        <v>3</v>
      </c>
      <c r="D1780">
        <v>23</v>
      </c>
      <c r="E1780">
        <v>2967</v>
      </c>
      <c r="F1780" s="50">
        <f>E1780/(VLOOKUP(B1780,'Cust Svd'!$A$2:$B$20,2,FALSE))</f>
        <v>5.9161332775019441E-2</v>
      </c>
      <c r="G1780" s="50">
        <f t="shared" si="81"/>
        <v>-2.8274871130799188</v>
      </c>
      <c r="H1780" s="50">
        <f t="shared" si="82"/>
        <v>3</v>
      </c>
      <c r="I1780" s="48">
        <f>HLOOKUP(B1780,'GSE Sum'!$B$1:$T$10,10,FALSE)</f>
        <v>78.781609831607483</v>
      </c>
      <c r="J1780" s="51" t="b">
        <f t="shared" si="83"/>
        <v>0</v>
      </c>
      <c r="K1780" s="69">
        <f>D1780/(VLOOKUP(B1780,'Cust Svd'!$A$2:$B$20,2,FALSE))</f>
        <v>4.5861498275208868E-4</v>
      </c>
      <c r="L1780" s="70">
        <f>VLOOKUP(B1780,'Cust Svd'!$A$2:$B$20,2,FALSE)</f>
        <v>50151</v>
      </c>
      <c r="M1780" s="70"/>
      <c r="N1780"/>
      <c r="O1780"/>
      <c r="P1780"/>
      <c r="Q1780"/>
      <c r="R1780"/>
    </row>
    <row r="1781" spans="1:18" ht="14.5" hidden="1" x14ac:dyDescent="0.35">
      <c r="A1781" s="37">
        <v>44970</v>
      </c>
      <c r="B1781" s="57">
        <v>2023</v>
      </c>
      <c r="C1781">
        <v>1</v>
      </c>
      <c r="D1781">
        <v>14</v>
      </c>
      <c r="E1781">
        <v>2940</v>
      </c>
      <c r="F1781" s="50">
        <f>E1781/(VLOOKUP(B1781,'Cust Svd'!$A$2:$B$20,2,FALSE))</f>
        <v>5.8622958664832206E-2</v>
      </c>
      <c r="G1781" s="50">
        <f t="shared" si="81"/>
        <v>-2.8366288730380131</v>
      </c>
      <c r="H1781" s="50">
        <f t="shared" si="82"/>
        <v>2</v>
      </c>
      <c r="I1781" s="48">
        <f>HLOOKUP(B1781,'GSE Sum'!$B$1:$T$10,10,FALSE)</f>
        <v>78.781609831607483</v>
      </c>
      <c r="J1781" s="51" t="b">
        <f t="shared" si="83"/>
        <v>0</v>
      </c>
      <c r="K1781" s="69">
        <f>D1781/(VLOOKUP(B1781,'Cust Svd'!$A$2:$B$20,2,FALSE))</f>
        <v>2.7915694602301049E-4</v>
      </c>
      <c r="L1781" s="70">
        <f>VLOOKUP(B1781,'Cust Svd'!$A$2:$B$20,2,FALSE)</f>
        <v>50151</v>
      </c>
      <c r="M1781" s="70"/>
      <c r="N1781"/>
      <c r="O1781"/>
      <c r="P1781"/>
      <c r="Q1781"/>
      <c r="R1781"/>
    </row>
    <row r="1782" spans="1:18" ht="14.5" hidden="1" x14ac:dyDescent="0.35">
      <c r="A1782" s="37">
        <v>45182</v>
      </c>
      <c r="B1782" s="57">
        <v>2023</v>
      </c>
      <c r="C1782">
        <v>11</v>
      </c>
      <c r="D1782">
        <v>100</v>
      </c>
      <c r="E1782">
        <v>2873</v>
      </c>
      <c r="F1782" s="50">
        <f>E1782/(VLOOKUP(B1782,'Cust Svd'!$A$2:$B$20,2,FALSE))</f>
        <v>5.7286993280293512E-2</v>
      </c>
      <c r="G1782" s="50">
        <f t="shared" si="81"/>
        <v>-2.8596816743914508</v>
      </c>
      <c r="H1782" s="50">
        <f t="shared" si="82"/>
        <v>9</v>
      </c>
      <c r="I1782" s="48">
        <f>HLOOKUP(B1782,'GSE Sum'!$B$1:$T$10,10,FALSE)</f>
        <v>78.781609831607483</v>
      </c>
      <c r="J1782" s="51" t="b">
        <f t="shared" si="83"/>
        <v>0</v>
      </c>
      <c r="K1782" s="69">
        <f>D1782/(VLOOKUP(B1782,'Cust Svd'!$A$2:$B$20,2,FALSE))</f>
        <v>1.9939781858786467E-3</v>
      </c>
      <c r="L1782" s="70">
        <f>VLOOKUP(B1782,'Cust Svd'!$A$2:$B$20,2,FALSE)</f>
        <v>50151</v>
      </c>
      <c r="M1782" s="70"/>
      <c r="N1782"/>
      <c r="O1782"/>
      <c r="P1782"/>
      <c r="Q1782"/>
      <c r="R1782"/>
    </row>
    <row r="1783" spans="1:18" ht="14.5" hidden="1" x14ac:dyDescent="0.35">
      <c r="A1783" s="37">
        <v>45260</v>
      </c>
      <c r="B1783" s="57">
        <v>2023</v>
      </c>
      <c r="C1783">
        <v>2</v>
      </c>
      <c r="D1783">
        <v>8</v>
      </c>
      <c r="E1783">
        <v>2739</v>
      </c>
      <c r="F1783" s="50">
        <f>E1783/(VLOOKUP(B1783,'Cust Svd'!$A$2:$B$20,2,FALSE))</f>
        <v>5.4615062511216124E-2</v>
      </c>
      <c r="G1783" s="50">
        <f t="shared" si="81"/>
        <v>-2.9074455641076624</v>
      </c>
      <c r="H1783" s="50">
        <f t="shared" si="82"/>
        <v>11</v>
      </c>
      <c r="I1783" s="48">
        <f>HLOOKUP(B1783,'GSE Sum'!$B$1:$T$10,10,FALSE)</f>
        <v>78.781609831607483</v>
      </c>
      <c r="J1783" s="51" t="b">
        <f t="shared" si="83"/>
        <v>0</v>
      </c>
      <c r="K1783" s="69">
        <f>D1783/(VLOOKUP(B1783,'Cust Svd'!$A$2:$B$20,2,FALSE))</f>
        <v>1.5951825487029171E-4</v>
      </c>
      <c r="L1783" s="70">
        <f>VLOOKUP(B1783,'Cust Svd'!$A$2:$B$20,2,FALSE)</f>
        <v>50151</v>
      </c>
      <c r="M1783" s="70"/>
      <c r="N1783"/>
      <c r="O1783"/>
      <c r="P1783"/>
      <c r="Q1783"/>
      <c r="R1783"/>
    </row>
    <row r="1784" spans="1:18" ht="14.5" hidden="1" x14ac:dyDescent="0.35">
      <c r="A1784" s="37">
        <v>45201</v>
      </c>
      <c r="B1784" s="57">
        <v>2023</v>
      </c>
      <c r="C1784">
        <v>15</v>
      </c>
      <c r="D1784">
        <v>179</v>
      </c>
      <c r="E1784">
        <v>2677</v>
      </c>
      <c r="F1784" s="50">
        <f>E1784/(VLOOKUP(B1784,'Cust Svd'!$A$2:$B$20,2,FALSE))</f>
        <v>5.3378796035971364E-2</v>
      </c>
      <c r="G1784" s="50">
        <f t="shared" si="81"/>
        <v>-2.9303416898503878</v>
      </c>
      <c r="H1784" s="50">
        <f t="shared" si="82"/>
        <v>10</v>
      </c>
      <c r="I1784" s="48">
        <f>HLOOKUP(B1784,'GSE Sum'!$B$1:$T$10,10,FALSE)</f>
        <v>78.781609831607483</v>
      </c>
      <c r="J1784" s="51" t="b">
        <f t="shared" si="83"/>
        <v>0</v>
      </c>
      <c r="K1784" s="69">
        <f>D1784/(VLOOKUP(B1784,'Cust Svd'!$A$2:$B$20,2,FALSE))</f>
        <v>3.5692209527227771E-3</v>
      </c>
      <c r="L1784" s="70">
        <f>VLOOKUP(B1784,'Cust Svd'!$A$2:$B$20,2,FALSE)</f>
        <v>50151</v>
      </c>
      <c r="M1784" s="70"/>
      <c r="N1784"/>
      <c r="O1784"/>
      <c r="P1784"/>
      <c r="Q1784"/>
      <c r="R1784"/>
    </row>
    <row r="1785" spans="1:18" ht="14.5" hidden="1" x14ac:dyDescent="0.35">
      <c r="A1785" s="37">
        <v>44935</v>
      </c>
      <c r="B1785" s="57">
        <v>2023</v>
      </c>
      <c r="C1785">
        <v>2</v>
      </c>
      <c r="D1785">
        <v>12</v>
      </c>
      <c r="E1785">
        <v>2647</v>
      </c>
      <c r="F1785" s="50">
        <f>E1785/(VLOOKUP(B1785,'Cust Svd'!$A$2:$B$20,2,FALSE))</f>
        <v>5.2780602580207774E-2</v>
      </c>
      <c r="G1785" s="50">
        <f t="shared" si="81"/>
        <v>-2.9416115311436393</v>
      </c>
      <c r="H1785" s="50">
        <f t="shared" si="82"/>
        <v>1</v>
      </c>
      <c r="I1785" s="48">
        <f>HLOOKUP(B1785,'GSE Sum'!$B$1:$T$10,10,FALSE)</f>
        <v>78.781609831607483</v>
      </c>
      <c r="J1785" s="51" t="b">
        <f t="shared" si="83"/>
        <v>0</v>
      </c>
      <c r="K1785" s="69">
        <f>D1785/(VLOOKUP(B1785,'Cust Svd'!$A$2:$B$20,2,FALSE))</f>
        <v>2.3927738230543758E-4</v>
      </c>
      <c r="L1785" s="70">
        <f>VLOOKUP(B1785,'Cust Svd'!$A$2:$B$20,2,FALSE)</f>
        <v>50151</v>
      </c>
      <c r="M1785" s="70"/>
      <c r="N1785"/>
      <c r="O1785"/>
      <c r="P1785"/>
      <c r="Q1785"/>
      <c r="R1785"/>
    </row>
    <row r="1786" spans="1:18" ht="14.5" hidden="1" x14ac:dyDescent="0.35">
      <c r="A1786" s="37">
        <v>45080</v>
      </c>
      <c r="B1786" s="57">
        <v>2023</v>
      </c>
      <c r="C1786">
        <v>3</v>
      </c>
      <c r="D1786">
        <v>22</v>
      </c>
      <c r="E1786">
        <v>2605</v>
      </c>
      <c r="F1786" s="50">
        <f>E1786/(VLOOKUP(B1786,'Cust Svd'!$A$2:$B$20,2,FALSE))</f>
        <v>5.1943131742138743E-2</v>
      </c>
      <c r="G1786" s="50">
        <f t="shared" si="81"/>
        <v>-2.9576057791832731</v>
      </c>
      <c r="H1786" s="50">
        <f t="shared" si="82"/>
        <v>6</v>
      </c>
      <c r="I1786" s="48">
        <f>HLOOKUP(B1786,'GSE Sum'!$B$1:$T$10,10,FALSE)</f>
        <v>78.781609831607483</v>
      </c>
      <c r="J1786" s="51" t="b">
        <f t="shared" si="83"/>
        <v>0</v>
      </c>
      <c r="K1786" s="69">
        <f>D1786/(VLOOKUP(B1786,'Cust Svd'!$A$2:$B$20,2,FALSE))</f>
        <v>4.3867520089330223E-4</v>
      </c>
      <c r="L1786" s="70">
        <f>VLOOKUP(B1786,'Cust Svd'!$A$2:$B$20,2,FALSE)</f>
        <v>50151</v>
      </c>
      <c r="M1786" s="70"/>
      <c r="N1786"/>
      <c r="O1786"/>
      <c r="P1786"/>
      <c r="Q1786"/>
      <c r="R1786"/>
    </row>
    <row r="1787" spans="1:18" ht="14.5" hidden="1" x14ac:dyDescent="0.35">
      <c r="A1787" s="37">
        <v>45019</v>
      </c>
      <c r="B1787" s="57">
        <v>2023</v>
      </c>
      <c r="C1787">
        <v>2</v>
      </c>
      <c r="D1787">
        <v>11</v>
      </c>
      <c r="E1787">
        <v>2551</v>
      </c>
      <c r="F1787" s="50">
        <f>E1787/(VLOOKUP(B1787,'Cust Svd'!$A$2:$B$20,2,FALSE))</f>
        <v>5.0866383521764272E-2</v>
      </c>
      <c r="G1787" s="50">
        <f t="shared" si="81"/>
        <v>-2.978553015228929</v>
      </c>
      <c r="H1787" s="50">
        <f t="shared" si="82"/>
        <v>4</v>
      </c>
      <c r="I1787" s="48">
        <f>HLOOKUP(B1787,'GSE Sum'!$B$1:$T$10,10,FALSE)</f>
        <v>78.781609831607483</v>
      </c>
      <c r="J1787" s="51" t="b">
        <f t="shared" si="83"/>
        <v>0</v>
      </c>
      <c r="K1787" s="69">
        <f>D1787/(VLOOKUP(B1787,'Cust Svd'!$A$2:$B$20,2,FALSE))</f>
        <v>2.1933760044665112E-4</v>
      </c>
      <c r="L1787" s="70">
        <f>VLOOKUP(B1787,'Cust Svd'!$A$2:$B$20,2,FALSE)</f>
        <v>50151</v>
      </c>
      <c r="M1787" s="70"/>
      <c r="N1787"/>
      <c r="O1787"/>
      <c r="P1787"/>
      <c r="Q1787"/>
      <c r="R1787"/>
    </row>
    <row r="1788" spans="1:18" ht="14.5" hidden="1" x14ac:dyDescent="0.35">
      <c r="A1788" s="37">
        <v>45109</v>
      </c>
      <c r="B1788" s="57">
        <v>2023</v>
      </c>
      <c r="C1788">
        <v>1</v>
      </c>
      <c r="D1788">
        <v>38</v>
      </c>
      <c r="E1788">
        <v>2439</v>
      </c>
      <c r="F1788" s="50">
        <f>E1788/(VLOOKUP(B1788,'Cust Svd'!$A$2:$B$20,2,FALSE))</f>
        <v>4.8633127953580185E-2</v>
      </c>
      <c r="G1788" s="50">
        <f t="shared" si="81"/>
        <v>-3.0234503351548203</v>
      </c>
      <c r="H1788" s="50">
        <f t="shared" si="82"/>
        <v>7</v>
      </c>
      <c r="I1788" s="48">
        <f>HLOOKUP(B1788,'GSE Sum'!$B$1:$T$10,10,FALSE)</f>
        <v>78.781609831607483</v>
      </c>
      <c r="J1788" s="51" t="b">
        <f t="shared" si="83"/>
        <v>0</v>
      </c>
      <c r="K1788" s="69">
        <f>D1788/(VLOOKUP(B1788,'Cust Svd'!$A$2:$B$20,2,FALSE))</f>
        <v>7.5771171063388572E-4</v>
      </c>
      <c r="L1788" s="70">
        <f>VLOOKUP(B1788,'Cust Svd'!$A$2:$B$20,2,FALSE)</f>
        <v>50151</v>
      </c>
      <c r="M1788" s="70"/>
      <c r="N1788"/>
      <c r="O1788"/>
      <c r="P1788"/>
      <c r="Q1788"/>
      <c r="R1788"/>
    </row>
    <row r="1789" spans="1:18" ht="14.5" hidden="1" x14ac:dyDescent="0.35">
      <c r="A1789" s="37">
        <v>45165</v>
      </c>
      <c r="B1789" s="57">
        <v>2023</v>
      </c>
      <c r="C1789">
        <v>2</v>
      </c>
      <c r="D1789">
        <v>24</v>
      </c>
      <c r="E1789">
        <v>2350</v>
      </c>
      <c r="F1789" s="50">
        <f>E1789/(VLOOKUP(B1789,'Cust Svd'!$A$2:$B$20,2,FALSE))</f>
        <v>4.685848736814819E-2</v>
      </c>
      <c r="G1789" s="50">
        <f t="shared" si="81"/>
        <v>-3.0606231262325361</v>
      </c>
      <c r="H1789" s="50">
        <f t="shared" si="82"/>
        <v>8</v>
      </c>
      <c r="I1789" s="48">
        <f>HLOOKUP(B1789,'GSE Sum'!$B$1:$T$10,10,FALSE)</f>
        <v>78.781609831607483</v>
      </c>
      <c r="J1789" s="51" t="b">
        <f t="shared" si="83"/>
        <v>0</v>
      </c>
      <c r="K1789" s="69">
        <f>D1789/(VLOOKUP(B1789,'Cust Svd'!$A$2:$B$20,2,FALSE))</f>
        <v>4.7855476461087517E-4</v>
      </c>
      <c r="L1789" s="70">
        <f>VLOOKUP(B1789,'Cust Svd'!$A$2:$B$20,2,FALSE)</f>
        <v>50151</v>
      </c>
      <c r="M1789" s="70"/>
      <c r="N1789"/>
      <c r="O1789"/>
      <c r="P1789"/>
      <c r="Q1789"/>
      <c r="R1789"/>
    </row>
    <row r="1790" spans="1:18" ht="14.5" hidden="1" x14ac:dyDescent="0.35">
      <c r="A1790" s="37">
        <v>44971</v>
      </c>
      <c r="B1790" s="57">
        <v>2023</v>
      </c>
      <c r="C1790">
        <v>1</v>
      </c>
      <c r="D1790">
        <v>16</v>
      </c>
      <c r="E1790">
        <v>2298</v>
      </c>
      <c r="F1790" s="50">
        <f>E1790/(VLOOKUP(B1790,'Cust Svd'!$A$2:$B$20,2,FALSE))</f>
        <v>4.5821618711491298E-2</v>
      </c>
      <c r="G1790" s="50">
        <f t="shared" si="81"/>
        <v>-3.0829992749620394</v>
      </c>
      <c r="H1790" s="50">
        <f t="shared" si="82"/>
        <v>2</v>
      </c>
      <c r="I1790" s="48">
        <f>HLOOKUP(B1790,'GSE Sum'!$B$1:$T$10,10,FALSE)</f>
        <v>78.781609831607483</v>
      </c>
      <c r="J1790" s="51" t="b">
        <f t="shared" si="83"/>
        <v>0</v>
      </c>
      <c r="K1790" s="69">
        <f>D1790/(VLOOKUP(B1790,'Cust Svd'!$A$2:$B$20,2,FALSE))</f>
        <v>3.1903650974058343E-4</v>
      </c>
      <c r="L1790" s="70">
        <f>VLOOKUP(B1790,'Cust Svd'!$A$2:$B$20,2,FALSE)</f>
        <v>50151</v>
      </c>
      <c r="M1790" s="70"/>
      <c r="N1790"/>
      <c r="O1790"/>
      <c r="P1790"/>
      <c r="Q1790"/>
      <c r="R1790"/>
    </row>
    <row r="1791" spans="1:18" ht="14.5" hidden="1" x14ac:dyDescent="0.35">
      <c r="A1791" s="37">
        <v>44977</v>
      </c>
      <c r="B1791" s="57">
        <v>2023</v>
      </c>
      <c r="C1791">
        <v>1</v>
      </c>
      <c r="D1791">
        <v>12</v>
      </c>
      <c r="E1791">
        <v>2273</v>
      </c>
      <c r="F1791" s="50">
        <f>E1791/(VLOOKUP(B1791,'Cust Svd'!$A$2:$B$20,2,FALSE))</f>
        <v>4.5323124165021635E-2</v>
      </c>
      <c r="G1791" s="50">
        <f t="shared" si="81"/>
        <v>-3.0939379095181971</v>
      </c>
      <c r="H1791" s="50">
        <f t="shared" si="82"/>
        <v>2</v>
      </c>
      <c r="I1791" s="48">
        <f>HLOOKUP(B1791,'GSE Sum'!$B$1:$T$10,10,FALSE)</f>
        <v>78.781609831607483</v>
      </c>
      <c r="J1791" s="51" t="b">
        <f t="shared" si="83"/>
        <v>0</v>
      </c>
      <c r="K1791" s="69">
        <f>D1791/(VLOOKUP(B1791,'Cust Svd'!$A$2:$B$20,2,FALSE))</f>
        <v>2.3927738230543758E-4</v>
      </c>
      <c r="L1791" s="70">
        <f>VLOOKUP(B1791,'Cust Svd'!$A$2:$B$20,2,FALSE)</f>
        <v>50151</v>
      </c>
      <c r="M1791" s="70"/>
      <c r="N1791"/>
      <c r="O1791"/>
      <c r="P1791"/>
      <c r="Q1791"/>
      <c r="R1791"/>
    </row>
    <row r="1792" spans="1:18" ht="14.5" hidden="1" x14ac:dyDescent="0.35">
      <c r="A1792" s="37">
        <v>45129</v>
      </c>
      <c r="B1792" s="57">
        <v>2023</v>
      </c>
      <c r="C1792">
        <v>4</v>
      </c>
      <c r="D1792">
        <v>16</v>
      </c>
      <c r="E1792">
        <v>2240</v>
      </c>
      <c r="F1792" s="50">
        <f>E1792/(VLOOKUP(B1792,'Cust Svd'!$A$2:$B$20,2,FALSE))</f>
        <v>4.4665111363681682E-2</v>
      </c>
      <c r="G1792" s="50">
        <f t="shared" si="81"/>
        <v>-3.108562588521655</v>
      </c>
      <c r="H1792" s="50">
        <f t="shared" si="82"/>
        <v>7</v>
      </c>
      <c r="I1792" s="48">
        <f>HLOOKUP(B1792,'GSE Sum'!$B$1:$T$10,10,FALSE)</f>
        <v>78.781609831607483</v>
      </c>
      <c r="J1792" s="51" t="b">
        <f t="shared" si="83"/>
        <v>0</v>
      </c>
      <c r="K1792" s="69">
        <f>D1792/(VLOOKUP(B1792,'Cust Svd'!$A$2:$B$20,2,FALSE))</f>
        <v>3.1903650974058343E-4</v>
      </c>
      <c r="L1792" s="70">
        <f>VLOOKUP(B1792,'Cust Svd'!$A$2:$B$20,2,FALSE)</f>
        <v>50151</v>
      </c>
      <c r="M1792" s="70"/>
      <c r="N1792"/>
      <c r="O1792"/>
      <c r="P1792"/>
      <c r="Q1792"/>
      <c r="R1792"/>
    </row>
    <row r="1793" spans="1:18" ht="14.5" hidden="1" x14ac:dyDescent="0.35">
      <c r="A1793" s="37">
        <v>45044</v>
      </c>
      <c r="B1793" s="57">
        <v>2023</v>
      </c>
      <c r="C1793">
        <v>3</v>
      </c>
      <c r="D1793">
        <v>16</v>
      </c>
      <c r="E1793">
        <v>2172</v>
      </c>
      <c r="F1793" s="50">
        <f>E1793/(VLOOKUP(B1793,'Cust Svd'!$A$2:$B$20,2,FALSE))</f>
        <v>4.3309206197284199E-2</v>
      </c>
      <c r="G1793" s="50">
        <f t="shared" si="81"/>
        <v>-3.1393900523169145</v>
      </c>
      <c r="H1793" s="50">
        <f t="shared" si="82"/>
        <v>4</v>
      </c>
      <c r="I1793" s="48">
        <f>HLOOKUP(B1793,'GSE Sum'!$B$1:$T$10,10,FALSE)</f>
        <v>78.781609831607483</v>
      </c>
      <c r="J1793" s="51" t="b">
        <f t="shared" si="83"/>
        <v>0</v>
      </c>
      <c r="K1793" s="69">
        <f>D1793/(VLOOKUP(B1793,'Cust Svd'!$A$2:$B$20,2,FALSE))</f>
        <v>3.1903650974058343E-4</v>
      </c>
      <c r="L1793" s="70">
        <f>VLOOKUP(B1793,'Cust Svd'!$A$2:$B$20,2,FALSE)</f>
        <v>50151</v>
      </c>
      <c r="M1793" s="70"/>
      <c r="N1793"/>
      <c r="O1793"/>
      <c r="P1793"/>
      <c r="Q1793"/>
      <c r="R1793"/>
    </row>
    <row r="1794" spans="1:18" ht="14.5" hidden="1" x14ac:dyDescent="0.35">
      <c r="A1794" s="37">
        <v>45107</v>
      </c>
      <c r="B1794" s="57">
        <v>2023</v>
      </c>
      <c r="C1794">
        <v>2</v>
      </c>
      <c r="D1794">
        <v>17</v>
      </c>
      <c r="E1794">
        <v>1984</v>
      </c>
      <c r="F1794" s="50">
        <f>E1794/(VLOOKUP(B1794,'Cust Svd'!$A$2:$B$20,2,FALSE))</f>
        <v>3.9560527207832347E-2</v>
      </c>
      <c r="G1794" s="50">
        <f t="shared" ref="G1794:G1857" si="84">LN(F1794)</f>
        <v>-3.2299234455259223</v>
      </c>
      <c r="H1794" s="50">
        <f t="shared" ref="H1794:H1857" si="85">MONTH(A1794)</f>
        <v>6</v>
      </c>
      <c r="I1794" s="48">
        <f>HLOOKUP(B1794,'GSE Sum'!$B$1:$T$10,10,FALSE)</f>
        <v>78.781609831607483</v>
      </c>
      <c r="J1794" s="51" t="b">
        <f t="shared" ref="J1794:J1857" si="86">IF(F1794&gt;=I1794,A1794,FALSE)</f>
        <v>0</v>
      </c>
      <c r="K1794" s="69">
        <f>D1794/(VLOOKUP(B1794,'Cust Svd'!$A$2:$B$20,2,FALSE))</f>
        <v>3.3897629159936992E-4</v>
      </c>
      <c r="L1794" s="70">
        <f>VLOOKUP(B1794,'Cust Svd'!$A$2:$B$20,2,FALSE)</f>
        <v>50151</v>
      </c>
      <c r="M1794" s="70"/>
      <c r="N1794"/>
      <c r="O1794"/>
      <c r="P1794"/>
      <c r="Q1794"/>
      <c r="R1794"/>
    </row>
    <row r="1795" spans="1:18" ht="14.5" hidden="1" x14ac:dyDescent="0.35">
      <c r="A1795" s="37">
        <v>45175</v>
      </c>
      <c r="B1795" s="57">
        <v>2023</v>
      </c>
      <c r="C1795">
        <v>2</v>
      </c>
      <c r="D1795">
        <v>13</v>
      </c>
      <c r="E1795">
        <v>1884</v>
      </c>
      <c r="F1795" s="50">
        <f>E1795/(VLOOKUP(B1795,'Cust Svd'!$A$2:$B$20,2,FALSE))</f>
        <v>3.75665490219537E-2</v>
      </c>
      <c r="G1795" s="50">
        <f t="shared" si="84"/>
        <v>-3.281641278234432</v>
      </c>
      <c r="H1795" s="50">
        <f t="shared" si="85"/>
        <v>9</v>
      </c>
      <c r="I1795" s="48">
        <f>HLOOKUP(B1795,'GSE Sum'!$B$1:$T$10,10,FALSE)</f>
        <v>78.781609831607483</v>
      </c>
      <c r="J1795" s="51" t="b">
        <f t="shared" si="86"/>
        <v>0</v>
      </c>
      <c r="K1795" s="69">
        <f>D1795/(VLOOKUP(B1795,'Cust Svd'!$A$2:$B$20,2,FALSE))</f>
        <v>2.5921716416422405E-4</v>
      </c>
      <c r="L1795" s="70">
        <f>VLOOKUP(B1795,'Cust Svd'!$A$2:$B$20,2,FALSE)</f>
        <v>50151</v>
      </c>
      <c r="M1795" s="70"/>
      <c r="N1795"/>
      <c r="O1795"/>
      <c r="P1795"/>
      <c r="Q1795"/>
      <c r="R1795"/>
    </row>
    <row r="1796" spans="1:18" ht="14.5" hidden="1" x14ac:dyDescent="0.35">
      <c r="A1796" s="37">
        <v>45108</v>
      </c>
      <c r="B1796" s="57">
        <v>2023</v>
      </c>
      <c r="C1796">
        <v>1</v>
      </c>
      <c r="D1796">
        <v>15</v>
      </c>
      <c r="E1796">
        <v>1800</v>
      </c>
      <c r="F1796" s="50">
        <f>E1796/(VLOOKUP(B1796,'Cust Svd'!$A$2:$B$20,2,FALSE))</f>
        <v>3.5891607345815639E-2</v>
      </c>
      <c r="G1796" s="50">
        <f t="shared" si="84"/>
        <v>-3.3272517894864841</v>
      </c>
      <c r="H1796" s="50">
        <f t="shared" si="85"/>
        <v>7</v>
      </c>
      <c r="I1796" s="48">
        <f>HLOOKUP(B1796,'GSE Sum'!$B$1:$T$10,10,FALSE)</f>
        <v>78.781609831607483</v>
      </c>
      <c r="J1796" s="51" t="b">
        <f t="shared" si="86"/>
        <v>0</v>
      </c>
      <c r="K1796" s="69">
        <f>D1796/(VLOOKUP(B1796,'Cust Svd'!$A$2:$B$20,2,FALSE))</f>
        <v>2.9909672788179699E-4</v>
      </c>
      <c r="L1796" s="70">
        <f>VLOOKUP(B1796,'Cust Svd'!$A$2:$B$20,2,FALSE)</f>
        <v>50151</v>
      </c>
      <c r="M1796" s="70"/>
      <c r="N1796"/>
      <c r="O1796"/>
      <c r="P1796"/>
      <c r="Q1796"/>
      <c r="R1796"/>
    </row>
    <row r="1797" spans="1:18" ht="14.5" hidden="1" x14ac:dyDescent="0.35">
      <c r="A1797" s="37">
        <v>45001</v>
      </c>
      <c r="B1797" s="57">
        <v>2023</v>
      </c>
      <c r="C1797">
        <v>1</v>
      </c>
      <c r="D1797">
        <v>10</v>
      </c>
      <c r="E1797">
        <v>1670</v>
      </c>
      <c r="F1797" s="50">
        <f>E1797/(VLOOKUP(B1797,'Cust Svd'!$A$2:$B$20,2,FALSE))</f>
        <v>3.3299435704173395E-2</v>
      </c>
      <c r="G1797" s="50">
        <f t="shared" si="84"/>
        <v>-3.4022148279599396</v>
      </c>
      <c r="H1797" s="50">
        <f t="shared" si="85"/>
        <v>3</v>
      </c>
      <c r="I1797" s="48">
        <f>HLOOKUP(B1797,'GSE Sum'!$B$1:$T$10,10,FALSE)</f>
        <v>78.781609831607483</v>
      </c>
      <c r="J1797" s="51" t="b">
        <f t="shared" si="86"/>
        <v>0</v>
      </c>
      <c r="K1797" s="69">
        <f>D1797/(VLOOKUP(B1797,'Cust Svd'!$A$2:$B$20,2,FALSE))</f>
        <v>1.9939781858786465E-4</v>
      </c>
      <c r="L1797" s="70">
        <f>VLOOKUP(B1797,'Cust Svd'!$A$2:$B$20,2,FALSE)</f>
        <v>50151</v>
      </c>
      <c r="M1797" s="70"/>
      <c r="N1797"/>
      <c r="O1797"/>
      <c r="P1797"/>
      <c r="Q1797"/>
      <c r="R1797"/>
    </row>
    <row r="1798" spans="1:18" ht="14.5" hidden="1" x14ac:dyDescent="0.35">
      <c r="A1798" s="37">
        <v>45183</v>
      </c>
      <c r="B1798" s="57">
        <v>2023</v>
      </c>
      <c r="C1798">
        <v>1</v>
      </c>
      <c r="D1798">
        <v>12</v>
      </c>
      <c r="E1798">
        <v>1632</v>
      </c>
      <c r="F1798" s="50">
        <f>E1798/(VLOOKUP(B1798,'Cust Svd'!$A$2:$B$20,2,FALSE))</f>
        <v>3.2541723993539509E-2</v>
      </c>
      <c r="G1798" s="50">
        <f t="shared" si="84"/>
        <v>-3.4252321978466882</v>
      </c>
      <c r="H1798" s="50">
        <f t="shared" si="85"/>
        <v>9</v>
      </c>
      <c r="I1798" s="48">
        <f>HLOOKUP(B1798,'GSE Sum'!$B$1:$T$10,10,FALSE)</f>
        <v>78.781609831607483</v>
      </c>
      <c r="J1798" s="51" t="b">
        <f t="shared" si="86"/>
        <v>0</v>
      </c>
      <c r="K1798" s="69">
        <f>D1798/(VLOOKUP(B1798,'Cust Svd'!$A$2:$B$20,2,FALSE))</f>
        <v>2.3927738230543758E-4</v>
      </c>
      <c r="L1798" s="70">
        <f>VLOOKUP(B1798,'Cust Svd'!$A$2:$B$20,2,FALSE)</f>
        <v>50151</v>
      </c>
      <c r="M1798" s="70"/>
      <c r="N1798"/>
      <c r="O1798"/>
      <c r="P1798"/>
      <c r="Q1798"/>
      <c r="R1798"/>
    </row>
    <row r="1799" spans="1:18" ht="14.5" hidden="1" x14ac:dyDescent="0.35">
      <c r="A1799" s="37">
        <v>44974</v>
      </c>
      <c r="B1799" s="57">
        <v>2023</v>
      </c>
      <c r="C1799">
        <v>1</v>
      </c>
      <c r="D1799">
        <v>9</v>
      </c>
      <c r="E1799">
        <v>1575</v>
      </c>
      <c r="F1799" s="50">
        <f>E1799/(VLOOKUP(B1799,'Cust Svd'!$A$2:$B$20,2,FALSE))</f>
        <v>3.1405156427588683E-2</v>
      </c>
      <c r="G1799" s="50">
        <f t="shared" si="84"/>
        <v>-3.4607831821110069</v>
      </c>
      <c r="H1799" s="50">
        <f t="shared" si="85"/>
        <v>2</v>
      </c>
      <c r="I1799" s="48">
        <f>HLOOKUP(B1799,'GSE Sum'!$B$1:$T$10,10,FALSE)</f>
        <v>78.781609831607483</v>
      </c>
      <c r="J1799" s="51" t="b">
        <f t="shared" si="86"/>
        <v>0</v>
      </c>
      <c r="K1799" s="69">
        <f>D1799/(VLOOKUP(B1799,'Cust Svd'!$A$2:$B$20,2,FALSE))</f>
        <v>1.7945803672907818E-4</v>
      </c>
      <c r="L1799" s="70">
        <f>VLOOKUP(B1799,'Cust Svd'!$A$2:$B$20,2,FALSE)</f>
        <v>50151</v>
      </c>
      <c r="M1799" s="70"/>
      <c r="N1799"/>
      <c r="O1799"/>
      <c r="P1799"/>
      <c r="Q1799"/>
      <c r="R1799"/>
    </row>
    <row r="1800" spans="1:18" ht="14.5" hidden="1" x14ac:dyDescent="0.35">
      <c r="A1800" s="37">
        <v>44967</v>
      </c>
      <c r="B1800" s="57">
        <v>2023</v>
      </c>
      <c r="C1800">
        <v>3</v>
      </c>
      <c r="D1800">
        <v>16</v>
      </c>
      <c r="E1800">
        <v>1538</v>
      </c>
      <c r="F1800" s="50">
        <f>E1800/(VLOOKUP(B1800,'Cust Svd'!$A$2:$B$20,2,FALSE))</f>
        <v>3.0667384498813583E-2</v>
      </c>
      <c r="G1800" s="50">
        <f t="shared" si="84"/>
        <v>-3.4845555833051511</v>
      </c>
      <c r="H1800" s="50">
        <f t="shared" si="85"/>
        <v>2</v>
      </c>
      <c r="I1800" s="48">
        <f>HLOOKUP(B1800,'GSE Sum'!$B$1:$T$10,10,FALSE)</f>
        <v>78.781609831607483</v>
      </c>
      <c r="J1800" s="51" t="b">
        <f t="shared" si="86"/>
        <v>0</v>
      </c>
      <c r="K1800" s="69">
        <f>D1800/(VLOOKUP(B1800,'Cust Svd'!$A$2:$B$20,2,FALSE))</f>
        <v>3.1903650974058343E-4</v>
      </c>
      <c r="L1800" s="70">
        <f>VLOOKUP(B1800,'Cust Svd'!$A$2:$B$20,2,FALSE)</f>
        <v>50151</v>
      </c>
      <c r="M1800" s="70"/>
      <c r="N1800"/>
      <c r="O1800"/>
      <c r="P1800"/>
      <c r="Q1800"/>
      <c r="R1800"/>
    </row>
    <row r="1801" spans="1:18" ht="14.5" hidden="1" x14ac:dyDescent="0.35">
      <c r="A1801" s="37">
        <v>45202</v>
      </c>
      <c r="B1801" s="57">
        <v>2023</v>
      </c>
      <c r="C1801">
        <v>7</v>
      </c>
      <c r="D1801">
        <v>60</v>
      </c>
      <c r="E1801">
        <v>1351</v>
      </c>
      <c r="F1801" s="50">
        <f>E1801/(VLOOKUP(B1801,'Cust Svd'!$A$2:$B$20,2,FALSE))</f>
        <v>2.6938645291220514E-2</v>
      </c>
      <c r="G1801" s="50">
        <f t="shared" si="84"/>
        <v>-3.6141933954105414</v>
      </c>
      <c r="H1801" s="50">
        <f t="shared" si="85"/>
        <v>10</v>
      </c>
      <c r="I1801" s="48">
        <f>HLOOKUP(B1801,'GSE Sum'!$B$1:$T$10,10,FALSE)</f>
        <v>78.781609831607483</v>
      </c>
      <c r="J1801" s="51" t="b">
        <f t="shared" si="86"/>
        <v>0</v>
      </c>
      <c r="K1801" s="69">
        <f>D1801/(VLOOKUP(B1801,'Cust Svd'!$A$2:$B$20,2,FALSE))</f>
        <v>1.196386911527188E-3</v>
      </c>
      <c r="L1801" s="70">
        <f>VLOOKUP(B1801,'Cust Svd'!$A$2:$B$20,2,FALSE)</f>
        <v>50151</v>
      </c>
      <c r="M1801" s="70"/>
      <c r="N1801"/>
      <c r="O1801"/>
      <c r="P1801"/>
      <c r="Q1801"/>
      <c r="R1801"/>
    </row>
    <row r="1802" spans="1:18" ht="14.5" hidden="1" x14ac:dyDescent="0.35">
      <c r="A1802" s="37">
        <v>44969</v>
      </c>
      <c r="B1802" s="57">
        <v>2023</v>
      </c>
      <c r="C1802">
        <v>1</v>
      </c>
      <c r="D1802">
        <v>15</v>
      </c>
      <c r="E1802">
        <v>1291</v>
      </c>
      <c r="F1802" s="50">
        <f>E1802/(VLOOKUP(B1802,'Cust Svd'!$A$2:$B$20,2,FALSE))</f>
        <v>2.5742258379693326E-2</v>
      </c>
      <c r="G1802" s="50">
        <f t="shared" si="84"/>
        <v>-3.659621342524098</v>
      </c>
      <c r="H1802" s="50">
        <f t="shared" si="85"/>
        <v>2</v>
      </c>
      <c r="I1802" s="48">
        <f>HLOOKUP(B1802,'GSE Sum'!$B$1:$T$10,10,FALSE)</f>
        <v>78.781609831607483</v>
      </c>
      <c r="J1802" s="51" t="b">
        <f t="shared" si="86"/>
        <v>0</v>
      </c>
      <c r="K1802" s="69">
        <f>D1802/(VLOOKUP(B1802,'Cust Svd'!$A$2:$B$20,2,FALSE))</f>
        <v>2.9909672788179699E-4</v>
      </c>
      <c r="L1802" s="70">
        <f>VLOOKUP(B1802,'Cust Svd'!$A$2:$B$20,2,FALSE)</f>
        <v>50151</v>
      </c>
      <c r="M1802" s="70"/>
      <c r="N1802"/>
      <c r="O1802"/>
      <c r="P1802"/>
      <c r="Q1802"/>
      <c r="R1802"/>
    </row>
    <row r="1803" spans="1:18" ht="14.5" hidden="1" x14ac:dyDescent="0.35">
      <c r="A1803" s="37">
        <v>45289</v>
      </c>
      <c r="B1803" s="57">
        <v>2023</v>
      </c>
      <c r="C1803">
        <v>3</v>
      </c>
      <c r="D1803">
        <v>20</v>
      </c>
      <c r="E1803">
        <v>1240</v>
      </c>
      <c r="F1803" s="50">
        <f>E1803/(VLOOKUP(B1803,'Cust Svd'!$A$2:$B$20,2,FALSE))</f>
        <v>2.4725329504895217E-2</v>
      </c>
      <c r="G1803" s="50">
        <f t="shared" si="84"/>
        <v>-3.6999270747716579</v>
      </c>
      <c r="H1803" s="50">
        <f t="shared" si="85"/>
        <v>12</v>
      </c>
      <c r="I1803" s="48">
        <f>HLOOKUP(B1803,'GSE Sum'!$B$1:$T$10,10,FALSE)</f>
        <v>78.781609831607483</v>
      </c>
      <c r="J1803" s="51" t="b">
        <f t="shared" si="86"/>
        <v>0</v>
      </c>
      <c r="K1803" s="69">
        <f>D1803/(VLOOKUP(B1803,'Cust Svd'!$A$2:$B$20,2,FALSE))</f>
        <v>3.987956371757293E-4</v>
      </c>
      <c r="L1803" s="70">
        <f>VLOOKUP(B1803,'Cust Svd'!$A$2:$B$20,2,FALSE)</f>
        <v>50151</v>
      </c>
      <c r="M1803" s="70"/>
      <c r="N1803"/>
      <c r="O1803"/>
      <c r="P1803"/>
      <c r="Q1803"/>
      <c r="R1803"/>
    </row>
    <row r="1804" spans="1:18" ht="14.5" hidden="1" x14ac:dyDescent="0.35">
      <c r="A1804" s="37">
        <v>45281</v>
      </c>
      <c r="B1804" s="57">
        <v>2023</v>
      </c>
      <c r="C1804">
        <v>3</v>
      </c>
      <c r="D1804">
        <v>8</v>
      </c>
      <c r="E1804">
        <v>1208</v>
      </c>
      <c r="F1804" s="50">
        <f>E1804/(VLOOKUP(B1804,'Cust Svd'!$A$2:$B$20,2,FALSE))</f>
        <v>2.4087256485414051E-2</v>
      </c>
      <c r="G1804" s="50">
        <f t="shared" si="84"/>
        <v>-3.72607235487598</v>
      </c>
      <c r="H1804" s="50">
        <f t="shared" si="85"/>
        <v>12</v>
      </c>
      <c r="I1804" s="48">
        <f>HLOOKUP(B1804,'GSE Sum'!$B$1:$T$10,10,FALSE)</f>
        <v>78.781609831607483</v>
      </c>
      <c r="J1804" s="51" t="b">
        <f t="shared" si="86"/>
        <v>0</v>
      </c>
      <c r="K1804" s="69">
        <f>D1804/(VLOOKUP(B1804,'Cust Svd'!$A$2:$B$20,2,FALSE))</f>
        <v>1.5951825487029171E-4</v>
      </c>
      <c r="L1804" s="70">
        <f>VLOOKUP(B1804,'Cust Svd'!$A$2:$B$20,2,FALSE)</f>
        <v>50151</v>
      </c>
      <c r="M1804" s="70"/>
      <c r="N1804"/>
      <c r="O1804"/>
      <c r="P1804"/>
      <c r="Q1804"/>
      <c r="R1804"/>
    </row>
    <row r="1805" spans="1:18" ht="14.5" hidden="1" x14ac:dyDescent="0.35">
      <c r="A1805" s="37">
        <v>44964</v>
      </c>
      <c r="B1805" s="57">
        <v>2023</v>
      </c>
      <c r="C1805">
        <v>2</v>
      </c>
      <c r="D1805">
        <v>8</v>
      </c>
      <c r="E1805">
        <v>996</v>
      </c>
      <c r="F1805" s="50">
        <f>E1805/(VLOOKUP(B1805,'Cust Svd'!$A$2:$B$20,2,FALSE))</f>
        <v>1.9860022731351318E-2</v>
      </c>
      <c r="G1805" s="50">
        <f t="shared" si="84"/>
        <v>-3.9190464757861423</v>
      </c>
      <c r="H1805" s="50">
        <f t="shared" si="85"/>
        <v>2</v>
      </c>
      <c r="I1805" s="48">
        <f>HLOOKUP(B1805,'GSE Sum'!$B$1:$T$10,10,FALSE)</f>
        <v>78.781609831607483</v>
      </c>
      <c r="J1805" s="51" t="b">
        <f t="shared" si="86"/>
        <v>0</v>
      </c>
      <c r="K1805" s="69">
        <f>D1805/(VLOOKUP(B1805,'Cust Svd'!$A$2:$B$20,2,FALSE))</f>
        <v>1.5951825487029171E-4</v>
      </c>
      <c r="L1805" s="70">
        <f>VLOOKUP(B1805,'Cust Svd'!$A$2:$B$20,2,FALSE)</f>
        <v>50151</v>
      </c>
      <c r="M1805" s="70"/>
      <c r="N1805"/>
      <c r="O1805"/>
      <c r="P1805"/>
      <c r="Q1805"/>
      <c r="R1805"/>
    </row>
    <row r="1806" spans="1:18" ht="14.5" hidden="1" x14ac:dyDescent="0.35">
      <c r="A1806" s="37">
        <v>45125</v>
      </c>
      <c r="B1806" s="57">
        <v>2023</v>
      </c>
      <c r="C1806">
        <v>1</v>
      </c>
      <c r="D1806">
        <v>7</v>
      </c>
      <c r="E1806">
        <v>980</v>
      </c>
      <c r="F1806" s="50">
        <f>E1806/(VLOOKUP(B1806,'Cust Svd'!$A$2:$B$20,2,FALSE))</f>
        <v>1.9540986221610736E-2</v>
      </c>
      <c r="G1806" s="50">
        <f t="shared" si="84"/>
        <v>-3.9352411617061227</v>
      </c>
      <c r="H1806" s="50">
        <f t="shared" si="85"/>
        <v>7</v>
      </c>
      <c r="I1806" s="48">
        <f>HLOOKUP(B1806,'GSE Sum'!$B$1:$T$10,10,FALSE)</f>
        <v>78.781609831607483</v>
      </c>
      <c r="J1806" s="51" t="b">
        <f t="shared" si="86"/>
        <v>0</v>
      </c>
      <c r="K1806" s="69">
        <f>D1806/(VLOOKUP(B1806,'Cust Svd'!$A$2:$B$20,2,FALSE))</f>
        <v>1.3957847301150525E-4</v>
      </c>
      <c r="L1806" s="70">
        <f>VLOOKUP(B1806,'Cust Svd'!$A$2:$B$20,2,FALSE)</f>
        <v>50151</v>
      </c>
      <c r="M1806" s="70"/>
      <c r="N1806"/>
      <c r="O1806"/>
      <c r="P1806"/>
      <c r="Q1806"/>
      <c r="R1806"/>
    </row>
    <row r="1807" spans="1:18" ht="14.5" hidden="1" x14ac:dyDescent="0.35">
      <c r="A1807" s="37">
        <v>45196</v>
      </c>
      <c r="B1807" s="57">
        <v>2023</v>
      </c>
      <c r="C1807">
        <v>1</v>
      </c>
      <c r="D1807">
        <v>10</v>
      </c>
      <c r="E1807">
        <v>962</v>
      </c>
      <c r="F1807" s="50">
        <f>E1807/(VLOOKUP(B1807,'Cust Svd'!$A$2:$B$20,2,FALSE))</f>
        <v>1.9182070148152579E-2</v>
      </c>
      <c r="G1807" s="50">
        <f t="shared" si="84"/>
        <v>-3.953779282705034</v>
      </c>
      <c r="H1807" s="50">
        <f t="shared" si="85"/>
        <v>9</v>
      </c>
      <c r="I1807" s="48">
        <f>HLOOKUP(B1807,'GSE Sum'!$B$1:$T$10,10,FALSE)</f>
        <v>78.781609831607483</v>
      </c>
      <c r="J1807" s="51" t="b">
        <f t="shared" si="86"/>
        <v>0</v>
      </c>
      <c r="K1807" s="69">
        <f>D1807/(VLOOKUP(B1807,'Cust Svd'!$A$2:$B$20,2,FALSE))</f>
        <v>1.9939781858786465E-4</v>
      </c>
      <c r="L1807" s="70">
        <f>VLOOKUP(B1807,'Cust Svd'!$A$2:$B$20,2,FALSE)</f>
        <v>50151</v>
      </c>
      <c r="M1807" s="70"/>
      <c r="N1807"/>
      <c r="O1807"/>
      <c r="P1807"/>
      <c r="Q1807"/>
      <c r="R1807"/>
    </row>
    <row r="1808" spans="1:18" ht="14.5" hidden="1" x14ac:dyDescent="0.35">
      <c r="A1808" s="37">
        <v>45206</v>
      </c>
      <c r="B1808" s="57">
        <v>2023</v>
      </c>
      <c r="C1808">
        <v>2</v>
      </c>
      <c r="D1808">
        <v>15</v>
      </c>
      <c r="E1808">
        <v>908</v>
      </c>
      <c r="F1808" s="50">
        <f>E1808/(VLOOKUP(B1808,'Cust Svd'!$A$2:$B$20,2,FALSE))</f>
        <v>1.8105321927778108E-2</v>
      </c>
      <c r="G1808" s="50">
        <f t="shared" si="84"/>
        <v>-4.0115493547694472</v>
      </c>
      <c r="H1808" s="50">
        <f t="shared" si="85"/>
        <v>10</v>
      </c>
      <c r="I1808" s="48">
        <f>HLOOKUP(B1808,'GSE Sum'!$B$1:$T$10,10,FALSE)</f>
        <v>78.781609831607483</v>
      </c>
      <c r="J1808" s="51" t="b">
        <f t="shared" si="86"/>
        <v>0</v>
      </c>
      <c r="K1808" s="69">
        <f>D1808/(VLOOKUP(B1808,'Cust Svd'!$A$2:$B$20,2,FALSE))</f>
        <v>2.9909672788179699E-4</v>
      </c>
      <c r="L1808" s="70">
        <f>VLOOKUP(B1808,'Cust Svd'!$A$2:$B$20,2,FALSE)</f>
        <v>50151</v>
      </c>
      <c r="M1808" s="70"/>
      <c r="N1808"/>
      <c r="O1808"/>
      <c r="P1808"/>
      <c r="Q1808"/>
      <c r="R1808"/>
    </row>
    <row r="1809" spans="1:18" ht="14.5" hidden="1" x14ac:dyDescent="0.35">
      <c r="A1809" s="37">
        <v>45117</v>
      </c>
      <c r="B1809" s="57">
        <v>2023</v>
      </c>
      <c r="C1809">
        <v>3</v>
      </c>
      <c r="D1809">
        <v>51</v>
      </c>
      <c r="E1809">
        <v>859</v>
      </c>
      <c r="F1809" s="50">
        <f>E1809/(VLOOKUP(B1809,'Cust Svd'!$A$2:$B$20,2,FALSE))</f>
        <v>1.7128272616697575E-2</v>
      </c>
      <c r="G1809" s="50">
        <f t="shared" si="84"/>
        <v>-4.0670248113864851</v>
      </c>
      <c r="H1809" s="50">
        <f t="shared" si="85"/>
        <v>7</v>
      </c>
      <c r="I1809" s="48">
        <f>HLOOKUP(B1809,'GSE Sum'!$B$1:$T$10,10,FALSE)</f>
        <v>78.781609831607483</v>
      </c>
      <c r="J1809" s="51" t="b">
        <f t="shared" si="86"/>
        <v>0</v>
      </c>
      <c r="K1809" s="69">
        <f>D1809/(VLOOKUP(B1809,'Cust Svd'!$A$2:$B$20,2,FALSE))</f>
        <v>1.0169288747981097E-3</v>
      </c>
      <c r="L1809" s="70">
        <f>VLOOKUP(B1809,'Cust Svd'!$A$2:$B$20,2,FALSE)</f>
        <v>50151</v>
      </c>
      <c r="M1809" s="70"/>
      <c r="N1809"/>
      <c r="O1809"/>
      <c r="P1809"/>
      <c r="Q1809"/>
      <c r="R1809"/>
    </row>
    <row r="1810" spans="1:18" ht="14.5" hidden="1" x14ac:dyDescent="0.35">
      <c r="A1810" s="37">
        <v>44982</v>
      </c>
      <c r="B1810" s="57">
        <v>2023</v>
      </c>
      <c r="C1810">
        <v>1</v>
      </c>
      <c r="D1810">
        <v>8</v>
      </c>
      <c r="E1810">
        <v>676</v>
      </c>
      <c r="F1810" s="50">
        <f>E1810/(VLOOKUP(B1810,'Cust Svd'!$A$2:$B$20,2,FALSE))</f>
        <v>1.347929253653965E-2</v>
      </c>
      <c r="G1810" s="50">
        <f t="shared" si="84"/>
        <v>-4.3066006573277766</v>
      </c>
      <c r="H1810" s="50">
        <f t="shared" si="85"/>
        <v>2</v>
      </c>
      <c r="I1810" s="48">
        <f>HLOOKUP(B1810,'GSE Sum'!$B$1:$T$10,10,FALSE)</f>
        <v>78.781609831607483</v>
      </c>
      <c r="J1810" s="51" t="b">
        <f t="shared" si="86"/>
        <v>0</v>
      </c>
      <c r="K1810" s="69">
        <f>D1810/(VLOOKUP(B1810,'Cust Svd'!$A$2:$B$20,2,FALSE))</f>
        <v>1.5951825487029171E-4</v>
      </c>
      <c r="L1810" s="70">
        <f>VLOOKUP(B1810,'Cust Svd'!$A$2:$B$20,2,FALSE)</f>
        <v>50151</v>
      </c>
      <c r="M1810" s="70"/>
      <c r="N1810"/>
      <c r="O1810"/>
      <c r="P1810"/>
      <c r="Q1810"/>
      <c r="R1810"/>
    </row>
    <row r="1811" spans="1:18" ht="14.5" hidden="1" x14ac:dyDescent="0.35">
      <c r="A1811" s="37">
        <v>45022</v>
      </c>
      <c r="B1811" s="57">
        <v>2023</v>
      </c>
      <c r="C1811">
        <v>1</v>
      </c>
      <c r="D1811">
        <v>9</v>
      </c>
      <c r="E1811">
        <v>673</v>
      </c>
      <c r="F1811" s="50">
        <f>E1811/(VLOOKUP(B1811,'Cust Svd'!$A$2:$B$20,2,FALSE))</f>
        <v>1.3419473190963292E-2</v>
      </c>
      <c r="G1811" s="50">
        <f t="shared" si="84"/>
        <v>-4.3110484037260131</v>
      </c>
      <c r="H1811" s="50">
        <f t="shared" si="85"/>
        <v>4</v>
      </c>
      <c r="I1811" s="48">
        <f>HLOOKUP(B1811,'GSE Sum'!$B$1:$T$10,10,FALSE)</f>
        <v>78.781609831607483</v>
      </c>
      <c r="J1811" s="51" t="b">
        <f t="shared" si="86"/>
        <v>0</v>
      </c>
      <c r="K1811" s="69">
        <f>D1811/(VLOOKUP(B1811,'Cust Svd'!$A$2:$B$20,2,FALSE))</f>
        <v>1.7945803672907818E-4</v>
      </c>
      <c r="L1811" s="70">
        <f>VLOOKUP(B1811,'Cust Svd'!$A$2:$B$20,2,FALSE)</f>
        <v>50151</v>
      </c>
      <c r="M1811" s="70"/>
      <c r="N1811"/>
      <c r="O1811"/>
      <c r="P1811"/>
      <c r="Q1811"/>
      <c r="R1811"/>
    </row>
    <row r="1812" spans="1:18" ht="14.5" hidden="1" x14ac:dyDescent="0.35">
      <c r="A1812" s="37">
        <v>45259</v>
      </c>
      <c r="B1812" s="57">
        <v>2023</v>
      </c>
      <c r="C1812">
        <v>1</v>
      </c>
      <c r="D1812">
        <v>3</v>
      </c>
      <c r="E1812">
        <v>630</v>
      </c>
      <c r="F1812" s="50">
        <f>E1812/(VLOOKUP(B1812,'Cust Svd'!$A$2:$B$20,2,FALSE))</f>
        <v>1.2562062571035473E-2</v>
      </c>
      <c r="G1812" s="50">
        <f t="shared" si="84"/>
        <v>-4.3770739139851624</v>
      </c>
      <c r="H1812" s="50">
        <f t="shared" si="85"/>
        <v>11</v>
      </c>
      <c r="I1812" s="48">
        <f>HLOOKUP(B1812,'GSE Sum'!$B$1:$T$10,10,FALSE)</f>
        <v>78.781609831607483</v>
      </c>
      <c r="J1812" s="51" t="b">
        <f t="shared" si="86"/>
        <v>0</v>
      </c>
      <c r="K1812" s="69">
        <f>D1812/(VLOOKUP(B1812,'Cust Svd'!$A$2:$B$20,2,FALSE))</f>
        <v>5.9819345576359396E-5</v>
      </c>
      <c r="L1812" s="70">
        <f>VLOOKUP(B1812,'Cust Svd'!$A$2:$B$20,2,FALSE)</f>
        <v>50151</v>
      </c>
      <c r="M1812" s="70"/>
      <c r="N1812"/>
      <c r="O1812"/>
      <c r="P1812"/>
      <c r="Q1812"/>
      <c r="R1812"/>
    </row>
    <row r="1813" spans="1:18" ht="14.5" hidden="1" x14ac:dyDescent="0.35">
      <c r="A1813" s="37">
        <v>44949</v>
      </c>
      <c r="B1813" s="57">
        <v>2023</v>
      </c>
      <c r="C1813">
        <v>1</v>
      </c>
      <c r="D1813">
        <v>8</v>
      </c>
      <c r="E1813">
        <v>600</v>
      </c>
      <c r="F1813" s="50">
        <f>E1813/(VLOOKUP(B1813,'Cust Svd'!$A$2:$B$20,2,FALSE))</f>
        <v>1.1963869115271879E-2</v>
      </c>
      <c r="G1813" s="50">
        <f t="shared" si="84"/>
        <v>-4.4258640781545937</v>
      </c>
      <c r="H1813" s="50">
        <f t="shared" si="85"/>
        <v>1</v>
      </c>
      <c r="I1813" s="48">
        <f>HLOOKUP(B1813,'GSE Sum'!$B$1:$T$10,10,FALSE)</f>
        <v>78.781609831607483</v>
      </c>
      <c r="J1813" s="51" t="b">
        <f t="shared" si="86"/>
        <v>0</v>
      </c>
      <c r="K1813" s="69">
        <f>D1813/(VLOOKUP(B1813,'Cust Svd'!$A$2:$B$20,2,FALSE))</f>
        <v>1.5951825487029171E-4</v>
      </c>
      <c r="L1813" s="70">
        <f>VLOOKUP(B1813,'Cust Svd'!$A$2:$B$20,2,FALSE)</f>
        <v>50151</v>
      </c>
      <c r="M1813" s="70"/>
      <c r="N1813"/>
      <c r="O1813"/>
      <c r="P1813"/>
      <c r="Q1813"/>
      <c r="R1813"/>
    </row>
    <row r="1814" spans="1:18" ht="14.5" hidden="1" x14ac:dyDescent="0.35">
      <c r="A1814" s="37">
        <v>45158</v>
      </c>
      <c r="B1814" s="57">
        <v>2023</v>
      </c>
      <c r="C1814">
        <v>1</v>
      </c>
      <c r="D1814">
        <v>2</v>
      </c>
      <c r="E1814">
        <v>570</v>
      </c>
      <c r="F1814" s="50">
        <f>E1814/(VLOOKUP(B1814,'Cust Svd'!$A$2:$B$20,2,FALSE))</f>
        <v>1.1365675659508285E-2</v>
      </c>
      <c r="G1814" s="50">
        <f t="shared" si="84"/>
        <v>-4.4771573725421447</v>
      </c>
      <c r="H1814" s="50">
        <f t="shared" si="85"/>
        <v>8</v>
      </c>
      <c r="I1814" s="48">
        <f>HLOOKUP(B1814,'GSE Sum'!$B$1:$T$10,10,FALSE)</f>
        <v>78.781609831607483</v>
      </c>
      <c r="J1814" s="51" t="b">
        <f t="shared" si="86"/>
        <v>0</v>
      </c>
      <c r="K1814" s="69">
        <f>D1814/(VLOOKUP(B1814,'Cust Svd'!$A$2:$B$20,2,FALSE))</f>
        <v>3.9879563717572929E-5</v>
      </c>
      <c r="L1814" s="70">
        <f>VLOOKUP(B1814,'Cust Svd'!$A$2:$B$20,2,FALSE)</f>
        <v>50151</v>
      </c>
      <c r="M1814" s="70"/>
      <c r="N1814"/>
      <c r="O1814"/>
      <c r="P1814"/>
      <c r="Q1814"/>
      <c r="R1814"/>
    </row>
    <row r="1815" spans="1:18" ht="14.5" hidden="1" x14ac:dyDescent="0.35">
      <c r="A1815" s="37">
        <v>44951</v>
      </c>
      <c r="B1815" s="57">
        <v>2023</v>
      </c>
      <c r="C1815">
        <v>1</v>
      </c>
      <c r="D1815">
        <v>8</v>
      </c>
      <c r="E1815">
        <v>566</v>
      </c>
      <c r="F1815" s="50">
        <f>E1815/(VLOOKUP(B1815,'Cust Svd'!$A$2:$B$20,2,FALSE))</f>
        <v>1.1285916532073139E-2</v>
      </c>
      <c r="G1815" s="50">
        <f t="shared" si="84"/>
        <v>-4.4841996551675578</v>
      </c>
      <c r="H1815" s="50">
        <f t="shared" si="85"/>
        <v>1</v>
      </c>
      <c r="I1815" s="48">
        <f>HLOOKUP(B1815,'GSE Sum'!$B$1:$T$10,10,FALSE)</f>
        <v>78.781609831607483</v>
      </c>
      <c r="J1815" s="51" t="b">
        <f t="shared" si="86"/>
        <v>0</v>
      </c>
      <c r="K1815" s="69">
        <f>D1815/(VLOOKUP(B1815,'Cust Svd'!$A$2:$B$20,2,FALSE))</f>
        <v>1.5951825487029171E-4</v>
      </c>
      <c r="L1815" s="70">
        <f>VLOOKUP(B1815,'Cust Svd'!$A$2:$B$20,2,FALSE)</f>
        <v>50151</v>
      </c>
      <c r="M1815" s="70"/>
      <c r="N1815"/>
      <c r="O1815"/>
      <c r="P1815"/>
      <c r="Q1815"/>
      <c r="R1815"/>
    </row>
    <row r="1816" spans="1:18" ht="14.5" hidden="1" x14ac:dyDescent="0.35">
      <c r="A1816" s="37">
        <v>45211</v>
      </c>
      <c r="B1816" s="57">
        <v>2023</v>
      </c>
      <c r="C1816">
        <v>1</v>
      </c>
      <c r="D1816">
        <v>5</v>
      </c>
      <c r="E1816">
        <v>556</v>
      </c>
      <c r="F1816" s="50">
        <f>E1816/(VLOOKUP(B1816,'Cust Svd'!$A$2:$B$20,2,FALSE))</f>
        <v>1.1086518713485274E-2</v>
      </c>
      <c r="G1816" s="50">
        <f t="shared" si="84"/>
        <v>-4.5020254391201577</v>
      </c>
      <c r="H1816" s="50">
        <f t="shared" si="85"/>
        <v>10</v>
      </c>
      <c r="I1816" s="48">
        <f>HLOOKUP(B1816,'GSE Sum'!$B$1:$T$10,10,FALSE)</f>
        <v>78.781609831607483</v>
      </c>
      <c r="J1816" s="51" t="b">
        <f t="shared" si="86"/>
        <v>0</v>
      </c>
      <c r="K1816" s="69">
        <f>D1816/(VLOOKUP(B1816,'Cust Svd'!$A$2:$B$20,2,FALSE))</f>
        <v>9.9698909293932325E-5</v>
      </c>
      <c r="L1816" s="70">
        <f>VLOOKUP(B1816,'Cust Svd'!$A$2:$B$20,2,FALSE)</f>
        <v>50151</v>
      </c>
      <c r="M1816" s="70"/>
      <c r="N1816"/>
      <c r="O1816"/>
      <c r="P1816"/>
      <c r="Q1816"/>
      <c r="R1816"/>
    </row>
    <row r="1817" spans="1:18" ht="14.5" hidden="1" x14ac:dyDescent="0.35">
      <c r="A1817" s="37">
        <v>45177</v>
      </c>
      <c r="B1817" s="57">
        <v>2023</v>
      </c>
      <c r="C1817">
        <v>1</v>
      </c>
      <c r="D1817">
        <v>3</v>
      </c>
      <c r="E1817">
        <v>501</v>
      </c>
      <c r="F1817" s="50">
        <f>E1817/(VLOOKUP(B1817,'Cust Svd'!$A$2:$B$20,2,FALSE))</f>
        <v>9.989830711252019E-3</v>
      </c>
      <c r="G1817" s="50">
        <f t="shared" si="84"/>
        <v>-4.6061876322858755</v>
      </c>
      <c r="H1817" s="50">
        <f t="shared" si="85"/>
        <v>9</v>
      </c>
      <c r="I1817" s="48">
        <f>HLOOKUP(B1817,'GSE Sum'!$B$1:$T$10,10,FALSE)</f>
        <v>78.781609831607483</v>
      </c>
      <c r="J1817" s="51" t="b">
        <f t="shared" si="86"/>
        <v>0</v>
      </c>
      <c r="K1817" s="69">
        <f>D1817/(VLOOKUP(B1817,'Cust Svd'!$A$2:$B$20,2,FALSE))</f>
        <v>5.9819345576359396E-5</v>
      </c>
      <c r="L1817" s="70">
        <f>VLOOKUP(B1817,'Cust Svd'!$A$2:$B$20,2,FALSE)</f>
        <v>50151</v>
      </c>
      <c r="M1817" s="70"/>
      <c r="N1817"/>
      <c r="O1817"/>
      <c r="P1817"/>
      <c r="Q1817"/>
      <c r="R1817"/>
    </row>
    <row r="1818" spans="1:18" ht="14.5" hidden="1" x14ac:dyDescent="0.35">
      <c r="A1818" s="37">
        <v>45246</v>
      </c>
      <c r="B1818" s="57">
        <v>2023</v>
      </c>
      <c r="C1818">
        <v>1</v>
      </c>
      <c r="D1818">
        <v>3</v>
      </c>
      <c r="E1818">
        <v>336</v>
      </c>
      <c r="F1818" s="50">
        <f>E1818/(VLOOKUP(B1818,'Cust Svd'!$A$2:$B$20,2,FALSE))</f>
        <v>6.6997667045522518E-3</v>
      </c>
      <c r="G1818" s="50">
        <f t="shared" si="84"/>
        <v>-5.0056825734075359</v>
      </c>
      <c r="H1818" s="50">
        <f t="shared" si="85"/>
        <v>11</v>
      </c>
      <c r="I1818" s="48">
        <f>HLOOKUP(B1818,'GSE Sum'!$B$1:$T$10,10,FALSE)</f>
        <v>78.781609831607483</v>
      </c>
      <c r="J1818" s="51" t="b">
        <f t="shared" si="86"/>
        <v>0</v>
      </c>
      <c r="K1818" s="69">
        <f>D1818/(VLOOKUP(B1818,'Cust Svd'!$A$2:$B$20,2,FALSE))</f>
        <v>5.9819345576359396E-5</v>
      </c>
      <c r="L1818" s="70">
        <f>VLOOKUP(B1818,'Cust Svd'!$A$2:$B$20,2,FALSE)</f>
        <v>50151</v>
      </c>
      <c r="M1818" s="70"/>
      <c r="N1818"/>
      <c r="O1818"/>
      <c r="P1818"/>
      <c r="Q1818"/>
      <c r="R1818"/>
    </row>
    <row r="1819" spans="1:18" ht="14.5" hidden="1" x14ac:dyDescent="0.35">
      <c r="A1819" s="37">
        <v>45172</v>
      </c>
      <c r="B1819" s="57">
        <v>2023</v>
      </c>
      <c r="C1819">
        <v>1</v>
      </c>
      <c r="D1819">
        <v>3</v>
      </c>
      <c r="E1819">
        <v>331</v>
      </c>
      <c r="F1819" s="50">
        <f>E1819/(VLOOKUP(B1819,'Cust Svd'!$A$2:$B$20,2,FALSE))</f>
        <v>6.6000677952583195E-3</v>
      </c>
      <c r="G1819" s="50">
        <f t="shared" si="84"/>
        <v>-5.020675357993678</v>
      </c>
      <c r="H1819" s="50">
        <f t="shared" si="85"/>
        <v>9</v>
      </c>
      <c r="I1819" s="48">
        <f>HLOOKUP(B1819,'GSE Sum'!$B$1:$T$10,10,FALSE)</f>
        <v>78.781609831607483</v>
      </c>
      <c r="J1819" s="51" t="b">
        <f t="shared" si="86"/>
        <v>0</v>
      </c>
      <c r="K1819" s="69">
        <f>D1819/(VLOOKUP(B1819,'Cust Svd'!$A$2:$B$20,2,FALSE))</f>
        <v>5.9819345576359396E-5</v>
      </c>
      <c r="L1819" s="70">
        <f>VLOOKUP(B1819,'Cust Svd'!$A$2:$B$20,2,FALSE)</f>
        <v>50151</v>
      </c>
      <c r="M1819" s="70"/>
      <c r="N1819"/>
      <c r="O1819"/>
      <c r="P1819"/>
      <c r="Q1819"/>
      <c r="R1819"/>
    </row>
    <row r="1820" spans="1:18" ht="14.5" hidden="1" x14ac:dyDescent="0.35">
      <c r="A1820" s="37">
        <v>45035</v>
      </c>
      <c r="B1820" s="57">
        <v>2023</v>
      </c>
      <c r="C1820">
        <v>1</v>
      </c>
      <c r="D1820">
        <v>3</v>
      </c>
      <c r="E1820">
        <v>147</v>
      </c>
      <c r="F1820" s="50">
        <f>E1820/(VLOOKUP(B1820,'Cust Svd'!$A$2:$B$20,2,FALSE))</f>
        <v>2.9311479332416101E-3</v>
      </c>
      <c r="G1820" s="50">
        <f t="shared" si="84"/>
        <v>-5.832361146592004</v>
      </c>
      <c r="H1820" s="50">
        <f t="shared" si="85"/>
        <v>4</v>
      </c>
      <c r="I1820" s="48">
        <f>HLOOKUP(B1820,'GSE Sum'!$B$1:$T$10,10,FALSE)</f>
        <v>78.781609831607483</v>
      </c>
      <c r="J1820" s="51" t="b">
        <f t="shared" si="86"/>
        <v>0</v>
      </c>
      <c r="K1820" s="69">
        <f>D1820/(VLOOKUP(B1820,'Cust Svd'!$A$2:$B$20,2,FALSE))</f>
        <v>5.9819345576359396E-5</v>
      </c>
      <c r="L1820" s="70">
        <f>VLOOKUP(B1820,'Cust Svd'!$A$2:$B$20,2,FALSE)</f>
        <v>50151</v>
      </c>
      <c r="M1820" s="70"/>
      <c r="N1820"/>
      <c r="O1820"/>
      <c r="P1820"/>
      <c r="Q1820"/>
      <c r="R1820"/>
    </row>
    <row r="1821" spans="1:18" ht="14.5" hidden="1" x14ac:dyDescent="0.35">
      <c r="A1821" s="37">
        <v>44976</v>
      </c>
      <c r="B1821" s="57">
        <v>2023</v>
      </c>
      <c r="C1821">
        <v>1</v>
      </c>
      <c r="D1821">
        <v>6</v>
      </c>
      <c r="E1821">
        <v>120</v>
      </c>
      <c r="F1821" s="50">
        <f>E1821/(VLOOKUP(B1821,'Cust Svd'!$A$2:$B$20,2,FALSE))</f>
        <v>2.3927738230543759E-3</v>
      </c>
      <c r="G1821" s="50">
        <f t="shared" si="84"/>
        <v>-6.0353019905886942</v>
      </c>
      <c r="H1821" s="50">
        <f t="shared" si="85"/>
        <v>2</v>
      </c>
      <c r="I1821" s="48">
        <f>HLOOKUP(B1821,'GSE Sum'!$B$1:$T$10,10,FALSE)</f>
        <v>78.781609831607483</v>
      </c>
      <c r="J1821" s="51" t="b">
        <f t="shared" si="86"/>
        <v>0</v>
      </c>
      <c r="K1821" s="69">
        <f>D1821/(VLOOKUP(B1821,'Cust Svd'!$A$2:$B$20,2,FALSE))</f>
        <v>1.1963869115271879E-4</v>
      </c>
      <c r="L1821" s="70">
        <f>VLOOKUP(B1821,'Cust Svd'!$A$2:$B$20,2,FALSE)</f>
        <v>50151</v>
      </c>
      <c r="M1821" s="70"/>
      <c r="N1821"/>
      <c r="O1821"/>
      <c r="P1821"/>
      <c r="Q1821"/>
      <c r="R1821"/>
    </row>
    <row r="1822" spans="1:18" ht="14.5" hidden="1" x14ac:dyDescent="0.35">
      <c r="A1822" s="37">
        <v>44954</v>
      </c>
      <c r="B1822" s="57">
        <v>2023</v>
      </c>
      <c r="C1822">
        <v>1</v>
      </c>
      <c r="D1822">
        <v>9</v>
      </c>
      <c r="E1822">
        <v>92</v>
      </c>
      <c r="F1822" s="50">
        <f>E1822/(VLOOKUP(B1822,'Cust Svd'!$A$2:$B$20,2,FALSE))</f>
        <v>1.8344599310083547E-3</v>
      </c>
      <c r="G1822" s="50">
        <f t="shared" si="84"/>
        <v>-6.3010051563217004</v>
      </c>
      <c r="H1822" s="50">
        <f t="shared" si="85"/>
        <v>1</v>
      </c>
      <c r="I1822" s="48">
        <f>HLOOKUP(B1822,'GSE Sum'!$B$1:$T$10,10,FALSE)</f>
        <v>78.781609831607483</v>
      </c>
      <c r="J1822" s="51" t="b">
        <f t="shared" si="86"/>
        <v>0</v>
      </c>
      <c r="K1822" s="69">
        <f>D1822/(VLOOKUP(B1822,'Cust Svd'!$A$2:$B$20,2,FALSE))</f>
        <v>1.7945803672907818E-4</v>
      </c>
      <c r="L1822" s="70">
        <f>VLOOKUP(B1822,'Cust Svd'!$A$2:$B$20,2,FALSE)</f>
        <v>50151</v>
      </c>
      <c r="M1822" s="70"/>
      <c r="N1822"/>
      <c r="O1822"/>
      <c r="P1822"/>
      <c r="Q1822"/>
      <c r="R1822"/>
    </row>
    <row r="1823" spans="1:18" ht="14.5" x14ac:dyDescent="0.35">
      <c r="A1823" s="62">
        <v>45352</v>
      </c>
      <c r="B1823" s="63">
        <v>2024</v>
      </c>
      <c r="C1823">
        <v>50</v>
      </c>
      <c r="D1823">
        <v>10445</v>
      </c>
      <c r="E1823">
        <v>12450312.395999994</v>
      </c>
      <c r="F1823" s="50">
        <f>E1823/(VLOOKUP(B1823,'Cust Svd'!$A$2:$B$20,2,FALSE))</f>
        <v>248.25651324998492</v>
      </c>
      <c r="G1823" s="50">
        <f t="shared" si="84"/>
        <v>5.5144625392376421</v>
      </c>
      <c r="H1823" s="50">
        <f t="shared" si="85"/>
        <v>3</v>
      </c>
      <c r="I1823" s="48">
        <f>HLOOKUP(B1823,'GSE Sum'!$B$1:$T$10,10,FALSE)</f>
        <v>92.23357593458185</v>
      </c>
      <c r="J1823" s="51">
        <f t="shared" si="86"/>
        <v>45352</v>
      </c>
      <c r="K1823" s="69">
        <f>D1823/(VLOOKUP(B1823,'Cust Svd'!$A$2:$B$20,2,FALSE))</f>
        <v>0.20827102151502463</v>
      </c>
      <c r="L1823" s="70">
        <f>VLOOKUP(B1823,'Cust Svd'!$A$2:$B$20,2,FALSE)</f>
        <v>50151</v>
      </c>
      <c r="M1823" s="70"/>
      <c r="N1823"/>
      <c r="O1823"/>
      <c r="P1823"/>
      <c r="Q1823"/>
      <c r="R1823"/>
    </row>
    <row r="1824" spans="1:18" ht="14.5" x14ac:dyDescent="0.35">
      <c r="A1824" s="62">
        <v>45515</v>
      </c>
      <c r="B1824" s="63">
        <v>2024</v>
      </c>
      <c r="C1824">
        <v>33</v>
      </c>
      <c r="D1824">
        <v>24029</v>
      </c>
      <c r="E1824">
        <v>9589958.8919999991</v>
      </c>
      <c r="F1824" s="50">
        <f>E1824/(VLOOKUP(B1824,'Cust Svd'!$A$2:$B$20,2,FALSE))</f>
        <v>191.22168834120953</v>
      </c>
      <c r="G1824" s="50">
        <f t="shared" si="84"/>
        <v>5.2534334269312053</v>
      </c>
      <c r="H1824" s="50">
        <f t="shared" si="85"/>
        <v>8</v>
      </c>
      <c r="I1824" s="48">
        <f>HLOOKUP(B1824,'GSE Sum'!$B$1:$T$10,10,FALSE)</f>
        <v>92.23357593458185</v>
      </c>
      <c r="J1824" s="51">
        <f t="shared" si="86"/>
        <v>45515</v>
      </c>
      <c r="K1824" s="69">
        <f>D1824/(VLOOKUP(B1824,'Cust Svd'!$A$2:$B$20,2,FALSE))</f>
        <v>0.47913301828477994</v>
      </c>
      <c r="L1824" s="70">
        <f>VLOOKUP(B1824,'Cust Svd'!$A$2:$B$20,2,FALSE)</f>
        <v>50151</v>
      </c>
      <c r="M1824" s="70"/>
      <c r="N1824"/>
      <c r="O1824"/>
      <c r="P1824"/>
      <c r="Q1824"/>
      <c r="R1824"/>
    </row>
    <row r="1825" spans="1:18" ht="14.5" x14ac:dyDescent="0.35">
      <c r="A1825" s="62">
        <v>45380</v>
      </c>
      <c r="B1825" s="63">
        <v>2024</v>
      </c>
      <c r="C1825">
        <v>3</v>
      </c>
      <c r="D1825">
        <v>1830</v>
      </c>
      <c r="E1825">
        <v>2377306.33</v>
      </c>
      <c r="F1825" s="50">
        <f>E1825/(VLOOKUP(B1825,'Cust Svd'!$A$2:$B$20,2,FALSE))</f>
        <v>47.402969631712232</v>
      </c>
      <c r="G1825" s="50">
        <f t="shared" si="84"/>
        <v>3.8586848771966369</v>
      </c>
      <c r="H1825" s="50">
        <f t="shared" si="85"/>
        <v>3</v>
      </c>
      <c r="I1825" s="48">
        <f>HLOOKUP(B1825,'GSE Sum'!$B$1:$T$10,10,FALSE)</f>
        <v>92.23357593458185</v>
      </c>
      <c r="J1825" s="51" t="b">
        <f t="shared" si="86"/>
        <v>0</v>
      </c>
      <c r="K1825" s="69">
        <f>D1825/(VLOOKUP(B1825,'Cust Svd'!$A$2:$B$20,2,FALSE))</f>
        <v>3.6489800801579229E-2</v>
      </c>
      <c r="L1825" s="70">
        <f>VLOOKUP(B1825,'Cust Svd'!$A$2:$B$20,2,FALSE)</f>
        <v>50151</v>
      </c>
      <c r="M1825" s="70"/>
      <c r="N1825"/>
      <c r="O1825"/>
      <c r="P1825"/>
      <c r="Q1825"/>
      <c r="R1825"/>
    </row>
    <row r="1826" spans="1:18" ht="14.5" x14ac:dyDescent="0.35">
      <c r="A1826" s="62">
        <v>45353</v>
      </c>
      <c r="B1826" s="63">
        <v>2024</v>
      </c>
      <c r="C1826">
        <v>21</v>
      </c>
      <c r="D1826">
        <v>3292</v>
      </c>
      <c r="E1826">
        <v>1872402.798</v>
      </c>
      <c r="F1826" s="50">
        <f>E1826/(VLOOKUP(B1826,'Cust Svd'!$A$2:$B$20,2,FALSE))</f>
        <v>37.335303343901415</v>
      </c>
      <c r="G1826" s="50">
        <f t="shared" si="84"/>
        <v>3.619939349375012</v>
      </c>
      <c r="H1826" s="50">
        <f t="shared" si="85"/>
        <v>3</v>
      </c>
      <c r="I1826" s="48">
        <f>HLOOKUP(B1826,'GSE Sum'!$B$1:$T$10,10,FALSE)</f>
        <v>92.23357593458185</v>
      </c>
      <c r="J1826" s="51" t="b">
        <f t="shared" si="86"/>
        <v>0</v>
      </c>
      <c r="K1826" s="69">
        <f>D1826/(VLOOKUP(B1826,'Cust Svd'!$A$2:$B$20,2,FALSE))</f>
        <v>6.5641761879125043E-2</v>
      </c>
      <c r="L1826" s="70">
        <f>VLOOKUP(B1826,'Cust Svd'!$A$2:$B$20,2,FALSE)</f>
        <v>50151</v>
      </c>
      <c r="M1826" s="70"/>
      <c r="N1826"/>
      <c r="O1826"/>
      <c r="P1826"/>
      <c r="Q1826"/>
      <c r="R1826"/>
    </row>
    <row r="1827" spans="1:18" ht="14.5" x14ac:dyDescent="0.35">
      <c r="A1827" s="62">
        <v>45354</v>
      </c>
      <c r="B1827" s="63">
        <v>2024</v>
      </c>
      <c r="C1827">
        <v>15</v>
      </c>
      <c r="D1827">
        <v>6911</v>
      </c>
      <c r="E1827">
        <v>1674000.79</v>
      </c>
      <c r="F1827" s="50">
        <f>E1827/(VLOOKUP(B1827,'Cust Svd'!$A$2:$B$20,2,FALSE))</f>
        <v>33.379210584036208</v>
      </c>
      <c r="G1827" s="50">
        <f t="shared" si="84"/>
        <v>3.5079332685842424</v>
      </c>
      <c r="H1827" s="50">
        <f t="shared" si="85"/>
        <v>3</v>
      </c>
      <c r="I1827" s="48">
        <f>HLOOKUP(B1827,'GSE Sum'!$B$1:$T$10,10,FALSE)</f>
        <v>92.23357593458185</v>
      </c>
      <c r="J1827" s="51" t="b">
        <f t="shared" si="86"/>
        <v>0</v>
      </c>
      <c r="K1827" s="69">
        <f>D1827/(VLOOKUP(B1827,'Cust Svd'!$A$2:$B$20,2,FALSE))</f>
        <v>0.13780383242607325</v>
      </c>
      <c r="L1827" s="70">
        <f>VLOOKUP(B1827,'Cust Svd'!$A$2:$B$20,2,FALSE)</f>
        <v>50151</v>
      </c>
      <c r="M1827" s="70"/>
      <c r="N1827"/>
      <c r="O1827"/>
      <c r="P1827"/>
      <c r="Q1827"/>
      <c r="R1827"/>
    </row>
    <row r="1828" spans="1:18" ht="14.5" x14ac:dyDescent="0.35">
      <c r="A1828" s="62">
        <v>45537</v>
      </c>
      <c r="B1828" s="63">
        <v>2024</v>
      </c>
      <c r="C1828">
        <v>8</v>
      </c>
      <c r="D1828">
        <v>2438</v>
      </c>
      <c r="E1828">
        <v>1493776.4020000002</v>
      </c>
      <c r="F1828" s="50">
        <f>E1828/(VLOOKUP(B1828,'Cust Svd'!$A$2:$B$20,2,FALSE))</f>
        <v>29.785575601682922</v>
      </c>
      <c r="G1828" s="50">
        <f t="shared" si="84"/>
        <v>3.3940242361140962</v>
      </c>
      <c r="H1828" s="50">
        <f t="shared" si="85"/>
        <v>9</v>
      </c>
      <c r="I1828" s="48">
        <f>HLOOKUP(B1828,'GSE Sum'!$B$1:$T$10,10,FALSE)</f>
        <v>92.23357593458185</v>
      </c>
      <c r="J1828" s="51" t="b">
        <f t="shared" si="86"/>
        <v>0</v>
      </c>
      <c r="K1828" s="69">
        <f>D1828/(VLOOKUP(B1828,'Cust Svd'!$A$2:$B$20,2,FALSE))</f>
        <v>4.8613188171721403E-2</v>
      </c>
      <c r="L1828" s="70">
        <f>VLOOKUP(B1828,'Cust Svd'!$A$2:$B$20,2,FALSE)</f>
        <v>50151</v>
      </c>
      <c r="M1828" s="70"/>
      <c r="N1828"/>
      <c r="O1828"/>
      <c r="P1828"/>
      <c r="Q1828"/>
      <c r="R1828"/>
    </row>
    <row r="1829" spans="1:18" ht="14.5" x14ac:dyDescent="0.35">
      <c r="A1829" s="62">
        <v>45341</v>
      </c>
      <c r="B1829" s="63">
        <v>2024</v>
      </c>
      <c r="C1829">
        <v>17</v>
      </c>
      <c r="D1829">
        <v>6354</v>
      </c>
      <c r="E1829">
        <v>944163.47499999998</v>
      </c>
      <c r="F1829" s="50">
        <f>E1829/(VLOOKUP(B1829,'Cust Svd'!$A$2:$B$20,2,FALSE))</f>
        <v>18.826413730533787</v>
      </c>
      <c r="G1829" s="50">
        <f t="shared" si="84"/>
        <v>2.935260869433733</v>
      </c>
      <c r="H1829" s="50">
        <f t="shared" si="85"/>
        <v>2</v>
      </c>
      <c r="I1829" s="48">
        <f>HLOOKUP(B1829,'GSE Sum'!$B$1:$T$10,10,FALSE)</f>
        <v>92.23357593458185</v>
      </c>
      <c r="J1829" s="51" t="b">
        <f t="shared" si="86"/>
        <v>0</v>
      </c>
      <c r="K1829" s="69">
        <f>D1829/(VLOOKUP(B1829,'Cust Svd'!$A$2:$B$20,2,FALSE))</f>
        <v>0.12669737393072919</v>
      </c>
      <c r="L1829" s="70">
        <f>VLOOKUP(B1829,'Cust Svd'!$A$2:$B$20,2,FALSE)</f>
        <v>50151</v>
      </c>
      <c r="M1829" s="70"/>
      <c r="N1829"/>
      <c r="O1829"/>
      <c r="P1829"/>
      <c r="Q1829"/>
      <c r="R1829"/>
    </row>
    <row r="1830" spans="1:18" ht="14.5" x14ac:dyDescent="0.35">
      <c r="A1830" s="62">
        <v>45454</v>
      </c>
      <c r="B1830" s="63">
        <v>2024</v>
      </c>
      <c r="C1830">
        <v>5</v>
      </c>
      <c r="D1830">
        <v>4034</v>
      </c>
      <c r="E1830">
        <v>892836.45</v>
      </c>
      <c r="F1830" s="50">
        <f>E1830/(VLOOKUP(B1830,'Cust Svd'!$A$2:$B$20,2,FALSE))</f>
        <v>17.802964048573308</v>
      </c>
      <c r="G1830" s="50">
        <f t="shared" si="84"/>
        <v>2.879364963017963</v>
      </c>
      <c r="H1830" s="50">
        <f t="shared" si="85"/>
        <v>6</v>
      </c>
      <c r="I1830" s="48">
        <f>HLOOKUP(B1830,'GSE Sum'!$B$1:$T$10,10,FALSE)</f>
        <v>92.23357593458185</v>
      </c>
      <c r="J1830" s="51" t="b">
        <f t="shared" si="86"/>
        <v>0</v>
      </c>
      <c r="K1830" s="69">
        <f>D1830/(VLOOKUP(B1830,'Cust Svd'!$A$2:$B$20,2,FALSE))</f>
        <v>8.0437080018344598E-2</v>
      </c>
      <c r="L1830" s="70">
        <f>VLOOKUP(B1830,'Cust Svd'!$A$2:$B$20,2,FALSE)</f>
        <v>50151</v>
      </c>
      <c r="M1830" s="70"/>
      <c r="N1830"/>
      <c r="O1830"/>
      <c r="P1830"/>
      <c r="Q1830"/>
      <c r="R1830"/>
    </row>
    <row r="1831" spans="1:18" ht="14.5" x14ac:dyDescent="0.35">
      <c r="A1831" s="62">
        <v>45607</v>
      </c>
      <c r="B1831" s="63">
        <v>2024</v>
      </c>
      <c r="C1831">
        <v>9</v>
      </c>
      <c r="D1831">
        <v>5058</v>
      </c>
      <c r="E1831">
        <v>726743.37399999995</v>
      </c>
      <c r="F1831" s="50">
        <f>E1831/(VLOOKUP(B1831,'Cust Svd'!$A$2:$B$20,2,FALSE))</f>
        <v>14.491104344878465</v>
      </c>
      <c r="G1831" s="50">
        <f t="shared" si="84"/>
        <v>2.6735349677057574</v>
      </c>
      <c r="H1831" s="50">
        <f t="shared" si="85"/>
        <v>11</v>
      </c>
      <c r="I1831" s="48">
        <f>HLOOKUP(B1831,'GSE Sum'!$B$1:$T$10,10,FALSE)</f>
        <v>92.23357593458185</v>
      </c>
      <c r="J1831" s="51" t="b">
        <f t="shared" si="86"/>
        <v>0</v>
      </c>
      <c r="K1831" s="69">
        <f>D1831/(VLOOKUP(B1831,'Cust Svd'!$A$2:$B$20,2,FALSE))</f>
        <v>0.10085541664174194</v>
      </c>
      <c r="L1831" s="70">
        <f>VLOOKUP(B1831,'Cust Svd'!$A$2:$B$20,2,FALSE)</f>
        <v>50151</v>
      </c>
      <c r="M1831" s="70"/>
      <c r="N1831"/>
      <c r="O1831"/>
      <c r="P1831"/>
      <c r="Q1831"/>
      <c r="R1831"/>
    </row>
    <row r="1832" spans="1:18" ht="14.5" x14ac:dyDescent="0.35">
      <c r="A1832" s="62">
        <v>45376</v>
      </c>
      <c r="B1832" s="63">
        <v>2024</v>
      </c>
      <c r="C1832">
        <v>4</v>
      </c>
      <c r="D1832">
        <v>4081</v>
      </c>
      <c r="E1832">
        <v>683131.29300000006</v>
      </c>
      <c r="F1832" s="50">
        <f>E1832/(VLOOKUP(B1832,'Cust Svd'!$A$2:$B$20,2,FALSE))</f>
        <v>13.621488963330743</v>
      </c>
      <c r="G1832" s="50">
        <f t="shared" si="84"/>
        <v>2.6116486165766215</v>
      </c>
      <c r="H1832" s="50">
        <f t="shared" si="85"/>
        <v>3</v>
      </c>
      <c r="I1832" s="48">
        <f>HLOOKUP(B1832,'GSE Sum'!$B$1:$T$10,10,FALSE)</f>
        <v>92.23357593458185</v>
      </c>
      <c r="J1832" s="51" t="b">
        <f t="shared" si="86"/>
        <v>0</v>
      </c>
      <c r="K1832" s="69">
        <f>D1832/(VLOOKUP(B1832,'Cust Svd'!$A$2:$B$20,2,FALSE))</f>
        <v>8.1374249765707563E-2</v>
      </c>
      <c r="L1832" s="70">
        <f>VLOOKUP(B1832,'Cust Svd'!$A$2:$B$20,2,FALSE)</f>
        <v>50151</v>
      </c>
      <c r="M1832" s="70"/>
      <c r="N1832"/>
      <c r="O1832"/>
      <c r="P1832"/>
      <c r="Q1832"/>
      <c r="R1832"/>
    </row>
    <row r="1833" spans="1:18" ht="14.5" x14ac:dyDescent="0.35">
      <c r="A1833" s="62">
        <v>45616</v>
      </c>
      <c r="B1833" s="63">
        <v>2024</v>
      </c>
      <c r="C1833">
        <v>8</v>
      </c>
      <c r="D1833">
        <v>942</v>
      </c>
      <c r="E1833">
        <v>644079.85199999996</v>
      </c>
      <c r="F1833" s="50">
        <f>E1833/(VLOOKUP(B1833,'Cust Svd'!$A$2:$B$20,2,FALSE))</f>
        <v>12.84281174851947</v>
      </c>
      <c r="G1833" s="50">
        <f t="shared" si="84"/>
        <v>2.5527842578179754</v>
      </c>
      <c r="H1833" s="50">
        <f t="shared" si="85"/>
        <v>11</v>
      </c>
      <c r="I1833" s="48">
        <f>HLOOKUP(B1833,'GSE Sum'!$B$1:$T$10,10,FALSE)</f>
        <v>92.23357593458185</v>
      </c>
      <c r="J1833" s="51" t="b">
        <f t="shared" si="86"/>
        <v>0</v>
      </c>
      <c r="K1833" s="69">
        <f>D1833/(VLOOKUP(B1833,'Cust Svd'!$A$2:$B$20,2,FALSE))</f>
        <v>1.878327451097685E-2</v>
      </c>
      <c r="L1833" s="70">
        <f>VLOOKUP(B1833,'Cust Svd'!$A$2:$B$20,2,FALSE)</f>
        <v>50151</v>
      </c>
      <c r="M1833" s="70"/>
      <c r="N1833"/>
      <c r="O1833"/>
      <c r="P1833"/>
      <c r="Q1833"/>
      <c r="R1833"/>
    </row>
    <row r="1834" spans="1:18" ht="14.5" x14ac:dyDescent="0.35">
      <c r="A1834" s="62">
        <v>45480</v>
      </c>
      <c r="B1834" s="63">
        <v>2024</v>
      </c>
      <c r="C1834">
        <v>4</v>
      </c>
      <c r="D1834">
        <v>3946</v>
      </c>
      <c r="E1834">
        <v>565926.57999999996</v>
      </c>
      <c r="F1834" s="50">
        <f>E1834/(VLOOKUP(B1834,'Cust Svd'!$A$2:$B$20,2,FALSE))</f>
        <v>11.284452553289066</v>
      </c>
      <c r="G1834" s="50">
        <f t="shared" si="84"/>
        <v>2.4234258980860734</v>
      </c>
      <c r="H1834" s="50">
        <f t="shared" si="85"/>
        <v>7</v>
      </c>
      <c r="I1834" s="48">
        <f>HLOOKUP(B1834,'GSE Sum'!$B$1:$T$10,10,FALSE)</f>
        <v>92.23357593458185</v>
      </c>
      <c r="J1834" s="51" t="b">
        <f t="shared" si="86"/>
        <v>0</v>
      </c>
      <c r="K1834" s="69">
        <f>D1834/(VLOOKUP(B1834,'Cust Svd'!$A$2:$B$20,2,FALSE))</f>
        <v>7.8682379214771392E-2</v>
      </c>
      <c r="L1834" s="70">
        <f>VLOOKUP(B1834,'Cust Svd'!$A$2:$B$20,2,FALSE)</f>
        <v>50151</v>
      </c>
      <c r="M1834" s="70"/>
      <c r="N1834"/>
      <c r="O1834"/>
      <c r="P1834"/>
      <c r="Q1834"/>
      <c r="R1834"/>
    </row>
    <row r="1835" spans="1:18" ht="14.5" x14ac:dyDescent="0.35">
      <c r="A1835" s="62">
        <v>45618</v>
      </c>
      <c r="B1835" s="63">
        <v>2024</v>
      </c>
      <c r="C1835">
        <v>7</v>
      </c>
      <c r="D1835">
        <v>968</v>
      </c>
      <c r="E1835">
        <v>550556.1100000001</v>
      </c>
      <c r="F1835" s="50">
        <f>E1835/(VLOOKUP(B1835,'Cust Svd'!$A$2:$B$20,2,FALSE))</f>
        <v>10.977968734422047</v>
      </c>
      <c r="G1835" s="50">
        <f t="shared" si="84"/>
        <v>2.3958904221023309</v>
      </c>
      <c r="H1835" s="50">
        <f t="shared" si="85"/>
        <v>11</v>
      </c>
      <c r="I1835" s="48">
        <f>HLOOKUP(B1835,'GSE Sum'!$B$1:$T$10,10,FALSE)</f>
        <v>92.23357593458185</v>
      </c>
      <c r="J1835" s="51" t="b">
        <f t="shared" si="86"/>
        <v>0</v>
      </c>
      <c r="K1835" s="69">
        <f>D1835/(VLOOKUP(B1835,'Cust Svd'!$A$2:$B$20,2,FALSE))</f>
        <v>1.93017088393053E-2</v>
      </c>
      <c r="L1835" s="70">
        <f>VLOOKUP(B1835,'Cust Svd'!$A$2:$B$20,2,FALSE)</f>
        <v>50151</v>
      </c>
      <c r="M1835" s="70"/>
      <c r="N1835"/>
      <c r="O1835"/>
      <c r="P1835"/>
      <c r="Q1835"/>
      <c r="R1835"/>
    </row>
    <row r="1836" spans="1:18" ht="14.5" x14ac:dyDescent="0.35">
      <c r="A1836" s="62">
        <v>45601</v>
      </c>
      <c r="B1836" s="63">
        <v>2024</v>
      </c>
      <c r="C1836">
        <v>4</v>
      </c>
      <c r="D1836">
        <v>2862</v>
      </c>
      <c r="E1836">
        <v>502867.51</v>
      </c>
      <c r="F1836" s="50">
        <f>E1836/(VLOOKUP(B1836,'Cust Svd'!$A$2:$B$20,2,FALSE))</f>
        <v>10.027068453271122</v>
      </c>
      <c r="G1836" s="50">
        <f t="shared" si="84"/>
        <v>2.3052882814129823</v>
      </c>
      <c r="H1836" s="50">
        <f t="shared" si="85"/>
        <v>11</v>
      </c>
      <c r="I1836" s="48">
        <f>HLOOKUP(B1836,'GSE Sum'!$B$1:$T$10,10,FALSE)</f>
        <v>92.23357593458185</v>
      </c>
      <c r="J1836" s="51" t="b">
        <f t="shared" si="86"/>
        <v>0</v>
      </c>
      <c r="K1836" s="69">
        <f>D1836/(VLOOKUP(B1836,'Cust Svd'!$A$2:$B$20,2,FALSE))</f>
        <v>5.7067655679846861E-2</v>
      </c>
      <c r="L1836" s="70">
        <f>VLOOKUP(B1836,'Cust Svd'!$A$2:$B$20,2,FALSE)</f>
        <v>50151</v>
      </c>
      <c r="M1836" s="70"/>
      <c r="N1836"/>
      <c r="O1836"/>
      <c r="P1836"/>
      <c r="Q1836"/>
      <c r="R1836"/>
    </row>
    <row r="1837" spans="1:18" ht="14.5" x14ac:dyDescent="0.35">
      <c r="A1837" s="62">
        <v>45365</v>
      </c>
      <c r="B1837" s="63">
        <v>2024</v>
      </c>
      <c r="C1837">
        <v>7</v>
      </c>
      <c r="D1837">
        <v>1868</v>
      </c>
      <c r="E1837">
        <v>477497.39999999997</v>
      </c>
      <c r="F1837" s="50">
        <f>E1837/(VLOOKUP(B1837,'Cust Svd'!$A$2:$B$20,2,FALSE))</f>
        <v>9.521193994137704</v>
      </c>
      <c r="G1837" s="50">
        <f t="shared" si="84"/>
        <v>2.2535202604911793</v>
      </c>
      <c r="H1837" s="50">
        <f t="shared" si="85"/>
        <v>3</v>
      </c>
      <c r="I1837" s="48">
        <f>HLOOKUP(B1837,'GSE Sum'!$B$1:$T$10,10,FALSE)</f>
        <v>92.23357593458185</v>
      </c>
      <c r="J1837" s="51" t="b">
        <f t="shared" si="86"/>
        <v>0</v>
      </c>
      <c r="K1837" s="69">
        <f>D1837/(VLOOKUP(B1837,'Cust Svd'!$A$2:$B$20,2,FALSE))</f>
        <v>3.7247512512213116E-2</v>
      </c>
      <c r="L1837" s="70">
        <f>VLOOKUP(B1837,'Cust Svd'!$A$2:$B$20,2,FALSE)</f>
        <v>50151</v>
      </c>
      <c r="M1837" s="70"/>
      <c r="N1837"/>
      <c r="O1837"/>
      <c r="P1837"/>
      <c r="Q1837"/>
      <c r="R1837"/>
    </row>
    <row r="1838" spans="1:18" ht="14.5" x14ac:dyDescent="0.35">
      <c r="A1838" s="62">
        <v>45342</v>
      </c>
      <c r="B1838" s="63">
        <v>2024</v>
      </c>
      <c r="C1838">
        <v>3</v>
      </c>
      <c r="D1838">
        <v>9275</v>
      </c>
      <c r="E1838">
        <v>432299.17</v>
      </c>
      <c r="F1838" s="50">
        <f>E1838/(VLOOKUP(B1838,'Cust Svd'!$A$2:$B$20,2,FALSE))</f>
        <v>8.6199511475344455</v>
      </c>
      <c r="G1838" s="50">
        <f t="shared" si="84"/>
        <v>2.1540794173201507</v>
      </c>
      <c r="H1838" s="50">
        <f t="shared" si="85"/>
        <v>2</v>
      </c>
      <c r="I1838" s="48">
        <f>HLOOKUP(B1838,'GSE Sum'!$B$1:$T$10,10,FALSE)</f>
        <v>92.23357593458185</v>
      </c>
      <c r="J1838" s="51" t="b">
        <f t="shared" si="86"/>
        <v>0</v>
      </c>
      <c r="K1838" s="69">
        <f>D1838/(VLOOKUP(B1838,'Cust Svd'!$A$2:$B$20,2,FALSE))</f>
        <v>0.18494147674024447</v>
      </c>
      <c r="L1838" s="70">
        <f>VLOOKUP(B1838,'Cust Svd'!$A$2:$B$20,2,FALSE)</f>
        <v>50151</v>
      </c>
      <c r="M1838" s="70"/>
      <c r="N1838"/>
      <c r="O1838"/>
      <c r="P1838"/>
      <c r="Q1838"/>
      <c r="R1838"/>
    </row>
    <row r="1839" spans="1:18" ht="14.5" x14ac:dyDescent="0.35">
      <c r="A1839" s="62">
        <v>45530</v>
      </c>
      <c r="B1839" s="63">
        <v>2024</v>
      </c>
      <c r="C1839">
        <v>3</v>
      </c>
      <c r="D1839">
        <v>1719</v>
      </c>
      <c r="E1839">
        <v>362338.8</v>
      </c>
      <c r="F1839" s="50">
        <f>E1839/(VLOOKUP(B1839,'Cust Svd'!$A$2:$B$20,2,FALSE))</f>
        <v>7.2249566309744573</v>
      </c>
      <c r="G1839" s="50">
        <f t="shared" si="84"/>
        <v>1.977541231347187</v>
      </c>
      <c r="H1839" s="50">
        <f t="shared" si="85"/>
        <v>8</v>
      </c>
      <c r="I1839" s="48">
        <f>HLOOKUP(B1839,'GSE Sum'!$B$1:$T$10,10,FALSE)</f>
        <v>92.23357593458185</v>
      </c>
      <c r="J1839" s="51" t="b">
        <f t="shared" si="86"/>
        <v>0</v>
      </c>
      <c r="K1839" s="69">
        <f>D1839/(VLOOKUP(B1839,'Cust Svd'!$A$2:$B$20,2,FALSE))</f>
        <v>3.4276485015253932E-2</v>
      </c>
      <c r="L1839" s="70">
        <f>VLOOKUP(B1839,'Cust Svd'!$A$2:$B$20,2,FALSE)</f>
        <v>50151</v>
      </c>
      <c r="M1839" s="70"/>
      <c r="N1839"/>
      <c r="O1839"/>
      <c r="P1839"/>
      <c r="Q1839"/>
      <c r="R1839"/>
    </row>
    <row r="1840" spans="1:18" ht="14.5" x14ac:dyDescent="0.35">
      <c r="A1840" s="62">
        <v>45617</v>
      </c>
      <c r="B1840" s="63">
        <v>2024</v>
      </c>
      <c r="C1840">
        <v>7</v>
      </c>
      <c r="D1840">
        <v>3288</v>
      </c>
      <c r="E1840">
        <v>358200.60000000003</v>
      </c>
      <c r="F1840" s="50">
        <f>E1840/(VLOOKUP(B1840,'Cust Svd'!$A$2:$B$20,2,FALSE))</f>
        <v>7.1424418256864275</v>
      </c>
      <c r="G1840" s="50">
        <f t="shared" si="84"/>
        <v>1.9660547102784813</v>
      </c>
      <c r="H1840" s="50">
        <f t="shared" si="85"/>
        <v>11</v>
      </c>
      <c r="I1840" s="48">
        <f>HLOOKUP(B1840,'GSE Sum'!$B$1:$T$10,10,FALSE)</f>
        <v>92.23357593458185</v>
      </c>
      <c r="J1840" s="51" t="b">
        <f t="shared" si="86"/>
        <v>0</v>
      </c>
      <c r="K1840" s="69">
        <f>D1840/(VLOOKUP(B1840,'Cust Svd'!$A$2:$B$20,2,FALSE))</f>
        <v>6.5562002751689899E-2</v>
      </c>
      <c r="L1840" s="70">
        <f>VLOOKUP(B1840,'Cust Svd'!$A$2:$B$20,2,FALSE)</f>
        <v>50151</v>
      </c>
      <c r="M1840" s="70"/>
      <c r="N1840"/>
      <c r="O1840"/>
      <c r="P1840"/>
      <c r="Q1840"/>
      <c r="R1840"/>
    </row>
    <row r="1841" spans="1:18" ht="14.5" x14ac:dyDescent="0.35">
      <c r="A1841" s="62">
        <v>45390</v>
      </c>
      <c r="B1841" s="63">
        <v>2024</v>
      </c>
      <c r="C1841">
        <v>5</v>
      </c>
      <c r="D1841">
        <v>1646</v>
      </c>
      <c r="E1841">
        <v>332895.01999999996</v>
      </c>
      <c r="F1841" s="50">
        <f>E1841/(VLOOKUP(B1841,'Cust Svd'!$A$2:$B$20,2,FALSE))</f>
        <v>6.6378540806763562</v>
      </c>
      <c r="G1841" s="50">
        <f t="shared" si="84"/>
        <v>1.8927887306332005</v>
      </c>
      <c r="H1841" s="50">
        <f t="shared" si="85"/>
        <v>4</v>
      </c>
      <c r="I1841" s="48">
        <f>HLOOKUP(B1841,'GSE Sum'!$B$1:$T$10,10,FALSE)</f>
        <v>92.23357593458185</v>
      </c>
      <c r="J1841" s="51" t="b">
        <f t="shared" si="86"/>
        <v>0</v>
      </c>
      <c r="K1841" s="69">
        <f>D1841/(VLOOKUP(B1841,'Cust Svd'!$A$2:$B$20,2,FALSE))</f>
        <v>3.2820880939562522E-2</v>
      </c>
      <c r="L1841" s="70">
        <f>VLOOKUP(B1841,'Cust Svd'!$A$2:$B$20,2,FALSE)</f>
        <v>50151</v>
      </c>
      <c r="M1841" s="70"/>
      <c r="N1841"/>
      <c r="O1841"/>
      <c r="P1841"/>
      <c r="Q1841"/>
      <c r="R1841"/>
    </row>
    <row r="1842" spans="1:18" ht="14.5" x14ac:dyDescent="0.35">
      <c r="A1842" s="62">
        <v>45522</v>
      </c>
      <c r="B1842" s="63">
        <v>2024</v>
      </c>
      <c r="C1842">
        <v>1</v>
      </c>
      <c r="D1842">
        <v>1710</v>
      </c>
      <c r="E1842">
        <v>312232.8</v>
      </c>
      <c r="F1842" s="50">
        <f>E1842/(VLOOKUP(B1842,'Cust Svd'!$A$2:$B$20,2,FALSE))</f>
        <v>6.2258539211581025</v>
      </c>
      <c r="G1842" s="50">
        <f t="shared" si="84"/>
        <v>1.8287106090326468</v>
      </c>
      <c r="H1842" s="50">
        <f t="shared" si="85"/>
        <v>8</v>
      </c>
      <c r="I1842" s="48">
        <f>HLOOKUP(B1842,'GSE Sum'!$B$1:$T$10,10,FALSE)</f>
        <v>92.23357593458185</v>
      </c>
      <c r="J1842" s="51" t="b">
        <f t="shared" si="86"/>
        <v>0</v>
      </c>
      <c r="K1842" s="69">
        <f>D1842/(VLOOKUP(B1842,'Cust Svd'!$A$2:$B$20,2,FALSE))</f>
        <v>3.4097026978524854E-2</v>
      </c>
      <c r="L1842" s="70">
        <f>VLOOKUP(B1842,'Cust Svd'!$A$2:$B$20,2,FALSE)</f>
        <v>50151</v>
      </c>
      <c r="M1842" s="70"/>
      <c r="N1842"/>
      <c r="O1842"/>
      <c r="P1842"/>
      <c r="Q1842"/>
      <c r="R1842"/>
    </row>
    <row r="1843" spans="1:18" ht="14.5" x14ac:dyDescent="0.35">
      <c r="A1843" s="62">
        <v>45544</v>
      </c>
      <c r="B1843" s="63">
        <v>2024</v>
      </c>
      <c r="C1843">
        <v>3</v>
      </c>
      <c r="D1843">
        <v>471</v>
      </c>
      <c r="E1843">
        <v>293820</v>
      </c>
      <c r="F1843" s="50">
        <f>E1843/(VLOOKUP(B1843,'Cust Svd'!$A$2:$B$20,2,FALSE))</f>
        <v>5.8587067057486388</v>
      </c>
      <c r="G1843" s="50">
        <f t="shared" si="84"/>
        <v>1.7679288805536775</v>
      </c>
      <c r="H1843" s="50">
        <f t="shared" si="85"/>
        <v>9</v>
      </c>
      <c r="I1843" s="48">
        <f>HLOOKUP(B1843,'GSE Sum'!$B$1:$T$10,10,FALSE)</f>
        <v>92.23357593458185</v>
      </c>
      <c r="J1843" s="51" t="b">
        <f t="shared" si="86"/>
        <v>0</v>
      </c>
      <c r="K1843" s="69">
        <f>D1843/(VLOOKUP(B1843,'Cust Svd'!$A$2:$B$20,2,FALSE))</f>
        <v>9.3916372554884251E-3</v>
      </c>
      <c r="L1843" s="70">
        <f>VLOOKUP(B1843,'Cust Svd'!$A$2:$B$20,2,FALSE)</f>
        <v>50151</v>
      </c>
      <c r="M1843" s="70"/>
      <c r="N1843"/>
      <c r="O1843"/>
      <c r="P1843"/>
      <c r="Q1843"/>
      <c r="R1843"/>
    </row>
    <row r="1844" spans="1:18" ht="14.5" x14ac:dyDescent="0.35">
      <c r="A1844" s="62">
        <v>45359</v>
      </c>
      <c r="B1844" s="63">
        <v>2024</v>
      </c>
      <c r="C1844">
        <v>4</v>
      </c>
      <c r="D1844">
        <v>3216</v>
      </c>
      <c r="E1844">
        <v>283309.27899999998</v>
      </c>
      <c r="F1844" s="50">
        <f>E1844/(VLOOKUP(B1844,'Cust Svd'!$A$2:$B$20,2,FALSE))</f>
        <v>5.6491252218300732</v>
      </c>
      <c r="G1844" s="50">
        <f t="shared" si="84"/>
        <v>1.7315007051765809</v>
      </c>
      <c r="H1844" s="50">
        <f t="shared" si="85"/>
        <v>3</v>
      </c>
      <c r="I1844" s="48">
        <f>HLOOKUP(B1844,'GSE Sum'!$B$1:$T$10,10,FALSE)</f>
        <v>92.23357593458185</v>
      </c>
      <c r="J1844" s="51" t="b">
        <f t="shared" si="86"/>
        <v>0</v>
      </c>
      <c r="K1844" s="69">
        <f>D1844/(VLOOKUP(B1844,'Cust Svd'!$A$2:$B$20,2,FALSE))</f>
        <v>6.4126338457857271E-2</v>
      </c>
      <c r="L1844" s="70">
        <f>VLOOKUP(B1844,'Cust Svd'!$A$2:$B$20,2,FALSE)</f>
        <v>50151</v>
      </c>
      <c r="M1844" s="70"/>
      <c r="N1844"/>
      <c r="O1844"/>
      <c r="P1844"/>
      <c r="Q1844"/>
      <c r="R1844"/>
    </row>
    <row r="1845" spans="1:18" ht="14.5" x14ac:dyDescent="0.35">
      <c r="A1845" s="62">
        <v>45653</v>
      </c>
      <c r="B1845" s="63">
        <v>2024</v>
      </c>
      <c r="C1845">
        <v>8</v>
      </c>
      <c r="D1845">
        <v>1723</v>
      </c>
      <c r="E1845">
        <v>279803.38099999999</v>
      </c>
      <c r="F1845" s="50">
        <f>E1845/(VLOOKUP(B1845,'Cust Svd'!$A$2:$B$20,2,FALSE))</f>
        <v>5.579218380490917</v>
      </c>
      <c r="G1845" s="50">
        <f t="shared" si="84"/>
        <v>1.719048691400936</v>
      </c>
      <c r="H1845" s="50">
        <f t="shared" si="85"/>
        <v>12</v>
      </c>
      <c r="I1845" s="48">
        <f>HLOOKUP(B1845,'GSE Sum'!$B$1:$T$10,10,FALSE)</f>
        <v>92.23357593458185</v>
      </c>
      <c r="J1845" s="51" t="b">
        <f t="shared" si="86"/>
        <v>0</v>
      </c>
      <c r="K1845" s="69">
        <f>D1845/(VLOOKUP(B1845,'Cust Svd'!$A$2:$B$20,2,FALSE))</f>
        <v>3.4356244142689077E-2</v>
      </c>
      <c r="L1845" s="70">
        <f>VLOOKUP(B1845,'Cust Svd'!$A$2:$B$20,2,FALSE)</f>
        <v>50151</v>
      </c>
      <c r="M1845" s="70"/>
      <c r="N1845"/>
      <c r="O1845"/>
      <c r="P1845"/>
      <c r="Q1845"/>
      <c r="R1845"/>
    </row>
    <row r="1846" spans="1:18" ht="14.5" x14ac:dyDescent="0.35">
      <c r="A1846" s="62">
        <v>45517</v>
      </c>
      <c r="B1846" s="63">
        <v>2024</v>
      </c>
      <c r="C1846">
        <v>7</v>
      </c>
      <c r="D1846">
        <v>4320</v>
      </c>
      <c r="E1846">
        <v>253107.57800000001</v>
      </c>
      <c r="F1846" s="50">
        <f>E1846/(VLOOKUP(B1846,'Cust Svd'!$A$2:$B$20,2,FALSE))</f>
        <v>5.0469098921257807</v>
      </c>
      <c r="G1846" s="50">
        <f t="shared" si="84"/>
        <v>1.6187761534491476</v>
      </c>
      <c r="H1846" s="50">
        <f t="shared" si="85"/>
        <v>8</v>
      </c>
      <c r="I1846" s="48">
        <f>HLOOKUP(B1846,'GSE Sum'!$B$1:$T$10,10,FALSE)</f>
        <v>92.23357593458185</v>
      </c>
      <c r="J1846" s="51" t="b">
        <f t="shared" si="86"/>
        <v>0</v>
      </c>
      <c r="K1846" s="69">
        <f>D1846/(VLOOKUP(B1846,'Cust Svd'!$A$2:$B$20,2,FALSE))</f>
        <v>8.6139857629957531E-2</v>
      </c>
      <c r="L1846" s="70">
        <f>VLOOKUP(B1846,'Cust Svd'!$A$2:$B$20,2,FALSE)</f>
        <v>50151</v>
      </c>
      <c r="M1846" s="70"/>
      <c r="N1846"/>
      <c r="O1846"/>
      <c r="P1846"/>
      <c r="Q1846"/>
      <c r="R1846"/>
    </row>
    <row r="1847" spans="1:18" ht="14.5" x14ac:dyDescent="0.35">
      <c r="A1847" s="62">
        <v>45645</v>
      </c>
      <c r="B1847" s="63">
        <v>2024</v>
      </c>
      <c r="C1847">
        <v>4</v>
      </c>
      <c r="D1847">
        <v>1147</v>
      </c>
      <c r="E1847">
        <v>234334.81299999999</v>
      </c>
      <c r="F1847" s="50">
        <f>E1847/(VLOOKUP(B1847,'Cust Svd'!$A$2:$B$20,2,FALSE))</f>
        <v>4.6725850531395183</v>
      </c>
      <c r="G1847" s="50">
        <f t="shared" si="84"/>
        <v>1.5417124631010148</v>
      </c>
      <c r="H1847" s="50">
        <f t="shared" si="85"/>
        <v>12</v>
      </c>
      <c r="I1847" s="48">
        <f>HLOOKUP(B1847,'GSE Sum'!$B$1:$T$10,10,FALSE)</f>
        <v>92.23357593458185</v>
      </c>
      <c r="J1847" s="51" t="b">
        <f t="shared" si="86"/>
        <v>0</v>
      </c>
      <c r="K1847" s="69">
        <f>D1847/(VLOOKUP(B1847,'Cust Svd'!$A$2:$B$20,2,FALSE))</f>
        <v>2.2870929792028077E-2</v>
      </c>
      <c r="L1847" s="70">
        <f>VLOOKUP(B1847,'Cust Svd'!$A$2:$B$20,2,FALSE)</f>
        <v>50151</v>
      </c>
      <c r="M1847" s="70"/>
      <c r="N1847"/>
      <c r="O1847"/>
      <c r="P1847"/>
      <c r="Q1847"/>
      <c r="R1847"/>
    </row>
    <row r="1848" spans="1:18" ht="14.5" x14ac:dyDescent="0.35">
      <c r="A1848" s="62">
        <v>45412</v>
      </c>
      <c r="B1848" s="63">
        <v>2024</v>
      </c>
      <c r="C1848">
        <v>7</v>
      </c>
      <c r="D1848">
        <v>1933</v>
      </c>
      <c r="E1848">
        <v>228388.524</v>
      </c>
      <c r="F1848" s="50">
        <f>E1848/(VLOOKUP(B1848,'Cust Svd'!$A$2:$B$20,2,FALSE))</f>
        <v>4.554017347610217</v>
      </c>
      <c r="G1848" s="50">
        <f t="shared" si="84"/>
        <v>1.5160097769470322</v>
      </c>
      <c r="H1848" s="50">
        <f t="shared" si="85"/>
        <v>4</v>
      </c>
      <c r="I1848" s="48">
        <f>HLOOKUP(B1848,'GSE Sum'!$B$1:$T$10,10,FALSE)</f>
        <v>92.23357593458185</v>
      </c>
      <c r="J1848" s="51" t="b">
        <f t="shared" si="86"/>
        <v>0</v>
      </c>
      <c r="K1848" s="69">
        <f>D1848/(VLOOKUP(B1848,'Cust Svd'!$A$2:$B$20,2,FALSE))</f>
        <v>3.8543598333034237E-2</v>
      </c>
      <c r="L1848" s="70">
        <f>VLOOKUP(B1848,'Cust Svd'!$A$2:$B$20,2,FALSE)</f>
        <v>50151</v>
      </c>
      <c r="M1848" s="70"/>
      <c r="N1848"/>
      <c r="O1848"/>
      <c r="P1848"/>
      <c r="Q1848"/>
      <c r="R1848"/>
    </row>
    <row r="1849" spans="1:18" ht="14.5" x14ac:dyDescent="0.35">
      <c r="A1849" s="62">
        <v>45356</v>
      </c>
      <c r="B1849" s="63">
        <v>2024</v>
      </c>
      <c r="C1849">
        <v>5</v>
      </c>
      <c r="D1849">
        <v>2844</v>
      </c>
      <c r="E1849">
        <v>201280.12000000002</v>
      </c>
      <c r="F1849" s="50">
        <f>E1849/(VLOOKUP(B1849,'Cust Svd'!$A$2:$B$20,2,FALSE))</f>
        <v>4.0134816853103628</v>
      </c>
      <c r="G1849" s="50">
        <f t="shared" si="84"/>
        <v>1.3896591153077142</v>
      </c>
      <c r="H1849" s="50">
        <f t="shared" si="85"/>
        <v>3</v>
      </c>
      <c r="I1849" s="48">
        <f>HLOOKUP(B1849,'GSE Sum'!$B$1:$T$10,10,FALSE)</f>
        <v>92.23357593458185</v>
      </c>
      <c r="J1849" s="51" t="b">
        <f t="shared" si="86"/>
        <v>0</v>
      </c>
      <c r="K1849" s="69">
        <f>D1849/(VLOOKUP(B1849,'Cust Svd'!$A$2:$B$20,2,FALSE))</f>
        <v>5.6708739606388704E-2</v>
      </c>
      <c r="L1849" s="70">
        <f>VLOOKUP(B1849,'Cust Svd'!$A$2:$B$20,2,FALSE)</f>
        <v>50151</v>
      </c>
      <c r="M1849" s="70"/>
      <c r="N1849"/>
      <c r="O1849"/>
      <c r="P1849"/>
      <c r="Q1849"/>
      <c r="R1849"/>
    </row>
    <row r="1850" spans="1:18" ht="14.5" x14ac:dyDescent="0.35">
      <c r="A1850" s="62">
        <v>45448</v>
      </c>
      <c r="B1850" s="63">
        <v>2024</v>
      </c>
      <c r="C1850">
        <v>9</v>
      </c>
      <c r="D1850">
        <v>459</v>
      </c>
      <c r="E1850">
        <v>196587.55</v>
      </c>
      <c r="F1850" s="50">
        <f>E1850/(VLOOKUP(B1850,'Cust Svd'!$A$2:$B$20,2,FALSE))</f>
        <v>3.9199128631532769</v>
      </c>
      <c r="G1850" s="50">
        <f t="shared" si="84"/>
        <v>1.3660694247678786</v>
      </c>
      <c r="H1850" s="50">
        <f t="shared" si="85"/>
        <v>6</v>
      </c>
      <c r="I1850" s="48">
        <f>HLOOKUP(B1850,'GSE Sum'!$B$1:$T$10,10,FALSE)</f>
        <v>92.23357593458185</v>
      </c>
      <c r="J1850" s="51" t="b">
        <f t="shared" si="86"/>
        <v>0</v>
      </c>
      <c r="K1850" s="69">
        <f>D1850/(VLOOKUP(B1850,'Cust Svd'!$A$2:$B$20,2,FALSE))</f>
        <v>9.1523598731829865E-3</v>
      </c>
      <c r="L1850" s="70">
        <f>VLOOKUP(B1850,'Cust Svd'!$A$2:$B$20,2,FALSE)</f>
        <v>50151</v>
      </c>
      <c r="M1850" s="70"/>
      <c r="N1850"/>
      <c r="O1850"/>
      <c r="P1850"/>
      <c r="Q1850"/>
      <c r="R1850"/>
    </row>
    <row r="1851" spans="1:18" ht="14.5" x14ac:dyDescent="0.35">
      <c r="A1851" s="62">
        <v>45307</v>
      </c>
      <c r="B1851" s="63">
        <v>2024</v>
      </c>
      <c r="C1851">
        <v>1</v>
      </c>
      <c r="D1851">
        <v>766</v>
      </c>
      <c r="E1851">
        <v>195896.266</v>
      </c>
      <c r="F1851" s="50">
        <f>E1851/(VLOOKUP(B1851,'Cust Svd'!$A$2:$B$20,2,FALSE))</f>
        <v>3.9061288109908077</v>
      </c>
      <c r="G1851" s="50">
        <f t="shared" si="84"/>
        <v>1.3625468096349551</v>
      </c>
      <c r="H1851" s="50">
        <f t="shared" si="85"/>
        <v>1</v>
      </c>
      <c r="I1851" s="48">
        <f>HLOOKUP(B1851,'GSE Sum'!$B$1:$T$10,10,FALSE)</f>
        <v>92.23357593458185</v>
      </c>
      <c r="J1851" s="51" t="b">
        <f t="shared" si="86"/>
        <v>0</v>
      </c>
      <c r="K1851" s="69">
        <f>D1851/(VLOOKUP(B1851,'Cust Svd'!$A$2:$B$20,2,FALSE))</f>
        <v>1.5273872903830431E-2</v>
      </c>
      <c r="L1851" s="70">
        <f>VLOOKUP(B1851,'Cust Svd'!$A$2:$B$20,2,FALSE)</f>
        <v>50151</v>
      </c>
      <c r="M1851" s="70"/>
      <c r="N1851"/>
      <c r="O1851"/>
      <c r="P1851"/>
      <c r="Q1851"/>
      <c r="R1851"/>
    </row>
    <row r="1852" spans="1:18" ht="14.5" x14ac:dyDescent="0.35">
      <c r="A1852" s="62">
        <v>45558</v>
      </c>
      <c r="B1852" s="63">
        <v>2024</v>
      </c>
      <c r="C1852">
        <v>1</v>
      </c>
      <c r="D1852">
        <v>465</v>
      </c>
      <c r="E1852">
        <v>151917.891</v>
      </c>
      <c r="F1852" s="50">
        <f>E1852/(VLOOKUP(B1852,'Cust Svd'!$A$2:$B$20,2,FALSE))</f>
        <v>3.0292096069868997</v>
      </c>
      <c r="G1852" s="50">
        <f t="shared" si="84"/>
        <v>1.1083017297125899</v>
      </c>
      <c r="H1852" s="50">
        <f t="shared" si="85"/>
        <v>9</v>
      </c>
      <c r="I1852" s="48">
        <f>HLOOKUP(B1852,'GSE Sum'!$B$1:$T$10,10,FALSE)</f>
        <v>92.23357593458185</v>
      </c>
      <c r="J1852" s="51" t="b">
        <f t="shared" si="86"/>
        <v>0</v>
      </c>
      <c r="K1852" s="69">
        <f>D1852/(VLOOKUP(B1852,'Cust Svd'!$A$2:$B$20,2,FALSE))</f>
        <v>9.2719985643357067E-3</v>
      </c>
      <c r="L1852" s="70">
        <f>VLOOKUP(B1852,'Cust Svd'!$A$2:$B$20,2,FALSE)</f>
        <v>50151</v>
      </c>
      <c r="M1852" s="70"/>
      <c r="N1852"/>
      <c r="O1852"/>
      <c r="P1852"/>
      <c r="Q1852"/>
      <c r="R1852"/>
    </row>
    <row r="1853" spans="1:18" ht="14.5" x14ac:dyDescent="0.35">
      <c r="A1853" s="62">
        <v>45541</v>
      </c>
      <c r="B1853" s="63">
        <v>2024</v>
      </c>
      <c r="C1853">
        <v>3</v>
      </c>
      <c r="D1853">
        <v>879</v>
      </c>
      <c r="E1853">
        <v>138312.75</v>
      </c>
      <c r="F1853" s="50">
        <f>E1853/(VLOOKUP(B1853,'Cust Svd'!$A$2:$B$20,2,FALSE))</f>
        <v>2.7579260632888678</v>
      </c>
      <c r="G1853" s="50">
        <f t="shared" si="84"/>
        <v>1.0144789709221613</v>
      </c>
      <c r="H1853" s="50">
        <f t="shared" si="85"/>
        <v>9</v>
      </c>
      <c r="I1853" s="48">
        <f>HLOOKUP(B1853,'GSE Sum'!$B$1:$T$10,10,FALSE)</f>
        <v>92.23357593458185</v>
      </c>
      <c r="J1853" s="51" t="b">
        <f t="shared" si="86"/>
        <v>0</v>
      </c>
      <c r="K1853" s="69">
        <f>D1853/(VLOOKUP(B1853,'Cust Svd'!$A$2:$B$20,2,FALSE))</f>
        <v>1.7527068253873304E-2</v>
      </c>
      <c r="L1853" s="70">
        <f>VLOOKUP(B1853,'Cust Svd'!$A$2:$B$20,2,FALSE)</f>
        <v>50151</v>
      </c>
      <c r="M1853" s="70"/>
      <c r="N1853"/>
      <c r="O1853"/>
      <c r="P1853"/>
      <c r="Q1853"/>
      <c r="R1853"/>
    </row>
    <row r="1854" spans="1:18" ht="14.5" x14ac:dyDescent="0.35">
      <c r="A1854" s="62">
        <v>45596</v>
      </c>
      <c r="B1854" s="63">
        <v>2024</v>
      </c>
      <c r="C1854">
        <v>4</v>
      </c>
      <c r="D1854">
        <v>805</v>
      </c>
      <c r="E1854">
        <v>135223</v>
      </c>
      <c r="F1854" s="50">
        <f>E1854/(VLOOKUP(B1854,'Cust Svd'!$A$2:$B$20,2,FALSE))</f>
        <v>2.6963171222906821</v>
      </c>
      <c r="G1854" s="50">
        <f t="shared" si="84"/>
        <v>0.99188681309497106</v>
      </c>
      <c r="H1854" s="50">
        <f t="shared" si="85"/>
        <v>10</v>
      </c>
      <c r="I1854" s="48">
        <f>HLOOKUP(B1854,'GSE Sum'!$B$1:$T$10,10,FALSE)</f>
        <v>92.23357593458185</v>
      </c>
      <c r="J1854" s="51" t="b">
        <f t="shared" si="86"/>
        <v>0</v>
      </c>
      <c r="K1854" s="69">
        <f>D1854/(VLOOKUP(B1854,'Cust Svd'!$A$2:$B$20,2,FALSE))</f>
        <v>1.6051524396323104E-2</v>
      </c>
      <c r="L1854" s="70">
        <f>VLOOKUP(B1854,'Cust Svd'!$A$2:$B$20,2,FALSE)</f>
        <v>50151</v>
      </c>
      <c r="M1854" s="70"/>
      <c r="N1854"/>
      <c r="O1854"/>
      <c r="P1854"/>
      <c r="Q1854"/>
      <c r="R1854"/>
    </row>
    <row r="1855" spans="1:18" ht="14.5" x14ac:dyDescent="0.35">
      <c r="A1855" s="62">
        <v>45520</v>
      </c>
      <c r="B1855" s="63">
        <v>2024</v>
      </c>
      <c r="C1855">
        <v>4</v>
      </c>
      <c r="D1855">
        <v>1851</v>
      </c>
      <c r="E1855">
        <v>132292.4</v>
      </c>
      <c r="F1855" s="50">
        <f>E1855/(VLOOKUP(B1855,'Cust Svd'!$A$2:$B$20,2,FALSE))</f>
        <v>2.6378815975753223</v>
      </c>
      <c r="G1855" s="50">
        <f t="shared" si="84"/>
        <v>0.96997616988196544</v>
      </c>
      <c r="H1855" s="50">
        <f t="shared" si="85"/>
        <v>8</v>
      </c>
      <c r="I1855" s="48">
        <f>HLOOKUP(B1855,'GSE Sum'!$B$1:$T$10,10,FALSE)</f>
        <v>92.23357593458185</v>
      </c>
      <c r="J1855" s="51" t="b">
        <f t="shared" si="86"/>
        <v>0</v>
      </c>
      <c r="K1855" s="69">
        <f>D1855/(VLOOKUP(B1855,'Cust Svd'!$A$2:$B$20,2,FALSE))</f>
        <v>3.6908536220613748E-2</v>
      </c>
      <c r="L1855" s="70">
        <f>VLOOKUP(B1855,'Cust Svd'!$A$2:$B$20,2,FALSE)</f>
        <v>50151</v>
      </c>
      <c r="M1855" s="70"/>
      <c r="N1855"/>
      <c r="O1855"/>
      <c r="P1855"/>
      <c r="Q1855"/>
      <c r="R1855"/>
    </row>
    <row r="1856" spans="1:18" ht="14.5" x14ac:dyDescent="0.35">
      <c r="A1856" s="62">
        <v>45482</v>
      </c>
      <c r="B1856" s="63">
        <v>2024</v>
      </c>
      <c r="C1856">
        <v>3</v>
      </c>
      <c r="D1856">
        <v>132</v>
      </c>
      <c r="E1856">
        <v>125227.58</v>
      </c>
      <c r="F1856" s="50">
        <f>E1856/(VLOOKUP(B1856,'Cust Svd'!$A$2:$B$20,2,FALSE))</f>
        <v>2.4970106279037307</v>
      </c>
      <c r="G1856" s="50">
        <f t="shared" si="84"/>
        <v>0.91509426755759338</v>
      </c>
      <c r="H1856" s="50">
        <f t="shared" si="85"/>
        <v>7</v>
      </c>
      <c r="I1856" s="48">
        <f>HLOOKUP(B1856,'GSE Sum'!$B$1:$T$10,10,FALSE)</f>
        <v>92.23357593458185</v>
      </c>
      <c r="J1856" s="51" t="b">
        <f t="shared" si="86"/>
        <v>0</v>
      </c>
      <c r="K1856" s="69">
        <f>D1856/(VLOOKUP(B1856,'Cust Svd'!$A$2:$B$20,2,FALSE))</f>
        <v>2.6320512053598132E-3</v>
      </c>
      <c r="L1856" s="70">
        <f>VLOOKUP(B1856,'Cust Svd'!$A$2:$B$20,2,FALSE)</f>
        <v>50151</v>
      </c>
      <c r="M1856" s="70"/>
      <c r="N1856"/>
      <c r="O1856"/>
      <c r="P1856"/>
      <c r="Q1856"/>
      <c r="R1856"/>
    </row>
    <row r="1857" spans="1:18" ht="14.5" x14ac:dyDescent="0.35">
      <c r="A1857" s="62">
        <v>45602</v>
      </c>
      <c r="B1857" s="63">
        <v>2024</v>
      </c>
      <c r="C1857">
        <v>3</v>
      </c>
      <c r="D1857">
        <v>555</v>
      </c>
      <c r="E1857">
        <v>123634.344</v>
      </c>
      <c r="F1857" s="50">
        <f>E1857/(VLOOKUP(B1857,'Cust Svd'!$A$2:$B$20,2,FALSE))</f>
        <v>2.465241849614165</v>
      </c>
      <c r="G1857" s="50">
        <f t="shared" si="84"/>
        <v>0.90228991611558362</v>
      </c>
      <c r="H1857" s="50">
        <f t="shared" si="85"/>
        <v>11</v>
      </c>
      <c r="I1857" s="48">
        <f>HLOOKUP(B1857,'GSE Sum'!$B$1:$T$10,10,FALSE)</f>
        <v>92.23357593458185</v>
      </c>
      <c r="J1857" s="51" t="b">
        <f t="shared" si="86"/>
        <v>0</v>
      </c>
      <c r="K1857" s="69">
        <f>D1857/(VLOOKUP(B1857,'Cust Svd'!$A$2:$B$20,2,FALSE))</f>
        <v>1.1066578931626488E-2</v>
      </c>
      <c r="L1857" s="70">
        <f>VLOOKUP(B1857,'Cust Svd'!$A$2:$B$20,2,FALSE)</f>
        <v>50151</v>
      </c>
      <c r="M1857" s="70"/>
      <c r="N1857"/>
      <c r="O1857"/>
      <c r="P1857"/>
      <c r="Q1857"/>
      <c r="R1857"/>
    </row>
    <row r="1858" spans="1:18" ht="14.5" x14ac:dyDescent="0.35">
      <c r="A1858" s="62">
        <v>45355</v>
      </c>
      <c r="B1858" s="63">
        <v>2024</v>
      </c>
      <c r="C1858">
        <v>10</v>
      </c>
      <c r="D1858">
        <v>1375</v>
      </c>
      <c r="E1858">
        <v>122381.19999999998</v>
      </c>
      <c r="F1858" s="50">
        <f>E1858/(VLOOKUP(B1858,'Cust Svd'!$A$2:$B$20,2,FALSE))</f>
        <v>2.4402544316165176</v>
      </c>
      <c r="G1858" s="50">
        <f t="shared" ref="G1858:G1921" si="87">LN(F1858)</f>
        <v>0.89210230912149535</v>
      </c>
      <c r="H1858" s="50">
        <f t="shared" ref="H1858:H1921" si="88">MONTH(A1858)</f>
        <v>3</v>
      </c>
      <c r="I1858" s="48">
        <f>HLOOKUP(B1858,'GSE Sum'!$B$1:$T$10,10,FALSE)</f>
        <v>92.23357593458185</v>
      </c>
      <c r="J1858" s="51" t="b">
        <f t="shared" ref="J1858:J1921" si="89">IF(F1858&gt;=I1858,A1858,FALSE)</f>
        <v>0</v>
      </c>
      <c r="K1858" s="69">
        <f>D1858/(VLOOKUP(B1858,'Cust Svd'!$A$2:$B$20,2,FALSE))</f>
        <v>2.7417200055831391E-2</v>
      </c>
      <c r="L1858" s="70">
        <f>VLOOKUP(B1858,'Cust Svd'!$A$2:$B$20,2,FALSE)</f>
        <v>50151</v>
      </c>
      <c r="M1858" s="70"/>
      <c r="N1858"/>
      <c r="O1858"/>
      <c r="P1858"/>
      <c r="Q1858"/>
      <c r="R1858"/>
    </row>
    <row r="1859" spans="1:18" ht="14.5" x14ac:dyDescent="0.35">
      <c r="A1859" s="62">
        <v>45600</v>
      </c>
      <c r="B1859" s="63">
        <v>2024</v>
      </c>
      <c r="C1859">
        <v>2</v>
      </c>
      <c r="D1859">
        <v>257</v>
      </c>
      <c r="E1859">
        <v>121449.469</v>
      </c>
      <c r="F1859" s="50">
        <f>E1859/(VLOOKUP(B1859,'Cust Svd'!$A$2:$B$20,2,FALSE))</f>
        <v>2.4216759187254491</v>
      </c>
      <c r="G1859" s="50">
        <f t="shared" si="87"/>
        <v>0.88445982888040298</v>
      </c>
      <c r="H1859" s="50">
        <f t="shared" si="88"/>
        <v>11</v>
      </c>
      <c r="I1859" s="48">
        <f>HLOOKUP(B1859,'GSE Sum'!$B$1:$T$10,10,FALSE)</f>
        <v>92.23357593458185</v>
      </c>
      <c r="J1859" s="51" t="b">
        <f t="shared" si="89"/>
        <v>0</v>
      </c>
      <c r="K1859" s="69">
        <f>D1859/(VLOOKUP(B1859,'Cust Svd'!$A$2:$B$20,2,FALSE))</f>
        <v>5.1245239377081218E-3</v>
      </c>
      <c r="L1859" s="70">
        <f>VLOOKUP(B1859,'Cust Svd'!$A$2:$B$20,2,FALSE)</f>
        <v>50151</v>
      </c>
      <c r="M1859" s="70"/>
      <c r="N1859"/>
      <c r="O1859"/>
      <c r="P1859"/>
      <c r="Q1859"/>
      <c r="R1859"/>
    </row>
    <row r="1860" spans="1:18" ht="14.5" x14ac:dyDescent="0.35">
      <c r="A1860" s="62">
        <v>45505</v>
      </c>
      <c r="B1860" s="63">
        <v>2024</v>
      </c>
      <c r="C1860">
        <v>1</v>
      </c>
      <c r="D1860">
        <v>3510</v>
      </c>
      <c r="E1860">
        <v>107280.1</v>
      </c>
      <c r="F1860" s="50">
        <f>E1860/(VLOOKUP(B1860,'Cust Svd'!$A$2:$B$20,2,FALSE))</f>
        <v>2.139141791788798</v>
      </c>
      <c r="G1860" s="50">
        <f t="shared" si="87"/>
        <v>0.76040471672457921</v>
      </c>
      <c r="H1860" s="50">
        <f t="shared" si="88"/>
        <v>8</v>
      </c>
      <c r="I1860" s="48">
        <f>HLOOKUP(B1860,'GSE Sum'!$B$1:$T$10,10,FALSE)</f>
        <v>92.23357593458185</v>
      </c>
      <c r="J1860" s="51" t="b">
        <f t="shared" si="89"/>
        <v>0</v>
      </c>
      <c r="K1860" s="69">
        <f>D1860/(VLOOKUP(B1860,'Cust Svd'!$A$2:$B$20,2,FALSE))</f>
        <v>6.9988634324340493E-2</v>
      </c>
      <c r="L1860" s="70">
        <f>VLOOKUP(B1860,'Cust Svd'!$A$2:$B$20,2,FALSE)</f>
        <v>50151</v>
      </c>
      <c r="M1860" s="70"/>
      <c r="N1860"/>
      <c r="O1860"/>
      <c r="P1860"/>
      <c r="Q1860"/>
      <c r="R1860"/>
    </row>
    <row r="1861" spans="1:18" ht="14.5" x14ac:dyDescent="0.35">
      <c r="A1861" s="62">
        <v>45304</v>
      </c>
      <c r="B1861" s="63">
        <v>2024</v>
      </c>
      <c r="C1861">
        <v>4</v>
      </c>
      <c r="D1861">
        <v>4816</v>
      </c>
      <c r="E1861">
        <v>102461.97</v>
      </c>
      <c r="F1861" s="50">
        <f>E1861/(VLOOKUP(B1861,'Cust Svd'!$A$2:$B$20,2,FALSE))</f>
        <v>2.0430693306215231</v>
      </c>
      <c r="G1861" s="50">
        <f t="shared" si="87"/>
        <v>0.7144532509530368</v>
      </c>
      <c r="H1861" s="50">
        <f t="shared" si="88"/>
        <v>1</v>
      </c>
      <c r="I1861" s="48">
        <f>HLOOKUP(B1861,'GSE Sum'!$B$1:$T$10,10,FALSE)</f>
        <v>92.23357593458185</v>
      </c>
      <c r="J1861" s="51" t="b">
        <f t="shared" si="89"/>
        <v>0</v>
      </c>
      <c r="K1861" s="69">
        <f>D1861/(VLOOKUP(B1861,'Cust Svd'!$A$2:$B$20,2,FALSE))</f>
        <v>9.6029989431915611E-2</v>
      </c>
      <c r="L1861" s="70">
        <f>VLOOKUP(B1861,'Cust Svd'!$A$2:$B$20,2,FALSE)</f>
        <v>50151</v>
      </c>
      <c r="M1861" s="70"/>
      <c r="N1861"/>
      <c r="O1861"/>
      <c r="P1861"/>
      <c r="Q1861"/>
      <c r="R1861"/>
    </row>
    <row r="1862" spans="1:18" ht="14.5" x14ac:dyDescent="0.35">
      <c r="A1862" s="62">
        <v>45455</v>
      </c>
      <c r="B1862" s="63">
        <v>2024</v>
      </c>
      <c r="C1862">
        <v>5</v>
      </c>
      <c r="D1862">
        <v>250</v>
      </c>
      <c r="E1862">
        <v>95888.88</v>
      </c>
      <c r="F1862" s="50">
        <f>E1862/(VLOOKUP(B1862,'Cust Svd'!$A$2:$B$20,2,FALSE))</f>
        <v>1.9120033498833524</v>
      </c>
      <c r="G1862" s="50">
        <f t="shared" si="87"/>
        <v>0.64815156665871676</v>
      </c>
      <c r="H1862" s="50">
        <f t="shared" si="88"/>
        <v>6</v>
      </c>
      <c r="I1862" s="48">
        <f>HLOOKUP(B1862,'GSE Sum'!$B$1:$T$10,10,FALSE)</f>
        <v>92.23357593458185</v>
      </c>
      <c r="J1862" s="51" t="b">
        <f t="shared" si="89"/>
        <v>0</v>
      </c>
      <c r="K1862" s="69">
        <f>D1862/(VLOOKUP(B1862,'Cust Svd'!$A$2:$B$20,2,FALSE))</f>
        <v>4.9849454646966164E-3</v>
      </c>
      <c r="L1862" s="70">
        <f>VLOOKUP(B1862,'Cust Svd'!$A$2:$B$20,2,FALSE)</f>
        <v>50151</v>
      </c>
      <c r="M1862" s="70"/>
      <c r="N1862"/>
      <c r="O1862"/>
      <c r="P1862"/>
      <c r="Q1862"/>
      <c r="R1862"/>
    </row>
    <row r="1863" spans="1:18" ht="14.5" x14ac:dyDescent="0.35">
      <c r="A1863" s="62">
        <v>45594</v>
      </c>
      <c r="B1863" s="63">
        <v>2024</v>
      </c>
      <c r="C1863">
        <v>1</v>
      </c>
      <c r="D1863">
        <v>1643</v>
      </c>
      <c r="E1863">
        <v>90742.28</v>
      </c>
      <c r="F1863" s="50">
        <f>E1863/(VLOOKUP(B1863,'Cust Svd'!$A$2:$B$20,2,FALSE))</f>
        <v>1.8093812685689219</v>
      </c>
      <c r="G1863" s="50">
        <f t="shared" si="87"/>
        <v>0.59298494626727172</v>
      </c>
      <c r="H1863" s="50">
        <f t="shared" si="88"/>
        <v>10</v>
      </c>
      <c r="I1863" s="48">
        <f>HLOOKUP(B1863,'GSE Sum'!$B$1:$T$10,10,FALSE)</f>
        <v>92.23357593458185</v>
      </c>
      <c r="J1863" s="51" t="b">
        <f t="shared" si="89"/>
        <v>0</v>
      </c>
      <c r="K1863" s="69">
        <f>D1863/(VLOOKUP(B1863,'Cust Svd'!$A$2:$B$20,2,FALSE))</f>
        <v>3.276106159398616E-2</v>
      </c>
      <c r="L1863" s="70">
        <f>VLOOKUP(B1863,'Cust Svd'!$A$2:$B$20,2,FALSE)</f>
        <v>50151</v>
      </c>
      <c r="M1863" s="70"/>
      <c r="N1863"/>
      <c r="O1863"/>
      <c r="P1863"/>
      <c r="Q1863"/>
      <c r="R1863"/>
    </row>
    <row r="1864" spans="1:18" ht="14.5" x14ac:dyDescent="0.35">
      <c r="A1864" s="62">
        <v>45476</v>
      </c>
      <c r="B1864" s="63">
        <v>2024</v>
      </c>
      <c r="C1864">
        <v>3</v>
      </c>
      <c r="D1864">
        <v>251</v>
      </c>
      <c r="E1864">
        <v>84198.25</v>
      </c>
      <c r="F1864" s="50">
        <f>E1864/(VLOOKUP(B1864,'Cust Svd'!$A$2:$B$20,2,FALSE))</f>
        <v>1.6788947378915675</v>
      </c>
      <c r="G1864" s="50">
        <f t="shared" si="87"/>
        <v>0.51813568279570954</v>
      </c>
      <c r="H1864" s="50">
        <f t="shared" si="88"/>
        <v>7</v>
      </c>
      <c r="I1864" s="48">
        <f>HLOOKUP(B1864,'GSE Sum'!$B$1:$T$10,10,FALSE)</f>
        <v>92.23357593458185</v>
      </c>
      <c r="J1864" s="51" t="b">
        <f t="shared" si="89"/>
        <v>0</v>
      </c>
      <c r="K1864" s="69">
        <f>D1864/(VLOOKUP(B1864,'Cust Svd'!$A$2:$B$20,2,FALSE))</f>
        <v>5.0048852465554025E-3</v>
      </c>
      <c r="L1864" s="70">
        <f>VLOOKUP(B1864,'Cust Svd'!$A$2:$B$20,2,FALSE)</f>
        <v>50151</v>
      </c>
      <c r="M1864" s="70"/>
      <c r="N1864"/>
      <c r="O1864"/>
      <c r="P1864"/>
      <c r="Q1864"/>
      <c r="R1864"/>
    </row>
    <row r="1865" spans="1:18" ht="14.5" x14ac:dyDescent="0.35">
      <c r="A1865" s="62">
        <v>45550</v>
      </c>
      <c r="B1865" s="63">
        <v>2024</v>
      </c>
      <c r="C1865">
        <v>1</v>
      </c>
      <c r="D1865">
        <v>145</v>
      </c>
      <c r="E1865">
        <v>82159.41</v>
      </c>
      <c r="F1865" s="50">
        <f>E1865/(VLOOKUP(B1865,'Cust Svd'!$A$2:$B$20,2,FALSE))</f>
        <v>1.6382407130465992</v>
      </c>
      <c r="G1865" s="50">
        <f t="shared" si="87"/>
        <v>0.49362293009588587</v>
      </c>
      <c r="H1865" s="50">
        <f t="shared" si="88"/>
        <v>9</v>
      </c>
      <c r="I1865" s="48">
        <f>HLOOKUP(B1865,'GSE Sum'!$B$1:$T$10,10,FALSE)</f>
        <v>92.23357593458185</v>
      </c>
      <c r="J1865" s="51" t="b">
        <f t="shared" si="89"/>
        <v>0</v>
      </c>
      <c r="K1865" s="69">
        <f>D1865/(VLOOKUP(B1865,'Cust Svd'!$A$2:$B$20,2,FALSE))</f>
        <v>2.8912683695240375E-3</v>
      </c>
      <c r="L1865" s="70">
        <f>VLOOKUP(B1865,'Cust Svd'!$A$2:$B$20,2,FALSE)</f>
        <v>50151</v>
      </c>
      <c r="M1865" s="70"/>
      <c r="N1865"/>
      <c r="O1865"/>
      <c r="P1865"/>
      <c r="Q1865"/>
      <c r="R1865"/>
    </row>
    <row r="1866" spans="1:18" ht="14.5" x14ac:dyDescent="0.35">
      <c r="A1866" s="62">
        <v>45389</v>
      </c>
      <c r="B1866" s="63">
        <v>2024</v>
      </c>
      <c r="C1866">
        <v>1</v>
      </c>
      <c r="D1866">
        <v>662</v>
      </c>
      <c r="E1866">
        <v>81701.350000000006</v>
      </c>
      <c r="F1866" s="50">
        <f>E1866/(VLOOKUP(B1866,'Cust Svd'!$A$2:$B$20,2,FALSE))</f>
        <v>1.6291070965683636</v>
      </c>
      <c r="G1866" s="50">
        <f t="shared" si="87"/>
        <v>0.48803207120864528</v>
      </c>
      <c r="H1866" s="50">
        <f t="shared" si="88"/>
        <v>4</v>
      </c>
      <c r="I1866" s="48">
        <f>HLOOKUP(B1866,'GSE Sum'!$B$1:$T$10,10,FALSE)</f>
        <v>92.23357593458185</v>
      </c>
      <c r="J1866" s="51" t="b">
        <f t="shared" si="89"/>
        <v>0</v>
      </c>
      <c r="K1866" s="69">
        <f>D1866/(VLOOKUP(B1866,'Cust Svd'!$A$2:$B$20,2,FALSE))</f>
        <v>1.3200135590516639E-2</v>
      </c>
      <c r="L1866" s="70">
        <f>VLOOKUP(B1866,'Cust Svd'!$A$2:$B$20,2,FALSE)</f>
        <v>50151</v>
      </c>
      <c r="M1866" s="70"/>
      <c r="N1866"/>
      <c r="O1866"/>
      <c r="P1866"/>
      <c r="Q1866"/>
      <c r="R1866"/>
    </row>
    <row r="1867" spans="1:18" ht="14.5" x14ac:dyDescent="0.35">
      <c r="A1867" s="62">
        <v>45506</v>
      </c>
      <c r="B1867" s="63">
        <v>2024</v>
      </c>
      <c r="C1867">
        <v>1</v>
      </c>
      <c r="D1867">
        <v>659</v>
      </c>
      <c r="E1867">
        <v>73387.7</v>
      </c>
      <c r="F1867" s="50">
        <f>E1867/(VLOOKUP(B1867,'Cust Svd'!$A$2:$B$20,2,FALSE))</f>
        <v>1.4633347291180634</v>
      </c>
      <c r="G1867" s="50">
        <f t="shared" si="87"/>
        <v>0.38071789225773867</v>
      </c>
      <c r="H1867" s="50">
        <f t="shared" si="88"/>
        <v>8</v>
      </c>
      <c r="I1867" s="48">
        <f>HLOOKUP(B1867,'GSE Sum'!$B$1:$T$10,10,FALSE)</f>
        <v>92.23357593458185</v>
      </c>
      <c r="J1867" s="51" t="b">
        <f t="shared" si="89"/>
        <v>0</v>
      </c>
      <c r="K1867" s="69">
        <f>D1867/(VLOOKUP(B1867,'Cust Svd'!$A$2:$B$20,2,FALSE))</f>
        <v>1.3140316244940281E-2</v>
      </c>
      <c r="L1867" s="70">
        <f>VLOOKUP(B1867,'Cust Svd'!$A$2:$B$20,2,FALSE)</f>
        <v>50151</v>
      </c>
      <c r="M1867" s="70"/>
      <c r="N1867"/>
      <c r="O1867"/>
      <c r="P1867"/>
      <c r="Q1867"/>
      <c r="R1867"/>
    </row>
    <row r="1868" spans="1:18" ht="14.5" x14ac:dyDescent="0.35">
      <c r="A1868" s="62">
        <v>45302</v>
      </c>
      <c r="B1868" s="63">
        <v>2024</v>
      </c>
      <c r="C1868">
        <v>1</v>
      </c>
      <c r="D1868">
        <v>258</v>
      </c>
      <c r="E1868">
        <v>72605.5</v>
      </c>
      <c r="F1868" s="50">
        <f>E1868/(VLOOKUP(B1868,'Cust Svd'!$A$2:$B$20,2,FALSE))</f>
        <v>1.4477378317481207</v>
      </c>
      <c r="G1868" s="50">
        <f t="shared" si="87"/>
        <v>0.3700022221484443</v>
      </c>
      <c r="H1868" s="50">
        <f t="shared" si="88"/>
        <v>1</v>
      </c>
      <c r="I1868" s="48">
        <f>HLOOKUP(B1868,'GSE Sum'!$B$1:$T$10,10,FALSE)</f>
        <v>92.23357593458185</v>
      </c>
      <c r="J1868" s="51" t="b">
        <f t="shared" si="89"/>
        <v>0</v>
      </c>
      <c r="K1868" s="69">
        <f>D1868/(VLOOKUP(B1868,'Cust Svd'!$A$2:$B$20,2,FALSE))</f>
        <v>5.144463719566908E-3</v>
      </c>
      <c r="L1868" s="70">
        <f>VLOOKUP(B1868,'Cust Svd'!$A$2:$B$20,2,FALSE)</f>
        <v>50151</v>
      </c>
      <c r="M1868" s="70"/>
      <c r="N1868"/>
      <c r="O1868"/>
      <c r="P1868"/>
      <c r="Q1868"/>
      <c r="R1868"/>
    </row>
    <row r="1869" spans="1:18" ht="14.5" x14ac:dyDescent="0.35">
      <c r="A1869" s="62">
        <v>45595</v>
      </c>
      <c r="B1869" s="63">
        <v>2024</v>
      </c>
      <c r="C1869">
        <v>4</v>
      </c>
      <c r="D1869">
        <v>189</v>
      </c>
      <c r="E1869">
        <v>72049.3</v>
      </c>
      <c r="F1869" s="50">
        <f>E1869/(VLOOKUP(B1869,'Cust Svd'!$A$2:$B$20,2,FALSE))</f>
        <v>1.4366473250782636</v>
      </c>
      <c r="G1869" s="50">
        <f t="shared" si="87"/>
        <v>0.36231215253436783</v>
      </c>
      <c r="H1869" s="50">
        <f t="shared" si="88"/>
        <v>10</v>
      </c>
      <c r="I1869" s="48">
        <f>HLOOKUP(B1869,'GSE Sum'!$B$1:$T$10,10,FALSE)</f>
        <v>92.23357593458185</v>
      </c>
      <c r="J1869" s="51" t="b">
        <f t="shared" si="89"/>
        <v>0</v>
      </c>
      <c r="K1869" s="69">
        <f>D1869/(VLOOKUP(B1869,'Cust Svd'!$A$2:$B$20,2,FALSE))</f>
        <v>3.7686187713106417E-3</v>
      </c>
      <c r="L1869" s="70">
        <f>VLOOKUP(B1869,'Cust Svd'!$A$2:$B$20,2,FALSE)</f>
        <v>50151</v>
      </c>
      <c r="M1869" s="70"/>
      <c r="N1869"/>
      <c r="O1869"/>
      <c r="P1869"/>
      <c r="Q1869"/>
      <c r="R1869"/>
    </row>
    <row r="1870" spans="1:18" ht="14.5" x14ac:dyDescent="0.35">
      <c r="A1870" s="62">
        <v>45452</v>
      </c>
      <c r="B1870" s="63">
        <v>2024</v>
      </c>
      <c r="C1870">
        <v>1</v>
      </c>
      <c r="D1870">
        <v>79</v>
      </c>
      <c r="E1870">
        <v>70491.7</v>
      </c>
      <c r="F1870" s="50">
        <f>E1870/(VLOOKUP(B1870,'Cust Svd'!$A$2:$B$20,2,FALSE))</f>
        <v>1.4055891208550177</v>
      </c>
      <c r="G1870" s="50">
        <f t="shared" si="87"/>
        <v>0.34045651800238669</v>
      </c>
      <c r="H1870" s="50">
        <f t="shared" si="88"/>
        <v>6</v>
      </c>
      <c r="I1870" s="48">
        <f>HLOOKUP(B1870,'GSE Sum'!$B$1:$T$10,10,FALSE)</f>
        <v>92.23357593458185</v>
      </c>
      <c r="J1870" s="51" t="b">
        <f t="shared" si="89"/>
        <v>0</v>
      </c>
      <c r="K1870" s="69">
        <f>D1870/(VLOOKUP(B1870,'Cust Svd'!$A$2:$B$20,2,FALSE))</f>
        <v>1.5752427668441306E-3</v>
      </c>
      <c r="L1870" s="70">
        <f>VLOOKUP(B1870,'Cust Svd'!$A$2:$B$20,2,FALSE)</f>
        <v>50151</v>
      </c>
      <c r="M1870" s="70"/>
      <c r="N1870"/>
      <c r="O1870"/>
      <c r="P1870"/>
      <c r="Q1870"/>
      <c r="R1870"/>
    </row>
    <row r="1871" spans="1:18" ht="14.5" x14ac:dyDescent="0.35">
      <c r="A1871" s="62">
        <v>45463</v>
      </c>
      <c r="B1871" s="63">
        <v>2024</v>
      </c>
      <c r="C1871">
        <v>3</v>
      </c>
      <c r="D1871">
        <v>896</v>
      </c>
      <c r="E1871">
        <v>68343.900000000009</v>
      </c>
      <c r="F1871" s="50">
        <f>E1871/(VLOOKUP(B1871,'Cust Svd'!$A$2:$B$20,2,FALSE))</f>
        <v>1.3627624573787165</v>
      </c>
      <c r="G1871" s="50">
        <f t="shared" si="87"/>
        <v>0.30951385827340944</v>
      </c>
      <c r="H1871" s="50">
        <f t="shared" si="88"/>
        <v>6</v>
      </c>
      <c r="I1871" s="48">
        <f>HLOOKUP(B1871,'GSE Sum'!$B$1:$T$10,10,FALSE)</f>
        <v>92.23357593458185</v>
      </c>
      <c r="J1871" s="51" t="b">
        <f t="shared" si="89"/>
        <v>0</v>
      </c>
      <c r="K1871" s="69">
        <f>D1871/(VLOOKUP(B1871,'Cust Svd'!$A$2:$B$20,2,FALSE))</f>
        <v>1.7866044545472672E-2</v>
      </c>
      <c r="L1871" s="70">
        <f>VLOOKUP(B1871,'Cust Svd'!$A$2:$B$20,2,FALSE)</f>
        <v>50151</v>
      </c>
      <c r="M1871" s="70"/>
      <c r="N1871"/>
      <c r="O1871"/>
      <c r="P1871"/>
      <c r="Q1871"/>
      <c r="R1871"/>
    </row>
    <row r="1872" spans="1:18" ht="14.5" x14ac:dyDescent="0.35">
      <c r="A1872" s="62">
        <v>45546</v>
      </c>
      <c r="B1872" s="63">
        <v>2024</v>
      </c>
      <c r="C1872">
        <v>2</v>
      </c>
      <c r="D1872">
        <v>436</v>
      </c>
      <c r="E1872">
        <v>57676.74</v>
      </c>
      <c r="F1872" s="50">
        <f>E1872/(VLOOKUP(B1872,'Cust Svd'!$A$2:$B$20,2,FALSE))</f>
        <v>1.1500616139259436</v>
      </c>
      <c r="G1872" s="50">
        <f t="shared" si="87"/>
        <v>0.13981551826685248</v>
      </c>
      <c r="H1872" s="50">
        <f t="shared" si="88"/>
        <v>9</v>
      </c>
      <c r="I1872" s="48">
        <f>HLOOKUP(B1872,'GSE Sum'!$B$1:$T$10,10,FALSE)</f>
        <v>92.23357593458185</v>
      </c>
      <c r="J1872" s="51" t="b">
        <f t="shared" si="89"/>
        <v>0</v>
      </c>
      <c r="K1872" s="69">
        <f>D1872/(VLOOKUP(B1872,'Cust Svd'!$A$2:$B$20,2,FALSE))</f>
        <v>8.6937448904308989E-3</v>
      </c>
      <c r="L1872" s="70">
        <f>VLOOKUP(B1872,'Cust Svd'!$A$2:$B$20,2,FALSE)</f>
        <v>50151</v>
      </c>
      <c r="M1872" s="70"/>
      <c r="N1872"/>
      <c r="O1872"/>
      <c r="P1872"/>
      <c r="Q1872"/>
      <c r="R1872"/>
    </row>
    <row r="1873" spans="1:18" ht="14.5" x14ac:dyDescent="0.35">
      <c r="A1873" s="62">
        <v>45447</v>
      </c>
      <c r="B1873" s="63">
        <v>2024</v>
      </c>
      <c r="C1873">
        <v>4</v>
      </c>
      <c r="D1873">
        <v>337</v>
      </c>
      <c r="E1873">
        <v>57094.720000000001</v>
      </c>
      <c r="F1873" s="50">
        <f>E1873/(VLOOKUP(B1873,'Cust Svd'!$A$2:$B$20,2,FALSE))</f>
        <v>1.1384562620884928</v>
      </c>
      <c r="G1873" s="50">
        <f t="shared" si="87"/>
        <v>0.12967318864579305</v>
      </c>
      <c r="H1873" s="50">
        <f t="shared" si="88"/>
        <v>6</v>
      </c>
      <c r="I1873" s="48">
        <f>HLOOKUP(B1873,'GSE Sum'!$B$1:$T$10,10,FALSE)</f>
        <v>92.23357593458185</v>
      </c>
      <c r="J1873" s="51" t="b">
        <f t="shared" si="89"/>
        <v>0</v>
      </c>
      <c r="K1873" s="69">
        <f>D1873/(VLOOKUP(B1873,'Cust Svd'!$A$2:$B$20,2,FALSE))</f>
        <v>6.7197064864110388E-3</v>
      </c>
      <c r="L1873" s="70">
        <f>VLOOKUP(B1873,'Cust Svd'!$A$2:$B$20,2,FALSE)</f>
        <v>50151</v>
      </c>
      <c r="M1873" s="70"/>
      <c r="N1873"/>
      <c r="O1873"/>
      <c r="P1873"/>
      <c r="Q1873"/>
      <c r="R1873"/>
    </row>
    <row r="1874" spans="1:18" ht="14.5" x14ac:dyDescent="0.35">
      <c r="A1874" s="62">
        <v>45416</v>
      </c>
      <c r="B1874" s="63">
        <v>2024</v>
      </c>
      <c r="C1874">
        <v>3</v>
      </c>
      <c r="D1874">
        <v>269</v>
      </c>
      <c r="E1874">
        <v>54480.45</v>
      </c>
      <c r="F1874" s="50">
        <f>E1874/(VLOOKUP(B1874,'Cust Svd'!$A$2:$B$20,2,FALSE))</f>
        <v>1.086328288568523</v>
      </c>
      <c r="G1874" s="50">
        <f t="shared" si="87"/>
        <v>8.280346733043488E-2</v>
      </c>
      <c r="H1874" s="50">
        <f t="shared" si="88"/>
        <v>5</v>
      </c>
      <c r="I1874" s="48">
        <f>HLOOKUP(B1874,'GSE Sum'!$B$1:$T$10,10,FALSE)</f>
        <v>92.23357593458185</v>
      </c>
      <c r="J1874" s="51" t="b">
        <f t="shared" si="89"/>
        <v>0</v>
      </c>
      <c r="K1874" s="69">
        <f>D1874/(VLOOKUP(B1874,'Cust Svd'!$A$2:$B$20,2,FALSE))</f>
        <v>5.3638013200135587E-3</v>
      </c>
      <c r="L1874" s="70">
        <f>VLOOKUP(B1874,'Cust Svd'!$A$2:$B$20,2,FALSE)</f>
        <v>50151</v>
      </c>
      <c r="M1874" s="70"/>
      <c r="N1874"/>
      <c r="O1874"/>
      <c r="P1874"/>
      <c r="Q1874"/>
      <c r="R1874"/>
    </row>
    <row r="1875" spans="1:18" ht="14.5" x14ac:dyDescent="0.35">
      <c r="A1875" s="62">
        <v>45503</v>
      </c>
      <c r="B1875" s="63">
        <v>2024</v>
      </c>
      <c r="C1875">
        <v>3</v>
      </c>
      <c r="D1875">
        <v>166</v>
      </c>
      <c r="E1875">
        <v>54115.97</v>
      </c>
      <c r="F1875" s="50">
        <f>E1875/(VLOOKUP(B1875,'Cust Svd'!$A$2:$B$20,2,FALSE))</f>
        <v>1.0790606368766327</v>
      </c>
      <c r="G1875" s="50">
        <f t="shared" si="87"/>
        <v>7.6090881987658787E-2</v>
      </c>
      <c r="H1875" s="50">
        <f t="shared" si="88"/>
        <v>7</v>
      </c>
      <c r="I1875" s="48">
        <f>HLOOKUP(B1875,'GSE Sum'!$B$1:$T$10,10,FALSE)</f>
        <v>92.23357593458185</v>
      </c>
      <c r="J1875" s="51" t="b">
        <f t="shared" si="89"/>
        <v>0</v>
      </c>
      <c r="K1875" s="69">
        <f>D1875/(VLOOKUP(B1875,'Cust Svd'!$A$2:$B$20,2,FALSE))</f>
        <v>3.3100037885585533E-3</v>
      </c>
      <c r="L1875" s="70">
        <f>VLOOKUP(B1875,'Cust Svd'!$A$2:$B$20,2,FALSE)</f>
        <v>50151</v>
      </c>
      <c r="M1875" s="70"/>
      <c r="N1875"/>
      <c r="O1875"/>
      <c r="P1875"/>
      <c r="Q1875"/>
      <c r="R1875"/>
    </row>
    <row r="1876" spans="1:18" ht="14.5" x14ac:dyDescent="0.35">
      <c r="A1876" s="62">
        <v>45531</v>
      </c>
      <c r="B1876" s="63">
        <v>2024</v>
      </c>
      <c r="C1876">
        <v>6</v>
      </c>
      <c r="D1876">
        <v>403</v>
      </c>
      <c r="E1876">
        <v>53929.119999999995</v>
      </c>
      <c r="F1876" s="50">
        <f>E1876/(VLOOKUP(B1876,'Cust Svd'!$A$2:$B$20,2,FALSE))</f>
        <v>1.0753348886363183</v>
      </c>
      <c r="G1876" s="50">
        <f t="shared" si="87"/>
        <v>7.2632137378856806E-2</v>
      </c>
      <c r="H1876" s="50">
        <f t="shared" si="88"/>
        <v>8</v>
      </c>
      <c r="I1876" s="48">
        <f>HLOOKUP(B1876,'GSE Sum'!$B$1:$T$10,10,FALSE)</f>
        <v>92.23357593458185</v>
      </c>
      <c r="J1876" s="51" t="b">
        <f t="shared" si="89"/>
        <v>0</v>
      </c>
      <c r="K1876" s="69">
        <f>D1876/(VLOOKUP(B1876,'Cust Svd'!$A$2:$B$20,2,FALSE))</f>
        <v>8.035732089090945E-3</v>
      </c>
      <c r="L1876" s="70">
        <f>VLOOKUP(B1876,'Cust Svd'!$A$2:$B$20,2,FALSE)</f>
        <v>50151</v>
      </c>
      <c r="M1876" s="70"/>
      <c r="N1876"/>
      <c r="O1876"/>
      <c r="P1876"/>
      <c r="Q1876"/>
      <c r="R1876"/>
    </row>
    <row r="1877" spans="1:18" ht="14.5" x14ac:dyDescent="0.35">
      <c r="A1877" s="62">
        <v>45613</v>
      </c>
      <c r="B1877" s="63">
        <v>2024</v>
      </c>
      <c r="C1877">
        <v>2</v>
      </c>
      <c r="D1877">
        <v>159</v>
      </c>
      <c r="E1877">
        <v>50084.7</v>
      </c>
      <c r="F1877" s="50">
        <f>E1877/(VLOOKUP(B1877,'Cust Svd'!$A$2:$B$20,2,FALSE))</f>
        <v>0.99867799246276245</v>
      </c>
      <c r="G1877" s="50">
        <f t="shared" si="87"/>
        <v>-1.3228821601254839E-3</v>
      </c>
      <c r="H1877" s="50">
        <f t="shared" si="88"/>
        <v>11</v>
      </c>
      <c r="I1877" s="48">
        <f>HLOOKUP(B1877,'GSE Sum'!$B$1:$T$10,10,FALSE)</f>
        <v>92.23357593458185</v>
      </c>
      <c r="J1877" s="51" t="b">
        <f t="shared" si="89"/>
        <v>0</v>
      </c>
      <c r="K1877" s="69">
        <f>D1877/(VLOOKUP(B1877,'Cust Svd'!$A$2:$B$20,2,FALSE))</f>
        <v>3.1704253155470478E-3</v>
      </c>
      <c r="L1877" s="70">
        <f>VLOOKUP(B1877,'Cust Svd'!$A$2:$B$20,2,FALSE)</f>
        <v>50151</v>
      </c>
      <c r="M1877" s="70"/>
      <c r="N1877"/>
      <c r="O1877"/>
      <c r="P1877"/>
      <c r="Q1877"/>
      <c r="R1877"/>
    </row>
    <row r="1878" spans="1:18" ht="14.5" x14ac:dyDescent="0.35">
      <c r="A1878" s="62">
        <v>45603</v>
      </c>
      <c r="B1878" s="63">
        <v>2024</v>
      </c>
      <c r="C1878">
        <v>3</v>
      </c>
      <c r="D1878">
        <v>136</v>
      </c>
      <c r="E1878">
        <v>49830</v>
      </c>
      <c r="F1878" s="50">
        <f>E1878/(VLOOKUP(B1878,'Cust Svd'!$A$2:$B$20,2,FALSE))</f>
        <v>0.99359933002332956</v>
      </c>
      <c r="G1878" s="50">
        <f t="shared" si="87"/>
        <v>-6.4212420952902017E-3</v>
      </c>
      <c r="H1878" s="50">
        <f t="shared" si="88"/>
        <v>11</v>
      </c>
      <c r="I1878" s="48">
        <f>HLOOKUP(B1878,'GSE Sum'!$B$1:$T$10,10,FALSE)</f>
        <v>92.23357593458185</v>
      </c>
      <c r="J1878" s="51" t="b">
        <f t="shared" si="89"/>
        <v>0</v>
      </c>
      <c r="K1878" s="69">
        <f>D1878/(VLOOKUP(B1878,'Cust Svd'!$A$2:$B$20,2,FALSE))</f>
        <v>2.7118103327949594E-3</v>
      </c>
      <c r="L1878" s="70">
        <f>VLOOKUP(B1878,'Cust Svd'!$A$2:$B$20,2,FALSE)</f>
        <v>50151</v>
      </c>
      <c r="M1878" s="70"/>
      <c r="N1878"/>
      <c r="O1878"/>
      <c r="P1878"/>
      <c r="Q1878"/>
      <c r="R1878"/>
    </row>
    <row r="1879" spans="1:18" ht="14.5" x14ac:dyDescent="0.35">
      <c r="A1879" s="62">
        <v>45551</v>
      </c>
      <c r="B1879" s="63">
        <v>2024</v>
      </c>
      <c r="C1879">
        <v>4</v>
      </c>
      <c r="D1879">
        <v>2498</v>
      </c>
      <c r="E1879">
        <v>48392.44</v>
      </c>
      <c r="F1879" s="50">
        <f>E1879/(VLOOKUP(B1879,'Cust Svd'!$A$2:$B$20,2,FALSE))</f>
        <v>0.9649346972144125</v>
      </c>
      <c r="G1879" s="50">
        <f t="shared" si="87"/>
        <v>-3.5694851213357082E-2</v>
      </c>
      <c r="H1879" s="50">
        <f t="shared" si="88"/>
        <v>9</v>
      </c>
      <c r="I1879" s="48">
        <f>HLOOKUP(B1879,'GSE Sum'!$B$1:$T$10,10,FALSE)</f>
        <v>92.23357593458185</v>
      </c>
      <c r="J1879" s="51" t="b">
        <f t="shared" si="89"/>
        <v>0</v>
      </c>
      <c r="K1879" s="69">
        <f>D1879/(VLOOKUP(B1879,'Cust Svd'!$A$2:$B$20,2,FALSE))</f>
        <v>4.980957508324859E-2</v>
      </c>
      <c r="L1879" s="70">
        <f>VLOOKUP(B1879,'Cust Svd'!$A$2:$B$20,2,FALSE)</f>
        <v>50151</v>
      </c>
      <c r="M1879" s="70"/>
      <c r="N1879"/>
      <c r="O1879"/>
      <c r="P1879"/>
      <c r="Q1879"/>
      <c r="R1879"/>
    </row>
    <row r="1880" spans="1:18" ht="14.5" x14ac:dyDescent="0.35">
      <c r="A1880" s="62">
        <v>45539</v>
      </c>
      <c r="B1880" s="63">
        <v>2024</v>
      </c>
      <c r="C1880">
        <v>4</v>
      </c>
      <c r="D1880">
        <v>624</v>
      </c>
      <c r="E1880">
        <v>46926.77</v>
      </c>
      <c r="F1880" s="50">
        <f>E1880/(VLOOKUP(B1880,'Cust Svd'!$A$2:$B$20,2,FALSE))</f>
        <v>0.93570955713744486</v>
      </c>
      <c r="G1880" s="50">
        <f t="shared" si="87"/>
        <v>-6.6450152861820058E-2</v>
      </c>
      <c r="H1880" s="50">
        <f t="shared" si="88"/>
        <v>9</v>
      </c>
      <c r="I1880" s="48">
        <f>HLOOKUP(B1880,'GSE Sum'!$B$1:$T$10,10,FALSE)</f>
        <v>92.23357593458185</v>
      </c>
      <c r="J1880" s="51" t="b">
        <f t="shared" si="89"/>
        <v>0</v>
      </c>
      <c r="K1880" s="69">
        <f>D1880/(VLOOKUP(B1880,'Cust Svd'!$A$2:$B$20,2,FALSE))</f>
        <v>1.2442423879882755E-2</v>
      </c>
      <c r="L1880" s="70">
        <f>VLOOKUP(B1880,'Cust Svd'!$A$2:$B$20,2,FALSE)</f>
        <v>50151</v>
      </c>
      <c r="M1880" s="70"/>
      <c r="N1880"/>
      <c r="O1880"/>
      <c r="P1880"/>
      <c r="Q1880"/>
      <c r="R1880"/>
    </row>
    <row r="1881" spans="1:18" ht="14.5" x14ac:dyDescent="0.35">
      <c r="A1881" s="62">
        <v>45374</v>
      </c>
      <c r="B1881" s="63">
        <v>2024</v>
      </c>
      <c r="C1881">
        <v>3</v>
      </c>
      <c r="D1881">
        <v>327</v>
      </c>
      <c r="E1881">
        <v>46447.15</v>
      </c>
      <c r="F1881" s="50">
        <f>E1881/(VLOOKUP(B1881,'Cust Svd'!$A$2:$B$20,2,FALSE))</f>
        <v>0.92614603896233383</v>
      </c>
      <c r="G1881" s="50">
        <f t="shared" si="87"/>
        <v>-7.6723347308224055E-2</v>
      </c>
      <c r="H1881" s="50">
        <f t="shared" si="88"/>
        <v>3</v>
      </c>
      <c r="I1881" s="48">
        <f>HLOOKUP(B1881,'GSE Sum'!$B$1:$T$10,10,FALSE)</f>
        <v>92.23357593458185</v>
      </c>
      <c r="J1881" s="51" t="b">
        <f t="shared" si="89"/>
        <v>0</v>
      </c>
      <c r="K1881" s="69">
        <f>D1881/(VLOOKUP(B1881,'Cust Svd'!$A$2:$B$20,2,FALSE))</f>
        <v>6.5203086678231742E-3</v>
      </c>
      <c r="L1881" s="70">
        <f>VLOOKUP(B1881,'Cust Svd'!$A$2:$B$20,2,FALSE)</f>
        <v>50151</v>
      </c>
      <c r="M1881" s="70"/>
      <c r="N1881"/>
      <c r="O1881"/>
      <c r="P1881"/>
      <c r="Q1881"/>
      <c r="R1881"/>
    </row>
    <row r="1882" spans="1:18" ht="14.5" x14ac:dyDescent="0.35">
      <c r="A1882" s="62">
        <v>45340</v>
      </c>
      <c r="B1882" s="63">
        <v>2024</v>
      </c>
      <c r="C1882">
        <v>3</v>
      </c>
      <c r="D1882">
        <v>195</v>
      </c>
      <c r="E1882">
        <v>45464.87</v>
      </c>
      <c r="F1882" s="50">
        <f>E1882/(VLOOKUP(B1882,'Cust Svd'!$A$2:$B$20,2,FALSE))</f>
        <v>0.90655959003808506</v>
      </c>
      <c r="G1882" s="50">
        <f t="shared" si="87"/>
        <v>-9.8098514557166352E-2</v>
      </c>
      <c r="H1882" s="50">
        <f t="shared" si="88"/>
        <v>2</v>
      </c>
      <c r="I1882" s="48">
        <f>HLOOKUP(B1882,'GSE Sum'!$B$1:$T$10,10,FALSE)</f>
        <v>92.23357593458185</v>
      </c>
      <c r="J1882" s="51" t="b">
        <f t="shared" si="89"/>
        <v>0</v>
      </c>
      <c r="K1882" s="69">
        <f>D1882/(VLOOKUP(B1882,'Cust Svd'!$A$2:$B$20,2,FALSE))</f>
        <v>3.8882574624633606E-3</v>
      </c>
      <c r="L1882" s="70">
        <f>VLOOKUP(B1882,'Cust Svd'!$A$2:$B$20,2,FALSE)</f>
        <v>50151</v>
      </c>
      <c r="M1882" s="70"/>
      <c r="N1882"/>
      <c r="O1882"/>
      <c r="P1882"/>
      <c r="Q1882"/>
      <c r="R1882"/>
    </row>
    <row r="1883" spans="1:18" ht="14.5" x14ac:dyDescent="0.35">
      <c r="A1883" s="62">
        <v>45491</v>
      </c>
      <c r="B1883" s="63">
        <v>2024</v>
      </c>
      <c r="C1883">
        <v>2</v>
      </c>
      <c r="D1883">
        <v>758</v>
      </c>
      <c r="E1883">
        <v>44567.63</v>
      </c>
      <c r="F1883" s="50">
        <f>E1883/(VLOOKUP(B1883,'Cust Svd'!$A$2:$B$20,2,FALSE))</f>
        <v>0.88866882016310733</v>
      </c>
      <c r="G1883" s="50">
        <f t="shared" si="87"/>
        <v>-0.11803064362521085</v>
      </c>
      <c r="H1883" s="50">
        <f t="shared" si="88"/>
        <v>7</v>
      </c>
      <c r="I1883" s="48">
        <f>HLOOKUP(B1883,'GSE Sum'!$B$1:$T$10,10,FALSE)</f>
        <v>92.23357593458185</v>
      </c>
      <c r="J1883" s="51" t="b">
        <f t="shared" si="89"/>
        <v>0</v>
      </c>
      <c r="K1883" s="69">
        <f>D1883/(VLOOKUP(B1883,'Cust Svd'!$A$2:$B$20,2,FALSE))</f>
        <v>1.5114354648960141E-2</v>
      </c>
      <c r="L1883" s="70">
        <f>VLOOKUP(B1883,'Cust Svd'!$A$2:$B$20,2,FALSE)</f>
        <v>50151</v>
      </c>
      <c r="M1883" s="70"/>
      <c r="N1883"/>
      <c r="O1883"/>
      <c r="P1883"/>
      <c r="Q1883"/>
      <c r="R1883"/>
    </row>
    <row r="1884" spans="1:18" ht="14.5" x14ac:dyDescent="0.35">
      <c r="A1884" s="62">
        <v>45581</v>
      </c>
      <c r="B1884" s="63">
        <v>2024</v>
      </c>
      <c r="C1884">
        <v>1</v>
      </c>
      <c r="D1884">
        <v>2847</v>
      </c>
      <c r="E1884">
        <v>41220.04</v>
      </c>
      <c r="F1884" s="50">
        <f>E1884/(VLOOKUP(B1884,'Cust Svd'!$A$2:$B$20,2,FALSE))</f>
        <v>0.8219186058104524</v>
      </c>
      <c r="G1884" s="50">
        <f t="shared" si="87"/>
        <v>-0.1961139085240442</v>
      </c>
      <c r="H1884" s="50">
        <f t="shared" si="88"/>
        <v>10</v>
      </c>
      <c r="I1884" s="48">
        <f>HLOOKUP(B1884,'GSE Sum'!$B$1:$T$10,10,FALSE)</f>
        <v>92.23357593458185</v>
      </c>
      <c r="J1884" s="51" t="b">
        <f t="shared" si="89"/>
        <v>0</v>
      </c>
      <c r="K1884" s="69">
        <f>D1884/(VLOOKUP(B1884,'Cust Svd'!$A$2:$B$20,2,FALSE))</f>
        <v>5.6768558951965066E-2</v>
      </c>
      <c r="L1884" s="70">
        <f>VLOOKUP(B1884,'Cust Svd'!$A$2:$B$20,2,FALSE)</f>
        <v>50151</v>
      </c>
      <c r="M1884" s="70"/>
      <c r="N1884"/>
      <c r="O1884"/>
      <c r="P1884"/>
      <c r="Q1884"/>
      <c r="R1884"/>
    </row>
    <row r="1885" spans="1:18" ht="14.5" x14ac:dyDescent="0.35">
      <c r="A1885" s="62">
        <v>45442</v>
      </c>
      <c r="B1885" s="63">
        <v>2024</v>
      </c>
      <c r="C1885">
        <v>4</v>
      </c>
      <c r="D1885">
        <v>718</v>
      </c>
      <c r="E1885">
        <v>39693.199999999997</v>
      </c>
      <c r="F1885" s="50">
        <f>E1885/(VLOOKUP(B1885,'Cust Svd'!$A$2:$B$20,2,FALSE))</f>
        <v>0.79147374927718284</v>
      </c>
      <c r="G1885" s="50">
        <f t="shared" si="87"/>
        <v>-0.23385856600110783</v>
      </c>
      <c r="H1885" s="50">
        <f t="shared" si="88"/>
        <v>5</v>
      </c>
      <c r="I1885" s="48">
        <f>HLOOKUP(B1885,'GSE Sum'!$B$1:$T$10,10,FALSE)</f>
        <v>92.23357593458185</v>
      </c>
      <c r="J1885" s="51" t="b">
        <f t="shared" si="89"/>
        <v>0</v>
      </c>
      <c r="K1885" s="69">
        <f>D1885/(VLOOKUP(B1885,'Cust Svd'!$A$2:$B$20,2,FALSE))</f>
        <v>1.4316763374608682E-2</v>
      </c>
      <c r="L1885" s="70">
        <f>VLOOKUP(B1885,'Cust Svd'!$A$2:$B$20,2,FALSE)</f>
        <v>50151</v>
      </c>
      <c r="M1885" s="70"/>
      <c r="N1885"/>
      <c r="O1885"/>
      <c r="P1885"/>
      <c r="Q1885"/>
      <c r="R1885"/>
    </row>
    <row r="1886" spans="1:18" ht="14.5" x14ac:dyDescent="0.35">
      <c r="A1886" s="62">
        <v>45449</v>
      </c>
      <c r="B1886" s="63">
        <v>2024</v>
      </c>
      <c r="C1886">
        <v>4</v>
      </c>
      <c r="D1886">
        <v>203</v>
      </c>
      <c r="E1886">
        <v>39200.449999999997</v>
      </c>
      <c r="F1886" s="50">
        <f>E1886/(VLOOKUP(B1886,'Cust Svd'!$A$2:$B$20,2,FALSE))</f>
        <v>0.78164842176626581</v>
      </c>
      <c r="G1886" s="50">
        <f t="shared" si="87"/>
        <v>-0.24635022806623993</v>
      </c>
      <c r="H1886" s="50">
        <f t="shared" si="88"/>
        <v>6</v>
      </c>
      <c r="I1886" s="48">
        <f>HLOOKUP(B1886,'GSE Sum'!$B$1:$T$10,10,FALSE)</f>
        <v>92.23357593458185</v>
      </c>
      <c r="J1886" s="51" t="b">
        <f t="shared" si="89"/>
        <v>0</v>
      </c>
      <c r="K1886" s="69">
        <f>D1886/(VLOOKUP(B1886,'Cust Svd'!$A$2:$B$20,2,FALSE))</f>
        <v>4.0477757173336525E-3</v>
      </c>
      <c r="L1886" s="70">
        <f>VLOOKUP(B1886,'Cust Svd'!$A$2:$B$20,2,FALSE)</f>
        <v>50151</v>
      </c>
      <c r="M1886" s="70"/>
      <c r="N1886"/>
      <c r="O1886"/>
      <c r="P1886"/>
      <c r="Q1886"/>
      <c r="R1886"/>
    </row>
    <row r="1887" spans="1:18" ht="14.5" x14ac:dyDescent="0.35">
      <c r="A1887" s="62">
        <v>45642</v>
      </c>
      <c r="B1887" s="63">
        <v>2024</v>
      </c>
      <c r="C1887">
        <v>4</v>
      </c>
      <c r="D1887">
        <v>150</v>
      </c>
      <c r="E1887">
        <v>38698</v>
      </c>
      <c r="F1887" s="50">
        <f>E1887/(VLOOKUP(B1887,'Cust Svd'!$A$2:$B$20,2,FALSE))</f>
        <v>0.77162967837131857</v>
      </c>
      <c r="G1887" s="50">
        <f t="shared" si="87"/>
        <v>-0.25925053527486652</v>
      </c>
      <c r="H1887" s="50">
        <f t="shared" si="88"/>
        <v>12</v>
      </c>
      <c r="I1887" s="48">
        <f>HLOOKUP(B1887,'GSE Sum'!$B$1:$T$10,10,FALSE)</f>
        <v>92.23357593458185</v>
      </c>
      <c r="J1887" s="51" t="b">
        <f t="shared" si="89"/>
        <v>0</v>
      </c>
      <c r="K1887" s="69">
        <f>D1887/(VLOOKUP(B1887,'Cust Svd'!$A$2:$B$20,2,FALSE))</f>
        <v>2.9909672788179698E-3</v>
      </c>
      <c r="L1887" s="70">
        <f>VLOOKUP(B1887,'Cust Svd'!$A$2:$B$20,2,FALSE)</f>
        <v>50151</v>
      </c>
      <c r="M1887" s="70"/>
      <c r="N1887"/>
      <c r="O1887"/>
      <c r="P1887"/>
      <c r="Q1887"/>
      <c r="R1887"/>
    </row>
    <row r="1888" spans="1:18" ht="14.5" x14ac:dyDescent="0.35">
      <c r="A1888" s="62">
        <v>45646</v>
      </c>
      <c r="B1888" s="63">
        <v>2024</v>
      </c>
      <c r="C1888">
        <v>3</v>
      </c>
      <c r="D1888">
        <v>383</v>
      </c>
      <c r="E1888">
        <v>37404.800000000003</v>
      </c>
      <c r="F1888" s="50">
        <f>E1888/(VLOOKUP(B1888,'Cust Svd'!$A$2:$B$20,2,FALSE))</f>
        <v>0.745843552471536</v>
      </c>
      <c r="G1888" s="50">
        <f t="shared" si="87"/>
        <v>-0.29323941595728925</v>
      </c>
      <c r="H1888" s="50">
        <f t="shared" si="88"/>
        <v>12</v>
      </c>
      <c r="I1888" s="48">
        <f>HLOOKUP(B1888,'GSE Sum'!$B$1:$T$10,10,FALSE)</f>
        <v>92.23357593458185</v>
      </c>
      <c r="J1888" s="51" t="b">
        <f t="shared" si="89"/>
        <v>0</v>
      </c>
      <c r="K1888" s="69">
        <f>D1888/(VLOOKUP(B1888,'Cust Svd'!$A$2:$B$20,2,FALSE))</f>
        <v>7.6369364519152157E-3</v>
      </c>
      <c r="L1888" s="70">
        <f>VLOOKUP(B1888,'Cust Svd'!$A$2:$B$20,2,FALSE)</f>
        <v>50151</v>
      </c>
      <c r="M1888" s="70"/>
      <c r="N1888"/>
      <c r="O1888"/>
      <c r="P1888"/>
      <c r="Q1888"/>
      <c r="R1888"/>
    </row>
    <row r="1889" spans="1:18" ht="14.5" x14ac:dyDescent="0.35">
      <c r="A1889" s="62">
        <v>45428</v>
      </c>
      <c r="B1889" s="63">
        <v>2024</v>
      </c>
      <c r="C1889">
        <v>1</v>
      </c>
      <c r="D1889">
        <v>317</v>
      </c>
      <c r="E1889">
        <v>36519.949999999997</v>
      </c>
      <c r="F1889" s="50">
        <f>E1889/(VLOOKUP(B1889,'Cust Svd'!$A$2:$B$20,2,FALSE))</f>
        <v>0.72819983649378872</v>
      </c>
      <c r="G1889" s="50">
        <f t="shared" si="87"/>
        <v>-0.31717976777558787</v>
      </c>
      <c r="H1889" s="50">
        <f t="shared" si="88"/>
        <v>5</v>
      </c>
      <c r="I1889" s="48">
        <f>HLOOKUP(B1889,'GSE Sum'!$B$1:$T$10,10,FALSE)</f>
        <v>92.23357593458185</v>
      </c>
      <c r="J1889" s="51" t="b">
        <f t="shared" si="89"/>
        <v>0</v>
      </c>
      <c r="K1889" s="69">
        <f>D1889/(VLOOKUP(B1889,'Cust Svd'!$A$2:$B$20,2,FALSE))</f>
        <v>6.3209108492353096E-3</v>
      </c>
      <c r="L1889" s="70">
        <f>VLOOKUP(B1889,'Cust Svd'!$A$2:$B$20,2,FALSE)</f>
        <v>50151</v>
      </c>
      <c r="M1889" s="70"/>
      <c r="N1889"/>
      <c r="O1889"/>
      <c r="P1889"/>
      <c r="Q1889"/>
      <c r="R1889"/>
    </row>
    <row r="1890" spans="1:18" ht="14.5" x14ac:dyDescent="0.35">
      <c r="A1890" s="62">
        <v>45379</v>
      </c>
      <c r="B1890" s="63">
        <v>2024</v>
      </c>
      <c r="C1890">
        <v>4</v>
      </c>
      <c r="D1890">
        <v>687</v>
      </c>
      <c r="E1890">
        <v>35654.43</v>
      </c>
      <c r="F1890" s="50">
        <f>E1890/(VLOOKUP(B1890,'Cust Svd'!$A$2:$B$20,2,FALSE))</f>
        <v>0.71094155649937185</v>
      </c>
      <c r="G1890" s="50">
        <f t="shared" si="87"/>
        <v>-0.34116505157377508</v>
      </c>
      <c r="H1890" s="50">
        <f t="shared" si="88"/>
        <v>3</v>
      </c>
      <c r="I1890" s="48">
        <f>HLOOKUP(B1890,'GSE Sum'!$B$1:$T$10,10,FALSE)</f>
        <v>92.23357593458185</v>
      </c>
      <c r="J1890" s="51" t="b">
        <f t="shared" si="89"/>
        <v>0</v>
      </c>
      <c r="K1890" s="69">
        <f>D1890/(VLOOKUP(B1890,'Cust Svd'!$A$2:$B$20,2,FALSE))</f>
        <v>1.3698630136986301E-2</v>
      </c>
      <c r="L1890" s="70">
        <f>VLOOKUP(B1890,'Cust Svd'!$A$2:$B$20,2,FALSE)</f>
        <v>50151</v>
      </c>
      <c r="M1890" s="70"/>
      <c r="N1890"/>
      <c r="O1890"/>
      <c r="P1890"/>
      <c r="Q1890"/>
      <c r="R1890"/>
    </row>
    <row r="1891" spans="1:18" ht="14.5" x14ac:dyDescent="0.35">
      <c r="A1891" s="62">
        <v>45369</v>
      </c>
      <c r="B1891" s="63">
        <v>2024</v>
      </c>
      <c r="C1891">
        <v>2</v>
      </c>
      <c r="D1891">
        <v>322</v>
      </c>
      <c r="E1891">
        <v>35378</v>
      </c>
      <c r="F1891" s="50">
        <f>E1891/(VLOOKUP(B1891,'Cust Svd'!$A$2:$B$20,2,FALSE))</f>
        <v>0.70542960260014753</v>
      </c>
      <c r="G1891" s="50">
        <f t="shared" si="87"/>
        <v>-0.34894829636728764</v>
      </c>
      <c r="H1891" s="50">
        <f t="shared" si="88"/>
        <v>3</v>
      </c>
      <c r="I1891" s="48">
        <f>HLOOKUP(B1891,'GSE Sum'!$B$1:$T$10,10,FALSE)</f>
        <v>92.23357593458185</v>
      </c>
      <c r="J1891" s="51" t="b">
        <f t="shared" si="89"/>
        <v>0</v>
      </c>
      <c r="K1891" s="69">
        <f>D1891/(VLOOKUP(B1891,'Cust Svd'!$A$2:$B$20,2,FALSE))</f>
        <v>6.4206097585292419E-3</v>
      </c>
      <c r="L1891" s="70">
        <f>VLOOKUP(B1891,'Cust Svd'!$A$2:$B$20,2,FALSE)</f>
        <v>50151</v>
      </c>
      <c r="M1891" s="70"/>
      <c r="N1891"/>
      <c r="O1891"/>
      <c r="P1891"/>
      <c r="Q1891"/>
      <c r="R1891"/>
    </row>
    <row r="1892" spans="1:18" ht="14.5" x14ac:dyDescent="0.35">
      <c r="A1892" s="62">
        <v>45404</v>
      </c>
      <c r="B1892" s="63">
        <v>2024</v>
      </c>
      <c r="C1892">
        <v>2</v>
      </c>
      <c r="D1892">
        <v>109</v>
      </c>
      <c r="E1892">
        <v>35234.199999999997</v>
      </c>
      <c r="F1892" s="50">
        <f>E1892/(VLOOKUP(B1892,'Cust Svd'!$A$2:$B$20,2,FALSE))</f>
        <v>0.70256226196885396</v>
      </c>
      <c r="G1892" s="50">
        <f t="shared" si="87"/>
        <v>-0.35302125256440747</v>
      </c>
      <c r="H1892" s="50">
        <f t="shared" si="88"/>
        <v>4</v>
      </c>
      <c r="I1892" s="48">
        <f>HLOOKUP(B1892,'GSE Sum'!$B$1:$T$10,10,FALSE)</f>
        <v>92.23357593458185</v>
      </c>
      <c r="J1892" s="51" t="b">
        <f t="shared" si="89"/>
        <v>0</v>
      </c>
      <c r="K1892" s="69">
        <f>D1892/(VLOOKUP(B1892,'Cust Svd'!$A$2:$B$20,2,FALSE))</f>
        <v>2.1734362226077247E-3</v>
      </c>
      <c r="L1892" s="70">
        <f>VLOOKUP(B1892,'Cust Svd'!$A$2:$B$20,2,FALSE)</f>
        <v>50151</v>
      </c>
      <c r="M1892" s="70"/>
      <c r="N1892"/>
      <c r="O1892"/>
      <c r="P1892"/>
      <c r="Q1892"/>
      <c r="R1892"/>
    </row>
    <row r="1893" spans="1:18" ht="14.5" x14ac:dyDescent="0.35">
      <c r="A1893" s="62">
        <v>45382</v>
      </c>
      <c r="B1893" s="63">
        <v>2024</v>
      </c>
      <c r="C1893">
        <v>1</v>
      </c>
      <c r="D1893">
        <v>50</v>
      </c>
      <c r="E1893">
        <v>34484.17</v>
      </c>
      <c r="F1893" s="50">
        <f>E1893/(VLOOKUP(B1893,'Cust Svd'!$A$2:$B$20,2,FALSE))</f>
        <v>0.68760682738130841</v>
      </c>
      <c r="G1893" s="50">
        <f t="shared" si="87"/>
        <v>-0.37453807623055008</v>
      </c>
      <c r="H1893" s="50">
        <f t="shared" si="88"/>
        <v>3</v>
      </c>
      <c r="I1893" s="48">
        <f>HLOOKUP(B1893,'GSE Sum'!$B$1:$T$10,10,FALSE)</f>
        <v>92.23357593458185</v>
      </c>
      <c r="J1893" s="51" t="b">
        <f t="shared" si="89"/>
        <v>0</v>
      </c>
      <c r="K1893" s="69">
        <f>D1893/(VLOOKUP(B1893,'Cust Svd'!$A$2:$B$20,2,FALSE))</f>
        <v>9.9698909293932333E-4</v>
      </c>
      <c r="L1893" s="70">
        <f>VLOOKUP(B1893,'Cust Svd'!$A$2:$B$20,2,FALSE)</f>
        <v>50151</v>
      </c>
      <c r="M1893" s="70"/>
      <c r="N1893"/>
      <c r="O1893"/>
      <c r="P1893"/>
      <c r="Q1893"/>
      <c r="R1893"/>
    </row>
    <row r="1894" spans="1:18" ht="14.5" x14ac:dyDescent="0.35">
      <c r="A1894" s="62">
        <v>45566</v>
      </c>
      <c r="B1894" s="63">
        <v>2024</v>
      </c>
      <c r="C1894">
        <v>2</v>
      </c>
      <c r="D1894">
        <v>111</v>
      </c>
      <c r="E1894">
        <v>34348</v>
      </c>
      <c r="F1894" s="50">
        <f>E1894/(VLOOKUP(B1894,'Cust Svd'!$A$2:$B$20,2,FALSE))</f>
        <v>0.68489162728559749</v>
      </c>
      <c r="G1894" s="50">
        <f t="shared" si="87"/>
        <v>-0.37849466157836509</v>
      </c>
      <c r="H1894" s="50">
        <f t="shared" si="88"/>
        <v>10</v>
      </c>
      <c r="I1894" s="48">
        <f>HLOOKUP(B1894,'GSE Sum'!$B$1:$T$10,10,FALSE)</f>
        <v>92.23357593458185</v>
      </c>
      <c r="J1894" s="51" t="b">
        <f t="shared" si="89"/>
        <v>0</v>
      </c>
      <c r="K1894" s="69">
        <f>D1894/(VLOOKUP(B1894,'Cust Svd'!$A$2:$B$20,2,FALSE))</f>
        <v>2.2133157863252974E-3</v>
      </c>
      <c r="L1894" s="70">
        <f>VLOOKUP(B1894,'Cust Svd'!$A$2:$B$20,2,FALSE)</f>
        <v>50151</v>
      </c>
      <c r="M1894" s="70"/>
      <c r="N1894"/>
      <c r="O1894"/>
      <c r="P1894"/>
      <c r="Q1894"/>
      <c r="R1894"/>
    </row>
    <row r="1895" spans="1:18" ht="14.5" x14ac:dyDescent="0.35">
      <c r="A1895" s="62">
        <v>45484</v>
      </c>
      <c r="B1895" s="63">
        <v>2024</v>
      </c>
      <c r="C1895">
        <v>7</v>
      </c>
      <c r="D1895">
        <v>149</v>
      </c>
      <c r="E1895">
        <v>31778.22</v>
      </c>
      <c r="F1895" s="50">
        <f>E1895/(VLOOKUP(B1895,'Cust Svd'!$A$2:$B$20,2,FALSE))</f>
        <v>0.63365077466052522</v>
      </c>
      <c r="G1895" s="50">
        <f t="shared" si="87"/>
        <v>-0.45625730491788191</v>
      </c>
      <c r="H1895" s="50">
        <f t="shared" si="88"/>
        <v>7</v>
      </c>
      <c r="I1895" s="48">
        <f>HLOOKUP(B1895,'GSE Sum'!$B$1:$T$10,10,FALSE)</f>
        <v>92.23357593458185</v>
      </c>
      <c r="J1895" s="51" t="b">
        <f t="shared" si="89"/>
        <v>0</v>
      </c>
      <c r="K1895" s="69">
        <f>D1895/(VLOOKUP(B1895,'Cust Svd'!$A$2:$B$20,2,FALSE))</f>
        <v>2.9710274969591832E-3</v>
      </c>
      <c r="L1895" s="70">
        <f>VLOOKUP(B1895,'Cust Svd'!$A$2:$B$20,2,FALSE)</f>
        <v>50151</v>
      </c>
      <c r="M1895" s="70"/>
      <c r="N1895"/>
      <c r="O1895"/>
      <c r="P1895"/>
      <c r="Q1895"/>
      <c r="R1895"/>
    </row>
    <row r="1896" spans="1:18" ht="14.5" x14ac:dyDescent="0.35">
      <c r="A1896" s="62">
        <v>45639</v>
      </c>
      <c r="B1896" s="63">
        <v>2024</v>
      </c>
      <c r="C1896">
        <v>8</v>
      </c>
      <c r="D1896">
        <v>75</v>
      </c>
      <c r="E1896">
        <v>30014.400000000001</v>
      </c>
      <c r="F1896" s="50">
        <f>E1896/(VLOOKUP(B1896,'Cust Svd'!$A$2:$B$20,2,FALSE))</f>
        <v>0.59848058862236053</v>
      </c>
      <c r="G1896" s="50">
        <f t="shared" si="87"/>
        <v>-0.51336118788959717</v>
      </c>
      <c r="H1896" s="50">
        <f t="shared" si="88"/>
        <v>12</v>
      </c>
      <c r="I1896" s="48">
        <f>HLOOKUP(B1896,'GSE Sum'!$B$1:$T$10,10,FALSE)</f>
        <v>92.23357593458185</v>
      </c>
      <c r="J1896" s="51" t="b">
        <f t="shared" si="89"/>
        <v>0</v>
      </c>
      <c r="K1896" s="69">
        <f>D1896/(VLOOKUP(B1896,'Cust Svd'!$A$2:$B$20,2,FALSE))</f>
        <v>1.4954836394089849E-3</v>
      </c>
      <c r="L1896" s="70">
        <f>VLOOKUP(B1896,'Cust Svd'!$A$2:$B$20,2,FALSE)</f>
        <v>50151</v>
      </c>
      <c r="M1896" s="70"/>
      <c r="N1896"/>
      <c r="O1896"/>
      <c r="P1896"/>
      <c r="Q1896"/>
      <c r="R1896"/>
    </row>
    <row r="1897" spans="1:18" ht="14.5" x14ac:dyDescent="0.35">
      <c r="A1897" s="62">
        <v>45632</v>
      </c>
      <c r="B1897" s="63">
        <v>2024</v>
      </c>
      <c r="C1897">
        <v>3</v>
      </c>
      <c r="D1897">
        <v>84</v>
      </c>
      <c r="E1897">
        <v>30004</v>
      </c>
      <c r="F1897" s="50">
        <f>E1897/(VLOOKUP(B1897,'Cust Svd'!$A$2:$B$20,2,FALSE))</f>
        <v>0.59827321489102914</v>
      </c>
      <c r="G1897" s="50">
        <f t="shared" si="87"/>
        <v>-0.51370774828121346</v>
      </c>
      <c r="H1897" s="50">
        <f t="shared" si="88"/>
        <v>12</v>
      </c>
      <c r="I1897" s="48">
        <f>HLOOKUP(B1897,'GSE Sum'!$B$1:$T$10,10,FALSE)</f>
        <v>92.23357593458185</v>
      </c>
      <c r="J1897" s="51" t="b">
        <f t="shared" si="89"/>
        <v>0</v>
      </c>
      <c r="K1897" s="69">
        <f>D1897/(VLOOKUP(B1897,'Cust Svd'!$A$2:$B$20,2,FALSE))</f>
        <v>1.674941676138063E-3</v>
      </c>
      <c r="L1897" s="70">
        <f>VLOOKUP(B1897,'Cust Svd'!$A$2:$B$20,2,FALSE)</f>
        <v>50151</v>
      </c>
      <c r="M1897" s="70"/>
      <c r="N1897"/>
      <c r="O1897"/>
      <c r="P1897"/>
      <c r="Q1897"/>
      <c r="R1897"/>
    </row>
    <row r="1898" spans="1:18" ht="14.5" x14ac:dyDescent="0.35">
      <c r="A1898" s="62">
        <v>45393</v>
      </c>
      <c r="B1898" s="63">
        <v>2024</v>
      </c>
      <c r="C1898">
        <v>3</v>
      </c>
      <c r="D1898">
        <v>104</v>
      </c>
      <c r="E1898">
        <v>29400.03</v>
      </c>
      <c r="F1898" s="50">
        <f>E1898/(VLOOKUP(B1898,'Cust Svd'!$A$2:$B$20,2,FALSE))</f>
        <v>0.5862301848417778</v>
      </c>
      <c r="G1898" s="50">
        <f t="shared" si="87"/>
        <v>-0.53404275963632486</v>
      </c>
      <c r="H1898" s="50">
        <f t="shared" si="88"/>
        <v>4</v>
      </c>
      <c r="I1898" s="48">
        <f>HLOOKUP(B1898,'GSE Sum'!$B$1:$T$10,10,FALSE)</f>
        <v>92.23357593458185</v>
      </c>
      <c r="J1898" s="51" t="b">
        <f t="shared" si="89"/>
        <v>0</v>
      </c>
      <c r="K1898" s="69">
        <f>D1898/(VLOOKUP(B1898,'Cust Svd'!$A$2:$B$20,2,FALSE))</f>
        <v>2.0737373133137924E-3</v>
      </c>
      <c r="L1898" s="70">
        <f>VLOOKUP(B1898,'Cust Svd'!$A$2:$B$20,2,FALSE)</f>
        <v>50151</v>
      </c>
      <c r="M1898" s="70"/>
      <c r="N1898"/>
      <c r="O1898"/>
      <c r="P1898"/>
      <c r="Q1898"/>
      <c r="R1898"/>
    </row>
    <row r="1899" spans="1:18" ht="14.5" x14ac:dyDescent="0.35">
      <c r="A1899" s="62">
        <v>45501</v>
      </c>
      <c r="B1899" s="63">
        <v>2024</v>
      </c>
      <c r="C1899">
        <v>2</v>
      </c>
      <c r="D1899">
        <v>48</v>
      </c>
      <c r="E1899">
        <v>28666.77</v>
      </c>
      <c r="F1899" s="50">
        <f>E1899/(VLOOKUP(B1899,'Cust Svd'!$A$2:$B$20,2,FALSE))</f>
        <v>0.57160914039600408</v>
      </c>
      <c r="G1899" s="50">
        <f t="shared" si="87"/>
        <v>-0.55929984215853934</v>
      </c>
      <c r="H1899" s="50">
        <f t="shared" si="88"/>
        <v>7</v>
      </c>
      <c r="I1899" s="48">
        <f>HLOOKUP(B1899,'GSE Sum'!$B$1:$T$10,10,FALSE)</f>
        <v>92.23357593458185</v>
      </c>
      <c r="J1899" s="51" t="b">
        <f t="shared" si="89"/>
        <v>0</v>
      </c>
      <c r="K1899" s="69">
        <f>D1899/(VLOOKUP(B1899,'Cust Svd'!$A$2:$B$20,2,FALSE))</f>
        <v>9.5710952922175034E-4</v>
      </c>
      <c r="L1899" s="70">
        <f>VLOOKUP(B1899,'Cust Svd'!$A$2:$B$20,2,FALSE)</f>
        <v>50151</v>
      </c>
      <c r="M1899" s="70"/>
      <c r="N1899"/>
      <c r="O1899"/>
      <c r="P1899"/>
      <c r="Q1899"/>
      <c r="R1899"/>
    </row>
    <row r="1900" spans="1:18" ht="14.5" x14ac:dyDescent="0.35">
      <c r="A1900" s="62">
        <v>45637</v>
      </c>
      <c r="B1900" s="63">
        <v>2024</v>
      </c>
      <c r="C1900">
        <v>2</v>
      </c>
      <c r="D1900">
        <v>60</v>
      </c>
      <c r="E1900">
        <v>25834.080000000002</v>
      </c>
      <c r="F1900" s="50">
        <f>E1900/(VLOOKUP(B1900,'Cust Svd'!$A$2:$B$20,2,FALSE))</f>
        <v>0.51512591972243826</v>
      </c>
      <c r="G1900" s="50">
        <f t="shared" si="87"/>
        <v>-0.66334390388929543</v>
      </c>
      <c r="H1900" s="50">
        <f t="shared" si="88"/>
        <v>12</v>
      </c>
      <c r="I1900" s="48">
        <f>HLOOKUP(B1900,'GSE Sum'!$B$1:$T$10,10,FALSE)</f>
        <v>92.23357593458185</v>
      </c>
      <c r="J1900" s="51" t="b">
        <f t="shared" si="89"/>
        <v>0</v>
      </c>
      <c r="K1900" s="69">
        <f>D1900/(VLOOKUP(B1900,'Cust Svd'!$A$2:$B$20,2,FALSE))</f>
        <v>1.196386911527188E-3</v>
      </c>
      <c r="L1900" s="70">
        <f>VLOOKUP(B1900,'Cust Svd'!$A$2:$B$20,2,FALSE)</f>
        <v>50151</v>
      </c>
      <c r="M1900" s="70"/>
      <c r="N1900"/>
      <c r="O1900"/>
      <c r="P1900"/>
      <c r="Q1900"/>
      <c r="R1900"/>
    </row>
    <row r="1901" spans="1:18" ht="14.5" x14ac:dyDescent="0.35">
      <c r="A1901" s="62">
        <v>45453</v>
      </c>
      <c r="B1901" s="63">
        <v>2024</v>
      </c>
      <c r="C1901">
        <v>5</v>
      </c>
      <c r="D1901">
        <v>2119</v>
      </c>
      <c r="E1901">
        <v>25506</v>
      </c>
      <c r="F1901" s="50">
        <f>E1901/(VLOOKUP(B1901,'Cust Svd'!$A$2:$B$20,2,FALSE))</f>
        <v>0.50858407609020762</v>
      </c>
      <c r="G1901" s="50">
        <f t="shared" si="87"/>
        <v>-0.6761247357838952</v>
      </c>
      <c r="H1901" s="50">
        <f t="shared" si="88"/>
        <v>6</v>
      </c>
      <c r="I1901" s="48">
        <f>HLOOKUP(B1901,'GSE Sum'!$B$1:$T$10,10,FALSE)</f>
        <v>92.23357593458185</v>
      </c>
      <c r="J1901" s="51" t="b">
        <f t="shared" si="89"/>
        <v>0</v>
      </c>
      <c r="K1901" s="69">
        <f>D1901/(VLOOKUP(B1901,'Cust Svd'!$A$2:$B$20,2,FALSE))</f>
        <v>4.2252397758768517E-2</v>
      </c>
      <c r="L1901" s="70">
        <f>VLOOKUP(B1901,'Cust Svd'!$A$2:$B$20,2,FALSE)</f>
        <v>50151</v>
      </c>
      <c r="M1901" s="70"/>
      <c r="N1901"/>
      <c r="O1901"/>
      <c r="P1901"/>
      <c r="Q1901"/>
      <c r="R1901"/>
    </row>
    <row r="1902" spans="1:18" ht="14.5" x14ac:dyDescent="0.35">
      <c r="A1902" s="62">
        <v>45611</v>
      </c>
      <c r="B1902" s="63">
        <v>2024</v>
      </c>
      <c r="C1902">
        <v>4</v>
      </c>
      <c r="D1902">
        <v>89</v>
      </c>
      <c r="E1902">
        <v>22994.48</v>
      </c>
      <c r="F1902" s="50">
        <f>E1902/(VLOOKUP(B1902,'Cust Svd'!$A$2:$B$20,2,FALSE))</f>
        <v>0.45850491515622815</v>
      </c>
      <c r="G1902" s="50">
        <f t="shared" si="87"/>
        <v>-0.77978426726406258</v>
      </c>
      <c r="H1902" s="50">
        <f t="shared" si="88"/>
        <v>11</v>
      </c>
      <c r="I1902" s="48">
        <f>HLOOKUP(B1902,'GSE Sum'!$B$1:$T$10,10,FALSE)</f>
        <v>92.23357593458185</v>
      </c>
      <c r="J1902" s="51" t="b">
        <f t="shared" si="89"/>
        <v>0</v>
      </c>
      <c r="K1902" s="69">
        <f>D1902/(VLOOKUP(B1902,'Cust Svd'!$A$2:$B$20,2,FALSE))</f>
        <v>1.7746405854319953E-3</v>
      </c>
      <c r="L1902" s="70">
        <f>VLOOKUP(B1902,'Cust Svd'!$A$2:$B$20,2,FALSE)</f>
        <v>50151</v>
      </c>
      <c r="M1902" s="70"/>
      <c r="N1902"/>
      <c r="O1902"/>
      <c r="P1902"/>
      <c r="Q1902"/>
      <c r="R1902"/>
    </row>
    <row r="1903" spans="1:18" ht="14.5" x14ac:dyDescent="0.35">
      <c r="A1903" s="62">
        <v>45609</v>
      </c>
      <c r="B1903" s="63">
        <v>2024</v>
      </c>
      <c r="C1903">
        <v>3</v>
      </c>
      <c r="D1903">
        <v>95</v>
      </c>
      <c r="E1903">
        <v>21719.5</v>
      </c>
      <c r="F1903" s="50">
        <f>E1903/(VLOOKUP(B1903,'Cust Svd'!$A$2:$B$20,2,FALSE))</f>
        <v>0.43308209208191262</v>
      </c>
      <c r="G1903" s="50">
        <f t="shared" si="87"/>
        <v>-0.83682797984566581</v>
      </c>
      <c r="H1903" s="50">
        <f t="shared" si="88"/>
        <v>11</v>
      </c>
      <c r="I1903" s="48">
        <f>HLOOKUP(B1903,'GSE Sum'!$B$1:$T$10,10,FALSE)</f>
        <v>92.23357593458185</v>
      </c>
      <c r="J1903" s="51" t="b">
        <f t="shared" si="89"/>
        <v>0</v>
      </c>
      <c r="K1903" s="69">
        <f>D1903/(VLOOKUP(B1903,'Cust Svd'!$A$2:$B$20,2,FALSE))</f>
        <v>1.8942792765847141E-3</v>
      </c>
      <c r="L1903" s="70">
        <f>VLOOKUP(B1903,'Cust Svd'!$A$2:$B$20,2,FALSE)</f>
        <v>50151</v>
      </c>
      <c r="M1903" s="70"/>
      <c r="N1903"/>
      <c r="O1903"/>
      <c r="P1903"/>
      <c r="Q1903"/>
      <c r="R1903"/>
    </row>
    <row r="1904" spans="1:18" ht="14.5" x14ac:dyDescent="0.35">
      <c r="A1904" s="62">
        <v>45362</v>
      </c>
      <c r="B1904" s="63">
        <v>2024</v>
      </c>
      <c r="C1904">
        <v>1</v>
      </c>
      <c r="D1904">
        <v>409</v>
      </c>
      <c r="E1904">
        <v>20927.169999999998</v>
      </c>
      <c r="F1904" s="50">
        <f>E1904/(VLOOKUP(B1904,'Cust Svd'!$A$2:$B$20,2,FALSE))</f>
        <v>0.4172832047217403</v>
      </c>
      <c r="G1904" s="50">
        <f t="shared" si="87"/>
        <v>-0.87399013968621819</v>
      </c>
      <c r="H1904" s="50">
        <f t="shared" si="88"/>
        <v>3</v>
      </c>
      <c r="I1904" s="48">
        <f>HLOOKUP(B1904,'GSE Sum'!$B$1:$T$10,10,FALSE)</f>
        <v>92.23357593458185</v>
      </c>
      <c r="J1904" s="51" t="b">
        <f t="shared" si="89"/>
        <v>0</v>
      </c>
      <c r="K1904" s="69">
        <f>D1904/(VLOOKUP(B1904,'Cust Svd'!$A$2:$B$20,2,FALSE))</f>
        <v>8.1553707802436634E-3</v>
      </c>
      <c r="L1904" s="70">
        <f>VLOOKUP(B1904,'Cust Svd'!$A$2:$B$20,2,FALSE)</f>
        <v>50151</v>
      </c>
      <c r="M1904" s="70"/>
      <c r="N1904"/>
      <c r="O1904"/>
      <c r="P1904"/>
      <c r="Q1904"/>
      <c r="R1904"/>
    </row>
    <row r="1905" spans="1:18" ht="14.5" x14ac:dyDescent="0.35">
      <c r="A1905" s="62">
        <v>45488</v>
      </c>
      <c r="B1905" s="63">
        <v>2024</v>
      </c>
      <c r="C1905">
        <v>6</v>
      </c>
      <c r="D1905">
        <v>123</v>
      </c>
      <c r="E1905">
        <v>20541.95</v>
      </c>
      <c r="F1905" s="50">
        <f>E1905/(VLOOKUP(B1905,'Cust Svd'!$A$2:$B$20,2,FALSE))</f>
        <v>0.40960200195409863</v>
      </c>
      <c r="G1905" s="50">
        <f t="shared" si="87"/>
        <v>-0.8925693176855346</v>
      </c>
      <c r="H1905" s="50">
        <f t="shared" si="88"/>
        <v>7</v>
      </c>
      <c r="I1905" s="48">
        <f>HLOOKUP(B1905,'GSE Sum'!$B$1:$T$10,10,FALSE)</f>
        <v>92.23357593458185</v>
      </c>
      <c r="J1905" s="51" t="b">
        <f t="shared" si="89"/>
        <v>0</v>
      </c>
      <c r="K1905" s="69">
        <f>D1905/(VLOOKUP(B1905,'Cust Svd'!$A$2:$B$20,2,FALSE))</f>
        <v>2.4525931686307351E-3</v>
      </c>
      <c r="L1905" s="70">
        <f>VLOOKUP(B1905,'Cust Svd'!$A$2:$B$20,2,FALSE)</f>
        <v>50151</v>
      </c>
      <c r="M1905" s="70"/>
      <c r="N1905"/>
      <c r="O1905"/>
      <c r="P1905"/>
      <c r="Q1905"/>
      <c r="R1905"/>
    </row>
    <row r="1906" spans="1:18" ht="14.5" x14ac:dyDescent="0.35">
      <c r="A1906" s="62">
        <v>45301</v>
      </c>
      <c r="B1906" s="63">
        <v>2024</v>
      </c>
      <c r="C1906">
        <v>3</v>
      </c>
      <c r="D1906">
        <v>186</v>
      </c>
      <c r="E1906">
        <v>19889.57</v>
      </c>
      <c r="F1906" s="50">
        <f>E1906/(VLOOKUP(B1906,'Cust Svd'!$A$2:$B$20,2,FALSE))</f>
        <v>0.39659368706506348</v>
      </c>
      <c r="G1906" s="50">
        <f t="shared" si="87"/>
        <v>-0.92484298066038639</v>
      </c>
      <c r="H1906" s="50">
        <f t="shared" si="88"/>
        <v>1</v>
      </c>
      <c r="I1906" s="48">
        <f>HLOOKUP(B1906,'GSE Sum'!$B$1:$T$10,10,FALSE)</f>
        <v>92.23357593458185</v>
      </c>
      <c r="J1906" s="51" t="b">
        <f t="shared" si="89"/>
        <v>0</v>
      </c>
      <c r="K1906" s="69">
        <f>D1906/(VLOOKUP(B1906,'Cust Svd'!$A$2:$B$20,2,FALSE))</f>
        <v>3.7087994257342825E-3</v>
      </c>
      <c r="L1906" s="70">
        <f>VLOOKUP(B1906,'Cust Svd'!$A$2:$B$20,2,FALSE)</f>
        <v>50151</v>
      </c>
      <c r="M1906" s="70"/>
      <c r="N1906"/>
      <c r="O1906"/>
      <c r="P1906"/>
      <c r="Q1906"/>
      <c r="R1906"/>
    </row>
    <row r="1907" spans="1:18" ht="14.5" x14ac:dyDescent="0.35">
      <c r="A1907" s="62">
        <v>45631</v>
      </c>
      <c r="B1907" s="63">
        <v>2024</v>
      </c>
      <c r="C1907">
        <v>3</v>
      </c>
      <c r="D1907">
        <v>64</v>
      </c>
      <c r="E1907">
        <v>19189</v>
      </c>
      <c r="F1907" s="50">
        <f>E1907/(VLOOKUP(B1907,'Cust Svd'!$A$2:$B$20,2,FALSE))</f>
        <v>0.38262447408825345</v>
      </c>
      <c r="G1907" s="50">
        <f t="shared" si="87"/>
        <v>-0.96070125620099822</v>
      </c>
      <c r="H1907" s="50">
        <f t="shared" si="88"/>
        <v>12</v>
      </c>
      <c r="I1907" s="48">
        <f>HLOOKUP(B1907,'GSE Sum'!$B$1:$T$10,10,FALSE)</f>
        <v>92.23357593458185</v>
      </c>
      <c r="J1907" s="51" t="b">
        <f t="shared" si="89"/>
        <v>0</v>
      </c>
      <c r="K1907" s="69">
        <f>D1907/(VLOOKUP(B1907,'Cust Svd'!$A$2:$B$20,2,FALSE))</f>
        <v>1.2761460389623337E-3</v>
      </c>
      <c r="L1907" s="70">
        <f>VLOOKUP(B1907,'Cust Svd'!$A$2:$B$20,2,FALSE)</f>
        <v>50151</v>
      </c>
      <c r="M1907" s="70"/>
      <c r="N1907"/>
      <c r="O1907"/>
      <c r="P1907"/>
      <c r="Q1907"/>
      <c r="R1907"/>
    </row>
    <row r="1908" spans="1:18" ht="14.5" x14ac:dyDescent="0.35">
      <c r="A1908" s="62">
        <v>45337</v>
      </c>
      <c r="B1908" s="63">
        <v>2024</v>
      </c>
      <c r="C1908">
        <v>2</v>
      </c>
      <c r="D1908">
        <v>44</v>
      </c>
      <c r="E1908">
        <v>19083.12</v>
      </c>
      <c r="F1908" s="50">
        <f>E1908/(VLOOKUP(B1908,'Cust Svd'!$A$2:$B$20,2,FALSE))</f>
        <v>0.38051324998504515</v>
      </c>
      <c r="G1908" s="50">
        <f t="shared" si="87"/>
        <v>-0.96623427972415132</v>
      </c>
      <c r="H1908" s="50">
        <f t="shared" si="88"/>
        <v>2</v>
      </c>
      <c r="I1908" s="48">
        <f>HLOOKUP(B1908,'GSE Sum'!$B$1:$T$10,10,FALSE)</f>
        <v>92.23357593458185</v>
      </c>
      <c r="J1908" s="51" t="b">
        <f t="shared" si="89"/>
        <v>0</v>
      </c>
      <c r="K1908" s="69">
        <f>D1908/(VLOOKUP(B1908,'Cust Svd'!$A$2:$B$20,2,FALSE))</f>
        <v>8.7735040178660447E-4</v>
      </c>
      <c r="L1908" s="70">
        <f>VLOOKUP(B1908,'Cust Svd'!$A$2:$B$20,2,FALSE)</f>
        <v>50151</v>
      </c>
      <c r="M1908" s="70"/>
      <c r="N1908"/>
      <c r="O1908"/>
      <c r="P1908"/>
      <c r="Q1908"/>
      <c r="R1908"/>
    </row>
    <row r="1909" spans="1:18" ht="14.5" x14ac:dyDescent="0.35">
      <c r="A1909" s="62">
        <v>45640</v>
      </c>
      <c r="B1909" s="63">
        <v>2024</v>
      </c>
      <c r="C1909">
        <v>2</v>
      </c>
      <c r="D1909">
        <v>108</v>
      </c>
      <c r="E1909">
        <v>18872</v>
      </c>
      <c r="F1909" s="50">
        <f>E1909/(VLOOKUP(B1909,'Cust Svd'!$A$2:$B$20,2,FALSE))</f>
        <v>0.37630356323901815</v>
      </c>
      <c r="G1909" s="50">
        <f t="shared" si="87"/>
        <v>-0.97735911228322958</v>
      </c>
      <c r="H1909" s="50">
        <f t="shared" si="88"/>
        <v>12</v>
      </c>
      <c r="I1909" s="48">
        <f>HLOOKUP(B1909,'GSE Sum'!$B$1:$T$10,10,FALSE)</f>
        <v>92.23357593458185</v>
      </c>
      <c r="J1909" s="51" t="b">
        <f t="shared" si="89"/>
        <v>0</v>
      </c>
      <c r="K1909" s="69">
        <f>D1909/(VLOOKUP(B1909,'Cust Svd'!$A$2:$B$20,2,FALSE))</f>
        <v>2.1534964407489382E-3</v>
      </c>
      <c r="L1909" s="70">
        <f>VLOOKUP(B1909,'Cust Svd'!$A$2:$B$20,2,FALSE)</f>
        <v>50151</v>
      </c>
      <c r="M1909" s="70"/>
      <c r="N1909"/>
      <c r="O1909"/>
      <c r="P1909"/>
      <c r="Q1909"/>
      <c r="R1909"/>
    </row>
    <row r="1910" spans="1:18" ht="14.5" x14ac:dyDescent="0.35">
      <c r="A1910" s="62">
        <v>45619</v>
      </c>
      <c r="B1910" s="63">
        <v>2024</v>
      </c>
      <c r="C1910">
        <v>1</v>
      </c>
      <c r="D1910">
        <v>19</v>
      </c>
      <c r="E1910">
        <v>18715</v>
      </c>
      <c r="F1910" s="50">
        <f>E1910/(VLOOKUP(B1910,'Cust Svd'!$A$2:$B$20,2,FALSE))</f>
        <v>0.37317301748718867</v>
      </c>
      <c r="G1910" s="50">
        <f t="shared" si="87"/>
        <v>-0.98571311303221121</v>
      </c>
      <c r="H1910" s="50">
        <f t="shared" si="88"/>
        <v>11</v>
      </c>
      <c r="I1910" s="48">
        <f>HLOOKUP(B1910,'GSE Sum'!$B$1:$T$10,10,FALSE)</f>
        <v>92.23357593458185</v>
      </c>
      <c r="J1910" s="51" t="b">
        <f t="shared" si="89"/>
        <v>0</v>
      </c>
      <c r="K1910" s="69">
        <f>D1910/(VLOOKUP(B1910,'Cust Svd'!$A$2:$B$20,2,FALSE))</f>
        <v>3.7885585531694286E-4</v>
      </c>
      <c r="L1910" s="70">
        <f>VLOOKUP(B1910,'Cust Svd'!$A$2:$B$20,2,FALSE)</f>
        <v>50151</v>
      </c>
      <c r="M1910" s="70"/>
      <c r="N1910"/>
      <c r="O1910"/>
      <c r="P1910"/>
      <c r="Q1910"/>
      <c r="R1910"/>
    </row>
    <row r="1911" spans="1:18" ht="14.5" x14ac:dyDescent="0.35">
      <c r="A1911" s="62">
        <v>45391</v>
      </c>
      <c r="B1911" s="63">
        <v>2024</v>
      </c>
      <c r="C1911">
        <v>3</v>
      </c>
      <c r="D1911">
        <v>664</v>
      </c>
      <c r="E1911">
        <v>18246.52</v>
      </c>
      <c r="F1911" s="50">
        <f>E1911/(VLOOKUP(B1911,'Cust Svd'!$A$2:$B$20,2,FALSE))</f>
        <v>0.36383162848198441</v>
      </c>
      <c r="G1911" s="50">
        <f t="shared" si="87"/>
        <v>-1.0110640774742927</v>
      </c>
      <c r="H1911" s="50">
        <f t="shared" si="88"/>
        <v>4</v>
      </c>
      <c r="I1911" s="48">
        <f>HLOOKUP(B1911,'GSE Sum'!$B$1:$T$10,10,FALSE)</f>
        <v>92.23357593458185</v>
      </c>
      <c r="J1911" s="51" t="b">
        <f t="shared" si="89"/>
        <v>0</v>
      </c>
      <c r="K1911" s="69">
        <f>D1911/(VLOOKUP(B1911,'Cust Svd'!$A$2:$B$20,2,FALSE))</f>
        <v>1.3240015154234213E-2</v>
      </c>
      <c r="L1911" s="70">
        <f>VLOOKUP(B1911,'Cust Svd'!$A$2:$B$20,2,FALSE)</f>
        <v>50151</v>
      </c>
      <c r="M1911" s="70"/>
      <c r="N1911"/>
      <c r="O1911"/>
      <c r="P1911"/>
      <c r="Q1911"/>
      <c r="R1911"/>
    </row>
    <row r="1912" spans="1:18" ht="14.5" x14ac:dyDescent="0.35">
      <c r="A1912" s="62">
        <v>45468</v>
      </c>
      <c r="B1912" s="63">
        <v>2024</v>
      </c>
      <c r="C1912">
        <v>3</v>
      </c>
      <c r="D1912">
        <v>59</v>
      </c>
      <c r="E1912">
        <v>17502</v>
      </c>
      <c r="F1912" s="50">
        <f>E1912/(VLOOKUP(B1912,'Cust Svd'!$A$2:$B$20,2,FALSE))</f>
        <v>0.34898606209248073</v>
      </c>
      <c r="G1912" s="50">
        <f t="shared" si="87"/>
        <v>-1.052723294274964</v>
      </c>
      <c r="H1912" s="50">
        <f t="shared" si="88"/>
        <v>6</v>
      </c>
      <c r="I1912" s="48">
        <f>HLOOKUP(B1912,'GSE Sum'!$B$1:$T$10,10,FALSE)</f>
        <v>92.23357593458185</v>
      </c>
      <c r="J1912" s="51" t="b">
        <f t="shared" si="89"/>
        <v>0</v>
      </c>
      <c r="K1912" s="69">
        <f>D1912/(VLOOKUP(B1912,'Cust Svd'!$A$2:$B$20,2,FALSE))</f>
        <v>1.1764471296684014E-3</v>
      </c>
      <c r="L1912" s="70">
        <f>VLOOKUP(B1912,'Cust Svd'!$A$2:$B$20,2,FALSE)</f>
        <v>50151</v>
      </c>
      <c r="M1912" s="70"/>
      <c r="N1912"/>
      <c r="O1912"/>
      <c r="P1912"/>
      <c r="Q1912"/>
      <c r="R1912"/>
    </row>
    <row r="1913" spans="1:18" ht="14.5" x14ac:dyDescent="0.35">
      <c r="A1913" s="62">
        <v>45605</v>
      </c>
      <c r="B1913" s="63">
        <v>2024</v>
      </c>
      <c r="C1913">
        <v>3</v>
      </c>
      <c r="D1913">
        <v>79</v>
      </c>
      <c r="E1913">
        <v>17271</v>
      </c>
      <c r="F1913" s="50">
        <f>E1913/(VLOOKUP(B1913,'Cust Svd'!$A$2:$B$20,2,FALSE))</f>
        <v>0.34437997248310104</v>
      </c>
      <c r="G1913" s="50">
        <f t="shared" si="87"/>
        <v>-1.0660096600268212</v>
      </c>
      <c r="H1913" s="50">
        <f t="shared" si="88"/>
        <v>11</v>
      </c>
      <c r="I1913" s="48">
        <f>HLOOKUP(B1913,'GSE Sum'!$B$1:$T$10,10,FALSE)</f>
        <v>92.23357593458185</v>
      </c>
      <c r="J1913" s="51" t="b">
        <f t="shared" si="89"/>
        <v>0</v>
      </c>
      <c r="K1913" s="69">
        <f>D1913/(VLOOKUP(B1913,'Cust Svd'!$A$2:$B$20,2,FALSE))</f>
        <v>1.5752427668441306E-3</v>
      </c>
      <c r="L1913" s="70">
        <f>VLOOKUP(B1913,'Cust Svd'!$A$2:$B$20,2,FALSE)</f>
        <v>50151</v>
      </c>
      <c r="M1913" s="70"/>
      <c r="N1913"/>
      <c r="O1913"/>
      <c r="P1913"/>
      <c r="Q1913"/>
      <c r="R1913"/>
    </row>
    <row r="1914" spans="1:18" ht="14.5" x14ac:dyDescent="0.35">
      <c r="A1914" s="62">
        <v>45419</v>
      </c>
      <c r="B1914" s="63">
        <v>2024</v>
      </c>
      <c r="C1914">
        <v>1</v>
      </c>
      <c r="D1914">
        <v>58</v>
      </c>
      <c r="E1914">
        <v>17226</v>
      </c>
      <c r="F1914" s="50">
        <f>E1914/(VLOOKUP(B1914,'Cust Svd'!$A$2:$B$20,2,FALSE))</f>
        <v>0.34348268229945567</v>
      </c>
      <c r="G1914" s="50">
        <f t="shared" si="87"/>
        <v>-1.0686185840216214</v>
      </c>
      <c r="H1914" s="50">
        <f t="shared" si="88"/>
        <v>5</v>
      </c>
      <c r="I1914" s="48">
        <f>HLOOKUP(B1914,'GSE Sum'!$B$1:$T$10,10,FALSE)</f>
        <v>92.23357593458185</v>
      </c>
      <c r="J1914" s="51" t="b">
        <f t="shared" si="89"/>
        <v>0</v>
      </c>
      <c r="K1914" s="69">
        <f>D1914/(VLOOKUP(B1914,'Cust Svd'!$A$2:$B$20,2,FALSE))</f>
        <v>1.1565073478096151E-3</v>
      </c>
      <c r="L1914" s="70">
        <f>VLOOKUP(B1914,'Cust Svd'!$A$2:$B$20,2,FALSE)</f>
        <v>50151</v>
      </c>
      <c r="M1914" s="70"/>
      <c r="N1914"/>
      <c r="O1914"/>
      <c r="P1914"/>
      <c r="Q1914"/>
      <c r="R1914"/>
    </row>
    <row r="1915" spans="1:18" ht="14.5" x14ac:dyDescent="0.35">
      <c r="A1915" s="62">
        <v>45567</v>
      </c>
      <c r="B1915" s="63">
        <v>2024</v>
      </c>
      <c r="C1915">
        <v>3</v>
      </c>
      <c r="D1915">
        <v>76</v>
      </c>
      <c r="E1915">
        <v>17017.03</v>
      </c>
      <c r="F1915" s="50">
        <f>E1915/(VLOOKUP(B1915,'Cust Svd'!$A$2:$B$20,2,FALSE))</f>
        <v>0.33931586608442499</v>
      </c>
      <c r="G1915" s="50">
        <f t="shared" si="87"/>
        <v>-1.0808238470579186</v>
      </c>
      <c r="H1915" s="50">
        <f t="shared" si="88"/>
        <v>10</v>
      </c>
      <c r="I1915" s="48">
        <f>HLOOKUP(B1915,'GSE Sum'!$B$1:$T$10,10,FALSE)</f>
        <v>92.23357593458185</v>
      </c>
      <c r="J1915" s="51" t="b">
        <f t="shared" si="89"/>
        <v>0</v>
      </c>
      <c r="K1915" s="69">
        <f>D1915/(VLOOKUP(B1915,'Cust Svd'!$A$2:$B$20,2,FALSE))</f>
        <v>1.5154234212677714E-3</v>
      </c>
      <c r="L1915" s="70">
        <f>VLOOKUP(B1915,'Cust Svd'!$A$2:$B$20,2,FALSE)</f>
        <v>50151</v>
      </c>
      <c r="M1915" s="70"/>
      <c r="N1915"/>
      <c r="O1915"/>
      <c r="P1915"/>
      <c r="Q1915"/>
      <c r="R1915"/>
    </row>
    <row r="1916" spans="1:18" ht="14.5" x14ac:dyDescent="0.35">
      <c r="A1916" s="62">
        <v>45422</v>
      </c>
      <c r="B1916" s="63">
        <v>2024</v>
      </c>
      <c r="C1916">
        <v>1</v>
      </c>
      <c r="D1916">
        <v>92</v>
      </c>
      <c r="E1916">
        <v>16652</v>
      </c>
      <c r="F1916" s="50">
        <f>E1916/(VLOOKUP(B1916,'Cust Svd'!$A$2:$B$20,2,FALSE))</f>
        <v>0.33203724751251223</v>
      </c>
      <c r="G1916" s="50">
        <f t="shared" si="87"/>
        <v>-1.1025081250558744</v>
      </c>
      <c r="H1916" s="50">
        <f t="shared" si="88"/>
        <v>5</v>
      </c>
      <c r="I1916" s="48">
        <f>HLOOKUP(B1916,'GSE Sum'!$B$1:$T$10,10,FALSE)</f>
        <v>92.23357593458185</v>
      </c>
      <c r="J1916" s="51" t="b">
        <f t="shared" si="89"/>
        <v>0</v>
      </c>
      <c r="K1916" s="69">
        <f>D1916/(VLOOKUP(B1916,'Cust Svd'!$A$2:$B$20,2,FALSE))</f>
        <v>1.8344599310083547E-3</v>
      </c>
      <c r="L1916" s="70">
        <f>VLOOKUP(B1916,'Cust Svd'!$A$2:$B$20,2,FALSE)</f>
        <v>50151</v>
      </c>
      <c r="M1916" s="70"/>
      <c r="N1916"/>
      <c r="O1916"/>
      <c r="P1916"/>
      <c r="Q1916"/>
      <c r="R1916"/>
    </row>
    <row r="1917" spans="1:18" ht="14.5" x14ac:dyDescent="0.35">
      <c r="A1917" s="62">
        <v>45615</v>
      </c>
      <c r="B1917" s="63">
        <v>2024</v>
      </c>
      <c r="C1917">
        <v>5</v>
      </c>
      <c r="D1917">
        <v>41</v>
      </c>
      <c r="E1917">
        <v>16632</v>
      </c>
      <c r="F1917" s="50">
        <f>E1917/(VLOOKUP(B1917,'Cust Svd'!$A$2:$B$20,2,FALSE))</f>
        <v>0.33163845187533647</v>
      </c>
      <c r="G1917" s="50">
        <f t="shared" si="87"/>
        <v>-1.1037099038328917</v>
      </c>
      <c r="H1917" s="50">
        <f t="shared" si="88"/>
        <v>11</v>
      </c>
      <c r="I1917" s="48">
        <f>HLOOKUP(B1917,'GSE Sum'!$B$1:$T$10,10,FALSE)</f>
        <v>92.23357593458185</v>
      </c>
      <c r="J1917" s="51" t="b">
        <f t="shared" si="89"/>
        <v>0</v>
      </c>
      <c r="K1917" s="69">
        <f>D1917/(VLOOKUP(B1917,'Cust Svd'!$A$2:$B$20,2,FALSE))</f>
        <v>8.1753105621024504E-4</v>
      </c>
      <c r="L1917" s="70">
        <f>VLOOKUP(B1917,'Cust Svd'!$A$2:$B$20,2,FALSE)</f>
        <v>50151</v>
      </c>
      <c r="M1917" s="70"/>
      <c r="N1917"/>
      <c r="O1917"/>
      <c r="P1917"/>
      <c r="Q1917"/>
      <c r="R1917"/>
    </row>
    <row r="1918" spans="1:18" ht="14.5" x14ac:dyDescent="0.35">
      <c r="A1918" s="62">
        <v>45643</v>
      </c>
      <c r="B1918" s="63">
        <v>2024</v>
      </c>
      <c r="C1918">
        <v>1</v>
      </c>
      <c r="D1918">
        <v>44</v>
      </c>
      <c r="E1918">
        <v>16528</v>
      </c>
      <c r="F1918" s="50">
        <f>E1918/(VLOOKUP(B1918,'Cust Svd'!$A$2:$B$20,2,FALSE))</f>
        <v>0.32956471456202269</v>
      </c>
      <c r="G1918" s="50">
        <f t="shared" si="87"/>
        <v>-1.1099825420113207</v>
      </c>
      <c r="H1918" s="50">
        <f t="shared" si="88"/>
        <v>12</v>
      </c>
      <c r="I1918" s="48">
        <f>HLOOKUP(B1918,'GSE Sum'!$B$1:$T$10,10,FALSE)</f>
        <v>92.23357593458185</v>
      </c>
      <c r="J1918" s="51" t="b">
        <f t="shared" si="89"/>
        <v>0</v>
      </c>
      <c r="K1918" s="69">
        <f>D1918/(VLOOKUP(B1918,'Cust Svd'!$A$2:$B$20,2,FALSE))</f>
        <v>8.7735040178660447E-4</v>
      </c>
      <c r="L1918" s="70">
        <f>VLOOKUP(B1918,'Cust Svd'!$A$2:$B$20,2,FALSE)</f>
        <v>50151</v>
      </c>
      <c r="M1918" s="70"/>
      <c r="N1918"/>
      <c r="O1918"/>
      <c r="P1918"/>
      <c r="Q1918"/>
      <c r="R1918"/>
    </row>
    <row r="1919" spans="1:18" ht="14.5" x14ac:dyDescent="0.35">
      <c r="A1919" s="62">
        <v>45492</v>
      </c>
      <c r="B1919" s="63">
        <v>2024</v>
      </c>
      <c r="C1919">
        <v>6</v>
      </c>
      <c r="D1919">
        <v>194</v>
      </c>
      <c r="E1919">
        <v>16074.06</v>
      </c>
      <c r="F1919" s="50">
        <f>E1919/(VLOOKUP(B1919,'Cust Svd'!$A$2:$B$20,2,FALSE))</f>
        <v>0.32051324998504516</v>
      </c>
      <c r="G1919" s="50">
        <f t="shared" si="87"/>
        <v>-1.1378316618689479</v>
      </c>
      <c r="H1919" s="50">
        <f t="shared" si="88"/>
        <v>7</v>
      </c>
      <c r="I1919" s="48">
        <f>HLOOKUP(B1919,'GSE Sum'!$B$1:$T$10,10,FALSE)</f>
        <v>92.23357593458185</v>
      </c>
      <c r="J1919" s="51" t="b">
        <f t="shared" si="89"/>
        <v>0</v>
      </c>
      <c r="K1919" s="69">
        <f>D1919/(VLOOKUP(B1919,'Cust Svd'!$A$2:$B$20,2,FALSE))</f>
        <v>3.868317680604574E-3</v>
      </c>
      <c r="L1919" s="70">
        <f>VLOOKUP(B1919,'Cust Svd'!$A$2:$B$20,2,FALSE)</f>
        <v>50151</v>
      </c>
      <c r="M1919" s="70"/>
      <c r="N1919"/>
      <c r="O1919"/>
      <c r="P1919"/>
      <c r="Q1919"/>
      <c r="R1919"/>
    </row>
    <row r="1920" spans="1:18" ht="14.5" x14ac:dyDescent="0.35">
      <c r="A1920" s="62">
        <v>45526</v>
      </c>
      <c r="B1920" s="63">
        <v>2024</v>
      </c>
      <c r="C1920">
        <v>6</v>
      </c>
      <c r="D1920">
        <v>70</v>
      </c>
      <c r="E1920">
        <v>15578.4</v>
      </c>
      <c r="F1920" s="50">
        <f>E1920/(VLOOKUP(B1920,'Cust Svd'!$A$2:$B$20,2,FALSE))</f>
        <v>0.31062989770891908</v>
      </c>
      <c r="G1920" s="50">
        <f t="shared" si="87"/>
        <v>-1.1691531149833718</v>
      </c>
      <c r="H1920" s="50">
        <f t="shared" si="88"/>
        <v>8</v>
      </c>
      <c r="I1920" s="48">
        <f>HLOOKUP(B1920,'GSE Sum'!$B$1:$T$10,10,FALSE)</f>
        <v>92.23357593458185</v>
      </c>
      <c r="J1920" s="51" t="b">
        <f t="shared" si="89"/>
        <v>0</v>
      </c>
      <c r="K1920" s="69">
        <f>D1920/(VLOOKUP(B1920,'Cust Svd'!$A$2:$B$20,2,FALSE))</f>
        <v>1.3957847301150526E-3</v>
      </c>
      <c r="L1920" s="70">
        <f>VLOOKUP(B1920,'Cust Svd'!$A$2:$B$20,2,FALSE)</f>
        <v>50151</v>
      </c>
      <c r="M1920" s="70"/>
      <c r="N1920"/>
      <c r="O1920"/>
      <c r="P1920"/>
      <c r="Q1920"/>
      <c r="R1920"/>
    </row>
    <row r="1921" spans="1:18" ht="14.5" x14ac:dyDescent="0.35">
      <c r="A1921" s="62">
        <v>45565</v>
      </c>
      <c r="B1921" s="63">
        <v>2024</v>
      </c>
      <c r="C1921">
        <v>1</v>
      </c>
      <c r="D1921">
        <v>21</v>
      </c>
      <c r="E1921">
        <v>15491</v>
      </c>
      <c r="F1921" s="50">
        <f>E1921/(VLOOKUP(B1921,'Cust Svd'!$A$2:$B$20,2,FALSE))</f>
        <v>0.3088871607744611</v>
      </c>
      <c r="G1921" s="50">
        <f t="shared" si="87"/>
        <v>-1.1747792442643776</v>
      </c>
      <c r="H1921" s="50">
        <f t="shared" si="88"/>
        <v>9</v>
      </c>
      <c r="I1921" s="48">
        <f>HLOOKUP(B1921,'GSE Sum'!$B$1:$T$10,10,FALSE)</f>
        <v>92.23357593458185</v>
      </c>
      <c r="J1921" s="51" t="b">
        <f t="shared" si="89"/>
        <v>0</v>
      </c>
      <c r="K1921" s="69">
        <f>D1921/(VLOOKUP(B1921,'Cust Svd'!$A$2:$B$20,2,FALSE))</f>
        <v>4.1873541903451574E-4</v>
      </c>
      <c r="L1921" s="70">
        <f>VLOOKUP(B1921,'Cust Svd'!$A$2:$B$20,2,FALSE)</f>
        <v>50151</v>
      </c>
      <c r="M1921" s="70"/>
      <c r="N1921"/>
      <c r="O1921"/>
      <c r="P1921"/>
      <c r="Q1921"/>
      <c r="R1921"/>
    </row>
    <row r="1922" spans="1:18" ht="14.5" x14ac:dyDescent="0.35">
      <c r="A1922" s="62">
        <v>45459</v>
      </c>
      <c r="B1922" s="63">
        <v>2024</v>
      </c>
      <c r="C1922">
        <v>2</v>
      </c>
      <c r="D1922">
        <v>239</v>
      </c>
      <c r="E1922">
        <v>15286.5</v>
      </c>
      <c r="F1922" s="50">
        <f>E1922/(VLOOKUP(B1922,'Cust Svd'!$A$2:$B$20,2,FALSE))</f>
        <v>0.30480947538433928</v>
      </c>
      <c r="G1922" s="50">
        <f t="shared" ref="G1922:G1985" si="90">LN(F1922)</f>
        <v>-1.1880683684338826</v>
      </c>
      <c r="H1922" s="50">
        <f t="shared" ref="H1922:H1985" si="91">MONTH(A1922)</f>
        <v>6</v>
      </c>
      <c r="I1922" s="48">
        <f>HLOOKUP(B1922,'GSE Sum'!$B$1:$T$10,10,FALSE)</f>
        <v>92.23357593458185</v>
      </c>
      <c r="J1922" s="51" t="b">
        <f t="shared" ref="J1922:J1985" si="92">IF(F1922&gt;=I1922,A1922,FALSE)</f>
        <v>0</v>
      </c>
      <c r="K1922" s="69">
        <f>D1922/(VLOOKUP(B1922,'Cust Svd'!$A$2:$B$20,2,FALSE))</f>
        <v>4.7656078642499648E-3</v>
      </c>
      <c r="L1922" s="70">
        <f>VLOOKUP(B1922,'Cust Svd'!$A$2:$B$20,2,FALSE)</f>
        <v>50151</v>
      </c>
      <c r="M1922" s="70"/>
      <c r="N1922"/>
      <c r="O1922"/>
      <c r="P1922"/>
      <c r="Q1922"/>
      <c r="R1922"/>
    </row>
    <row r="1923" spans="1:18" ht="14.5" x14ac:dyDescent="0.35">
      <c r="A1923" s="62">
        <v>45385</v>
      </c>
      <c r="B1923" s="63">
        <v>2024</v>
      </c>
      <c r="C1923">
        <v>1</v>
      </c>
      <c r="D1923">
        <v>35</v>
      </c>
      <c r="E1923">
        <v>14910</v>
      </c>
      <c r="F1923" s="50">
        <f>E1923/(VLOOKUP(B1923,'Cust Svd'!$A$2:$B$20,2,FALSE))</f>
        <v>0.29730214751450618</v>
      </c>
      <c r="G1923" s="50">
        <f t="shared" si="90"/>
        <v>-1.2130063256119563</v>
      </c>
      <c r="H1923" s="50">
        <f t="shared" si="91"/>
        <v>4</v>
      </c>
      <c r="I1923" s="48">
        <f>HLOOKUP(B1923,'GSE Sum'!$B$1:$T$10,10,FALSE)</f>
        <v>92.23357593458185</v>
      </c>
      <c r="J1923" s="51" t="b">
        <f t="shared" si="92"/>
        <v>0</v>
      </c>
      <c r="K1923" s="69">
        <f>D1923/(VLOOKUP(B1923,'Cust Svd'!$A$2:$B$20,2,FALSE))</f>
        <v>6.9789236505752629E-4</v>
      </c>
      <c r="L1923" s="70">
        <f>VLOOKUP(B1923,'Cust Svd'!$A$2:$B$20,2,FALSE)</f>
        <v>50151</v>
      </c>
      <c r="M1923" s="70"/>
      <c r="N1923"/>
      <c r="O1923"/>
      <c r="P1923"/>
      <c r="Q1923"/>
      <c r="R1923"/>
    </row>
    <row r="1924" spans="1:18" ht="14.5" x14ac:dyDescent="0.35">
      <c r="A1924" s="62">
        <v>45420</v>
      </c>
      <c r="B1924" s="63">
        <v>2024</v>
      </c>
      <c r="C1924">
        <v>4</v>
      </c>
      <c r="D1924">
        <v>69</v>
      </c>
      <c r="E1924">
        <v>13769.89</v>
      </c>
      <c r="F1924" s="50">
        <f>E1924/(VLOOKUP(B1924,'Cust Svd'!$A$2:$B$20,2,FALSE))</f>
        <v>0.27456860281948514</v>
      </c>
      <c r="G1924" s="50">
        <f t="shared" si="90"/>
        <v>-1.2925541300604846</v>
      </c>
      <c r="H1924" s="50">
        <f t="shared" si="91"/>
        <v>5</v>
      </c>
      <c r="I1924" s="48">
        <f>HLOOKUP(B1924,'GSE Sum'!$B$1:$T$10,10,FALSE)</f>
        <v>92.23357593458185</v>
      </c>
      <c r="J1924" s="51" t="b">
        <f t="shared" si="92"/>
        <v>0</v>
      </c>
      <c r="K1924" s="69">
        <f>D1924/(VLOOKUP(B1924,'Cust Svd'!$A$2:$B$20,2,FALSE))</f>
        <v>1.375844948256266E-3</v>
      </c>
      <c r="L1924" s="70">
        <f>VLOOKUP(B1924,'Cust Svd'!$A$2:$B$20,2,FALSE)</f>
        <v>50151</v>
      </c>
      <c r="M1924" s="70"/>
      <c r="N1924"/>
      <c r="O1924"/>
      <c r="P1924"/>
      <c r="Q1924"/>
      <c r="R1924"/>
    </row>
    <row r="1925" spans="1:18" ht="14.5" x14ac:dyDescent="0.35">
      <c r="A1925" s="62">
        <v>45436</v>
      </c>
      <c r="B1925" s="63">
        <v>2024</v>
      </c>
      <c r="C1925">
        <v>2</v>
      </c>
      <c r="D1925">
        <v>744</v>
      </c>
      <c r="E1925">
        <v>13385.95</v>
      </c>
      <c r="F1925" s="50">
        <f>E1925/(VLOOKUP(B1925,'Cust Svd'!$A$2:$B$20,2,FALSE))</f>
        <v>0.2669129229726227</v>
      </c>
      <c r="G1925" s="50">
        <f t="shared" si="90"/>
        <v>-1.3208328049629081</v>
      </c>
      <c r="H1925" s="50">
        <f t="shared" si="91"/>
        <v>5</v>
      </c>
      <c r="I1925" s="48">
        <f>HLOOKUP(B1925,'GSE Sum'!$B$1:$T$10,10,FALSE)</f>
        <v>92.23357593458185</v>
      </c>
      <c r="J1925" s="51" t="b">
        <f t="shared" si="92"/>
        <v>0</v>
      </c>
      <c r="K1925" s="69">
        <f>D1925/(VLOOKUP(B1925,'Cust Svd'!$A$2:$B$20,2,FALSE))</f>
        <v>1.483519770293713E-2</v>
      </c>
      <c r="L1925" s="70">
        <f>VLOOKUP(B1925,'Cust Svd'!$A$2:$B$20,2,FALSE)</f>
        <v>50151</v>
      </c>
      <c r="M1925" s="70"/>
      <c r="N1925"/>
      <c r="O1925"/>
      <c r="P1925"/>
      <c r="Q1925"/>
      <c r="R1925"/>
    </row>
    <row r="1926" spans="1:18" ht="14.5" x14ac:dyDescent="0.35">
      <c r="A1926" s="62">
        <v>45608</v>
      </c>
      <c r="B1926" s="63">
        <v>2024</v>
      </c>
      <c r="C1926">
        <v>3</v>
      </c>
      <c r="D1926">
        <v>93</v>
      </c>
      <c r="E1926">
        <v>13159</v>
      </c>
      <c r="F1926" s="50">
        <f>E1926/(VLOOKUP(B1926,'Cust Svd'!$A$2:$B$20,2,FALSE))</f>
        <v>0.26238758947977109</v>
      </c>
      <c r="G1926" s="50">
        <f t="shared" si="90"/>
        <v>-1.3379325192206</v>
      </c>
      <c r="H1926" s="50">
        <f t="shared" si="91"/>
        <v>11</v>
      </c>
      <c r="I1926" s="48">
        <f>HLOOKUP(B1926,'GSE Sum'!$B$1:$T$10,10,FALSE)</f>
        <v>92.23357593458185</v>
      </c>
      <c r="J1926" s="51" t="b">
        <f t="shared" si="92"/>
        <v>0</v>
      </c>
      <c r="K1926" s="69">
        <f>D1926/(VLOOKUP(B1926,'Cust Svd'!$A$2:$B$20,2,FALSE))</f>
        <v>1.8543997128671412E-3</v>
      </c>
      <c r="L1926" s="70">
        <f>VLOOKUP(B1926,'Cust Svd'!$A$2:$B$20,2,FALSE)</f>
        <v>50151</v>
      </c>
      <c r="M1926" s="70"/>
      <c r="N1926"/>
      <c r="O1926"/>
      <c r="P1926"/>
      <c r="Q1926"/>
      <c r="R1926"/>
    </row>
    <row r="1927" spans="1:18" ht="14.5" x14ac:dyDescent="0.35">
      <c r="A1927" s="62">
        <v>45489</v>
      </c>
      <c r="B1927" s="63">
        <v>2024</v>
      </c>
      <c r="C1927">
        <v>4</v>
      </c>
      <c r="D1927">
        <v>59</v>
      </c>
      <c r="E1927">
        <v>12927</v>
      </c>
      <c r="F1927" s="50">
        <f>E1927/(VLOOKUP(B1927,'Cust Svd'!$A$2:$B$20,2,FALSE))</f>
        <v>0.25776156008853263</v>
      </c>
      <c r="G1927" s="50">
        <f t="shared" si="90"/>
        <v>-1.3557203070867927</v>
      </c>
      <c r="H1927" s="50">
        <f t="shared" si="91"/>
        <v>7</v>
      </c>
      <c r="I1927" s="48">
        <f>HLOOKUP(B1927,'GSE Sum'!$B$1:$T$10,10,FALSE)</f>
        <v>92.23357593458185</v>
      </c>
      <c r="J1927" s="51" t="b">
        <f t="shared" si="92"/>
        <v>0</v>
      </c>
      <c r="K1927" s="69">
        <f>D1927/(VLOOKUP(B1927,'Cust Svd'!$A$2:$B$20,2,FALSE))</f>
        <v>1.1764471296684014E-3</v>
      </c>
      <c r="L1927" s="70">
        <f>VLOOKUP(B1927,'Cust Svd'!$A$2:$B$20,2,FALSE)</f>
        <v>50151</v>
      </c>
      <c r="M1927" s="70"/>
      <c r="N1927"/>
      <c r="O1927"/>
      <c r="P1927"/>
      <c r="Q1927"/>
      <c r="R1927"/>
    </row>
    <row r="1928" spans="1:18" ht="14.5" x14ac:dyDescent="0.35">
      <c r="A1928" s="62">
        <v>45527</v>
      </c>
      <c r="B1928" s="63">
        <v>2024</v>
      </c>
      <c r="C1928">
        <v>5</v>
      </c>
      <c r="D1928">
        <v>88</v>
      </c>
      <c r="E1928">
        <v>12817.529999999999</v>
      </c>
      <c r="F1928" s="50">
        <f>E1928/(VLOOKUP(B1928,'Cust Svd'!$A$2:$B$20,2,FALSE))</f>
        <v>0.25557875216845127</v>
      </c>
      <c r="G1928" s="50">
        <f t="shared" si="90"/>
        <v>-1.3642246891655947</v>
      </c>
      <c r="H1928" s="50">
        <f t="shared" si="91"/>
        <v>8</v>
      </c>
      <c r="I1928" s="48">
        <f>HLOOKUP(B1928,'GSE Sum'!$B$1:$T$10,10,FALSE)</f>
        <v>92.23357593458185</v>
      </c>
      <c r="J1928" s="51" t="b">
        <f t="shared" si="92"/>
        <v>0</v>
      </c>
      <c r="K1928" s="69">
        <f>D1928/(VLOOKUP(B1928,'Cust Svd'!$A$2:$B$20,2,FALSE))</f>
        <v>1.7547008035732089E-3</v>
      </c>
      <c r="L1928" s="70">
        <f>VLOOKUP(B1928,'Cust Svd'!$A$2:$B$20,2,FALSE)</f>
        <v>50151</v>
      </c>
      <c r="M1928" s="70"/>
      <c r="N1928"/>
      <c r="O1928"/>
      <c r="P1928"/>
      <c r="Q1928"/>
      <c r="R1928"/>
    </row>
    <row r="1929" spans="1:18" ht="14.5" x14ac:dyDescent="0.35">
      <c r="A1929" s="62">
        <v>45548</v>
      </c>
      <c r="B1929" s="63">
        <v>2024</v>
      </c>
      <c r="C1929">
        <v>3</v>
      </c>
      <c r="D1929">
        <v>706</v>
      </c>
      <c r="E1929">
        <v>12724.83</v>
      </c>
      <c r="F1929" s="50">
        <f>E1929/(VLOOKUP(B1929,'Cust Svd'!$A$2:$B$20,2,FALSE))</f>
        <v>0.25373033439014175</v>
      </c>
      <c r="G1929" s="50">
        <f t="shared" si="90"/>
        <v>-1.3714832515697435</v>
      </c>
      <c r="H1929" s="50">
        <f t="shared" si="91"/>
        <v>9</v>
      </c>
      <c r="I1929" s="48">
        <f>HLOOKUP(B1929,'GSE Sum'!$B$1:$T$10,10,FALSE)</f>
        <v>92.23357593458185</v>
      </c>
      <c r="J1929" s="51" t="b">
        <f t="shared" si="92"/>
        <v>0</v>
      </c>
      <c r="K1929" s="69">
        <f>D1929/(VLOOKUP(B1929,'Cust Svd'!$A$2:$B$20,2,FALSE))</f>
        <v>1.4077485992303244E-2</v>
      </c>
      <c r="L1929" s="70">
        <f>VLOOKUP(B1929,'Cust Svd'!$A$2:$B$20,2,FALSE)</f>
        <v>50151</v>
      </c>
      <c r="M1929" s="70"/>
      <c r="N1929"/>
      <c r="O1929"/>
      <c r="P1929"/>
      <c r="Q1929"/>
      <c r="R1929"/>
    </row>
    <row r="1930" spans="1:18" ht="14.5" x14ac:dyDescent="0.35">
      <c r="A1930" s="62">
        <v>45471</v>
      </c>
      <c r="B1930" s="63">
        <v>2024</v>
      </c>
      <c r="C1930">
        <v>2</v>
      </c>
      <c r="D1930">
        <v>136</v>
      </c>
      <c r="E1930">
        <v>12598.13</v>
      </c>
      <c r="F1930" s="50">
        <f>E1930/(VLOOKUP(B1930,'Cust Svd'!$A$2:$B$20,2,FALSE))</f>
        <v>0.25120396402863349</v>
      </c>
      <c r="G1930" s="50">
        <f t="shared" si="90"/>
        <v>-1.3814900641438383</v>
      </c>
      <c r="H1930" s="50">
        <f t="shared" si="91"/>
        <v>6</v>
      </c>
      <c r="I1930" s="48">
        <f>HLOOKUP(B1930,'GSE Sum'!$B$1:$T$10,10,FALSE)</f>
        <v>92.23357593458185</v>
      </c>
      <c r="J1930" s="51" t="b">
        <f t="shared" si="92"/>
        <v>0</v>
      </c>
      <c r="K1930" s="69">
        <f>D1930/(VLOOKUP(B1930,'Cust Svd'!$A$2:$B$20,2,FALSE))</f>
        <v>2.7118103327949594E-3</v>
      </c>
      <c r="L1930" s="70">
        <f>VLOOKUP(B1930,'Cust Svd'!$A$2:$B$20,2,FALSE)</f>
        <v>50151</v>
      </c>
      <c r="M1930" s="70"/>
      <c r="N1930"/>
      <c r="O1930"/>
      <c r="P1930"/>
      <c r="Q1930"/>
      <c r="R1930"/>
    </row>
    <row r="1931" spans="1:18" ht="14.5" x14ac:dyDescent="0.35">
      <c r="A1931" s="62">
        <v>45612</v>
      </c>
      <c r="B1931" s="63">
        <v>2024</v>
      </c>
      <c r="C1931">
        <v>4</v>
      </c>
      <c r="D1931">
        <v>47</v>
      </c>
      <c r="E1931">
        <v>12477.57</v>
      </c>
      <c r="F1931" s="50">
        <f>E1931/(VLOOKUP(B1931,'Cust Svd'!$A$2:$B$20,2,FALSE))</f>
        <v>0.24880002392773823</v>
      </c>
      <c r="G1931" s="50">
        <f t="shared" si="90"/>
        <v>-1.391105821944536</v>
      </c>
      <c r="H1931" s="50">
        <f t="shared" si="91"/>
        <v>11</v>
      </c>
      <c r="I1931" s="48">
        <f>HLOOKUP(B1931,'GSE Sum'!$B$1:$T$10,10,FALSE)</f>
        <v>92.23357593458185</v>
      </c>
      <c r="J1931" s="51" t="b">
        <f t="shared" si="92"/>
        <v>0</v>
      </c>
      <c r="K1931" s="69">
        <f>D1931/(VLOOKUP(B1931,'Cust Svd'!$A$2:$B$20,2,FALSE))</f>
        <v>9.371697473629639E-4</v>
      </c>
      <c r="L1931" s="70">
        <f>VLOOKUP(B1931,'Cust Svd'!$A$2:$B$20,2,FALSE)</f>
        <v>50151</v>
      </c>
      <c r="M1931" s="70"/>
      <c r="N1931"/>
      <c r="O1931"/>
      <c r="P1931"/>
      <c r="Q1931"/>
      <c r="R1931"/>
    </row>
    <row r="1932" spans="1:18" ht="14.5" x14ac:dyDescent="0.35">
      <c r="A1932" s="62">
        <v>45542</v>
      </c>
      <c r="B1932" s="63">
        <v>2024</v>
      </c>
      <c r="C1932">
        <v>4</v>
      </c>
      <c r="D1932">
        <v>26</v>
      </c>
      <c r="E1932">
        <v>11868.349999999999</v>
      </c>
      <c r="F1932" s="50">
        <f>E1932/(VLOOKUP(B1932,'Cust Svd'!$A$2:$B$20,2,FALSE))</f>
        <v>0.2366523100237283</v>
      </c>
      <c r="G1932" s="50">
        <f t="shared" si="90"/>
        <v>-1.441163261326462</v>
      </c>
      <c r="H1932" s="50">
        <f t="shared" si="91"/>
        <v>9</v>
      </c>
      <c r="I1932" s="48">
        <f>HLOOKUP(B1932,'GSE Sum'!$B$1:$T$10,10,FALSE)</f>
        <v>92.23357593458185</v>
      </c>
      <c r="J1932" s="51" t="b">
        <f t="shared" si="92"/>
        <v>0</v>
      </c>
      <c r="K1932" s="69">
        <f>D1932/(VLOOKUP(B1932,'Cust Svd'!$A$2:$B$20,2,FALSE))</f>
        <v>5.1843432832844811E-4</v>
      </c>
      <c r="L1932" s="70">
        <f>VLOOKUP(B1932,'Cust Svd'!$A$2:$B$20,2,FALSE)</f>
        <v>50151</v>
      </c>
      <c r="M1932" s="70"/>
      <c r="N1932"/>
      <c r="O1932"/>
      <c r="P1932"/>
      <c r="Q1932"/>
      <c r="R1932"/>
    </row>
    <row r="1933" spans="1:18" ht="14.5" x14ac:dyDescent="0.35">
      <c r="A1933" s="62">
        <v>45644</v>
      </c>
      <c r="B1933" s="63">
        <v>2024</v>
      </c>
      <c r="C1933">
        <v>1</v>
      </c>
      <c r="D1933">
        <v>28</v>
      </c>
      <c r="E1933">
        <v>11760</v>
      </c>
      <c r="F1933" s="50">
        <f>E1933/(VLOOKUP(B1933,'Cust Svd'!$A$2:$B$20,2,FALSE))</f>
        <v>0.23449183465932882</v>
      </c>
      <c r="G1933" s="50">
        <f t="shared" si="90"/>
        <v>-1.4503345119181226</v>
      </c>
      <c r="H1933" s="50">
        <f t="shared" si="91"/>
        <v>12</v>
      </c>
      <c r="I1933" s="48">
        <f>HLOOKUP(B1933,'GSE Sum'!$B$1:$T$10,10,FALSE)</f>
        <v>92.23357593458185</v>
      </c>
      <c r="J1933" s="51" t="b">
        <f t="shared" si="92"/>
        <v>0</v>
      </c>
      <c r="K1933" s="69">
        <f>D1933/(VLOOKUP(B1933,'Cust Svd'!$A$2:$B$20,2,FALSE))</f>
        <v>5.5831389204602099E-4</v>
      </c>
      <c r="L1933" s="70">
        <f>VLOOKUP(B1933,'Cust Svd'!$A$2:$B$20,2,FALSE)</f>
        <v>50151</v>
      </c>
      <c r="M1933" s="70"/>
      <c r="N1933"/>
      <c r="O1933"/>
      <c r="P1933"/>
      <c r="Q1933"/>
      <c r="R1933"/>
    </row>
    <row r="1934" spans="1:18" ht="14.5" x14ac:dyDescent="0.35">
      <c r="A1934" s="62">
        <v>45441</v>
      </c>
      <c r="B1934" s="63">
        <v>2024</v>
      </c>
      <c r="C1934">
        <v>5</v>
      </c>
      <c r="D1934">
        <v>42</v>
      </c>
      <c r="E1934">
        <v>11652.529999999999</v>
      </c>
      <c r="F1934" s="50">
        <f>E1934/(VLOOKUP(B1934,'Cust Svd'!$A$2:$B$20,2,FALSE))</f>
        <v>0.23234890630296504</v>
      </c>
      <c r="G1934" s="50">
        <f t="shared" si="90"/>
        <v>-1.4595151305723422</v>
      </c>
      <c r="H1934" s="50">
        <f t="shared" si="91"/>
        <v>5</v>
      </c>
      <c r="I1934" s="48">
        <f>HLOOKUP(B1934,'GSE Sum'!$B$1:$T$10,10,FALSE)</f>
        <v>92.23357593458185</v>
      </c>
      <c r="J1934" s="51" t="b">
        <f t="shared" si="92"/>
        <v>0</v>
      </c>
      <c r="K1934" s="69">
        <f>D1934/(VLOOKUP(B1934,'Cust Svd'!$A$2:$B$20,2,FALSE))</f>
        <v>8.3747083806903148E-4</v>
      </c>
      <c r="L1934" s="70">
        <f>VLOOKUP(B1934,'Cust Svd'!$A$2:$B$20,2,FALSE)</f>
        <v>50151</v>
      </c>
      <c r="M1934" s="70"/>
      <c r="N1934"/>
      <c r="O1934"/>
      <c r="P1934"/>
      <c r="Q1934"/>
      <c r="R1934"/>
    </row>
    <row r="1935" spans="1:18" ht="14.5" x14ac:dyDescent="0.35">
      <c r="A1935" s="62">
        <v>45344</v>
      </c>
      <c r="B1935" s="63">
        <v>2024</v>
      </c>
      <c r="C1935">
        <v>3</v>
      </c>
      <c r="D1935">
        <v>21</v>
      </c>
      <c r="E1935">
        <v>11414.48</v>
      </c>
      <c r="F1935" s="50">
        <f>E1935/(VLOOKUP(B1935,'Cust Svd'!$A$2:$B$20,2,FALSE))</f>
        <v>0.22760224123148093</v>
      </c>
      <c r="G1935" s="50">
        <f t="shared" si="90"/>
        <v>-1.4801557295399523</v>
      </c>
      <c r="H1935" s="50">
        <f t="shared" si="91"/>
        <v>2</v>
      </c>
      <c r="I1935" s="48">
        <f>HLOOKUP(B1935,'GSE Sum'!$B$1:$T$10,10,FALSE)</f>
        <v>92.23357593458185</v>
      </c>
      <c r="J1935" s="51" t="b">
        <f t="shared" si="92"/>
        <v>0</v>
      </c>
      <c r="K1935" s="69">
        <f>D1935/(VLOOKUP(B1935,'Cust Svd'!$A$2:$B$20,2,FALSE))</f>
        <v>4.1873541903451574E-4</v>
      </c>
      <c r="L1935" s="70">
        <f>VLOOKUP(B1935,'Cust Svd'!$A$2:$B$20,2,FALSE)</f>
        <v>50151</v>
      </c>
      <c r="M1935" s="70"/>
      <c r="N1935"/>
      <c r="O1935"/>
      <c r="P1935"/>
      <c r="Q1935"/>
      <c r="R1935"/>
    </row>
    <row r="1936" spans="1:18" ht="14.5" x14ac:dyDescent="0.35">
      <c r="A1936" s="62">
        <v>45450</v>
      </c>
      <c r="B1936" s="63">
        <v>2024</v>
      </c>
      <c r="C1936">
        <v>3</v>
      </c>
      <c r="D1936">
        <v>1233</v>
      </c>
      <c r="E1936">
        <v>11137</v>
      </c>
      <c r="F1936" s="50">
        <f>E1936/(VLOOKUP(B1936,'Cust Svd'!$A$2:$B$20,2,FALSE))</f>
        <v>0.22206935056130486</v>
      </c>
      <c r="G1936" s="50">
        <f t="shared" si="90"/>
        <v>-1.5047655559776403</v>
      </c>
      <c r="H1936" s="50">
        <f t="shared" si="91"/>
        <v>6</v>
      </c>
      <c r="I1936" s="48">
        <f>HLOOKUP(B1936,'GSE Sum'!$B$1:$T$10,10,FALSE)</f>
        <v>92.23357593458185</v>
      </c>
      <c r="J1936" s="51" t="b">
        <f t="shared" si="92"/>
        <v>0</v>
      </c>
      <c r="K1936" s="69">
        <f>D1936/(VLOOKUP(B1936,'Cust Svd'!$A$2:$B$20,2,FALSE))</f>
        <v>2.458575103188371E-2</v>
      </c>
      <c r="L1936" s="70">
        <f>VLOOKUP(B1936,'Cust Svd'!$A$2:$B$20,2,FALSE)</f>
        <v>50151</v>
      </c>
      <c r="M1936" s="70"/>
      <c r="N1936"/>
      <c r="O1936"/>
      <c r="P1936"/>
      <c r="Q1936"/>
      <c r="R1936"/>
    </row>
    <row r="1937" spans="1:18" ht="14.5" x14ac:dyDescent="0.35">
      <c r="A1937" s="62">
        <v>45525</v>
      </c>
      <c r="B1937" s="63">
        <v>2024</v>
      </c>
      <c r="C1937">
        <v>2</v>
      </c>
      <c r="D1937">
        <v>20</v>
      </c>
      <c r="E1937">
        <v>10689.75</v>
      </c>
      <c r="F1937" s="50">
        <f>E1937/(VLOOKUP(B1937,'Cust Svd'!$A$2:$B$20,2,FALSE))</f>
        <v>0.21315128312496262</v>
      </c>
      <c r="G1937" s="50">
        <f t="shared" si="90"/>
        <v>-1.5457531159674904</v>
      </c>
      <c r="H1937" s="50">
        <f t="shared" si="91"/>
        <v>8</v>
      </c>
      <c r="I1937" s="48">
        <f>HLOOKUP(B1937,'GSE Sum'!$B$1:$T$10,10,FALSE)</f>
        <v>92.23357593458185</v>
      </c>
      <c r="J1937" s="51" t="b">
        <f t="shared" si="92"/>
        <v>0</v>
      </c>
      <c r="K1937" s="69">
        <f>D1937/(VLOOKUP(B1937,'Cust Svd'!$A$2:$B$20,2,FALSE))</f>
        <v>3.987956371757293E-4</v>
      </c>
      <c r="L1937" s="70">
        <f>VLOOKUP(B1937,'Cust Svd'!$A$2:$B$20,2,FALSE)</f>
        <v>50151</v>
      </c>
      <c r="M1937" s="70"/>
      <c r="N1937"/>
      <c r="O1937"/>
      <c r="P1937"/>
      <c r="Q1937"/>
      <c r="R1937"/>
    </row>
    <row r="1938" spans="1:18" ht="14.5" x14ac:dyDescent="0.35">
      <c r="A1938" s="62">
        <v>45614</v>
      </c>
      <c r="B1938" s="63">
        <v>2024</v>
      </c>
      <c r="C1938">
        <v>5</v>
      </c>
      <c r="D1938">
        <v>81</v>
      </c>
      <c r="E1938">
        <v>10556</v>
      </c>
      <c r="F1938" s="50">
        <f>E1938/(VLOOKUP(B1938,'Cust Svd'!$A$2:$B$20,2,FALSE))</f>
        <v>0.21048433730134991</v>
      </c>
      <c r="G1938" s="50">
        <f t="shared" si="90"/>
        <v>-1.5583440357475258</v>
      </c>
      <c r="H1938" s="50">
        <f t="shared" si="91"/>
        <v>11</v>
      </c>
      <c r="I1938" s="48">
        <f>HLOOKUP(B1938,'GSE Sum'!$B$1:$T$10,10,FALSE)</f>
        <v>92.23357593458185</v>
      </c>
      <c r="J1938" s="51" t="b">
        <f t="shared" si="92"/>
        <v>0</v>
      </c>
      <c r="K1938" s="69">
        <f>D1938/(VLOOKUP(B1938,'Cust Svd'!$A$2:$B$20,2,FALSE))</f>
        <v>1.6151223305617037E-3</v>
      </c>
      <c r="L1938" s="70">
        <f>VLOOKUP(B1938,'Cust Svd'!$A$2:$B$20,2,FALSE)</f>
        <v>50151</v>
      </c>
      <c r="M1938" s="70"/>
      <c r="N1938"/>
      <c r="O1938"/>
      <c r="P1938"/>
      <c r="Q1938"/>
      <c r="R1938"/>
    </row>
    <row r="1939" spans="1:18" ht="14.5" x14ac:dyDescent="0.35">
      <c r="A1939" s="62">
        <v>45392</v>
      </c>
      <c r="B1939" s="63">
        <v>2024</v>
      </c>
      <c r="C1939">
        <v>2</v>
      </c>
      <c r="D1939">
        <v>30</v>
      </c>
      <c r="E1939">
        <v>9480</v>
      </c>
      <c r="F1939" s="50">
        <f>E1939/(VLOOKUP(B1939,'Cust Svd'!$A$2:$B$20,2,FALSE))</f>
        <v>0.18902913202129568</v>
      </c>
      <c r="G1939" s="50">
        <f t="shared" si="90"/>
        <v>-1.6658541381216729</v>
      </c>
      <c r="H1939" s="50">
        <f t="shared" si="91"/>
        <v>4</v>
      </c>
      <c r="I1939" s="48">
        <f>HLOOKUP(B1939,'GSE Sum'!$B$1:$T$10,10,FALSE)</f>
        <v>92.23357593458185</v>
      </c>
      <c r="J1939" s="51" t="b">
        <f t="shared" si="92"/>
        <v>0</v>
      </c>
      <c r="K1939" s="69">
        <f>D1939/(VLOOKUP(B1939,'Cust Svd'!$A$2:$B$20,2,FALSE))</f>
        <v>5.9819345576359398E-4</v>
      </c>
      <c r="L1939" s="70">
        <f>VLOOKUP(B1939,'Cust Svd'!$A$2:$B$20,2,FALSE)</f>
        <v>50151</v>
      </c>
      <c r="M1939" s="70"/>
      <c r="N1939"/>
      <c r="O1939"/>
      <c r="P1939"/>
      <c r="Q1939"/>
      <c r="R1939"/>
    </row>
    <row r="1940" spans="1:18" ht="14.5" x14ac:dyDescent="0.35">
      <c r="A1940" s="62">
        <v>45512</v>
      </c>
      <c r="B1940" s="63">
        <v>2024</v>
      </c>
      <c r="C1940">
        <v>2</v>
      </c>
      <c r="D1940">
        <v>55</v>
      </c>
      <c r="E1940">
        <v>9429</v>
      </c>
      <c r="F1940" s="50">
        <f>E1940/(VLOOKUP(B1940,'Cust Svd'!$A$2:$B$20,2,FALSE))</f>
        <v>0.18801220314649758</v>
      </c>
      <c r="G1940" s="50">
        <f t="shared" si="90"/>
        <v>-1.6712484079050631</v>
      </c>
      <c r="H1940" s="50">
        <f t="shared" si="91"/>
        <v>8</v>
      </c>
      <c r="I1940" s="48">
        <f>HLOOKUP(B1940,'GSE Sum'!$B$1:$T$10,10,FALSE)</f>
        <v>92.23357593458185</v>
      </c>
      <c r="J1940" s="51" t="b">
        <f t="shared" si="92"/>
        <v>0</v>
      </c>
      <c r="K1940" s="69">
        <f>D1940/(VLOOKUP(B1940,'Cust Svd'!$A$2:$B$20,2,FALSE))</f>
        <v>1.0966880022332556E-3</v>
      </c>
      <c r="L1940" s="70">
        <f>VLOOKUP(B1940,'Cust Svd'!$A$2:$B$20,2,FALSE)</f>
        <v>50151</v>
      </c>
      <c r="M1940" s="70"/>
      <c r="N1940"/>
      <c r="O1940"/>
      <c r="P1940"/>
      <c r="Q1940"/>
      <c r="R1940"/>
    </row>
    <row r="1941" spans="1:18" ht="14.5" x14ac:dyDescent="0.35">
      <c r="A1941" s="62">
        <v>45586</v>
      </c>
      <c r="B1941" s="63">
        <v>2024</v>
      </c>
      <c r="C1941">
        <v>2</v>
      </c>
      <c r="D1941">
        <v>116</v>
      </c>
      <c r="E1941">
        <v>8906.74</v>
      </c>
      <c r="F1941" s="50">
        <f>E1941/(VLOOKUP(B1941,'Cust Svd'!$A$2:$B$20,2,FALSE))</f>
        <v>0.17759845267292776</v>
      </c>
      <c r="G1941" s="50">
        <f t="shared" si="90"/>
        <v>-1.7282301608892294</v>
      </c>
      <c r="H1941" s="50">
        <f t="shared" si="91"/>
        <v>10</v>
      </c>
      <c r="I1941" s="48">
        <f>HLOOKUP(B1941,'GSE Sum'!$B$1:$T$10,10,FALSE)</f>
        <v>92.23357593458185</v>
      </c>
      <c r="J1941" s="51" t="b">
        <f t="shared" si="92"/>
        <v>0</v>
      </c>
      <c r="K1941" s="69">
        <f>D1941/(VLOOKUP(B1941,'Cust Svd'!$A$2:$B$20,2,FALSE))</f>
        <v>2.3130146956192301E-3</v>
      </c>
      <c r="L1941" s="70">
        <f>VLOOKUP(B1941,'Cust Svd'!$A$2:$B$20,2,FALSE)</f>
        <v>50151</v>
      </c>
      <c r="M1941" s="70"/>
      <c r="N1941"/>
      <c r="O1941"/>
      <c r="P1941"/>
      <c r="Q1941"/>
      <c r="R1941"/>
    </row>
    <row r="1942" spans="1:18" ht="14.5" x14ac:dyDescent="0.35">
      <c r="A1942" s="62">
        <v>45621</v>
      </c>
      <c r="B1942" s="63">
        <v>2024</v>
      </c>
      <c r="C1942">
        <v>6</v>
      </c>
      <c r="D1942">
        <v>40</v>
      </c>
      <c r="E1942">
        <v>8873.0499999999993</v>
      </c>
      <c r="F1942" s="50">
        <f>E1942/(VLOOKUP(B1942,'Cust Svd'!$A$2:$B$20,2,FALSE))</f>
        <v>0.17692668142210521</v>
      </c>
      <c r="G1942" s="50">
        <f t="shared" si="90"/>
        <v>-1.7320198614785873</v>
      </c>
      <c r="H1942" s="50">
        <f t="shared" si="91"/>
        <v>11</v>
      </c>
      <c r="I1942" s="48">
        <f>HLOOKUP(B1942,'GSE Sum'!$B$1:$T$10,10,FALSE)</f>
        <v>92.23357593458185</v>
      </c>
      <c r="J1942" s="51" t="b">
        <f t="shared" si="92"/>
        <v>0</v>
      </c>
      <c r="K1942" s="69">
        <f>D1942/(VLOOKUP(B1942,'Cust Svd'!$A$2:$B$20,2,FALSE))</f>
        <v>7.975912743514586E-4</v>
      </c>
      <c r="L1942" s="70">
        <f>VLOOKUP(B1942,'Cust Svd'!$A$2:$B$20,2,FALSE)</f>
        <v>50151</v>
      </c>
      <c r="M1942" s="70"/>
      <c r="N1942"/>
      <c r="O1942"/>
      <c r="P1942"/>
      <c r="Q1942"/>
      <c r="R1942"/>
    </row>
    <row r="1943" spans="1:18" ht="14.5" x14ac:dyDescent="0.35">
      <c r="A1943" s="62">
        <v>45510</v>
      </c>
      <c r="B1943" s="63">
        <v>2024</v>
      </c>
      <c r="C1943">
        <v>1</v>
      </c>
      <c r="D1943">
        <v>558</v>
      </c>
      <c r="E1943">
        <v>8823.1299999999992</v>
      </c>
      <c r="F1943" s="50">
        <f>E1943/(VLOOKUP(B1943,'Cust Svd'!$A$2:$B$20,2,FALSE))</f>
        <v>0.17593128751171461</v>
      </c>
      <c r="G1943" s="50">
        <f t="shared" si="90"/>
        <v>-1.7376617720397969</v>
      </c>
      <c r="H1943" s="50">
        <f t="shared" si="91"/>
        <v>8</v>
      </c>
      <c r="I1943" s="48">
        <f>HLOOKUP(B1943,'GSE Sum'!$B$1:$T$10,10,FALSE)</f>
        <v>92.23357593458185</v>
      </c>
      <c r="J1943" s="51" t="b">
        <f t="shared" si="92"/>
        <v>0</v>
      </c>
      <c r="K1943" s="69">
        <f>D1943/(VLOOKUP(B1943,'Cust Svd'!$A$2:$B$20,2,FALSE))</f>
        <v>1.1126398277202847E-2</v>
      </c>
      <c r="L1943" s="70">
        <f>VLOOKUP(B1943,'Cust Svd'!$A$2:$B$20,2,FALSE)</f>
        <v>50151</v>
      </c>
      <c r="M1943" s="70"/>
      <c r="N1943"/>
      <c r="O1943"/>
      <c r="P1943"/>
      <c r="Q1943"/>
      <c r="R1943"/>
    </row>
    <row r="1944" spans="1:18" ht="14.5" x14ac:dyDescent="0.35">
      <c r="A1944" s="62">
        <v>45435</v>
      </c>
      <c r="B1944" s="63">
        <v>2024</v>
      </c>
      <c r="C1944">
        <v>1</v>
      </c>
      <c r="D1944">
        <v>38</v>
      </c>
      <c r="E1944">
        <v>8501.23</v>
      </c>
      <c r="F1944" s="50">
        <f>E1944/(VLOOKUP(B1944,'Cust Svd'!$A$2:$B$20,2,FALSE))</f>
        <v>0.16951267173137124</v>
      </c>
      <c r="G1944" s="50">
        <f t="shared" si="90"/>
        <v>-1.7748275954788661</v>
      </c>
      <c r="H1944" s="50">
        <f t="shared" si="91"/>
        <v>5</v>
      </c>
      <c r="I1944" s="48">
        <f>HLOOKUP(B1944,'GSE Sum'!$B$1:$T$10,10,FALSE)</f>
        <v>92.23357593458185</v>
      </c>
      <c r="J1944" s="51" t="b">
        <f t="shared" si="92"/>
        <v>0</v>
      </c>
      <c r="K1944" s="69">
        <f>D1944/(VLOOKUP(B1944,'Cust Svd'!$A$2:$B$20,2,FALSE))</f>
        <v>7.5771171063388572E-4</v>
      </c>
      <c r="L1944" s="70">
        <f>VLOOKUP(B1944,'Cust Svd'!$A$2:$B$20,2,FALSE)</f>
        <v>50151</v>
      </c>
      <c r="M1944" s="70"/>
      <c r="N1944"/>
      <c r="O1944"/>
      <c r="P1944"/>
      <c r="Q1944"/>
      <c r="R1944"/>
    </row>
    <row r="1945" spans="1:18" ht="14.5" x14ac:dyDescent="0.35">
      <c r="A1945" s="62">
        <v>45366</v>
      </c>
      <c r="B1945" s="63">
        <v>2024</v>
      </c>
      <c r="C1945">
        <v>2</v>
      </c>
      <c r="D1945">
        <v>63</v>
      </c>
      <c r="E1945">
        <v>8375</v>
      </c>
      <c r="F1945" s="50">
        <f>E1945/(VLOOKUP(B1945,'Cust Svd'!$A$2:$B$20,2,FALSE))</f>
        <v>0.16699567306733665</v>
      </c>
      <c r="G1945" s="50">
        <f t="shared" si="90"/>
        <v>-1.7897873766774732</v>
      </c>
      <c r="H1945" s="50">
        <f t="shared" si="91"/>
        <v>3</v>
      </c>
      <c r="I1945" s="48">
        <f>HLOOKUP(B1945,'GSE Sum'!$B$1:$T$10,10,FALSE)</f>
        <v>92.23357593458185</v>
      </c>
      <c r="J1945" s="51" t="b">
        <f t="shared" si="92"/>
        <v>0</v>
      </c>
      <c r="K1945" s="69">
        <f>D1945/(VLOOKUP(B1945,'Cust Svd'!$A$2:$B$20,2,FALSE))</f>
        <v>1.2562062571035474E-3</v>
      </c>
      <c r="L1945" s="70">
        <f>VLOOKUP(B1945,'Cust Svd'!$A$2:$B$20,2,FALSE)</f>
        <v>50151</v>
      </c>
      <c r="M1945" s="70"/>
      <c r="N1945"/>
      <c r="O1945"/>
      <c r="P1945"/>
      <c r="Q1945"/>
      <c r="R1945"/>
    </row>
    <row r="1946" spans="1:18" ht="14.5" x14ac:dyDescent="0.35">
      <c r="A1946" s="62">
        <v>45296</v>
      </c>
      <c r="B1946" s="63">
        <v>2024</v>
      </c>
      <c r="C1946">
        <v>2</v>
      </c>
      <c r="D1946">
        <v>12</v>
      </c>
      <c r="E1946">
        <v>7841.05</v>
      </c>
      <c r="F1946" s="50">
        <f>E1946/(VLOOKUP(B1946,'Cust Svd'!$A$2:$B$20,2,FALSE))</f>
        <v>0.15634882654383761</v>
      </c>
      <c r="G1946" s="50">
        <f t="shared" si="90"/>
        <v>-1.8556657004224888</v>
      </c>
      <c r="H1946" s="50">
        <f t="shared" si="91"/>
        <v>1</v>
      </c>
      <c r="I1946" s="48">
        <f>HLOOKUP(B1946,'GSE Sum'!$B$1:$T$10,10,FALSE)</f>
        <v>92.23357593458185</v>
      </c>
      <c r="J1946" s="51" t="b">
        <f t="shared" si="92"/>
        <v>0</v>
      </c>
      <c r="K1946" s="69">
        <f>D1946/(VLOOKUP(B1946,'Cust Svd'!$A$2:$B$20,2,FALSE))</f>
        <v>2.3927738230543758E-4</v>
      </c>
      <c r="L1946" s="70">
        <f>VLOOKUP(B1946,'Cust Svd'!$A$2:$B$20,2,FALSE)</f>
        <v>50151</v>
      </c>
      <c r="M1946" s="70"/>
      <c r="N1946"/>
      <c r="O1946"/>
      <c r="P1946"/>
      <c r="Q1946"/>
      <c r="R1946"/>
    </row>
    <row r="1947" spans="1:18" ht="14.5" x14ac:dyDescent="0.35">
      <c r="A1947" s="62">
        <v>45590</v>
      </c>
      <c r="B1947" s="63">
        <v>2024</v>
      </c>
      <c r="C1947">
        <v>2</v>
      </c>
      <c r="D1947">
        <v>21</v>
      </c>
      <c r="E1947">
        <v>7796.9</v>
      </c>
      <c r="F1947" s="50">
        <f>E1947/(VLOOKUP(B1947,'Cust Svd'!$A$2:$B$20,2,FALSE))</f>
        <v>0.15546848517477219</v>
      </c>
      <c r="G1947" s="50">
        <f t="shared" si="90"/>
        <v>-1.8613122355890714</v>
      </c>
      <c r="H1947" s="50">
        <f t="shared" si="91"/>
        <v>10</v>
      </c>
      <c r="I1947" s="48">
        <f>HLOOKUP(B1947,'GSE Sum'!$B$1:$T$10,10,FALSE)</f>
        <v>92.23357593458185</v>
      </c>
      <c r="J1947" s="51" t="b">
        <f t="shared" si="92"/>
        <v>0</v>
      </c>
      <c r="K1947" s="69">
        <f>D1947/(VLOOKUP(B1947,'Cust Svd'!$A$2:$B$20,2,FALSE))</f>
        <v>4.1873541903451574E-4</v>
      </c>
      <c r="L1947" s="70">
        <f>VLOOKUP(B1947,'Cust Svd'!$A$2:$B$20,2,FALSE)</f>
        <v>50151</v>
      </c>
      <c r="M1947" s="70"/>
      <c r="N1947"/>
      <c r="O1947"/>
      <c r="P1947"/>
      <c r="Q1947"/>
      <c r="R1947"/>
    </row>
    <row r="1948" spans="1:18" ht="14.5" x14ac:dyDescent="0.35">
      <c r="A1948" s="62">
        <v>45485</v>
      </c>
      <c r="B1948" s="63">
        <v>2024</v>
      </c>
      <c r="C1948">
        <v>4</v>
      </c>
      <c r="D1948">
        <v>32</v>
      </c>
      <c r="E1948">
        <v>7710</v>
      </c>
      <c r="F1948" s="50">
        <f>E1948/(VLOOKUP(B1948,'Cust Svd'!$A$2:$B$20,2,FALSE))</f>
        <v>0.15373571813124365</v>
      </c>
      <c r="G1948" s="50">
        <f t="shared" si="90"/>
        <v>-1.8725202668133654</v>
      </c>
      <c r="H1948" s="50">
        <f t="shared" si="91"/>
        <v>7</v>
      </c>
      <c r="I1948" s="48">
        <f>HLOOKUP(B1948,'GSE Sum'!$B$1:$T$10,10,FALSE)</f>
        <v>92.23357593458185</v>
      </c>
      <c r="J1948" s="51" t="b">
        <f t="shared" si="92"/>
        <v>0</v>
      </c>
      <c r="K1948" s="69">
        <f>D1948/(VLOOKUP(B1948,'Cust Svd'!$A$2:$B$20,2,FALSE))</f>
        <v>6.3807301948116686E-4</v>
      </c>
      <c r="L1948" s="70">
        <f>VLOOKUP(B1948,'Cust Svd'!$A$2:$B$20,2,FALSE)</f>
        <v>50151</v>
      </c>
      <c r="M1948" s="70"/>
      <c r="N1948"/>
      <c r="O1948"/>
      <c r="P1948"/>
      <c r="Q1948"/>
      <c r="R1948"/>
    </row>
    <row r="1949" spans="1:18" ht="14.5" x14ac:dyDescent="0.35">
      <c r="A1949" s="62">
        <v>45467</v>
      </c>
      <c r="B1949" s="63">
        <v>2024</v>
      </c>
      <c r="C1949">
        <v>5</v>
      </c>
      <c r="D1949">
        <v>59</v>
      </c>
      <c r="E1949">
        <v>7592.53</v>
      </c>
      <c r="F1949" s="50">
        <f>E1949/(VLOOKUP(B1949,'Cust Svd'!$A$2:$B$20,2,FALSE))</f>
        <v>0.15139339195629201</v>
      </c>
      <c r="G1949" s="50">
        <f t="shared" si="90"/>
        <v>-1.8878735851909445</v>
      </c>
      <c r="H1949" s="50">
        <f t="shared" si="91"/>
        <v>6</v>
      </c>
      <c r="I1949" s="48">
        <f>HLOOKUP(B1949,'GSE Sum'!$B$1:$T$10,10,FALSE)</f>
        <v>92.23357593458185</v>
      </c>
      <c r="J1949" s="51" t="b">
        <f t="shared" si="92"/>
        <v>0</v>
      </c>
      <c r="K1949" s="69">
        <f>D1949/(VLOOKUP(B1949,'Cust Svd'!$A$2:$B$20,2,FALSE))</f>
        <v>1.1764471296684014E-3</v>
      </c>
      <c r="L1949" s="70">
        <f>VLOOKUP(B1949,'Cust Svd'!$A$2:$B$20,2,FALSE)</f>
        <v>50151</v>
      </c>
      <c r="M1949" s="70"/>
      <c r="N1949"/>
      <c r="O1949"/>
      <c r="P1949"/>
      <c r="Q1949"/>
      <c r="R1949"/>
    </row>
    <row r="1950" spans="1:18" ht="14.5" x14ac:dyDescent="0.35">
      <c r="A1950" s="62">
        <v>45335</v>
      </c>
      <c r="B1950" s="63">
        <v>2024</v>
      </c>
      <c r="C1950">
        <v>2</v>
      </c>
      <c r="D1950">
        <v>80</v>
      </c>
      <c r="E1950">
        <v>7439.88</v>
      </c>
      <c r="F1950" s="50">
        <f>E1950/(VLOOKUP(B1950,'Cust Svd'!$A$2:$B$20,2,FALSE))</f>
        <v>0.14834958425554826</v>
      </c>
      <c r="G1950" s="50">
        <f t="shared" si="90"/>
        <v>-1.9081837347059352</v>
      </c>
      <c r="H1950" s="50">
        <f t="shared" si="91"/>
        <v>2</v>
      </c>
      <c r="I1950" s="48">
        <f>HLOOKUP(B1950,'GSE Sum'!$B$1:$T$10,10,FALSE)</f>
        <v>92.23357593458185</v>
      </c>
      <c r="J1950" s="51" t="b">
        <f t="shared" si="92"/>
        <v>0</v>
      </c>
      <c r="K1950" s="69">
        <f>D1950/(VLOOKUP(B1950,'Cust Svd'!$A$2:$B$20,2,FALSE))</f>
        <v>1.5951825487029172E-3</v>
      </c>
      <c r="L1950" s="70">
        <f>VLOOKUP(B1950,'Cust Svd'!$A$2:$B$20,2,FALSE)</f>
        <v>50151</v>
      </c>
      <c r="M1950" s="70"/>
      <c r="N1950"/>
      <c r="O1950"/>
      <c r="P1950"/>
      <c r="Q1950"/>
      <c r="R1950"/>
    </row>
    <row r="1951" spans="1:18" ht="14.5" x14ac:dyDescent="0.35">
      <c r="A1951" s="62">
        <v>45457</v>
      </c>
      <c r="B1951" s="63">
        <v>2024</v>
      </c>
      <c r="C1951">
        <v>1</v>
      </c>
      <c r="D1951">
        <v>226</v>
      </c>
      <c r="E1951">
        <v>7310.05</v>
      </c>
      <c r="F1951" s="50">
        <f>E1951/(VLOOKUP(B1951,'Cust Svd'!$A$2:$B$20,2,FALSE))</f>
        <v>0.14576080237682201</v>
      </c>
      <c r="G1951" s="50">
        <f t="shared" si="90"/>
        <v>-1.925788340705028</v>
      </c>
      <c r="H1951" s="50">
        <f t="shared" si="91"/>
        <v>6</v>
      </c>
      <c r="I1951" s="48">
        <f>HLOOKUP(B1951,'GSE Sum'!$B$1:$T$10,10,FALSE)</f>
        <v>92.23357593458185</v>
      </c>
      <c r="J1951" s="51" t="b">
        <f t="shared" si="92"/>
        <v>0</v>
      </c>
      <c r="K1951" s="69">
        <f>D1951/(VLOOKUP(B1951,'Cust Svd'!$A$2:$B$20,2,FALSE))</f>
        <v>4.506390700085741E-3</v>
      </c>
      <c r="L1951" s="70">
        <f>VLOOKUP(B1951,'Cust Svd'!$A$2:$B$20,2,FALSE)</f>
        <v>50151</v>
      </c>
      <c r="M1951" s="70"/>
      <c r="N1951"/>
      <c r="O1951"/>
      <c r="P1951"/>
      <c r="Q1951"/>
      <c r="R1951"/>
    </row>
    <row r="1952" spans="1:18" ht="14.5" x14ac:dyDescent="0.35">
      <c r="A1952" s="62">
        <v>45580</v>
      </c>
      <c r="B1952" s="63">
        <v>2024</v>
      </c>
      <c r="C1952">
        <v>1</v>
      </c>
      <c r="D1952">
        <v>77</v>
      </c>
      <c r="E1952">
        <v>7299.2</v>
      </c>
      <c r="F1952" s="50">
        <f>E1952/(VLOOKUP(B1952,'Cust Svd'!$A$2:$B$20,2,FALSE))</f>
        <v>0.14554445574365416</v>
      </c>
      <c r="G1952" s="50">
        <f t="shared" si="90"/>
        <v>-1.9272737012806715</v>
      </c>
      <c r="H1952" s="50">
        <f t="shared" si="91"/>
        <v>10</v>
      </c>
      <c r="I1952" s="48">
        <f>HLOOKUP(B1952,'GSE Sum'!$B$1:$T$10,10,FALSE)</f>
        <v>92.23357593458185</v>
      </c>
      <c r="J1952" s="51" t="b">
        <f t="shared" si="92"/>
        <v>0</v>
      </c>
      <c r="K1952" s="69">
        <f>D1952/(VLOOKUP(B1952,'Cust Svd'!$A$2:$B$20,2,FALSE))</f>
        <v>1.5353632031265578E-3</v>
      </c>
      <c r="L1952" s="70">
        <f>VLOOKUP(B1952,'Cust Svd'!$A$2:$B$20,2,FALSE)</f>
        <v>50151</v>
      </c>
      <c r="M1952" s="70"/>
      <c r="N1952"/>
      <c r="O1952"/>
      <c r="P1952"/>
      <c r="Q1952"/>
      <c r="R1952"/>
    </row>
    <row r="1953" spans="1:18" ht="14.5" x14ac:dyDescent="0.35">
      <c r="A1953" s="62">
        <v>45552</v>
      </c>
      <c r="B1953" s="63">
        <v>2024</v>
      </c>
      <c r="C1953">
        <v>3</v>
      </c>
      <c r="D1953">
        <v>20</v>
      </c>
      <c r="E1953">
        <v>7236</v>
      </c>
      <c r="F1953" s="50">
        <f>E1953/(VLOOKUP(B1953,'Cust Svd'!$A$2:$B$20,2,FALSE))</f>
        <v>0.14428426153017887</v>
      </c>
      <c r="G1953" s="50">
        <f t="shared" si="90"/>
        <v>-1.9359698868555546</v>
      </c>
      <c r="H1953" s="50">
        <f t="shared" si="91"/>
        <v>9</v>
      </c>
      <c r="I1953" s="48">
        <f>HLOOKUP(B1953,'GSE Sum'!$B$1:$T$10,10,FALSE)</f>
        <v>92.23357593458185</v>
      </c>
      <c r="J1953" s="51" t="b">
        <f t="shared" si="92"/>
        <v>0</v>
      </c>
      <c r="K1953" s="69">
        <f>D1953/(VLOOKUP(B1953,'Cust Svd'!$A$2:$B$20,2,FALSE))</f>
        <v>3.987956371757293E-4</v>
      </c>
      <c r="L1953" s="70">
        <f>VLOOKUP(B1953,'Cust Svd'!$A$2:$B$20,2,FALSE)</f>
        <v>50151</v>
      </c>
      <c r="M1953" s="70"/>
      <c r="N1953"/>
      <c r="O1953"/>
      <c r="P1953"/>
      <c r="Q1953"/>
      <c r="R1953"/>
    </row>
    <row r="1954" spans="1:18" ht="14.5" x14ac:dyDescent="0.35">
      <c r="A1954" s="62">
        <v>45434</v>
      </c>
      <c r="B1954" s="63">
        <v>2024</v>
      </c>
      <c r="C1954">
        <v>3</v>
      </c>
      <c r="D1954">
        <v>29</v>
      </c>
      <c r="E1954">
        <v>7213.03</v>
      </c>
      <c r="F1954" s="50">
        <f>E1954/(VLOOKUP(B1954,'Cust Svd'!$A$2:$B$20,2,FALSE))</f>
        <v>0.14382624474088254</v>
      </c>
      <c r="G1954" s="50">
        <f t="shared" si="90"/>
        <v>-1.9391493417186396</v>
      </c>
      <c r="H1954" s="50">
        <f t="shared" si="91"/>
        <v>5</v>
      </c>
      <c r="I1954" s="48">
        <f>HLOOKUP(B1954,'GSE Sum'!$B$1:$T$10,10,FALSE)</f>
        <v>92.23357593458185</v>
      </c>
      <c r="J1954" s="51" t="b">
        <f t="shared" si="92"/>
        <v>0</v>
      </c>
      <c r="K1954" s="69">
        <f>D1954/(VLOOKUP(B1954,'Cust Svd'!$A$2:$B$20,2,FALSE))</f>
        <v>5.7825367390480754E-4</v>
      </c>
      <c r="L1954" s="70">
        <f>VLOOKUP(B1954,'Cust Svd'!$A$2:$B$20,2,FALSE)</f>
        <v>50151</v>
      </c>
      <c r="M1954" s="70"/>
      <c r="N1954"/>
      <c r="O1954"/>
      <c r="P1954"/>
      <c r="Q1954"/>
    </row>
    <row r="1955" spans="1:18" ht="14.5" x14ac:dyDescent="0.35">
      <c r="A1955" s="62">
        <v>45490</v>
      </c>
      <c r="B1955" s="63">
        <v>2024</v>
      </c>
      <c r="C1955">
        <v>2</v>
      </c>
      <c r="D1955">
        <v>57</v>
      </c>
      <c r="E1955">
        <v>6912</v>
      </c>
      <c r="F1955" s="50">
        <f>E1955/(VLOOKUP(B1955,'Cust Svd'!$A$2:$B$20,2,FALSE))</f>
        <v>0.13782377220793204</v>
      </c>
      <c r="G1955" s="50">
        <f t="shared" si="90"/>
        <v>-1.9817794228868488</v>
      </c>
      <c r="H1955" s="50">
        <f t="shared" si="91"/>
        <v>7</v>
      </c>
      <c r="I1955" s="48">
        <f>HLOOKUP(B1955,'GSE Sum'!$B$1:$T$10,10,FALSE)</f>
        <v>92.23357593458185</v>
      </c>
      <c r="J1955" s="51" t="b">
        <f t="shared" si="92"/>
        <v>0</v>
      </c>
      <c r="K1955" s="69">
        <f>D1955/(VLOOKUP(B1955,'Cust Svd'!$A$2:$B$20,2,FALSE))</f>
        <v>1.1365675659508285E-3</v>
      </c>
      <c r="L1955" s="70">
        <f>VLOOKUP(B1955,'Cust Svd'!$A$2:$B$20,2,FALSE)</f>
        <v>50151</v>
      </c>
      <c r="M1955" s="70"/>
      <c r="N1955"/>
      <c r="O1955"/>
      <c r="P1955"/>
      <c r="Q1955"/>
    </row>
    <row r="1956" spans="1:18" ht="14.5" x14ac:dyDescent="0.35">
      <c r="A1956" s="62">
        <v>45394</v>
      </c>
      <c r="B1956" s="63">
        <v>2024</v>
      </c>
      <c r="C1956">
        <v>2</v>
      </c>
      <c r="D1956">
        <v>28</v>
      </c>
      <c r="E1956">
        <v>6885.83</v>
      </c>
      <c r="F1956" s="50">
        <f>E1956/(VLOOKUP(B1956,'Cust Svd'!$A$2:$B$20,2,FALSE))</f>
        <v>0.13730194811668761</v>
      </c>
      <c r="G1956" s="50">
        <f t="shared" si="90"/>
        <v>-1.9855727775493111</v>
      </c>
      <c r="H1956" s="50">
        <f t="shared" si="91"/>
        <v>4</v>
      </c>
      <c r="I1956" s="48">
        <f>HLOOKUP(B1956,'GSE Sum'!$B$1:$T$10,10,FALSE)</f>
        <v>92.23357593458185</v>
      </c>
      <c r="J1956" s="51" t="b">
        <f t="shared" si="92"/>
        <v>0</v>
      </c>
      <c r="K1956" s="69">
        <f>D1956/(VLOOKUP(B1956,'Cust Svd'!$A$2:$B$20,2,FALSE))</f>
        <v>5.5831389204602099E-4</v>
      </c>
      <c r="L1956" s="70">
        <f>VLOOKUP(B1956,'Cust Svd'!$A$2:$B$20,2,FALSE)</f>
        <v>50151</v>
      </c>
      <c r="M1956" s="70"/>
      <c r="N1956"/>
      <c r="O1956"/>
      <c r="P1956"/>
      <c r="Q1956"/>
    </row>
    <row r="1957" spans="1:18" ht="14.5" x14ac:dyDescent="0.35">
      <c r="A1957" s="62">
        <v>45535</v>
      </c>
      <c r="B1957" s="63">
        <v>2024</v>
      </c>
      <c r="C1957">
        <v>1</v>
      </c>
      <c r="D1957">
        <v>52</v>
      </c>
      <c r="E1957">
        <v>6656</v>
      </c>
      <c r="F1957" s="50">
        <f>E1957/(VLOOKUP(B1957,'Cust Svd'!$A$2:$B$20,2,FALSE))</f>
        <v>0.13271918805208271</v>
      </c>
      <c r="G1957" s="50">
        <f t="shared" si="90"/>
        <v>-2.019519750869696</v>
      </c>
      <c r="H1957" s="50">
        <f t="shared" si="91"/>
        <v>8</v>
      </c>
      <c r="I1957" s="48">
        <f>HLOOKUP(B1957,'GSE Sum'!$B$1:$T$10,10,FALSE)</f>
        <v>92.23357593458185</v>
      </c>
      <c r="J1957" s="51" t="b">
        <f t="shared" si="92"/>
        <v>0</v>
      </c>
      <c r="K1957" s="69">
        <f>D1957/(VLOOKUP(B1957,'Cust Svd'!$A$2:$B$20,2,FALSE))</f>
        <v>1.0368686566568962E-3</v>
      </c>
      <c r="L1957" s="70">
        <f>VLOOKUP(B1957,'Cust Svd'!$A$2:$B$20,2,FALSE)</f>
        <v>50151</v>
      </c>
      <c r="M1957" s="70"/>
      <c r="N1957"/>
      <c r="O1957"/>
      <c r="P1957"/>
      <c r="Q1957"/>
    </row>
    <row r="1958" spans="1:18" ht="14.5" x14ac:dyDescent="0.35">
      <c r="A1958" s="62">
        <v>45630</v>
      </c>
      <c r="B1958" s="63">
        <v>2024</v>
      </c>
      <c r="C1958">
        <v>3</v>
      </c>
      <c r="D1958">
        <v>26</v>
      </c>
      <c r="E1958">
        <v>6640</v>
      </c>
      <c r="F1958" s="50">
        <f>E1958/(VLOOKUP(B1958,'Cust Svd'!$A$2:$B$20,2,FALSE))</f>
        <v>0.13240015154234214</v>
      </c>
      <c r="G1958" s="50">
        <f t="shared" si="90"/>
        <v>-2.021926490900261</v>
      </c>
      <c r="H1958" s="50">
        <f t="shared" si="91"/>
        <v>12</v>
      </c>
      <c r="I1958" s="48">
        <f>HLOOKUP(B1958,'GSE Sum'!$B$1:$T$10,10,FALSE)</f>
        <v>92.23357593458185</v>
      </c>
      <c r="J1958" s="51" t="b">
        <f t="shared" si="92"/>
        <v>0</v>
      </c>
      <c r="K1958" s="69">
        <f>D1958/(VLOOKUP(B1958,'Cust Svd'!$A$2:$B$20,2,FALSE))</f>
        <v>5.1843432832844811E-4</v>
      </c>
      <c r="L1958" s="70">
        <f>VLOOKUP(B1958,'Cust Svd'!$A$2:$B$20,2,FALSE)</f>
        <v>50151</v>
      </c>
      <c r="M1958" s="70"/>
      <c r="N1958"/>
      <c r="O1958"/>
      <c r="P1958"/>
      <c r="Q1958"/>
    </row>
    <row r="1959" spans="1:18" ht="14.5" x14ac:dyDescent="0.35">
      <c r="A1959" s="62">
        <v>45655</v>
      </c>
      <c r="B1959" s="63">
        <v>2024</v>
      </c>
      <c r="C1959">
        <v>1</v>
      </c>
      <c r="D1959">
        <v>81</v>
      </c>
      <c r="E1959">
        <v>6480</v>
      </c>
      <c r="F1959" s="50">
        <f>E1959/(VLOOKUP(B1959,'Cust Svd'!$A$2:$B$20,2,FALSE))</f>
        <v>0.1292097864449363</v>
      </c>
      <c r="G1959" s="50">
        <f t="shared" si="90"/>
        <v>-2.0463179440244201</v>
      </c>
      <c r="H1959" s="50">
        <f t="shared" si="91"/>
        <v>12</v>
      </c>
      <c r="I1959" s="48">
        <f>HLOOKUP(B1959,'GSE Sum'!$B$1:$T$10,10,FALSE)</f>
        <v>92.23357593458185</v>
      </c>
      <c r="J1959" s="51" t="b">
        <f t="shared" si="92"/>
        <v>0</v>
      </c>
      <c r="K1959" s="69">
        <f>D1959/(VLOOKUP(B1959,'Cust Svd'!$A$2:$B$20,2,FALSE))</f>
        <v>1.6151223305617037E-3</v>
      </c>
      <c r="L1959" s="70">
        <f>VLOOKUP(B1959,'Cust Svd'!$A$2:$B$20,2,FALSE)</f>
        <v>50151</v>
      </c>
      <c r="M1959" s="70"/>
      <c r="N1959"/>
      <c r="O1959"/>
      <c r="P1959"/>
      <c r="Q1959"/>
    </row>
    <row r="1960" spans="1:18" ht="14.5" x14ac:dyDescent="0.35">
      <c r="A1960" s="62">
        <v>45429</v>
      </c>
      <c r="B1960" s="63">
        <v>2024</v>
      </c>
      <c r="C1960">
        <v>2</v>
      </c>
      <c r="D1960">
        <v>45</v>
      </c>
      <c r="E1960">
        <v>6280</v>
      </c>
      <c r="F1960" s="50">
        <f>E1960/(VLOOKUP(B1960,'Cust Svd'!$A$2:$B$20,2,FALSE))</f>
        <v>0.125221830073179</v>
      </c>
      <c r="G1960" s="50">
        <f t="shared" si="90"/>
        <v>-2.0776684739084961</v>
      </c>
      <c r="H1960" s="50">
        <f t="shared" si="91"/>
        <v>5</v>
      </c>
      <c r="I1960" s="48">
        <f>HLOOKUP(B1960,'GSE Sum'!$B$1:$T$10,10,FALSE)</f>
        <v>92.23357593458185</v>
      </c>
      <c r="J1960" s="51" t="b">
        <f t="shared" si="92"/>
        <v>0</v>
      </c>
      <c r="K1960" s="69">
        <f>D1960/(VLOOKUP(B1960,'Cust Svd'!$A$2:$B$20,2,FALSE))</f>
        <v>8.9729018364539091E-4</v>
      </c>
      <c r="L1960" s="70">
        <f>VLOOKUP(B1960,'Cust Svd'!$A$2:$B$20,2,FALSE)</f>
        <v>50151</v>
      </c>
      <c r="M1960" s="70"/>
      <c r="N1960"/>
      <c r="O1960"/>
      <c r="P1960"/>
      <c r="Q1960"/>
    </row>
    <row r="1961" spans="1:18" ht="14.5" x14ac:dyDescent="0.35">
      <c r="A1961" s="62">
        <v>45533</v>
      </c>
      <c r="B1961" s="63">
        <v>2024</v>
      </c>
      <c r="C1961">
        <v>1</v>
      </c>
      <c r="D1961">
        <v>565</v>
      </c>
      <c r="E1961">
        <v>6186.75</v>
      </c>
      <c r="F1961" s="50">
        <f>E1961/(VLOOKUP(B1961,'Cust Svd'!$A$2:$B$20,2,FALSE))</f>
        <v>0.12336244541484716</v>
      </c>
      <c r="G1961" s="50">
        <f t="shared" si="90"/>
        <v>-2.0926285459617899</v>
      </c>
      <c r="H1961" s="50">
        <f t="shared" si="91"/>
        <v>8</v>
      </c>
      <c r="I1961" s="48">
        <f>HLOOKUP(B1961,'GSE Sum'!$B$1:$T$10,10,FALSE)</f>
        <v>92.23357593458185</v>
      </c>
      <c r="J1961" s="51" t="b">
        <f t="shared" si="92"/>
        <v>0</v>
      </c>
      <c r="K1961" s="69">
        <f>D1961/(VLOOKUP(B1961,'Cust Svd'!$A$2:$B$20,2,FALSE))</f>
        <v>1.1265976750214353E-2</v>
      </c>
      <c r="L1961" s="70">
        <f>VLOOKUP(B1961,'Cust Svd'!$A$2:$B$20,2,FALSE)</f>
        <v>50151</v>
      </c>
      <c r="M1961" s="70"/>
      <c r="N1961"/>
      <c r="O1961"/>
      <c r="P1961"/>
      <c r="Q1961"/>
    </row>
    <row r="1962" spans="1:18" ht="14.5" x14ac:dyDescent="0.35">
      <c r="A1962" s="62">
        <v>45461</v>
      </c>
      <c r="B1962" s="63">
        <v>2024</v>
      </c>
      <c r="C1962">
        <v>2</v>
      </c>
      <c r="D1962">
        <v>24</v>
      </c>
      <c r="E1962">
        <v>6150</v>
      </c>
      <c r="F1962" s="50">
        <f>E1962/(VLOOKUP(B1962,'Cust Svd'!$A$2:$B$20,2,FALSE))</f>
        <v>0.12262965843153675</v>
      </c>
      <c r="G1962" s="50">
        <f t="shared" si="90"/>
        <v>-2.098586372570177</v>
      </c>
      <c r="H1962" s="50">
        <f t="shared" si="91"/>
        <v>6</v>
      </c>
      <c r="I1962" s="48">
        <f>HLOOKUP(B1962,'GSE Sum'!$B$1:$T$10,10,FALSE)</f>
        <v>92.23357593458185</v>
      </c>
      <c r="J1962" s="51" t="b">
        <f t="shared" si="92"/>
        <v>0</v>
      </c>
      <c r="K1962" s="69">
        <f>D1962/(VLOOKUP(B1962,'Cust Svd'!$A$2:$B$20,2,FALSE))</f>
        <v>4.7855476461087517E-4</v>
      </c>
      <c r="L1962" s="70">
        <f>VLOOKUP(B1962,'Cust Svd'!$A$2:$B$20,2,FALSE)</f>
        <v>50151</v>
      </c>
      <c r="M1962" s="70"/>
      <c r="N1962"/>
      <c r="O1962"/>
      <c r="P1962"/>
      <c r="Q1962"/>
    </row>
    <row r="1963" spans="1:18" ht="14.5" x14ac:dyDescent="0.35">
      <c r="A1963" s="62">
        <v>45606</v>
      </c>
      <c r="B1963" s="63">
        <v>2024</v>
      </c>
      <c r="C1963">
        <v>1</v>
      </c>
      <c r="D1963">
        <v>22</v>
      </c>
      <c r="E1963">
        <v>5676</v>
      </c>
      <c r="F1963" s="50">
        <f>E1963/(VLOOKUP(B1963,'Cust Svd'!$A$2:$B$20,2,FALSE))</f>
        <v>0.11317820183047198</v>
      </c>
      <c r="G1963" s="50">
        <f t="shared" si="90"/>
        <v>-2.1787916950908071</v>
      </c>
      <c r="H1963" s="50">
        <f t="shared" si="91"/>
        <v>11</v>
      </c>
      <c r="I1963" s="48">
        <f>HLOOKUP(B1963,'GSE Sum'!$B$1:$T$10,10,FALSE)</f>
        <v>92.23357593458185</v>
      </c>
      <c r="J1963" s="51" t="b">
        <f t="shared" si="92"/>
        <v>0</v>
      </c>
      <c r="K1963" s="69">
        <f>D1963/(VLOOKUP(B1963,'Cust Svd'!$A$2:$B$20,2,FALSE))</f>
        <v>4.3867520089330223E-4</v>
      </c>
      <c r="L1963" s="70">
        <f>VLOOKUP(B1963,'Cust Svd'!$A$2:$B$20,2,FALSE)</f>
        <v>50151</v>
      </c>
      <c r="M1963" s="70"/>
      <c r="N1963"/>
      <c r="O1963"/>
      <c r="P1963"/>
      <c r="Q1963"/>
    </row>
    <row r="1964" spans="1:18" ht="14.5" x14ac:dyDescent="0.35">
      <c r="A1964" s="62">
        <v>45357</v>
      </c>
      <c r="B1964" s="63">
        <v>2024</v>
      </c>
      <c r="C1964">
        <v>4</v>
      </c>
      <c r="D1964">
        <v>95</v>
      </c>
      <c r="E1964">
        <v>5550.95</v>
      </c>
      <c r="F1964" s="50">
        <f>E1964/(VLOOKUP(B1964,'Cust Svd'!$A$2:$B$20,2,FALSE))</f>
        <v>0.11068473210903072</v>
      </c>
      <c r="G1964" s="50">
        <f t="shared" si="90"/>
        <v>-2.2010693701072026</v>
      </c>
      <c r="H1964" s="50">
        <f t="shared" si="91"/>
        <v>3</v>
      </c>
      <c r="I1964" s="48">
        <f>HLOOKUP(B1964,'GSE Sum'!$B$1:$T$10,10,FALSE)</f>
        <v>92.23357593458185</v>
      </c>
      <c r="J1964" s="51" t="b">
        <f t="shared" si="92"/>
        <v>0</v>
      </c>
      <c r="K1964" s="69">
        <f>D1964/(VLOOKUP(B1964,'Cust Svd'!$A$2:$B$20,2,FALSE))</f>
        <v>1.8942792765847141E-3</v>
      </c>
      <c r="L1964" s="70">
        <f>VLOOKUP(B1964,'Cust Svd'!$A$2:$B$20,2,FALSE)</f>
        <v>50151</v>
      </c>
      <c r="M1964" s="70"/>
      <c r="N1964"/>
      <c r="O1964"/>
      <c r="P1964"/>
      <c r="Q1964"/>
    </row>
    <row r="1965" spans="1:18" ht="14.5" x14ac:dyDescent="0.35">
      <c r="A1965" s="62">
        <v>45622</v>
      </c>
      <c r="B1965" s="63">
        <v>2024</v>
      </c>
      <c r="C1965">
        <v>1</v>
      </c>
      <c r="D1965">
        <v>47</v>
      </c>
      <c r="E1965">
        <v>5385.42</v>
      </c>
      <c r="F1965" s="50">
        <f>E1965/(VLOOKUP(B1965,'Cust Svd'!$A$2:$B$20,2,FALSE))</f>
        <v>0.10738410001794581</v>
      </c>
      <c r="G1965" s="50">
        <f t="shared" si="90"/>
        <v>-2.2313431523926894</v>
      </c>
      <c r="H1965" s="50">
        <f t="shared" si="91"/>
        <v>11</v>
      </c>
      <c r="I1965" s="48">
        <f>HLOOKUP(B1965,'GSE Sum'!$B$1:$T$10,10,FALSE)</f>
        <v>92.23357593458185</v>
      </c>
      <c r="J1965" s="51" t="b">
        <f t="shared" si="92"/>
        <v>0</v>
      </c>
      <c r="K1965" s="69">
        <f>D1965/(VLOOKUP(B1965,'Cust Svd'!$A$2:$B$20,2,FALSE))</f>
        <v>9.371697473629639E-4</v>
      </c>
      <c r="L1965" s="70">
        <f>VLOOKUP(B1965,'Cust Svd'!$A$2:$B$20,2,FALSE)</f>
        <v>50151</v>
      </c>
      <c r="M1965" s="70"/>
      <c r="N1965"/>
      <c r="O1965"/>
      <c r="P1965"/>
      <c r="Q1965"/>
    </row>
    <row r="1966" spans="1:18" ht="14.5" x14ac:dyDescent="0.35">
      <c r="A1966" s="62">
        <v>45620</v>
      </c>
      <c r="B1966" s="63">
        <v>2024</v>
      </c>
      <c r="C1966">
        <v>2</v>
      </c>
      <c r="D1966">
        <v>19</v>
      </c>
      <c r="E1966">
        <v>5300.5</v>
      </c>
      <c r="F1966" s="50">
        <f>E1966/(VLOOKUP(B1966,'Cust Svd'!$A$2:$B$20,2,FALSE))</f>
        <v>0.10569081374249766</v>
      </c>
      <c r="G1966" s="50">
        <f t="shared" si="90"/>
        <v>-2.2472372986575881</v>
      </c>
      <c r="H1966" s="50">
        <f t="shared" si="91"/>
        <v>11</v>
      </c>
      <c r="I1966" s="48">
        <f>HLOOKUP(B1966,'GSE Sum'!$B$1:$T$10,10,FALSE)</f>
        <v>92.23357593458185</v>
      </c>
      <c r="J1966" s="51" t="b">
        <f t="shared" si="92"/>
        <v>0</v>
      </c>
      <c r="K1966" s="69">
        <f>D1966/(VLOOKUP(B1966,'Cust Svd'!$A$2:$B$20,2,FALSE))</f>
        <v>3.7885585531694286E-4</v>
      </c>
      <c r="L1966" s="70">
        <f>VLOOKUP(B1966,'Cust Svd'!$A$2:$B$20,2,FALSE)</f>
        <v>50151</v>
      </c>
      <c r="M1966" s="70"/>
      <c r="N1966"/>
      <c r="O1966"/>
      <c r="P1966"/>
      <c r="Q1966"/>
    </row>
    <row r="1967" spans="1:18" ht="14.5" x14ac:dyDescent="0.35">
      <c r="A1967" s="62">
        <v>45562</v>
      </c>
      <c r="B1967" s="63">
        <v>2024</v>
      </c>
      <c r="C1967">
        <v>2</v>
      </c>
      <c r="D1967">
        <v>15</v>
      </c>
      <c r="E1967">
        <v>5097.18</v>
      </c>
      <c r="F1967" s="50">
        <f>E1967/(VLOOKUP(B1967,'Cust Svd'!$A$2:$B$20,2,FALSE))</f>
        <v>0.10163665729496919</v>
      </c>
      <c r="G1967" s="50">
        <f t="shared" si="90"/>
        <v>-2.2863510087631425</v>
      </c>
      <c r="H1967" s="50">
        <f t="shared" si="91"/>
        <v>9</v>
      </c>
      <c r="I1967" s="48">
        <f>HLOOKUP(B1967,'GSE Sum'!$B$1:$T$10,10,FALSE)</f>
        <v>92.23357593458185</v>
      </c>
      <c r="J1967" s="51" t="b">
        <f t="shared" si="92"/>
        <v>0</v>
      </c>
      <c r="K1967" s="69">
        <f>D1967/(VLOOKUP(B1967,'Cust Svd'!$A$2:$B$20,2,FALSE))</f>
        <v>2.9909672788179699E-4</v>
      </c>
      <c r="L1967" s="70">
        <f>VLOOKUP(B1967,'Cust Svd'!$A$2:$B$20,2,FALSE)</f>
        <v>50151</v>
      </c>
      <c r="M1967" s="70"/>
      <c r="N1967"/>
      <c r="O1967"/>
      <c r="P1967"/>
      <c r="Q1967"/>
    </row>
    <row r="1968" spans="1:18" ht="14.5" x14ac:dyDescent="0.35">
      <c r="A1968" s="62">
        <v>45483</v>
      </c>
      <c r="B1968" s="63">
        <v>2024</v>
      </c>
      <c r="C1968">
        <v>5</v>
      </c>
      <c r="D1968">
        <v>35</v>
      </c>
      <c r="E1968">
        <v>5077.67</v>
      </c>
      <c r="F1968" s="50">
        <f>E1968/(VLOOKUP(B1968,'Cust Svd'!$A$2:$B$20,2,FALSE))</f>
        <v>0.10124763215090427</v>
      </c>
      <c r="G1968" s="50">
        <f t="shared" si="90"/>
        <v>-2.2901859594328577</v>
      </c>
      <c r="H1968" s="50">
        <f t="shared" si="91"/>
        <v>7</v>
      </c>
      <c r="I1968" s="48">
        <f>HLOOKUP(B1968,'GSE Sum'!$B$1:$T$10,10,FALSE)</f>
        <v>92.23357593458185</v>
      </c>
      <c r="J1968" s="51" t="b">
        <f t="shared" si="92"/>
        <v>0</v>
      </c>
      <c r="K1968" s="69">
        <f>D1968/(VLOOKUP(B1968,'Cust Svd'!$A$2:$B$20,2,FALSE))</f>
        <v>6.9789236505752629E-4</v>
      </c>
      <c r="L1968" s="70">
        <f>VLOOKUP(B1968,'Cust Svd'!$A$2:$B$20,2,FALSE)</f>
        <v>50151</v>
      </c>
      <c r="M1968" s="70"/>
      <c r="N1968"/>
      <c r="O1968"/>
      <c r="P1968"/>
      <c r="Q1968"/>
    </row>
    <row r="1969" spans="1:17" ht="14.5" x14ac:dyDescent="0.35">
      <c r="A1969" s="62">
        <v>45497</v>
      </c>
      <c r="B1969" s="63">
        <v>2024</v>
      </c>
      <c r="C1969">
        <v>2</v>
      </c>
      <c r="D1969">
        <v>21</v>
      </c>
      <c r="E1969">
        <v>4921.1000000000004</v>
      </c>
      <c r="F1969" s="50">
        <f>E1969/(VLOOKUP(B1969,'Cust Svd'!$A$2:$B$20,2,FALSE))</f>
        <v>9.8125660505274076E-2</v>
      </c>
      <c r="G1969" s="50">
        <f t="shared" si="90"/>
        <v>-2.32150637163828</v>
      </c>
      <c r="H1969" s="50">
        <f t="shared" si="91"/>
        <v>7</v>
      </c>
      <c r="I1969" s="48">
        <f>HLOOKUP(B1969,'GSE Sum'!$B$1:$T$10,10,FALSE)</f>
        <v>92.23357593458185</v>
      </c>
      <c r="J1969" s="51" t="b">
        <f t="shared" si="92"/>
        <v>0</v>
      </c>
      <c r="K1969" s="69">
        <f>D1969/(VLOOKUP(B1969,'Cust Svd'!$A$2:$B$20,2,FALSE))</f>
        <v>4.1873541903451574E-4</v>
      </c>
      <c r="L1969" s="70">
        <f>VLOOKUP(B1969,'Cust Svd'!$A$2:$B$20,2,FALSE)</f>
        <v>50151</v>
      </c>
      <c r="M1969" s="70"/>
      <c r="N1969"/>
      <c r="O1969"/>
      <c r="P1969"/>
      <c r="Q1969"/>
    </row>
    <row r="1970" spans="1:17" ht="14.5" x14ac:dyDescent="0.35">
      <c r="A1970" s="62">
        <v>45293</v>
      </c>
      <c r="B1970" s="63">
        <v>2024</v>
      </c>
      <c r="C1970">
        <v>1</v>
      </c>
      <c r="D1970">
        <v>54</v>
      </c>
      <c r="E1970">
        <v>4852</v>
      </c>
      <c r="F1970" s="50">
        <f>E1970/(VLOOKUP(B1970,'Cust Svd'!$A$2:$B$20,2,FALSE))</f>
        <v>9.6747821578831925E-2</v>
      </c>
      <c r="G1970" s="50">
        <f t="shared" si="90"/>
        <v>-2.3356474633067998</v>
      </c>
      <c r="H1970" s="50">
        <f t="shared" si="91"/>
        <v>1</v>
      </c>
      <c r="I1970" s="48">
        <f>HLOOKUP(B1970,'GSE Sum'!$B$1:$T$10,10,FALSE)</f>
        <v>92.23357593458185</v>
      </c>
      <c r="J1970" s="51" t="b">
        <f t="shared" si="92"/>
        <v>0</v>
      </c>
      <c r="K1970" s="69">
        <f>D1970/(VLOOKUP(B1970,'Cust Svd'!$A$2:$B$20,2,FALSE))</f>
        <v>1.0767482203744691E-3</v>
      </c>
      <c r="L1970" s="70">
        <f>VLOOKUP(B1970,'Cust Svd'!$A$2:$B$20,2,FALSE)</f>
        <v>50151</v>
      </c>
      <c r="M1970" s="70"/>
      <c r="N1970"/>
      <c r="O1970"/>
      <c r="P1970"/>
      <c r="Q1970"/>
    </row>
    <row r="1971" spans="1:17" ht="14.5" x14ac:dyDescent="0.35">
      <c r="A1971" s="62">
        <v>45538</v>
      </c>
      <c r="B1971" s="63">
        <v>2024</v>
      </c>
      <c r="C1971">
        <v>3</v>
      </c>
      <c r="D1971">
        <v>99</v>
      </c>
      <c r="E1971">
        <v>4680.28</v>
      </c>
      <c r="F1971" s="50">
        <f>E1971/(VLOOKUP(B1971,'Cust Svd'!$A$2:$B$20,2,FALSE))</f>
        <v>9.3323762238041105E-2</v>
      </c>
      <c r="G1971" s="50">
        <f t="shared" si="90"/>
        <v>-2.3716805171889059</v>
      </c>
      <c r="H1971" s="50">
        <f t="shared" si="91"/>
        <v>9</v>
      </c>
      <c r="I1971" s="48">
        <f>HLOOKUP(B1971,'GSE Sum'!$B$1:$T$10,10,FALSE)</f>
        <v>92.23357593458185</v>
      </c>
      <c r="J1971" s="51" t="b">
        <f t="shared" si="92"/>
        <v>0</v>
      </c>
      <c r="K1971" s="69">
        <f>D1971/(VLOOKUP(B1971,'Cust Svd'!$A$2:$B$20,2,FALSE))</f>
        <v>1.9740384040198601E-3</v>
      </c>
      <c r="L1971" s="70">
        <f>VLOOKUP(B1971,'Cust Svd'!$A$2:$B$20,2,FALSE)</f>
        <v>50151</v>
      </c>
      <c r="M1971" s="70"/>
      <c r="N1971"/>
      <c r="O1971"/>
      <c r="P1971"/>
      <c r="Q1971"/>
    </row>
    <row r="1972" spans="1:17" ht="14.5" x14ac:dyDescent="0.35">
      <c r="A1972" s="62">
        <v>45406</v>
      </c>
      <c r="B1972" s="63">
        <v>2024</v>
      </c>
      <c r="C1972">
        <v>2</v>
      </c>
      <c r="D1972">
        <v>25</v>
      </c>
      <c r="E1972">
        <v>4552</v>
      </c>
      <c r="F1972" s="50">
        <f>E1972/(VLOOKUP(B1972,'Cust Svd'!$A$2:$B$20,2,FALSE))</f>
        <v>9.0765887021195993E-2</v>
      </c>
      <c r="G1972" s="50">
        <f t="shared" si="90"/>
        <v>-2.3994717575645734</v>
      </c>
      <c r="H1972" s="50">
        <f t="shared" si="91"/>
        <v>4</v>
      </c>
      <c r="I1972" s="48">
        <f>HLOOKUP(B1972,'GSE Sum'!$B$1:$T$10,10,FALSE)</f>
        <v>92.23357593458185</v>
      </c>
      <c r="J1972" s="51" t="b">
        <f t="shared" si="92"/>
        <v>0</v>
      </c>
      <c r="K1972" s="69">
        <f>D1972/(VLOOKUP(B1972,'Cust Svd'!$A$2:$B$20,2,FALSE))</f>
        <v>4.9849454646966166E-4</v>
      </c>
      <c r="L1972" s="70">
        <f>VLOOKUP(B1972,'Cust Svd'!$A$2:$B$20,2,FALSE)</f>
        <v>50151</v>
      </c>
      <c r="M1972" s="70"/>
      <c r="N1972"/>
      <c r="O1972"/>
      <c r="P1972"/>
      <c r="Q1972"/>
    </row>
    <row r="1973" spans="1:17" ht="14.5" x14ac:dyDescent="0.35">
      <c r="A1973" s="62">
        <v>45496</v>
      </c>
      <c r="B1973" s="63">
        <v>2024</v>
      </c>
      <c r="C1973">
        <v>1</v>
      </c>
      <c r="D1973">
        <v>28</v>
      </c>
      <c r="E1973">
        <v>4508</v>
      </c>
      <c r="F1973" s="50">
        <f>E1973/(VLOOKUP(B1973,'Cust Svd'!$A$2:$B$20,2,FALSE))</f>
        <v>8.988853661940939E-2</v>
      </c>
      <c r="G1973" s="50">
        <f t="shared" si="90"/>
        <v>-2.4091848582110735</v>
      </c>
      <c r="H1973" s="50">
        <f t="shared" si="91"/>
        <v>7</v>
      </c>
      <c r="I1973" s="48">
        <f>HLOOKUP(B1973,'GSE Sum'!$B$1:$T$10,10,FALSE)</f>
        <v>92.23357593458185</v>
      </c>
      <c r="J1973" s="51" t="b">
        <f t="shared" si="92"/>
        <v>0</v>
      </c>
      <c r="K1973" s="69">
        <f>D1973/(VLOOKUP(B1973,'Cust Svd'!$A$2:$B$20,2,FALSE))</f>
        <v>5.5831389204602099E-4</v>
      </c>
      <c r="L1973" s="70">
        <f>VLOOKUP(B1973,'Cust Svd'!$A$2:$B$20,2,FALSE)</f>
        <v>50151</v>
      </c>
      <c r="M1973" s="70"/>
      <c r="N1973"/>
      <c r="O1973"/>
      <c r="P1973"/>
      <c r="Q1973"/>
    </row>
    <row r="1974" spans="1:17" ht="14.5" x14ac:dyDescent="0.35">
      <c r="A1974" s="62">
        <v>45513</v>
      </c>
      <c r="B1974" s="63">
        <v>2024</v>
      </c>
      <c r="C1974">
        <v>1</v>
      </c>
      <c r="D1974">
        <v>27</v>
      </c>
      <c r="E1974">
        <v>4440.6000000000004</v>
      </c>
      <c r="F1974" s="50">
        <f>E1974/(VLOOKUP(B1974,'Cust Svd'!$A$2:$B$20,2,FALSE))</f>
        <v>8.854459532212719E-2</v>
      </c>
      <c r="G1974" s="50">
        <f t="shared" si="90"/>
        <v>-2.4242489519392647</v>
      </c>
      <c r="H1974" s="50">
        <f t="shared" si="91"/>
        <v>8</v>
      </c>
      <c r="I1974" s="48">
        <f>HLOOKUP(B1974,'GSE Sum'!$B$1:$T$10,10,FALSE)</f>
        <v>92.23357593458185</v>
      </c>
      <c r="J1974" s="51" t="b">
        <f t="shared" si="92"/>
        <v>0</v>
      </c>
      <c r="K1974" s="69">
        <f>D1974/(VLOOKUP(B1974,'Cust Svd'!$A$2:$B$20,2,FALSE))</f>
        <v>5.3837411018723455E-4</v>
      </c>
      <c r="L1974" s="70">
        <f>VLOOKUP(B1974,'Cust Svd'!$A$2:$B$20,2,FALSE)</f>
        <v>50151</v>
      </c>
      <c r="M1974" s="70"/>
      <c r="N1974"/>
      <c r="O1974"/>
      <c r="P1974"/>
      <c r="Q1974"/>
    </row>
    <row r="1975" spans="1:17" ht="14.5" x14ac:dyDescent="0.35">
      <c r="A1975" s="62">
        <v>45574</v>
      </c>
      <c r="B1975" s="63">
        <v>2024</v>
      </c>
      <c r="C1975">
        <v>1</v>
      </c>
      <c r="D1975">
        <v>31</v>
      </c>
      <c r="E1975">
        <v>4371</v>
      </c>
      <c r="F1975" s="50">
        <f>E1975/(VLOOKUP(B1975,'Cust Svd'!$A$2:$B$20,2,FALSE))</f>
        <v>8.715678650475564E-2</v>
      </c>
      <c r="G1975" s="50">
        <f t="shared" si="90"/>
        <v>-2.4400466385074258</v>
      </c>
      <c r="H1975" s="50">
        <f t="shared" si="91"/>
        <v>10</v>
      </c>
      <c r="I1975" s="48">
        <f>HLOOKUP(B1975,'GSE Sum'!$B$1:$T$10,10,FALSE)</f>
        <v>92.23357593458185</v>
      </c>
      <c r="J1975" s="51" t="b">
        <f t="shared" si="92"/>
        <v>0</v>
      </c>
      <c r="K1975" s="69">
        <f>D1975/(VLOOKUP(B1975,'Cust Svd'!$A$2:$B$20,2,FALSE))</f>
        <v>6.1813323762238042E-4</v>
      </c>
      <c r="L1975" s="70">
        <f>VLOOKUP(B1975,'Cust Svd'!$A$2:$B$20,2,FALSE)</f>
        <v>50151</v>
      </c>
      <c r="M1975" s="70"/>
      <c r="N1975"/>
      <c r="O1975"/>
      <c r="P1975"/>
      <c r="Q1975"/>
    </row>
    <row r="1976" spans="1:17" ht="14.5" x14ac:dyDescent="0.35">
      <c r="A1976" s="62">
        <v>45511</v>
      </c>
      <c r="B1976" s="63">
        <v>2024</v>
      </c>
      <c r="C1976">
        <v>3</v>
      </c>
      <c r="D1976">
        <v>25</v>
      </c>
      <c r="E1976">
        <v>4317.0300000000007</v>
      </c>
      <c r="F1976" s="50">
        <f>E1976/(VLOOKUP(B1976,'Cust Svd'!$A$2:$B$20,2,FALSE))</f>
        <v>8.6080636477836939E-2</v>
      </c>
      <c r="G1976" s="50">
        <f t="shared" si="90"/>
        <v>-2.4524707885690824</v>
      </c>
      <c r="H1976" s="50">
        <f t="shared" si="91"/>
        <v>8</v>
      </c>
      <c r="I1976" s="48">
        <f>HLOOKUP(B1976,'GSE Sum'!$B$1:$T$10,10,FALSE)</f>
        <v>92.23357593458185</v>
      </c>
      <c r="J1976" s="51" t="b">
        <f t="shared" si="92"/>
        <v>0</v>
      </c>
      <c r="K1976" s="69">
        <f>D1976/(VLOOKUP(B1976,'Cust Svd'!$A$2:$B$20,2,FALSE))</f>
        <v>4.9849454646966166E-4</v>
      </c>
      <c r="L1976" s="70">
        <f>VLOOKUP(B1976,'Cust Svd'!$A$2:$B$20,2,FALSE)</f>
        <v>50151</v>
      </c>
      <c r="M1976" s="70"/>
      <c r="N1976"/>
      <c r="O1976"/>
      <c r="P1976"/>
      <c r="Q1976"/>
    </row>
    <row r="1977" spans="1:17" ht="14.5" x14ac:dyDescent="0.35">
      <c r="A1977" s="62">
        <v>45651</v>
      </c>
      <c r="B1977" s="63">
        <v>2024</v>
      </c>
      <c r="C1977">
        <v>2</v>
      </c>
      <c r="D1977">
        <v>44</v>
      </c>
      <c r="E1977">
        <v>4014.7999999999997</v>
      </c>
      <c r="F1977" s="50">
        <f>E1977/(VLOOKUP(B1977,'Cust Svd'!$A$2:$B$20,2,FALSE))</f>
        <v>8.0054236206655888E-2</v>
      </c>
      <c r="G1977" s="50">
        <f t="shared" si="90"/>
        <v>-2.5250509214310952</v>
      </c>
      <c r="H1977" s="50">
        <f t="shared" si="91"/>
        <v>12</v>
      </c>
      <c r="I1977" s="48">
        <f>HLOOKUP(B1977,'GSE Sum'!$B$1:$T$10,10,FALSE)</f>
        <v>92.23357593458185</v>
      </c>
      <c r="J1977" s="51" t="b">
        <f t="shared" si="92"/>
        <v>0</v>
      </c>
      <c r="K1977" s="69">
        <f>D1977/(VLOOKUP(B1977,'Cust Svd'!$A$2:$B$20,2,FALSE))</f>
        <v>8.7735040178660447E-4</v>
      </c>
      <c r="L1977" s="70">
        <f>VLOOKUP(B1977,'Cust Svd'!$A$2:$B$20,2,FALSE)</f>
        <v>50151</v>
      </c>
      <c r="M1977" s="70"/>
      <c r="N1977"/>
      <c r="O1977"/>
      <c r="P1977"/>
      <c r="Q1977"/>
    </row>
    <row r="1978" spans="1:17" ht="14.5" x14ac:dyDescent="0.35">
      <c r="A1978" s="62">
        <v>45478</v>
      </c>
      <c r="B1978" s="63">
        <v>2024</v>
      </c>
      <c r="C1978">
        <v>2</v>
      </c>
      <c r="D1978">
        <v>13</v>
      </c>
      <c r="E1978">
        <v>3989.9</v>
      </c>
      <c r="F1978" s="50">
        <f>E1978/(VLOOKUP(B1978,'Cust Svd'!$A$2:$B$20,2,FALSE))</f>
        <v>7.9557735638372123E-2</v>
      </c>
      <c r="G1978" s="50">
        <f t="shared" si="90"/>
        <v>-2.5312722864575465</v>
      </c>
      <c r="H1978" s="50">
        <f t="shared" si="91"/>
        <v>7</v>
      </c>
      <c r="I1978" s="48">
        <f>HLOOKUP(B1978,'GSE Sum'!$B$1:$T$10,10,FALSE)</f>
        <v>92.23357593458185</v>
      </c>
      <c r="J1978" s="51" t="b">
        <f t="shared" si="92"/>
        <v>0</v>
      </c>
      <c r="K1978" s="69">
        <f>D1978/(VLOOKUP(B1978,'Cust Svd'!$A$2:$B$20,2,FALSE))</f>
        <v>2.5921716416422405E-4</v>
      </c>
      <c r="L1978" s="70">
        <f>VLOOKUP(B1978,'Cust Svd'!$A$2:$B$20,2,FALSE)</f>
        <v>50151</v>
      </c>
      <c r="M1978" s="70"/>
      <c r="N1978"/>
      <c r="O1978"/>
      <c r="P1978"/>
      <c r="Q1978"/>
    </row>
    <row r="1979" spans="1:17" ht="14.5" x14ac:dyDescent="0.35">
      <c r="A1979" s="62">
        <v>45460</v>
      </c>
      <c r="B1979" s="63">
        <v>2024</v>
      </c>
      <c r="C1979">
        <v>2</v>
      </c>
      <c r="D1979">
        <v>17</v>
      </c>
      <c r="E1979">
        <v>3780</v>
      </c>
      <c r="F1979" s="50">
        <f>E1979/(VLOOKUP(B1979,'Cust Svd'!$A$2:$B$20,2,FALSE))</f>
        <v>7.5372375426212834E-2</v>
      </c>
      <c r="G1979" s="50">
        <f t="shared" si="90"/>
        <v>-2.585314444757107</v>
      </c>
      <c r="H1979" s="50">
        <f t="shared" si="91"/>
        <v>6</v>
      </c>
      <c r="I1979" s="48">
        <f>HLOOKUP(B1979,'GSE Sum'!$B$1:$T$10,10,FALSE)</f>
        <v>92.23357593458185</v>
      </c>
      <c r="J1979" s="51" t="b">
        <f t="shared" si="92"/>
        <v>0</v>
      </c>
      <c r="K1979" s="69">
        <f>D1979/(VLOOKUP(B1979,'Cust Svd'!$A$2:$B$20,2,FALSE))</f>
        <v>3.3897629159936992E-4</v>
      </c>
      <c r="L1979" s="70">
        <f>VLOOKUP(B1979,'Cust Svd'!$A$2:$B$20,2,FALSE)</f>
        <v>50151</v>
      </c>
      <c r="M1979" s="70"/>
      <c r="N1979"/>
      <c r="O1979"/>
      <c r="P1979"/>
      <c r="Q1979"/>
    </row>
    <row r="1980" spans="1:17" ht="14.5" x14ac:dyDescent="0.35">
      <c r="A1980" s="62">
        <v>45486</v>
      </c>
      <c r="B1980" s="63">
        <v>2024</v>
      </c>
      <c r="C1980">
        <v>1</v>
      </c>
      <c r="D1980">
        <v>19</v>
      </c>
      <c r="E1980">
        <v>3778.78</v>
      </c>
      <c r="F1980" s="50">
        <f>E1980/(VLOOKUP(B1980,'Cust Svd'!$A$2:$B$20,2,FALSE))</f>
        <v>7.5348048892345115E-2</v>
      </c>
      <c r="G1980" s="50">
        <f t="shared" si="90"/>
        <v>-2.5856372481752761</v>
      </c>
      <c r="H1980" s="50">
        <f t="shared" si="91"/>
        <v>7</v>
      </c>
      <c r="I1980" s="48">
        <f>HLOOKUP(B1980,'GSE Sum'!$B$1:$T$10,10,FALSE)</f>
        <v>92.23357593458185</v>
      </c>
      <c r="J1980" s="51" t="b">
        <f t="shared" si="92"/>
        <v>0</v>
      </c>
      <c r="K1980" s="69">
        <f>D1980/(VLOOKUP(B1980,'Cust Svd'!$A$2:$B$20,2,FALSE))</f>
        <v>3.7885585531694286E-4</v>
      </c>
      <c r="L1980" s="70">
        <f>VLOOKUP(B1980,'Cust Svd'!$A$2:$B$20,2,FALSE)</f>
        <v>50151</v>
      </c>
      <c r="M1980" s="70"/>
      <c r="N1980"/>
      <c r="O1980"/>
      <c r="P1980"/>
      <c r="Q1980"/>
    </row>
    <row r="1981" spans="1:17" ht="14.5" x14ac:dyDescent="0.35">
      <c r="A1981" s="62">
        <v>45629</v>
      </c>
      <c r="B1981" s="63">
        <v>2024</v>
      </c>
      <c r="C1981">
        <v>2</v>
      </c>
      <c r="D1981">
        <v>19</v>
      </c>
      <c r="E1981">
        <v>3654.25</v>
      </c>
      <c r="F1981" s="50">
        <f>E1981/(VLOOKUP(B1981,'Cust Svd'!$A$2:$B$20,2,FALSE))</f>
        <v>7.2864947857470441E-2</v>
      </c>
      <c r="G1981" s="50">
        <f t="shared" si="90"/>
        <v>-2.6191475806013385</v>
      </c>
      <c r="H1981" s="50">
        <f t="shared" si="91"/>
        <v>12</v>
      </c>
      <c r="I1981" s="48">
        <f>HLOOKUP(B1981,'GSE Sum'!$B$1:$T$10,10,FALSE)</f>
        <v>92.23357593458185</v>
      </c>
      <c r="J1981" s="51" t="b">
        <f t="shared" si="92"/>
        <v>0</v>
      </c>
      <c r="K1981" s="69">
        <f>D1981/(VLOOKUP(B1981,'Cust Svd'!$A$2:$B$20,2,FALSE))</f>
        <v>3.7885585531694286E-4</v>
      </c>
      <c r="L1981" s="70">
        <f>VLOOKUP(B1981,'Cust Svd'!$A$2:$B$20,2,FALSE)</f>
        <v>50151</v>
      </c>
      <c r="M1981" s="70"/>
      <c r="N1981"/>
      <c r="O1981"/>
      <c r="P1981"/>
      <c r="Q1981"/>
    </row>
    <row r="1982" spans="1:17" ht="14.5" x14ac:dyDescent="0.35">
      <c r="A1982" s="62">
        <v>45649</v>
      </c>
      <c r="B1982" s="63">
        <v>2024</v>
      </c>
      <c r="C1982">
        <v>2</v>
      </c>
      <c r="D1982">
        <v>7</v>
      </c>
      <c r="E1982">
        <v>3586.59</v>
      </c>
      <c r="F1982" s="50">
        <f>E1982/(VLOOKUP(B1982,'Cust Svd'!$A$2:$B$20,2,FALSE))</f>
        <v>7.1515822216904945E-2</v>
      </c>
      <c r="G1982" s="50">
        <f t="shared" si="90"/>
        <v>-2.6378365640162174</v>
      </c>
      <c r="H1982" s="50">
        <f t="shared" si="91"/>
        <v>12</v>
      </c>
      <c r="I1982" s="48">
        <f>HLOOKUP(B1982,'GSE Sum'!$B$1:$T$10,10,FALSE)</f>
        <v>92.23357593458185</v>
      </c>
      <c r="J1982" s="51" t="b">
        <f t="shared" si="92"/>
        <v>0</v>
      </c>
      <c r="K1982" s="69">
        <f>D1982/(VLOOKUP(B1982,'Cust Svd'!$A$2:$B$20,2,FALSE))</f>
        <v>1.3957847301150525E-4</v>
      </c>
      <c r="L1982" s="70">
        <f>VLOOKUP(B1982,'Cust Svd'!$A$2:$B$20,2,FALSE)</f>
        <v>50151</v>
      </c>
      <c r="M1982" s="70"/>
      <c r="N1982"/>
      <c r="O1982"/>
      <c r="P1982"/>
      <c r="Q1982"/>
    </row>
    <row r="1983" spans="1:17" ht="14.5" x14ac:dyDescent="0.35">
      <c r="A1983" s="62">
        <v>45440</v>
      </c>
      <c r="B1983" s="63">
        <v>2024</v>
      </c>
      <c r="C1983">
        <v>3</v>
      </c>
      <c r="D1983">
        <v>19</v>
      </c>
      <c r="E1983">
        <v>3447.81</v>
      </c>
      <c r="F1983" s="50">
        <f>E1983/(VLOOKUP(B1983,'Cust Svd'!$A$2:$B$20,2,FALSE))</f>
        <v>6.8748579290542566E-2</v>
      </c>
      <c r="G1983" s="50">
        <f t="shared" si="90"/>
        <v>-2.6772992075138129</v>
      </c>
      <c r="H1983" s="50">
        <f t="shared" si="91"/>
        <v>5</v>
      </c>
      <c r="I1983" s="48">
        <f>HLOOKUP(B1983,'GSE Sum'!$B$1:$T$10,10,FALSE)</f>
        <v>92.23357593458185</v>
      </c>
      <c r="J1983" s="51" t="b">
        <f t="shared" si="92"/>
        <v>0</v>
      </c>
      <c r="K1983" s="69">
        <f>D1983/(VLOOKUP(B1983,'Cust Svd'!$A$2:$B$20,2,FALSE))</f>
        <v>3.7885585531694286E-4</v>
      </c>
      <c r="L1983" s="70">
        <f>VLOOKUP(B1983,'Cust Svd'!$A$2:$B$20,2,FALSE)</f>
        <v>50151</v>
      </c>
      <c r="M1983" s="70"/>
      <c r="N1983"/>
      <c r="O1983"/>
      <c r="P1983"/>
      <c r="Q1983"/>
    </row>
    <row r="1984" spans="1:17" ht="14.5" x14ac:dyDescent="0.35">
      <c r="A1984" s="62">
        <v>45474</v>
      </c>
      <c r="B1984" s="63">
        <v>2024</v>
      </c>
      <c r="C1984">
        <v>3</v>
      </c>
      <c r="D1984">
        <v>22</v>
      </c>
      <c r="E1984">
        <v>3354</v>
      </c>
      <c r="F1984" s="50">
        <f>E1984/(VLOOKUP(B1984,'Cust Svd'!$A$2:$B$20,2,FALSE))</f>
        <v>6.6878028354369803E-2</v>
      </c>
      <c r="G1984" s="50">
        <f t="shared" si="90"/>
        <v>-2.7048847909875864</v>
      </c>
      <c r="H1984" s="50">
        <f t="shared" si="91"/>
        <v>7</v>
      </c>
      <c r="I1984" s="48">
        <f>HLOOKUP(B1984,'GSE Sum'!$B$1:$T$10,10,FALSE)</f>
        <v>92.23357593458185</v>
      </c>
      <c r="J1984" s="51" t="b">
        <f t="shared" si="92"/>
        <v>0</v>
      </c>
      <c r="K1984" s="69">
        <f>D1984/(VLOOKUP(B1984,'Cust Svd'!$A$2:$B$20,2,FALSE))</f>
        <v>4.3867520089330223E-4</v>
      </c>
      <c r="L1984" s="70">
        <f>VLOOKUP(B1984,'Cust Svd'!$A$2:$B$20,2,FALSE)</f>
        <v>50151</v>
      </c>
      <c r="M1984" s="70"/>
      <c r="N1984"/>
      <c r="O1984"/>
      <c r="P1984"/>
      <c r="Q1984"/>
    </row>
    <row r="1985" spans="1:17" ht="14.5" x14ac:dyDescent="0.35">
      <c r="A1985" s="62">
        <v>45626</v>
      </c>
      <c r="B1985" s="63">
        <v>2024</v>
      </c>
      <c r="C1985">
        <v>1</v>
      </c>
      <c r="D1985">
        <v>10</v>
      </c>
      <c r="E1985">
        <v>3320</v>
      </c>
      <c r="F1985" s="50">
        <f>E1985/(VLOOKUP(B1985,'Cust Svd'!$A$2:$B$20,2,FALSE))</f>
        <v>6.6200075771171069E-2</v>
      </c>
      <c r="G1985" s="50">
        <f t="shared" si="90"/>
        <v>-2.715073671460206</v>
      </c>
      <c r="H1985" s="50">
        <f t="shared" si="91"/>
        <v>11</v>
      </c>
      <c r="I1985" s="48">
        <f>HLOOKUP(B1985,'GSE Sum'!$B$1:$T$10,10,FALSE)</f>
        <v>92.23357593458185</v>
      </c>
      <c r="J1985" s="51" t="b">
        <f t="shared" si="92"/>
        <v>0</v>
      </c>
      <c r="K1985" s="69">
        <f>D1985/(VLOOKUP(B1985,'Cust Svd'!$A$2:$B$20,2,FALSE))</f>
        <v>1.9939781858786465E-4</v>
      </c>
      <c r="L1985" s="70">
        <f>VLOOKUP(B1985,'Cust Svd'!$A$2:$B$20,2,FALSE)</f>
        <v>50151</v>
      </c>
      <c r="M1985" s="70"/>
      <c r="N1985"/>
      <c r="O1985"/>
      <c r="P1985"/>
      <c r="Q1985"/>
    </row>
    <row r="1986" spans="1:17" ht="14.5" x14ac:dyDescent="0.35">
      <c r="A1986" s="62">
        <v>45363</v>
      </c>
      <c r="B1986" s="63">
        <v>2024</v>
      </c>
      <c r="C1986">
        <v>2</v>
      </c>
      <c r="D1986">
        <v>8</v>
      </c>
      <c r="E1986">
        <v>3126.92</v>
      </c>
      <c r="F1986" s="50">
        <f>E1986/(VLOOKUP(B1986,'Cust Svd'!$A$2:$B$20,2,FALSE))</f>
        <v>6.2350102689876577E-2</v>
      </c>
      <c r="G1986" s="50">
        <f t="shared" ref="G1986:G2049" si="93">LN(F1986)</f>
        <v>-2.7749899598666445</v>
      </c>
      <c r="H1986" s="50">
        <f t="shared" ref="H1986:H2049" si="94">MONTH(A1986)</f>
        <v>3</v>
      </c>
      <c r="I1986" s="48">
        <f>HLOOKUP(B1986,'GSE Sum'!$B$1:$T$10,10,FALSE)</f>
        <v>92.23357593458185</v>
      </c>
      <c r="J1986" s="51" t="b">
        <f t="shared" ref="J1986:J2049" si="95">IF(F1986&gt;=I1986,A1986,FALSE)</f>
        <v>0</v>
      </c>
      <c r="K1986" s="69">
        <f>D1986/(VLOOKUP(B1986,'Cust Svd'!$A$2:$B$20,2,FALSE))</f>
        <v>1.5951825487029171E-4</v>
      </c>
      <c r="L1986" s="70">
        <f>VLOOKUP(B1986,'Cust Svd'!$A$2:$B$20,2,FALSE)</f>
        <v>50151</v>
      </c>
      <c r="M1986" s="70"/>
      <c r="N1986"/>
      <c r="O1986"/>
      <c r="P1986"/>
      <c r="Q1986"/>
    </row>
    <row r="1987" spans="1:17" ht="14.5" x14ac:dyDescent="0.35">
      <c r="A1987" s="62">
        <v>45469</v>
      </c>
      <c r="B1987" s="63">
        <v>2024</v>
      </c>
      <c r="C1987">
        <v>1</v>
      </c>
      <c r="D1987">
        <v>9</v>
      </c>
      <c r="E1987">
        <v>3051</v>
      </c>
      <c r="F1987" s="50">
        <f>E1987/(VLOOKUP(B1987,'Cust Svd'!$A$2:$B$20,2,FALSE))</f>
        <v>6.0836274451157503E-2</v>
      </c>
      <c r="G1987" s="50">
        <f t="shared" si="93"/>
        <v>-2.799569048654071</v>
      </c>
      <c r="H1987" s="50">
        <f t="shared" si="94"/>
        <v>6</v>
      </c>
      <c r="I1987" s="48">
        <f>HLOOKUP(B1987,'GSE Sum'!$B$1:$T$10,10,FALSE)</f>
        <v>92.23357593458185</v>
      </c>
      <c r="J1987" s="51" t="b">
        <f t="shared" si="95"/>
        <v>0</v>
      </c>
      <c r="K1987" s="69">
        <f>D1987/(VLOOKUP(B1987,'Cust Svd'!$A$2:$B$20,2,FALSE))</f>
        <v>1.7945803672907818E-4</v>
      </c>
      <c r="L1987" s="70">
        <f>VLOOKUP(B1987,'Cust Svd'!$A$2:$B$20,2,FALSE)</f>
        <v>50151</v>
      </c>
      <c r="M1987" s="70"/>
      <c r="N1987"/>
      <c r="O1987"/>
      <c r="P1987"/>
      <c r="Q1987"/>
    </row>
    <row r="1988" spans="1:17" ht="14.5" x14ac:dyDescent="0.35">
      <c r="A1988" s="62">
        <v>45647</v>
      </c>
      <c r="B1988" s="63">
        <v>2024</v>
      </c>
      <c r="C1988">
        <v>1</v>
      </c>
      <c r="D1988">
        <v>20</v>
      </c>
      <c r="E1988">
        <v>3048</v>
      </c>
      <c r="F1988" s="50">
        <f>E1988/(VLOOKUP(B1988,'Cust Svd'!$A$2:$B$20,2,FALSE))</f>
        <v>6.0776455105581148E-2</v>
      </c>
      <c r="G1988" s="50">
        <f t="shared" si="93"/>
        <v>-2.8005528165642035</v>
      </c>
      <c r="H1988" s="50">
        <f t="shared" si="94"/>
        <v>12</v>
      </c>
      <c r="I1988" s="48">
        <f>HLOOKUP(B1988,'GSE Sum'!$B$1:$T$10,10,FALSE)</f>
        <v>92.23357593458185</v>
      </c>
      <c r="J1988" s="51" t="b">
        <f t="shared" si="95"/>
        <v>0</v>
      </c>
      <c r="K1988" s="69">
        <f>D1988/(VLOOKUP(B1988,'Cust Svd'!$A$2:$B$20,2,FALSE))</f>
        <v>3.987956371757293E-4</v>
      </c>
      <c r="L1988" s="70">
        <f>VLOOKUP(B1988,'Cust Svd'!$A$2:$B$20,2,FALSE)</f>
        <v>50151</v>
      </c>
      <c r="M1988" s="70"/>
      <c r="N1988"/>
      <c r="O1988"/>
      <c r="P1988"/>
      <c r="Q1988"/>
    </row>
    <row r="1989" spans="1:17" ht="14.5" x14ac:dyDescent="0.35">
      <c r="A1989" s="62">
        <v>45411</v>
      </c>
      <c r="B1989" s="63">
        <v>2024</v>
      </c>
      <c r="C1989">
        <v>4</v>
      </c>
      <c r="D1989">
        <v>31</v>
      </c>
      <c r="E1989">
        <v>3037.92</v>
      </c>
      <c r="F1989" s="50">
        <f>E1989/(VLOOKUP(B1989,'Cust Svd'!$A$2:$B$20,2,FALSE))</f>
        <v>6.0575462104444582E-2</v>
      </c>
      <c r="G1989" s="50">
        <f t="shared" si="93"/>
        <v>-2.8038653836756353</v>
      </c>
      <c r="H1989" s="50">
        <f t="shared" si="94"/>
        <v>4</v>
      </c>
      <c r="I1989" s="48">
        <f>HLOOKUP(B1989,'GSE Sum'!$B$1:$T$10,10,FALSE)</f>
        <v>92.23357593458185</v>
      </c>
      <c r="J1989" s="51" t="b">
        <f t="shared" si="95"/>
        <v>0</v>
      </c>
      <c r="K1989" s="69">
        <f>D1989/(VLOOKUP(B1989,'Cust Svd'!$A$2:$B$20,2,FALSE))</f>
        <v>6.1813323762238042E-4</v>
      </c>
      <c r="L1989" s="70">
        <f>VLOOKUP(B1989,'Cust Svd'!$A$2:$B$20,2,FALSE)</f>
        <v>50151</v>
      </c>
      <c r="M1989" s="70"/>
      <c r="N1989"/>
      <c r="O1989"/>
      <c r="P1989"/>
      <c r="Q1989"/>
    </row>
    <row r="1990" spans="1:17" ht="14.5" x14ac:dyDescent="0.35">
      <c r="A1990" s="62">
        <v>45331</v>
      </c>
      <c r="B1990" s="63">
        <v>2024</v>
      </c>
      <c r="C1990">
        <v>3</v>
      </c>
      <c r="D1990">
        <v>24</v>
      </c>
      <c r="E1990">
        <v>3035.27</v>
      </c>
      <c r="F1990" s="50">
        <f>E1990/(VLOOKUP(B1990,'Cust Svd'!$A$2:$B$20,2,FALSE))</f>
        <v>6.052262168251879E-2</v>
      </c>
      <c r="G1990" s="50">
        <f t="shared" si="93"/>
        <v>-2.8047380717253043</v>
      </c>
      <c r="H1990" s="50">
        <f t="shared" si="94"/>
        <v>2</v>
      </c>
      <c r="I1990" s="48">
        <f>HLOOKUP(B1990,'GSE Sum'!$B$1:$T$10,10,FALSE)</f>
        <v>92.23357593458185</v>
      </c>
      <c r="J1990" s="51" t="b">
        <f t="shared" si="95"/>
        <v>0</v>
      </c>
      <c r="K1990" s="69">
        <f>D1990/(VLOOKUP(B1990,'Cust Svd'!$A$2:$B$20,2,FALSE))</f>
        <v>4.7855476461087517E-4</v>
      </c>
      <c r="L1990" s="70">
        <f>VLOOKUP(B1990,'Cust Svd'!$A$2:$B$20,2,FALSE)</f>
        <v>50151</v>
      </c>
      <c r="M1990" s="70"/>
      <c r="N1990"/>
      <c r="O1990"/>
      <c r="P1990"/>
      <c r="Q1990"/>
    </row>
    <row r="1991" spans="1:17" ht="14.5" x14ac:dyDescent="0.35">
      <c r="A1991" s="62">
        <v>45475</v>
      </c>
      <c r="B1991" s="63">
        <v>2024</v>
      </c>
      <c r="C1991">
        <v>2</v>
      </c>
      <c r="D1991">
        <v>21</v>
      </c>
      <c r="E1991">
        <v>3033</v>
      </c>
      <c r="F1991" s="50">
        <f>E1991/(VLOOKUP(B1991,'Cust Svd'!$A$2:$B$20,2,FALSE))</f>
        <v>6.0477358377699346E-2</v>
      </c>
      <c r="G1991" s="50">
        <f t="shared" si="93"/>
        <v>-2.8054862256821593</v>
      </c>
      <c r="H1991" s="50">
        <f t="shared" si="94"/>
        <v>7</v>
      </c>
      <c r="I1991" s="48">
        <f>HLOOKUP(B1991,'GSE Sum'!$B$1:$T$10,10,FALSE)</f>
        <v>92.23357593458185</v>
      </c>
      <c r="J1991" s="51" t="b">
        <f t="shared" si="95"/>
        <v>0</v>
      </c>
      <c r="K1991" s="69">
        <f>D1991/(VLOOKUP(B1991,'Cust Svd'!$A$2:$B$20,2,FALSE))</f>
        <v>4.1873541903451574E-4</v>
      </c>
      <c r="L1991" s="70">
        <f>VLOOKUP(B1991,'Cust Svd'!$A$2:$B$20,2,FALSE)</f>
        <v>50151</v>
      </c>
      <c r="M1991" s="70"/>
      <c r="N1991"/>
      <c r="O1991"/>
      <c r="P1991"/>
      <c r="Q1991"/>
    </row>
    <row r="1992" spans="1:17" ht="14.5" x14ac:dyDescent="0.35">
      <c r="A1992" s="62">
        <v>45636</v>
      </c>
      <c r="B1992" s="63">
        <v>2024</v>
      </c>
      <c r="C1992">
        <v>2</v>
      </c>
      <c r="D1992">
        <v>24</v>
      </c>
      <c r="E1992">
        <v>3000.7799999999997</v>
      </c>
      <c r="F1992" s="50">
        <f>E1992/(VLOOKUP(B1992,'Cust Svd'!$A$2:$B$20,2,FALSE))</f>
        <v>5.983489860620924E-2</v>
      </c>
      <c r="G1992" s="50">
        <f t="shared" si="93"/>
        <v>-2.8161661995146363</v>
      </c>
      <c r="H1992" s="50">
        <f t="shared" si="94"/>
        <v>12</v>
      </c>
      <c r="I1992" s="48">
        <f>HLOOKUP(B1992,'GSE Sum'!$B$1:$T$10,10,FALSE)</f>
        <v>92.23357593458185</v>
      </c>
      <c r="J1992" s="51" t="b">
        <f t="shared" si="95"/>
        <v>0</v>
      </c>
      <c r="K1992" s="69">
        <f>D1992/(VLOOKUP(B1992,'Cust Svd'!$A$2:$B$20,2,FALSE))</f>
        <v>4.7855476461087517E-4</v>
      </c>
      <c r="L1992" s="70">
        <f>VLOOKUP(B1992,'Cust Svd'!$A$2:$B$20,2,FALSE)</f>
        <v>50151</v>
      </c>
      <c r="M1992" s="70"/>
      <c r="N1992"/>
      <c r="O1992"/>
      <c r="P1992"/>
      <c r="Q1992"/>
    </row>
    <row r="1993" spans="1:17" ht="14.5" x14ac:dyDescent="0.35">
      <c r="A1993" s="62">
        <v>45540</v>
      </c>
      <c r="B1993" s="63">
        <v>2024</v>
      </c>
      <c r="C1993">
        <v>1</v>
      </c>
      <c r="D1993">
        <v>12</v>
      </c>
      <c r="E1993">
        <v>2880</v>
      </c>
      <c r="F1993" s="50">
        <f>E1993/(VLOOKUP(B1993,'Cust Svd'!$A$2:$B$20,2,FALSE))</f>
        <v>5.7426571753305018E-2</v>
      </c>
      <c r="G1993" s="50">
        <f t="shared" si="93"/>
        <v>-2.8572481602407489</v>
      </c>
      <c r="H1993" s="50">
        <f t="shared" si="94"/>
        <v>9</v>
      </c>
      <c r="I1993" s="48">
        <f>HLOOKUP(B1993,'GSE Sum'!$B$1:$T$10,10,FALSE)</f>
        <v>92.23357593458185</v>
      </c>
      <c r="J1993" s="51" t="b">
        <f t="shared" si="95"/>
        <v>0</v>
      </c>
      <c r="K1993" s="69">
        <f>D1993/(VLOOKUP(B1993,'Cust Svd'!$A$2:$B$20,2,FALSE))</f>
        <v>2.3927738230543758E-4</v>
      </c>
      <c r="L1993" s="70">
        <f>VLOOKUP(B1993,'Cust Svd'!$A$2:$B$20,2,FALSE)</f>
        <v>50151</v>
      </c>
      <c r="M1993" s="70"/>
      <c r="N1993"/>
      <c r="O1993"/>
      <c r="P1993"/>
      <c r="Q1993"/>
    </row>
    <row r="1994" spans="1:17" ht="14.5" x14ac:dyDescent="0.35">
      <c r="A1994" s="62">
        <v>45377</v>
      </c>
      <c r="B1994" s="63">
        <v>2024</v>
      </c>
      <c r="C1994">
        <v>1</v>
      </c>
      <c r="D1994">
        <v>14</v>
      </c>
      <c r="E1994">
        <v>2800</v>
      </c>
      <c r="F1994" s="50">
        <f>E1994/(VLOOKUP(B1994,'Cust Svd'!$A$2:$B$20,2,FALSE))</f>
        <v>5.5831389204602101E-2</v>
      </c>
      <c r="G1994" s="50">
        <f t="shared" si="93"/>
        <v>-2.8854190372074453</v>
      </c>
      <c r="H1994" s="50">
        <f t="shared" si="94"/>
        <v>3</v>
      </c>
      <c r="I1994" s="48">
        <f>HLOOKUP(B1994,'GSE Sum'!$B$1:$T$10,10,FALSE)</f>
        <v>92.23357593458185</v>
      </c>
      <c r="J1994" s="51" t="b">
        <f t="shared" si="95"/>
        <v>0</v>
      </c>
      <c r="K1994" s="69">
        <f>D1994/(VLOOKUP(B1994,'Cust Svd'!$A$2:$B$20,2,FALSE))</f>
        <v>2.7915694602301049E-4</v>
      </c>
      <c r="L1994" s="70">
        <f>VLOOKUP(B1994,'Cust Svd'!$A$2:$B$20,2,FALSE)</f>
        <v>50151</v>
      </c>
      <c r="M1994" s="70"/>
      <c r="N1994"/>
      <c r="O1994"/>
      <c r="P1994"/>
      <c r="Q1994"/>
    </row>
    <row r="1995" spans="1:17" ht="14.5" x14ac:dyDescent="0.35">
      <c r="A1995" s="62">
        <v>45408</v>
      </c>
      <c r="B1995" s="63">
        <v>2024</v>
      </c>
      <c r="C1995">
        <v>3</v>
      </c>
      <c r="D1995">
        <v>11</v>
      </c>
      <c r="E1995">
        <v>2799.03</v>
      </c>
      <c r="F1995" s="50">
        <f>E1995/(VLOOKUP(B1995,'Cust Svd'!$A$2:$B$20,2,FALSE))</f>
        <v>5.5812047616199081E-2</v>
      </c>
      <c r="G1995" s="50">
        <f t="shared" si="93"/>
        <v>-2.8857655257991133</v>
      </c>
      <c r="H1995" s="50">
        <f t="shared" si="94"/>
        <v>4</v>
      </c>
      <c r="I1995" s="48">
        <f>HLOOKUP(B1995,'GSE Sum'!$B$1:$T$10,10,FALSE)</f>
        <v>92.23357593458185</v>
      </c>
      <c r="J1995" s="51" t="b">
        <f t="shared" si="95"/>
        <v>0</v>
      </c>
      <c r="K1995" s="69">
        <f>D1995/(VLOOKUP(B1995,'Cust Svd'!$A$2:$B$20,2,FALSE))</f>
        <v>2.1933760044665112E-4</v>
      </c>
      <c r="L1995" s="70">
        <f>VLOOKUP(B1995,'Cust Svd'!$A$2:$B$20,2,FALSE)</f>
        <v>50151</v>
      </c>
      <c r="M1995" s="70"/>
      <c r="N1995"/>
      <c r="O1995"/>
      <c r="P1995"/>
      <c r="Q1995"/>
    </row>
    <row r="1996" spans="1:17" ht="14.5" x14ac:dyDescent="0.35">
      <c r="A1996" s="62">
        <v>45361</v>
      </c>
      <c r="B1996" s="63">
        <v>2024</v>
      </c>
      <c r="C1996">
        <v>2</v>
      </c>
      <c r="D1996">
        <v>131</v>
      </c>
      <c r="E1996">
        <v>2401.42</v>
      </c>
      <c r="F1996" s="50">
        <f>E1996/(VLOOKUP(B1996,'Cust Svd'!$A$2:$B$20,2,FALSE))</f>
        <v>4.7883790951326992E-2</v>
      </c>
      <c r="G1996" s="50">
        <f t="shared" si="93"/>
        <v>-3.0389782253337483</v>
      </c>
      <c r="H1996" s="50">
        <f t="shared" si="94"/>
        <v>3</v>
      </c>
      <c r="I1996" s="48">
        <f>HLOOKUP(B1996,'GSE Sum'!$B$1:$T$10,10,FALSE)</f>
        <v>92.23357593458185</v>
      </c>
      <c r="J1996" s="51" t="b">
        <f t="shared" si="95"/>
        <v>0</v>
      </c>
      <c r="K1996" s="69">
        <f>D1996/(VLOOKUP(B1996,'Cust Svd'!$A$2:$B$20,2,FALSE))</f>
        <v>2.6121114235010271E-3</v>
      </c>
      <c r="L1996" s="70">
        <f>VLOOKUP(B1996,'Cust Svd'!$A$2:$B$20,2,FALSE)</f>
        <v>50151</v>
      </c>
      <c r="M1996" s="70"/>
      <c r="N1996"/>
      <c r="O1996"/>
      <c r="P1996"/>
      <c r="Q1996"/>
    </row>
    <row r="1997" spans="1:17" ht="14.5" x14ac:dyDescent="0.35">
      <c r="A1997" s="62">
        <v>45310</v>
      </c>
      <c r="B1997" s="63">
        <v>2024</v>
      </c>
      <c r="C1997">
        <v>2</v>
      </c>
      <c r="D1997">
        <v>38</v>
      </c>
      <c r="E1997">
        <v>2388.2199999999998</v>
      </c>
      <c r="F1997" s="50">
        <f>E1997/(VLOOKUP(B1997,'Cust Svd'!$A$2:$B$20,2,FALSE))</f>
        <v>4.7620585830791005E-2</v>
      </c>
      <c r="G1997" s="50">
        <f t="shared" si="93"/>
        <v>-3.0444901357985246</v>
      </c>
      <c r="H1997" s="50">
        <f t="shared" si="94"/>
        <v>1</v>
      </c>
      <c r="I1997" s="48">
        <f>HLOOKUP(B1997,'GSE Sum'!$B$1:$T$10,10,FALSE)</f>
        <v>92.23357593458185</v>
      </c>
      <c r="J1997" s="51" t="b">
        <f t="shared" si="95"/>
        <v>0</v>
      </c>
      <c r="K1997" s="69">
        <f>D1997/(VLOOKUP(B1997,'Cust Svd'!$A$2:$B$20,2,FALSE))</f>
        <v>7.5771171063388572E-4</v>
      </c>
      <c r="L1997" s="70">
        <f>VLOOKUP(B1997,'Cust Svd'!$A$2:$B$20,2,FALSE)</f>
        <v>50151</v>
      </c>
      <c r="M1997" s="70"/>
      <c r="N1997"/>
      <c r="O1997"/>
      <c r="P1997"/>
      <c r="Q1997"/>
    </row>
    <row r="1998" spans="1:17" ht="14.5" x14ac:dyDescent="0.35">
      <c r="A1998" s="62">
        <v>45572</v>
      </c>
      <c r="B1998" s="63">
        <v>2024</v>
      </c>
      <c r="C1998">
        <v>2</v>
      </c>
      <c r="D1998">
        <v>15</v>
      </c>
      <c r="E1998">
        <v>2368.5700000000002</v>
      </c>
      <c r="F1998" s="50">
        <f>E1998/(VLOOKUP(B1998,'Cust Svd'!$A$2:$B$20,2,FALSE))</f>
        <v>4.7228769117265861E-2</v>
      </c>
      <c r="G1998" s="50">
        <f t="shared" si="93"/>
        <v>-3.0527520568732585</v>
      </c>
      <c r="H1998" s="50">
        <f t="shared" si="94"/>
        <v>10</v>
      </c>
      <c r="I1998" s="48">
        <f>HLOOKUP(B1998,'GSE Sum'!$B$1:$T$10,10,FALSE)</f>
        <v>92.23357593458185</v>
      </c>
      <c r="J1998" s="51" t="b">
        <f t="shared" si="95"/>
        <v>0</v>
      </c>
      <c r="K1998" s="69">
        <f>D1998/(VLOOKUP(B1998,'Cust Svd'!$A$2:$B$20,2,FALSE))</f>
        <v>2.9909672788179699E-4</v>
      </c>
      <c r="L1998" s="70">
        <f>VLOOKUP(B1998,'Cust Svd'!$A$2:$B$20,2,FALSE)</f>
        <v>50151</v>
      </c>
      <c r="M1998" s="70"/>
      <c r="N1998"/>
      <c r="O1998"/>
      <c r="P1998"/>
      <c r="Q1998"/>
    </row>
    <row r="1999" spans="1:17" ht="14.5" x14ac:dyDescent="0.35">
      <c r="A1999" s="62">
        <v>45400</v>
      </c>
      <c r="B1999" s="63">
        <v>2024</v>
      </c>
      <c r="C1999">
        <v>1</v>
      </c>
      <c r="D1999">
        <v>8</v>
      </c>
      <c r="E1999">
        <v>2360</v>
      </c>
      <c r="F1999" s="50">
        <f>E1999/(VLOOKUP(B1999,'Cust Svd'!$A$2:$B$20,2,FALSE))</f>
        <v>4.7057885186736058E-2</v>
      </c>
      <c r="G1999" s="50">
        <f t="shared" si="93"/>
        <v>-3.0563768353510845</v>
      </c>
      <c r="H1999" s="50">
        <f t="shared" si="94"/>
        <v>4</v>
      </c>
      <c r="I1999" s="48">
        <f>HLOOKUP(B1999,'GSE Sum'!$B$1:$T$10,10,FALSE)</f>
        <v>92.23357593458185</v>
      </c>
      <c r="J1999" s="51" t="b">
        <f t="shared" si="95"/>
        <v>0</v>
      </c>
      <c r="K1999" s="69">
        <f>D1999/(VLOOKUP(B1999,'Cust Svd'!$A$2:$B$20,2,FALSE))</f>
        <v>1.5951825487029171E-4</v>
      </c>
      <c r="L1999" s="70">
        <f>VLOOKUP(B1999,'Cust Svd'!$A$2:$B$20,2,FALSE)</f>
        <v>50151</v>
      </c>
      <c r="M1999" s="70"/>
      <c r="N1999"/>
      <c r="O1999"/>
      <c r="P1999"/>
      <c r="Q1999"/>
    </row>
    <row r="2000" spans="1:17" ht="14.5" x14ac:dyDescent="0.35">
      <c r="A2000" s="62">
        <v>45316</v>
      </c>
      <c r="B2000" s="63">
        <v>2024</v>
      </c>
      <c r="C2000">
        <v>2</v>
      </c>
      <c r="D2000">
        <v>123</v>
      </c>
      <c r="E2000">
        <v>2352.6800000000003</v>
      </c>
      <c r="F2000" s="50">
        <f>E2000/(VLOOKUP(B2000,'Cust Svd'!$A$2:$B$20,2,FALSE))</f>
        <v>4.6911925983529744E-2</v>
      </c>
      <c r="G2000" s="50">
        <f t="shared" si="93"/>
        <v>-3.0594833504918388</v>
      </c>
      <c r="H2000" s="50">
        <f t="shared" si="94"/>
        <v>1</v>
      </c>
      <c r="I2000" s="48">
        <f>HLOOKUP(B2000,'GSE Sum'!$B$1:$T$10,10,FALSE)</f>
        <v>92.23357593458185</v>
      </c>
      <c r="J2000" s="51" t="b">
        <f t="shared" si="95"/>
        <v>0</v>
      </c>
      <c r="K2000" s="69">
        <f>D2000/(VLOOKUP(B2000,'Cust Svd'!$A$2:$B$20,2,FALSE))</f>
        <v>2.4525931686307351E-3</v>
      </c>
      <c r="L2000" s="70">
        <f>VLOOKUP(B2000,'Cust Svd'!$A$2:$B$20,2,FALSE)</f>
        <v>50151</v>
      </c>
      <c r="M2000" s="70"/>
      <c r="N2000"/>
      <c r="O2000"/>
      <c r="P2000"/>
      <c r="Q2000"/>
    </row>
    <row r="2001" spans="1:17" ht="14.5" x14ac:dyDescent="0.35">
      <c r="A2001" s="62">
        <v>45426</v>
      </c>
      <c r="B2001" s="63">
        <v>2024</v>
      </c>
      <c r="C2001">
        <v>1</v>
      </c>
      <c r="D2001">
        <v>8</v>
      </c>
      <c r="E2001">
        <v>2328</v>
      </c>
      <c r="F2001" s="50">
        <f>E2001/(VLOOKUP(B2001,'Cust Svd'!$A$2:$B$20,2,FALSE))</f>
        <v>4.6419812167254888E-2</v>
      </c>
      <c r="G2001" s="50">
        <f t="shared" si="93"/>
        <v>-3.0700289245194119</v>
      </c>
      <c r="H2001" s="50">
        <f t="shared" si="94"/>
        <v>5</v>
      </c>
      <c r="I2001" s="48">
        <f>HLOOKUP(B2001,'GSE Sum'!$B$1:$T$10,10,FALSE)</f>
        <v>92.23357593458185</v>
      </c>
      <c r="J2001" s="51" t="b">
        <f t="shared" si="95"/>
        <v>0</v>
      </c>
      <c r="K2001" s="69">
        <f>D2001/(VLOOKUP(B2001,'Cust Svd'!$A$2:$B$20,2,FALSE))</f>
        <v>1.5951825487029171E-4</v>
      </c>
      <c r="L2001" s="70">
        <f>VLOOKUP(B2001,'Cust Svd'!$A$2:$B$20,2,FALSE)</f>
        <v>50151</v>
      </c>
      <c r="M2001" s="70"/>
      <c r="N2001"/>
      <c r="O2001"/>
      <c r="P2001"/>
      <c r="Q2001"/>
    </row>
    <row r="2002" spans="1:17" ht="14.5" x14ac:dyDescent="0.35">
      <c r="A2002" s="62">
        <v>45477</v>
      </c>
      <c r="B2002" s="63">
        <v>2024</v>
      </c>
      <c r="C2002">
        <v>2</v>
      </c>
      <c r="D2002">
        <v>18</v>
      </c>
      <c r="E2002">
        <v>2327.5500000000002</v>
      </c>
      <c r="F2002" s="50">
        <f>E2002/(VLOOKUP(B2002,'Cust Svd'!$A$2:$B$20,2,FALSE))</f>
        <v>4.641083926541844E-2</v>
      </c>
      <c r="G2002" s="50">
        <f t="shared" si="93"/>
        <v>-3.0702222421731378</v>
      </c>
      <c r="H2002" s="50">
        <f t="shared" si="94"/>
        <v>7</v>
      </c>
      <c r="I2002" s="48">
        <f>HLOOKUP(B2002,'GSE Sum'!$B$1:$T$10,10,FALSE)</f>
        <v>92.23357593458185</v>
      </c>
      <c r="J2002" s="51" t="b">
        <f t="shared" si="95"/>
        <v>0</v>
      </c>
      <c r="K2002" s="69">
        <f>D2002/(VLOOKUP(B2002,'Cust Svd'!$A$2:$B$20,2,FALSE))</f>
        <v>3.5891607345815636E-4</v>
      </c>
      <c r="L2002" s="70">
        <f>VLOOKUP(B2002,'Cust Svd'!$A$2:$B$20,2,FALSE)</f>
        <v>50151</v>
      </c>
      <c r="M2002" s="70"/>
      <c r="N2002"/>
      <c r="O2002"/>
      <c r="P2002"/>
      <c r="Q2002"/>
    </row>
    <row r="2003" spans="1:17" ht="14.5" x14ac:dyDescent="0.35">
      <c r="A2003" s="62">
        <v>45635</v>
      </c>
      <c r="B2003" s="63">
        <v>2024</v>
      </c>
      <c r="C2003">
        <v>2</v>
      </c>
      <c r="D2003">
        <v>14</v>
      </c>
      <c r="E2003">
        <v>2313.98</v>
      </c>
      <c r="F2003" s="50">
        <f>E2003/(VLOOKUP(B2003,'Cust Svd'!$A$2:$B$20,2,FALSE))</f>
        <v>4.6140256425594703E-2</v>
      </c>
      <c r="G2003" s="50">
        <f t="shared" si="93"/>
        <v>-3.0760694686968209</v>
      </c>
      <c r="H2003" s="50">
        <f t="shared" si="94"/>
        <v>12</v>
      </c>
      <c r="I2003" s="48">
        <f>HLOOKUP(B2003,'GSE Sum'!$B$1:$T$10,10,FALSE)</f>
        <v>92.23357593458185</v>
      </c>
      <c r="J2003" s="51" t="b">
        <f t="shared" si="95"/>
        <v>0</v>
      </c>
      <c r="K2003" s="69">
        <f>D2003/(VLOOKUP(B2003,'Cust Svd'!$A$2:$B$20,2,FALSE))</f>
        <v>2.7915694602301049E-4</v>
      </c>
      <c r="L2003" s="70">
        <f>VLOOKUP(B2003,'Cust Svd'!$A$2:$B$20,2,FALSE)</f>
        <v>50151</v>
      </c>
      <c r="M2003" s="70"/>
      <c r="N2003"/>
      <c r="O2003"/>
      <c r="P2003"/>
      <c r="Q2003"/>
    </row>
    <row r="2004" spans="1:17" ht="14.5" x14ac:dyDescent="0.35">
      <c r="A2004" s="62">
        <v>45427</v>
      </c>
      <c r="B2004" s="63">
        <v>2024</v>
      </c>
      <c r="C2004">
        <v>1</v>
      </c>
      <c r="D2004">
        <v>89</v>
      </c>
      <c r="E2004">
        <v>2225</v>
      </c>
      <c r="F2004" s="50">
        <f>E2004/(VLOOKUP(B2004,'Cust Svd'!$A$2:$B$20,2,FALSE))</f>
        <v>4.4366014635799887E-2</v>
      </c>
      <c r="G2004" s="50">
        <f t="shared" si="93"/>
        <v>-3.1152815387703998</v>
      </c>
      <c r="H2004" s="50">
        <f t="shared" si="94"/>
        <v>5</v>
      </c>
      <c r="I2004" s="48">
        <f>HLOOKUP(B2004,'GSE Sum'!$B$1:$T$10,10,FALSE)</f>
        <v>92.23357593458185</v>
      </c>
      <c r="J2004" s="51" t="b">
        <f t="shared" si="95"/>
        <v>0</v>
      </c>
      <c r="K2004" s="69">
        <f>D2004/(VLOOKUP(B2004,'Cust Svd'!$A$2:$B$20,2,FALSE))</f>
        <v>1.7746405854319953E-3</v>
      </c>
      <c r="L2004" s="70">
        <f>VLOOKUP(B2004,'Cust Svd'!$A$2:$B$20,2,FALSE)</f>
        <v>50151</v>
      </c>
      <c r="M2004" s="70"/>
      <c r="N2004"/>
      <c r="O2004"/>
      <c r="P2004"/>
      <c r="Q2004"/>
    </row>
    <row r="2005" spans="1:17" ht="14.5" x14ac:dyDescent="0.35">
      <c r="A2005" s="62">
        <v>45554</v>
      </c>
      <c r="B2005" s="63">
        <v>2024</v>
      </c>
      <c r="C2005">
        <v>1</v>
      </c>
      <c r="D2005">
        <v>12</v>
      </c>
      <c r="E2005">
        <v>2210.5500000000002</v>
      </c>
      <c r="F2005" s="50">
        <f>E2005/(VLOOKUP(B2005,'Cust Svd'!$A$2:$B$20,2,FALSE))</f>
        <v>4.4077884787940426E-2</v>
      </c>
      <c r="G2005" s="50">
        <f t="shared" si="93"/>
        <v>-3.1217971010433585</v>
      </c>
      <c r="H2005" s="50">
        <f t="shared" si="94"/>
        <v>9</v>
      </c>
      <c r="I2005" s="48">
        <f>HLOOKUP(B2005,'GSE Sum'!$B$1:$T$10,10,FALSE)</f>
        <v>92.23357593458185</v>
      </c>
      <c r="J2005" s="51" t="b">
        <f t="shared" si="95"/>
        <v>0</v>
      </c>
      <c r="K2005" s="69">
        <f>D2005/(VLOOKUP(B2005,'Cust Svd'!$A$2:$B$20,2,FALSE))</f>
        <v>2.3927738230543758E-4</v>
      </c>
      <c r="L2005" s="70">
        <f>VLOOKUP(B2005,'Cust Svd'!$A$2:$B$20,2,FALSE)</f>
        <v>50151</v>
      </c>
      <c r="M2005" s="70"/>
      <c r="N2005"/>
      <c r="O2005"/>
      <c r="P2005"/>
      <c r="Q2005"/>
    </row>
    <row r="2006" spans="1:17" ht="14.5" x14ac:dyDescent="0.35">
      <c r="A2006" s="62">
        <v>45373</v>
      </c>
      <c r="B2006" s="63">
        <v>2024</v>
      </c>
      <c r="C2006">
        <v>1</v>
      </c>
      <c r="D2006">
        <v>13</v>
      </c>
      <c r="E2006">
        <v>2145</v>
      </c>
      <c r="F2006" s="50">
        <f>E2006/(VLOOKUP(B2006,'Cust Svd'!$A$2:$B$20,2,FALSE))</f>
        <v>4.277083208709697E-2</v>
      </c>
      <c r="G2006" s="50">
        <f t="shared" si="93"/>
        <v>-3.151898902008623</v>
      </c>
      <c r="H2006" s="50">
        <f t="shared" si="94"/>
        <v>3</v>
      </c>
      <c r="I2006" s="48">
        <f>HLOOKUP(B2006,'GSE Sum'!$B$1:$T$10,10,FALSE)</f>
        <v>92.23357593458185</v>
      </c>
      <c r="J2006" s="51" t="b">
        <f t="shared" si="95"/>
        <v>0</v>
      </c>
      <c r="K2006" s="69">
        <f>D2006/(VLOOKUP(B2006,'Cust Svd'!$A$2:$B$20,2,FALSE))</f>
        <v>2.5921716416422405E-4</v>
      </c>
      <c r="L2006" s="70">
        <f>VLOOKUP(B2006,'Cust Svd'!$A$2:$B$20,2,FALSE)</f>
        <v>50151</v>
      </c>
      <c r="M2006" s="70"/>
      <c r="N2006"/>
      <c r="O2006"/>
      <c r="P2006"/>
      <c r="Q2006"/>
    </row>
    <row r="2007" spans="1:17" ht="14.5" x14ac:dyDescent="0.35">
      <c r="A2007" s="62">
        <v>45583</v>
      </c>
      <c r="B2007" s="63">
        <v>2024</v>
      </c>
      <c r="C2007">
        <v>1</v>
      </c>
      <c r="D2007">
        <v>11</v>
      </c>
      <c r="E2007">
        <v>2088.9</v>
      </c>
      <c r="F2007" s="50">
        <f>E2007/(VLOOKUP(B2007,'Cust Svd'!$A$2:$B$20,2,FALSE))</f>
        <v>4.1652210324819049E-2</v>
      </c>
      <c r="G2007" s="50">
        <f t="shared" si="93"/>
        <v>-3.1784008427541295</v>
      </c>
      <c r="H2007" s="50">
        <f t="shared" si="94"/>
        <v>10</v>
      </c>
      <c r="I2007" s="48">
        <f>HLOOKUP(B2007,'GSE Sum'!$B$1:$T$10,10,FALSE)</f>
        <v>92.23357593458185</v>
      </c>
      <c r="J2007" s="51" t="b">
        <f t="shared" si="95"/>
        <v>0</v>
      </c>
      <c r="K2007" s="69">
        <f>D2007/(VLOOKUP(B2007,'Cust Svd'!$A$2:$B$20,2,FALSE))</f>
        <v>2.1933760044665112E-4</v>
      </c>
      <c r="L2007" s="70">
        <f>VLOOKUP(B2007,'Cust Svd'!$A$2:$B$20,2,FALSE)</f>
        <v>50151</v>
      </c>
      <c r="M2007" s="70"/>
      <c r="N2007"/>
      <c r="O2007"/>
      <c r="P2007"/>
      <c r="Q2007"/>
    </row>
    <row r="2008" spans="1:17" ht="14.5" x14ac:dyDescent="0.35">
      <c r="A2008" s="62">
        <v>45328</v>
      </c>
      <c r="B2008" s="63">
        <v>2024</v>
      </c>
      <c r="C2008">
        <v>2</v>
      </c>
      <c r="D2008">
        <v>22</v>
      </c>
      <c r="E2008">
        <v>2052</v>
      </c>
      <c r="F2008" s="50">
        <f>E2008/(VLOOKUP(B2008,'Cust Svd'!$A$2:$B$20,2,FALSE))</f>
        <v>4.0916432374229823E-2</v>
      </c>
      <c r="G2008" s="50">
        <f t="shared" si="93"/>
        <v>-3.1962235270800803</v>
      </c>
      <c r="H2008" s="50">
        <f t="shared" si="94"/>
        <v>2</v>
      </c>
      <c r="I2008" s="48">
        <f>HLOOKUP(B2008,'GSE Sum'!$B$1:$T$10,10,FALSE)</f>
        <v>92.23357593458185</v>
      </c>
      <c r="J2008" s="51" t="b">
        <f t="shared" si="95"/>
        <v>0</v>
      </c>
      <c r="K2008" s="69">
        <f>D2008/(VLOOKUP(B2008,'Cust Svd'!$A$2:$B$20,2,FALSE))</f>
        <v>4.3867520089330223E-4</v>
      </c>
      <c r="L2008" s="70">
        <f>VLOOKUP(B2008,'Cust Svd'!$A$2:$B$20,2,FALSE)</f>
        <v>50151</v>
      </c>
      <c r="M2008" s="70"/>
      <c r="N2008"/>
      <c r="O2008"/>
      <c r="P2008"/>
      <c r="Q2008"/>
    </row>
    <row r="2009" spans="1:17" ht="14.5" x14ac:dyDescent="0.35">
      <c r="A2009" s="62">
        <v>45547</v>
      </c>
      <c r="B2009" s="63">
        <v>2024</v>
      </c>
      <c r="C2009">
        <v>2</v>
      </c>
      <c r="D2009">
        <v>5</v>
      </c>
      <c r="E2009">
        <v>1973</v>
      </c>
      <c r="F2009" s="50">
        <f>E2009/(VLOOKUP(B2009,'Cust Svd'!$A$2:$B$20,2,FALSE))</f>
        <v>3.9341189607385696E-2</v>
      </c>
      <c r="G2009" s="50">
        <f t="shared" si="93"/>
        <v>-3.2354832273481251</v>
      </c>
      <c r="H2009" s="50">
        <f t="shared" si="94"/>
        <v>9</v>
      </c>
      <c r="I2009" s="48">
        <f>HLOOKUP(B2009,'GSE Sum'!$B$1:$T$10,10,FALSE)</f>
        <v>92.23357593458185</v>
      </c>
      <c r="J2009" s="51" t="b">
        <f t="shared" si="95"/>
        <v>0</v>
      </c>
      <c r="K2009" s="69">
        <f>D2009/(VLOOKUP(B2009,'Cust Svd'!$A$2:$B$20,2,FALSE))</f>
        <v>9.9698909293932325E-5</v>
      </c>
      <c r="L2009" s="70">
        <f>VLOOKUP(B2009,'Cust Svd'!$A$2:$B$20,2,FALSE)</f>
        <v>50151</v>
      </c>
      <c r="M2009" s="70"/>
      <c r="N2009"/>
      <c r="O2009"/>
      <c r="P2009"/>
      <c r="Q2009"/>
    </row>
    <row r="2010" spans="1:17" ht="14.5" x14ac:dyDescent="0.35">
      <c r="A2010" s="62">
        <v>45330</v>
      </c>
      <c r="B2010" s="63">
        <v>2024</v>
      </c>
      <c r="C2010">
        <v>5</v>
      </c>
      <c r="D2010">
        <v>25</v>
      </c>
      <c r="E2010">
        <v>1879</v>
      </c>
      <c r="F2010" s="50">
        <f>E2010/(VLOOKUP(B2010,'Cust Svd'!$A$2:$B$20,2,FALSE))</f>
        <v>3.7466850112659766E-2</v>
      </c>
      <c r="G2010" s="50">
        <f t="shared" si="93"/>
        <v>-3.2842987339572751</v>
      </c>
      <c r="H2010" s="50">
        <f t="shared" si="94"/>
        <v>2</v>
      </c>
      <c r="I2010" s="48">
        <f>HLOOKUP(B2010,'GSE Sum'!$B$1:$T$10,10,FALSE)</f>
        <v>92.23357593458185</v>
      </c>
      <c r="J2010" s="51" t="b">
        <f t="shared" si="95"/>
        <v>0</v>
      </c>
      <c r="K2010" s="69">
        <f>D2010/(VLOOKUP(B2010,'Cust Svd'!$A$2:$B$20,2,FALSE))</f>
        <v>4.9849454646966166E-4</v>
      </c>
      <c r="L2010" s="70">
        <f>VLOOKUP(B2010,'Cust Svd'!$A$2:$B$20,2,FALSE)</f>
        <v>50151</v>
      </c>
      <c r="M2010" s="70"/>
      <c r="N2010"/>
      <c r="O2010"/>
      <c r="P2010"/>
      <c r="Q2010"/>
    </row>
    <row r="2011" spans="1:17" ht="14.5" x14ac:dyDescent="0.35">
      <c r="A2011" s="62">
        <v>45432</v>
      </c>
      <c r="B2011" s="63">
        <v>2024</v>
      </c>
      <c r="C2011">
        <v>2</v>
      </c>
      <c r="D2011">
        <v>10</v>
      </c>
      <c r="E2011">
        <v>1860.85</v>
      </c>
      <c r="F2011" s="50">
        <f>E2011/(VLOOKUP(B2011,'Cust Svd'!$A$2:$B$20,2,FALSE))</f>
        <v>3.7104943071922789E-2</v>
      </c>
      <c r="G2011" s="50">
        <f t="shared" si="93"/>
        <v>-3.2940050818039666</v>
      </c>
      <c r="H2011" s="50">
        <f t="shared" si="94"/>
        <v>5</v>
      </c>
      <c r="I2011" s="48">
        <f>HLOOKUP(B2011,'GSE Sum'!$B$1:$T$10,10,FALSE)</f>
        <v>92.23357593458185</v>
      </c>
      <c r="J2011" s="51" t="b">
        <f t="shared" si="95"/>
        <v>0</v>
      </c>
      <c r="K2011" s="69">
        <f>D2011/(VLOOKUP(B2011,'Cust Svd'!$A$2:$B$20,2,FALSE))</f>
        <v>1.9939781858786465E-4</v>
      </c>
      <c r="L2011" s="70">
        <f>VLOOKUP(B2011,'Cust Svd'!$A$2:$B$20,2,FALSE)</f>
        <v>50151</v>
      </c>
      <c r="M2011" s="70"/>
      <c r="N2011"/>
      <c r="O2011"/>
      <c r="P2011"/>
      <c r="Q2011"/>
    </row>
    <row r="2012" spans="1:17" ht="14.5" x14ac:dyDescent="0.35">
      <c r="A2012" s="62">
        <v>45638</v>
      </c>
      <c r="B2012" s="63">
        <v>2024</v>
      </c>
      <c r="C2012">
        <v>1</v>
      </c>
      <c r="D2012">
        <v>14</v>
      </c>
      <c r="E2012">
        <v>1750</v>
      </c>
      <c r="F2012" s="50">
        <f>E2012/(VLOOKUP(B2012,'Cust Svd'!$A$2:$B$20,2,FALSE))</f>
        <v>3.4894618252876312E-2</v>
      </c>
      <c r="G2012" s="50">
        <f t="shared" si="93"/>
        <v>-3.3554226664531805</v>
      </c>
      <c r="H2012" s="50">
        <f t="shared" si="94"/>
        <v>12</v>
      </c>
      <c r="I2012" s="48">
        <f>HLOOKUP(B2012,'GSE Sum'!$B$1:$T$10,10,FALSE)</f>
        <v>92.23357593458185</v>
      </c>
      <c r="J2012" s="51" t="b">
        <f t="shared" si="95"/>
        <v>0</v>
      </c>
      <c r="K2012" s="69">
        <f>D2012/(VLOOKUP(B2012,'Cust Svd'!$A$2:$B$20,2,FALSE))</f>
        <v>2.7915694602301049E-4</v>
      </c>
      <c r="L2012" s="70">
        <f>VLOOKUP(B2012,'Cust Svd'!$A$2:$B$20,2,FALSE)</f>
        <v>50151</v>
      </c>
      <c r="M2012" s="70"/>
      <c r="N2012"/>
      <c r="O2012"/>
      <c r="P2012"/>
      <c r="Q2012"/>
    </row>
    <row r="2013" spans="1:17" ht="14.5" x14ac:dyDescent="0.35">
      <c r="A2013" s="62">
        <v>45597</v>
      </c>
      <c r="B2013" s="63">
        <v>2024</v>
      </c>
      <c r="C2013">
        <v>1</v>
      </c>
      <c r="D2013">
        <v>3</v>
      </c>
      <c r="E2013">
        <v>1632</v>
      </c>
      <c r="F2013" s="50">
        <f>E2013/(VLOOKUP(B2013,'Cust Svd'!$A$2:$B$20,2,FALSE))</f>
        <v>3.2541723993539509E-2</v>
      </c>
      <c r="G2013" s="50">
        <f t="shared" si="93"/>
        <v>-3.4252321978466882</v>
      </c>
      <c r="H2013" s="50">
        <f t="shared" si="94"/>
        <v>11</v>
      </c>
      <c r="I2013" s="48">
        <f>HLOOKUP(B2013,'GSE Sum'!$B$1:$T$10,10,FALSE)</f>
        <v>92.23357593458185</v>
      </c>
      <c r="J2013" s="51" t="b">
        <f t="shared" si="95"/>
        <v>0</v>
      </c>
      <c r="K2013" s="69">
        <f>D2013/(VLOOKUP(B2013,'Cust Svd'!$A$2:$B$20,2,FALSE))</f>
        <v>5.9819345576359396E-5</v>
      </c>
      <c r="L2013" s="70">
        <f>VLOOKUP(B2013,'Cust Svd'!$A$2:$B$20,2,FALSE)</f>
        <v>50151</v>
      </c>
      <c r="M2013" s="70"/>
      <c r="N2013"/>
      <c r="O2013"/>
      <c r="P2013"/>
      <c r="Q2013"/>
    </row>
    <row r="2014" spans="1:17" ht="14.5" x14ac:dyDescent="0.35">
      <c r="A2014" s="62">
        <v>45345</v>
      </c>
      <c r="B2014" s="63">
        <v>2024</v>
      </c>
      <c r="C2014">
        <v>5</v>
      </c>
      <c r="D2014">
        <v>15</v>
      </c>
      <c r="E2014">
        <v>1547.51</v>
      </c>
      <c r="F2014" s="50">
        <f>E2014/(VLOOKUP(B2014,'Cust Svd'!$A$2:$B$20,2,FALSE))</f>
        <v>3.0857011824290643E-2</v>
      </c>
      <c r="G2014" s="50">
        <f t="shared" si="93"/>
        <v>-3.4783912667973271</v>
      </c>
      <c r="H2014" s="50">
        <f t="shared" si="94"/>
        <v>2</v>
      </c>
      <c r="I2014" s="48">
        <f>HLOOKUP(B2014,'GSE Sum'!$B$1:$T$10,10,FALSE)</f>
        <v>92.23357593458185</v>
      </c>
      <c r="J2014" s="51" t="b">
        <f t="shared" si="95"/>
        <v>0</v>
      </c>
      <c r="K2014" s="69">
        <f>D2014/(VLOOKUP(B2014,'Cust Svd'!$A$2:$B$20,2,FALSE))</f>
        <v>2.9909672788179699E-4</v>
      </c>
      <c r="L2014" s="70">
        <f>VLOOKUP(B2014,'Cust Svd'!$A$2:$B$20,2,FALSE)</f>
        <v>50151</v>
      </c>
      <c r="M2014" s="70"/>
      <c r="N2014"/>
      <c r="O2014"/>
      <c r="P2014"/>
      <c r="Q2014"/>
    </row>
    <row r="2015" spans="1:17" ht="14.5" x14ac:dyDescent="0.35">
      <c r="A2015" s="62">
        <v>45588</v>
      </c>
      <c r="B2015" s="63">
        <v>2024</v>
      </c>
      <c r="C2015">
        <v>1</v>
      </c>
      <c r="D2015">
        <v>1</v>
      </c>
      <c r="E2015">
        <v>1524</v>
      </c>
      <c r="F2015" s="50">
        <f>E2015/(VLOOKUP(B2015,'Cust Svd'!$A$2:$B$20,2,FALSE))</f>
        <v>3.0388227552790574E-2</v>
      </c>
      <c r="G2015" s="50">
        <f t="shared" si="93"/>
        <v>-3.4936999971241489</v>
      </c>
      <c r="H2015" s="50">
        <f t="shared" si="94"/>
        <v>10</v>
      </c>
      <c r="I2015" s="48">
        <f>HLOOKUP(B2015,'GSE Sum'!$B$1:$T$10,10,FALSE)</f>
        <v>92.23357593458185</v>
      </c>
      <c r="J2015" s="51" t="b">
        <f t="shared" si="95"/>
        <v>0</v>
      </c>
      <c r="K2015" s="69">
        <f>D2015/(VLOOKUP(B2015,'Cust Svd'!$A$2:$B$20,2,FALSE))</f>
        <v>1.9939781858786464E-5</v>
      </c>
      <c r="L2015" s="70">
        <f>VLOOKUP(B2015,'Cust Svd'!$A$2:$B$20,2,FALSE)</f>
        <v>50151</v>
      </c>
      <c r="M2015" s="70"/>
      <c r="N2015"/>
      <c r="O2015"/>
      <c r="P2015"/>
      <c r="Q2015"/>
    </row>
    <row r="2016" spans="1:17" ht="14.5" x14ac:dyDescent="0.35">
      <c r="A2016" s="62">
        <v>45413</v>
      </c>
      <c r="B2016" s="63">
        <v>2024</v>
      </c>
      <c r="C2016">
        <v>3</v>
      </c>
      <c r="D2016">
        <v>124</v>
      </c>
      <c r="E2016">
        <v>1427</v>
      </c>
      <c r="F2016" s="50">
        <f>E2016/(VLOOKUP(B2016,'Cust Svd'!$A$2:$B$20,2,FALSE))</f>
        <v>2.8454068712488286E-2</v>
      </c>
      <c r="G2016" s="50">
        <f t="shared" si="93"/>
        <v>-3.559464115893904</v>
      </c>
      <c r="H2016" s="50">
        <f t="shared" si="94"/>
        <v>5</v>
      </c>
      <c r="I2016" s="48">
        <f>HLOOKUP(B2016,'GSE Sum'!$B$1:$T$10,10,FALSE)</f>
        <v>92.23357593458185</v>
      </c>
      <c r="J2016" s="51" t="b">
        <f t="shared" si="95"/>
        <v>0</v>
      </c>
      <c r="K2016" s="69">
        <f>D2016/(VLOOKUP(B2016,'Cust Svd'!$A$2:$B$20,2,FALSE))</f>
        <v>2.4725329504895217E-3</v>
      </c>
      <c r="L2016" s="70">
        <f>VLOOKUP(B2016,'Cust Svd'!$A$2:$B$20,2,FALSE)</f>
        <v>50151</v>
      </c>
      <c r="M2016" s="70"/>
      <c r="N2016"/>
      <c r="O2016"/>
      <c r="P2016"/>
      <c r="Q2016"/>
    </row>
    <row r="2017" spans="1:17" ht="14.5" x14ac:dyDescent="0.35">
      <c r="A2017" s="62">
        <v>45573</v>
      </c>
      <c r="B2017" s="63">
        <v>2024</v>
      </c>
      <c r="C2017">
        <v>1</v>
      </c>
      <c r="D2017">
        <v>4</v>
      </c>
      <c r="E2017">
        <v>1412.07</v>
      </c>
      <c r="F2017" s="50">
        <f>E2017/(VLOOKUP(B2017,'Cust Svd'!$A$2:$B$20,2,FALSE))</f>
        <v>2.8156367769336603E-2</v>
      </c>
      <c r="G2017" s="50">
        <f t="shared" si="93"/>
        <v>-3.5699817414755346</v>
      </c>
      <c r="H2017" s="50">
        <f t="shared" si="94"/>
        <v>10</v>
      </c>
      <c r="I2017" s="48">
        <f>HLOOKUP(B2017,'GSE Sum'!$B$1:$T$10,10,FALSE)</f>
        <v>92.23357593458185</v>
      </c>
      <c r="J2017" s="51" t="b">
        <f t="shared" si="95"/>
        <v>0</v>
      </c>
      <c r="K2017" s="69">
        <f>D2017/(VLOOKUP(B2017,'Cust Svd'!$A$2:$B$20,2,FALSE))</f>
        <v>7.9759127435145857E-5</v>
      </c>
      <c r="L2017" s="70">
        <f>VLOOKUP(B2017,'Cust Svd'!$A$2:$B$20,2,FALSE)</f>
        <v>50151</v>
      </c>
      <c r="M2017" s="70"/>
      <c r="N2017"/>
      <c r="O2017"/>
      <c r="P2017"/>
      <c r="Q2017"/>
    </row>
    <row r="2018" spans="1:17" ht="14.5" x14ac:dyDescent="0.35">
      <c r="A2018" s="62">
        <v>45336</v>
      </c>
      <c r="B2018" s="63">
        <v>2024</v>
      </c>
      <c r="C2018">
        <v>1</v>
      </c>
      <c r="D2018">
        <v>9</v>
      </c>
      <c r="E2018">
        <v>1350.92</v>
      </c>
      <c r="F2018" s="50">
        <f>E2018/(VLOOKUP(B2018,'Cust Svd'!$A$2:$B$20,2,FALSE))</f>
        <v>2.6937050108671812E-2</v>
      </c>
      <c r="G2018" s="50">
        <f t="shared" si="93"/>
        <v>-3.6142526125598455</v>
      </c>
      <c r="H2018" s="50">
        <f t="shared" si="94"/>
        <v>2</v>
      </c>
      <c r="I2018" s="48">
        <f>HLOOKUP(B2018,'GSE Sum'!$B$1:$T$10,10,FALSE)</f>
        <v>92.23357593458185</v>
      </c>
      <c r="J2018" s="51" t="b">
        <f t="shared" si="95"/>
        <v>0</v>
      </c>
      <c r="K2018" s="69">
        <f>D2018/(VLOOKUP(B2018,'Cust Svd'!$A$2:$B$20,2,FALSE))</f>
        <v>1.7945803672907818E-4</v>
      </c>
      <c r="L2018" s="70">
        <f>VLOOKUP(B2018,'Cust Svd'!$A$2:$B$20,2,FALSE)</f>
        <v>50151</v>
      </c>
      <c r="M2018" s="70"/>
      <c r="N2018"/>
      <c r="O2018"/>
      <c r="P2018"/>
      <c r="Q2018"/>
    </row>
    <row r="2019" spans="1:17" ht="14.5" x14ac:dyDescent="0.35">
      <c r="A2019" s="62">
        <v>45495</v>
      </c>
      <c r="B2019" s="63">
        <v>2024</v>
      </c>
      <c r="C2019">
        <v>2</v>
      </c>
      <c r="D2019">
        <v>6</v>
      </c>
      <c r="E2019">
        <v>1320</v>
      </c>
      <c r="F2019" s="50">
        <f>E2019/(VLOOKUP(B2019,'Cust Svd'!$A$2:$B$20,2,FALSE))</f>
        <v>2.6320512053598134E-2</v>
      </c>
      <c r="G2019" s="50">
        <f t="shared" si="93"/>
        <v>-3.637406717790324</v>
      </c>
      <c r="H2019" s="50">
        <f t="shared" si="94"/>
        <v>7</v>
      </c>
      <c r="I2019" s="48">
        <f>HLOOKUP(B2019,'GSE Sum'!$B$1:$T$10,10,FALSE)</f>
        <v>92.23357593458185</v>
      </c>
      <c r="J2019" s="51" t="b">
        <f t="shared" si="95"/>
        <v>0</v>
      </c>
      <c r="K2019" s="69">
        <f>D2019/(VLOOKUP(B2019,'Cust Svd'!$A$2:$B$20,2,FALSE))</f>
        <v>1.1963869115271879E-4</v>
      </c>
      <c r="L2019" s="70">
        <f>VLOOKUP(B2019,'Cust Svd'!$A$2:$B$20,2,FALSE)</f>
        <v>50151</v>
      </c>
      <c r="M2019" s="70"/>
      <c r="N2019"/>
      <c r="O2019"/>
      <c r="P2019"/>
      <c r="Q2019"/>
    </row>
    <row r="2020" spans="1:17" ht="14.5" x14ac:dyDescent="0.35">
      <c r="A2020" s="62">
        <v>45504</v>
      </c>
      <c r="B2020" s="63">
        <v>2024</v>
      </c>
      <c r="C2020">
        <v>1</v>
      </c>
      <c r="D2020">
        <v>4</v>
      </c>
      <c r="E2020">
        <v>1209.93</v>
      </c>
      <c r="F2020" s="50">
        <f>E2020/(VLOOKUP(B2020,'Cust Svd'!$A$2:$B$20,2,FALSE))</f>
        <v>2.4125740264401507E-2</v>
      </c>
      <c r="G2020" s="50">
        <f t="shared" si="93"/>
        <v>-3.7244759476930707</v>
      </c>
      <c r="H2020" s="50">
        <f t="shared" si="94"/>
        <v>7</v>
      </c>
      <c r="I2020" s="48">
        <f>HLOOKUP(B2020,'GSE Sum'!$B$1:$T$10,10,FALSE)</f>
        <v>92.23357593458185</v>
      </c>
      <c r="J2020" s="51" t="b">
        <f t="shared" si="95"/>
        <v>0</v>
      </c>
      <c r="K2020" s="69">
        <f>D2020/(VLOOKUP(B2020,'Cust Svd'!$A$2:$B$20,2,FALSE))</f>
        <v>7.9759127435145857E-5</v>
      </c>
      <c r="L2020" s="70">
        <f>VLOOKUP(B2020,'Cust Svd'!$A$2:$B$20,2,FALSE)</f>
        <v>50151</v>
      </c>
      <c r="M2020" s="70"/>
      <c r="N2020"/>
      <c r="O2020"/>
      <c r="P2020"/>
      <c r="Q2020"/>
    </row>
    <row r="2021" spans="1:17" ht="14.5" x14ac:dyDescent="0.35">
      <c r="A2021" s="62">
        <v>45625</v>
      </c>
      <c r="B2021" s="63">
        <v>2024</v>
      </c>
      <c r="C2021">
        <v>2</v>
      </c>
      <c r="D2021">
        <v>14</v>
      </c>
      <c r="E2021">
        <v>1160.1500000000001</v>
      </c>
      <c r="F2021" s="50">
        <f>E2021/(VLOOKUP(B2021,'Cust Svd'!$A$2:$B$20,2,FALSE))</f>
        <v>2.3133137923471121E-2</v>
      </c>
      <c r="G2021" s="50">
        <f t="shared" si="93"/>
        <v>-3.7664891472853643</v>
      </c>
      <c r="H2021" s="50">
        <f t="shared" si="94"/>
        <v>11</v>
      </c>
      <c r="I2021" s="48">
        <f>HLOOKUP(B2021,'GSE Sum'!$B$1:$T$10,10,FALSE)</f>
        <v>92.23357593458185</v>
      </c>
      <c r="J2021" s="51" t="b">
        <f t="shared" si="95"/>
        <v>0</v>
      </c>
      <c r="K2021" s="69">
        <f>D2021/(VLOOKUP(B2021,'Cust Svd'!$A$2:$B$20,2,FALSE))</f>
        <v>2.7915694602301049E-4</v>
      </c>
      <c r="L2021" s="70">
        <f>VLOOKUP(B2021,'Cust Svd'!$A$2:$B$20,2,FALSE)</f>
        <v>50151</v>
      </c>
      <c r="M2021" s="70"/>
      <c r="N2021"/>
      <c r="O2021"/>
      <c r="P2021"/>
      <c r="Q2021"/>
    </row>
    <row r="2022" spans="1:17" ht="14.5" x14ac:dyDescent="0.35">
      <c r="A2022" s="62">
        <v>45329</v>
      </c>
      <c r="B2022" s="63">
        <v>2024</v>
      </c>
      <c r="C2022">
        <v>5</v>
      </c>
      <c r="D2022">
        <v>21</v>
      </c>
      <c r="E2022">
        <v>1093.1300000000001</v>
      </c>
      <c r="F2022" s="50">
        <f>E2022/(VLOOKUP(B2022,'Cust Svd'!$A$2:$B$20,2,FALSE))</f>
        <v>2.179677374329525E-2</v>
      </c>
      <c r="G2022" s="50">
        <f t="shared" si="93"/>
        <v>-3.8259933135660247</v>
      </c>
      <c r="H2022" s="50">
        <f t="shared" si="94"/>
        <v>2</v>
      </c>
      <c r="I2022" s="48">
        <f>HLOOKUP(B2022,'GSE Sum'!$B$1:$T$10,10,FALSE)</f>
        <v>92.23357593458185</v>
      </c>
      <c r="J2022" s="51" t="b">
        <f t="shared" si="95"/>
        <v>0</v>
      </c>
      <c r="K2022" s="69">
        <f>D2022/(VLOOKUP(B2022,'Cust Svd'!$A$2:$B$20,2,FALSE))</f>
        <v>4.1873541903451574E-4</v>
      </c>
      <c r="L2022" s="70">
        <f>VLOOKUP(B2022,'Cust Svd'!$A$2:$B$20,2,FALSE)</f>
        <v>50151</v>
      </c>
      <c r="M2022" s="70"/>
      <c r="N2022"/>
      <c r="O2022"/>
      <c r="P2022"/>
      <c r="Q2022"/>
    </row>
    <row r="2023" spans="1:17" ht="14.5" x14ac:dyDescent="0.35">
      <c r="A2023" s="62">
        <v>45623</v>
      </c>
      <c r="B2023" s="63">
        <v>2024</v>
      </c>
      <c r="C2023">
        <v>1</v>
      </c>
      <c r="D2023">
        <v>5</v>
      </c>
      <c r="E2023">
        <v>1010</v>
      </c>
      <c r="F2023" s="50">
        <f>E2023/(VLOOKUP(B2023,'Cust Svd'!$A$2:$B$20,2,FALSE))</f>
        <v>2.013917967737433E-2</v>
      </c>
      <c r="G2023" s="50">
        <f t="shared" si="93"/>
        <v>-3.9050881235354353</v>
      </c>
      <c r="H2023" s="50">
        <f t="shared" si="94"/>
        <v>11</v>
      </c>
      <c r="I2023" s="48">
        <f>HLOOKUP(B2023,'GSE Sum'!$B$1:$T$10,10,FALSE)</f>
        <v>92.23357593458185</v>
      </c>
      <c r="J2023" s="51" t="b">
        <f t="shared" si="95"/>
        <v>0</v>
      </c>
      <c r="K2023" s="69">
        <f>D2023/(VLOOKUP(B2023,'Cust Svd'!$A$2:$B$20,2,FALSE))</f>
        <v>9.9698909293932325E-5</v>
      </c>
      <c r="L2023" s="70">
        <f>VLOOKUP(B2023,'Cust Svd'!$A$2:$B$20,2,FALSE)</f>
        <v>50151</v>
      </c>
      <c r="M2023" s="70"/>
      <c r="N2023"/>
      <c r="O2023"/>
      <c r="P2023"/>
      <c r="Q2023"/>
    </row>
    <row r="2024" spans="1:17" ht="14.5" x14ac:dyDescent="0.35">
      <c r="A2024" s="62">
        <v>45598</v>
      </c>
      <c r="B2024" s="63">
        <v>2024</v>
      </c>
      <c r="C2024">
        <v>1</v>
      </c>
      <c r="D2024">
        <v>3</v>
      </c>
      <c r="E2024">
        <v>993</v>
      </c>
      <c r="F2024" s="50">
        <f>E2024/(VLOOKUP(B2024,'Cust Svd'!$A$2:$B$20,2,FALSE))</f>
        <v>1.9800203385774959E-2</v>
      </c>
      <c r="G2024" s="50">
        <f t="shared" si="93"/>
        <v>-3.922063069325568</v>
      </c>
      <c r="H2024" s="50">
        <f t="shared" si="94"/>
        <v>11</v>
      </c>
      <c r="I2024" s="48">
        <f>HLOOKUP(B2024,'GSE Sum'!$B$1:$T$10,10,FALSE)</f>
        <v>92.23357593458185</v>
      </c>
      <c r="J2024" s="51" t="b">
        <f t="shared" si="95"/>
        <v>0</v>
      </c>
      <c r="K2024" s="69">
        <f>D2024/(VLOOKUP(B2024,'Cust Svd'!$A$2:$B$20,2,FALSE))</f>
        <v>5.9819345576359396E-5</v>
      </c>
      <c r="L2024" s="70">
        <f>VLOOKUP(B2024,'Cust Svd'!$A$2:$B$20,2,FALSE)</f>
        <v>50151</v>
      </c>
      <c r="M2024" s="70"/>
      <c r="N2024"/>
      <c r="O2024"/>
      <c r="P2024"/>
      <c r="Q2024"/>
    </row>
    <row r="2025" spans="1:17" ht="14.5" x14ac:dyDescent="0.35">
      <c r="A2025" s="62">
        <v>45424</v>
      </c>
      <c r="B2025" s="63">
        <v>2024</v>
      </c>
      <c r="C2025">
        <v>3</v>
      </c>
      <c r="D2025">
        <v>44</v>
      </c>
      <c r="E2025">
        <v>954</v>
      </c>
      <c r="F2025" s="50">
        <f>E2025/(VLOOKUP(B2025,'Cust Svd'!$A$2:$B$20,2,FALSE))</f>
        <v>1.9022551893282287E-2</v>
      </c>
      <c r="G2025" s="50">
        <f t="shared" si="93"/>
        <v>-3.962130061922454</v>
      </c>
      <c r="H2025" s="50">
        <f t="shared" si="94"/>
        <v>5</v>
      </c>
      <c r="I2025" s="48">
        <f>HLOOKUP(B2025,'GSE Sum'!$B$1:$T$10,10,FALSE)</f>
        <v>92.23357593458185</v>
      </c>
      <c r="J2025" s="51" t="b">
        <f t="shared" si="95"/>
        <v>0</v>
      </c>
      <c r="K2025" s="69">
        <f>D2025/(VLOOKUP(B2025,'Cust Svd'!$A$2:$B$20,2,FALSE))</f>
        <v>8.7735040178660447E-4</v>
      </c>
      <c r="L2025" s="70">
        <f>VLOOKUP(B2025,'Cust Svd'!$A$2:$B$20,2,FALSE)</f>
        <v>50151</v>
      </c>
      <c r="M2025" s="70"/>
      <c r="N2025"/>
      <c r="O2025"/>
      <c r="P2025"/>
      <c r="Q2025"/>
    </row>
    <row r="2026" spans="1:17" ht="14.5" x14ac:dyDescent="0.35">
      <c r="A2026" s="62">
        <v>45350</v>
      </c>
      <c r="B2026" s="63">
        <v>2024</v>
      </c>
      <c r="C2026">
        <v>1</v>
      </c>
      <c r="D2026">
        <v>5</v>
      </c>
      <c r="E2026">
        <v>945.92</v>
      </c>
      <c r="F2026" s="50">
        <f>E2026/(VLOOKUP(B2026,'Cust Svd'!$A$2:$B$20,2,FALSE))</f>
        <v>1.8861438455863293E-2</v>
      </c>
      <c r="G2026" s="50">
        <f t="shared" si="93"/>
        <v>-3.970635734491013</v>
      </c>
      <c r="H2026" s="50">
        <f t="shared" si="94"/>
        <v>2</v>
      </c>
      <c r="I2026" s="48">
        <f>HLOOKUP(B2026,'GSE Sum'!$B$1:$T$10,10,FALSE)</f>
        <v>92.23357593458185</v>
      </c>
      <c r="J2026" s="51" t="b">
        <f t="shared" si="95"/>
        <v>0</v>
      </c>
      <c r="K2026" s="69">
        <f>D2026/(VLOOKUP(B2026,'Cust Svd'!$A$2:$B$20,2,FALSE))</f>
        <v>9.9698909293932325E-5</v>
      </c>
      <c r="L2026" s="70">
        <f>VLOOKUP(B2026,'Cust Svd'!$A$2:$B$20,2,FALSE)</f>
        <v>50151</v>
      </c>
      <c r="M2026" s="70"/>
      <c r="N2026"/>
      <c r="O2026"/>
      <c r="P2026"/>
      <c r="Q2026"/>
    </row>
    <row r="2027" spans="1:17" ht="14.5" x14ac:dyDescent="0.35">
      <c r="A2027" s="62">
        <v>45518</v>
      </c>
      <c r="B2027" s="63">
        <v>2024</v>
      </c>
      <c r="C2027">
        <v>3</v>
      </c>
      <c r="D2027">
        <v>42</v>
      </c>
      <c r="E2027">
        <v>905</v>
      </c>
      <c r="F2027" s="50">
        <f>E2027/(VLOOKUP(B2027,'Cust Svd'!$A$2:$B$20,2,FALSE))</f>
        <v>1.804550258220175E-2</v>
      </c>
      <c r="G2027" s="50">
        <f t="shared" si="93"/>
        <v>-4.0148587896708143</v>
      </c>
      <c r="H2027" s="50">
        <f t="shared" si="94"/>
        <v>8</v>
      </c>
      <c r="I2027" s="48">
        <f>HLOOKUP(B2027,'GSE Sum'!$B$1:$T$10,10,FALSE)</f>
        <v>92.23357593458185</v>
      </c>
      <c r="J2027" s="51" t="b">
        <f t="shared" si="95"/>
        <v>0</v>
      </c>
      <c r="K2027" s="69">
        <f>D2027/(VLOOKUP(B2027,'Cust Svd'!$A$2:$B$20,2,FALSE))</f>
        <v>8.3747083806903148E-4</v>
      </c>
      <c r="L2027" s="70">
        <f>VLOOKUP(B2027,'Cust Svd'!$A$2:$B$20,2,FALSE)</f>
        <v>50151</v>
      </c>
      <c r="M2027" s="70"/>
      <c r="N2027"/>
      <c r="O2027"/>
      <c r="P2027"/>
      <c r="Q2027"/>
    </row>
    <row r="2028" spans="1:17" ht="14.5" x14ac:dyDescent="0.35">
      <c r="A2028" s="62">
        <v>45494</v>
      </c>
      <c r="B2028" s="63">
        <v>2024</v>
      </c>
      <c r="C2028">
        <v>1</v>
      </c>
      <c r="D2028">
        <v>3</v>
      </c>
      <c r="E2028">
        <v>879</v>
      </c>
      <c r="F2028" s="50">
        <f>E2028/(VLOOKUP(B2028,'Cust Svd'!$A$2:$B$20,2,FALSE))</f>
        <v>1.7527068253873304E-2</v>
      </c>
      <c r="G2028" s="50">
        <f t="shared" si="93"/>
        <v>-4.0440088356855632</v>
      </c>
      <c r="H2028" s="50">
        <f t="shared" si="94"/>
        <v>7</v>
      </c>
      <c r="I2028" s="48">
        <f>HLOOKUP(B2028,'GSE Sum'!$B$1:$T$10,10,FALSE)</f>
        <v>92.23357593458185</v>
      </c>
      <c r="J2028" s="51" t="b">
        <f t="shared" si="95"/>
        <v>0</v>
      </c>
      <c r="K2028" s="69">
        <f>D2028/(VLOOKUP(B2028,'Cust Svd'!$A$2:$B$20,2,FALSE))</f>
        <v>5.9819345576359396E-5</v>
      </c>
      <c r="L2028" s="70">
        <f>VLOOKUP(B2028,'Cust Svd'!$A$2:$B$20,2,FALSE)</f>
        <v>50151</v>
      </c>
      <c r="M2028" s="70"/>
      <c r="N2028"/>
      <c r="O2028"/>
      <c r="P2028"/>
      <c r="Q2028"/>
    </row>
    <row r="2029" spans="1:17" ht="14.5" x14ac:dyDescent="0.35">
      <c r="A2029" s="62">
        <v>45599</v>
      </c>
      <c r="B2029" s="63">
        <v>2024</v>
      </c>
      <c r="C2029">
        <v>2</v>
      </c>
      <c r="D2029">
        <v>6</v>
      </c>
      <c r="E2029">
        <v>869.65</v>
      </c>
      <c r="F2029" s="50">
        <f>E2029/(VLOOKUP(B2029,'Cust Svd'!$A$2:$B$20,2,FALSE))</f>
        <v>1.7340631293493648E-2</v>
      </c>
      <c r="G2029" s="50">
        <f t="shared" si="93"/>
        <v>-4.0547029015165785</v>
      </c>
      <c r="H2029" s="50">
        <f t="shared" si="94"/>
        <v>11</v>
      </c>
      <c r="I2029" s="48">
        <f>HLOOKUP(B2029,'GSE Sum'!$B$1:$T$10,10,FALSE)</f>
        <v>92.23357593458185</v>
      </c>
      <c r="J2029" s="51" t="b">
        <f t="shared" si="95"/>
        <v>0</v>
      </c>
      <c r="K2029" s="69">
        <f>D2029/(VLOOKUP(B2029,'Cust Svd'!$A$2:$B$20,2,FALSE))</f>
        <v>1.1963869115271879E-4</v>
      </c>
      <c r="L2029" s="70">
        <f>VLOOKUP(B2029,'Cust Svd'!$A$2:$B$20,2,FALSE)</f>
        <v>50151</v>
      </c>
      <c r="M2029" s="70"/>
      <c r="N2029"/>
      <c r="O2029"/>
      <c r="P2029"/>
      <c r="Q2029"/>
    </row>
    <row r="2030" spans="1:17" ht="14.5" x14ac:dyDescent="0.35">
      <c r="A2030" s="62">
        <v>45334</v>
      </c>
      <c r="B2030" s="63">
        <v>2024</v>
      </c>
      <c r="C2030">
        <v>1</v>
      </c>
      <c r="D2030">
        <v>16</v>
      </c>
      <c r="E2030">
        <v>797.33</v>
      </c>
      <c r="F2030" s="50">
        <f>E2030/(VLOOKUP(B2030,'Cust Svd'!$A$2:$B$20,2,FALSE))</f>
        <v>1.5898586269466213E-2</v>
      </c>
      <c r="G2030" s="50">
        <f t="shared" si="93"/>
        <v>-4.1415250875790734</v>
      </c>
      <c r="H2030" s="50">
        <f t="shared" si="94"/>
        <v>2</v>
      </c>
      <c r="I2030" s="48">
        <f>HLOOKUP(B2030,'GSE Sum'!$B$1:$T$10,10,FALSE)</f>
        <v>92.23357593458185</v>
      </c>
      <c r="J2030" s="51" t="b">
        <f t="shared" si="95"/>
        <v>0</v>
      </c>
      <c r="K2030" s="69">
        <f>D2030/(VLOOKUP(B2030,'Cust Svd'!$A$2:$B$20,2,FALSE))</f>
        <v>3.1903650974058343E-4</v>
      </c>
      <c r="L2030" s="70">
        <f>VLOOKUP(B2030,'Cust Svd'!$A$2:$B$20,2,FALSE)</f>
        <v>50151</v>
      </c>
      <c r="M2030" s="70"/>
      <c r="N2030"/>
      <c r="O2030"/>
      <c r="P2030"/>
      <c r="Q2030"/>
    </row>
    <row r="2031" spans="1:17" ht="14.5" x14ac:dyDescent="0.35">
      <c r="A2031" s="62">
        <v>45423</v>
      </c>
      <c r="B2031" s="63">
        <v>2024</v>
      </c>
      <c r="C2031">
        <v>1</v>
      </c>
      <c r="D2031">
        <v>13</v>
      </c>
      <c r="E2031">
        <v>771.33</v>
      </c>
      <c r="F2031" s="50">
        <f>E2031/(VLOOKUP(B2031,'Cust Svd'!$A$2:$B$20,2,FALSE))</f>
        <v>1.5380151941137765E-2</v>
      </c>
      <c r="G2031" s="50">
        <f t="shared" si="93"/>
        <v>-4.1746774358157417</v>
      </c>
      <c r="H2031" s="50">
        <f t="shared" si="94"/>
        <v>5</v>
      </c>
      <c r="I2031" s="48">
        <f>HLOOKUP(B2031,'GSE Sum'!$B$1:$T$10,10,FALSE)</f>
        <v>92.23357593458185</v>
      </c>
      <c r="J2031" s="51" t="b">
        <f t="shared" si="95"/>
        <v>0</v>
      </c>
      <c r="K2031" s="69">
        <f>D2031/(VLOOKUP(B2031,'Cust Svd'!$A$2:$B$20,2,FALSE))</f>
        <v>2.5921716416422405E-4</v>
      </c>
      <c r="L2031" s="70">
        <f>VLOOKUP(B2031,'Cust Svd'!$A$2:$B$20,2,FALSE)</f>
        <v>50151</v>
      </c>
      <c r="M2031" s="70"/>
      <c r="N2031"/>
      <c r="O2031"/>
      <c r="P2031"/>
      <c r="Q2031"/>
    </row>
    <row r="2032" spans="1:17" ht="14.5" x14ac:dyDescent="0.35">
      <c r="A2032" s="62">
        <v>45418</v>
      </c>
      <c r="B2032" s="63">
        <v>2024</v>
      </c>
      <c r="C2032">
        <v>1</v>
      </c>
      <c r="D2032">
        <v>4</v>
      </c>
      <c r="E2032">
        <v>752</v>
      </c>
      <c r="F2032" s="50">
        <f>E2032/(VLOOKUP(B2032,'Cust Svd'!$A$2:$B$20,2,FALSE))</f>
        <v>1.4994715957807422E-2</v>
      </c>
      <c r="G2032" s="50">
        <f t="shared" si="93"/>
        <v>-4.2000574094209009</v>
      </c>
      <c r="H2032" s="50">
        <f t="shared" si="94"/>
        <v>5</v>
      </c>
      <c r="I2032" s="48">
        <f>HLOOKUP(B2032,'GSE Sum'!$B$1:$T$10,10,FALSE)</f>
        <v>92.23357593458185</v>
      </c>
      <c r="J2032" s="51" t="b">
        <f t="shared" si="95"/>
        <v>0</v>
      </c>
      <c r="K2032" s="69">
        <f>D2032/(VLOOKUP(B2032,'Cust Svd'!$A$2:$B$20,2,FALSE))</f>
        <v>7.9759127435145857E-5</v>
      </c>
      <c r="L2032" s="70">
        <f>VLOOKUP(B2032,'Cust Svd'!$A$2:$B$20,2,FALSE)</f>
        <v>50151</v>
      </c>
      <c r="M2032" s="70"/>
      <c r="N2032"/>
      <c r="O2032"/>
      <c r="P2032"/>
      <c r="Q2032"/>
    </row>
    <row r="2033" spans="1:17" ht="14.5" x14ac:dyDescent="0.35">
      <c r="A2033" s="62">
        <v>45472</v>
      </c>
      <c r="B2033" s="63">
        <v>2024</v>
      </c>
      <c r="C2033">
        <v>1</v>
      </c>
      <c r="D2033">
        <v>3</v>
      </c>
      <c r="E2033">
        <v>549</v>
      </c>
      <c r="F2033" s="50">
        <f>E2033/(VLOOKUP(B2033,'Cust Svd'!$A$2:$B$20,2,FALSE))</f>
        <v>1.094694024047377E-2</v>
      </c>
      <c r="G2033" s="50">
        <f t="shared" si="93"/>
        <v>-4.5146952918612095</v>
      </c>
      <c r="H2033" s="50">
        <f t="shared" si="94"/>
        <v>6</v>
      </c>
      <c r="I2033" s="48">
        <f>HLOOKUP(B2033,'GSE Sum'!$B$1:$T$10,10,FALSE)</f>
        <v>92.23357593458185</v>
      </c>
      <c r="J2033" s="51" t="b">
        <f t="shared" si="95"/>
        <v>0</v>
      </c>
      <c r="K2033" s="69">
        <f>D2033/(VLOOKUP(B2033,'Cust Svd'!$A$2:$B$20,2,FALSE))</f>
        <v>5.9819345576359396E-5</v>
      </c>
      <c r="L2033" s="70">
        <f>VLOOKUP(B2033,'Cust Svd'!$A$2:$B$20,2,FALSE)</f>
        <v>50151</v>
      </c>
      <c r="M2033" s="70"/>
      <c r="N2033"/>
      <c r="O2033"/>
      <c r="P2033"/>
      <c r="Q2033"/>
    </row>
    <row r="2034" spans="1:17" ht="14.5" x14ac:dyDescent="0.35">
      <c r="A2034" s="62">
        <v>45417</v>
      </c>
      <c r="B2034" s="63">
        <v>2024</v>
      </c>
      <c r="C2034">
        <v>1</v>
      </c>
      <c r="D2034">
        <v>6</v>
      </c>
      <c r="E2034">
        <v>516</v>
      </c>
      <c r="F2034" s="50">
        <f>E2034/(VLOOKUP(B2034,'Cust Svd'!$A$2:$B$20,2,FALSE))</f>
        <v>1.0288927439133816E-2</v>
      </c>
      <c r="G2034" s="50">
        <f t="shared" si="93"/>
        <v>-4.5766869678891782</v>
      </c>
      <c r="H2034" s="50">
        <f t="shared" si="94"/>
        <v>5</v>
      </c>
      <c r="I2034" s="48">
        <f>HLOOKUP(B2034,'GSE Sum'!$B$1:$T$10,10,FALSE)</f>
        <v>92.23357593458185</v>
      </c>
      <c r="J2034" s="51" t="b">
        <f t="shared" si="95"/>
        <v>0</v>
      </c>
      <c r="K2034" s="69">
        <f>D2034/(VLOOKUP(B2034,'Cust Svd'!$A$2:$B$20,2,FALSE))</f>
        <v>1.1963869115271879E-4</v>
      </c>
      <c r="L2034" s="70">
        <f>VLOOKUP(B2034,'Cust Svd'!$A$2:$B$20,2,FALSE)</f>
        <v>50151</v>
      </c>
      <c r="M2034" s="70"/>
      <c r="N2034"/>
      <c r="O2034"/>
      <c r="P2034"/>
      <c r="Q2034"/>
    </row>
    <row r="2035" spans="1:17" ht="14.5" x14ac:dyDescent="0.35">
      <c r="A2035" s="62">
        <v>45322</v>
      </c>
      <c r="B2035" s="63">
        <v>2024</v>
      </c>
      <c r="C2035">
        <v>3</v>
      </c>
      <c r="D2035">
        <v>8</v>
      </c>
      <c r="E2035">
        <v>504.18</v>
      </c>
      <c r="F2035" s="50">
        <f>E2035/(VLOOKUP(B2035,'Cust Svd'!$A$2:$B$20,2,FALSE))</f>
        <v>1.0053239217562959E-2</v>
      </c>
      <c r="G2035" s="50">
        <f t="shared" si="93"/>
        <v>-4.5998603862025584</v>
      </c>
      <c r="H2035" s="50">
        <f t="shared" si="94"/>
        <v>1</v>
      </c>
      <c r="I2035" s="48">
        <f>HLOOKUP(B2035,'GSE Sum'!$B$1:$T$10,10,FALSE)</f>
        <v>92.23357593458185</v>
      </c>
      <c r="J2035" s="51" t="b">
        <f t="shared" si="95"/>
        <v>0</v>
      </c>
      <c r="K2035" s="69">
        <f>D2035/(VLOOKUP(B2035,'Cust Svd'!$A$2:$B$20,2,FALSE))</f>
        <v>1.5951825487029171E-4</v>
      </c>
      <c r="L2035" s="70">
        <f>VLOOKUP(B2035,'Cust Svd'!$A$2:$B$20,2,FALSE)</f>
        <v>50151</v>
      </c>
      <c r="M2035" s="70"/>
      <c r="N2035"/>
      <c r="O2035"/>
      <c r="P2035"/>
      <c r="Q2035"/>
    </row>
    <row r="2036" spans="1:17" ht="14.5" x14ac:dyDescent="0.35">
      <c r="A2036" s="62">
        <v>45338</v>
      </c>
      <c r="B2036" s="63">
        <v>2024</v>
      </c>
      <c r="C2036">
        <v>1</v>
      </c>
      <c r="D2036">
        <v>6</v>
      </c>
      <c r="E2036">
        <v>504</v>
      </c>
      <c r="F2036" s="50">
        <f>E2036/(VLOOKUP(B2036,'Cust Svd'!$A$2:$B$20,2,FALSE))</f>
        <v>1.0049650056828379E-2</v>
      </c>
      <c r="G2036" s="50">
        <f t="shared" si="93"/>
        <v>-4.6002174652993721</v>
      </c>
      <c r="H2036" s="50">
        <f t="shared" si="94"/>
        <v>2</v>
      </c>
      <c r="I2036" s="48">
        <f>HLOOKUP(B2036,'GSE Sum'!$B$1:$T$10,10,FALSE)</f>
        <v>92.23357593458185</v>
      </c>
      <c r="J2036" s="51" t="b">
        <f t="shared" si="95"/>
        <v>0</v>
      </c>
      <c r="K2036" s="69">
        <f>D2036/(VLOOKUP(B2036,'Cust Svd'!$A$2:$B$20,2,FALSE))</f>
        <v>1.1963869115271879E-4</v>
      </c>
      <c r="L2036" s="70">
        <f>VLOOKUP(B2036,'Cust Svd'!$A$2:$B$20,2,FALSE)</f>
        <v>50151</v>
      </c>
      <c r="M2036" s="70"/>
      <c r="N2036"/>
      <c r="O2036"/>
      <c r="P2036"/>
      <c r="Q2036"/>
    </row>
    <row r="2037" spans="1:17" ht="14.5" x14ac:dyDescent="0.35">
      <c r="A2037" s="62">
        <v>45295</v>
      </c>
      <c r="B2037" s="63">
        <v>2024</v>
      </c>
      <c r="C2037">
        <v>1</v>
      </c>
      <c r="D2037">
        <v>3</v>
      </c>
      <c r="E2037">
        <v>492</v>
      </c>
      <c r="F2037" s="50">
        <f>E2037/(VLOOKUP(B2037,'Cust Svd'!$A$2:$B$20,2,FALSE))</f>
        <v>9.8103726745229405E-3</v>
      </c>
      <c r="G2037" s="50">
        <f t="shared" si="93"/>
        <v>-4.6243150168784322</v>
      </c>
      <c r="H2037" s="50">
        <f t="shared" si="94"/>
        <v>1</v>
      </c>
      <c r="I2037" s="48">
        <f>HLOOKUP(B2037,'GSE Sum'!$B$1:$T$10,10,FALSE)</f>
        <v>92.23357593458185</v>
      </c>
      <c r="J2037" s="51" t="b">
        <f t="shared" si="95"/>
        <v>0</v>
      </c>
      <c r="K2037" s="69">
        <f>D2037/(VLOOKUP(B2037,'Cust Svd'!$A$2:$B$20,2,FALSE))</f>
        <v>5.9819345576359396E-5</v>
      </c>
      <c r="L2037" s="70">
        <f>VLOOKUP(B2037,'Cust Svd'!$A$2:$B$20,2,FALSE)</f>
        <v>50151</v>
      </c>
      <c r="M2037" s="70"/>
      <c r="N2037"/>
      <c r="O2037"/>
      <c r="P2037"/>
      <c r="Q2037"/>
    </row>
    <row r="2038" spans="1:17" ht="14.5" x14ac:dyDescent="0.35">
      <c r="A2038" s="62">
        <v>45351</v>
      </c>
      <c r="B2038" s="63">
        <v>2024</v>
      </c>
      <c r="C2038">
        <v>1</v>
      </c>
      <c r="D2038">
        <v>3</v>
      </c>
      <c r="E2038">
        <v>450</v>
      </c>
      <c r="F2038" s="50">
        <f>E2038/(VLOOKUP(B2038,'Cust Svd'!$A$2:$B$20,2,FALSE))</f>
        <v>8.9729018364539097E-3</v>
      </c>
      <c r="G2038" s="50">
        <f t="shared" si="93"/>
        <v>-4.7135461506063754</v>
      </c>
      <c r="H2038" s="50">
        <f t="shared" si="94"/>
        <v>2</v>
      </c>
      <c r="I2038" s="48">
        <f>HLOOKUP(B2038,'GSE Sum'!$B$1:$T$10,10,FALSE)</f>
        <v>92.23357593458185</v>
      </c>
      <c r="J2038" s="51" t="b">
        <f t="shared" si="95"/>
        <v>0</v>
      </c>
      <c r="K2038" s="69">
        <f>D2038/(VLOOKUP(B2038,'Cust Svd'!$A$2:$B$20,2,FALSE))</f>
        <v>5.9819345576359396E-5</v>
      </c>
      <c r="L2038" s="70">
        <f>VLOOKUP(B2038,'Cust Svd'!$A$2:$B$20,2,FALSE)</f>
        <v>50151</v>
      </c>
      <c r="M2038" s="70"/>
      <c r="N2038"/>
      <c r="O2038"/>
      <c r="P2038"/>
      <c r="Q2038"/>
    </row>
    <row r="2039" spans="1:17" ht="14.5" x14ac:dyDescent="0.35">
      <c r="A2039" s="62">
        <v>45493</v>
      </c>
      <c r="B2039" s="63">
        <v>2024</v>
      </c>
      <c r="C2039">
        <v>3</v>
      </c>
      <c r="D2039">
        <v>3</v>
      </c>
      <c r="E2039">
        <v>445.55</v>
      </c>
      <c r="F2039" s="50">
        <f>E2039/(VLOOKUP(B2039,'Cust Svd'!$A$2:$B$20,2,FALSE))</f>
        <v>8.8841698071823096E-3</v>
      </c>
      <c r="G2039" s="50">
        <f t="shared" si="93"/>
        <v>-4.7234842593120119</v>
      </c>
      <c r="H2039" s="50">
        <f t="shared" si="94"/>
        <v>7</v>
      </c>
      <c r="I2039" s="48">
        <f>HLOOKUP(B2039,'GSE Sum'!$B$1:$T$10,10,FALSE)</f>
        <v>92.23357593458185</v>
      </c>
      <c r="J2039" s="51" t="b">
        <f t="shared" si="95"/>
        <v>0</v>
      </c>
      <c r="K2039" s="69">
        <f>D2039/(VLOOKUP(B2039,'Cust Svd'!$A$2:$B$20,2,FALSE))</f>
        <v>5.9819345576359396E-5</v>
      </c>
      <c r="L2039" s="70">
        <f>VLOOKUP(B2039,'Cust Svd'!$A$2:$B$20,2,FALSE)</f>
        <v>50151</v>
      </c>
      <c r="M2039" s="70"/>
      <c r="N2039"/>
      <c r="O2039"/>
      <c r="P2039"/>
      <c r="Q2039"/>
    </row>
    <row r="2040" spans="1:17" ht="14.5" x14ac:dyDescent="0.35">
      <c r="A2040" s="62">
        <v>45397</v>
      </c>
      <c r="B2040" s="63">
        <v>2024</v>
      </c>
      <c r="C2040">
        <v>2</v>
      </c>
      <c r="D2040">
        <v>12</v>
      </c>
      <c r="E2040">
        <v>438.33</v>
      </c>
      <c r="F2040" s="50">
        <f>E2040/(VLOOKUP(B2040,'Cust Svd'!$A$2:$B$20,2,FALSE))</f>
        <v>8.7402045821618705E-3</v>
      </c>
      <c r="G2040" s="50">
        <f t="shared" si="93"/>
        <v>-4.7398216820186381</v>
      </c>
      <c r="H2040" s="50">
        <f t="shared" si="94"/>
        <v>4</v>
      </c>
      <c r="I2040" s="48">
        <f>HLOOKUP(B2040,'GSE Sum'!$B$1:$T$10,10,FALSE)</f>
        <v>92.23357593458185</v>
      </c>
      <c r="J2040" s="51" t="b">
        <f t="shared" si="95"/>
        <v>0</v>
      </c>
      <c r="K2040" s="69">
        <f>D2040/(VLOOKUP(B2040,'Cust Svd'!$A$2:$B$20,2,FALSE))</f>
        <v>2.3927738230543758E-4</v>
      </c>
      <c r="L2040" s="70">
        <f>VLOOKUP(B2040,'Cust Svd'!$A$2:$B$20,2,FALSE)</f>
        <v>50151</v>
      </c>
      <c r="M2040" s="70"/>
      <c r="N2040"/>
      <c r="O2040"/>
      <c r="P2040"/>
      <c r="Q2040"/>
    </row>
    <row r="2041" spans="1:17" ht="14.5" x14ac:dyDescent="0.35">
      <c r="A2041" s="62">
        <v>45323</v>
      </c>
      <c r="B2041" s="63">
        <v>2024</v>
      </c>
      <c r="C2041">
        <v>1</v>
      </c>
      <c r="D2041">
        <v>4</v>
      </c>
      <c r="E2041">
        <v>407</v>
      </c>
      <c r="F2041" s="50">
        <f>E2041/(VLOOKUP(B2041,'Cust Svd'!$A$2:$B$20,2,FALSE))</f>
        <v>8.1154912165260912E-3</v>
      </c>
      <c r="G2041" s="50">
        <f t="shared" si="93"/>
        <v>-4.8139805479281454</v>
      </c>
      <c r="H2041" s="50">
        <f t="shared" si="94"/>
        <v>2</v>
      </c>
      <c r="I2041" s="48">
        <f>HLOOKUP(B2041,'GSE Sum'!$B$1:$T$10,10,FALSE)</f>
        <v>92.23357593458185</v>
      </c>
      <c r="J2041" s="51" t="b">
        <f t="shared" si="95"/>
        <v>0</v>
      </c>
      <c r="K2041" s="69">
        <f>D2041/(VLOOKUP(B2041,'Cust Svd'!$A$2:$B$20,2,FALSE))</f>
        <v>7.9759127435145857E-5</v>
      </c>
      <c r="L2041" s="70">
        <f>VLOOKUP(B2041,'Cust Svd'!$A$2:$B$20,2,FALSE)</f>
        <v>50151</v>
      </c>
      <c r="M2041" s="70"/>
      <c r="N2041"/>
      <c r="O2041"/>
      <c r="P2041"/>
      <c r="Q2041"/>
    </row>
    <row r="2042" spans="1:17" ht="14.5" x14ac:dyDescent="0.35">
      <c r="A2042" s="62">
        <v>45343</v>
      </c>
      <c r="B2042" s="63">
        <v>2024</v>
      </c>
      <c r="C2042">
        <v>2</v>
      </c>
      <c r="D2042">
        <v>2</v>
      </c>
      <c r="E2042">
        <v>390.95</v>
      </c>
      <c r="F2042" s="50">
        <f>E2042/(VLOOKUP(B2042,'Cust Svd'!$A$2:$B$20,2,FALSE))</f>
        <v>7.7954577176925681E-3</v>
      </c>
      <c r="G2042" s="50">
        <f t="shared" si="93"/>
        <v>-4.8542140588002178</v>
      </c>
      <c r="H2042" s="50">
        <f t="shared" si="94"/>
        <v>2</v>
      </c>
      <c r="I2042" s="48">
        <f>HLOOKUP(B2042,'GSE Sum'!$B$1:$T$10,10,FALSE)</f>
        <v>92.23357593458185</v>
      </c>
      <c r="J2042" s="51" t="b">
        <f t="shared" si="95"/>
        <v>0</v>
      </c>
      <c r="K2042" s="69">
        <f>D2042/(VLOOKUP(B2042,'Cust Svd'!$A$2:$B$20,2,FALSE))</f>
        <v>3.9879563717572929E-5</v>
      </c>
      <c r="L2042" s="70">
        <f>VLOOKUP(B2042,'Cust Svd'!$A$2:$B$20,2,FALSE)</f>
        <v>50151</v>
      </c>
      <c r="M2042" s="70"/>
      <c r="N2042"/>
      <c r="O2042"/>
      <c r="P2042"/>
      <c r="Q2042"/>
    </row>
    <row r="2043" spans="1:17" ht="14.5" x14ac:dyDescent="0.35">
      <c r="A2043" s="62">
        <v>45560</v>
      </c>
      <c r="B2043" s="63">
        <v>2024</v>
      </c>
      <c r="C2043">
        <v>1</v>
      </c>
      <c r="D2043">
        <v>11</v>
      </c>
      <c r="E2043">
        <v>385</v>
      </c>
      <c r="F2043" s="50">
        <f>E2043/(VLOOKUP(B2043,'Cust Svd'!$A$2:$B$20,2,FALSE))</f>
        <v>7.6768160156327888E-3</v>
      </c>
      <c r="G2043" s="50">
        <f t="shared" si="93"/>
        <v>-4.8695503990829563</v>
      </c>
      <c r="H2043" s="50">
        <f t="shared" si="94"/>
        <v>9</v>
      </c>
      <c r="I2043" s="48">
        <f>HLOOKUP(B2043,'GSE Sum'!$B$1:$T$10,10,FALSE)</f>
        <v>92.23357593458185</v>
      </c>
      <c r="J2043" s="51" t="b">
        <f t="shared" si="95"/>
        <v>0</v>
      </c>
      <c r="K2043" s="69">
        <f>D2043/(VLOOKUP(B2043,'Cust Svd'!$A$2:$B$20,2,FALSE))</f>
        <v>2.1933760044665112E-4</v>
      </c>
      <c r="L2043" s="70">
        <f>VLOOKUP(B2043,'Cust Svd'!$A$2:$B$20,2,FALSE)</f>
        <v>50151</v>
      </c>
      <c r="M2043" s="70"/>
      <c r="N2043"/>
      <c r="O2043"/>
      <c r="P2043"/>
      <c r="Q2043"/>
    </row>
    <row r="2044" spans="1:17" ht="14.5" x14ac:dyDescent="0.35">
      <c r="A2044" s="62">
        <v>45319</v>
      </c>
      <c r="B2044" s="63">
        <v>2024</v>
      </c>
      <c r="C2044">
        <v>1</v>
      </c>
      <c r="D2044">
        <v>1</v>
      </c>
      <c r="E2044">
        <v>323</v>
      </c>
      <c r="F2044" s="50">
        <f>E2044/(VLOOKUP(B2044,'Cust Svd'!$A$2:$B$20,2,FALSE))</f>
        <v>6.440549540388028E-3</v>
      </c>
      <c r="G2044" s="50">
        <f t="shared" si="93"/>
        <v>-5.0451414101480836</v>
      </c>
      <c r="H2044" s="50">
        <f t="shared" si="94"/>
        <v>1</v>
      </c>
      <c r="I2044" s="48">
        <f>HLOOKUP(B2044,'GSE Sum'!$B$1:$T$10,10,FALSE)</f>
        <v>92.23357593458185</v>
      </c>
      <c r="J2044" s="51" t="b">
        <f t="shared" si="95"/>
        <v>0</v>
      </c>
      <c r="K2044" s="69">
        <f>D2044/(VLOOKUP(B2044,'Cust Svd'!$A$2:$B$20,2,FALSE))</f>
        <v>1.9939781858786464E-5</v>
      </c>
      <c r="L2044" s="70">
        <f>VLOOKUP(B2044,'Cust Svd'!$A$2:$B$20,2,FALSE)</f>
        <v>50151</v>
      </c>
      <c r="M2044" s="70"/>
      <c r="N2044"/>
      <c r="O2044"/>
      <c r="P2044"/>
      <c r="Q2044"/>
    </row>
    <row r="2045" spans="1:17" ht="14.5" x14ac:dyDescent="0.35">
      <c r="A2045" s="62">
        <v>45446</v>
      </c>
      <c r="B2045" s="63">
        <v>2024</v>
      </c>
      <c r="C2045">
        <v>1</v>
      </c>
      <c r="D2045">
        <v>2</v>
      </c>
      <c r="E2045">
        <v>314</v>
      </c>
      <c r="F2045" s="50">
        <f>E2045/(VLOOKUP(B2045,'Cust Svd'!$A$2:$B$20,2,FALSE))</f>
        <v>6.2610915036589504E-3</v>
      </c>
      <c r="G2045" s="50">
        <f t="shared" si="93"/>
        <v>-5.0734007474624869</v>
      </c>
      <c r="H2045" s="50">
        <f t="shared" si="94"/>
        <v>6</v>
      </c>
      <c r="I2045" s="48">
        <f>HLOOKUP(B2045,'GSE Sum'!$B$1:$T$10,10,FALSE)</f>
        <v>92.23357593458185</v>
      </c>
      <c r="J2045" s="51" t="b">
        <f t="shared" si="95"/>
        <v>0</v>
      </c>
      <c r="K2045" s="69">
        <f>D2045/(VLOOKUP(B2045,'Cust Svd'!$A$2:$B$20,2,FALSE))</f>
        <v>3.9879563717572929E-5</v>
      </c>
      <c r="L2045" s="70">
        <f>VLOOKUP(B2045,'Cust Svd'!$A$2:$B$20,2,FALSE)</f>
        <v>50151</v>
      </c>
      <c r="M2045" s="70"/>
      <c r="N2045"/>
      <c r="O2045"/>
      <c r="P2045"/>
      <c r="Q2045"/>
    </row>
    <row r="2046" spans="1:17" ht="14.5" x14ac:dyDescent="0.35">
      <c r="A2046" s="62">
        <v>45321</v>
      </c>
      <c r="B2046" s="63">
        <v>2024</v>
      </c>
      <c r="C2046">
        <v>2</v>
      </c>
      <c r="D2046">
        <v>2</v>
      </c>
      <c r="E2046">
        <v>308</v>
      </c>
      <c r="F2046" s="50">
        <f>E2046/(VLOOKUP(B2046,'Cust Svd'!$A$2:$B$20,2,FALSE))</f>
        <v>6.1414528125062311E-3</v>
      </c>
      <c r="G2046" s="50">
        <f t="shared" si="93"/>
        <v>-5.092693950397166</v>
      </c>
      <c r="H2046" s="50">
        <f t="shared" si="94"/>
        <v>1</v>
      </c>
      <c r="I2046" s="48">
        <f>HLOOKUP(B2046,'GSE Sum'!$B$1:$T$10,10,FALSE)</f>
        <v>92.23357593458185</v>
      </c>
      <c r="J2046" s="51" t="b">
        <f t="shared" si="95"/>
        <v>0</v>
      </c>
      <c r="K2046" s="69">
        <f>D2046/(VLOOKUP(B2046,'Cust Svd'!$A$2:$B$20,2,FALSE))</f>
        <v>3.9879563717572929E-5</v>
      </c>
      <c r="L2046" s="70">
        <f>VLOOKUP(B2046,'Cust Svd'!$A$2:$B$20,2,FALSE)</f>
        <v>50151</v>
      </c>
      <c r="M2046" s="70"/>
      <c r="N2046"/>
      <c r="O2046"/>
      <c r="P2046"/>
      <c r="Q2046"/>
    </row>
    <row r="2047" spans="1:17" ht="14.5" x14ac:dyDescent="0.35">
      <c r="A2047" s="62">
        <v>45556</v>
      </c>
      <c r="B2047" s="63">
        <v>2024</v>
      </c>
      <c r="C2047">
        <v>2</v>
      </c>
      <c r="D2047">
        <v>2</v>
      </c>
      <c r="E2047">
        <v>307.45</v>
      </c>
      <c r="F2047" s="50">
        <f>E2047/(VLOOKUP(B2047,'Cust Svd'!$A$2:$B$20,2,FALSE))</f>
        <v>6.130485932483898E-3</v>
      </c>
      <c r="G2047" s="50">
        <f t="shared" si="93"/>
        <v>-5.0944812609712615</v>
      </c>
      <c r="H2047" s="50">
        <f t="shared" si="94"/>
        <v>9</v>
      </c>
      <c r="I2047" s="48">
        <f>HLOOKUP(B2047,'GSE Sum'!$B$1:$T$10,10,FALSE)</f>
        <v>92.23357593458185</v>
      </c>
      <c r="J2047" s="51" t="b">
        <f t="shared" si="95"/>
        <v>0</v>
      </c>
      <c r="K2047" s="69">
        <f>D2047/(VLOOKUP(B2047,'Cust Svd'!$A$2:$B$20,2,FALSE))</f>
        <v>3.9879563717572929E-5</v>
      </c>
      <c r="L2047" s="70">
        <f>VLOOKUP(B2047,'Cust Svd'!$A$2:$B$20,2,FALSE)</f>
        <v>50151</v>
      </c>
      <c r="M2047" s="70"/>
      <c r="N2047"/>
      <c r="O2047"/>
      <c r="P2047"/>
      <c r="Q2047"/>
    </row>
    <row r="2048" spans="1:17" ht="14.5" x14ac:dyDescent="0.35">
      <c r="A2048" s="62">
        <v>45299</v>
      </c>
      <c r="B2048" s="63">
        <v>2024</v>
      </c>
      <c r="C2048">
        <v>1</v>
      </c>
      <c r="D2048">
        <v>10</v>
      </c>
      <c r="E2048">
        <v>270</v>
      </c>
      <c r="F2048" s="50">
        <f>E2048/(VLOOKUP(B2048,'Cust Svd'!$A$2:$B$20,2,FALSE))</f>
        <v>5.3837411018723457E-3</v>
      </c>
      <c r="G2048" s="50">
        <f t="shared" si="93"/>
        <v>-5.2243717743723659</v>
      </c>
      <c r="H2048" s="50">
        <f t="shared" si="94"/>
        <v>1</v>
      </c>
      <c r="I2048" s="48">
        <f>HLOOKUP(B2048,'GSE Sum'!$B$1:$T$10,10,FALSE)</f>
        <v>92.23357593458185</v>
      </c>
      <c r="J2048" s="51" t="b">
        <f t="shared" si="95"/>
        <v>0</v>
      </c>
      <c r="K2048" s="69">
        <f>D2048/(VLOOKUP(B2048,'Cust Svd'!$A$2:$B$20,2,FALSE))</f>
        <v>1.9939781858786465E-4</v>
      </c>
      <c r="L2048" s="70">
        <f>VLOOKUP(B2048,'Cust Svd'!$A$2:$B$20,2,FALSE)</f>
        <v>50151</v>
      </c>
      <c r="M2048" s="70"/>
      <c r="N2048"/>
      <c r="O2048"/>
      <c r="P2048"/>
      <c r="Q2048"/>
    </row>
    <row r="2049" spans="1:17" ht="14.5" x14ac:dyDescent="0.35">
      <c r="A2049" s="62">
        <v>45604</v>
      </c>
      <c r="B2049" s="63">
        <v>2024</v>
      </c>
      <c r="C2049">
        <v>1</v>
      </c>
      <c r="D2049">
        <v>4</v>
      </c>
      <c r="E2049">
        <v>254.07</v>
      </c>
      <c r="F2049" s="50">
        <f>E2049/(VLOOKUP(B2049,'Cust Svd'!$A$2:$B$20,2,FALSE))</f>
        <v>5.0661003768618772E-3</v>
      </c>
      <c r="G2049" s="50">
        <f t="shared" si="93"/>
        <v>-5.2851839137691234</v>
      </c>
      <c r="H2049" s="50">
        <f t="shared" si="94"/>
        <v>11</v>
      </c>
      <c r="I2049" s="48">
        <f>HLOOKUP(B2049,'GSE Sum'!$B$1:$T$10,10,FALSE)</f>
        <v>92.23357593458185</v>
      </c>
      <c r="J2049" s="51" t="b">
        <f t="shared" si="95"/>
        <v>0</v>
      </c>
      <c r="K2049" s="69">
        <f>D2049/(VLOOKUP(B2049,'Cust Svd'!$A$2:$B$20,2,FALSE))</f>
        <v>7.9759127435145857E-5</v>
      </c>
      <c r="L2049" s="70">
        <f>VLOOKUP(B2049,'Cust Svd'!$A$2:$B$20,2,FALSE)</f>
        <v>50151</v>
      </c>
      <c r="M2049" s="70"/>
      <c r="N2049"/>
      <c r="O2049"/>
      <c r="P2049"/>
      <c r="Q2049"/>
    </row>
    <row r="2050" spans="1:17" ht="14.5" x14ac:dyDescent="0.35">
      <c r="A2050" s="62">
        <v>45650</v>
      </c>
      <c r="B2050" s="63">
        <v>2024</v>
      </c>
      <c r="C2050">
        <v>1</v>
      </c>
      <c r="D2050">
        <v>2</v>
      </c>
      <c r="E2050">
        <v>248.43</v>
      </c>
      <c r="F2050" s="50">
        <f>E2050/(VLOOKUP(B2050,'Cust Svd'!$A$2:$B$20,2,FALSE))</f>
        <v>4.9536400071783218E-3</v>
      </c>
      <c r="G2050" s="50">
        <f t="shared" ref="G2050:G2113" si="96">LN(F2050)</f>
        <v>-5.3076326176570223</v>
      </c>
      <c r="H2050" s="50">
        <f t="shared" ref="H2050:H2072" si="97">MONTH(A2050)</f>
        <v>12</v>
      </c>
      <c r="I2050" s="48">
        <f>HLOOKUP(B2050,'GSE Sum'!$B$1:$T$10,10,FALSE)</f>
        <v>92.23357593458185</v>
      </c>
      <c r="J2050" s="51" t="b">
        <f t="shared" ref="J2050:J2072" si="98">IF(F2050&gt;=I2050,A2050,FALSE)</f>
        <v>0</v>
      </c>
      <c r="K2050" s="69">
        <f>D2050/(VLOOKUP(B2050,'Cust Svd'!$A$2:$B$20,2,FALSE))</f>
        <v>3.9879563717572929E-5</v>
      </c>
      <c r="L2050" s="70">
        <f>VLOOKUP(B2050,'Cust Svd'!$A$2:$B$20,2,FALSE)</f>
        <v>50151</v>
      </c>
      <c r="M2050" s="70"/>
      <c r="N2050"/>
      <c r="O2050"/>
      <c r="P2050"/>
      <c r="Q2050"/>
    </row>
    <row r="2051" spans="1:17" ht="14.5" x14ac:dyDescent="0.35">
      <c r="A2051" s="62">
        <v>45348</v>
      </c>
      <c r="B2051" s="63">
        <v>2024</v>
      </c>
      <c r="C2051">
        <v>1</v>
      </c>
      <c r="D2051">
        <v>4</v>
      </c>
      <c r="E2051">
        <v>240</v>
      </c>
      <c r="F2051" s="50">
        <f>E2051/(VLOOKUP(B2051,'Cust Svd'!$A$2:$B$20,2,FALSE))</f>
        <v>4.7855476461087518E-3</v>
      </c>
      <c r="G2051" s="50">
        <f t="shared" si="96"/>
        <v>-5.3421548100287488</v>
      </c>
      <c r="H2051" s="50">
        <f t="shared" si="97"/>
        <v>2</v>
      </c>
      <c r="I2051" s="48">
        <f>HLOOKUP(B2051,'GSE Sum'!$B$1:$T$10,10,FALSE)</f>
        <v>92.23357593458185</v>
      </c>
      <c r="J2051" s="51" t="b">
        <f t="shared" si="98"/>
        <v>0</v>
      </c>
      <c r="K2051" s="69">
        <f>D2051/(VLOOKUP(B2051,'Cust Svd'!$A$2:$B$20,2,FALSE))</f>
        <v>7.9759127435145857E-5</v>
      </c>
      <c r="L2051" s="70">
        <f>VLOOKUP(B2051,'Cust Svd'!$A$2:$B$20,2,FALSE)</f>
        <v>50151</v>
      </c>
      <c r="M2051" s="70"/>
      <c r="N2051"/>
      <c r="O2051"/>
      <c r="P2051"/>
      <c r="Q2051"/>
    </row>
    <row r="2052" spans="1:17" ht="14.5" x14ac:dyDescent="0.35">
      <c r="A2052" s="62">
        <v>45425</v>
      </c>
      <c r="B2052" s="63">
        <v>2024</v>
      </c>
      <c r="C2052">
        <v>1</v>
      </c>
      <c r="D2052">
        <v>1</v>
      </c>
      <c r="E2052">
        <v>238</v>
      </c>
      <c r="F2052" s="50">
        <f>E2052/(VLOOKUP(B2052,'Cust Svd'!$A$2:$B$20,2,FALSE))</f>
        <v>4.7456680823911787E-3</v>
      </c>
      <c r="G2052" s="50">
        <f t="shared" si="96"/>
        <v>-5.3505230596992659</v>
      </c>
      <c r="H2052" s="50">
        <f t="shared" si="97"/>
        <v>5</v>
      </c>
      <c r="I2052" s="48">
        <f>HLOOKUP(B2052,'GSE Sum'!$B$1:$T$10,10,FALSE)</f>
        <v>92.23357593458185</v>
      </c>
      <c r="J2052" s="51" t="b">
        <f t="shared" si="98"/>
        <v>0</v>
      </c>
      <c r="K2052" s="69">
        <f>D2052/(VLOOKUP(B2052,'Cust Svd'!$A$2:$B$20,2,FALSE))</f>
        <v>1.9939781858786464E-5</v>
      </c>
      <c r="L2052" s="70">
        <f>VLOOKUP(B2052,'Cust Svd'!$A$2:$B$20,2,FALSE)</f>
        <v>50151</v>
      </c>
      <c r="M2052" s="70"/>
      <c r="N2052"/>
      <c r="O2052"/>
      <c r="P2052"/>
      <c r="Q2052"/>
    </row>
    <row r="2053" spans="1:17" ht="14.5" x14ac:dyDescent="0.35">
      <c r="A2053" s="62">
        <v>45458</v>
      </c>
      <c r="B2053" s="63">
        <v>2024</v>
      </c>
      <c r="C2053">
        <v>2</v>
      </c>
      <c r="D2053">
        <v>2</v>
      </c>
      <c r="E2053">
        <v>226</v>
      </c>
      <c r="F2053" s="50">
        <f>E2053/(VLOOKUP(B2053,'Cust Svd'!$A$2:$B$20,2,FALSE))</f>
        <v>4.506390700085741E-3</v>
      </c>
      <c r="G2053" s="50">
        <f t="shared" si="96"/>
        <v>-5.4022587340984547</v>
      </c>
      <c r="H2053" s="50">
        <f t="shared" si="97"/>
        <v>6</v>
      </c>
      <c r="I2053" s="48">
        <f>HLOOKUP(B2053,'GSE Sum'!$B$1:$T$10,10,FALSE)</f>
        <v>92.23357593458185</v>
      </c>
      <c r="J2053" s="51" t="b">
        <f t="shared" si="98"/>
        <v>0</v>
      </c>
      <c r="K2053" s="69">
        <f>D2053/(VLOOKUP(B2053,'Cust Svd'!$A$2:$B$20,2,FALSE))</f>
        <v>3.9879563717572929E-5</v>
      </c>
      <c r="L2053" s="70">
        <f>VLOOKUP(B2053,'Cust Svd'!$A$2:$B$20,2,FALSE)</f>
        <v>50151</v>
      </c>
      <c r="M2053" s="70"/>
      <c r="N2053"/>
      <c r="O2053"/>
      <c r="P2053"/>
      <c r="Q2053"/>
    </row>
    <row r="2054" spans="1:17" ht="14.5" x14ac:dyDescent="0.35">
      <c r="A2054" s="62">
        <v>45360</v>
      </c>
      <c r="B2054" s="63">
        <v>2024</v>
      </c>
      <c r="C2054">
        <v>2</v>
      </c>
      <c r="D2054">
        <v>5</v>
      </c>
      <c r="E2054">
        <v>201.07999999999998</v>
      </c>
      <c r="F2054" s="50">
        <f>E2054/(VLOOKUP(B2054,'Cust Svd'!$A$2:$B$20,2,FALSE))</f>
        <v>4.0094913361647822E-3</v>
      </c>
      <c r="G2054" s="50">
        <f t="shared" si="96"/>
        <v>-5.5190908945463661</v>
      </c>
      <c r="H2054" s="50">
        <f t="shared" si="97"/>
        <v>3</v>
      </c>
      <c r="I2054" s="48">
        <f>HLOOKUP(B2054,'GSE Sum'!$B$1:$T$10,10,FALSE)</f>
        <v>92.23357593458185</v>
      </c>
      <c r="J2054" s="51" t="b">
        <f t="shared" si="98"/>
        <v>0</v>
      </c>
      <c r="K2054" s="69">
        <f>D2054/(VLOOKUP(B2054,'Cust Svd'!$A$2:$B$20,2,FALSE))</f>
        <v>9.9698909293932325E-5</v>
      </c>
      <c r="L2054" s="70">
        <f>VLOOKUP(B2054,'Cust Svd'!$A$2:$B$20,2,FALSE)</f>
        <v>50151</v>
      </c>
      <c r="M2054" s="70"/>
      <c r="N2054"/>
      <c r="O2054"/>
      <c r="P2054"/>
      <c r="Q2054"/>
    </row>
    <row r="2055" spans="1:17" ht="14.5" x14ac:dyDescent="0.35">
      <c r="A2055" s="62">
        <v>45519</v>
      </c>
      <c r="B2055" s="63">
        <v>2024</v>
      </c>
      <c r="C2055">
        <v>3</v>
      </c>
      <c r="D2055">
        <v>13</v>
      </c>
      <c r="E2055">
        <v>193.87</v>
      </c>
      <c r="F2055" s="50">
        <f>E2055/(VLOOKUP(B2055,'Cust Svd'!$A$2:$B$20,2,FALSE))</f>
        <v>3.8657255089629321E-3</v>
      </c>
      <c r="G2055" s="50">
        <f t="shared" si="96"/>
        <v>-5.5556059020196242</v>
      </c>
      <c r="H2055" s="50">
        <f t="shared" si="97"/>
        <v>8</v>
      </c>
      <c r="I2055" s="48">
        <f>HLOOKUP(B2055,'GSE Sum'!$B$1:$T$10,10,FALSE)</f>
        <v>92.23357593458185</v>
      </c>
      <c r="J2055" s="51" t="b">
        <f t="shared" si="98"/>
        <v>0</v>
      </c>
      <c r="K2055" s="69">
        <f>D2055/(VLOOKUP(B2055,'Cust Svd'!$A$2:$B$20,2,FALSE))</f>
        <v>2.5921716416422405E-4</v>
      </c>
      <c r="L2055" s="70">
        <f>VLOOKUP(B2055,'Cust Svd'!$A$2:$B$20,2,FALSE)</f>
        <v>50151</v>
      </c>
      <c r="M2055" s="70"/>
      <c r="N2055"/>
      <c r="O2055"/>
      <c r="P2055"/>
      <c r="Q2055"/>
    </row>
    <row r="2056" spans="1:17" ht="14.5" x14ac:dyDescent="0.35">
      <c r="A2056" s="62">
        <v>45381</v>
      </c>
      <c r="B2056" s="63">
        <v>2024</v>
      </c>
      <c r="C2056">
        <v>1</v>
      </c>
      <c r="D2056">
        <v>3</v>
      </c>
      <c r="E2056">
        <v>183</v>
      </c>
      <c r="F2056" s="50">
        <f>E2056/(VLOOKUP(B2056,'Cust Svd'!$A$2:$B$20,2,FALSE))</f>
        <v>3.6489800801579233E-3</v>
      </c>
      <c r="G2056" s="50">
        <f t="shared" si="96"/>
        <v>-5.6133075805293196</v>
      </c>
      <c r="H2056" s="50">
        <f t="shared" si="97"/>
        <v>3</v>
      </c>
      <c r="I2056" s="48">
        <f>HLOOKUP(B2056,'GSE Sum'!$B$1:$T$10,10,FALSE)</f>
        <v>92.23357593458185</v>
      </c>
      <c r="J2056" s="51" t="b">
        <f t="shared" si="98"/>
        <v>0</v>
      </c>
      <c r="K2056" s="69">
        <f>D2056/(VLOOKUP(B2056,'Cust Svd'!$A$2:$B$20,2,FALSE))</f>
        <v>5.9819345576359396E-5</v>
      </c>
      <c r="L2056" s="70">
        <f>VLOOKUP(B2056,'Cust Svd'!$A$2:$B$20,2,FALSE)</f>
        <v>50151</v>
      </c>
      <c r="M2056" s="70"/>
      <c r="N2056"/>
      <c r="O2056"/>
      <c r="P2056"/>
      <c r="Q2056"/>
    </row>
    <row r="2057" spans="1:17" ht="14.5" x14ac:dyDescent="0.35">
      <c r="A2057" s="62">
        <v>45388</v>
      </c>
      <c r="B2057" s="63">
        <v>2024</v>
      </c>
      <c r="C2057">
        <v>1</v>
      </c>
      <c r="D2057">
        <v>1</v>
      </c>
      <c r="E2057">
        <v>163.66999999999999</v>
      </c>
      <c r="F2057" s="50">
        <f>E2057/(VLOOKUP(B2057,'Cust Svd'!$A$2:$B$20,2,FALSE))</f>
        <v>3.2635440968275804E-3</v>
      </c>
      <c r="G2057" s="50">
        <f t="shared" si="96"/>
        <v>-5.7249415278529483</v>
      </c>
      <c r="H2057" s="50">
        <f t="shared" si="97"/>
        <v>4</v>
      </c>
      <c r="I2057" s="48">
        <f>HLOOKUP(B2057,'GSE Sum'!$B$1:$T$10,10,FALSE)</f>
        <v>92.23357593458185</v>
      </c>
      <c r="J2057" s="51" t="b">
        <f t="shared" si="98"/>
        <v>0</v>
      </c>
      <c r="K2057" s="69">
        <f>D2057/(VLOOKUP(B2057,'Cust Svd'!$A$2:$B$20,2,FALSE))</f>
        <v>1.9939781858786464E-5</v>
      </c>
      <c r="L2057" s="70">
        <f>VLOOKUP(B2057,'Cust Svd'!$A$2:$B$20,2,FALSE)</f>
        <v>50151</v>
      </c>
      <c r="M2057" s="70"/>
      <c r="N2057"/>
      <c r="O2057"/>
      <c r="P2057"/>
      <c r="Q2057"/>
    </row>
    <row r="2058" spans="1:17" ht="14.5" x14ac:dyDescent="0.35">
      <c r="A2058" s="62">
        <v>45303</v>
      </c>
      <c r="B2058" s="63">
        <v>2024</v>
      </c>
      <c r="C2058">
        <v>1</v>
      </c>
      <c r="D2058">
        <v>1</v>
      </c>
      <c r="E2058">
        <v>154.72999999999999</v>
      </c>
      <c r="F2058" s="50">
        <f>E2058/(VLOOKUP(B2058,'Cust Svd'!$A$2:$B$20,2,FALSE))</f>
        <v>3.0852824470100296E-3</v>
      </c>
      <c r="G2058" s="50">
        <f t="shared" si="96"/>
        <v>-5.7811120708691588</v>
      </c>
      <c r="H2058" s="50">
        <f t="shared" si="97"/>
        <v>1</v>
      </c>
      <c r="I2058" s="48">
        <f>HLOOKUP(B2058,'GSE Sum'!$B$1:$T$10,10,FALSE)</f>
        <v>92.23357593458185</v>
      </c>
      <c r="J2058" s="51" t="b">
        <f t="shared" si="98"/>
        <v>0</v>
      </c>
      <c r="K2058" s="69">
        <f>D2058/(VLOOKUP(B2058,'Cust Svd'!$A$2:$B$20,2,FALSE))</f>
        <v>1.9939781858786464E-5</v>
      </c>
      <c r="L2058" s="70">
        <f>VLOOKUP(B2058,'Cust Svd'!$A$2:$B$20,2,FALSE)</f>
        <v>50151</v>
      </c>
      <c r="M2058" s="70"/>
      <c r="N2058"/>
      <c r="O2058"/>
      <c r="P2058"/>
      <c r="Q2058"/>
    </row>
    <row r="2059" spans="1:17" ht="14.5" x14ac:dyDescent="0.35">
      <c r="A2059" s="62">
        <v>45473</v>
      </c>
      <c r="B2059" s="63">
        <v>2024</v>
      </c>
      <c r="C2059">
        <v>1</v>
      </c>
      <c r="D2059">
        <v>1</v>
      </c>
      <c r="E2059">
        <v>153</v>
      </c>
      <c r="F2059" s="50">
        <f>E2059/(VLOOKUP(B2059,'Cust Svd'!$A$2:$B$20,2,FALSE))</f>
        <v>3.050786624394329E-3</v>
      </c>
      <c r="G2059" s="50">
        <f t="shared" si="96"/>
        <v>-5.7923558119783047</v>
      </c>
      <c r="H2059" s="50">
        <f t="shared" si="97"/>
        <v>6</v>
      </c>
      <c r="I2059" s="48">
        <f>HLOOKUP(B2059,'GSE Sum'!$B$1:$T$10,10,FALSE)</f>
        <v>92.23357593458185</v>
      </c>
      <c r="J2059" s="51" t="b">
        <f t="shared" si="98"/>
        <v>0</v>
      </c>
      <c r="K2059" s="69">
        <f>D2059/(VLOOKUP(B2059,'Cust Svd'!$A$2:$B$20,2,FALSE))</f>
        <v>1.9939781858786464E-5</v>
      </c>
      <c r="L2059" s="70">
        <f>VLOOKUP(B2059,'Cust Svd'!$A$2:$B$20,2,FALSE)</f>
        <v>50151</v>
      </c>
      <c r="M2059" s="70"/>
      <c r="N2059"/>
      <c r="O2059"/>
      <c r="P2059"/>
      <c r="Q2059"/>
    </row>
    <row r="2060" spans="1:17" ht="14.5" x14ac:dyDescent="0.35">
      <c r="A2060" s="62">
        <v>45470</v>
      </c>
      <c r="B2060" s="63">
        <v>2024</v>
      </c>
      <c r="C2060">
        <v>1</v>
      </c>
      <c r="D2060">
        <v>1</v>
      </c>
      <c r="E2060">
        <v>138.02000000000001</v>
      </c>
      <c r="F2060" s="50">
        <f>E2060/(VLOOKUP(B2060,'Cust Svd'!$A$2:$B$20,2,FALSE))</f>
        <v>2.752088692149708E-3</v>
      </c>
      <c r="G2060" s="50">
        <f t="shared" si="96"/>
        <v>-5.8953951311782848</v>
      </c>
      <c r="H2060" s="50">
        <f t="shared" si="97"/>
        <v>6</v>
      </c>
      <c r="I2060" s="48">
        <f>HLOOKUP(B2060,'GSE Sum'!$B$1:$T$10,10,FALSE)</f>
        <v>92.23357593458185</v>
      </c>
      <c r="J2060" s="51" t="b">
        <f t="shared" si="98"/>
        <v>0</v>
      </c>
      <c r="K2060" s="69">
        <f>D2060/(VLOOKUP(B2060,'Cust Svd'!$A$2:$B$20,2,FALSE))</f>
        <v>1.9939781858786464E-5</v>
      </c>
      <c r="L2060" s="70">
        <f>VLOOKUP(B2060,'Cust Svd'!$A$2:$B$20,2,FALSE)</f>
        <v>50151</v>
      </c>
      <c r="M2060" s="70"/>
      <c r="N2060"/>
      <c r="O2060"/>
      <c r="P2060"/>
      <c r="Q2060"/>
    </row>
    <row r="2061" spans="1:17" ht="14.5" x14ac:dyDescent="0.35">
      <c r="A2061" s="62">
        <v>45479</v>
      </c>
      <c r="B2061" s="63">
        <v>2024</v>
      </c>
      <c r="C2061">
        <v>1</v>
      </c>
      <c r="D2061">
        <v>9</v>
      </c>
      <c r="E2061">
        <v>135</v>
      </c>
      <c r="F2061" s="50">
        <f>E2061/(VLOOKUP(B2061,'Cust Svd'!$A$2:$B$20,2,FALSE))</f>
        <v>2.6918705509361728E-3</v>
      </c>
      <c r="G2061" s="50">
        <f t="shared" si="96"/>
        <v>-5.9175189549323113</v>
      </c>
      <c r="H2061" s="50">
        <f t="shared" si="97"/>
        <v>7</v>
      </c>
      <c r="I2061" s="48">
        <f>HLOOKUP(B2061,'GSE Sum'!$B$1:$T$10,10,FALSE)</f>
        <v>92.23357593458185</v>
      </c>
      <c r="J2061" s="51" t="b">
        <f t="shared" si="98"/>
        <v>0</v>
      </c>
      <c r="K2061" s="69">
        <f>D2061/(VLOOKUP(B2061,'Cust Svd'!$A$2:$B$20,2,FALSE))</f>
        <v>1.7945803672907818E-4</v>
      </c>
      <c r="L2061" s="70">
        <f>VLOOKUP(B2061,'Cust Svd'!$A$2:$B$20,2,FALSE)</f>
        <v>50151</v>
      </c>
      <c r="M2061" s="70"/>
      <c r="N2061"/>
      <c r="O2061"/>
      <c r="P2061"/>
      <c r="Q2061"/>
    </row>
    <row r="2062" spans="1:17" ht="14.5" x14ac:dyDescent="0.35">
      <c r="A2062" s="62">
        <v>45401</v>
      </c>
      <c r="B2062" s="63">
        <v>2024</v>
      </c>
      <c r="C2062">
        <v>1</v>
      </c>
      <c r="D2062">
        <v>1</v>
      </c>
      <c r="E2062">
        <v>132.88</v>
      </c>
      <c r="F2062" s="50">
        <f>E2062/(VLOOKUP(B2062,'Cust Svd'!$A$2:$B$20,2,FALSE))</f>
        <v>2.6495982133955456E-3</v>
      </c>
      <c r="G2062" s="50">
        <f t="shared" si="96"/>
        <v>-5.9333472680657007</v>
      </c>
      <c r="H2062" s="50">
        <f t="shared" si="97"/>
        <v>4</v>
      </c>
      <c r="I2062" s="48">
        <f>HLOOKUP(B2062,'GSE Sum'!$B$1:$T$10,10,FALSE)</f>
        <v>92.23357593458185</v>
      </c>
      <c r="J2062" s="51" t="b">
        <f t="shared" si="98"/>
        <v>0</v>
      </c>
      <c r="K2062" s="69">
        <f>D2062/(VLOOKUP(B2062,'Cust Svd'!$A$2:$B$20,2,FALSE))</f>
        <v>1.9939781858786464E-5</v>
      </c>
      <c r="L2062" s="70">
        <f>VLOOKUP(B2062,'Cust Svd'!$A$2:$B$20,2,FALSE)</f>
        <v>50151</v>
      </c>
      <c r="M2062" s="70"/>
      <c r="N2062"/>
      <c r="O2062"/>
      <c r="P2062"/>
      <c r="Q2062"/>
    </row>
    <row r="2063" spans="1:17" ht="14.5" x14ac:dyDescent="0.35">
      <c r="A2063" s="62">
        <v>45386</v>
      </c>
      <c r="B2063" s="63">
        <v>2024</v>
      </c>
      <c r="C2063">
        <v>1</v>
      </c>
      <c r="D2063">
        <v>1</v>
      </c>
      <c r="E2063">
        <v>125.9</v>
      </c>
      <c r="F2063" s="50">
        <f>E2063/(VLOOKUP(B2063,'Cust Svd'!$A$2:$B$20,2,FALSE))</f>
        <v>2.5104185360212161E-3</v>
      </c>
      <c r="G2063" s="50">
        <f t="shared" si="96"/>
        <v>-5.9873057923204387</v>
      </c>
      <c r="H2063" s="50">
        <f t="shared" si="97"/>
        <v>4</v>
      </c>
      <c r="I2063" s="48">
        <f>HLOOKUP(B2063,'GSE Sum'!$B$1:$T$10,10,FALSE)</f>
        <v>92.23357593458185</v>
      </c>
      <c r="J2063" s="51" t="b">
        <f t="shared" si="98"/>
        <v>0</v>
      </c>
      <c r="K2063" s="69">
        <f>D2063/(VLOOKUP(B2063,'Cust Svd'!$A$2:$B$20,2,FALSE))</f>
        <v>1.9939781858786464E-5</v>
      </c>
      <c r="L2063" s="70">
        <f>VLOOKUP(B2063,'Cust Svd'!$A$2:$B$20,2,FALSE)</f>
        <v>50151</v>
      </c>
      <c r="M2063" s="70"/>
      <c r="N2063"/>
      <c r="O2063"/>
      <c r="P2063"/>
      <c r="Q2063"/>
    </row>
    <row r="2064" spans="1:17" ht="14.5" x14ac:dyDescent="0.35">
      <c r="A2064" s="62">
        <v>45516</v>
      </c>
      <c r="B2064" s="63">
        <v>2024</v>
      </c>
      <c r="C2064">
        <v>1</v>
      </c>
      <c r="D2064">
        <v>5</v>
      </c>
      <c r="E2064">
        <v>106.92</v>
      </c>
      <c r="F2064" s="50">
        <f>E2064/(VLOOKUP(B2064,'Cust Svd'!$A$2:$B$20,2,FALSE))</f>
        <v>2.1319614763414488E-3</v>
      </c>
      <c r="G2064" s="50">
        <f t="shared" si="96"/>
        <v>-6.1507128421000221</v>
      </c>
      <c r="H2064" s="50">
        <f t="shared" si="97"/>
        <v>8</v>
      </c>
      <c r="I2064" s="48">
        <f>HLOOKUP(B2064,'GSE Sum'!$B$1:$T$10,10,FALSE)</f>
        <v>92.23357593458185</v>
      </c>
      <c r="J2064" s="51" t="b">
        <f t="shared" si="98"/>
        <v>0</v>
      </c>
      <c r="K2064" s="69">
        <f>D2064/(VLOOKUP(B2064,'Cust Svd'!$A$2:$B$20,2,FALSE))</f>
        <v>9.9698909293932325E-5</v>
      </c>
      <c r="L2064" s="70">
        <f>VLOOKUP(B2064,'Cust Svd'!$A$2:$B$20,2,FALSE)</f>
        <v>50151</v>
      </c>
      <c r="M2064" s="70"/>
      <c r="N2064"/>
      <c r="O2064"/>
      <c r="P2064"/>
      <c r="Q2064"/>
    </row>
    <row r="2065" spans="1:17" ht="14.5" x14ac:dyDescent="0.35">
      <c r="A2065" s="62">
        <v>45498</v>
      </c>
      <c r="B2065" s="63">
        <v>2024</v>
      </c>
      <c r="C2065">
        <v>1</v>
      </c>
      <c r="D2065">
        <v>3</v>
      </c>
      <c r="E2065">
        <v>97.3</v>
      </c>
      <c r="F2065" s="50">
        <f>E2065/(VLOOKUP(B2065,'Cust Svd'!$A$2:$B$20,2,FALSE))</f>
        <v>1.9401407748599229E-3</v>
      </c>
      <c r="G2065" s="50">
        <f t="shared" si="96"/>
        <v>-6.244994744178781</v>
      </c>
      <c r="H2065" s="50">
        <f t="shared" si="97"/>
        <v>7</v>
      </c>
      <c r="I2065" s="48">
        <f>HLOOKUP(B2065,'GSE Sum'!$B$1:$T$10,10,FALSE)</f>
        <v>92.23357593458185</v>
      </c>
      <c r="J2065" s="51" t="b">
        <f t="shared" si="98"/>
        <v>0</v>
      </c>
      <c r="K2065" s="69">
        <f>D2065/(VLOOKUP(B2065,'Cust Svd'!$A$2:$B$20,2,FALSE))</f>
        <v>5.9819345576359396E-5</v>
      </c>
      <c r="L2065" s="70">
        <f>VLOOKUP(B2065,'Cust Svd'!$A$2:$B$20,2,FALSE)</f>
        <v>50151</v>
      </c>
      <c r="M2065" s="70"/>
      <c r="N2065"/>
      <c r="O2065"/>
      <c r="P2065"/>
      <c r="Q2065"/>
    </row>
    <row r="2066" spans="1:17" ht="14.5" x14ac:dyDescent="0.35">
      <c r="A2066" s="62">
        <v>45610</v>
      </c>
      <c r="B2066" s="63">
        <v>2024</v>
      </c>
      <c r="C2066">
        <v>1</v>
      </c>
      <c r="D2066">
        <v>3</v>
      </c>
      <c r="E2066">
        <v>93</v>
      </c>
      <c r="F2066" s="50">
        <f>E2066/(VLOOKUP(B2066,'Cust Svd'!$A$2:$B$20,2,FALSE))</f>
        <v>1.8543997128671412E-3</v>
      </c>
      <c r="G2066" s="50">
        <f t="shared" si="96"/>
        <v>-6.2901942402174846</v>
      </c>
      <c r="H2066" s="50">
        <f t="shared" si="97"/>
        <v>11</v>
      </c>
      <c r="I2066" s="48">
        <f>HLOOKUP(B2066,'GSE Sum'!$B$1:$T$10,10,FALSE)</f>
        <v>92.23357593458185</v>
      </c>
      <c r="J2066" s="51" t="b">
        <f t="shared" si="98"/>
        <v>0</v>
      </c>
      <c r="K2066" s="69">
        <f>D2066/(VLOOKUP(B2066,'Cust Svd'!$A$2:$B$20,2,FALSE))</f>
        <v>5.9819345576359396E-5</v>
      </c>
      <c r="L2066" s="70">
        <f>VLOOKUP(B2066,'Cust Svd'!$A$2:$B$20,2,FALSE)</f>
        <v>50151</v>
      </c>
      <c r="M2066" s="70"/>
      <c r="N2066"/>
      <c r="O2066"/>
      <c r="P2066"/>
      <c r="Q2066"/>
    </row>
    <row r="2067" spans="1:17" ht="14.5" x14ac:dyDescent="0.35">
      <c r="A2067" s="62">
        <v>45499</v>
      </c>
      <c r="B2067" s="63">
        <v>2024</v>
      </c>
      <c r="C2067">
        <v>1</v>
      </c>
      <c r="D2067">
        <v>1</v>
      </c>
      <c r="E2067">
        <v>72</v>
      </c>
      <c r="F2067" s="50">
        <f>E2067/(VLOOKUP(B2067,'Cust Svd'!$A$2:$B$20,2,FALSE))</f>
        <v>1.4356642938326255E-3</v>
      </c>
      <c r="G2067" s="50">
        <f t="shared" si="96"/>
        <v>-6.5461276143546856</v>
      </c>
      <c r="H2067" s="50">
        <f t="shared" si="97"/>
        <v>7</v>
      </c>
      <c r="I2067" s="48">
        <f>HLOOKUP(B2067,'GSE Sum'!$B$1:$T$10,10,FALSE)</f>
        <v>92.23357593458185</v>
      </c>
      <c r="J2067" s="51" t="b">
        <f t="shared" si="98"/>
        <v>0</v>
      </c>
      <c r="K2067" s="69">
        <f>D2067/(VLOOKUP(B2067,'Cust Svd'!$A$2:$B$20,2,FALSE))</f>
        <v>1.9939781858786464E-5</v>
      </c>
      <c r="L2067" s="70">
        <f>VLOOKUP(B2067,'Cust Svd'!$A$2:$B$20,2,FALSE)</f>
        <v>50151</v>
      </c>
      <c r="M2067" s="70"/>
      <c r="N2067"/>
      <c r="O2067"/>
      <c r="P2067"/>
      <c r="Q2067"/>
    </row>
    <row r="2068" spans="1:17" ht="14.5" x14ac:dyDescent="0.35">
      <c r="A2068" s="62">
        <v>45300</v>
      </c>
      <c r="B2068" s="63">
        <v>2024</v>
      </c>
      <c r="C2068">
        <v>2</v>
      </c>
      <c r="D2068">
        <v>3</v>
      </c>
      <c r="E2068">
        <v>67</v>
      </c>
      <c r="F2068" s="50">
        <f>E2068/(VLOOKUP(B2068,'Cust Svd'!$A$2:$B$20,2,FALSE))</f>
        <v>1.3359653845386931E-3</v>
      </c>
      <c r="G2068" s="50">
        <f t="shared" si="96"/>
        <v>-6.6181011139797743</v>
      </c>
      <c r="H2068" s="50">
        <f t="shared" si="97"/>
        <v>1</v>
      </c>
      <c r="I2068" s="48">
        <f>HLOOKUP(B2068,'GSE Sum'!$B$1:$T$10,10,FALSE)</f>
        <v>92.23357593458185</v>
      </c>
      <c r="J2068" s="51" t="b">
        <f t="shared" si="98"/>
        <v>0</v>
      </c>
      <c r="K2068" s="69">
        <f>D2068/(VLOOKUP(B2068,'Cust Svd'!$A$2:$B$20,2,FALSE))</f>
        <v>5.9819345576359396E-5</v>
      </c>
      <c r="L2068" s="70">
        <f>VLOOKUP(B2068,'Cust Svd'!$A$2:$B$20,2,FALSE)</f>
        <v>50151</v>
      </c>
      <c r="M2068" s="70"/>
      <c r="N2068"/>
      <c r="O2068"/>
      <c r="P2068"/>
      <c r="Q2068"/>
    </row>
    <row r="2069" spans="1:17" ht="14.5" x14ac:dyDescent="0.35">
      <c r="A2069" s="62">
        <v>45657</v>
      </c>
      <c r="B2069" s="63">
        <v>2024</v>
      </c>
      <c r="C2069">
        <v>1</v>
      </c>
      <c r="D2069">
        <v>1</v>
      </c>
      <c r="E2069">
        <v>49.35</v>
      </c>
      <c r="F2069" s="50">
        <f>E2069/(VLOOKUP(B2069,'Cust Svd'!$A$2:$B$20,2,FALSE))</f>
        <v>9.8402823473111201E-4</v>
      </c>
      <c r="G2069" s="50">
        <f t="shared" si="96"/>
        <v>-6.9238559674912503</v>
      </c>
      <c r="H2069" s="50">
        <f t="shared" si="97"/>
        <v>12</v>
      </c>
      <c r="I2069" s="48">
        <f>HLOOKUP(B2069,'GSE Sum'!$B$1:$T$10,10,FALSE)</f>
        <v>92.23357593458185</v>
      </c>
      <c r="J2069" s="51" t="b">
        <f t="shared" si="98"/>
        <v>0</v>
      </c>
      <c r="K2069" s="69">
        <f>D2069/(VLOOKUP(B2069,'Cust Svd'!$A$2:$B$20,2,FALSE))</f>
        <v>1.9939781858786464E-5</v>
      </c>
      <c r="L2069" s="70">
        <f>VLOOKUP(B2069,'Cust Svd'!$A$2:$B$20,2,FALSE)</f>
        <v>50151</v>
      </c>
      <c r="M2069" s="70"/>
      <c r="N2069"/>
      <c r="O2069"/>
      <c r="P2069"/>
      <c r="Q2069"/>
    </row>
    <row r="2070" spans="1:17" ht="14.5" x14ac:dyDescent="0.35">
      <c r="A2070" s="62">
        <v>45549</v>
      </c>
      <c r="B2070" s="63">
        <v>2024</v>
      </c>
      <c r="C2070">
        <v>1</v>
      </c>
      <c r="D2070">
        <v>1</v>
      </c>
      <c r="E2070">
        <v>46.37</v>
      </c>
      <c r="F2070" s="50">
        <f>E2070/(VLOOKUP(B2070,'Cust Svd'!$A$2:$B$20,2,FALSE))</f>
        <v>9.2460768479192827E-4</v>
      </c>
      <c r="G2070" s="50">
        <f t="shared" si="96"/>
        <v>-6.9861410349673712</v>
      </c>
      <c r="H2070" s="50">
        <f t="shared" si="97"/>
        <v>9</v>
      </c>
      <c r="I2070" s="48">
        <f>HLOOKUP(B2070,'GSE Sum'!$B$1:$T$10,10,FALSE)</f>
        <v>92.23357593458185</v>
      </c>
      <c r="J2070" s="51" t="b">
        <f t="shared" si="98"/>
        <v>0</v>
      </c>
      <c r="K2070" s="69">
        <f>D2070/(VLOOKUP(B2070,'Cust Svd'!$A$2:$B$20,2,FALSE))</f>
        <v>1.9939781858786464E-5</v>
      </c>
      <c r="L2070" s="70">
        <f>VLOOKUP(B2070,'Cust Svd'!$A$2:$B$20,2,FALSE)</f>
        <v>50151</v>
      </c>
      <c r="M2070" s="70"/>
      <c r="N2070"/>
      <c r="O2070"/>
      <c r="P2070"/>
      <c r="Q2070"/>
    </row>
    <row r="2071" spans="1:17" ht="14.5" x14ac:dyDescent="0.35">
      <c r="A2071" s="62">
        <v>45464</v>
      </c>
      <c r="B2071" s="63">
        <v>2024</v>
      </c>
      <c r="C2071">
        <v>1</v>
      </c>
      <c r="D2071">
        <v>1</v>
      </c>
      <c r="E2071">
        <v>36.07</v>
      </c>
      <c r="F2071" s="50">
        <f>E2071/(VLOOKUP(B2071,'Cust Svd'!$A$2:$B$20,2,FALSE))</f>
        <v>7.1922793164642777E-4</v>
      </c>
      <c r="G2071" s="50">
        <f t="shared" si="96"/>
        <v>-7.2373322384552932</v>
      </c>
      <c r="H2071" s="50">
        <f t="shared" si="97"/>
        <v>6</v>
      </c>
      <c r="I2071" s="48">
        <f>HLOOKUP(B2071,'GSE Sum'!$B$1:$T$10,10,FALSE)</f>
        <v>92.23357593458185</v>
      </c>
      <c r="J2071" s="51" t="b">
        <f t="shared" si="98"/>
        <v>0</v>
      </c>
      <c r="K2071" s="69">
        <f>D2071/(VLOOKUP(B2071,'Cust Svd'!$A$2:$B$20,2,FALSE))</f>
        <v>1.9939781858786464E-5</v>
      </c>
      <c r="L2071" s="70">
        <f>VLOOKUP(B2071,'Cust Svd'!$A$2:$B$20,2,FALSE)</f>
        <v>50151</v>
      </c>
      <c r="M2071" s="70"/>
      <c r="N2071"/>
      <c r="O2071"/>
      <c r="P2071"/>
      <c r="Q2071"/>
    </row>
    <row r="2072" spans="1:17" ht="14.5" x14ac:dyDescent="0.35">
      <c r="A2072" s="62">
        <v>45372</v>
      </c>
      <c r="B2072" s="63">
        <v>2024</v>
      </c>
      <c r="C2072">
        <v>1</v>
      </c>
      <c r="D2072">
        <v>2</v>
      </c>
      <c r="E2072">
        <v>18</v>
      </c>
      <c r="F2072" s="50">
        <f>E2072/(VLOOKUP(B2072,'Cust Svd'!$A$2:$B$20,2,FALSE))</f>
        <v>3.5891607345815636E-4</v>
      </c>
      <c r="G2072" s="50">
        <f t="shared" si="96"/>
        <v>-7.9324219754745755</v>
      </c>
      <c r="H2072" s="50">
        <f t="shared" si="97"/>
        <v>3</v>
      </c>
      <c r="I2072" s="48">
        <f>HLOOKUP(B2072,'GSE Sum'!$B$1:$T$10,10,FALSE)</f>
        <v>92.23357593458185</v>
      </c>
      <c r="J2072" s="51" t="b">
        <f t="shared" si="98"/>
        <v>0</v>
      </c>
      <c r="K2072" s="69">
        <f>D2072/(VLOOKUP(B2072,'Cust Svd'!$A$2:$B$20,2,FALSE))</f>
        <v>3.9879563717572929E-5</v>
      </c>
      <c r="L2072" s="70">
        <f>VLOOKUP(B2072,'Cust Svd'!$A$2:$B$20,2,FALSE)</f>
        <v>50151</v>
      </c>
      <c r="M2072" s="70"/>
      <c r="N2072"/>
      <c r="O2072"/>
      <c r="P2072"/>
      <c r="Q2072"/>
    </row>
    <row r="2073" spans="1:17" ht="14.5" hidden="1" x14ac:dyDescent="0.35">
      <c r="A2073" s="62">
        <v>45658</v>
      </c>
      <c r="B2073" s="62">
        <v>2025</v>
      </c>
      <c r="C2073" s="26">
        <v>1</v>
      </c>
      <c r="D2073" s="26">
        <v>1</v>
      </c>
      <c r="E2073" s="26">
        <v>155.39999999999998</v>
      </c>
      <c r="F2073" s="50">
        <f>E2073/(VLOOKUP(B2073,'Cust Svd'!$A$2:$B$20,2,FALSE))</f>
        <v>3.176290240163515E-3</v>
      </c>
      <c r="G2073" s="50">
        <f t="shared" si="96"/>
        <v>-5.7520413543307303</v>
      </c>
      <c r="H2073" s="50">
        <f t="shared" ref="H2073:H2136" si="99">MONTH(A2073)</f>
        <v>1</v>
      </c>
      <c r="I2073" s="48">
        <f>HLOOKUP(B2073,'GSE Sum'!$B$1:$T$10,10,FALSE)</f>
        <v>96.326881052190018</v>
      </c>
      <c r="J2073" s="51" t="b">
        <f t="shared" ref="J2073:J2136" si="100">IF(F2073&gt;=I2073,A2073,FALSE)</f>
        <v>0</v>
      </c>
      <c r="K2073" s="69">
        <f>D2073/(VLOOKUP(B2073,'Cust Svd'!$A$2:$B$20,2,FALSE))</f>
        <v>2.0439448134900359E-5</v>
      </c>
      <c r="L2073" s="70">
        <f>VLOOKUP(B2073,'Cust Svd'!$A$2:$B$20,2,FALSE)</f>
        <v>48925</v>
      </c>
      <c r="N2073"/>
      <c r="O2073"/>
      <c r="P2073"/>
      <c r="Q2073"/>
    </row>
    <row r="2074" spans="1:17" ht="14.5" hidden="1" x14ac:dyDescent="0.35">
      <c r="A2074" s="62">
        <v>45659</v>
      </c>
      <c r="B2074" s="62">
        <v>2025</v>
      </c>
      <c r="C2074" s="26">
        <v>2</v>
      </c>
      <c r="D2074" s="26">
        <v>55</v>
      </c>
      <c r="E2074" s="26">
        <v>19757.400000000001</v>
      </c>
      <c r="F2074" s="50">
        <f>E2074/(VLOOKUP(B2074,'Cust Svd'!$A$2:$B$20,2,FALSE))</f>
        <v>0.40383035258048033</v>
      </c>
      <c r="G2074" s="50">
        <f t="shared" si="96"/>
        <v>-0.90676040856705564</v>
      </c>
      <c r="H2074" s="50">
        <f t="shared" si="99"/>
        <v>1</v>
      </c>
      <c r="I2074" s="48">
        <f>HLOOKUP(B2074,'GSE Sum'!$B$1:$T$10,10,FALSE)</f>
        <v>96.326881052190018</v>
      </c>
      <c r="J2074" s="51" t="b">
        <f t="shared" si="100"/>
        <v>0</v>
      </c>
      <c r="K2074" s="69">
        <f>D2074/(VLOOKUP(B2074,'Cust Svd'!$A$2:$B$20,2,FALSE))</f>
        <v>1.1241696474195196E-3</v>
      </c>
      <c r="L2074" s="70">
        <f>VLOOKUP(B2074,'Cust Svd'!$A$2:$B$20,2,FALSE)</f>
        <v>48925</v>
      </c>
      <c r="N2074"/>
      <c r="O2074"/>
      <c r="P2074"/>
      <c r="Q2074"/>
    </row>
    <row r="2075" spans="1:17" ht="14.5" hidden="1" x14ac:dyDescent="0.35">
      <c r="A2075" s="62">
        <v>45660</v>
      </c>
      <c r="B2075" s="62">
        <v>2025</v>
      </c>
      <c r="C2075" s="26">
        <v>1</v>
      </c>
      <c r="D2075" s="26">
        <v>34</v>
      </c>
      <c r="E2075" s="26">
        <v>4398.6000000000004</v>
      </c>
      <c r="F2075" s="50">
        <f>E2075/(VLOOKUP(B2075,'Cust Svd'!$A$2:$B$20,2,FALSE))</f>
        <v>8.9904956566172714E-2</v>
      </c>
      <c r="G2075" s="50">
        <f t="shared" si="96"/>
        <v>-2.409002204806681</v>
      </c>
      <c r="H2075" s="50">
        <f t="shared" si="99"/>
        <v>1</v>
      </c>
      <c r="I2075" s="48">
        <f>HLOOKUP(B2075,'GSE Sum'!$B$1:$T$10,10,FALSE)</f>
        <v>96.326881052190018</v>
      </c>
      <c r="J2075" s="51" t="b">
        <f t="shared" si="100"/>
        <v>0</v>
      </c>
      <c r="K2075" s="69">
        <f>D2075/(VLOOKUP(B2075,'Cust Svd'!$A$2:$B$20,2,FALSE))</f>
        <v>6.949412365866122E-4</v>
      </c>
      <c r="L2075" s="70">
        <f>VLOOKUP(B2075,'Cust Svd'!$A$2:$B$20,2,FALSE)</f>
        <v>48925</v>
      </c>
      <c r="N2075"/>
      <c r="O2075"/>
      <c r="P2075"/>
      <c r="Q2075"/>
    </row>
    <row r="2076" spans="1:17" ht="14.5" hidden="1" x14ac:dyDescent="0.35">
      <c r="A2076" s="62">
        <v>45663</v>
      </c>
      <c r="B2076" s="62">
        <v>2025</v>
      </c>
      <c r="C2076" s="26">
        <v>1</v>
      </c>
      <c r="D2076" s="26">
        <v>40</v>
      </c>
      <c r="E2076" s="26">
        <v>8599.8000000000011</v>
      </c>
      <c r="F2076" s="50">
        <f>E2076/(VLOOKUP(B2076,'Cust Svd'!$A$2:$B$20,2,FALSE))</f>
        <v>0.17577516607051613</v>
      </c>
      <c r="G2076" s="50">
        <f t="shared" si="96"/>
        <v>-1.7385495661070518</v>
      </c>
      <c r="H2076" s="50">
        <f t="shared" si="99"/>
        <v>1</v>
      </c>
      <c r="I2076" s="48">
        <f>HLOOKUP(B2076,'GSE Sum'!$B$1:$T$10,10,FALSE)</f>
        <v>96.326881052190018</v>
      </c>
      <c r="J2076" s="51" t="b">
        <f t="shared" si="100"/>
        <v>0</v>
      </c>
      <c r="K2076" s="69">
        <f>D2076/(VLOOKUP(B2076,'Cust Svd'!$A$2:$B$20,2,FALSE))</f>
        <v>8.1757792539601426E-4</v>
      </c>
      <c r="L2076" s="70">
        <f>VLOOKUP(B2076,'Cust Svd'!$A$2:$B$20,2,FALSE)</f>
        <v>48925</v>
      </c>
      <c r="N2076"/>
      <c r="O2076"/>
      <c r="P2076"/>
      <c r="Q2076"/>
    </row>
    <row r="2077" spans="1:17" ht="14.5" hidden="1" x14ac:dyDescent="0.35">
      <c r="A2077" s="62">
        <v>45664</v>
      </c>
      <c r="B2077" s="62">
        <v>2025</v>
      </c>
      <c r="C2077" s="26">
        <v>4</v>
      </c>
      <c r="D2077" s="26">
        <v>390</v>
      </c>
      <c r="E2077" s="26">
        <v>47235</v>
      </c>
      <c r="F2077" s="50">
        <f>E2077/(VLOOKUP(B2077,'Cust Svd'!$A$2:$B$20,2,FALSE))</f>
        <v>0.96545733265201839</v>
      </c>
      <c r="G2077" s="50">
        <f t="shared" si="96"/>
        <v>-3.5153370061042279E-2</v>
      </c>
      <c r="H2077" s="50">
        <f t="shared" si="99"/>
        <v>1</v>
      </c>
      <c r="I2077" s="48">
        <f>HLOOKUP(B2077,'GSE Sum'!$B$1:$T$10,10,FALSE)</f>
        <v>96.326881052190018</v>
      </c>
      <c r="J2077" s="51" t="b">
        <f t="shared" si="100"/>
        <v>0</v>
      </c>
      <c r="K2077" s="69">
        <f>D2077/(VLOOKUP(B2077,'Cust Svd'!$A$2:$B$20,2,FALSE))</f>
        <v>7.9713847726111398E-3</v>
      </c>
      <c r="L2077" s="70">
        <f>VLOOKUP(B2077,'Cust Svd'!$A$2:$B$20,2,FALSE)</f>
        <v>48925</v>
      </c>
      <c r="N2077"/>
      <c r="O2077"/>
      <c r="P2077"/>
      <c r="Q2077"/>
    </row>
    <row r="2078" spans="1:17" ht="14.5" hidden="1" x14ac:dyDescent="0.35">
      <c r="A2078" s="62">
        <v>45665</v>
      </c>
      <c r="B2078" s="62">
        <v>2025</v>
      </c>
      <c r="C2078" s="26">
        <v>1</v>
      </c>
      <c r="D2078" s="26">
        <v>1</v>
      </c>
      <c r="E2078" s="26">
        <v>114.6</v>
      </c>
      <c r="F2078" s="50">
        <f>E2078/(VLOOKUP(B2078,'Cust Svd'!$A$2:$B$20,2,FALSE))</f>
        <v>2.3423607562595809E-3</v>
      </c>
      <c r="G2078" s="50">
        <f t="shared" si="96"/>
        <v>-6.0565959879836377</v>
      </c>
      <c r="H2078" s="50">
        <f t="shared" si="99"/>
        <v>1</v>
      </c>
      <c r="I2078" s="48">
        <f>HLOOKUP(B2078,'GSE Sum'!$B$1:$T$10,10,FALSE)</f>
        <v>96.326881052190018</v>
      </c>
      <c r="J2078" s="51" t="b">
        <f t="shared" si="100"/>
        <v>0</v>
      </c>
      <c r="K2078" s="69">
        <f>D2078/(VLOOKUP(B2078,'Cust Svd'!$A$2:$B$20,2,FALSE))</f>
        <v>2.0439448134900359E-5</v>
      </c>
      <c r="L2078" s="70">
        <f>VLOOKUP(B2078,'Cust Svd'!$A$2:$B$20,2,FALSE)</f>
        <v>48925</v>
      </c>
      <c r="N2078"/>
      <c r="O2078"/>
      <c r="P2078"/>
      <c r="Q2078"/>
    </row>
    <row r="2079" spans="1:17" ht="14.5" hidden="1" x14ac:dyDescent="0.35">
      <c r="A2079" s="62">
        <v>45666</v>
      </c>
      <c r="B2079" s="62">
        <v>2025</v>
      </c>
      <c r="C2079" s="26">
        <v>1</v>
      </c>
      <c r="D2079" s="26">
        <v>102</v>
      </c>
      <c r="E2079" s="26">
        <v>35700</v>
      </c>
      <c r="F2079" s="50">
        <f>E2079/(VLOOKUP(B2079,'Cust Svd'!$A$2:$B$20,2,FALSE))</f>
        <v>0.72968829841594274</v>
      </c>
      <c r="G2079" s="50">
        <f t="shared" si="96"/>
        <v>-0.31513782449654659</v>
      </c>
      <c r="H2079" s="50">
        <f t="shared" si="99"/>
        <v>1</v>
      </c>
      <c r="I2079" s="48">
        <f>HLOOKUP(B2079,'GSE Sum'!$B$1:$T$10,10,FALSE)</f>
        <v>96.326881052190018</v>
      </c>
      <c r="J2079" s="51" t="b">
        <f t="shared" si="100"/>
        <v>0</v>
      </c>
      <c r="K2079" s="69">
        <f>D2079/(VLOOKUP(B2079,'Cust Svd'!$A$2:$B$20,2,FALSE))</f>
        <v>2.0848237097598364E-3</v>
      </c>
      <c r="L2079" s="70">
        <f>VLOOKUP(B2079,'Cust Svd'!$A$2:$B$20,2,FALSE)</f>
        <v>48925</v>
      </c>
      <c r="N2079"/>
      <c r="O2079"/>
      <c r="P2079"/>
      <c r="Q2079"/>
    </row>
    <row r="2080" spans="1:17" ht="14.5" hidden="1" x14ac:dyDescent="0.35">
      <c r="A2080" s="62">
        <v>45672</v>
      </c>
      <c r="B2080" s="62">
        <v>2025</v>
      </c>
      <c r="C2080" s="26">
        <v>4</v>
      </c>
      <c r="D2080" s="26">
        <v>50</v>
      </c>
      <c r="E2080" s="26">
        <v>14340</v>
      </c>
      <c r="F2080" s="50">
        <f>E2080/(VLOOKUP(B2080,'Cust Svd'!$A$2:$B$20,2,FALSE))</f>
        <v>0.29310168625447114</v>
      </c>
      <c r="G2080" s="50">
        <f t="shared" si="96"/>
        <v>-1.2272356781106657</v>
      </c>
      <c r="H2080" s="50">
        <f t="shared" si="99"/>
        <v>1</v>
      </c>
      <c r="I2080" s="48">
        <f>HLOOKUP(B2080,'GSE Sum'!$B$1:$T$10,10,FALSE)</f>
        <v>96.326881052190018</v>
      </c>
      <c r="J2080" s="51" t="b">
        <f t="shared" si="100"/>
        <v>0</v>
      </c>
      <c r="K2080" s="69">
        <f>D2080/(VLOOKUP(B2080,'Cust Svd'!$A$2:$B$20,2,FALSE))</f>
        <v>1.021972406745018E-3</v>
      </c>
      <c r="L2080" s="70">
        <f>VLOOKUP(B2080,'Cust Svd'!$A$2:$B$20,2,FALSE)</f>
        <v>48925</v>
      </c>
      <c r="N2080"/>
      <c r="O2080"/>
      <c r="P2080"/>
      <c r="Q2080"/>
    </row>
    <row r="2081" spans="1:17" ht="14.5" hidden="1" x14ac:dyDescent="0.35">
      <c r="A2081" s="62">
        <v>45673</v>
      </c>
      <c r="B2081" s="62">
        <v>2025</v>
      </c>
      <c r="C2081" s="26">
        <v>2</v>
      </c>
      <c r="D2081" s="26">
        <v>30</v>
      </c>
      <c r="E2081" s="26">
        <v>540</v>
      </c>
      <c r="F2081" s="50">
        <f>E2081/(VLOOKUP(B2081,'Cust Svd'!$A$2:$B$20,2,FALSE))</f>
        <v>1.1037301992846194E-2</v>
      </c>
      <c r="G2081" s="50">
        <f t="shared" si="96"/>
        <v>-4.5064746527059567</v>
      </c>
      <c r="H2081" s="50">
        <f t="shared" si="99"/>
        <v>1</v>
      </c>
      <c r="I2081" s="48">
        <f>HLOOKUP(B2081,'GSE Sum'!$B$1:$T$10,10,FALSE)</f>
        <v>96.326881052190018</v>
      </c>
      <c r="J2081" s="51" t="b">
        <f t="shared" si="100"/>
        <v>0</v>
      </c>
      <c r="K2081" s="69">
        <f>D2081/(VLOOKUP(B2081,'Cust Svd'!$A$2:$B$20,2,FALSE))</f>
        <v>6.1318344404701075E-4</v>
      </c>
      <c r="L2081" s="70">
        <f>VLOOKUP(B2081,'Cust Svd'!$A$2:$B$20,2,FALSE)</f>
        <v>48925</v>
      </c>
      <c r="N2081"/>
      <c r="O2081"/>
      <c r="P2081"/>
      <c r="Q2081"/>
    </row>
    <row r="2082" spans="1:17" ht="14.5" hidden="1" x14ac:dyDescent="0.35">
      <c r="A2082" s="62">
        <v>45674</v>
      </c>
      <c r="B2082" s="62">
        <v>2025</v>
      </c>
      <c r="C2082" s="26">
        <v>1</v>
      </c>
      <c r="D2082" s="26">
        <v>1</v>
      </c>
      <c r="E2082" s="26">
        <v>180</v>
      </c>
      <c r="F2082" s="50">
        <f>E2082/(VLOOKUP(B2082,'Cust Svd'!$A$2:$B$20,2,FALSE))</f>
        <v>3.6791006642820645E-3</v>
      </c>
      <c r="G2082" s="50">
        <f t="shared" si="96"/>
        <v>-5.6050869413740667</v>
      </c>
      <c r="H2082" s="50">
        <f t="shared" si="99"/>
        <v>1</v>
      </c>
      <c r="I2082" s="48">
        <f>HLOOKUP(B2082,'GSE Sum'!$B$1:$T$10,10,FALSE)</f>
        <v>96.326881052190018</v>
      </c>
      <c r="J2082" s="51" t="b">
        <f t="shared" si="100"/>
        <v>0</v>
      </c>
      <c r="K2082" s="69">
        <f>D2082/(VLOOKUP(B2082,'Cust Svd'!$A$2:$B$20,2,FALSE))</f>
        <v>2.0439448134900359E-5</v>
      </c>
      <c r="L2082" s="70">
        <f>VLOOKUP(B2082,'Cust Svd'!$A$2:$B$20,2,FALSE)</f>
        <v>48925</v>
      </c>
      <c r="N2082"/>
      <c r="O2082"/>
      <c r="P2082"/>
      <c r="Q2082"/>
    </row>
    <row r="2083" spans="1:17" ht="14.5" hidden="1" x14ac:dyDescent="0.35">
      <c r="A2083" s="62">
        <v>45677</v>
      </c>
      <c r="B2083" s="62">
        <v>2025</v>
      </c>
      <c r="C2083" s="26">
        <v>2</v>
      </c>
      <c r="D2083" s="26">
        <v>15</v>
      </c>
      <c r="E2083" s="26">
        <v>2442</v>
      </c>
      <c r="F2083" s="50">
        <f>E2083/(VLOOKUP(B2083,'Cust Svd'!$A$2:$B$20,2,FALSE))</f>
        <v>4.9913132345426672E-2</v>
      </c>
      <c r="G2083" s="50">
        <f t="shared" si="96"/>
        <v>-2.9974711375936272</v>
      </c>
      <c r="H2083" s="50">
        <f t="shared" si="99"/>
        <v>1</v>
      </c>
      <c r="I2083" s="48">
        <f>HLOOKUP(B2083,'GSE Sum'!$B$1:$T$10,10,FALSE)</f>
        <v>96.326881052190018</v>
      </c>
      <c r="J2083" s="51" t="b">
        <f t="shared" si="100"/>
        <v>0</v>
      </c>
      <c r="K2083" s="69">
        <f>D2083/(VLOOKUP(B2083,'Cust Svd'!$A$2:$B$20,2,FALSE))</f>
        <v>3.0659172202350538E-4</v>
      </c>
      <c r="L2083" s="70">
        <f>VLOOKUP(B2083,'Cust Svd'!$A$2:$B$20,2,FALSE)</f>
        <v>48925</v>
      </c>
      <c r="N2083"/>
      <c r="O2083"/>
      <c r="P2083"/>
      <c r="Q2083"/>
    </row>
    <row r="2084" spans="1:17" ht="14.5" hidden="1" x14ac:dyDescent="0.35">
      <c r="A2084" s="62">
        <v>45678</v>
      </c>
      <c r="B2084" s="62">
        <v>2025</v>
      </c>
      <c r="C2084" s="26">
        <v>1</v>
      </c>
      <c r="D2084" s="26">
        <v>50</v>
      </c>
      <c r="E2084" s="26">
        <v>6499.8</v>
      </c>
      <c r="F2084" s="50">
        <f>E2084/(VLOOKUP(B2084,'Cust Svd'!$A$2:$B$20,2,FALSE))</f>
        <v>0.13285232498722535</v>
      </c>
      <c r="G2084" s="50">
        <f t="shared" si="96"/>
        <v>-2.0185171060847003</v>
      </c>
      <c r="H2084" s="50">
        <f t="shared" si="99"/>
        <v>1</v>
      </c>
      <c r="I2084" s="48">
        <f>HLOOKUP(B2084,'GSE Sum'!$B$1:$T$10,10,FALSE)</f>
        <v>96.326881052190018</v>
      </c>
      <c r="J2084" s="51" t="b">
        <f t="shared" si="100"/>
        <v>0</v>
      </c>
      <c r="K2084" s="69">
        <f>D2084/(VLOOKUP(B2084,'Cust Svd'!$A$2:$B$20,2,FALSE))</f>
        <v>1.021972406745018E-3</v>
      </c>
      <c r="L2084" s="70">
        <f>VLOOKUP(B2084,'Cust Svd'!$A$2:$B$20,2,FALSE)</f>
        <v>48925</v>
      </c>
      <c r="N2084"/>
      <c r="O2084"/>
      <c r="P2084"/>
      <c r="Q2084"/>
    </row>
    <row r="2085" spans="1:17" ht="14.5" hidden="1" x14ac:dyDescent="0.35">
      <c r="A2085" s="62">
        <v>45679</v>
      </c>
      <c r="B2085" s="62">
        <v>2025</v>
      </c>
      <c r="C2085" s="26">
        <v>2</v>
      </c>
      <c r="D2085" s="26">
        <v>98</v>
      </c>
      <c r="E2085" s="26">
        <v>57415.8</v>
      </c>
      <c r="F2085" s="50">
        <f>E2085/(VLOOKUP(B2085,'Cust Svd'!$A$2:$B$20,2,FALSE))</f>
        <v>1.173547266223812</v>
      </c>
      <c r="G2085" s="50">
        <f t="shared" si="96"/>
        <v>0.16003101348997503</v>
      </c>
      <c r="H2085" s="50">
        <f t="shared" si="99"/>
        <v>1</v>
      </c>
      <c r="I2085" s="48">
        <f>HLOOKUP(B2085,'GSE Sum'!$B$1:$T$10,10,FALSE)</f>
        <v>96.326881052190018</v>
      </c>
      <c r="J2085" s="51" t="b">
        <f t="shared" si="100"/>
        <v>0</v>
      </c>
      <c r="K2085" s="69">
        <f>D2085/(VLOOKUP(B2085,'Cust Svd'!$A$2:$B$20,2,FALSE))</f>
        <v>2.0030659172202351E-3</v>
      </c>
      <c r="L2085" s="70">
        <f>VLOOKUP(B2085,'Cust Svd'!$A$2:$B$20,2,FALSE)</f>
        <v>48925</v>
      </c>
      <c r="N2085"/>
      <c r="O2085"/>
      <c r="P2085"/>
      <c r="Q2085"/>
    </row>
    <row r="2086" spans="1:17" ht="14.5" hidden="1" x14ac:dyDescent="0.35">
      <c r="A2086" s="62">
        <v>45680</v>
      </c>
      <c r="B2086" s="62">
        <v>2025</v>
      </c>
      <c r="C2086" s="26">
        <v>1</v>
      </c>
      <c r="D2086" s="26">
        <v>5</v>
      </c>
      <c r="E2086" s="26">
        <v>300</v>
      </c>
      <c r="F2086" s="50">
        <f>E2086/(VLOOKUP(B2086,'Cust Svd'!$A$2:$B$20,2,FALSE))</f>
        <v>6.1318344404701075E-3</v>
      </c>
      <c r="G2086" s="50">
        <f t="shared" si="96"/>
        <v>-5.0942613176080762</v>
      </c>
      <c r="H2086" s="50">
        <f t="shared" si="99"/>
        <v>1</v>
      </c>
      <c r="I2086" s="48">
        <f>HLOOKUP(B2086,'GSE Sum'!$B$1:$T$10,10,FALSE)</f>
        <v>96.326881052190018</v>
      </c>
      <c r="J2086" s="51" t="b">
        <f t="shared" si="100"/>
        <v>0</v>
      </c>
      <c r="K2086" s="69">
        <f>D2086/(VLOOKUP(B2086,'Cust Svd'!$A$2:$B$20,2,FALSE))</f>
        <v>1.0219724067450178E-4</v>
      </c>
      <c r="L2086" s="70">
        <f>VLOOKUP(B2086,'Cust Svd'!$A$2:$B$20,2,FALSE)</f>
        <v>48925</v>
      </c>
      <c r="N2086"/>
      <c r="O2086"/>
      <c r="P2086"/>
      <c r="Q2086"/>
    </row>
    <row r="2087" spans="1:17" ht="14.5" hidden="1" x14ac:dyDescent="0.35">
      <c r="A2087" s="62">
        <v>45681</v>
      </c>
      <c r="B2087" s="62">
        <v>2025</v>
      </c>
      <c r="C2087" s="26">
        <v>1</v>
      </c>
      <c r="D2087" s="26">
        <v>54</v>
      </c>
      <c r="E2087" s="26">
        <v>11340</v>
      </c>
      <c r="F2087" s="50">
        <f>E2087/(VLOOKUP(B2087,'Cust Svd'!$A$2:$B$20,2,FALSE))</f>
        <v>0.23178334184977006</v>
      </c>
      <c r="G2087" s="50">
        <f t="shared" si="96"/>
        <v>-1.4619522149825339</v>
      </c>
      <c r="H2087" s="50">
        <f t="shared" si="99"/>
        <v>1</v>
      </c>
      <c r="I2087" s="48">
        <f>HLOOKUP(B2087,'GSE Sum'!$B$1:$T$10,10,FALSE)</f>
        <v>96.326881052190018</v>
      </c>
      <c r="J2087" s="51" t="b">
        <f t="shared" si="100"/>
        <v>0</v>
      </c>
      <c r="K2087" s="69">
        <f>D2087/(VLOOKUP(B2087,'Cust Svd'!$A$2:$B$20,2,FALSE))</f>
        <v>1.1037301992846192E-3</v>
      </c>
      <c r="L2087" s="70">
        <f>VLOOKUP(B2087,'Cust Svd'!$A$2:$B$20,2,FALSE)</f>
        <v>48925</v>
      </c>
      <c r="N2087"/>
      <c r="O2087"/>
      <c r="P2087"/>
      <c r="Q2087"/>
    </row>
    <row r="2088" spans="1:17" ht="14.5" hidden="1" x14ac:dyDescent="0.35">
      <c r="A2088" s="62">
        <v>45686</v>
      </c>
      <c r="B2088" s="62">
        <v>2025</v>
      </c>
      <c r="C2088" s="26">
        <v>2</v>
      </c>
      <c r="D2088" s="26">
        <v>235</v>
      </c>
      <c r="E2088" s="26">
        <v>43231.200000000004</v>
      </c>
      <c r="F2088" s="50">
        <f>E2088/(VLOOKUP(B2088,'Cust Svd'!$A$2:$B$20,2,FALSE))</f>
        <v>0.88362187020950445</v>
      </c>
      <c r="G2088" s="50">
        <f t="shared" si="96"/>
        <v>-0.12372605648681852</v>
      </c>
      <c r="H2088" s="50">
        <f t="shared" si="99"/>
        <v>1</v>
      </c>
      <c r="I2088" s="48">
        <f>HLOOKUP(B2088,'GSE Sum'!$B$1:$T$10,10,FALSE)</f>
        <v>96.326881052190018</v>
      </c>
      <c r="J2088" s="51" t="b">
        <f t="shared" si="100"/>
        <v>0</v>
      </c>
      <c r="K2088" s="69">
        <f>D2088/(VLOOKUP(B2088,'Cust Svd'!$A$2:$B$20,2,FALSE))</f>
        <v>4.8032703117015839E-3</v>
      </c>
      <c r="L2088" s="70">
        <f>VLOOKUP(B2088,'Cust Svd'!$A$2:$B$20,2,FALSE)</f>
        <v>48925</v>
      </c>
      <c r="N2088"/>
      <c r="O2088"/>
      <c r="P2088"/>
      <c r="Q2088"/>
    </row>
    <row r="2089" spans="1:17" ht="14.5" hidden="1" x14ac:dyDescent="0.35">
      <c r="A2089" s="62">
        <v>45687</v>
      </c>
      <c r="B2089" s="62">
        <v>2025</v>
      </c>
      <c r="C2089" s="26">
        <v>4</v>
      </c>
      <c r="D2089" s="26">
        <v>57</v>
      </c>
      <c r="E2089" s="26">
        <v>13094.399999999998</v>
      </c>
      <c r="F2089" s="50">
        <f>E2089/(VLOOKUP(B2089,'Cust Svd'!$A$2:$B$20,2,FALSE))</f>
        <v>0.26764230965763919</v>
      </c>
      <c r="G2089" s="50">
        <f t="shared" si="96"/>
        <v>-1.3181038553870792</v>
      </c>
      <c r="H2089" s="50">
        <f t="shared" si="99"/>
        <v>1</v>
      </c>
      <c r="I2089" s="48">
        <f>HLOOKUP(B2089,'GSE Sum'!$B$1:$T$10,10,FALSE)</f>
        <v>96.326881052190018</v>
      </c>
      <c r="J2089" s="51" t="b">
        <f t="shared" si="100"/>
        <v>0</v>
      </c>
      <c r="K2089" s="69">
        <f>D2089/(VLOOKUP(B2089,'Cust Svd'!$A$2:$B$20,2,FALSE))</f>
        <v>1.1650485436893205E-3</v>
      </c>
      <c r="L2089" s="70">
        <f>VLOOKUP(B2089,'Cust Svd'!$A$2:$B$20,2,FALSE)</f>
        <v>48925</v>
      </c>
      <c r="N2089"/>
      <c r="O2089"/>
      <c r="P2089"/>
      <c r="Q2089"/>
    </row>
    <row r="2090" spans="1:17" ht="14.5" hidden="1" x14ac:dyDescent="0.35">
      <c r="A2090" s="62">
        <v>45688</v>
      </c>
      <c r="B2090" s="62">
        <v>2025</v>
      </c>
      <c r="C2090" s="26">
        <v>1</v>
      </c>
      <c r="D2090" s="26">
        <v>1</v>
      </c>
      <c r="E2090" s="26">
        <v>135</v>
      </c>
      <c r="F2090" s="50">
        <f>E2090/(VLOOKUP(B2090,'Cust Svd'!$A$2:$B$20,2,FALSE))</f>
        <v>2.7593254982115484E-3</v>
      </c>
      <c r="G2090" s="50">
        <f t="shared" si="96"/>
        <v>-5.8927690138258475</v>
      </c>
      <c r="H2090" s="50">
        <f t="shared" si="99"/>
        <v>1</v>
      </c>
      <c r="I2090" s="48">
        <f>HLOOKUP(B2090,'GSE Sum'!$B$1:$T$10,10,FALSE)</f>
        <v>96.326881052190018</v>
      </c>
      <c r="J2090" s="51" t="b">
        <f t="shared" si="100"/>
        <v>0</v>
      </c>
      <c r="K2090" s="69">
        <f>D2090/(VLOOKUP(B2090,'Cust Svd'!$A$2:$B$20,2,FALSE))</f>
        <v>2.0439448134900359E-5</v>
      </c>
      <c r="L2090" s="70">
        <f>VLOOKUP(B2090,'Cust Svd'!$A$2:$B$20,2,FALSE)</f>
        <v>48925</v>
      </c>
      <c r="N2090"/>
      <c r="O2090"/>
      <c r="P2090"/>
      <c r="Q2090"/>
    </row>
    <row r="2091" spans="1:17" ht="14.5" hidden="1" x14ac:dyDescent="0.35">
      <c r="A2091" s="62">
        <v>45690</v>
      </c>
      <c r="B2091" s="62">
        <v>2025</v>
      </c>
      <c r="C2091" s="26">
        <v>2</v>
      </c>
      <c r="D2091" s="26">
        <v>683</v>
      </c>
      <c r="E2091" s="26">
        <v>78858</v>
      </c>
      <c r="F2091" s="50">
        <f>E2091/(VLOOKUP(B2091,'Cust Svd'!$A$2:$B$20,2,FALSE))</f>
        <v>1.6118140010219724</v>
      </c>
      <c r="G2091" s="50">
        <f t="shared" si="96"/>
        <v>0.47736025344578614</v>
      </c>
      <c r="H2091" s="50">
        <f t="shared" si="99"/>
        <v>2</v>
      </c>
      <c r="I2091" s="48">
        <f>HLOOKUP(B2091,'GSE Sum'!$B$1:$T$10,10,FALSE)</f>
        <v>96.326881052190018</v>
      </c>
      <c r="J2091" s="51" t="b">
        <f t="shared" si="100"/>
        <v>0</v>
      </c>
      <c r="K2091" s="69">
        <f>D2091/(VLOOKUP(B2091,'Cust Svd'!$A$2:$B$20,2,FALSE))</f>
        <v>1.3960143076136943E-2</v>
      </c>
      <c r="L2091" s="70">
        <f>VLOOKUP(B2091,'Cust Svd'!$A$2:$B$20,2,FALSE)</f>
        <v>48925</v>
      </c>
      <c r="N2091"/>
      <c r="O2091"/>
      <c r="P2091"/>
      <c r="Q2091"/>
    </row>
    <row r="2092" spans="1:17" ht="14.5" hidden="1" x14ac:dyDescent="0.35">
      <c r="A2092" s="62">
        <v>45691</v>
      </c>
      <c r="B2092" s="62">
        <v>2025</v>
      </c>
      <c r="C2092" s="26">
        <v>2</v>
      </c>
      <c r="D2092" s="26">
        <v>134</v>
      </c>
      <c r="E2092" s="26">
        <v>34020</v>
      </c>
      <c r="F2092" s="50">
        <f>E2092/(VLOOKUP(B2092,'Cust Svd'!$A$2:$B$20,2,FALSE))</f>
        <v>0.69535002554931014</v>
      </c>
      <c r="G2092" s="50">
        <f t="shared" si="96"/>
        <v>-0.3633399263144243</v>
      </c>
      <c r="H2092" s="50">
        <f t="shared" si="99"/>
        <v>2</v>
      </c>
      <c r="I2092" s="48">
        <f>HLOOKUP(B2092,'GSE Sum'!$B$1:$T$10,10,FALSE)</f>
        <v>96.326881052190018</v>
      </c>
      <c r="J2092" s="51" t="b">
        <f t="shared" si="100"/>
        <v>0</v>
      </c>
      <c r="K2092" s="69">
        <f>D2092/(VLOOKUP(B2092,'Cust Svd'!$A$2:$B$20,2,FALSE))</f>
        <v>2.738886050076648E-3</v>
      </c>
      <c r="L2092" s="70">
        <f>VLOOKUP(B2092,'Cust Svd'!$A$2:$B$20,2,FALSE)</f>
        <v>48925</v>
      </c>
      <c r="N2092"/>
      <c r="O2092"/>
      <c r="P2092"/>
      <c r="Q2092"/>
    </row>
    <row r="2093" spans="1:17" ht="14.5" hidden="1" x14ac:dyDescent="0.35">
      <c r="A2093" s="62">
        <v>45692</v>
      </c>
      <c r="B2093" s="62">
        <v>2025</v>
      </c>
      <c r="C2093" s="26">
        <v>3</v>
      </c>
      <c r="D2093" s="26">
        <v>779</v>
      </c>
      <c r="E2093" s="26">
        <v>175596.6</v>
      </c>
      <c r="F2093" s="50">
        <f>E2093/(VLOOKUP(B2093,'Cust Svd'!$A$2:$B$20,2,FALSE))</f>
        <v>3.5890975983648441</v>
      </c>
      <c r="G2093" s="50">
        <f t="shared" si="96"/>
        <v>1.2779008055446386</v>
      </c>
      <c r="H2093" s="50">
        <f t="shared" si="99"/>
        <v>2</v>
      </c>
      <c r="I2093" s="48">
        <f>HLOOKUP(B2093,'GSE Sum'!$B$1:$T$10,10,FALSE)</f>
        <v>96.326881052190018</v>
      </c>
      <c r="J2093" s="51" t="b">
        <f t="shared" si="100"/>
        <v>0</v>
      </c>
      <c r="K2093" s="69">
        <f>D2093/(VLOOKUP(B2093,'Cust Svd'!$A$2:$B$20,2,FALSE))</f>
        <v>1.5922330097087378E-2</v>
      </c>
      <c r="L2093" s="70">
        <f>VLOOKUP(B2093,'Cust Svd'!$A$2:$B$20,2,FALSE)</f>
        <v>48925</v>
      </c>
      <c r="N2093"/>
      <c r="O2093"/>
      <c r="P2093"/>
      <c r="Q2093"/>
    </row>
    <row r="2094" spans="1:17" ht="14.5" hidden="1" x14ac:dyDescent="0.35">
      <c r="A2094" s="62">
        <v>45693</v>
      </c>
      <c r="B2094" s="62">
        <v>2025</v>
      </c>
      <c r="C2094" s="26">
        <v>1</v>
      </c>
      <c r="D2094" s="26">
        <v>31</v>
      </c>
      <c r="E2094" s="26">
        <v>7285.2</v>
      </c>
      <c r="F2094" s="50">
        <f>E2094/(VLOOKUP(B2094,'Cust Svd'!$A$2:$B$20,2,FALSE))</f>
        <v>0.14890546755237608</v>
      </c>
      <c r="G2094" s="50">
        <f t="shared" si="96"/>
        <v>-1.9044436203398885</v>
      </c>
      <c r="H2094" s="50">
        <f t="shared" si="99"/>
        <v>2</v>
      </c>
      <c r="I2094" s="48">
        <f>HLOOKUP(B2094,'GSE Sum'!$B$1:$T$10,10,FALSE)</f>
        <v>96.326881052190018</v>
      </c>
      <c r="J2094" s="51" t="b">
        <f t="shared" si="100"/>
        <v>0</v>
      </c>
      <c r="K2094" s="69">
        <f>D2094/(VLOOKUP(B2094,'Cust Svd'!$A$2:$B$20,2,FALSE))</f>
        <v>6.3362289218191106E-4</v>
      </c>
      <c r="L2094" s="70">
        <f>VLOOKUP(B2094,'Cust Svd'!$A$2:$B$20,2,FALSE)</f>
        <v>48925</v>
      </c>
      <c r="N2094"/>
      <c r="O2094"/>
      <c r="P2094"/>
      <c r="Q2094"/>
    </row>
    <row r="2095" spans="1:17" ht="14.5" hidden="1" x14ac:dyDescent="0.35">
      <c r="A2095" s="62">
        <v>45694</v>
      </c>
      <c r="B2095" s="62">
        <v>2025</v>
      </c>
      <c r="C2095" s="26">
        <v>1</v>
      </c>
      <c r="D2095" s="26">
        <v>4</v>
      </c>
      <c r="E2095" s="26">
        <v>372</v>
      </c>
      <c r="F2095" s="50">
        <f>E2095/(VLOOKUP(B2095,'Cust Svd'!$A$2:$B$20,2,FALSE))</f>
        <v>7.6034747061829331E-3</v>
      </c>
      <c r="G2095" s="50">
        <f t="shared" si="96"/>
        <v>-4.8791499379911301</v>
      </c>
      <c r="H2095" s="50">
        <f t="shared" si="99"/>
        <v>2</v>
      </c>
      <c r="I2095" s="48">
        <f>HLOOKUP(B2095,'GSE Sum'!$B$1:$T$10,10,FALSE)</f>
        <v>96.326881052190018</v>
      </c>
      <c r="J2095" s="51" t="b">
        <f t="shared" si="100"/>
        <v>0</v>
      </c>
      <c r="K2095" s="69">
        <f>D2095/(VLOOKUP(B2095,'Cust Svd'!$A$2:$B$20,2,FALSE))</f>
        <v>8.1757792539601434E-5</v>
      </c>
      <c r="L2095" s="70">
        <f>VLOOKUP(B2095,'Cust Svd'!$A$2:$B$20,2,FALSE)</f>
        <v>48925</v>
      </c>
      <c r="N2095"/>
      <c r="O2095"/>
      <c r="P2095"/>
      <c r="Q2095"/>
    </row>
    <row r="2096" spans="1:17" ht="14.5" hidden="1" x14ac:dyDescent="0.35">
      <c r="A2096" s="62">
        <v>45695</v>
      </c>
      <c r="B2096" s="62">
        <v>2025</v>
      </c>
      <c r="C2096" s="26">
        <v>7</v>
      </c>
      <c r="D2096" s="26">
        <v>1638</v>
      </c>
      <c r="E2096" s="26">
        <v>414971.99999999994</v>
      </c>
      <c r="F2096" s="50">
        <f>E2096/(VLOOKUP(B2096,'Cust Svd'!$A$2:$B$20,2,FALSE))</f>
        <v>8.48179867143587</v>
      </c>
      <c r="G2096" s="50">
        <f t="shared" si="96"/>
        <v>2.1379225347928457</v>
      </c>
      <c r="H2096" s="50">
        <f t="shared" si="99"/>
        <v>2</v>
      </c>
      <c r="I2096" s="48">
        <f>HLOOKUP(B2096,'GSE Sum'!$B$1:$T$10,10,FALSE)</f>
        <v>96.326881052190018</v>
      </c>
      <c r="J2096" s="51" t="b">
        <f t="shared" si="100"/>
        <v>0</v>
      </c>
      <c r="K2096" s="69">
        <f>D2096/(VLOOKUP(B2096,'Cust Svd'!$A$2:$B$20,2,FALSE))</f>
        <v>3.3479816044966783E-2</v>
      </c>
      <c r="L2096" s="70">
        <f>VLOOKUP(B2096,'Cust Svd'!$A$2:$B$20,2,FALSE)</f>
        <v>48925</v>
      </c>
      <c r="N2096"/>
      <c r="O2096"/>
      <c r="P2096"/>
      <c r="Q2096"/>
    </row>
    <row r="2097" spans="1:17" ht="14.5" hidden="1" x14ac:dyDescent="0.35">
      <c r="A2097" s="62">
        <v>45698</v>
      </c>
      <c r="B2097" s="62">
        <v>2025</v>
      </c>
      <c r="C2097" s="26">
        <v>4</v>
      </c>
      <c r="D2097" s="26">
        <v>109</v>
      </c>
      <c r="E2097" s="26">
        <v>63803.399999999994</v>
      </c>
      <c r="F2097" s="50">
        <f>E2097/(VLOOKUP(B2097,'Cust Svd'!$A$2:$B$20,2,FALSE))</f>
        <v>1.3041062851303014</v>
      </c>
      <c r="G2097" s="50">
        <f t="shared" si="96"/>
        <v>0.26551796718471088</v>
      </c>
      <c r="H2097" s="50">
        <f t="shared" si="99"/>
        <v>2</v>
      </c>
      <c r="I2097" s="48">
        <f>HLOOKUP(B2097,'GSE Sum'!$B$1:$T$10,10,FALSE)</f>
        <v>96.326881052190018</v>
      </c>
      <c r="J2097" s="51" t="b">
        <f t="shared" si="100"/>
        <v>0</v>
      </c>
      <c r="K2097" s="69">
        <f>D2097/(VLOOKUP(B2097,'Cust Svd'!$A$2:$B$20,2,FALSE))</f>
        <v>2.2278998467041389E-3</v>
      </c>
      <c r="L2097" s="70">
        <f>VLOOKUP(B2097,'Cust Svd'!$A$2:$B$20,2,FALSE)</f>
        <v>48925</v>
      </c>
      <c r="N2097"/>
      <c r="O2097"/>
      <c r="P2097"/>
      <c r="Q2097"/>
    </row>
    <row r="2098" spans="1:17" ht="14.5" hidden="1" x14ac:dyDescent="0.35">
      <c r="A2098" s="62">
        <v>45699</v>
      </c>
      <c r="B2098" s="62">
        <v>2025</v>
      </c>
      <c r="C2098" s="26">
        <v>2</v>
      </c>
      <c r="D2098" s="26">
        <v>32</v>
      </c>
      <c r="E2098" s="26">
        <v>6115.8</v>
      </c>
      <c r="F2098" s="50">
        <f>E2098/(VLOOKUP(B2098,'Cust Svd'!$A$2:$B$20,2,FALSE))</f>
        <v>0.12500357690342362</v>
      </c>
      <c r="G2098" s="50">
        <f t="shared" si="96"/>
        <v>-2.0794129268618549</v>
      </c>
      <c r="H2098" s="50">
        <f t="shared" si="99"/>
        <v>2</v>
      </c>
      <c r="I2098" s="48">
        <f>HLOOKUP(B2098,'GSE Sum'!$B$1:$T$10,10,FALSE)</f>
        <v>96.326881052190018</v>
      </c>
      <c r="J2098" s="51" t="b">
        <f t="shared" si="100"/>
        <v>0</v>
      </c>
      <c r="K2098" s="69">
        <f>D2098/(VLOOKUP(B2098,'Cust Svd'!$A$2:$B$20,2,FALSE))</f>
        <v>6.5406234031681147E-4</v>
      </c>
      <c r="L2098" s="70">
        <f>VLOOKUP(B2098,'Cust Svd'!$A$2:$B$20,2,FALSE)</f>
        <v>48925</v>
      </c>
      <c r="N2098"/>
      <c r="O2098"/>
      <c r="P2098"/>
      <c r="Q2098"/>
    </row>
    <row r="2099" spans="1:17" ht="14.5" hidden="1" x14ac:dyDescent="0.35">
      <c r="A2099" s="62">
        <v>45700</v>
      </c>
      <c r="B2099" s="62">
        <v>2025</v>
      </c>
      <c r="C2099" s="26">
        <v>2</v>
      </c>
      <c r="D2099" s="26">
        <v>23</v>
      </c>
      <c r="E2099" s="26">
        <v>5117.3999999999996</v>
      </c>
      <c r="F2099" s="50">
        <f>E2099/(VLOOKUP(B2099,'Cust Svd'!$A$2:$B$20,2,FALSE))</f>
        <v>0.10459683188553909</v>
      </c>
      <c r="G2099" s="50">
        <f t="shared" si="96"/>
        <v>-2.2576420157111583</v>
      </c>
      <c r="H2099" s="50">
        <f t="shared" si="99"/>
        <v>2</v>
      </c>
      <c r="I2099" s="48">
        <f>HLOOKUP(B2099,'GSE Sum'!$B$1:$T$10,10,FALSE)</f>
        <v>96.326881052190018</v>
      </c>
      <c r="J2099" s="51" t="b">
        <f t="shared" si="100"/>
        <v>0</v>
      </c>
      <c r="K2099" s="69">
        <f>D2099/(VLOOKUP(B2099,'Cust Svd'!$A$2:$B$20,2,FALSE))</f>
        <v>4.7010730710270822E-4</v>
      </c>
      <c r="L2099" s="70">
        <f>VLOOKUP(B2099,'Cust Svd'!$A$2:$B$20,2,FALSE)</f>
        <v>48925</v>
      </c>
      <c r="N2099"/>
      <c r="O2099"/>
      <c r="P2099"/>
      <c r="Q2099"/>
    </row>
    <row r="2100" spans="1:17" ht="14.5" hidden="1" x14ac:dyDescent="0.35">
      <c r="A2100" s="62">
        <v>45701</v>
      </c>
      <c r="B2100" s="62">
        <v>2025</v>
      </c>
      <c r="C2100" s="26">
        <v>5</v>
      </c>
      <c r="D2100" s="26">
        <v>1866</v>
      </c>
      <c r="E2100" s="26">
        <v>231430.799999999</v>
      </c>
      <c r="F2100" s="50">
        <f>E2100/(VLOOKUP(B2100,'Cust Svd'!$A$2:$B$20,2,FALSE))</f>
        <v>4.7303178334184777</v>
      </c>
      <c r="G2100" s="50">
        <f t="shared" si="96"/>
        <v>1.5539923954722374</v>
      </c>
      <c r="H2100" s="50">
        <f t="shared" si="99"/>
        <v>2</v>
      </c>
      <c r="I2100" s="48">
        <f>HLOOKUP(B2100,'GSE Sum'!$B$1:$T$10,10,FALSE)</f>
        <v>96.326881052190018</v>
      </c>
      <c r="J2100" s="51" t="b">
        <f t="shared" si="100"/>
        <v>0</v>
      </c>
      <c r="K2100" s="69">
        <f>D2100/(VLOOKUP(B2100,'Cust Svd'!$A$2:$B$20,2,FALSE))</f>
        <v>3.8140010219724067E-2</v>
      </c>
      <c r="L2100" s="70">
        <f>VLOOKUP(B2100,'Cust Svd'!$A$2:$B$20,2,FALSE)</f>
        <v>48925</v>
      </c>
      <c r="N2100"/>
      <c r="O2100"/>
      <c r="P2100"/>
      <c r="Q2100"/>
    </row>
    <row r="2101" spans="1:17" ht="14.5" hidden="1" x14ac:dyDescent="0.35">
      <c r="A2101" s="62">
        <v>45702</v>
      </c>
      <c r="B2101" s="62">
        <v>2025</v>
      </c>
      <c r="C2101" s="26">
        <v>19</v>
      </c>
      <c r="D2101" s="26">
        <v>5335</v>
      </c>
      <c r="E2101" s="26">
        <v>636568.19999999984</v>
      </c>
      <c r="F2101" s="50">
        <f>E2101/(VLOOKUP(B2101,'Cust Svd'!$A$2:$B$20,2,FALSE))</f>
        <v>13.011102708226874</v>
      </c>
      <c r="G2101" s="50">
        <f t="shared" si="96"/>
        <v>2.5658030474435192</v>
      </c>
      <c r="H2101" s="50">
        <f t="shared" si="99"/>
        <v>2</v>
      </c>
      <c r="I2101" s="48">
        <f>HLOOKUP(B2101,'GSE Sum'!$B$1:$T$10,10,FALSE)</f>
        <v>96.326881052190018</v>
      </c>
      <c r="J2101" s="51" t="b">
        <f t="shared" si="100"/>
        <v>0</v>
      </c>
      <c r="K2101" s="69">
        <f>D2101/(VLOOKUP(B2101,'Cust Svd'!$A$2:$B$20,2,FALSE))</f>
        <v>0.10904445579969341</v>
      </c>
      <c r="L2101" s="70">
        <f>VLOOKUP(B2101,'Cust Svd'!$A$2:$B$20,2,FALSE)</f>
        <v>48925</v>
      </c>
      <c r="N2101"/>
      <c r="O2101"/>
      <c r="P2101"/>
      <c r="Q2101"/>
    </row>
    <row r="2102" spans="1:17" ht="14.5" hidden="1" x14ac:dyDescent="0.35">
      <c r="A2102" s="62">
        <v>45703</v>
      </c>
      <c r="B2102" s="62">
        <v>2025</v>
      </c>
      <c r="C2102" s="26">
        <v>4</v>
      </c>
      <c r="D2102" s="26">
        <v>84</v>
      </c>
      <c r="E2102" s="26">
        <v>20656.2</v>
      </c>
      <c r="F2102" s="50">
        <f>E2102/(VLOOKUP(B2102,'Cust Svd'!$A$2:$B$20,2,FALSE))</f>
        <v>0.42220132856412879</v>
      </c>
      <c r="G2102" s="50">
        <f t="shared" si="96"/>
        <v>-0.86227299680799629</v>
      </c>
      <c r="H2102" s="50">
        <f t="shared" si="99"/>
        <v>2</v>
      </c>
      <c r="I2102" s="48">
        <f>HLOOKUP(B2102,'GSE Sum'!$B$1:$T$10,10,FALSE)</f>
        <v>96.326881052190018</v>
      </c>
      <c r="J2102" s="51" t="b">
        <f t="shared" si="100"/>
        <v>0</v>
      </c>
      <c r="K2102" s="69">
        <f>D2102/(VLOOKUP(B2102,'Cust Svd'!$A$2:$B$20,2,FALSE))</f>
        <v>1.71691364333163E-3</v>
      </c>
      <c r="L2102" s="70">
        <f>VLOOKUP(B2102,'Cust Svd'!$A$2:$B$20,2,FALSE)</f>
        <v>48925</v>
      </c>
      <c r="N2102"/>
      <c r="O2102"/>
      <c r="P2102"/>
      <c r="Q2102"/>
    </row>
    <row r="2103" spans="1:17" ht="14.5" hidden="1" x14ac:dyDescent="0.35">
      <c r="A2103" s="62">
        <v>45704</v>
      </c>
      <c r="B2103" s="62">
        <v>2025</v>
      </c>
      <c r="C2103" s="26">
        <v>1</v>
      </c>
      <c r="D2103" s="26">
        <v>93</v>
      </c>
      <c r="E2103" s="26">
        <v>14973</v>
      </c>
      <c r="F2103" s="50">
        <f>E2103/(VLOOKUP(B2103,'Cust Svd'!$A$2:$B$20,2,FALSE))</f>
        <v>0.30603985692386304</v>
      </c>
      <c r="G2103" s="50">
        <f t="shared" si="96"/>
        <v>-1.1840399341265582</v>
      </c>
      <c r="H2103" s="50">
        <f t="shared" si="99"/>
        <v>2</v>
      </c>
      <c r="I2103" s="48">
        <f>HLOOKUP(B2103,'GSE Sum'!$B$1:$T$10,10,FALSE)</f>
        <v>96.326881052190018</v>
      </c>
      <c r="J2103" s="51" t="b">
        <f t="shared" si="100"/>
        <v>0</v>
      </c>
      <c r="K2103" s="69">
        <f>D2103/(VLOOKUP(B2103,'Cust Svd'!$A$2:$B$20,2,FALSE))</f>
        <v>1.9008686765457333E-3</v>
      </c>
      <c r="L2103" s="70">
        <f>VLOOKUP(B2103,'Cust Svd'!$A$2:$B$20,2,FALSE)</f>
        <v>48925</v>
      </c>
      <c r="N2103"/>
      <c r="O2103"/>
      <c r="P2103"/>
      <c r="Q2103"/>
    </row>
    <row r="2104" spans="1:17" ht="14.5" hidden="1" x14ac:dyDescent="0.35">
      <c r="A2104" s="62">
        <v>45705</v>
      </c>
      <c r="B2104" s="62">
        <v>2025</v>
      </c>
      <c r="C2104" s="26">
        <v>4</v>
      </c>
      <c r="D2104" s="26">
        <v>1950</v>
      </c>
      <c r="E2104" s="26">
        <v>49126.2</v>
      </c>
      <c r="F2104" s="50">
        <f>E2104/(VLOOKUP(B2104,'Cust Svd'!$A$2:$B$20,2,FALSE))</f>
        <v>1.004112416964742</v>
      </c>
      <c r="G2104" s="50">
        <f t="shared" si="96"/>
        <v>4.1039840898553651E-3</v>
      </c>
      <c r="H2104" s="50">
        <f t="shared" si="99"/>
        <v>2</v>
      </c>
      <c r="I2104" s="48">
        <f>HLOOKUP(B2104,'GSE Sum'!$B$1:$T$10,10,FALSE)</f>
        <v>96.326881052190018</v>
      </c>
      <c r="J2104" s="51" t="b">
        <f t="shared" si="100"/>
        <v>0</v>
      </c>
      <c r="K2104" s="69">
        <f>D2104/(VLOOKUP(B2104,'Cust Svd'!$A$2:$B$20,2,FALSE))</f>
        <v>3.9856923863055699E-2</v>
      </c>
      <c r="L2104" s="70">
        <f>VLOOKUP(B2104,'Cust Svd'!$A$2:$B$20,2,FALSE)</f>
        <v>48925</v>
      </c>
      <c r="N2104"/>
      <c r="O2104"/>
      <c r="P2104"/>
      <c r="Q2104"/>
    </row>
    <row r="2105" spans="1:17" ht="14.5" hidden="1" x14ac:dyDescent="0.35">
      <c r="A2105" s="62">
        <v>45706</v>
      </c>
      <c r="B2105" s="62">
        <v>2025</v>
      </c>
      <c r="C2105" s="26">
        <v>2</v>
      </c>
      <c r="D2105" s="26">
        <v>213</v>
      </c>
      <c r="E2105" s="26">
        <v>21340.799999999999</v>
      </c>
      <c r="F2105" s="50">
        <f>E2105/(VLOOKUP(B2105,'Cust Svd'!$A$2:$B$20,2,FALSE))</f>
        <v>0.43619417475728156</v>
      </c>
      <c r="G2105" s="50">
        <f t="shared" si="96"/>
        <v>-0.82966777982628981</v>
      </c>
      <c r="H2105" s="50">
        <f t="shared" si="99"/>
        <v>2</v>
      </c>
      <c r="I2105" s="48">
        <f>HLOOKUP(B2105,'GSE Sum'!$B$1:$T$10,10,FALSE)</f>
        <v>96.326881052190018</v>
      </c>
      <c r="J2105" s="51" t="b">
        <f t="shared" si="100"/>
        <v>0</v>
      </c>
      <c r="K2105" s="69">
        <f>D2105/(VLOOKUP(B2105,'Cust Svd'!$A$2:$B$20,2,FALSE))</f>
        <v>4.3536024527337765E-3</v>
      </c>
      <c r="L2105" s="70">
        <f>VLOOKUP(B2105,'Cust Svd'!$A$2:$B$20,2,FALSE)</f>
        <v>48925</v>
      </c>
      <c r="N2105"/>
      <c r="O2105"/>
      <c r="P2105"/>
      <c r="Q2105"/>
    </row>
    <row r="2106" spans="1:17" ht="14.5" hidden="1" x14ac:dyDescent="0.35">
      <c r="A2106" s="62">
        <v>45707</v>
      </c>
      <c r="B2106" s="62">
        <v>2025</v>
      </c>
      <c r="C2106" s="26">
        <v>1</v>
      </c>
      <c r="D2106" s="26">
        <v>55</v>
      </c>
      <c r="E2106" s="26">
        <v>3850.2</v>
      </c>
      <c r="F2106" s="50">
        <f>E2106/(VLOOKUP(B2106,'Cust Svd'!$A$2:$B$20,2,FALSE))</f>
        <v>7.8695963208993358E-2</v>
      </c>
      <c r="G2106" s="50">
        <f t="shared" si="96"/>
        <v>-2.5421634182797521</v>
      </c>
      <c r="H2106" s="50">
        <f t="shared" si="99"/>
        <v>2</v>
      </c>
      <c r="I2106" s="48">
        <f>HLOOKUP(B2106,'GSE Sum'!$B$1:$T$10,10,FALSE)</f>
        <v>96.326881052190018</v>
      </c>
      <c r="J2106" s="51" t="b">
        <f t="shared" si="100"/>
        <v>0</v>
      </c>
      <c r="K2106" s="69">
        <f>D2106/(VLOOKUP(B2106,'Cust Svd'!$A$2:$B$20,2,FALSE))</f>
        <v>1.1241696474195196E-3</v>
      </c>
      <c r="L2106" s="70">
        <f>VLOOKUP(B2106,'Cust Svd'!$A$2:$B$20,2,FALSE)</f>
        <v>48925</v>
      </c>
      <c r="N2106"/>
      <c r="O2106"/>
      <c r="P2106"/>
      <c r="Q2106"/>
    </row>
    <row r="2107" spans="1:17" ht="14.5" hidden="1" x14ac:dyDescent="0.35">
      <c r="A2107" s="62">
        <v>45708</v>
      </c>
      <c r="B2107" s="62">
        <v>2025</v>
      </c>
      <c r="C2107" s="26">
        <v>2</v>
      </c>
      <c r="D2107" s="26">
        <v>1943</v>
      </c>
      <c r="E2107" s="26">
        <v>23419.200000000001</v>
      </c>
      <c r="F2107" s="50">
        <f>E2107/(VLOOKUP(B2107,'Cust Svd'!$A$2:$B$20,2,FALSE))</f>
        <v>0.47867552376085848</v>
      </c>
      <c r="G2107" s="50">
        <f t="shared" si="96"/>
        <v>-0.73673231453459453</v>
      </c>
      <c r="H2107" s="50">
        <f t="shared" si="99"/>
        <v>2</v>
      </c>
      <c r="I2107" s="48">
        <f>HLOOKUP(B2107,'GSE Sum'!$B$1:$T$10,10,FALSE)</f>
        <v>96.326881052190018</v>
      </c>
      <c r="J2107" s="51" t="b">
        <f t="shared" si="100"/>
        <v>0</v>
      </c>
      <c r="K2107" s="69">
        <f>D2107/(VLOOKUP(B2107,'Cust Svd'!$A$2:$B$20,2,FALSE))</f>
        <v>3.9713847726111397E-2</v>
      </c>
      <c r="L2107" s="70">
        <f>VLOOKUP(B2107,'Cust Svd'!$A$2:$B$20,2,FALSE)</f>
        <v>48925</v>
      </c>
      <c r="N2107"/>
      <c r="O2107"/>
      <c r="P2107"/>
      <c r="Q2107"/>
    </row>
    <row r="2108" spans="1:17" ht="14.5" hidden="1" x14ac:dyDescent="0.35">
      <c r="A2108" s="62">
        <v>45709</v>
      </c>
      <c r="B2108" s="62">
        <v>2025</v>
      </c>
      <c r="C2108" s="26">
        <v>1</v>
      </c>
      <c r="D2108" s="26">
        <v>2</v>
      </c>
      <c r="E2108" s="26">
        <v>180</v>
      </c>
      <c r="F2108" s="50">
        <f>E2108/(VLOOKUP(B2108,'Cust Svd'!$A$2:$B$20,2,FALSE))</f>
        <v>3.6791006642820645E-3</v>
      </c>
      <c r="G2108" s="50">
        <f t="shared" si="96"/>
        <v>-5.6050869413740667</v>
      </c>
      <c r="H2108" s="50">
        <f t="shared" si="99"/>
        <v>2</v>
      </c>
      <c r="I2108" s="48">
        <f>HLOOKUP(B2108,'GSE Sum'!$B$1:$T$10,10,FALSE)</f>
        <v>96.326881052190018</v>
      </c>
      <c r="J2108" s="51" t="b">
        <f t="shared" si="100"/>
        <v>0</v>
      </c>
      <c r="K2108" s="69">
        <f>D2108/(VLOOKUP(B2108,'Cust Svd'!$A$2:$B$20,2,FALSE))</f>
        <v>4.0878896269800717E-5</v>
      </c>
      <c r="L2108" s="70">
        <f>VLOOKUP(B2108,'Cust Svd'!$A$2:$B$20,2,FALSE)</f>
        <v>48925</v>
      </c>
      <c r="N2108"/>
      <c r="O2108"/>
      <c r="P2108"/>
      <c r="Q2108"/>
    </row>
    <row r="2109" spans="1:17" ht="14.5" hidden="1" x14ac:dyDescent="0.35">
      <c r="A2109" s="62">
        <v>45712</v>
      </c>
      <c r="B2109" s="62">
        <v>2025</v>
      </c>
      <c r="C2109" s="26">
        <v>2</v>
      </c>
      <c r="D2109" s="26">
        <v>76</v>
      </c>
      <c r="E2109" s="26">
        <v>3762</v>
      </c>
      <c r="F2109" s="50">
        <f>E2109/(VLOOKUP(B2109,'Cust Svd'!$A$2:$B$20,2,FALSE))</f>
        <v>7.6893203883495145E-2</v>
      </c>
      <c r="G2109" s="50">
        <f t="shared" si="96"/>
        <v>-2.5653377824033012</v>
      </c>
      <c r="H2109" s="50">
        <f t="shared" si="99"/>
        <v>2</v>
      </c>
      <c r="I2109" s="48">
        <f>HLOOKUP(B2109,'GSE Sum'!$B$1:$T$10,10,FALSE)</f>
        <v>96.326881052190018</v>
      </c>
      <c r="J2109" s="51" t="b">
        <f t="shared" si="100"/>
        <v>0</v>
      </c>
      <c r="K2109" s="69">
        <f>D2109/(VLOOKUP(B2109,'Cust Svd'!$A$2:$B$20,2,FALSE))</f>
        <v>1.5533980582524273E-3</v>
      </c>
      <c r="L2109" s="70">
        <f>VLOOKUP(B2109,'Cust Svd'!$A$2:$B$20,2,FALSE)</f>
        <v>48925</v>
      </c>
      <c r="N2109"/>
      <c r="O2109"/>
      <c r="P2109"/>
      <c r="Q2109"/>
    </row>
    <row r="2110" spans="1:17" ht="14.5" hidden="1" x14ac:dyDescent="0.35">
      <c r="A2110" s="62">
        <v>45713</v>
      </c>
      <c r="B2110" s="62">
        <v>2025</v>
      </c>
      <c r="C2110" s="26">
        <v>2</v>
      </c>
      <c r="D2110" s="26">
        <v>70</v>
      </c>
      <c r="E2110" s="26">
        <v>4996.2</v>
      </c>
      <c r="F2110" s="50">
        <f>E2110/(VLOOKUP(B2110,'Cust Svd'!$A$2:$B$20,2,FALSE))</f>
        <v>0.10211957077158916</v>
      </c>
      <c r="G2110" s="50">
        <f t="shared" si="96"/>
        <v>-2.2816108897944485</v>
      </c>
      <c r="H2110" s="50">
        <f t="shared" si="99"/>
        <v>2</v>
      </c>
      <c r="I2110" s="48">
        <f>HLOOKUP(B2110,'GSE Sum'!$B$1:$T$10,10,FALSE)</f>
        <v>96.326881052190018</v>
      </c>
      <c r="J2110" s="51" t="b">
        <f t="shared" si="100"/>
        <v>0</v>
      </c>
      <c r="K2110" s="69">
        <f>D2110/(VLOOKUP(B2110,'Cust Svd'!$A$2:$B$20,2,FALSE))</f>
        <v>1.430761369443025E-3</v>
      </c>
      <c r="L2110" s="70">
        <f>VLOOKUP(B2110,'Cust Svd'!$A$2:$B$20,2,FALSE)</f>
        <v>48925</v>
      </c>
      <c r="N2110"/>
      <c r="O2110"/>
      <c r="P2110"/>
      <c r="Q2110"/>
    </row>
    <row r="2111" spans="1:17" ht="14.5" hidden="1" x14ac:dyDescent="0.35">
      <c r="A2111" s="62">
        <v>45715</v>
      </c>
      <c r="B2111" s="62">
        <v>2025</v>
      </c>
      <c r="C2111" s="26">
        <v>3</v>
      </c>
      <c r="D2111" s="26">
        <v>90</v>
      </c>
      <c r="E2111" s="26">
        <v>9764.9999999999982</v>
      </c>
      <c r="F2111" s="50">
        <f>E2111/(VLOOKUP(B2111,'Cust Svd'!$A$2:$B$20,2,FALSE))</f>
        <v>0.19959121103730196</v>
      </c>
      <c r="G2111" s="50">
        <f t="shared" si="96"/>
        <v>-1.6114839489534978</v>
      </c>
      <c r="H2111" s="50">
        <f t="shared" si="99"/>
        <v>2</v>
      </c>
      <c r="I2111" s="48">
        <f>HLOOKUP(B2111,'GSE Sum'!$B$1:$T$10,10,FALSE)</f>
        <v>96.326881052190018</v>
      </c>
      <c r="J2111" s="51" t="b">
        <f t="shared" si="100"/>
        <v>0</v>
      </c>
      <c r="K2111" s="69">
        <f>D2111/(VLOOKUP(B2111,'Cust Svd'!$A$2:$B$20,2,FALSE))</f>
        <v>1.8395503321410323E-3</v>
      </c>
      <c r="L2111" s="70">
        <f>VLOOKUP(B2111,'Cust Svd'!$A$2:$B$20,2,FALSE)</f>
        <v>48925</v>
      </c>
      <c r="N2111"/>
      <c r="O2111"/>
      <c r="P2111"/>
      <c r="Q2111"/>
    </row>
    <row r="2112" spans="1:17" ht="14.5" hidden="1" x14ac:dyDescent="0.35">
      <c r="A2112" s="62">
        <v>45716</v>
      </c>
      <c r="B2112" s="62">
        <v>2025</v>
      </c>
      <c r="C2112" s="26">
        <v>3</v>
      </c>
      <c r="D2112" s="26">
        <v>82</v>
      </c>
      <c r="E2112" s="26">
        <v>20953.8</v>
      </c>
      <c r="F2112" s="50">
        <f>E2112/(VLOOKUP(B2112,'Cust Svd'!$A$2:$B$20,2,FALSE))</f>
        <v>0.4282841083290751</v>
      </c>
      <c r="G2112" s="50">
        <f t="shared" si="96"/>
        <v>-0.84796849911391703</v>
      </c>
      <c r="H2112" s="50">
        <f t="shared" si="99"/>
        <v>2</v>
      </c>
      <c r="I2112" s="48">
        <f>HLOOKUP(B2112,'GSE Sum'!$B$1:$T$10,10,FALSE)</f>
        <v>96.326881052190018</v>
      </c>
      <c r="J2112" s="51" t="b">
        <f t="shared" si="100"/>
        <v>0</v>
      </c>
      <c r="K2112" s="69">
        <f>D2112/(VLOOKUP(B2112,'Cust Svd'!$A$2:$B$20,2,FALSE))</f>
        <v>1.6760347470618294E-3</v>
      </c>
      <c r="L2112" s="70">
        <f>VLOOKUP(B2112,'Cust Svd'!$A$2:$B$20,2,FALSE)</f>
        <v>48925</v>
      </c>
      <c r="N2112"/>
      <c r="O2112"/>
      <c r="P2112"/>
      <c r="Q2112"/>
    </row>
    <row r="2113" spans="1:17" ht="14.5" hidden="1" x14ac:dyDescent="0.35">
      <c r="A2113" s="62">
        <v>45720</v>
      </c>
      <c r="B2113" s="62">
        <v>2025</v>
      </c>
      <c r="C2113" s="26">
        <v>4</v>
      </c>
      <c r="D2113" s="26">
        <v>47</v>
      </c>
      <c r="E2113" s="26">
        <v>7895.3999999999987</v>
      </c>
      <c r="F2113" s="50">
        <f>E2113/(VLOOKUP(B2113,'Cust Svd'!$A$2:$B$20,2,FALSE))</f>
        <v>0.16137761880429224</v>
      </c>
      <c r="G2113" s="50">
        <f t="shared" si="96"/>
        <v>-1.8240082018801274</v>
      </c>
      <c r="H2113" s="50">
        <f t="shared" si="99"/>
        <v>3</v>
      </c>
      <c r="I2113" s="48">
        <f>HLOOKUP(B2113,'GSE Sum'!$B$1:$T$10,10,FALSE)</f>
        <v>96.326881052190018</v>
      </c>
      <c r="J2113" s="51" t="b">
        <f t="shared" si="100"/>
        <v>0</v>
      </c>
      <c r="K2113" s="69">
        <f>D2113/(VLOOKUP(B2113,'Cust Svd'!$A$2:$B$20,2,FALSE))</f>
        <v>9.6065406234031685E-4</v>
      </c>
      <c r="L2113" s="70">
        <f>VLOOKUP(B2113,'Cust Svd'!$A$2:$B$20,2,FALSE)</f>
        <v>48925</v>
      </c>
      <c r="N2113"/>
      <c r="O2113"/>
      <c r="P2113"/>
      <c r="Q2113"/>
    </row>
    <row r="2114" spans="1:17" ht="14.5" hidden="1" x14ac:dyDescent="0.35">
      <c r="A2114" s="62">
        <v>45721</v>
      </c>
      <c r="B2114" s="62">
        <v>2025</v>
      </c>
      <c r="C2114" s="26">
        <v>12</v>
      </c>
      <c r="D2114" s="26">
        <v>23737</v>
      </c>
      <c r="E2114" s="26">
        <v>8815840.1999999974</v>
      </c>
      <c r="F2114" s="50">
        <f>E2114/(VLOOKUP(B2114,'Cust Svd'!$A$2:$B$20,2,FALSE))</f>
        <v>180.19090853346955</v>
      </c>
      <c r="G2114" s="50">
        <f t="shared" ref="G2114:G2151" si="101">LN(F2114)</f>
        <v>5.194016891811974</v>
      </c>
      <c r="H2114" s="50">
        <f t="shared" si="99"/>
        <v>3</v>
      </c>
      <c r="I2114" s="48">
        <f>HLOOKUP(B2114,'GSE Sum'!$B$1:$T$10,10,FALSE)</f>
        <v>96.326881052190018</v>
      </c>
      <c r="J2114" s="51">
        <f t="shared" si="100"/>
        <v>45721</v>
      </c>
      <c r="K2114" s="69">
        <f>D2114/(VLOOKUP(B2114,'Cust Svd'!$A$2:$B$20,2,FALSE))</f>
        <v>0.48517118037812978</v>
      </c>
      <c r="L2114" s="70">
        <f>VLOOKUP(B2114,'Cust Svd'!$A$2:$B$20,2,FALSE)</f>
        <v>48925</v>
      </c>
      <c r="N2114"/>
      <c r="O2114"/>
      <c r="P2114"/>
      <c r="Q2114"/>
    </row>
    <row r="2115" spans="1:17" ht="14.5" hidden="1" x14ac:dyDescent="0.35">
      <c r="A2115" s="62">
        <v>45722</v>
      </c>
      <c r="B2115" s="62">
        <v>2025</v>
      </c>
      <c r="C2115" s="26">
        <v>5</v>
      </c>
      <c r="D2115" s="26">
        <v>41</v>
      </c>
      <c r="E2115" s="26">
        <v>8452.2000000000007</v>
      </c>
      <c r="F2115" s="50">
        <f>E2115/(VLOOKUP(B2115,'Cust Svd'!$A$2:$B$20,2,FALSE))</f>
        <v>0.17275830352580482</v>
      </c>
      <c r="G2115" s="50">
        <f t="shared" si="101"/>
        <v>-1.7558617507699608</v>
      </c>
      <c r="H2115" s="50">
        <f t="shared" si="99"/>
        <v>3</v>
      </c>
      <c r="I2115" s="48">
        <f>HLOOKUP(B2115,'GSE Sum'!$B$1:$T$10,10,FALSE)</f>
        <v>96.326881052190018</v>
      </c>
      <c r="J2115" s="51" t="b">
        <f t="shared" si="100"/>
        <v>0</v>
      </c>
      <c r="K2115" s="69">
        <f>D2115/(VLOOKUP(B2115,'Cust Svd'!$A$2:$B$20,2,FALSE))</f>
        <v>8.3801737353091468E-4</v>
      </c>
      <c r="L2115" s="70">
        <f>VLOOKUP(B2115,'Cust Svd'!$A$2:$B$20,2,FALSE)</f>
        <v>48925</v>
      </c>
      <c r="N2115"/>
      <c r="O2115"/>
      <c r="P2115"/>
      <c r="Q2115"/>
    </row>
    <row r="2116" spans="1:17" ht="14.5" hidden="1" x14ac:dyDescent="0.35">
      <c r="A2116" s="62">
        <v>45723</v>
      </c>
      <c r="B2116" s="62">
        <v>2025</v>
      </c>
      <c r="C2116" s="26">
        <v>2</v>
      </c>
      <c r="D2116" s="26">
        <v>316</v>
      </c>
      <c r="E2116" s="26">
        <v>84913.2</v>
      </c>
      <c r="F2116" s="50">
        <f>E2116/(VLOOKUP(B2116,'Cust Svd'!$A$2:$B$20,2,FALSE))</f>
        <v>1.7355789473684209</v>
      </c>
      <c r="G2116" s="50">
        <f t="shared" si="101"/>
        <v>0.5513410449816627</v>
      </c>
      <c r="H2116" s="50">
        <f t="shared" si="99"/>
        <v>3</v>
      </c>
      <c r="I2116" s="48">
        <f>HLOOKUP(B2116,'GSE Sum'!$B$1:$T$10,10,FALSE)</f>
        <v>96.326881052190018</v>
      </c>
      <c r="J2116" s="51" t="b">
        <f t="shared" si="100"/>
        <v>0</v>
      </c>
      <c r="K2116" s="69">
        <f>D2116/(VLOOKUP(B2116,'Cust Svd'!$A$2:$B$20,2,FALSE))</f>
        <v>6.4588656106285133E-3</v>
      </c>
      <c r="L2116" s="70">
        <f>VLOOKUP(B2116,'Cust Svd'!$A$2:$B$20,2,FALSE)</f>
        <v>48925</v>
      </c>
      <c r="N2116"/>
      <c r="O2116"/>
      <c r="P2116"/>
      <c r="Q2116"/>
    </row>
    <row r="2117" spans="1:17" ht="14.5" hidden="1" x14ac:dyDescent="0.35">
      <c r="A2117" s="62">
        <v>45726</v>
      </c>
      <c r="B2117" s="62">
        <v>2025</v>
      </c>
      <c r="C2117" s="26">
        <v>1</v>
      </c>
      <c r="D2117" s="26">
        <v>68</v>
      </c>
      <c r="E2117" s="26">
        <v>6120</v>
      </c>
      <c r="F2117" s="50">
        <f>E2117/(VLOOKUP(B2117,'Cust Svd'!$A$2:$B$20,2,FALSE))</f>
        <v>0.12508942258559019</v>
      </c>
      <c r="G2117" s="50">
        <f t="shared" si="101"/>
        <v>-2.0787264167579051</v>
      </c>
      <c r="H2117" s="50">
        <f t="shared" si="99"/>
        <v>3</v>
      </c>
      <c r="I2117" s="48">
        <f>HLOOKUP(B2117,'GSE Sum'!$B$1:$T$10,10,FALSE)</f>
        <v>96.326881052190018</v>
      </c>
      <c r="J2117" s="51" t="b">
        <f t="shared" si="100"/>
        <v>0</v>
      </c>
      <c r="K2117" s="69">
        <f>D2117/(VLOOKUP(B2117,'Cust Svd'!$A$2:$B$20,2,FALSE))</f>
        <v>1.3898824731732244E-3</v>
      </c>
      <c r="L2117" s="70">
        <f>VLOOKUP(B2117,'Cust Svd'!$A$2:$B$20,2,FALSE)</f>
        <v>48925</v>
      </c>
      <c r="N2117"/>
      <c r="O2117"/>
      <c r="P2117"/>
      <c r="Q2117"/>
    </row>
    <row r="2118" spans="1:17" ht="14.5" hidden="1" x14ac:dyDescent="0.35">
      <c r="A2118" s="62">
        <v>45727</v>
      </c>
      <c r="B2118" s="62">
        <v>2025</v>
      </c>
      <c r="C2118" s="26">
        <v>6</v>
      </c>
      <c r="D2118" s="26">
        <v>584</v>
      </c>
      <c r="E2118" s="26">
        <v>51838.2</v>
      </c>
      <c r="F2118" s="50">
        <f>E2118/(VLOOKUP(B2118,'Cust Svd'!$A$2:$B$20,2,FALSE))</f>
        <v>1.0595442003065916</v>
      </c>
      <c r="G2118" s="50">
        <f t="shared" si="101"/>
        <v>5.7838815936826653E-2</v>
      </c>
      <c r="H2118" s="50">
        <f t="shared" si="99"/>
        <v>3</v>
      </c>
      <c r="I2118" s="48">
        <f>HLOOKUP(B2118,'GSE Sum'!$B$1:$T$10,10,FALSE)</f>
        <v>96.326881052190018</v>
      </c>
      <c r="J2118" s="51" t="b">
        <f t="shared" si="100"/>
        <v>0</v>
      </c>
      <c r="K2118" s="69">
        <f>D2118/(VLOOKUP(B2118,'Cust Svd'!$A$2:$B$20,2,FALSE))</f>
        <v>1.1936637710781808E-2</v>
      </c>
      <c r="L2118" s="70">
        <f>VLOOKUP(B2118,'Cust Svd'!$A$2:$B$20,2,FALSE)</f>
        <v>48925</v>
      </c>
      <c r="N2118"/>
      <c r="O2118"/>
      <c r="P2118"/>
      <c r="Q2118"/>
    </row>
    <row r="2119" spans="1:17" ht="14.5" hidden="1" x14ac:dyDescent="0.35">
      <c r="A2119" s="62">
        <v>45728</v>
      </c>
      <c r="B2119" s="62">
        <v>2025</v>
      </c>
      <c r="C2119" s="26">
        <v>2</v>
      </c>
      <c r="D2119" s="26">
        <v>5</v>
      </c>
      <c r="E2119" s="26">
        <v>647.4</v>
      </c>
      <c r="F2119" s="50">
        <f>E2119/(VLOOKUP(B2119,'Cust Svd'!$A$2:$B$20,2,FALSE))</f>
        <v>1.3232498722534491E-2</v>
      </c>
      <c r="G2119" s="50">
        <f t="shared" si="101"/>
        <v>-4.3250794507721331</v>
      </c>
      <c r="H2119" s="50">
        <f t="shared" si="99"/>
        <v>3</v>
      </c>
      <c r="I2119" s="48">
        <f>HLOOKUP(B2119,'GSE Sum'!$B$1:$T$10,10,FALSE)</f>
        <v>96.326881052190018</v>
      </c>
      <c r="J2119" s="51" t="b">
        <f t="shared" si="100"/>
        <v>0</v>
      </c>
      <c r="K2119" s="69">
        <f>D2119/(VLOOKUP(B2119,'Cust Svd'!$A$2:$B$20,2,FALSE))</f>
        <v>1.0219724067450178E-4</v>
      </c>
      <c r="L2119" s="70">
        <f>VLOOKUP(B2119,'Cust Svd'!$A$2:$B$20,2,FALSE)</f>
        <v>48925</v>
      </c>
      <c r="N2119"/>
      <c r="O2119"/>
      <c r="P2119"/>
      <c r="Q2119"/>
    </row>
    <row r="2120" spans="1:17" ht="14.5" hidden="1" x14ac:dyDescent="0.35">
      <c r="A2120" s="62">
        <v>45729</v>
      </c>
      <c r="B2120" s="62">
        <v>2025</v>
      </c>
      <c r="C2120" s="26">
        <v>1</v>
      </c>
      <c r="D2120" s="26">
        <v>1</v>
      </c>
      <c r="E2120" s="26">
        <v>85.8</v>
      </c>
      <c r="F2120" s="50">
        <f>E2120/(VLOOKUP(B2120,'Cust Svd'!$A$2:$B$20,2,FALSE))</f>
        <v>1.7537046499744506E-3</v>
      </c>
      <c r="G2120" s="50">
        <f t="shared" si="101"/>
        <v>-6.3460247857703607</v>
      </c>
      <c r="H2120" s="50">
        <f t="shared" si="99"/>
        <v>3</v>
      </c>
      <c r="I2120" s="48">
        <f>HLOOKUP(B2120,'GSE Sum'!$B$1:$T$10,10,FALSE)</f>
        <v>96.326881052190018</v>
      </c>
      <c r="J2120" s="51" t="b">
        <f t="shared" si="100"/>
        <v>0</v>
      </c>
      <c r="K2120" s="69">
        <f>D2120/(VLOOKUP(B2120,'Cust Svd'!$A$2:$B$20,2,FALSE))</f>
        <v>2.0439448134900359E-5</v>
      </c>
      <c r="L2120" s="70">
        <f>VLOOKUP(B2120,'Cust Svd'!$A$2:$B$20,2,FALSE)</f>
        <v>48925</v>
      </c>
      <c r="N2120"/>
      <c r="O2120"/>
      <c r="P2120"/>
      <c r="Q2120"/>
    </row>
    <row r="2121" spans="1:17" ht="14.5" hidden="1" x14ac:dyDescent="0.35">
      <c r="A2121" s="62">
        <v>45730</v>
      </c>
      <c r="B2121" s="62">
        <v>2025</v>
      </c>
      <c r="C2121" s="26">
        <v>1</v>
      </c>
      <c r="D2121" s="26">
        <v>55</v>
      </c>
      <c r="E2121" s="26">
        <v>4234.8</v>
      </c>
      <c r="F2121" s="50">
        <f>E2121/(VLOOKUP(B2121,'Cust Svd'!$A$2:$B$20,2,FALSE))</f>
        <v>8.6556974961676039E-2</v>
      </c>
      <c r="G2121" s="50">
        <f t="shared" si="101"/>
        <v>-2.4469524117950523</v>
      </c>
      <c r="H2121" s="50">
        <f t="shared" si="99"/>
        <v>3</v>
      </c>
      <c r="I2121" s="48">
        <f>HLOOKUP(B2121,'GSE Sum'!$B$1:$T$10,10,FALSE)</f>
        <v>96.326881052190018</v>
      </c>
      <c r="J2121" s="51" t="b">
        <f t="shared" si="100"/>
        <v>0</v>
      </c>
      <c r="K2121" s="69">
        <f>D2121/(VLOOKUP(B2121,'Cust Svd'!$A$2:$B$20,2,FALSE))</f>
        <v>1.1241696474195196E-3</v>
      </c>
      <c r="L2121" s="70">
        <f>VLOOKUP(B2121,'Cust Svd'!$A$2:$B$20,2,FALSE)</f>
        <v>48925</v>
      </c>
      <c r="N2121"/>
      <c r="O2121"/>
      <c r="P2121"/>
      <c r="Q2121"/>
    </row>
    <row r="2122" spans="1:17" ht="14.5" hidden="1" x14ac:dyDescent="0.35">
      <c r="A2122" s="62">
        <v>45733</v>
      </c>
      <c r="B2122" s="62">
        <v>2025</v>
      </c>
      <c r="C2122" s="26">
        <v>1</v>
      </c>
      <c r="D2122" s="26">
        <v>3</v>
      </c>
      <c r="E2122" s="26">
        <v>109.8</v>
      </c>
      <c r="F2122" s="50">
        <f>E2122/(VLOOKUP(B2122,'Cust Svd'!$A$2:$B$20,2,FALSE))</f>
        <v>2.2442514052120593E-3</v>
      </c>
      <c r="G2122" s="50">
        <f t="shared" si="101"/>
        <v>-6.0993832631888472</v>
      </c>
      <c r="H2122" s="50">
        <f t="shared" si="99"/>
        <v>3</v>
      </c>
      <c r="I2122" s="48">
        <f>HLOOKUP(B2122,'GSE Sum'!$B$1:$T$10,10,FALSE)</f>
        <v>96.326881052190018</v>
      </c>
      <c r="J2122" s="51" t="b">
        <f t="shared" si="100"/>
        <v>0</v>
      </c>
      <c r="K2122" s="69">
        <f>D2122/(VLOOKUP(B2122,'Cust Svd'!$A$2:$B$20,2,FALSE))</f>
        <v>6.1318344404701072E-5</v>
      </c>
      <c r="L2122" s="70">
        <f>VLOOKUP(B2122,'Cust Svd'!$A$2:$B$20,2,FALSE)</f>
        <v>48925</v>
      </c>
      <c r="N2122"/>
      <c r="O2122"/>
      <c r="P2122"/>
      <c r="Q2122"/>
    </row>
    <row r="2123" spans="1:17" ht="14.5" hidden="1" x14ac:dyDescent="0.35">
      <c r="A2123" s="62">
        <v>45734</v>
      </c>
      <c r="B2123" s="62">
        <v>2025</v>
      </c>
      <c r="C2123" s="26">
        <v>11</v>
      </c>
      <c r="D2123" s="26">
        <v>145</v>
      </c>
      <c r="E2123" s="26">
        <v>7220.3999999999987</v>
      </c>
      <c r="F2123" s="50">
        <f>E2123/(VLOOKUP(B2123,'Cust Svd'!$A$2:$B$20,2,FALSE))</f>
        <v>0.14758099131323452</v>
      </c>
      <c r="G2123" s="50">
        <f t="shared" si="101"/>
        <v>-1.9133781602499709</v>
      </c>
      <c r="H2123" s="50">
        <f t="shared" si="99"/>
        <v>3</v>
      </c>
      <c r="I2123" s="48">
        <f>HLOOKUP(B2123,'GSE Sum'!$B$1:$T$10,10,FALSE)</f>
        <v>96.326881052190018</v>
      </c>
      <c r="J2123" s="51" t="b">
        <f t="shared" si="100"/>
        <v>0</v>
      </c>
      <c r="K2123" s="69">
        <f>D2123/(VLOOKUP(B2123,'Cust Svd'!$A$2:$B$20,2,FALSE))</f>
        <v>2.9637199795605517E-3</v>
      </c>
      <c r="L2123" s="70">
        <f>VLOOKUP(B2123,'Cust Svd'!$A$2:$B$20,2,FALSE)</f>
        <v>48925</v>
      </c>
      <c r="N2123"/>
      <c r="O2123"/>
      <c r="P2123"/>
      <c r="Q2123"/>
    </row>
    <row r="2124" spans="1:17" ht="14.5" hidden="1" x14ac:dyDescent="0.35">
      <c r="A2124" s="62">
        <v>45735</v>
      </c>
      <c r="B2124" s="62">
        <v>2025</v>
      </c>
      <c r="C2124" s="26">
        <v>3</v>
      </c>
      <c r="D2124" s="26">
        <v>67</v>
      </c>
      <c r="E2124" s="26">
        <v>21277.200000000001</v>
      </c>
      <c r="F2124" s="50">
        <f>E2124/(VLOOKUP(B2124,'Cust Svd'!$A$2:$B$20,2,FALSE))</f>
        <v>0.43489422585590193</v>
      </c>
      <c r="G2124" s="50">
        <f t="shared" si="101"/>
        <v>-0.83265243641333375</v>
      </c>
      <c r="H2124" s="50">
        <f t="shared" si="99"/>
        <v>3</v>
      </c>
      <c r="I2124" s="48">
        <f>HLOOKUP(B2124,'GSE Sum'!$B$1:$T$10,10,FALSE)</f>
        <v>96.326881052190018</v>
      </c>
      <c r="J2124" s="51" t="b">
        <f t="shared" si="100"/>
        <v>0</v>
      </c>
      <c r="K2124" s="69">
        <f>D2124/(VLOOKUP(B2124,'Cust Svd'!$A$2:$B$20,2,FALSE))</f>
        <v>1.369443025038324E-3</v>
      </c>
      <c r="L2124" s="70">
        <f>VLOOKUP(B2124,'Cust Svd'!$A$2:$B$20,2,FALSE)</f>
        <v>48925</v>
      </c>
      <c r="N2124"/>
      <c r="O2124"/>
      <c r="P2124"/>
      <c r="Q2124"/>
    </row>
    <row r="2125" spans="1:17" ht="14.5" hidden="1" x14ac:dyDescent="0.35">
      <c r="A2125" s="62">
        <v>45736</v>
      </c>
      <c r="B2125" s="62">
        <v>2025</v>
      </c>
      <c r="C2125" s="26">
        <v>3</v>
      </c>
      <c r="D2125" s="26">
        <v>179</v>
      </c>
      <c r="E2125" s="26">
        <v>55396.2</v>
      </c>
      <c r="F2125" s="50">
        <f>E2125/(VLOOKUP(B2125,'Cust Svd'!$A$2:$B$20,2,FALSE))</f>
        <v>1.1322677567705672</v>
      </c>
      <c r="G2125" s="50">
        <f t="shared" si="101"/>
        <v>0.12422248606079372</v>
      </c>
      <c r="H2125" s="50">
        <f t="shared" si="99"/>
        <v>3</v>
      </c>
      <c r="I2125" s="48">
        <f>HLOOKUP(B2125,'GSE Sum'!$B$1:$T$10,10,FALSE)</f>
        <v>96.326881052190018</v>
      </c>
      <c r="J2125" s="51" t="b">
        <f t="shared" si="100"/>
        <v>0</v>
      </c>
      <c r="K2125" s="69">
        <f>D2125/(VLOOKUP(B2125,'Cust Svd'!$A$2:$B$20,2,FALSE))</f>
        <v>3.6586612161471641E-3</v>
      </c>
      <c r="L2125" s="70">
        <f>VLOOKUP(B2125,'Cust Svd'!$A$2:$B$20,2,FALSE)</f>
        <v>48925</v>
      </c>
      <c r="N2125"/>
      <c r="O2125"/>
      <c r="P2125"/>
      <c r="Q2125"/>
    </row>
    <row r="2126" spans="1:17" ht="14.5" hidden="1" x14ac:dyDescent="0.35">
      <c r="A2126" s="62">
        <v>45740</v>
      </c>
      <c r="B2126" s="62">
        <v>2025</v>
      </c>
      <c r="C2126" s="26">
        <v>2</v>
      </c>
      <c r="D2126" s="26">
        <v>88</v>
      </c>
      <c r="E2126" s="26">
        <v>33339.599999999999</v>
      </c>
      <c r="F2126" s="50">
        <f>E2126/(VLOOKUP(B2126,'Cust Svd'!$A$2:$B$20,2,FALSE))</f>
        <v>0.68144302503832399</v>
      </c>
      <c r="G2126" s="50">
        <f t="shared" si="101"/>
        <v>-0.38354263363194363</v>
      </c>
      <c r="H2126" s="50">
        <f t="shared" si="99"/>
        <v>3</v>
      </c>
      <c r="I2126" s="48">
        <f>HLOOKUP(B2126,'GSE Sum'!$B$1:$T$10,10,FALSE)</f>
        <v>96.326881052190018</v>
      </c>
      <c r="J2126" s="51" t="b">
        <f t="shared" si="100"/>
        <v>0</v>
      </c>
      <c r="K2126" s="69">
        <f>D2126/(VLOOKUP(B2126,'Cust Svd'!$A$2:$B$20,2,FALSE))</f>
        <v>1.7986714358712314E-3</v>
      </c>
      <c r="L2126" s="70">
        <f>VLOOKUP(B2126,'Cust Svd'!$A$2:$B$20,2,FALSE)</f>
        <v>48925</v>
      </c>
      <c r="N2126"/>
      <c r="O2126"/>
      <c r="P2126"/>
      <c r="Q2126"/>
    </row>
    <row r="2127" spans="1:17" ht="14.5" hidden="1" x14ac:dyDescent="0.35">
      <c r="A2127" s="62">
        <v>45742</v>
      </c>
      <c r="B2127" s="62">
        <v>2025</v>
      </c>
      <c r="C2127" s="26">
        <v>3</v>
      </c>
      <c r="D2127" s="26">
        <v>20</v>
      </c>
      <c r="E2127" s="26">
        <v>3131.9999999999986</v>
      </c>
      <c r="F2127" s="50">
        <f>E2127/(VLOOKUP(B2127,'Cust Svd'!$A$2:$B$20,2,FALSE))</f>
        <v>6.4016351558507892E-2</v>
      </c>
      <c r="G2127" s="50">
        <f t="shared" si="101"/>
        <v>-2.7486167351535835</v>
      </c>
      <c r="H2127" s="50">
        <f t="shared" si="99"/>
        <v>3</v>
      </c>
      <c r="I2127" s="48">
        <f>HLOOKUP(B2127,'GSE Sum'!$B$1:$T$10,10,FALSE)</f>
        <v>96.326881052190018</v>
      </c>
      <c r="J2127" s="51" t="b">
        <f t="shared" si="100"/>
        <v>0</v>
      </c>
      <c r="K2127" s="69">
        <f>D2127/(VLOOKUP(B2127,'Cust Svd'!$A$2:$B$20,2,FALSE))</f>
        <v>4.0878896269800713E-4</v>
      </c>
      <c r="L2127" s="70">
        <f>VLOOKUP(B2127,'Cust Svd'!$A$2:$B$20,2,FALSE)</f>
        <v>48925</v>
      </c>
      <c r="N2127"/>
      <c r="O2127"/>
      <c r="P2127"/>
      <c r="Q2127"/>
    </row>
    <row r="2128" spans="1:17" ht="14.5" hidden="1" x14ac:dyDescent="0.35">
      <c r="A2128" s="62">
        <v>45743</v>
      </c>
      <c r="B2128" s="62">
        <v>2025</v>
      </c>
      <c r="C2128" s="26">
        <v>6</v>
      </c>
      <c r="D2128" s="26">
        <v>275</v>
      </c>
      <c r="E2128" s="26">
        <v>34494</v>
      </c>
      <c r="F2128" s="50">
        <f>E2128/(VLOOKUP(B2128,'Cust Svd'!$A$2:$B$20,2,FALSE))</f>
        <v>0.7050383239652529</v>
      </c>
      <c r="G2128" s="50">
        <f t="shared" si="101"/>
        <v>-0.34950311741293111</v>
      </c>
      <c r="H2128" s="50">
        <f t="shared" si="99"/>
        <v>3</v>
      </c>
      <c r="I2128" s="48">
        <f>HLOOKUP(B2128,'GSE Sum'!$B$1:$T$10,10,FALSE)</f>
        <v>96.326881052190018</v>
      </c>
      <c r="J2128" s="51" t="b">
        <f t="shared" si="100"/>
        <v>0</v>
      </c>
      <c r="K2128" s="69">
        <f>D2128/(VLOOKUP(B2128,'Cust Svd'!$A$2:$B$20,2,FALSE))</f>
        <v>5.620848237097598E-3</v>
      </c>
      <c r="L2128" s="70">
        <f>VLOOKUP(B2128,'Cust Svd'!$A$2:$B$20,2,FALSE)</f>
        <v>48925</v>
      </c>
      <c r="N2128"/>
      <c r="O2128"/>
      <c r="P2128"/>
      <c r="Q2128"/>
    </row>
    <row r="2129" spans="1:17" ht="14.5" hidden="1" x14ac:dyDescent="0.35">
      <c r="A2129" s="62">
        <v>45744</v>
      </c>
      <c r="B2129" s="62">
        <v>2025</v>
      </c>
      <c r="C2129" s="26">
        <v>4</v>
      </c>
      <c r="D2129" s="26">
        <v>38</v>
      </c>
      <c r="E2129" s="26">
        <v>3622.2000000000003</v>
      </c>
      <c r="F2129" s="50">
        <f>E2129/(VLOOKUP(B2129,'Cust Svd'!$A$2:$B$20,2,FALSE))</f>
        <v>7.4035769034236087E-2</v>
      </c>
      <c r="G2129" s="50">
        <f t="shared" si="101"/>
        <v>-2.6032069372338413</v>
      </c>
      <c r="H2129" s="50">
        <f t="shared" si="99"/>
        <v>3</v>
      </c>
      <c r="I2129" s="48">
        <f>HLOOKUP(B2129,'GSE Sum'!$B$1:$T$10,10,FALSE)</f>
        <v>96.326881052190018</v>
      </c>
      <c r="J2129" s="51" t="b">
        <f t="shared" si="100"/>
        <v>0</v>
      </c>
      <c r="K2129" s="69">
        <f>D2129/(VLOOKUP(B2129,'Cust Svd'!$A$2:$B$20,2,FALSE))</f>
        <v>7.7669902912621365E-4</v>
      </c>
      <c r="L2129" s="70">
        <f>VLOOKUP(B2129,'Cust Svd'!$A$2:$B$20,2,FALSE)</f>
        <v>48925</v>
      </c>
      <c r="N2129"/>
      <c r="O2129"/>
      <c r="P2129"/>
      <c r="Q2129"/>
    </row>
    <row r="2130" spans="1:17" ht="14.5" hidden="1" x14ac:dyDescent="0.35">
      <c r="A2130" s="62">
        <v>45746</v>
      </c>
      <c r="B2130" s="62">
        <v>2025</v>
      </c>
      <c r="C2130" s="26">
        <v>2</v>
      </c>
      <c r="D2130" s="26">
        <v>151</v>
      </c>
      <c r="E2130" s="26">
        <v>9886.1999999999898</v>
      </c>
      <c r="F2130" s="50">
        <f>E2130/(VLOOKUP(B2130,'Cust Svd'!$A$2:$B$20,2,FALSE))</f>
        <v>0.2020684721512517</v>
      </c>
      <c r="G2130" s="50">
        <f t="shared" si="101"/>
        <v>-1.5991486679728373</v>
      </c>
      <c r="H2130" s="50">
        <f t="shared" si="99"/>
        <v>3</v>
      </c>
      <c r="I2130" s="48">
        <f>HLOOKUP(B2130,'GSE Sum'!$B$1:$T$10,10,FALSE)</f>
        <v>96.326881052190018</v>
      </c>
      <c r="J2130" s="51" t="b">
        <f t="shared" si="100"/>
        <v>0</v>
      </c>
      <c r="K2130" s="69">
        <f>D2130/(VLOOKUP(B2130,'Cust Svd'!$A$2:$B$20,2,FALSE))</f>
        <v>3.0863566683699542E-3</v>
      </c>
      <c r="L2130" s="70">
        <f>VLOOKUP(B2130,'Cust Svd'!$A$2:$B$20,2,FALSE)</f>
        <v>48925</v>
      </c>
      <c r="N2130"/>
      <c r="O2130"/>
      <c r="P2130"/>
      <c r="Q2130"/>
    </row>
    <row r="2131" spans="1:17" ht="14.5" hidden="1" x14ac:dyDescent="0.35">
      <c r="A2131" s="62">
        <v>45747</v>
      </c>
      <c r="B2131" s="62">
        <v>2025</v>
      </c>
      <c r="C2131" s="26">
        <v>1</v>
      </c>
      <c r="D2131" s="26">
        <v>1200</v>
      </c>
      <c r="E2131" s="26">
        <v>93560.4</v>
      </c>
      <c r="F2131" s="50">
        <f>E2131/(VLOOKUP(B2131,'Cust Svd'!$A$2:$B$20,2,FALSE))</f>
        <v>1.9123229432805313</v>
      </c>
      <c r="G2131" s="50">
        <f t="shared" si="101"/>
        <v>0.64831870375603728</v>
      </c>
      <c r="H2131" s="50">
        <f t="shared" si="99"/>
        <v>3</v>
      </c>
      <c r="I2131" s="48">
        <f>HLOOKUP(B2131,'GSE Sum'!$B$1:$T$10,10,FALSE)</f>
        <v>96.326881052190018</v>
      </c>
      <c r="J2131" s="51" t="b">
        <f t="shared" si="100"/>
        <v>0</v>
      </c>
      <c r="K2131" s="69">
        <f>D2131/(VLOOKUP(B2131,'Cust Svd'!$A$2:$B$20,2,FALSE))</f>
        <v>2.452733776188043E-2</v>
      </c>
      <c r="L2131" s="70">
        <f>VLOOKUP(B2131,'Cust Svd'!$A$2:$B$20,2,FALSE)</f>
        <v>48925</v>
      </c>
      <c r="N2131"/>
      <c r="O2131"/>
      <c r="P2131"/>
      <c r="Q2131"/>
    </row>
    <row r="2132" spans="1:17" ht="14.5" hidden="1" x14ac:dyDescent="0.35">
      <c r="A2132" s="62">
        <v>45748</v>
      </c>
      <c r="B2132" s="62">
        <v>2025</v>
      </c>
      <c r="C2132" s="26">
        <v>2</v>
      </c>
      <c r="D2132" s="26">
        <v>3691</v>
      </c>
      <c r="E2132" s="26">
        <v>393336</v>
      </c>
      <c r="F2132" s="50">
        <f>E2132/(VLOOKUP(B2132,'Cust Svd'!$A$2:$B$20,2,FALSE))</f>
        <v>8.0395707715891671</v>
      </c>
      <c r="G2132" s="50">
        <f t="shared" si="101"/>
        <v>2.0843756951474961</v>
      </c>
      <c r="H2132" s="50">
        <f t="shared" si="99"/>
        <v>4</v>
      </c>
      <c r="I2132" s="48">
        <f>HLOOKUP(B2132,'GSE Sum'!$B$1:$T$10,10,FALSE)</f>
        <v>96.326881052190018</v>
      </c>
      <c r="J2132" s="51" t="b">
        <f t="shared" si="100"/>
        <v>0</v>
      </c>
      <c r="K2132" s="69">
        <f>D2132/(VLOOKUP(B2132,'Cust Svd'!$A$2:$B$20,2,FALSE))</f>
        <v>7.5442003065917224E-2</v>
      </c>
      <c r="L2132" s="70">
        <f>VLOOKUP(B2132,'Cust Svd'!$A$2:$B$20,2,FALSE)</f>
        <v>48925</v>
      </c>
      <c r="N2132"/>
      <c r="O2132"/>
      <c r="P2132"/>
      <c r="Q2132"/>
    </row>
    <row r="2133" spans="1:17" ht="14.5" hidden="1" x14ac:dyDescent="0.35">
      <c r="A2133" s="62">
        <v>45750</v>
      </c>
      <c r="B2133" s="62">
        <v>2025</v>
      </c>
      <c r="C2133" s="26">
        <v>3</v>
      </c>
      <c r="D2133" s="26">
        <v>4313</v>
      </c>
      <c r="E2133" s="26">
        <v>126139.79999999997</v>
      </c>
      <c r="F2133" s="50">
        <f>E2133/(VLOOKUP(B2133,'Cust Svd'!$A$2:$B$20,2,FALSE))</f>
        <v>2.5782278998467034</v>
      </c>
      <c r="G2133" s="50">
        <f t="shared" si="101"/>
        <v>0.9471023024122317</v>
      </c>
      <c r="H2133" s="50">
        <f t="shared" si="99"/>
        <v>4</v>
      </c>
      <c r="I2133" s="48">
        <f>HLOOKUP(B2133,'GSE Sum'!$B$1:$T$10,10,FALSE)</f>
        <v>96.326881052190018</v>
      </c>
      <c r="J2133" s="51" t="b">
        <f t="shared" si="100"/>
        <v>0</v>
      </c>
      <c r="K2133" s="69">
        <f>D2133/(VLOOKUP(B2133,'Cust Svd'!$A$2:$B$20,2,FALSE))</f>
        <v>8.8155339805825239E-2</v>
      </c>
      <c r="L2133" s="70">
        <f>VLOOKUP(B2133,'Cust Svd'!$A$2:$B$20,2,FALSE)</f>
        <v>48925</v>
      </c>
      <c r="N2133"/>
      <c r="O2133"/>
      <c r="P2133"/>
      <c r="Q2133"/>
    </row>
    <row r="2134" spans="1:17" ht="14.5" hidden="1" x14ac:dyDescent="0.35">
      <c r="A2134" s="62">
        <v>45752</v>
      </c>
      <c r="B2134" s="62">
        <v>2025</v>
      </c>
      <c r="C2134" s="26">
        <v>1</v>
      </c>
      <c r="D2134" s="26">
        <v>20</v>
      </c>
      <c r="E2134" s="26">
        <v>1200</v>
      </c>
      <c r="F2134" s="50">
        <f>E2134/(VLOOKUP(B2134,'Cust Svd'!$A$2:$B$20,2,FALSE))</f>
        <v>2.452733776188043E-2</v>
      </c>
      <c r="G2134" s="50">
        <f t="shared" si="101"/>
        <v>-3.7079669564881854</v>
      </c>
      <c r="H2134" s="50">
        <f t="shared" si="99"/>
        <v>4</v>
      </c>
      <c r="I2134" s="48">
        <f>HLOOKUP(B2134,'GSE Sum'!$B$1:$T$10,10,FALSE)</f>
        <v>96.326881052190018</v>
      </c>
      <c r="J2134" s="51" t="b">
        <f t="shared" si="100"/>
        <v>0</v>
      </c>
      <c r="K2134" s="69">
        <f>D2134/(VLOOKUP(B2134,'Cust Svd'!$A$2:$B$20,2,FALSE))</f>
        <v>4.0878896269800713E-4</v>
      </c>
      <c r="L2134" s="70">
        <f>VLOOKUP(B2134,'Cust Svd'!$A$2:$B$20,2,FALSE)</f>
        <v>48925</v>
      </c>
      <c r="N2134"/>
      <c r="O2134"/>
      <c r="P2134"/>
      <c r="Q2134"/>
    </row>
    <row r="2135" spans="1:17" ht="14.5" hidden="1" x14ac:dyDescent="0.35">
      <c r="A2135" s="62">
        <v>45754</v>
      </c>
      <c r="B2135" s="62">
        <v>2025</v>
      </c>
      <c r="C2135" s="26">
        <v>4</v>
      </c>
      <c r="D2135" s="26">
        <v>86</v>
      </c>
      <c r="E2135" s="26">
        <v>6144</v>
      </c>
      <c r="F2135" s="50">
        <f>E2135/(VLOOKUP(B2135,'Cust Svd'!$A$2:$B$20,2,FALSE))</f>
        <v>0.1255799693408278</v>
      </c>
      <c r="G2135" s="50">
        <f t="shared" si="101"/>
        <v>-2.0748125174367691</v>
      </c>
      <c r="H2135" s="50">
        <f t="shared" si="99"/>
        <v>4</v>
      </c>
      <c r="I2135" s="48">
        <f>HLOOKUP(B2135,'GSE Sum'!$B$1:$T$10,10,FALSE)</f>
        <v>96.326881052190018</v>
      </c>
      <c r="J2135" s="51" t="b">
        <f t="shared" si="100"/>
        <v>0</v>
      </c>
      <c r="K2135" s="69">
        <f>D2135/(VLOOKUP(B2135,'Cust Svd'!$A$2:$B$20,2,FALSE))</f>
        <v>1.7577925396014308E-3</v>
      </c>
      <c r="L2135" s="70">
        <f>VLOOKUP(B2135,'Cust Svd'!$A$2:$B$20,2,FALSE)</f>
        <v>48925</v>
      </c>
      <c r="N2135"/>
      <c r="O2135"/>
      <c r="P2135"/>
      <c r="Q2135"/>
    </row>
    <row r="2136" spans="1:17" ht="14.5" hidden="1" x14ac:dyDescent="0.35">
      <c r="A2136" s="62">
        <v>45755</v>
      </c>
      <c r="B2136" s="62">
        <v>2025</v>
      </c>
      <c r="C2136" s="26">
        <v>3</v>
      </c>
      <c r="D2136" s="26">
        <v>18</v>
      </c>
      <c r="E2136" s="26">
        <v>3330.6</v>
      </c>
      <c r="F2136" s="50">
        <f>E2136/(VLOOKUP(B2136,'Cust Svd'!$A$2:$B$20,2,FALSE))</f>
        <v>6.8075625958099129E-2</v>
      </c>
      <c r="G2136" s="50">
        <f t="shared" si="101"/>
        <v>-2.6871360453401065</v>
      </c>
      <c r="H2136" s="50">
        <f t="shared" si="99"/>
        <v>4</v>
      </c>
      <c r="I2136" s="48">
        <f>HLOOKUP(B2136,'GSE Sum'!$B$1:$T$10,10,FALSE)</f>
        <v>96.326881052190018</v>
      </c>
      <c r="J2136" s="51" t="b">
        <f t="shared" si="100"/>
        <v>0</v>
      </c>
      <c r="K2136" s="69">
        <f>D2136/(VLOOKUP(B2136,'Cust Svd'!$A$2:$B$20,2,FALSE))</f>
        <v>3.6791006642820646E-4</v>
      </c>
      <c r="L2136" s="70">
        <f>VLOOKUP(B2136,'Cust Svd'!$A$2:$B$20,2,FALSE)</f>
        <v>48925</v>
      </c>
      <c r="N2136"/>
      <c r="O2136"/>
      <c r="P2136"/>
      <c r="Q2136"/>
    </row>
    <row r="2137" spans="1:17" ht="14.5" hidden="1" x14ac:dyDescent="0.35">
      <c r="A2137" s="62">
        <v>45756</v>
      </c>
      <c r="B2137" s="62">
        <v>2025</v>
      </c>
      <c r="C2137" s="26">
        <v>1</v>
      </c>
      <c r="D2137" s="26">
        <v>2</v>
      </c>
      <c r="E2137" s="26">
        <v>690</v>
      </c>
      <c r="F2137" s="50">
        <f>E2137/(VLOOKUP(B2137,'Cust Svd'!$A$2:$B$20,2,FALSE))</f>
        <v>1.4103219213081247E-2</v>
      </c>
      <c r="G2137" s="50">
        <f t="shared" si="101"/>
        <v>-4.2613521946729715</v>
      </c>
      <c r="H2137" s="50">
        <f t="shared" ref="H2137:H2151" si="102">MONTH(A2137)</f>
        <v>4</v>
      </c>
      <c r="I2137" s="48">
        <f>HLOOKUP(B2137,'GSE Sum'!$B$1:$T$10,10,FALSE)</f>
        <v>96.326881052190018</v>
      </c>
      <c r="J2137" s="51" t="b">
        <f t="shared" ref="J2137:J2151" si="103">IF(F2137&gt;=I2137,A2137,FALSE)</f>
        <v>0</v>
      </c>
      <c r="K2137" s="69">
        <f>D2137/(VLOOKUP(B2137,'Cust Svd'!$A$2:$B$20,2,FALSE))</f>
        <v>4.0878896269800717E-5</v>
      </c>
      <c r="L2137" s="70">
        <f>VLOOKUP(B2137,'Cust Svd'!$A$2:$B$20,2,FALSE)</f>
        <v>48925</v>
      </c>
      <c r="N2137"/>
      <c r="O2137"/>
      <c r="P2137"/>
      <c r="Q2137"/>
    </row>
    <row r="2138" spans="1:17" ht="14.5" hidden="1" x14ac:dyDescent="0.35">
      <c r="A2138" s="62">
        <v>45757</v>
      </c>
      <c r="B2138" s="62">
        <v>2025</v>
      </c>
      <c r="C2138" s="26">
        <v>4</v>
      </c>
      <c r="D2138" s="26">
        <v>50</v>
      </c>
      <c r="E2138" s="26">
        <v>8075.3999999999987</v>
      </c>
      <c r="F2138" s="50">
        <f>E2138/(VLOOKUP(B2138,'Cust Svd'!$A$2:$B$20,2,FALSE))</f>
        <v>0.16505671946857431</v>
      </c>
      <c r="G2138" s="50">
        <f t="shared" si="101"/>
        <v>-1.8014661097965523</v>
      </c>
      <c r="H2138" s="50">
        <f t="shared" si="102"/>
        <v>4</v>
      </c>
      <c r="I2138" s="48">
        <f>HLOOKUP(B2138,'GSE Sum'!$B$1:$T$10,10,FALSE)</f>
        <v>96.326881052190018</v>
      </c>
      <c r="J2138" s="51" t="b">
        <f t="shared" si="103"/>
        <v>0</v>
      </c>
      <c r="K2138" s="69">
        <f>D2138/(VLOOKUP(B2138,'Cust Svd'!$A$2:$B$20,2,FALSE))</f>
        <v>1.021972406745018E-3</v>
      </c>
      <c r="L2138" s="70">
        <f>VLOOKUP(B2138,'Cust Svd'!$A$2:$B$20,2,FALSE)</f>
        <v>48925</v>
      </c>
      <c r="N2138"/>
      <c r="O2138"/>
      <c r="P2138"/>
      <c r="Q2138"/>
    </row>
    <row r="2139" spans="1:17" ht="14.5" hidden="1" x14ac:dyDescent="0.35">
      <c r="A2139" s="62">
        <v>45758</v>
      </c>
      <c r="B2139" s="62">
        <v>2025</v>
      </c>
      <c r="C2139" s="26">
        <v>1</v>
      </c>
      <c r="D2139" s="26">
        <v>32</v>
      </c>
      <c r="E2139" s="26">
        <v>1375.8</v>
      </c>
      <c r="F2139" s="50">
        <f>E2139/(VLOOKUP(B2139,'Cust Svd'!$A$2:$B$20,2,FALSE))</f>
        <v>2.812059274399591E-2</v>
      </c>
      <c r="G2139" s="50">
        <f t="shared" si="101"/>
        <v>-3.5712531331723634</v>
      </c>
      <c r="H2139" s="50">
        <f t="shared" si="102"/>
        <v>4</v>
      </c>
      <c r="I2139" s="48">
        <f>HLOOKUP(B2139,'GSE Sum'!$B$1:$T$10,10,FALSE)</f>
        <v>96.326881052190018</v>
      </c>
      <c r="J2139" s="51" t="b">
        <f t="shared" si="103"/>
        <v>0</v>
      </c>
      <c r="K2139" s="69">
        <f>D2139/(VLOOKUP(B2139,'Cust Svd'!$A$2:$B$20,2,FALSE))</f>
        <v>6.5406234031681147E-4</v>
      </c>
      <c r="L2139" s="70">
        <f>VLOOKUP(B2139,'Cust Svd'!$A$2:$B$20,2,FALSE)</f>
        <v>48925</v>
      </c>
      <c r="N2139"/>
      <c r="O2139"/>
      <c r="P2139"/>
      <c r="Q2139"/>
    </row>
    <row r="2140" spans="1:17" ht="14.5" hidden="1" x14ac:dyDescent="0.35">
      <c r="A2140" s="62">
        <v>45761</v>
      </c>
      <c r="B2140" s="62">
        <v>2025</v>
      </c>
      <c r="C2140" s="26">
        <v>1</v>
      </c>
      <c r="D2140" s="26">
        <v>6</v>
      </c>
      <c r="E2140" s="26">
        <v>1530</v>
      </c>
      <c r="F2140" s="50">
        <f>E2140/(VLOOKUP(B2140,'Cust Svd'!$A$2:$B$20,2,FALSE))</f>
        <v>3.1272355646397548E-2</v>
      </c>
      <c r="G2140" s="50">
        <f t="shared" si="101"/>
        <v>-3.4650207778777959</v>
      </c>
      <c r="H2140" s="50">
        <f t="shared" si="102"/>
        <v>4</v>
      </c>
      <c r="I2140" s="48">
        <f>HLOOKUP(B2140,'GSE Sum'!$B$1:$T$10,10,FALSE)</f>
        <v>96.326881052190018</v>
      </c>
      <c r="J2140" s="51" t="b">
        <f t="shared" si="103"/>
        <v>0</v>
      </c>
      <c r="K2140" s="69">
        <f>D2140/(VLOOKUP(B2140,'Cust Svd'!$A$2:$B$20,2,FALSE))</f>
        <v>1.2263668880940214E-4</v>
      </c>
      <c r="L2140" s="70">
        <f>VLOOKUP(B2140,'Cust Svd'!$A$2:$B$20,2,FALSE)</f>
        <v>48925</v>
      </c>
      <c r="N2140"/>
      <c r="O2140"/>
      <c r="P2140"/>
      <c r="Q2140"/>
    </row>
    <row r="2141" spans="1:17" ht="14.5" hidden="1" x14ac:dyDescent="0.35">
      <c r="A2141" s="62">
        <v>45762</v>
      </c>
      <c r="B2141" s="62">
        <v>2025</v>
      </c>
      <c r="C2141" s="26">
        <v>1</v>
      </c>
      <c r="D2141" s="26">
        <v>6</v>
      </c>
      <c r="E2141" s="26">
        <v>2430</v>
      </c>
      <c r="F2141" s="50">
        <f>E2141/(VLOOKUP(B2141,'Cust Svd'!$A$2:$B$20,2,FALSE))</f>
        <v>4.9667858967807871E-2</v>
      </c>
      <c r="G2141" s="50">
        <f t="shared" si="101"/>
        <v>-3.002397255929683</v>
      </c>
      <c r="H2141" s="50">
        <f t="shared" si="102"/>
        <v>4</v>
      </c>
      <c r="I2141" s="48">
        <f>HLOOKUP(B2141,'GSE Sum'!$B$1:$T$10,10,FALSE)</f>
        <v>96.326881052190018</v>
      </c>
      <c r="J2141" s="51" t="b">
        <f t="shared" si="103"/>
        <v>0</v>
      </c>
      <c r="K2141" s="69">
        <f>D2141/(VLOOKUP(B2141,'Cust Svd'!$A$2:$B$20,2,FALSE))</f>
        <v>1.2263668880940214E-4</v>
      </c>
      <c r="L2141" s="70">
        <f>VLOOKUP(B2141,'Cust Svd'!$A$2:$B$20,2,FALSE)</f>
        <v>48925</v>
      </c>
      <c r="N2141"/>
      <c r="O2141"/>
      <c r="P2141"/>
      <c r="Q2141"/>
    </row>
    <row r="2142" spans="1:17" ht="14.5" hidden="1" x14ac:dyDescent="0.35">
      <c r="A2142" s="62">
        <v>45763</v>
      </c>
      <c r="B2142" s="62">
        <v>2025</v>
      </c>
      <c r="C2142" s="26">
        <v>5</v>
      </c>
      <c r="D2142" s="26">
        <v>263</v>
      </c>
      <c r="E2142" s="26">
        <v>42144</v>
      </c>
      <c r="F2142" s="50">
        <f>E2142/(VLOOKUP(B2142,'Cust Svd'!$A$2:$B$20,2,FALSE))</f>
        <v>0.86140010219724072</v>
      </c>
      <c r="G2142" s="50">
        <f t="shared" si="101"/>
        <v>-0.14919618772126933</v>
      </c>
      <c r="H2142" s="50">
        <f t="shared" si="102"/>
        <v>4</v>
      </c>
      <c r="I2142" s="48">
        <f>HLOOKUP(B2142,'GSE Sum'!$B$1:$T$10,10,FALSE)</f>
        <v>96.326881052190018</v>
      </c>
      <c r="J2142" s="51" t="b">
        <f t="shared" si="103"/>
        <v>0</v>
      </c>
      <c r="K2142" s="69">
        <f>D2142/(VLOOKUP(B2142,'Cust Svd'!$A$2:$B$20,2,FALSE))</f>
        <v>5.3755748594787938E-3</v>
      </c>
      <c r="L2142" s="70">
        <f>VLOOKUP(B2142,'Cust Svd'!$A$2:$B$20,2,FALSE)</f>
        <v>48925</v>
      </c>
      <c r="N2142"/>
      <c r="O2142"/>
      <c r="P2142"/>
      <c r="Q2142"/>
    </row>
    <row r="2143" spans="1:17" ht="14.5" hidden="1" x14ac:dyDescent="0.35">
      <c r="A2143" s="62">
        <v>45764</v>
      </c>
      <c r="B2143" s="62">
        <v>2025</v>
      </c>
      <c r="C2143" s="26">
        <v>3</v>
      </c>
      <c r="D2143" s="26">
        <v>85</v>
      </c>
      <c r="E2143" s="26">
        <v>4852.1999999999989</v>
      </c>
      <c r="F2143" s="50">
        <f>E2143/(VLOOKUP(B2143,'Cust Svd'!$A$2:$B$20,2,FALSE))</f>
        <v>9.9176290240163487E-2</v>
      </c>
      <c r="G2143" s="50">
        <f t="shared" si="101"/>
        <v>-2.3108563029344458</v>
      </c>
      <c r="H2143" s="50">
        <f t="shared" si="102"/>
        <v>4</v>
      </c>
      <c r="I2143" s="48">
        <f>HLOOKUP(B2143,'GSE Sum'!$B$1:$T$10,10,FALSE)</f>
        <v>96.326881052190018</v>
      </c>
      <c r="J2143" s="51" t="b">
        <f t="shared" si="103"/>
        <v>0</v>
      </c>
      <c r="K2143" s="69">
        <f>D2143/(VLOOKUP(B2143,'Cust Svd'!$A$2:$B$20,2,FALSE))</f>
        <v>1.7373530914665304E-3</v>
      </c>
      <c r="L2143" s="70">
        <f>VLOOKUP(B2143,'Cust Svd'!$A$2:$B$20,2,FALSE)</f>
        <v>48925</v>
      </c>
      <c r="N2143"/>
      <c r="O2143"/>
      <c r="P2143"/>
      <c r="Q2143"/>
    </row>
    <row r="2144" spans="1:17" ht="14.5" hidden="1" x14ac:dyDescent="0.35">
      <c r="A2144" s="62">
        <v>45765</v>
      </c>
      <c r="B2144" s="62">
        <v>2025</v>
      </c>
      <c r="C2144" s="26">
        <v>1</v>
      </c>
      <c r="D2144" s="26">
        <v>2</v>
      </c>
      <c r="E2144" s="26">
        <v>540</v>
      </c>
      <c r="F2144" s="50">
        <f>E2144/(VLOOKUP(B2144,'Cust Svd'!$A$2:$B$20,2,FALSE))</f>
        <v>1.1037301992846194E-2</v>
      </c>
      <c r="G2144" s="50">
        <f t="shared" si="101"/>
        <v>-4.5064746527059567</v>
      </c>
      <c r="H2144" s="50">
        <f t="shared" si="102"/>
        <v>4</v>
      </c>
      <c r="I2144" s="48">
        <f>HLOOKUP(B2144,'GSE Sum'!$B$1:$T$10,10,FALSE)</f>
        <v>96.326881052190018</v>
      </c>
      <c r="J2144" s="51" t="b">
        <f t="shared" si="103"/>
        <v>0</v>
      </c>
      <c r="K2144" s="69">
        <f>D2144/(VLOOKUP(B2144,'Cust Svd'!$A$2:$B$20,2,FALSE))</f>
        <v>4.0878896269800717E-5</v>
      </c>
      <c r="L2144" s="70">
        <f>VLOOKUP(B2144,'Cust Svd'!$A$2:$B$20,2,FALSE)</f>
        <v>48925</v>
      </c>
      <c r="N2144"/>
      <c r="O2144"/>
      <c r="P2144"/>
      <c r="Q2144"/>
    </row>
    <row r="2145" spans="1:17" ht="14.5" hidden="1" x14ac:dyDescent="0.35">
      <c r="A2145" s="62">
        <v>45768</v>
      </c>
      <c r="B2145" s="62">
        <v>2025</v>
      </c>
      <c r="C2145" s="26">
        <v>2</v>
      </c>
      <c r="D2145" s="26">
        <v>21</v>
      </c>
      <c r="E2145" s="26">
        <v>3246</v>
      </c>
      <c r="F2145" s="50">
        <f>E2145/(VLOOKUP(B2145,'Cust Svd'!$A$2:$B$20,2,FALSE))</f>
        <v>6.6346448645886555E-2</v>
      </c>
      <c r="G2145" s="50">
        <f t="shared" si="101"/>
        <v>-2.7128650441897406</v>
      </c>
      <c r="H2145" s="50">
        <f t="shared" si="102"/>
        <v>4</v>
      </c>
      <c r="I2145" s="48">
        <f>HLOOKUP(B2145,'GSE Sum'!$B$1:$T$10,10,FALSE)</f>
        <v>96.326881052190018</v>
      </c>
      <c r="J2145" s="51" t="b">
        <f t="shared" si="103"/>
        <v>0</v>
      </c>
      <c r="K2145" s="69">
        <f>D2145/(VLOOKUP(B2145,'Cust Svd'!$A$2:$B$20,2,FALSE))</f>
        <v>4.2922841083290749E-4</v>
      </c>
      <c r="L2145" s="70">
        <f>VLOOKUP(B2145,'Cust Svd'!$A$2:$B$20,2,FALSE)</f>
        <v>48925</v>
      </c>
      <c r="N2145"/>
      <c r="O2145"/>
      <c r="P2145"/>
      <c r="Q2145"/>
    </row>
    <row r="2146" spans="1:17" ht="14.5" hidden="1" x14ac:dyDescent="0.35">
      <c r="A2146" s="62">
        <v>45769</v>
      </c>
      <c r="B2146" s="62">
        <v>2025</v>
      </c>
      <c r="C2146" s="26">
        <v>1</v>
      </c>
      <c r="D2146" s="26">
        <v>84</v>
      </c>
      <c r="E2146" s="26">
        <v>15960</v>
      </c>
      <c r="F2146" s="50">
        <f>E2146/(VLOOKUP(B2146,'Cust Svd'!$A$2:$B$20,2,FALSE))</f>
        <v>0.32621359223300972</v>
      </c>
      <c r="G2146" s="50">
        <f t="shared" si="101"/>
        <v>-1.1202029212604772</v>
      </c>
      <c r="H2146" s="50">
        <f t="shared" si="102"/>
        <v>4</v>
      </c>
      <c r="I2146" s="48">
        <f>HLOOKUP(B2146,'GSE Sum'!$B$1:$T$10,10,FALSE)</f>
        <v>96.326881052190018</v>
      </c>
      <c r="J2146" s="51" t="b">
        <f t="shared" si="103"/>
        <v>0</v>
      </c>
      <c r="K2146" s="69">
        <f>D2146/(VLOOKUP(B2146,'Cust Svd'!$A$2:$B$20,2,FALSE))</f>
        <v>1.71691364333163E-3</v>
      </c>
      <c r="L2146" s="70">
        <f>VLOOKUP(B2146,'Cust Svd'!$A$2:$B$20,2,FALSE)</f>
        <v>48925</v>
      </c>
      <c r="N2146"/>
      <c r="O2146"/>
      <c r="P2146"/>
      <c r="Q2146"/>
    </row>
    <row r="2147" spans="1:17" ht="14.5" hidden="1" x14ac:dyDescent="0.35">
      <c r="A2147" s="62">
        <v>45770</v>
      </c>
      <c r="B2147" s="62">
        <v>2025</v>
      </c>
      <c r="C2147" s="26">
        <v>6</v>
      </c>
      <c r="D2147" s="26">
        <v>65</v>
      </c>
      <c r="E2147" s="26">
        <v>10226.399999999991</v>
      </c>
      <c r="F2147" s="50">
        <f>E2147/(VLOOKUP(B2147,'Cust Svd'!$A$2:$B$20,2,FALSE))</f>
        <v>0.20902197240674483</v>
      </c>
      <c r="G2147" s="50">
        <f t="shared" si="101"/>
        <v>-1.5653159014104658</v>
      </c>
      <c r="H2147" s="50">
        <f t="shared" si="102"/>
        <v>4</v>
      </c>
      <c r="I2147" s="48">
        <f>HLOOKUP(B2147,'GSE Sum'!$B$1:$T$10,10,FALSE)</f>
        <v>96.326881052190018</v>
      </c>
      <c r="J2147" s="51" t="b">
        <f t="shared" si="103"/>
        <v>0</v>
      </c>
      <c r="K2147" s="69">
        <f>D2147/(VLOOKUP(B2147,'Cust Svd'!$A$2:$B$20,2,FALSE))</f>
        <v>1.3285641287685231E-3</v>
      </c>
      <c r="L2147" s="70">
        <f>VLOOKUP(B2147,'Cust Svd'!$A$2:$B$20,2,FALSE)</f>
        <v>48925</v>
      </c>
      <c r="N2147"/>
      <c r="O2147"/>
      <c r="P2147"/>
      <c r="Q2147"/>
    </row>
    <row r="2148" spans="1:17" ht="14.5" hidden="1" x14ac:dyDescent="0.35">
      <c r="A2148" s="62">
        <v>45771</v>
      </c>
      <c r="B2148" s="62">
        <v>2025</v>
      </c>
      <c r="C2148" s="26">
        <v>4</v>
      </c>
      <c r="D2148" s="26">
        <v>56</v>
      </c>
      <c r="E2148" s="26">
        <v>11496</v>
      </c>
      <c r="F2148" s="50">
        <f>E2148/(VLOOKUP(B2148,'Cust Svd'!$A$2:$B$20,2,FALSE))</f>
        <v>0.23497189575881453</v>
      </c>
      <c r="G2148" s="50">
        <f t="shared" si="101"/>
        <v>-1.448289364505416</v>
      </c>
      <c r="H2148" s="50">
        <f t="shared" si="102"/>
        <v>4</v>
      </c>
      <c r="I2148" s="48">
        <f>HLOOKUP(B2148,'GSE Sum'!$B$1:$T$10,10,FALSE)</f>
        <v>96.326881052190018</v>
      </c>
      <c r="J2148" s="51" t="b">
        <f t="shared" si="103"/>
        <v>0</v>
      </c>
      <c r="K2148" s="69">
        <f>D2148/(VLOOKUP(B2148,'Cust Svd'!$A$2:$B$20,2,FALSE))</f>
        <v>1.1446090955544201E-3</v>
      </c>
      <c r="L2148" s="70">
        <f>VLOOKUP(B2148,'Cust Svd'!$A$2:$B$20,2,FALSE)</f>
        <v>48925</v>
      </c>
      <c r="N2148"/>
      <c r="O2148"/>
      <c r="P2148"/>
      <c r="Q2148"/>
    </row>
    <row r="2149" spans="1:17" ht="14.5" hidden="1" x14ac:dyDescent="0.35">
      <c r="A2149" s="62">
        <v>45772</v>
      </c>
      <c r="B2149" s="62">
        <v>2025</v>
      </c>
      <c r="C2149" s="26">
        <v>4</v>
      </c>
      <c r="D2149" s="26">
        <v>23</v>
      </c>
      <c r="E2149" s="26">
        <v>2845.2</v>
      </c>
      <c r="F2149" s="50">
        <f>E2149/(VLOOKUP(B2149,'Cust Svd'!$A$2:$B$20,2,FALSE))</f>
        <v>5.8154317833418491E-2</v>
      </c>
      <c r="G2149" s="50">
        <f t="shared" si="101"/>
        <v>-2.8446551494049168</v>
      </c>
      <c r="H2149" s="50">
        <f t="shared" si="102"/>
        <v>4</v>
      </c>
      <c r="I2149" s="48">
        <f>HLOOKUP(B2149,'GSE Sum'!$B$1:$T$10,10,FALSE)</f>
        <v>96.326881052190018</v>
      </c>
      <c r="J2149" s="51" t="b">
        <f t="shared" si="103"/>
        <v>0</v>
      </c>
      <c r="K2149" s="69">
        <f>D2149/(VLOOKUP(B2149,'Cust Svd'!$A$2:$B$20,2,FALSE))</f>
        <v>4.7010730710270822E-4</v>
      </c>
      <c r="L2149" s="70">
        <f>VLOOKUP(B2149,'Cust Svd'!$A$2:$B$20,2,FALSE)</f>
        <v>48925</v>
      </c>
      <c r="N2149"/>
      <c r="O2149"/>
      <c r="P2149"/>
      <c r="Q2149"/>
    </row>
    <row r="2150" spans="1:17" ht="14.5" hidden="1" x14ac:dyDescent="0.35">
      <c r="A2150" s="62">
        <v>45776</v>
      </c>
      <c r="B2150" s="62">
        <v>2025</v>
      </c>
      <c r="C2150" s="26">
        <v>1</v>
      </c>
      <c r="D2150" s="26">
        <v>16</v>
      </c>
      <c r="E2150" s="26">
        <v>4111.8</v>
      </c>
      <c r="F2150" s="50">
        <f>E2150/(VLOOKUP(B2150,'Cust Svd'!$A$2:$B$20,2,FALSE))</f>
        <v>8.4042922841083292E-2</v>
      </c>
      <c r="G2150" s="50">
        <f t="shared" si="101"/>
        <v>-2.4764276244444439</v>
      </c>
      <c r="H2150" s="50">
        <f t="shared" si="102"/>
        <v>4</v>
      </c>
      <c r="I2150" s="48">
        <f>HLOOKUP(B2150,'GSE Sum'!$B$1:$T$10,10,FALSE)</f>
        <v>96.326881052190018</v>
      </c>
      <c r="J2150" s="51" t="b">
        <f t="shared" si="103"/>
        <v>0</v>
      </c>
      <c r="K2150" s="69">
        <f>D2150/(VLOOKUP(B2150,'Cust Svd'!$A$2:$B$20,2,FALSE))</f>
        <v>3.2703117015840574E-4</v>
      </c>
      <c r="L2150" s="70">
        <f>VLOOKUP(B2150,'Cust Svd'!$A$2:$B$20,2,FALSE)</f>
        <v>48925</v>
      </c>
      <c r="N2150"/>
      <c r="O2150"/>
      <c r="P2150"/>
      <c r="Q2150"/>
    </row>
    <row r="2151" spans="1:17" ht="14.5" hidden="1" x14ac:dyDescent="0.35">
      <c r="A2151" s="62">
        <v>45777</v>
      </c>
      <c r="B2151" s="62">
        <v>2025</v>
      </c>
      <c r="C2151" s="26">
        <v>5</v>
      </c>
      <c r="D2151" s="26">
        <v>36</v>
      </c>
      <c r="E2151" s="26">
        <v>3232.8</v>
      </c>
      <c r="F2151" s="50">
        <f>E2151/(VLOOKUP(B2151,'Cust Svd'!$A$2:$B$20,2,FALSE))</f>
        <v>6.6076647930505883E-2</v>
      </c>
      <c r="G2151" s="50">
        <f t="shared" si="101"/>
        <v>-2.7169398785000132</v>
      </c>
      <c r="H2151" s="50">
        <f t="shared" si="102"/>
        <v>4</v>
      </c>
      <c r="I2151" s="48">
        <f>HLOOKUP(B2151,'GSE Sum'!$B$1:$T$10,10,FALSE)</f>
        <v>96.326881052190018</v>
      </c>
      <c r="J2151" s="51" t="b">
        <f t="shared" si="103"/>
        <v>0</v>
      </c>
      <c r="K2151" s="69">
        <f>D2151/(VLOOKUP(B2151,'Cust Svd'!$A$2:$B$20,2,FALSE))</f>
        <v>7.3582013285641292E-4</v>
      </c>
      <c r="L2151" s="70">
        <f>VLOOKUP(B2151,'Cust Svd'!$A$2:$B$20,2,FALSE)</f>
        <v>48925</v>
      </c>
      <c r="N2151"/>
      <c r="O2151"/>
      <c r="P2151"/>
      <c r="Q2151"/>
    </row>
    <row r="2152" spans="1:17" ht="12.5" x14ac:dyDescent="0.25">
      <c r="A2152" s="37"/>
      <c r="B2152" s="26"/>
      <c r="C2152"/>
      <c r="D2152"/>
      <c r="E2152"/>
      <c r="N2152"/>
      <c r="O2152"/>
      <c r="P2152"/>
      <c r="Q2152"/>
    </row>
    <row r="2153" spans="1:17" ht="12.5" x14ac:dyDescent="0.25">
      <c r="A2153" s="37"/>
      <c r="B2153" s="26"/>
      <c r="C2153">
        <f>SUM(C1825:C2072)</f>
        <v>683</v>
      </c>
      <c r="D2153"/>
      <c r="E2153"/>
      <c r="N2153"/>
      <c r="O2153"/>
      <c r="P2153"/>
      <c r="Q2153"/>
    </row>
    <row r="2154" spans="1:17" ht="12.5" x14ac:dyDescent="0.25">
      <c r="A2154" s="37"/>
      <c r="B2154" s="26"/>
      <c r="C2154"/>
      <c r="D2154"/>
      <c r="E2154"/>
      <c r="N2154"/>
      <c r="O2154"/>
      <c r="P2154"/>
      <c r="Q2154"/>
    </row>
    <row r="2155" spans="1:17" ht="12.5" x14ac:dyDescent="0.25">
      <c r="A2155" s="37"/>
      <c r="B2155" s="26"/>
      <c r="C2155"/>
      <c r="D2155"/>
      <c r="E2155"/>
      <c r="N2155"/>
      <c r="O2155"/>
      <c r="P2155"/>
      <c r="Q2155"/>
    </row>
    <row r="2156" spans="1:17" ht="12.5" x14ac:dyDescent="0.25">
      <c r="A2156" s="37"/>
      <c r="B2156" s="26"/>
      <c r="C2156"/>
      <c r="D2156"/>
      <c r="E2156"/>
      <c r="N2156"/>
      <c r="O2156"/>
      <c r="P2156"/>
      <c r="Q2156"/>
    </row>
    <row r="2157" spans="1:17" ht="12.5" x14ac:dyDescent="0.25">
      <c r="A2157" s="37"/>
      <c r="B2157" s="26"/>
      <c r="C2157"/>
      <c r="D2157"/>
      <c r="E2157"/>
      <c r="N2157"/>
      <c r="O2157"/>
      <c r="P2157"/>
      <c r="Q2157"/>
    </row>
    <row r="2158" spans="1:17" ht="12.5" x14ac:dyDescent="0.25">
      <c r="A2158" s="37"/>
      <c r="B2158" s="26"/>
      <c r="C2158"/>
      <c r="D2158"/>
      <c r="E2158"/>
      <c r="N2158"/>
      <c r="O2158"/>
      <c r="P2158"/>
      <c r="Q2158"/>
    </row>
    <row r="2159" spans="1:17" ht="12.5" x14ac:dyDescent="0.25">
      <c r="A2159" s="37"/>
      <c r="B2159" s="26"/>
      <c r="C2159"/>
      <c r="D2159"/>
      <c r="E2159"/>
      <c r="N2159"/>
      <c r="O2159"/>
      <c r="P2159"/>
      <c r="Q2159"/>
    </row>
    <row r="2160" spans="1:17" ht="12.5" x14ac:dyDescent="0.25">
      <c r="A2160" s="37"/>
      <c r="B2160" s="26"/>
      <c r="C2160"/>
      <c r="D2160"/>
      <c r="E2160"/>
      <c r="N2160"/>
      <c r="O2160"/>
      <c r="P2160"/>
      <c r="Q2160"/>
    </row>
    <row r="2161" spans="1:17" ht="12.5" x14ac:dyDescent="0.25">
      <c r="A2161" s="37"/>
      <c r="B2161" s="26"/>
      <c r="C2161"/>
      <c r="D2161"/>
      <c r="E2161"/>
      <c r="N2161"/>
      <c r="O2161"/>
      <c r="P2161"/>
      <c r="Q2161"/>
    </row>
    <row r="2162" spans="1:17" ht="12.5" x14ac:dyDescent="0.25">
      <c r="A2162" s="37"/>
      <c r="B2162" s="26"/>
      <c r="C2162"/>
      <c r="D2162"/>
      <c r="E2162"/>
      <c r="N2162"/>
      <c r="O2162"/>
      <c r="P2162"/>
      <c r="Q2162"/>
    </row>
    <row r="2163" spans="1:17" ht="12.5" x14ac:dyDescent="0.25">
      <c r="A2163" s="37"/>
      <c r="B2163" s="26"/>
      <c r="C2163"/>
      <c r="D2163"/>
      <c r="E2163"/>
      <c r="N2163"/>
      <c r="O2163"/>
      <c r="P2163"/>
      <c r="Q2163"/>
    </row>
    <row r="2164" spans="1:17" ht="12.5" x14ac:dyDescent="0.25">
      <c r="A2164" s="37"/>
      <c r="B2164" s="26"/>
      <c r="C2164"/>
      <c r="D2164"/>
      <c r="E2164"/>
      <c r="N2164"/>
      <c r="O2164"/>
      <c r="P2164"/>
      <c r="Q2164"/>
    </row>
    <row r="2165" spans="1:17" ht="12.5" x14ac:dyDescent="0.25">
      <c r="A2165" s="37"/>
      <c r="B2165" s="26"/>
      <c r="C2165"/>
      <c r="D2165"/>
      <c r="E2165"/>
      <c r="N2165"/>
      <c r="O2165"/>
      <c r="P2165"/>
      <c r="Q2165"/>
    </row>
    <row r="2166" spans="1:17" ht="12.5" x14ac:dyDescent="0.25">
      <c r="A2166" s="37"/>
      <c r="B2166" s="26"/>
      <c r="C2166"/>
      <c r="D2166"/>
      <c r="E2166"/>
      <c r="N2166"/>
      <c r="O2166"/>
      <c r="P2166"/>
      <c r="Q2166"/>
    </row>
    <row r="2167" spans="1:17" ht="12.5" x14ac:dyDescent="0.25">
      <c r="A2167" s="37"/>
      <c r="B2167" s="26"/>
      <c r="C2167"/>
      <c r="D2167"/>
      <c r="E2167"/>
      <c r="N2167"/>
      <c r="O2167"/>
      <c r="P2167"/>
      <c r="Q2167"/>
    </row>
    <row r="2168" spans="1:17" ht="12.5" x14ac:dyDescent="0.25">
      <c r="A2168" s="37"/>
      <c r="B2168" s="26"/>
      <c r="C2168"/>
      <c r="D2168"/>
      <c r="E2168"/>
      <c r="N2168"/>
      <c r="O2168"/>
      <c r="P2168"/>
      <c r="Q2168"/>
    </row>
    <row r="2169" spans="1:17" ht="12.5" x14ac:dyDescent="0.25">
      <c r="A2169" s="37"/>
      <c r="B2169" s="26"/>
      <c r="C2169"/>
      <c r="D2169"/>
      <c r="E2169"/>
      <c r="N2169"/>
      <c r="O2169"/>
      <c r="P2169"/>
      <c r="Q2169"/>
    </row>
    <row r="2170" spans="1:17" ht="12.5" x14ac:dyDescent="0.25">
      <c r="A2170" s="37"/>
      <c r="B2170" s="26"/>
      <c r="C2170"/>
      <c r="D2170"/>
      <c r="E2170"/>
      <c r="N2170"/>
      <c r="O2170"/>
      <c r="P2170"/>
      <c r="Q2170"/>
    </row>
    <row r="2171" spans="1:17" ht="12.5" x14ac:dyDescent="0.25">
      <c r="A2171" s="37"/>
      <c r="B2171" s="26"/>
      <c r="C2171"/>
      <c r="D2171"/>
      <c r="E2171"/>
      <c r="N2171"/>
      <c r="O2171"/>
      <c r="P2171"/>
      <c r="Q2171"/>
    </row>
    <row r="2172" spans="1:17" ht="12.5" x14ac:dyDescent="0.25">
      <c r="A2172" s="37"/>
      <c r="B2172" s="26"/>
      <c r="C2172"/>
      <c r="D2172"/>
      <c r="E2172"/>
      <c r="N2172"/>
      <c r="O2172"/>
      <c r="P2172"/>
      <c r="Q2172"/>
    </row>
    <row r="2173" spans="1:17" ht="12.5" x14ac:dyDescent="0.25">
      <c r="A2173" s="37"/>
      <c r="B2173" s="26"/>
      <c r="C2173"/>
      <c r="D2173"/>
      <c r="E2173"/>
      <c r="N2173"/>
      <c r="O2173"/>
      <c r="P2173"/>
      <c r="Q2173"/>
    </row>
    <row r="2174" spans="1:17" ht="12.5" x14ac:dyDescent="0.25">
      <c r="A2174" s="37"/>
      <c r="B2174" s="26"/>
      <c r="C2174"/>
      <c r="D2174"/>
      <c r="E2174"/>
      <c r="N2174"/>
      <c r="O2174"/>
      <c r="P2174"/>
      <c r="Q2174"/>
    </row>
    <row r="2175" spans="1:17" ht="12.5" x14ac:dyDescent="0.25">
      <c r="A2175" s="37"/>
      <c r="B2175" s="26"/>
      <c r="C2175"/>
      <c r="D2175"/>
      <c r="E2175"/>
      <c r="N2175"/>
      <c r="O2175"/>
      <c r="P2175"/>
      <c r="Q2175"/>
    </row>
    <row r="2176" spans="1:17" ht="12.5" x14ac:dyDescent="0.25">
      <c r="A2176" s="37"/>
      <c r="B2176" s="26"/>
      <c r="C2176"/>
      <c r="D2176"/>
      <c r="E2176"/>
      <c r="N2176"/>
      <c r="O2176"/>
      <c r="P2176"/>
      <c r="Q2176"/>
    </row>
    <row r="2177" spans="1:17" ht="12.5" x14ac:dyDescent="0.25">
      <c r="A2177" s="37"/>
      <c r="B2177" s="26"/>
      <c r="C2177"/>
      <c r="D2177"/>
      <c r="E2177"/>
      <c r="N2177"/>
      <c r="O2177"/>
      <c r="P2177"/>
      <c r="Q2177"/>
    </row>
    <row r="2178" spans="1:17" ht="12.5" x14ac:dyDescent="0.25">
      <c r="A2178" s="37"/>
      <c r="B2178" s="26"/>
      <c r="C2178"/>
      <c r="D2178"/>
      <c r="E2178"/>
      <c r="N2178"/>
      <c r="O2178"/>
      <c r="P2178"/>
      <c r="Q2178"/>
    </row>
    <row r="2179" spans="1:17" ht="12.5" x14ac:dyDescent="0.25">
      <c r="A2179" s="37"/>
      <c r="B2179" s="26"/>
      <c r="C2179"/>
      <c r="D2179"/>
      <c r="E2179"/>
      <c r="N2179"/>
      <c r="O2179"/>
      <c r="P2179"/>
      <c r="Q2179"/>
    </row>
    <row r="2180" spans="1:17" ht="12.5" x14ac:dyDescent="0.25">
      <c r="A2180" s="37"/>
      <c r="B2180" s="26"/>
      <c r="C2180"/>
      <c r="D2180"/>
      <c r="E2180"/>
      <c r="N2180"/>
      <c r="O2180"/>
      <c r="P2180"/>
      <c r="Q2180"/>
    </row>
    <row r="2181" spans="1:17" ht="12.5" x14ac:dyDescent="0.25">
      <c r="A2181" s="37"/>
      <c r="B2181" s="26"/>
      <c r="C2181"/>
      <c r="D2181"/>
      <c r="E2181"/>
      <c r="N2181"/>
      <c r="O2181"/>
      <c r="P2181"/>
      <c r="Q2181"/>
    </row>
    <row r="2182" spans="1:17" ht="12.5" x14ac:dyDescent="0.25">
      <c r="A2182" s="37"/>
      <c r="B2182" s="26"/>
      <c r="C2182"/>
      <c r="D2182"/>
      <c r="E2182"/>
      <c r="N2182"/>
      <c r="O2182"/>
      <c r="P2182"/>
      <c r="Q2182"/>
    </row>
    <row r="2183" spans="1:17" ht="12.5" x14ac:dyDescent="0.25">
      <c r="A2183" s="37"/>
      <c r="B2183" s="26"/>
      <c r="C2183"/>
      <c r="D2183"/>
      <c r="E2183"/>
      <c r="N2183"/>
      <c r="O2183"/>
      <c r="P2183"/>
      <c r="Q2183"/>
    </row>
    <row r="2184" spans="1:17" ht="12.5" x14ac:dyDescent="0.25">
      <c r="A2184" s="37"/>
      <c r="B2184" s="26"/>
      <c r="C2184"/>
      <c r="D2184"/>
      <c r="E2184"/>
      <c r="N2184"/>
      <c r="O2184"/>
      <c r="P2184"/>
      <c r="Q2184"/>
    </row>
    <row r="2185" spans="1:17" ht="12.5" x14ac:dyDescent="0.25">
      <c r="A2185" s="37"/>
      <c r="B2185" s="26"/>
      <c r="C2185"/>
      <c r="D2185"/>
      <c r="E2185"/>
      <c r="N2185"/>
      <c r="O2185"/>
      <c r="P2185"/>
      <c r="Q2185"/>
    </row>
    <row r="2186" spans="1:17" ht="12.5" x14ac:dyDescent="0.25">
      <c r="A2186" s="37"/>
      <c r="B2186" s="26"/>
      <c r="C2186"/>
      <c r="D2186"/>
      <c r="E2186"/>
      <c r="N2186"/>
      <c r="O2186"/>
      <c r="P2186"/>
      <c r="Q2186"/>
    </row>
    <row r="2187" spans="1:17" ht="12.5" x14ac:dyDescent="0.25">
      <c r="A2187" s="37"/>
      <c r="B2187" s="26"/>
      <c r="C2187"/>
      <c r="D2187"/>
      <c r="E2187"/>
      <c r="N2187"/>
      <c r="O2187"/>
      <c r="P2187"/>
      <c r="Q2187"/>
    </row>
    <row r="2188" spans="1:17" ht="12.5" x14ac:dyDescent="0.25">
      <c r="A2188" s="37"/>
      <c r="B2188" s="26"/>
      <c r="C2188"/>
      <c r="D2188"/>
      <c r="E2188"/>
      <c r="N2188"/>
      <c r="O2188"/>
      <c r="P2188"/>
      <c r="Q2188"/>
    </row>
    <row r="2189" spans="1:17" ht="12.5" x14ac:dyDescent="0.25">
      <c r="A2189" s="37"/>
      <c r="B2189" s="26"/>
      <c r="C2189"/>
      <c r="D2189"/>
      <c r="E2189"/>
      <c r="N2189"/>
      <c r="O2189"/>
      <c r="P2189"/>
      <c r="Q2189"/>
    </row>
    <row r="2190" spans="1:17" ht="12.5" x14ac:dyDescent="0.25">
      <c r="A2190" s="37"/>
      <c r="B2190" s="26"/>
      <c r="C2190"/>
      <c r="D2190"/>
      <c r="E2190"/>
      <c r="N2190"/>
      <c r="O2190"/>
      <c r="P2190"/>
      <c r="Q2190"/>
    </row>
    <row r="2191" spans="1:17" ht="12.5" x14ac:dyDescent="0.25">
      <c r="A2191" s="37"/>
      <c r="B2191" s="26"/>
      <c r="C2191"/>
      <c r="D2191"/>
      <c r="E2191"/>
      <c r="N2191"/>
      <c r="O2191"/>
      <c r="P2191"/>
      <c r="Q2191"/>
    </row>
    <row r="2192" spans="1:17" ht="12.5" x14ac:dyDescent="0.25">
      <c r="A2192" s="37"/>
      <c r="B2192" s="26"/>
      <c r="C2192"/>
      <c r="D2192"/>
      <c r="E2192"/>
      <c r="N2192"/>
      <c r="O2192"/>
      <c r="P2192"/>
      <c r="Q2192"/>
    </row>
    <row r="2193" spans="1:17" ht="12.5" x14ac:dyDescent="0.25">
      <c r="A2193" s="37"/>
      <c r="B2193" s="26"/>
      <c r="C2193"/>
      <c r="D2193"/>
      <c r="E2193"/>
      <c r="N2193"/>
      <c r="O2193"/>
      <c r="P2193"/>
      <c r="Q2193"/>
    </row>
    <row r="2194" spans="1:17" ht="12.5" x14ac:dyDescent="0.25">
      <c r="A2194" s="37"/>
      <c r="B2194" s="26"/>
      <c r="C2194"/>
      <c r="D2194"/>
      <c r="E2194"/>
      <c r="N2194"/>
      <c r="O2194"/>
      <c r="P2194"/>
      <c r="Q2194"/>
    </row>
    <row r="2195" spans="1:17" ht="12.5" x14ac:dyDescent="0.25">
      <c r="A2195" s="37"/>
      <c r="B2195" s="26"/>
      <c r="C2195"/>
      <c r="D2195"/>
      <c r="E2195"/>
      <c r="N2195"/>
      <c r="O2195"/>
      <c r="P2195"/>
      <c r="Q2195"/>
    </row>
    <row r="2196" spans="1:17" ht="12.5" x14ac:dyDescent="0.25">
      <c r="A2196" s="37"/>
      <c r="B2196" s="26"/>
      <c r="C2196"/>
      <c r="D2196"/>
      <c r="E2196"/>
      <c r="N2196"/>
      <c r="O2196"/>
      <c r="P2196"/>
      <c r="Q2196"/>
    </row>
    <row r="2197" spans="1:17" ht="12.5" x14ac:dyDescent="0.25">
      <c r="A2197" s="37"/>
      <c r="B2197" s="26"/>
      <c r="C2197"/>
      <c r="D2197"/>
      <c r="E2197"/>
      <c r="N2197"/>
      <c r="O2197"/>
      <c r="P2197"/>
      <c r="Q2197"/>
    </row>
    <row r="2198" spans="1:17" ht="12.5" x14ac:dyDescent="0.25">
      <c r="A2198" s="37"/>
      <c r="B2198" s="26"/>
      <c r="C2198"/>
      <c r="D2198"/>
      <c r="E2198"/>
      <c r="N2198"/>
      <c r="O2198"/>
      <c r="P2198"/>
      <c r="Q2198"/>
    </row>
    <row r="2199" spans="1:17" ht="12.5" x14ac:dyDescent="0.25">
      <c r="A2199" s="37"/>
      <c r="B2199" s="26"/>
      <c r="C2199"/>
      <c r="D2199"/>
      <c r="E2199"/>
      <c r="N2199"/>
      <c r="O2199"/>
      <c r="P2199"/>
      <c r="Q2199"/>
    </row>
    <row r="2200" spans="1:17" ht="12.5" x14ac:dyDescent="0.25">
      <c r="A2200" s="37"/>
      <c r="B2200" s="26"/>
      <c r="C2200"/>
      <c r="D2200"/>
      <c r="E2200"/>
      <c r="N2200"/>
      <c r="O2200"/>
      <c r="P2200"/>
      <c r="Q2200"/>
    </row>
    <row r="2201" spans="1:17" ht="12.5" x14ac:dyDescent="0.25">
      <c r="A2201" s="37"/>
      <c r="B2201" s="26"/>
      <c r="C2201"/>
      <c r="D2201"/>
      <c r="E2201"/>
      <c r="N2201"/>
      <c r="O2201"/>
      <c r="P2201"/>
      <c r="Q2201"/>
    </row>
    <row r="2202" spans="1:17" ht="12.5" x14ac:dyDescent="0.25">
      <c r="A2202" s="37"/>
      <c r="B2202" s="26"/>
      <c r="C2202"/>
      <c r="D2202"/>
      <c r="E2202"/>
      <c r="N2202"/>
      <c r="O2202"/>
      <c r="P2202"/>
      <c r="Q2202"/>
    </row>
    <row r="2203" spans="1:17" ht="12.5" x14ac:dyDescent="0.25">
      <c r="A2203" s="37"/>
      <c r="B2203" s="26"/>
      <c r="C2203"/>
      <c r="D2203"/>
      <c r="E2203"/>
      <c r="N2203"/>
      <c r="O2203"/>
      <c r="P2203"/>
      <c r="Q2203"/>
    </row>
    <row r="2204" spans="1:17" ht="12.5" x14ac:dyDescent="0.25">
      <c r="A2204" s="37"/>
      <c r="B2204" s="26"/>
      <c r="C2204"/>
      <c r="D2204"/>
      <c r="E2204"/>
      <c r="N2204"/>
      <c r="O2204"/>
      <c r="P2204"/>
      <c r="Q2204"/>
    </row>
    <row r="2205" spans="1:17" ht="12.5" x14ac:dyDescent="0.25">
      <c r="A2205" s="37"/>
      <c r="B2205" s="26"/>
      <c r="C2205"/>
      <c r="D2205"/>
      <c r="E2205"/>
      <c r="N2205"/>
      <c r="O2205"/>
      <c r="P2205"/>
      <c r="Q2205"/>
    </row>
    <row r="2206" spans="1:17" ht="12.5" x14ac:dyDescent="0.25">
      <c r="A2206" s="37"/>
      <c r="B2206" s="26"/>
      <c r="C2206"/>
      <c r="D2206"/>
      <c r="E2206"/>
      <c r="N2206"/>
      <c r="O2206"/>
      <c r="P2206"/>
      <c r="Q2206"/>
    </row>
    <row r="2207" spans="1:17" ht="12.5" x14ac:dyDescent="0.25">
      <c r="A2207" s="37"/>
      <c r="B2207" s="26"/>
      <c r="C2207"/>
      <c r="D2207"/>
      <c r="E2207"/>
      <c r="N2207"/>
      <c r="O2207"/>
      <c r="P2207"/>
      <c r="Q2207"/>
    </row>
    <row r="2208" spans="1:17" ht="12.5" x14ac:dyDescent="0.25">
      <c r="A2208" s="37"/>
      <c r="B2208" s="26"/>
      <c r="C2208"/>
      <c r="D2208"/>
      <c r="E2208"/>
      <c r="N2208"/>
      <c r="O2208"/>
      <c r="P2208"/>
      <c r="Q2208"/>
    </row>
    <row r="2209" spans="1:17" ht="12.5" x14ac:dyDescent="0.25">
      <c r="A2209" s="37"/>
      <c r="B2209" s="26"/>
      <c r="C2209"/>
      <c r="D2209"/>
      <c r="E2209"/>
      <c r="N2209"/>
      <c r="O2209"/>
      <c r="P2209"/>
      <c r="Q2209"/>
    </row>
    <row r="2210" spans="1:17" ht="12.5" x14ac:dyDescent="0.25">
      <c r="A2210" s="37"/>
      <c r="B2210" s="26"/>
      <c r="C2210"/>
      <c r="D2210"/>
      <c r="E2210"/>
      <c r="N2210"/>
      <c r="O2210"/>
      <c r="P2210"/>
      <c r="Q2210"/>
    </row>
    <row r="2211" spans="1:17" ht="12.5" x14ac:dyDescent="0.25">
      <c r="A2211" s="37"/>
      <c r="B2211" s="26"/>
      <c r="C2211"/>
      <c r="D2211"/>
      <c r="E2211"/>
      <c r="N2211"/>
      <c r="O2211"/>
      <c r="P2211"/>
      <c r="Q2211"/>
    </row>
    <row r="2212" spans="1:17" ht="12.5" x14ac:dyDescent="0.25">
      <c r="A2212" s="37"/>
      <c r="B2212" s="26"/>
      <c r="C2212"/>
      <c r="D2212"/>
      <c r="E2212"/>
      <c r="N2212"/>
      <c r="O2212"/>
      <c r="P2212"/>
      <c r="Q2212"/>
    </row>
    <row r="2213" spans="1:17" ht="12.5" x14ac:dyDescent="0.25">
      <c r="A2213" s="37"/>
      <c r="B2213" s="26"/>
      <c r="C2213"/>
      <c r="D2213"/>
      <c r="E2213"/>
      <c r="N2213"/>
      <c r="O2213"/>
      <c r="P2213"/>
      <c r="Q2213"/>
    </row>
    <row r="2214" spans="1:17" ht="12.5" x14ac:dyDescent="0.25">
      <c r="A2214" s="37"/>
      <c r="B2214" s="26"/>
      <c r="C2214"/>
      <c r="D2214"/>
      <c r="E2214"/>
      <c r="N2214"/>
      <c r="O2214"/>
      <c r="P2214"/>
      <c r="Q2214"/>
    </row>
    <row r="2215" spans="1:17" ht="12.5" x14ac:dyDescent="0.25">
      <c r="A2215" s="37"/>
      <c r="B2215" s="26"/>
      <c r="C2215"/>
      <c r="D2215"/>
      <c r="E2215"/>
      <c r="N2215"/>
      <c r="O2215"/>
      <c r="P2215"/>
      <c r="Q2215"/>
    </row>
    <row r="2216" spans="1:17" ht="12.5" x14ac:dyDescent="0.25">
      <c r="A2216" s="37"/>
      <c r="B2216" s="26"/>
      <c r="C2216"/>
      <c r="D2216"/>
      <c r="E2216"/>
      <c r="N2216"/>
      <c r="O2216"/>
      <c r="P2216"/>
      <c r="Q2216"/>
    </row>
    <row r="2217" spans="1:17" ht="12.5" x14ac:dyDescent="0.25">
      <c r="A2217" s="37"/>
      <c r="B2217" s="26"/>
      <c r="C2217"/>
      <c r="D2217"/>
      <c r="E2217"/>
      <c r="N2217"/>
      <c r="O2217"/>
      <c r="P2217"/>
      <c r="Q2217"/>
    </row>
    <row r="2218" spans="1:17" ht="12.5" x14ac:dyDescent="0.25">
      <c r="A2218" s="37"/>
      <c r="B2218" s="26"/>
      <c r="C2218"/>
      <c r="D2218"/>
      <c r="E2218"/>
      <c r="N2218"/>
      <c r="O2218"/>
      <c r="P2218"/>
      <c r="Q2218"/>
    </row>
    <row r="2219" spans="1:17" ht="12.5" x14ac:dyDescent="0.25">
      <c r="A2219" s="37"/>
      <c r="B2219" s="26"/>
      <c r="C2219"/>
      <c r="D2219"/>
      <c r="E2219"/>
      <c r="N2219"/>
      <c r="O2219"/>
      <c r="P2219"/>
      <c r="Q2219"/>
    </row>
    <row r="2220" spans="1:17" ht="12.5" x14ac:dyDescent="0.25">
      <c r="A2220" s="37"/>
      <c r="B2220" s="26"/>
      <c r="C2220"/>
      <c r="D2220"/>
      <c r="E2220"/>
      <c r="N2220"/>
      <c r="O2220"/>
      <c r="P2220"/>
      <c r="Q2220"/>
    </row>
    <row r="2221" spans="1:17" ht="12.5" x14ac:dyDescent="0.25">
      <c r="A2221" s="37"/>
      <c r="B2221" s="26"/>
      <c r="C2221"/>
      <c r="D2221"/>
      <c r="E2221"/>
      <c r="N2221"/>
      <c r="O2221"/>
      <c r="P2221"/>
      <c r="Q2221"/>
    </row>
    <row r="2222" spans="1:17" ht="12.5" x14ac:dyDescent="0.25">
      <c r="A2222" s="37"/>
      <c r="B2222" s="26"/>
      <c r="C2222"/>
      <c r="D2222"/>
      <c r="E2222"/>
      <c r="N2222"/>
      <c r="O2222"/>
      <c r="P2222"/>
      <c r="Q2222"/>
    </row>
    <row r="2223" spans="1:17" ht="12.5" x14ac:dyDescent="0.25">
      <c r="A2223" s="37"/>
      <c r="B2223" s="26"/>
      <c r="C2223"/>
      <c r="D2223"/>
      <c r="E2223"/>
      <c r="N2223"/>
      <c r="O2223"/>
      <c r="P2223"/>
      <c r="Q2223"/>
    </row>
    <row r="2224" spans="1:17" ht="12.5" x14ac:dyDescent="0.25">
      <c r="A2224" s="37"/>
      <c r="B2224" s="26"/>
      <c r="C2224"/>
      <c r="D2224"/>
      <c r="E2224"/>
      <c r="N2224"/>
      <c r="O2224"/>
      <c r="P2224"/>
      <c r="Q2224"/>
    </row>
    <row r="2225" spans="1:17" ht="12.5" x14ac:dyDescent="0.25">
      <c r="A2225" s="37"/>
      <c r="B2225" s="26"/>
      <c r="C2225"/>
      <c r="D2225"/>
      <c r="E2225"/>
      <c r="N2225"/>
      <c r="O2225"/>
      <c r="P2225"/>
      <c r="Q2225"/>
    </row>
    <row r="2226" spans="1:17" ht="12.5" x14ac:dyDescent="0.25">
      <c r="A2226" s="37"/>
      <c r="B2226" s="26"/>
      <c r="C2226"/>
      <c r="D2226"/>
      <c r="E2226"/>
      <c r="N2226"/>
      <c r="O2226"/>
      <c r="P2226"/>
      <c r="Q2226"/>
    </row>
    <row r="2227" spans="1:17" ht="12.5" x14ac:dyDescent="0.25">
      <c r="A2227" s="37"/>
      <c r="B2227" s="26"/>
      <c r="C2227"/>
      <c r="D2227"/>
      <c r="E2227"/>
      <c r="N2227"/>
      <c r="O2227"/>
      <c r="P2227"/>
      <c r="Q2227"/>
    </row>
    <row r="2228" spans="1:17" ht="12.5" x14ac:dyDescent="0.25">
      <c r="A2228" s="37"/>
      <c r="B2228" s="26"/>
      <c r="C2228"/>
      <c r="D2228"/>
      <c r="E2228"/>
      <c r="N2228"/>
      <c r="O2228"/>
      <c r="P2228"/>
      <c r="Q2228"/>
    </row>
    <row r="2229" spans="1:17" ht="12.5" x14ac:dyDescent="0.25">
      <c r="A2229" s="37"/>
      <c r="B2229" s="26"/>
      <c r="C2229"/>
      <c r="D2229"/>
      <c r="E2229"/>
      <c r="N2229"/>
      <c r="O2229"/>
      <c r="P2229"/>
      <c r="Q2229"/>
    </row>
    <row r="2230" spans="1:17" ht="12.5" x14ac:dyDescent="0.25">
      <c r="A2230" s="37"/>
      <c r="B2230" s="26"/>
      <c r="C2230"/>
      <c r="D2230"/>
      <c r="E2230"/>
      <c r="N2230"/>
      <c r="O2230"/>
      <c r="P2230"/>
      <c r="Q2230"/>
    </row>
    <row r="2231" spans="1:17" ht="12.5" x14ac:dyDescent="0.25">
      <c r="A2231" s="37"/>
      <c r="B2231" s="26"/>
      <c r="C2231"/>
      <c r="D2231"/>
      <c r="E2231"/>
      <c r="N2231"/>
      <c r="O2231"/>
      <c r="P2231"/>
      <c r="Q2231"/>
    </row>
    <row r="2232" spans="1:17" ht="12.5" x14ac:dyDescent="0.25">
      <c r="A2232" s="37"/>
      <c r="B2232" s="26"/>
      <c r="C2232"/>
      <c r="D2232"/>
      <c r="E2232"/>
      <c r="N2232"/>
      <c r="O2232"/>
      <c r="P2232"/>
      <c r="Q2232"/>
    </row>
    <row r="2233" spans="1:17" ht="12.5" x14ac:dyDescent="0.25">
      <c r="A2233" s="37"/>
      <c r="B2233" s="26"/>
      <c r="C2233"/>
      <c r="D2233"/>
      <c r="E2233"/>
      <c r="N2233"/>
      <c r="O2233"/>
      <c r="P2233"/>
      <c r="Q2233"/>
    </row>
    <row r="2234" spans="1:17" ht="12.5" x14ac:dyDescent="0.25">
      <c r="A2234" s="37"/>
      <c r="B2234" s="26"/>
      <c r="C2234"/>
      <c r="D2234"/>
      <c r="E2234"/>
      <c r="N2234"/>
      <c r="O2234"/>
      <c r="P2234"/>
      <c r="Q2234"/>
    </row>
    <row r="2235" spans="1:17" ht="12.5" x14ac:dyDescent="0.25">
      <c r="A2235" s="37"/>
      <c r="B2235" s="26"/>
      <c r="C2235"/>
      <c r="D2235"/>
      <c r="E2235"/>
      <c r="N2235"/>
      <c r="O2235"/>
      <c r="P2235"/>
      <c r="Q2235"/>
    </row>
    <row r="2236" spans="1:17" ht="12.5" x14ac:dyDescent="0.25">
      <c r="A2236" s="37"/>
      <c r="B2236" s="26"/>
      <c r="C2236"/>
      <c r="D2236"/>
      <c r="E2236"/>
      <c r="N2236"/>
      <c r="O2236"/>
      <c r="P2236"/>
      <c r="Q2236"/>
    </row>
    <row r="2237" spans="1:17" ht="12.5" x14ac:dyDescent="0.25">
      <c r="A2237" s="37"/>
      <c r="B2237" s="26"/>
      <c r="C2237"/>
      <c r="D2237"/>
      <c r="E2237"/>
      <c r="N2237"/>
      <c r="O2237"/>
      <c r="P2237"/>
      <c r="Q2237"/>
    </row>
    <row r="2238" spans="1:17" ht="12.5" x14ac:dyDescent="0.25">
      <c r="A2238" s="37"/>
      <c r="B2238" s="26"/>
      <c r="C2238"/>
      <c r="D2238"/>
      <c r="E2238"/>
      <c r="N2238"/>
      <c r="O2238"/>
      <c r="P2238"/>
      <c r="Q2238"/>
    </row>
    <row r="2239" spans="1:17" ht="12.5" x14ac:dyDescent="0.25">
      <c r="A2239" s="37"/>
      <c r="B2239" s="26"/>
      <c r="C2239"/>
      <c r="D2239"/>
      <c r="E2239"/>
      <c r="N2239"/>
      <c r="O2239"/>
      <c r="P2239"/>
      <c r="Q2239"/>
    </row>
    <row r="2240" spans="1:17" ht="12.5" x14ac:dyDescent="0.25">
      <c r="A2240" s="37"/>
      <c r="B2240" s="26"/>
      <c r="C2240"/>
      <c r="D2240"/>
      <c r="E2240"/>
      <c r="N2240"/>
      <c r="O2240"/>
      <c r="P2240"/>
      <c r="Q2240"/>
    </row>
    <row r="2241" spans="1:17" ht="12.5" x14ac:dyDescent="0.25">
      <c r="A2241" s="37"/>
      <c r="B2241" s="26"/>
      <c r="C2241"/>
      <c r="D2241"/>
      <c r="E2241"/>
      <c r="N2241"/>
      <c r="O2241"/>
      <c r="P2241"/>
      <c r="Q2241"/>
    </row>
    <row r="2242" spans="1:17" ht="12.5" x14ac:dyDescent="0.25">
      <c r="A2242" s="37"/>
      <c r="B2242" s="26"/>
      <c r="C2242"/>
      <c r="D2242"/>
      <c r="E2242"/>
      <c r="N2242"/>
      <c r="O2242"/>
      <c r="P2242"/>
      <c r="Q2242"/>
    </row>
    <row r="2243" spans="1:17" ht="12.5" x14ac:dyDescent="0.25">
      <c r="A2243" s="37"/>
      <c r="B2243" s="26"/>
      <c r="C2243"/>
      <c r="D2243"/>
      <c r="E2243"/>
      <c r="N2243"/>
      <c r="O2243"/>
      <c r="P2243"/>
      <c r="Q2243"/>
    </row>
    <row r="2244" spans="1:17" ht="12.5" x14ac:dyDescent="0.25">
      <c r="A2244" s="37"/>
      <c r="B2244" s="26"/>
      <c r="C2244"/>
      <c r="D2244"/>
      <c r="E2244"/>
      <c r="N2244"/>
      <c r="O2244"/>
      <c r="P2244"/>
      <c r="Q2244"/>
    </row>
    <row r="2245" spans="1:17" ht="12.5" x14ac:dyDescent="0.25">
      <c r="A2245" s="37"/>
      <c r="B2245" s="26"/>
      <c r="C2245"/>
      <c r="D2245"/>
      <c r="E2245"/>
      <c r="N2245"/>
      <c r="O2245"/>
      <c r="P2245"/>
      <c r="Q2245"/>
    </row>
    <row r="2246" spans="1:17" ht="12.5" x14ac:dyDescent="0.25">
      <c r="A2246" s="37"/>
      <c r="B2246" s="26"/>
      <c r="C2246"/>
      <c r="D2246"/>
      <c r="E2246"/>
      <c r="N2246"/>
      <c r="O2246"/>
      <c r="P2246"/>
      <c r="Q2246"/>
    </row>
    <row r="2247" spans="1:17" ht="12.5" x14ac:dyDescent="0.25">
      <c r="A2247" s="37"/>
      <c r="B2247" s="26"/>
      <c r="C2247"/>
      <c r="D2247"/>
      <c r="E2247"/>
      <c r="N2247"/>
      <c r="O2247"/>
      <c r="P2247"/>
      <c r="Q2247"/>
    </row>
    <row r="2248" spans="1:17" ht="12.5" x14ac:dyDescent="0.25">
      <c r="A2248" s="37"/>
      <c r="B2248" s="26"/>
      <c r="C2248"/>
      <c r="D2248"/>
      <c r="E2248"/>
      <c r="N2248"/>
      <c r="O2248"/>
      <c r="P2248"/>
      <c r="Q2248"/>
    </row>
    <row r="2249" spans="1:17" ht="12.5" x14ac:dyDescent="0.25">
      <c r="A2249" s="37"/>
      <c r="B2249" s="26"/>
      <c r="C2249"/>
      <c r="D2249"/>
      <c r="E2249"/>
      <c r="N2249"/>
      <c r="O2249"/>
      <c r="P2249"/>
      <c r="Q2249"/>
    </row>
    <row r="2250" spans="1:17" ht="12.5" x14ac:dyDescent="0.25">
      <c r="A2250" s="37"/>
      <c r="B2250" s="26"/>
      <c r="C2250"/>
      <c r="D2250"/>
      <c r="E2250"/>
      <c r="N2250"/>
      <c r="O2250"/>
      <c r="P2250"/>
      <c r="Q2250"/>
    </row>
    <row r="2251" spans="1:17" ht="12.5" x14ac:dyDescent="0.25">
      <c r="A2251" s="37"/>
      <c r="B2251" s="26"/>
      <c r="C2251"/>
      <c r="D2251"/>
      <c r="E2251"/>
      <c r="N2251"/>
      <c r="O2251"/>
      <c r="P2251"/>
      <c r="Q2251"/>
    </row>
    <row r="2252" spans="1:17" ht="12.5" x14ac:dyDescent="0.25">
      <c r="A2252" s="37"/>
      <c r="B2252" s="26"/>
      <c r="C2252"/>
      <c r="D2252"/>
      <c r="E2252"/>
      <c r="N2252"/>
      <c r="O2252"/>
      <c r="P2252"/>
      <c r="Q2252"/>
    </row>
    <row r="2253" spans="1:17" ht="12.5" x14ac:dyDescent="0.25">
      <c r="A2253" s="37"/>
      <c r="B2253" s="26"/>
      <c r="C2253"/>
      <c r="D2253"/>
      <c r="E2253"/>
      <c r="N2253"/>
      <c r="O2253"/>
      <c r="P2253"/>
      <c r="Q2253"/>
    </row>
    <row r="2254" spans="1:17" ht="12.5" x14ac:dyDescent="0.25">
      <c r="A2254" s="37"/>
      <c r="B2254" s="26"/>
      <c r="C2254"/>
      <c r="D2254"/>
      <c r="E2254"/>
      <c r="N2254"/>
      <c r="O2254"/>
      <c r="P2254"/>
      <c r="Q2254"/>
    </row>
    <row r="2255" spans="1:17" ht="12.5" x14ac:dyDescent="0.25">
      <c r="A2255" s="37"/>
      <c r="B2255" s="26"/>
      <c r="C2255"/>
      <c r="D2255"/>
      <c r="E2255"/>
      <c r="N2255"/>
      <c r="O2255"/>
      <c r="P2255"/>
      <c r="Q2255"/>
    </row>
    <row r="2256" spans="1:17" ht="12.5" x14ac:dyDescent="0.25">
      <c r="A2256" s="37"/>
      <c r="B2256" s="26"/>
      <c r="C2256"/>
      <c r="D2256"/>
      <c r="E2256"/>
      <c r="N2256"/>
      <c r="O2256"/>
      <c r="P2256"/>
      <c r="Q2256"/>
    </row>
    <row r="2257" spans="1:17" ht="12.5" x14ac:dyDescent="0.25">
      <c r="A2257" s="37"/>
      <c r="B2257" s="26"/>
      <c r="C2257"/>
      <c r="D2257"/>
      <c r="E2257"/>
      <c r="N2257"/>
      <c r="O2257"/>
      <c r="P2257"/>
      <c r="Q2257"/>
    </row>
    <row r="2258" spans="1:17" ht="12.5" x14ac:dyDescent="0.25">
      <c r="A2258" s="37"/>
      <c r="B2258" s="26"/>
      <c r="C2258"/>
      <c r="D2258"/>
      <c r="E2258"/>
      <c r="N2258"/>
      <c r="O2258"/>
      <c r="P2258"/>
      <c r="Q2258"/>
    </row>
    <row r="2259" spans="1:17" ht="12.5" x14ac:dyDescent="0.25">
      <c r="A2259" s="37"/>
      <c r="B2259" s="26"/>
      <c r="C2259"/>
      <c r="D2259"/>
      <c r="E2259"/>
      <c r="N2259"/>
      <c r="O2259"/>
      <c r="P2259"/>
      <c r="Q2259"/>
    </row>
    <row r="2260" spans="1:17" ht="12.5" x14ac:dyDescent="0.25">
      <c r="A2260" s="37"/>
      <c r="B2260" s="26"/>
      <c r="C2260"/>
      <c r="D2260"/>
      <c r="E2260"/>
      <c r="N2260"/>
      <c r="O2260"/>
      <c r="P2260"/>
      <c r="Q2260"/>
    </row>
    <row r="2261" spans="1:17" ht="12.5" x14ac:dyDescent="0.25">
      <c r="A2261" s="37"/>
      <c r="B2261" s="26"/>
      <c r="C2261"/>
      <c r="D2261"/>
      <c r="E2261"/>
      <c r="N2261"/>
      <c r="O2261"/>
      <c r="P2261"/>
      <c r="Q2261"/>
    </row>
    <row r="2262" spans="1:17" ht="12.5" x14ac:dyDescent="0.25">
      <c r="A2262" s="37"/>
      <c r="B2262" s="26"/>
      <c r="C2262"/>
      <c r="D2262"/>
      <c r="E2262"/>
      <c r="N2262"/>
      <c r="O2262"/>
      <c r="P2262"/>
      <c r="Q2262"/>
    </row>
    <row r="2263" spans="1:17" ht="12.5" x14ac:dyDescent="0.25">
      <c r="A2263" s="37"/>
      <c r="B2263" s="26"/>
      <c r="C2263"/>
      <c r="D2263"/>
      <c r="E2263"/>
      <c r="N2263"/>
      <c r="O2263"/>
      <c r="P2263"/>
      <c r="Q2263"/>
    </row>
    <row r="2264" spans="1:17" ht="12.5" x14ac:dyDescent="0.25">
      <c r="A2264" s="37"/>
      <c r="B2264" s="26"/>
      <c r="C2264"/>
      <c r="D2264"/>
      <c r="E2264"/>
      <c r="N2264"/>
      <c r="O2264"/>
      <c r="P2264"/>
      <c r="Q2264"/>
    </row>
    <row r="2265" spans="1:17" ht="12.5" x14ac:dyDescent="0.25">
      <c r="A2265" s="37"/>
      <c r="B2265" s="26"/>
      <c r="C2265"/>
      <c r="D2265"/>
      <c r="E2265"/>
      <c r="N2265"/>
      <c r="O2265"/>
      <c r="P2265"/>
      <c r="Q2265"/>
    </row>
    <row r="2266" spans="1:17" ht="12.5" x14ac:dyDescent="0.25">
      <c r="A2266" s="37"/>
      <c r="B2266" s="26"/>
      <c r="C2266"/>
      <c r="D2266"/>
      <c r="E2266"/>
      <c r="N2266"/>
      <c r="O2266"/>
      <c r="P2266"/>
      <c r="Q2266"/>
    </row>
    <row r="2267" spans="1:17" ht="12.5" x14ac:dyDescent="0.25">
      <c r="A2267" s="37"/>
      <c r="B2267" s="26"/>
      <c r="C2267"/>
      <c r="D2267"/>
      <c r="E2267"/>
      <c r="N2267"/>
      <c r="O2267"/>
      <c r="P2267"/>
      <c r="Q2267"/>
    </row>
    <row r="2268" spans="1:17" ht="12.5" x14ac:dyDescent="0.25">
      <c r="A2268" s="37"/>
      <c r="B2268" s="26"/>
      <c r="C2268"/>
      <c r="D2268"/>
      <c r="E2268"/>
      <c r="N2268"/>
      <c r="O2268"/>
      <c r="P2268"/>
      <c r="Q2268"/>
    </row>
    <row r="2269" spans="1:17" ht="12.5" x14ac:dyDescent="0.25">
      <c r="A2269" s="37"/>
      <c r="B2269" s="26"/>
      <c r="C2269"/>
      <c r="D2269"/>
      <c r="E2269"/>
      <c r="N2269"/>
      <c r="O2269"/>
      <c r="P2269"/>
      <c r="Q2269"/>
    </row>
    <row r="2270" spans="1:17" ht="12.5" x14ac:dyDescent="0.25">
      <c r="A2270" s="37"/>
      <c r="B2270" s="26"/>
      <c r="C2270"/>
      <c r="D2270"/>
      <c r="E2270"/>
      <c r="N2270"/>
      <c r="O2270"/>
      <c r="P2270"/>
      <c r="Q2270"/>
    </row>
    <row r="2271" spans="1:17" ht="12.5" x14ac:dyDescent="0.25">
      <c r="A2271" s="37"/>
      <c r="B2271" s="26"/>
      <c r="C2271"/>
      <c r="D2271"/>
      <c r="E2271"/>
      <c r="N2271"/>
      <c r="O2271"/>
      <c r="P2271"/>
      <c r="Q2271"/>
    </row>
    <row r="2272" spans="1:17" ht="12.5" x14ac:dyDescent="0.25">
      <c r="A2272" s="37"/>
      <c r="B2272" s="26"/>
      <c r="C2272"/>
      <c r="D2272"/>
      <c r="E2272"/>
      <c r="N2272"/>
      <c r="O2272"/>
      <c r="P2272"/>
      <c r="Q2272"/>
    </row>
    <row r="2273" spans="1:17" ht="12.5" x14ac:dyDescent="0.25">
      <c r="A2273" s="37"/>
      <c r="B2273" s="26"/>
      <c r="C2273"/>
      <c r="D2273"/>
      <c r="E2273"/>
      <c r="N2273"/>
      <c r="O2273"/>
      <c r="P2273"/>
      <c r="Q2273"/>
    </row>
    <row r="2274" spans="1:17" ht="12.5" x14ac:dyDescent="0.25">
      <c r="A2274" s="37"/>
      <c r="B2274" s="26"/>
      <c r="C2274"/>
      <c r="D2274"/>
      <c r="E2274"/>
      <c r="N2274"/>
      <c r="O2274"/>
      <c r="P2274"/>
      <c r="Q2274"/>
    </row>
    <row r="2275" spans="1:17" ht="12.5" x14ac:dyDescent="0.25">
      <c r="A2275" s="37"/>
      <c r="B2275" s="26"/>
      <c r="C2275"/>
      <c r="D2275"/>
      <c r="E2275"/>
      <c r="N2275"/>
      <c r="O2275"/>
      <c r="P2275"/>
      <c r="Q2275"/>
    </row>
    <row r="2276" spans="1:17" ht="12.5" x14ac:dyDescent="0.25">
      <c r="A2276" s="37"/>
      <c r="B2276" s="26"/>
      <c r="C2276"/>
      <c r="D2276"/>
      <c r="E2276"/>
      <c r="N2276"/>
      <c r="O2276"/>
      <c r="P2276"/>
      <c r="Q2276"/>
    </row>
    <row r="2277" spans="1:17" ht="12.5" x14ac:dyDescent="0.25">
      <c r="A2277" s="37"/>
      <c r="B2277" s="26"/>
      <c r="C2277"/>
      <c r="D2277"/>
      <c r="E2277"/>
      <c r="N2277"/>
      <c r="O2277"/>
      <c r="P2277"/>
      <c r="Q2277"/>
    </row>
    <row r="2278" spans="1:17" ht="12.5" x14ac:dyDescent="0.25">
      <c r="A2278" s="37"/>
      <c r="B2278" s="26"/>
      <c r="C2278"/>
      <c r="D2278"/>
      <c r="E2278"/>
      <c r="N2278"/>
      <c r="O2278"/>
      <c r="P2278"/>
      <c r="Q2278"/>
    </row>
    <row r="2279" spans="1:17" ht="12.5" x14ac:dyDescent="0.25">
      <c r="A2279" s="37"/>
      <c r="B2279" s="26"/>
      <c r="C2279"/>
      <c r="D2279"/>
      <c r="E2279"/>
      <c r="N2279"/>
      <c r="O2279"/>
      <c r="P2279"/>
      <c r="Q2279"/>
    </row>
    <row r="2280" spans="1:17" ht="12.5" x14ac:dyDescent="0.25">
      <c r="A2280" s="37"/>
      <c r="B2280" s="26"/>
      <c r="C2280"/>
      <c r="D2280"/>
      <c r="E2280"/>
      <c r="N2280"/>
      <c r="O2280"/>
      <c r="P2280"/>
      <c r="Q2280"/>
    </row>
    <row r="2281" spans="1:17" ht="12.5" x14ac:dyDescent="0.25">
      <c r="A2281" s="37"/>
      <c r="B2281" s="26"/>
      <c r="C2281"/>
      <c r="D2281"/>
      <c r="E2281"/>
      <c r="N2281"/>
      <c r="O2281"/>
      <c r="P2281"/>
      <c r="Q2281"/>
    </row>
    <row r="2282" spans="1:17" ht="12.5" x14ac:dyDescent="0.25">
      <c r="A2282" s="37"/>
      <c r="B2282" s="26"/>
      <c r="C2282"/>
      <c r="D2282"/>
      <c r="E2282"/>
      <c r="N2282"/>
      <c r="O2282"/>
      <c r="P2282"/>
      <c r="Q2282"/>
    </row>
    <row r="2283" spans="1:17" ht="12.5" x14ac:dyDescent="0.25">
      <c r="A2283" s="37"/>
      <c r="B2283" s="26"/>
      <c r="C2283"/>
      <c r="D2283"/>
      <c r="E2283"/>
      <c r="N2283"/>
      <c r="O2283"/>
      <c r="P2283"/>
      <c r="Q2283"/>
    </row>
    <row r="2284" spans="1:17" ht="12.5" x14ac:dyDescent="0.25">
      <c r="A2284" s="37"/>
      <c r="B2284" s="26"/>
      <c r="C2284"/>
      <c r="D2284"/>
      <c r="E2284"/>
      <c r="N2284"/>
      <c r="O2284"/>
      <c r="P2284"/>
      <c r="Q2284"/>
    </row>
    <row r="2285" spans="1:17" ht="12.5" x14ac:dyDescent="0.25">
      <c r="A2285" s="37"/>
      <c r="B2285" s="26"/>
      <c r="C2285"/>
      <c r="D2285"/>
      <c r="E2285"/>
      <c r="N2285"/>
      <c r="O2285"/>
      <c r="P2285"/>
      <c r="Q2285"/>
    </row>
    <row r="2286" spans="1:17" ht="12.5" x14ac:dyDescent="0.25">
      <c r="A2286" s="37"/>
      <c r="B2286" s="26"/>
      <c r="C2286"/>
      <c r="D2286"/>
      <c r="E2286"/>
      <c r="N2286"/>
      <c r="O2286"/>
      <c r="P2286"/>
      <c r="Q2286"/>
    </row>
    <row r="2287" spans="1:17" ht="12.5" x14ac:dyDescent="0.25">
      <c r="A2287" s="37"/>
      <c r="B2287" s="26"/>
      <c r="C2287"/>
      <c r="D2287"/>
      <c r="E2287"/>
      <c r="N2287"/>
      <c r="O2287"/>
      <c r="P2287"/>
      <c r="Q2287"/>
    </row>
    <row r="2288" spans="1:17" ht="12.5" x14ac:dyDescent="0.25">
      <c r="A2288" s="37"/>
      <c r="B2288" s="26"/>
      <c r="C2288"/>
      <c r="D2288"/>
      <c r="E2288"/>
      <c r="N2288"/>
      <c r="O2288"/>
      <c r="P2288"/>
      <c r="Q2288"/>
    </row>
    <row r="2289" spans="1:17" ht="12.5" x14ac:dyDescent="0.25">
      <c r="A2289" s="37"/>
      <c r="B2289" s="26"/>
      <c r="C2289"/>
      <c r="D2289"/>
      <c r="E2289"/>
      <c r="N2289"/>
      <c r="O2289"/>
      <c r="P2289"/>
      <c r="Q2289"/>
    </row>
    <row r="2290" spans="1:17" ht="12.5" x14ac:dyDescent="0.25">
      <c r="A2290" s="37"/>
      <c r="B2290" s="26"/>
      <c r="C2290"/>
      <c r="D2290"/>
      <c r="E2290"/>
      <c r="N2290"/>
      <c r="O2290"/>
      <c r="P2290"/>
      <c r="Q2290"/>
    </row>
    <row r="2291" spans="1:17" ht="12.5" x14ac:dyDescent="0.25">
      <c r="A2291" s="37"/>
      <c r="B2291" s="26"/>
      <c r="C2291"/>
      <c r="D2291"/>
      <c r="E2291"/>
      <c r="N2291"/>
      <c r="O2291"/>
      <c r="P2291"/>
      <c r="Q2291"/>
    </row>
    <row r="2292" spans="1:17" ht="12.5" x14ac:dyDescent="0.25">
      <c r="A2292" s="37"/>
      <c r="B2292" s="26"/>
      <c r="C2292"/>
      <c r="D2292"/>
      <c r="E2292"/>
      <c r="N2292"/>
      <c r="O2292"/>
      <c r="P2292"/>
      <c r="Q2292"/>
    </row>
    <row r="2293" spans="1:17" ht="12.5" x14ac:dyDescent="0.25">
      <c r="A2293" s="37"/>
      <c r="B2293" s="26"/>
      <c r="C2293"/>
      <c r="D2293"/>
      <c r="E2293"/>
      <c r="N2293"/>
      <c r="O2293"/>
      <c r="P2293"/>
      <c r="Q2293"/>
    </row>
    <row r="2294" spans="1:17" ht="12.5" x14ac:dyDescent="0.25">
      <c r="A2294" s="37"/>
      <c r="B2294" s="26"/>
      <c r="C2294"/>
      <c r="D2294"/>
      <c r="E2294"/>
      <c r="N2294"/>
      <c r="O2294"/>
      <c r="P2294"/>
      <c r="Q2294"/>
    </row>
    <row r="2295" spans="1:17" ht="12.5" x14ac:dyDescent="0.25">
      <c r="A2295" s="37"/>
      <c r="B2295" s="26"/>
      <c r="C2295"/>
      <c r="D2295"/>
      <c r="E2295"/>
      <c r="N2295"/>
      <c r="O2295"/>
      <c r="P2295"/>
      <c r="Q2295"/>
    </row>
    <row r="2296" spans="1:17" ht="12.5" x14ac:dyDescent="0.25">
      <c r="A2296" s="37"/>
      <c r="B2296" s="26"/>
      <c r="C2296"/>
      <c r="D2296"/>
      <c r="E2296"/>
      <c r="N2296"/>
      <c r="O2296"/>
      <c r="P2296"/>
      <c r="Q2296"/>
    </row>
    <row r="2297" spans="1:17" ht="12.5" x14ac:dyDescent="0.25">
      <c r="A2297" s="37"/>
      <c r="B2297" s="26"/>
      <c r="C2297"/>
      <c r="D2297"/>
      <c r="E2297"/>
      <c r="N2297"/>
      <c r="O2297"/>
      <c r="P2297"/>
      <c r="Q2297"/>
    </row>
    <row r="2298" spans="1:17" ht="12.5" x14ac:dyDescent="0.25">
      <c r="A2298" s="37"/>
      <c r="B2298" s="26"/>
      <c r="C2298"/>
      <c r="D2298"/>
      <c r="E2298"/>
      <c r="N2298"/>
      <c r="O2298"/>
      <c r="P2298"/>
      <c r="Q2298"/>
    </row>
    <row r="2299" spans="1:17" ht="12.5" x14ac:dyDescent="0.25">
      <c r="A2299" s="37"/>
      <c r="B2299" s="26"/>
      <c r="C2299"/>
      <c r="D2299"/>
      <c r="E2299"/>
      <c r="N2299"/>
      <c r="O2299"/>
      <c r="P2299"/>
      <c r="Q2299"/>
    </row>
    <row r="2300" spans="1:17" ht="12.5" x14ac:dyDescent="0.25">
      <c r="A2300" s="37"/>
      <c r="B2300" s="26"/>
      <c r="C2300"/>
      <c r="D2300"/>
      <c r="E2300"/>
      <c r="N2300"/>
      <c r="O2300"/>
      <c r="P2300"/>
      <c r="Q2300"/>
    </row>
    <row r="2301" spans="1:17" ht="12.5" x14ac:dyDescent="0.25">
      <c r="A2301" s="37"/>
      <c r="B2301" s="26"/>
      <c r="C2301"/>
      <c r="D2301"/>
      <c r="E2301"/>
      <c r="N2301"/>
      <c r="O2301"/>
      <c r="P2301"/>
      <c r="Q2301"/>
    </row>
    <row r="2302" spans="1:17" ht="12.5" x14ac:dyDescent="0.25">
      <c r="A2302" s="37"/>
      <c r="B2302" s="26"/>
      <c r="C2302"/>
      <c r="D2302"/>
      <c r="E2302"/>
      <c r="N2302"/>
      <c r="O2302"/>
      <c r="P2302"/>
      <c r="Q2302"/>
    </row>
    <row r="2303" spans="1:17" ht="12.5" x14ac:dyDescent="0.25">
      <c r="A2303" s="37"/>
      <c r="B2303" s="26"/>
      <c r="C2303"/>
      <c r="D2303"/>
      <c r="E2303"/>
      <c r="N2303"/>
      <c r="O2303"/>
      <c r="P2303"/>
      <c r="Q2303"/>
    </row>
    <row r="2304" spans="1:17" ht="12.5" x14ac:dyDescent="0.25">
      <c r="A2304" s="37"/>
      <c r="B2304" s="26"/>
      <c r="C2304"/>
      <c r="D2304"/>
      <c r="E2304"/>
      <c r="N2304"/>
      <c r="O2304"/>
      <c r="P2304"/>
      <c r="Q2304"/>
    </row>
    <row r="2305" spans="1:17" ht="12.5" x14ac:dyDescent="0.25">
      <c r="A2305" s="37"/>
      <c r="B2305" s="26"/>
      <c r="C2305"/>
      <c r="D2305"/>
      <c r="E2305"/>
      <c r="N2305"/>
      <c r="O2305"/>
      <c r="P2305"/>
      <c r="Q2305"/>
    </row>
    <row r="2306" spans="1:17" ht="12.5" x14ac:dyDescent="0.25">
      <c r="A2306" s="37"/>
      <c r="B2306" s="26"/>
      <c r="C2306"/>
      <c r="D2306"/>
      <c r="E2306"/>
      <c r="N2306"/>
      <c r="O2306"/>
      <c r="P2306"/>
      <c r="Q2306"/>
    </row>
    <row r="2307" spans="1:17" ht="12.5" x14ac:dyDescent="0.25">
      <c r="A2307" s="37"/>
      <c r="B2307" s="26"/>
      <c r="C2307"/>
      <c r="D2307"/>
      <c r="E2307"/>
      <c r="N2307"/>
      <c r="O2307"/>
      <c r="P2307"/>
      <c r="Q2307"/>
    </row>
    <row r="2308" spans="1:17" ht="12.5" x14ac:dyDescent="0.25">
      <c r="A2308" s="37"/>
      <c r="B2308" s="26"/>
      <c r="C2308"/>
      <c r="D2308"/>
      <c r="E2308"/>
      <c r="N2308"/>
      <c r="O2308"/>
      <c r="P2308"/>
      <c r="Q2308"/>
    </row>
    <row r="2309" spans="1:17" ht="12.5" x14ac:dyDescent="0.25">
      <c r="A2309" s="37"/>
      <c r="B2309" s="26"/>
      <c r="C2309"/>
      <c r="D2309"/>
      <c r="E2309"/>
      <c r="N2309"/>
      <c r="O2309"/>
      <c r="P2309"/>
      <c r="Q2309"/>
    </row>
    <row r="2310" spans="1:17" ht="12.5" x14ac:dyDescent="0.25">
      <c r="A2310" s="37"/>
      <c r="B2310" s="26"/>
      <c r="C2310"/>
      <c r="D2310"/>
      <c r="E2310"/>
      <c r="N2310"/>
      <c r="O2310"/>
      <c r="P2310"/>
      <c r="Q2310"/>
    </row>
    <row r="2311" spans="1:17" ht="12.5" x14ac:dyDescent="0.25">
      <c r="A2311" s="37"/>
      <c r="B2311" s="26"/>
      <c r="C2311"/>
      <c r="D2311"/>
      <c r="E2311"/>
      <c r="N2311"/>
      <c r="O2311"/>
      <c r="P2311"/>
      <c r="Q2311"/>
    </row>
    <row r="2312" spans="1:17" ht="12.5" x14ac:dyDescent="0.25">
      <c r="A2312" s="37"/>
      <c r="B2312" s="26"/>
      <c r="C2312"/>
      <c r="D2312"/>
      <c r="E2312"/>
      <c r="N2312"/>
      <c r="O2312"/>
      <c r="P2312"/>
      <c r="Q2312"/>
    </row>
    <row r="2313" spans="1:17" ht="12.5" x14ac:dyDescent="0.25">
      <c r="A2313" s="37"/>
      <c r="B2313" s="26"/>
      <c r="C2313"/>
      <c r="D2313"/>
      <c r="E2313"/>
      <c r="N2313"/>
      <c r="O2313"/>
      <c r="P2313"/>
      <c r="Q2313"/>
    </row>
    <row r="2314" spans="1:17" ht="12.5" x14ac:dyDescent="0.25">
      <c r="A2314" s="37"/>
      <c r="B2314" s="26"/>
      <c r="C2314"/>
      <c r="D2314"/>
      <c r="E2314"/>
      <c r="N2314"/>
      <c r="O2314"/>
      <c r="P2314"/>
      <c r="Q2314"/>
    </row>
    <row r="2315" spans="1:17" ht="12.5" x14ac:dyDescent="0.25">
      <c r="A2315" s="37"/>
      <c r="B2315" s="26"/>
      <c r="C2315"/>
      <c r="D2315"/>
      <c r="E2315"/>
      <c r="N2315"/>
      <c r="O2315"/>
      <c r="P2315"/>
      <c r="Q2315"/>
    </row>
    <row r="2316" spans="1:17" ht="12.5" x14ac:dyDescent="0.25">
      <c r="A2316" s="37"/>
      <c r="B2316" s="26"/>
      <c r="C2316"/>
      <c r="D2316"/>
      <c r="E2316"/>
      <c r="N2316"/>
      <c r="O2316"/>
      <c r="P2316"/>
      <c r="Q2316"/>
    </row>
    <row r="2317" spans="1:17" ht="12.5" x14ac:dyDescent="0.25">
      <c r="A2317" s="37"/>
      <c r="B2317" s="26"/>
      <c r="C2317"/>
      <c r="D2317"/>
      <c r="E2317"/>
      <c r="N2317"/>
      <c r="O2317"/>
      <c r="P2317"/>
      <c r="Q2317"/>
    </row>
    <row r="2318" spans="1:17" ht="12.5" x14ac:dyDescent="0.25">
      <c r="A2318" s="37"/>
      <c r="B2318" s="26"/>
      <c r="C2318"/>
      <c r="D2318"/>
      <c r="E2318"/>
      <c r="N2318"/>
      <c r="O2318"/>
      <c r="P2318"/>
      <c r="Q2318"/>
    </row>
    <row r="2319" spans="1:17" ht="12.5" x14ac:dyDescent="0.25">
      <c r="A2319" s="37"/>
      <c r="B2319" s="26"/>
      <c r="C2319"/>
      <c r="D2319"/>
      <c r="E2319"/>
      <c r="N2319"/>
      <c r="O2319"/>
      <c r="P2319"/>
      <c r="Q2319"/>
    </row>
    <row r="2320" spans="1:17" ht="12.5" x14ac:dyDescent="0.25">
      <c r="A2320" s="37"/>
      <c r="B2320" s="26"/>
      <c r="C2320"/>
      <c r="D2320"/>
      <c r="E2320"/>
      <c r="N2320"/>
      <c r="O2320"/>
      <c r="P2320"/>
      <c r="Q2320"/>
    </row>
    <row r="2321" spans="1:17" ht="12.5" x14ac:dyDescent="0.25">
      <c r="A2321" s="37"/>
      <c r="B2321" s="26"/>
      <c r="C2321"/>
      <c r="D2321"/>
      <c r="E2321"/>
      <c r="N2321"/>
      <c r="O2321"/>
      <c r="P2321"/>
      <c r="Q2321"/>
    </row>
    <row r="2322" spans="1:17" ht="12.5" x14ac:dyDescent="0.25">
      <c r="A2322" s="37"/>
      <c r="B2322" s="26"/>
      <c r="C2322"/>
      <c r="D2322"/>
      <c r="E2322"/>
      <c r="N2322"/>
      <c r="O2322"/>
      <c r="P2322"/>
      <c r="Q2322"/>
    </row>
    <row r="2323" spans="1:17" ht="12.5" x14ac:dyDescent="0.25">
      <c r="A2323" s="37"/>
      <c r="B2323" s="26"/>
      <c r="C2323"/>
      <c r="D2323"/>
      <c r="E2323"/>
      <c r="N2323"/>
      <c r="O2323"/>
      <c r="P2323"/>
      <c r="Q2323"/>
    </row>
    <row r="2324" spans="1:17" ht="12.5" x14ac:dyDescent="0.25">
      <c r="A2324" s="37"/>
      <c r="B2324" s="26"/>
      <c r="C2324"/>
      <c r="D2324"/>
      <c r="E2324"/>
      <c r="N2324"/>
      <c r="O2324"/>
      <c r="P2324"/>
      <c r="Q2324"/>
    </row>
    <row r="2325" spans="1:17" ht="12.5" x14ac:dyDescent="0.25">
      <c r="A2325" s="37"/>
      <c r="B2325" s="26"/>
      <c r="C2325"/>
      <c r="D2325"/>
      <c r="E2325"/>
      <c r="N2325"/>
      <c r="O2325"/>
      <c r="P2325"/>
      <c r="Q2325"/>
    </row>
    <row r="2326" spans="1:17" ht="12.5" x14ac:dyDescent="0.25">
      <c r="A2326" s="37"/>
      <c r="B2326" s="26"/>
      <c r="C2326"/>
      <c r="D2326"/>
      <c r="E2326"/>
      <c r="N2326"/>
      <c r="O2326"/>
      <c r="P2326"/>
      <c r="Q2326"/>
    </row>
    <row r="2327" spans="1:17" ht="12.5" x14ac:dyDescent="0.25">
      <c r="A2327" s="37"/>
      <c r="B2327" s="26"/>
      <c r="C2327"/>
      <c r="D2327"/>
      <c r="E2327"/>
      <c r="N2327"/>
      <c r="O2327"/>
      <c r="P2327"/>
      <c r="Q2327"/>
    </row>
    <row r="2328" spans="1:17" ht="12.5" x14ac:dyDescent="0.25">
      <c r="A2328" s="37"/>
      <c r="B2328" s="26"/>
      <c r="C2328"/>
      <c r="D2328"/>
      <c r="E2328"/>
      <c r="N2328"/>
      <c r="O2328"/>
      <c r="P2328"/>
      <c r="Q2328"/>
    </row>
    <row r="2329" spans="1:17" ht="12.5" x14ac:dyDescent="0.25">
      <c r="A2329" s="37"/>
      <c r="B2329" s="26"/>
      <c r="C2329"/>
      <c r="D2329"/>
      <c r="E2329"/>
      <c r="N2329"/>
      <c r="O2329"/>
      <c r="P2329"/>
      <c r="Q2329"/>
    </row>
    <row r="2330" spans="1:17" ht="12.5" x14ac:dyDescent="0.25">
      <c r="A2330" s="37"/>
      <c r="B2330" s="26"/>
      <c r="C2330"/>
      <c r="D2330"/>
      <c r="E2330"/>
      <c r="N2330"/>
      <c r="O2330"/>
      <c r="P2330"/>
      <c r="Q2330"/>
    </row>
    <row r="2331" spans="1:17" ht="12.5" x14ac:dyDescent="0.25">
      <c r="A2331" s="37"/>
      <c r="B2331" s="26"/>
      <c r="C2331"/>
      <c r="D2331"/>
      <c r="E2331"/>
      <c r="N2331"/>
      <c r="O2331"/>
      <c r="P2331"/>
      <c r="Q2331"/>
    </row>
    <row r="2332" spans="1:17" ht="12.5" x14ac:dyDescent="0.25">
      <c r="A2332" s="37"/>
      <c r="B2332" s="26"/>
      <c r="C2332"/>
      <c r="D2332"/>
      <c r="E2332"/>
      <c r="N2332"/>
      <c r="O2332"/>
      <c r="P2332"/>
      <c r="Q2332"/>
    </row>
    <row r="2333" spans="1:17" ht="12.5" x14ac:dyDescent="0.25">
      <c r="A2333" s="37"/>
      <c r="B2333" s="26"/>
      <c r="C2333"/>
      <c r="D2333"/>
      <c r="E2333"/>
      <c r="N2333"/>
      <c r="O2333"/>
      <c r="P2333"/>
      <c r="Q2333"/>
    </row>
    <row r="2334" spans="1:17" ht="12.5" x14ac:dyDescent="0.25">
      <c r="A2334" s="37"/>
      <c r="B2334" s="26"/>
      <c r="C2334"/>
      <c r="D2334"/>
      <c r="E2334"/>
      <c r="N2334"/>
      <c r="O2334"/>
      <c r="P2334"/>
      <c r="Q2334"/>
    </row>
    <row r="2335" spans="1:17" ht="12.5" x14ac:dyDescent="0.25">
      <c r="A2335" s="37"/>
      <c r="B2335" s="26"/>
      <c r="C2335"/>
      <c r="D2335"/>
      <c r="E2335"/>
      <c r="N2335"/>
      <c r="O2335"/>
      <c r="P2335"/>
      <c r="Q2335"/>
    </row>
    <row r="2336" spans="1:17" ht="12.5" x14ac:dyDescent="0.25">
      <c r="A2336" s="37"/>
      <c r="B2336" s="26"/>
      <c r="C2336"/>
      <c r="D2336"/>
      <c r="E2336"/>
      <c r="N2336"/>
      <c r="O2336"/>
      <c r="P2336"/>
      <c r="Q2336"/>
    </row>
    <row r="2337" spans="1:17" ht="12.5" x14ac:dyDescent="0.25">
      <c r="A2337" s="37"/>
      <c r="B2337" s="26"/>
      <c r="C2337"/>
      <c r="D2337"/>
      <c r="E2337"/>
      <c r="N2337"/>
      <c r="O2337"/>
      <c r="P2337"/>
      <c r="Q2337"/>
    </row>
    <row r="2338" spans="1:17" ht="12.5" x14ac:dyDescent="0.25">
      <c r="A2338" s="37"/>
      <c r="B2338" s="26"/>
      <c r="C2338"/>
      <c r="D2338"/>
      <c r="E2338"/>
      <c r="N2338"/>
      <c r="O2338"/>
      <c r="P2338"/>
      <c r="Q2338"/>
    </row>
    <row r="2339" spans="1:17" ht="12.5" x14ac:dyDescent="0.25">
      <c r="A2339" s="37"/>
      <c r="B2339" s="26"/>
      <c r="C2339"/>
      <c r="D2339"/>
      <c r="E2339"/>
      <c r="N2339"/>
      <c r="O2339"/>
      <c r="P2339"/>
      <c r="Q2339"/>
    </row>
    <row r="2340" spans="1:17" ht="12.5" x14ac:dyDescent="0.25">
      <c r="A2340" s="37"/>
      <c r="B2340" s="26"/>
      <c r="C2340"/>
      <c r="D2340"/>
      <c r="E2340"/>
      <c r="N2340"/>
      <c r="O2340"/>
      <c r="P2340"/>
      <c r="Q2340"/>
    </row>
    <row r="2341" spans="1:17" ht="12.5" x14ac:dyDescent="0.25">
      <c r="A2341" s="37"/>
      <c r="B2341" s="26"/>
      <c r="C2341"/>
      <c r="D2341"/>
      <c r="E2341"/>
      <c r="N2341"/>
      <c r="O2341"/>
      <c r="P2341"/>
      <c r="Q2341"/>
    </row>
    <row r="2342" spans="1:17" ht="12.5" x14ac:dyDescent="0.25">
      <c r="A2342" s="37"/>
      <c r="B2342" s="26"/>
      <c r="C2342"/>
      <c r="D2342"/>
      <c r="E2342"/>
      <c r="N2342"/>
      <c r="O2342"/>
      <c r="P2342"/>
      <c r="Q2342"/>
    </row>
    <row r="2343" spans="1:17" ht="12.5" x14ac:dyDescent="0.25">
      <c r="A2343" s="37"/>
      <c r="B2343" s="26"/>
      <c r="C2343"/>
      <c r="D2343"/>
      <c r="E2343"/>
      <c r="N2343"/>
      <c r="O2343"/>
      <c r="P2343"/>
      <c r="Q2343"/>
    </row>
    <row r="2344" spans="1:17" ht="12.5" x14ac:dyDescent="0.25">
      <c r="A2344" s="37"/>
      <c r="B2344" s="26"/>
      <c r="C2344"/>
      <c r="D2344"/>
      <c r="E2344"/>
      <c r="N2344"/>
      <c r="O2344"/>
      <c r="P2344"/>
      <c r="Q2344"/>
    </row>
    <row r="2345" spans="1:17" ht="12.5" x14ac:dyDescent="0.25">
      <c r="A2345" s="37"/>
      <c r="B2345" s="26"/>
      <c r="C2345"/>
      <c r="D2345"/>
      <c r="E2345"/>
      <c r="N2345"/>
      <c r="O2345"/>
      <c r="P2345"/>
      <c r="Q2345"/>
    </row>
    <row r="2346" spans="1:17" ht="12.5" x14ac:dyDescent="0.25">
      <c r="A2346" s="37"/>
      <c r="B2346" s="26"/>
      <c r="C2346"/>
      <c r="D2346"/>
      <c r="E2346"/>
      <c r="N2346"/>
      <c r="O2346"/>
      <c r="P2346"/>
      <c r="Q2346"/>
    </row>
    <row r="2347" spans="1:17" ht="12.5" x14ac:dyDescent="0.25">
      <c r="A2347" s="37"/>
      <c r="B2347" s="26"/>
      <c r="C2347"/>
      <c r="D2347"/>
      <c r="E2347"/>
      <c r="N2347"/>
      <c r="O2347"/>
      <c r="P2347"/>
      <c r="Q2347"/>
    </row>
    <row r="2348" spans="1:17" ht="12.5" x14ac:dyDescent="0.25">
      <c r="A2348" s="37"/>
      <c r="B2348" s="26"/>
      <c r="C2348"/>
      <c r="D2348"/>
      <c r="E2348"/>
      <c r="N2348"/>
      <c r="O2348"/>
      <c r="P2348"/>
      <c r="Q2348"/>
    </row>
    <row r="2349" spans="1:17" ht="12.5" x14ac:dyDescent="0.25">
      <c r="A2349" s="37"/>
      <c r="B2349" s="26"/>
      <c r="C2349"/>
      <c r="D2349"/>
      <c r="E2349"/>
      <c r="N2349"/>
      <c r="O2349"/>
      <c r="P2349"/>
      <c r="Q2349"/>
    </row>
    <row r="2350" spans="1:17" ht="12.5" x14ac:dyDescent="0.25">
      <c r="A2350" s="37"/>
      <c r="B2350" s="26"/>
      <c r="C2350"/>
      <c r="D2350"/>
      <c r="E2350"/>
      <c r="N2350"/>
      <c r="O2350"/>
      <c r="P2350"/>
      <c r="Q2350"/>
    </row>
    <row r="2351" spans="1:17" ht="12.5" x14ac:dyDescent="0.25">
      <c r="A2351" s="37"/>
      <c r="B2351" s="26"/>
      <c r="C2351"/>
      <c r="D2351"/>
      <c r="E2351"/>
      <c r="N2351"/>
      <c r="O2351"/>
      <c r="P2351"/>
      <c r="Q2351"/>
    </row>
    <row r="2352" spans="1:17" ht="12.5" x14ac:dyDescent="0.25">
      <c r="A2352" s="37"/>
      <c r="B2352" s="26"/>
      <c r="C2352"/>
      <c r="D2352"/>
      <c r="E2352"/>
      <c r="N2352"/>
      <c r="O2352"/>
      <c r="P2352"/>
      <c r="Q2352"/>
    </row>
    <row r="2353" spans="1:17" ht="12.5" x14ac:dyDescent="0.25">
      <c r="A2353" s="37"/>
      <c r="B2353" s="26"/>
      <c r="C2353"/>
      <c r="D2353"/>
      <c r="E2353"/>
      <c r="N2353"/>
      <c r="O2353"/>
      <c r="P2353"/>
      <c r="Q2353"/>
    </row>
    <row r="2354" spans="1:17" ht="12.5" x14ac:dyDescent="0.25">
      <c r="A2354" s="37"/>
      <c r="B2354" s="26"/>
      <c r="C2354"/>
      <c r="D2354"/>
      <c r="E2354"/>
      <c r="N2354"/>
      <c r="O2354"/>
      <c r="P2354"/>
      <c r="Q2354"/>
    </row>
    <row r="2355" spans="1:17" ht="12.5" x14ac:dyDescent="0.25">
      <c r="A2355" s="37"/>
      <c r="B2355" s="26"/>
      <c r="C2355"/>
      <c r="D2355"/>
      <c r="E2355"/>
      <c r="N2355"/>
      <c r="O2355"/>
      <c r="P2355"/>
      <c r="Q2355"/>
    </row>
    <row r="2356" spans="1:17" ht="12.5" x14ac:dyDescent="0.25">
      <c r="A2356" s="37"/>
      <c r="B2356" s="26"/>
      <c r="C2356"/>
      <c r="D2356"/>
      <c r="E2356"/>
      <c r="N2356"/>
      <c r="O2356"/>
      <c r="P2356"/>
      <c r="Q2356"/>
    </row>
    <row r="2357" spans="1:17" ht="12.5" x14ac:dyDescent="0.25">
      <c r="A2357" s="37"/>
      <c r="B2357" s="26"/>
      <c r="C2357"/>
      <c r="D2357"/>
      <c r="E2357"/>
      <c r="N2357"/>
      <c r="O2357"/>
      <c r="P2357"/>
      <c r="Q2357"/>
    </row>
    <row r="2358" spans="1:17" ht="12.5" x14ac:dyDescent="0.25">
      <c r="A2358" s="37"/>
      <c r="B2358" s="26"/>
      <c r="C2358"/>
      <c r="D2358"/>
      <c r="E2358"/>
      <c r="N2358"/>
      <c r="O2358"/>
      <c r="P2358"/>
      <c r="Q2358"/>
    </row>
    <row r="2359" spans="1:17" ht="12.5" x14ac:dyDescent="0.25">
      <c r="A2359" s="37"/>
      <c r="B2359" s="26"/>
      <c r="C2359"/>
      <c r="D2359"/>
      <c r="E2359"/>
      <c r="N2359"/>
      <c r="O2359"/>
      <c r="P2359"/>
      <c r="Q2359"/>
    </row>
    <row r="2360" spans="1:17" ht="12.5" x14ac:dyDescent="0.25">
      <c r="A2360" s="37"/>
      <c r="B2360" s="26"/>
      <c r="C2360"/>
      <c r="D2360"/>
      <c r="E2360"/>
      <c r="N2360"/>
      <c r="O2360"/>
      <c r="P2360"/>
      <c r="Q2360"/>
    </row>
    <row r="2361" spans="1:17" ht="12.5" x14ac:dyDescent="0.25">
      <c r="A2361" s="37"/>
      <c r="B2361" s="26"/>
      <c r="C2361"/>
      <c r="D2361"/>
      <c r="E2361"/>
      <c r="N2361"/>
      <c r="O2361"/>
      <c r="P2361"/>
      <c r="Q2361"/>
    </row>
    <row r="2362" spans="1:17" ht="12.5" x14ac:dyDescent="0.25">
      <c r="A2362" s="37"/>
      <c r="B2362" s="26"/>
      <c r="C2362"/>
      <c r="D2362"/>
      <c r="E2362"/>
      <c r="N2362"/>
      <c r="O2362"/>
      <c r="P2362"/>
      <c r="Q2362"/>
    </row>
    <row r="2363" spans="1:17" ht="12.5" x14ac:dyDescent="0.25">
      <c r="A2363" s="37"/>
      <c r="B2363" s="26"/>
      <c r="C2363"/>
      <c r="D2363"/>
      <c r="E2363"/>
      <c r="N2363"/>
      <c r="O2363"/>
      <c r="P2363"/>
      <c r="Q2363"/>
    </row>
    <row r="2364" spans="1:17" ht="12.5" x14ac:dyDescent="0.25">
      <c r="A2364" s="37"/>
      <c r="B2364" s="26"/>
      <c r="C2364"/>
      <c r="D2364"/>
      <c r="E2364"/>
      <c r="N2364"/>
      <c r="O2364"/>
      <c r="P2364"/>
      <c r="Q2364"/>
    </row>
    <row r="2365" spans="1:17" ht="12.5" x14ac:dyDescent="0.25">
      <c r="A2365" s="37"/>
      <c r="B2365" s="26"/>
      <c r="C2365"/>
      <c r="D2365"/>
      <c r="E2365"/>
      <c r="N2365"/>
      <c r="O2365"/>
      <c r="P2365"/>
      <c r="Q2365"/>
    </row>
    <row r="2366" spans="1:17" ht="12.5" x14ac:dyDescent="0.25">
      <c r="A2366" s="37"/>
      <c r="B2366" s="26"/>
      <c r="C2366"/>
      <c r="D2366"/>
      <c r="E2366"/>
      <c r="N2366"/>
      <c r="O2366"/>
      <c r="P2366"/>
      <c r="Q2366"/>
    </row>
    <row r="2367" spans="1:17" ht="12.5" x14ac:dyDescent="0.25">
      <c r="A2367" s="37"/>
      <c r="B2367" s="26"/>
      <c r="C2367"/>
      <c r="D2367"/>
      <c r="E2367"/>
      <c r="N2367"/>
      <c r="O2367"/>
      <c r="P2367"/>
      <c r="Q2367"/>
    </row>
    <row r="2368" spans="1:17" ht="12.5" x14ac:dyDescent="0.25">
      <c r="A2368" s="37"/>
      <c r="B2368" s="26"/>
      <c r="C2368"/>
      <c r="D2368"/>
      <c r="E2368"/>
      <c r="N2368"/>
      <c r="O2368"/>
      <c r="P2368"/>
      <c r="Q2368"/>
    </row>
    <row r="2369" spans="1:17" ht="12.5" x14ac:dyDescent="0.25">
      <c r="A2369" s="37"/>
      <c r="B2369" s="26"/>
      <c r="C2369"/>
      <c r="D2369"/>
      <c r="E2369"/>
      <c r="N2369"/>
      <c r="O2369"/>
      <c r="P2369"/>
      <c r="Q2369"/>
    </row>
    <row r="2370" spans="1:17" ht="12.5" x14ac:dyDescent="0.25">
      <c r="A2370" s="37"/>
      <c r="B2370" s="26"/>
      <c r="C2370"/>
      <c r="D2370"/>
      <c r="E2370"/>
      <c r="N2370"/>
      <c r="O2370"/>
      <c r="P2370"/>
      <c r="Q2370"/>
    </row>
    <row r="2371" spans="1:17" ht="12.5" x14ac:dyDescent="0.25">
      <c r="A2371" s="37"/>
      <c r="B2371" s="26"/>
      <c r="C2371"/>
      <c r="D2371"/>
      <c r="E2371"/>
      <c r="N2371"/>
      <c r="O2371"/>
      <c r="P2371"/>
      <c r="Q2371"/>
    </row>
    <row r="2372" spans="1:17" ht="12.5" x14ac:dyDescent="0.25">
      <c r="A2372" s="37"/>
      <c r="B2372" s="26"/>
      <c r="C2372"/>
      <c r="D2372"/>
      <c r="E2372"/>
      <c r="N2372"/>
      <c r="O2372"/>
      <c r="P2372"/>
      <c r="Q2372"/>
    </row>
    <row r="2373" spans="1:17" ht="12.5" x14ac:dyDescent="0.25">
      <c r="A2373" s="37"/>
      <c r="B2373" s="26"/>
      <c r="C2373"/>
      <c r="D2373"/>
      <c r="E2373"/>
      <c r="N2373"/>
      <c r="O2373"/>
      <c r="P2373"/>
      <c r="Q2373"/>
    </row>
    <row r="2374" spans="1:17" ht="12.5" x14ac:dyDescent="0.25">
      <c r="A2374" s="37"/>
      <c r="B2374" s="26"/>
      <c r="C2374"/>
      <c r="D2374"/>
      <c r="E2374"/>
      <c r="N2374"/>
      <c r="O2374"/>
      <c r="P2374"/>
      <c r="Q2374"/>
    </row>
    <row r="2375" spans="1:17" ht="12.5" x14ac:dyDescent="0.25">
      <c r="A2375" s="37"/>
      <c r="B2375" s="26"/>
      <c r="C2375"/>
      <c r="D2375"/>
      <c r="E2375"/>
      <c r="N2375"/>
      <c r="O2375"/>
      <c r="P2375"/>
      <c r="Q2375"/>
    </row>
    <row r="2376" spans="1:17" ht="12.5" x14ac:dyDescent="0.25">
      <c r="A2376" s="37"/>
      <c r="B2376" s="26"/>
      <c r="C2376"/>
      <c r="D2376"/>
      <c r="E2376"/>
      <c r="N2376"/>
      <c r="O2376"/>
      <c r="P2376"/>
      <c r="Q2376"/>
    </row>
    <row r="2377" spans="1:17" ht="12.5" x14ac:dyDescent="0.25">
      <c r="A2377" s="37"/>
      <c r="B2377" s="26"/>
      <c r="C2377"/>
      <c r="D2377"/>
      <c r="E2377"/>
      <c r="N2377"/>
      <c r="O2377"/>
      <c r="P2377"/>
      <c r="Q2377"/>
    </row>
    <row r="2378" spans="1:17" ht="12.5" x14ac:dyDescent="0.25">
      <c r="A2378" s="37"/>
      <c r="B2378" s="26"/>
      <c r="C2378"/>
      <c r="D2378"/>
      <c r="E2378"/>
      <c r="N2378"/>
      <c r="O2378"/>
      <c r="P2378"/>
      <c r="Q2378"/>
    </row>
    <row r="2379" spans="1:17" ht="12.5" x14ac:dyDescent="0.25">
      <c r="A2379" s="37"/>
      <c r="B2379" s="26"/>
      <c r="C2379"/>
      <c r="D2379"/>
      <c r="E2379"/>
      <c r="N2379"/>
      <c r="O2379"/>
      <c r="P2379"/>
      <c r="Q2379"/>
    </row>
    <row r="2380" spans="1:17" ht="12.5" x14ac:dyDescent="0.25">
      <c r="A2380" s="37"/>
      <c r="B2380" s="26"/>
      <c r="C2380"/>
      <c r="D2380"/>
      <c r="E2380"/>
      <c r="N2380"/>
      <c r="O2380"/>
      <c r="P2380"/>
      <c r="Q2380"/>
    </row>
    <row r="2381" spans="1:17" ht="12.5" x14ac:dyDescent="0.25">
      <c r="A2381" s="37"/>
      <c r="B2381" s="26"/>
      <c r="C2381"/>
      <c r="D2381"/>
      <c r="E2381"/>
      <c r="N2381"/>
      <c r="O2381"/>
      <c r="P2381"/>
      <c r="Q2381"/>
    </row>
    <row r="2382" spans="1:17" ht="12.5" x14ac:dyDescent="0.25">
      <c r="A2382" s="37"/>
      <c r="B2382" s="26"/>
      <c r="C2382"/>
      <c r="D2382"/>
      <c r="E2382"/>
      <c r="N2382"/>
      <c r="O2382"/>
      <c r="P2382"/>
      <c r="Q2382"/>
    </row>
    <row r="2383" spans="1:17" ht="12.5" x14ac:dyDescent="0.25">
      <c r="A2383" s="37"/>
      <c r="B2383" s="26"/>
      <c r="C2383"/>
      <c r="D2383"/>
      <c r="E2383"/>
      <c r="N2383"/>
      <c r="O2383"/>
      <c r="P2383"/>
      <c r="Q2383"/>
    </row>
    <row r="2384" spans="1:17" ht="12.5" x14ac:dyDescent="0.25">
      <c r="A2384" s="37"/>
      <c r="B2384" s="26"/>
      <c r="C2384"/>
      <c r="D2384"/>
      <c r="E2384"/>
      <c r="N2384"/>
      <c r="O2384"/>
      <c r="P2384"/>
      <c r="Q2384"/>
    </row>
    <row r="2385" spans="1:17" ht="12.5" x14ac:dyDescent="0.25">
      <c r="A2385" s="37"/>
      <c r="B2385" s="26"/>
      <c r="C2385"/>
      <c r="D2385"/>
      <c r="E2385"/>
      <c r="N2385"/>
      <c r="O2385"/>
      <c r="P2385"/>
      <c r="Q2385"/>
    </row>
    <row r="2386" spans="1:17" ht="12.5" x14ac:dyDescent="0.25">
      <c r="A2386" s="37"/>
      <c r="B2386" s="26"/>
      <c r="C2386"/>
      <c r="D2386"/>
      <c r="E2386"/>
      <c r="N2386"/>
      <c r="O2386"/>
      <c r="P2386"/>
      <c r="Q2386"/>
    </row>
    <row r="2387" spans="1:17" ht="12.5" x14ac:dyDescent="0.25">
      <c r="A2387" s="37"/>
      <c r="B2387" s="26"/>
      <c r="C2387"/>
      <c r="D2387"/>
      <c r="E2387"/>
      <c r="N2387"/>
      <c r="O2387"/>
      <c r="P2387"/>
      <c r="Q2387"/>
    </row>
    <row r="2388" spans="1:17" ht="12.5" x14ac:dyDescent="0.25">
      <c r="A2388" s="37"/>
      <c r="B2388" s="26"/>
      <c r="C2388"/>
      <c r="D2388"/>
      <c r="E2388"/>
      <c r="N2388"/>
      <c r="O2388"/>
      <c r="P2388"/>
      <c r="Q2388"/>
    </row>
    <row r="2389" spans="1:17" ht="12.5" x14ac:dyDescent="0.25">
      <c r="A2389" s="37"/>
      <c r="B2389" s="26"/>
      <c r="C2389"/>
      <c r="D2389"/>
      <c r="E2389"/>
      <c r="N2389"/>
      <c r="O2389"/>
      <c r="P2389"/>
      <c r="Q2389"/>
    </row>
    <row r="2390" spans="1:17" ht="12.5" x14ac:dyDescent="0.25">
      <c r="A2390" s="37"/>
      <c r="B2390" s="26"/>
      <c r="C2390"/>
      <c r="D2390"/>
      <c r="E2390"/>
      <c r="N2390"/>
      <c r="O2390"/>
      <c r="P2390"/>
      <c r="Q2390"/>
    </row>
    <row r="2391" spans="1:17" ht="12.5" x14ac:dyDescent="0.25">
      <c r="A2391" s="37"/>
      <c r="B2391" s="26"/>
      <c r="C2391"/>
      <c r="D2391"/>
      <c r="E2391"/>
      <c r="N2391"/>
      <c r="O2391"/>
      <c r="P2391"/>
      <c r="Q2391"/>
    </row>
    <row r="2392" spans="1:17" ht="12.5" x14ac:dyDescent="0.25">
      <c r="A2392" s="37"/>
      <c r="B2392" s="26"/>
      <c r="C2392"/>
      <c r="D2392"/>
      <c r="E2392"/>
      <c r="N2392"/>
      <c r="O2392"/>
      <c r="P2392"/>
      <c r="Q2392"/>
    </row>
    <row r="2393" spans="1:17" ht="12.5" x14ac:dyDescent="0.25">
      <c r="A2393" s="37"/>
      <c r="B2393" s="26"/>
      <c r="C2393"/>
      <c r="D2393"/>
      <c r="E2393"/>
      <c r="N2393"/>
      <c r="O2393"/>
      <c r="P2393"/>
      <c r="Q2393"/>
    </row>
    <row r="2394" spans="1:17" ht="12.5" x14ac:dyDescent="0.25">
      <c r="A2394" s="37"/>
      <c r="B2394" s="26"/>
      <c r="C2394"/>
      <c r="D2394"/>
      <c r="E2394"/>
      <c r="N2394"/>
      <c r="O2394"/>
      <c r="P2394"/>
      <c r="Q2394"/>
    </row>
    <row r="2395" spans="1:17" ht="12.5" x14ac:dyDescent="0.25">
      <c r="A2395" s="37"/>
      <c r="B2395" s="26"/>
      <c r="C2395"/>
      <c r="D2395"/>
      <c r="E2395"/>
      <c r="N2395"/>
      <c r="O2395"/>
      <c r="P2395"/>
      <c r="Q2395"/>
    </row>
    <row r="2396" spans="1:17" ht="12.5" x14ac:dyDescent="0.25">
      <c r="A2396" s="37"/>
      <c r="B2396" s="26"/>
      <c r="C2396"/>
      <c r="D2396"/>
      <c r="E2396"/>
      <c r="N2396"/>
      <c r="O2396"/>
      <c r="P2396"/>
      <c r="Q2396"/>
    </row>
    <row r="2397" spans="1:17" ht="12.5" x14ac:dyDescent="0.25">
      <c r="A2397" s="37"/>
      <c r="B2397" s="26"/>
      <c r="C2397"/>
      <c r="D2397"/>
      <c r="E2397"/>
      <c r="N2397"/>
      <c r="O2397"/>
      <c r="P2397"/>
      <c r="Q2397"/>
    </row>
    <row r="2398" spans="1:17" ht="12.5" x14ac:dyDescent="0.25">
      <c r="A2398" s="37"/>
      <c r="B2398" s="26"/>
      <c r="C2398"/>
      <c r="D2398"/>
      <c r="E2398"/>
      <c r="N2398"/>
      <c r="O2398"/>
      <c r="P2398"/>
      <c r="Q2398"/>
    </row>
    <row r="2399" spans="1:17" ht="12.5" x14ac:dyDescent="0.25">
      <c r="A2399" s="37"/>
      <c r="B2399" s="26"/>
      <c r="C2399"/>
      <c r="D2399"/>
      <c r="E2399"/>
      <c r="N2399"/>
      <c r="O2399"/>
      <c r="P2399"/>
      <c r="Q2399"/>
    </row>
    <row r="2400" spans="1:17" ht="12.5" x14ac:dyDescent="0.25">
      <c r="A2400" s="37"/>
      <c r="B2400" s="26"/>
      <c r="C2400"/>
      <c r="D2400"/>
      <c r="E2400"/>
      <c r="N2400"/>
      <c r="O2400"/>
      <c r="P2400"/>
      <c r="Q2400"/>
    </row>
    <row r="2401" spans="1:17" ht="12.5" x14ac:dyDescent="0.25">
      <c r="A2401" s="37"/>
      <c r="B2401" s="26"/>
      <c r="C2401"/>
      <c r="D2401"/>
      <c r="E2401"/>
      <c r="N2401"/>
      <c r="O2401"/>
      <c r="P2401"/>
      <c r="Q2401"/>
    </row>
    <row r="2402" spans="1:17" ht="12.5" x14ac:dyDescent="0.25">
      <c r="A2402" s="37"/>
      <c r="B2402" s="26"/>
      <c r="C2402"/>
      <c r="D2402"/>
      <c r="E2402"/>
      <c r="N2402"/>
      <c r="O2402"/>
      <c r="P2402"/>
      <c r="Q2402"/>
    </row>
    <row r="2403" spans="1:17" ht="12.5" x14ac:dyDescent="0.25">
      <c r="A2403" s="37"/>
      <c r="B2403" s="26"/>
      <c r="C2403"/>
      <c r="D2403"/>
      <c r="E2403"/>
      <c r="N2403"/>
      <c r="O2403"/>
      <c r="P2403"/>
      <c r="Q2403"/>
    </row>
    <row r="2404" spans="1:17" ht="12.5" x14ac:dyDescent="0.25">
      <c r="A2404" s="37"/>
      <c r="B2404" s="26"/>
      <c r="C2404"/>
      <c r="D2404"/>
      <c r="E2404"/>
      <c r="N2404"/>
      <c r="O2404"/>
      <c r="P2404"/>
      <c r="Q2404"/>
    </row>
    <row r="2405" spans="1:17" ht="12.5" x14ac:dyDescent="0.25">
      <c r="A2405" s="37"/>
      <c r="B2405" s="26"/>
      <c r="C2405"/>
      <c r="D2405"/>
      <c r="E2405"/>
      <c r="N2405"/>
      <c r="O2405"/>
      <c r="P2405"/>
      <c r="Q2405"/>
    </row>
    <row r="2406" spans="1:17" ht="12.5" x14ac:dyDescent="0.25">
      <c r="A2406" s="37"/>
      <c r="B2406" s="26"/>
      <c r="C2406"/>
      <c r="D2406"/>
      <c r="E2406"/>
      <c r="N2406"/>
      <c r="O2406"/>
      <c r="P2406"/>
      <c r="Q2406"/>
    </row>
    <row r="2407" spans="1:17" ht="12.5" x14ac:dyDescent="0.25">
      <c r="A2407" s="37"/>
      <c r="B2407" s="26"/>
      <c r="C2407"/>
      <c r="D2407"/>
      <c r="E2407"/>
      <c r="N2407"/>
      <c r="O2407"/>
      <c r="P2407"/>
      <c r="Q2407"/>
    </row>
    <row r="2408" spans="1:17" ht="12.5" x14ac:dyDescent="0.25">
      <c r="A2408" s="37"/>
      <c r="B2408" s="26"/>
      <c r="C2408"/>
      <c r="D2408"/>
      <c r="E2408"/>
      <c r="N2408"/>
      <c r="O2408"/>
      <c r="P2408"/>
      <c r="Q2408"/>
    </row>
    <row r="2409" spans="1:17" ht="12.5" x14ac:dyDescent="0.25">
      <c r="A2409" s="37"/>
      <c r="B2409" s="26"/>
      <c r="C2409"/>
      <c r="D2409"/>
      <c r="E2409"/>
      <c r="N2409"/>
      <c r="O2409"/>
      <c r="P2409"/>
      <c r="Q2409"/>
    </row>
    <row r="2410" spans="1:17" ht="12.5" x14ac:dyDescent="0.25">
      <c r="A2410" s="37"/>
      <c r="B2410" s="26"/>
      <c r="C2410"/>
      <c r="D2410"/>
      <c r="E2410"/>
      <c r="N2410"/>
      <c r="O2410"/>
      <c r="P2410"/>
      <c r="Q2410"/>
    </row>
    <row r="2411" spans="1:17" ht="12.5" x14ac:dyDescent="0.25">
      <c r="A2411" s="37"/>
      <c r="B2411" s="26"/>
      <c r="C2411"/>
      <c r="D2411"/>
      <c r="E2411"/>
      <c r="N2411"/>
      <c r="O2411"/>
      <c r="P2411"/>
      <c r="Q2411"/>
    </row>
    <row r="2412" spans="1:17" ht="12.5" x14ac:dyDescent="0.25">
      <c r="A2412" s="37"/>
      <c r="B2412" s="26"/>
      <c r="C2412"/>
      <c r="D2412"/>
      <c r="E2412"/>
      <c r="N2412"/>
      <c r="O2412"/>
      <c r="P2412"/>
      <c r="Q2412"/>
    </row>
    <row r="2413" spans="1:17" ht="12.5" x14ac:dyDescent="0.25">
      <c r="A2413" s="37"/>
      <c r="B2413" s="26"/>
      <c r="C2413"/>
      <c r="D2413"/>
      <c r="E2413"/>
      <c r="N2413"/>
      <c r="O2413"/>
      <c r="P2413"/>
      <c r="Q2413"/>
    </row>
    <row r="2414" spans="1:17" ht="12.5" x14ac:dyDescent="0.25">
      <c r="A2414" s="37"/>
      <c r="B2414" s="26"/>
      <c r="C2414"/>
      <c r="D2414"/>
      <c r="E2414"/>
      <c r="N2414"/>
      <c r="O2414"/>
      <c r="P2414"/>
      <c r="Q2414"/>
    </row>
    <row r="2415" spans="1:17" ht="12.5" x14ac:dyDescent="0.25">
      <c r="A2415" s="37"/>
      <c r="B2415" s="26"/>
      <c r="C2415"/>
      <c r="D2415"/>
      <c r="E2415"/>
      <c r="N2415"/>
      <c r="O2415"/>
      <c r="P2415"/>
      <c r="Q2415"/>
    </row>
    <row r="2416" spans="1:17" ht="12.5" x14ac:dyDescent="0.25">
      <c r="A2416" s="37"/>
      <c r="B2416" s="26"/>
      <c r="C2416"/>
      <c r="D2416"/>
      <c r="E2416"/>
      <c r="N2416"/>
      <c r="O2416"/>
      <c r="P2416"/>
      <c r="Q2416"/>
    </row>
    <row r="2417" spans="1:17" ht="12.5" x14ac:dyDescent="0.25">
      <c r="A2417" s="37"/>
      <c r="B2417" s="26"/>
      <c r="C2417"/>
      <c r="D2417"/>
      <c r="E2417"/>
      <c r="N2417"/>
      <c r="O2417"/>
      <c r="P2417"/>
      <c r="Q2417"/>
    </row>
    <row r="2418" spans="1:17" ht="12.5" x14ac:dyDescent="0.25">
      <c r="A2418" s="37"/>
      <c r="B2418" s="26"/>
      <c r="C2418"/>
      <c r="D2418"/>
      <c r="E2418"/>
      <c r="N2418"/>
      <c r="O2418"/>
      <c r="P2418"/>
      <c r="Q2418"/>
    </row>
    <row r="2419" spans="1:17" ht="12.5" x14ac:dyDescent="0.25">
      <c r="A2419" s="37"/>
      <c r="B2419" s="26"/>
      <c r="C2419"/>
      <c r="D2419"/>
      <c r="E2419"/>
      <c r="N2419"/>
      <c r="O2419"/>
      <c r="P2419"/>
      <c r="Q2419"/>
    </row>
    <row r="2420" spans="1:17" ht="12.5" x14ac:dyDescent="0.25">
      <c r="A2420" s="37"/>
      <c r="B2420" s="26"/>
      <c r="C2420"/>
      <c r="D2420"/>
      <c r="E2420"/>
      <c r="N2420"/>
      <c r="O2420"/>
      <c r="P2420"/>
      <c r="Q2420"/>
    </row>
    <row r="2421" spans="1:17" ht="12.5" x14ac:dyDescent="0.25">
      <c r="A2421" s="37"/>
      <c r="B2421" s="26"/>
      <c r="C2421"/>
      <c r="D2421"/>
      <c r="E2421"/>
      <c r="N2421"/>
      <c r="O2421"/>
      <c r="P2421"/>
      <c r="Q2421"/>
    </row>
    <row r="2422" spans="1:17" ht="12.5" x14ac:dyDescent="0.25">
      <c r="A2422" s="37"/>
      <c r="B2422" s="26"/>
      <c r="C2422"/>
      <c r="D2422"/>
      <c r="E2422"/>
      <c r="N2422"/>
      <c r="O2422"/>
      <c r="P2422"/>
      <c r="Q2422"/>
    </row>
    <row r="2423" spans="1:17" ht="12.5" x14ac:dyDescent="0.25">
      <c r="A2423" s="37"/>
      <c r="B2423" s="26"/>
      <c r="C2423"/>
      <c r="D2423"/>
      <c r="E2423"/>
      <c r="N2423"/>
      <c r="O2423"/>
      <c r="P2423"/>
      <c r="Q2423"/>
    </row>
    <row r="2424" spans="1:17" ht="12.5" x14ac:dyDescent="0.25">
      <c r="A2424" s="37"/>
      <c r="B2424" s="26"/>
      <c r="C2424"/>
      <c r="D2424"/>
      <c r="E2424"/>
      <c r="N2424"/>
      <c r="O2424"/>
      <c r="P2424"/>
      <c r="Q2424"/>
    </row>
    <row r="2425" spans="1:17" ht="12.5" x14ac:dyDescent="0.25">
      <c r="A2425" s="37"/>
      <c r="B2425" s="26"/>
      <c r="C2425"/>
      <c r="D2425"/>
      <c r="E2425"/>
      <c r="N2425"/>
      <c r="O2425"/>
      <c r="P2425"/>
      <c r="Q2425"/>
    </row>
    <row r="2426" spans="1:17" ht="12.5" x14ac:dyDescent="0.25">
      <c r="A2426" s="37"/>
      <c r="B2426" s="26"/>
      <c r="C2426"/>
      <c r="D2426"/>
      <c r="E2426"/>
      <c r="N2426"/>
      <c r="O2426"/>
      <c r="P2426"/>
      <c r="Q2426"/>
    </row>
    <row r="2427" spans="1:17" ht="12.5" x14ac:dyDescent="0.25">
      <c r="A2427" s="37"/>
      <c r="B2427" s="26"/>
      <c r="C2427"/>
      <c r="D2427"/>
      <c r="E2427"/>
      <c r="N2427"/>
      <c r="O2427"/>
      <c r="P2427"/>
      <c r="Q2427"/>
    </row>
    <row r="2428" spans="1:17" ht="12.5" x14ac:dyDescent="0.25">
      <c r="A2428" s="37"/>
      <c r="B2428" s="26"/>
      <c r="C2428"/>
      <c r="D2428"/>
      <c r="E2428"/>
      <c r="N2428"/>
      <c r="O2428"/>
      <c r="P2428"/>
      <c r="Q2428"/>
    </row>
    <row r="2429" spans="1:17" ht="12.5" x14ac:dyDescent="0.25">
      <c r="A2429" s="37"/>
      <c r="B2429" s="26"/>
      <c r="C2429"/>
      <c r="D2429"/>
      <c r="E2429"/>
      <c r="N2429"/>
      <c r="O2429"/>
      <c r="P2429"/>
      <c r="Q2429"/>
    </row>
    <row r="2430" spans="1:17" ht="12.5" x14ac:dyDescent="0.25">
      <c r="A2430" s="37"/>
      <c r="B2430" s="26"/>
      <c r="C2430"/>
      <c r="D2430"/>
      <c r="E2430"/>
      <c r="N2430"/>
      <c r="O2430"/>
      <c r="P2430"/>
      <c r="Q2430"/>
    </row>
    <row r="2431" spans="1:17" ht="12.5" x14ac:dyDescent="0.25">
      <c r="A2431" s="37"/>
      <c r="B2431" s="26"/>
      <c r="C2431"/>
      <c r="D2431"/>
      <c r="E2431"/>
      <c r="N2431"/>
      <c r="O2431"/>
      <c r="P2431"/>
      <c r="Q2431"/>
    </row>
    <row r="2432" spans="1:17" ht="12.5" x14ac:dyDescent="0.25">
      <c r="A2432" s="37"/>
      <c r="B2432" s="26"/>
      <c r="C2432"/>
      <c r="D2432"/>
      <c r="E2432"/>
      <c r="N2432"/>
      <c r="O2432"/>
      <c r="P2432"/>
      <c r="Q2432"/>
    </row>
    <row r="2433" spans="1:17" ht="12.5" x14ac:dyDescent="0.25">
      <c r="A2433" s="37"/>
      <c r="B2433" s="26"/>
      <c r="C2433"/>
      <c r="D2433"/>
      <c r="E2433"/>
      <c r="N2433"/>
      <c r="O2433"/>
      <c r="P2433"/>
      <c r="Q2433"/>
    </row>
    <row r="2434" spans="1:17" ht="12.5" x14ac:dyDescent="0.25">
      <c r="A2434" s="37"/>
      <c r="B2434" s="26"/>
      <c r="C2434"/>
      <c r="D2434"/>
      <c r="E2434"/>
      <c r="N2434"/>
      <c r="O2434"/>
      <c r="P2434"/>
      <c r="Q2434"/>
    </row>
    <row r="2435" spans="1:17" ht="12.5" x14ac:dyDescent="0.25">
      <c r="A2435" s="37"/>
      <c r="B2435" s="26"/>
      <c r="C2435"/>
      <c r="D2435"/>
      <c r="E2435"/>
      <c r="N2435"/>
      <c r="O2435"/>
      <c r="P2435"/>
      <c r="Q2435"/>
    </row>
    <row r="2436" spans="1:17" ht="12.5" x14ac:dyDescent="0.25">
      <c r="A2436" s="37"/>
      <c r="B2436" s="26"/>
      <c r="C2436"/>
      <c r="D2436"/>
      <c r="E2436"/>
      <c r="N2436"/>
      <c r="O2436"/>
      <c r="P2436"/>
      <c r="Q2436"/>
    </row>
    <row r="2437" spans="1:17" ht="12.5" x14ac:dyDescent="0.25">
      <c r="A2437" s="37"/>
      <c r="B2437" s="26"/>
      <c r="C2437"/>
      <c r="D2437"/>
      <c r="E2437"/>
      <c r="N2437"/>
      <c r="O2437"/>
      <c r="P2437"/>
      <c r="Q2437"/>
    </row>
    <row r="2438" spans="1:17" ht="12.5" x14ac:dyDescent="0.25">
      <c r="A2438" s="37"/>
      <c r="B2438" s="26"/>
      <c r="C2438"/>
      <c r="D2438"/>
      <c r="E2438"/>
      <c r="N2438"/>
      <c r="O2438"/>
      <c r="P2438"/>
      <c r="Q2438"/>
    </row>
    <row r="2439" spans="1:17" ht="12.5" x14ac:dyDescent="0.25">
      <c r="A2439" s="37"/>
      <c r="B2439" s="26"/>
      <c r="C2439"/>
      <c r="D2439"/>
      <c r="E2439"/>
      <c r="N2439"/>
      <c r="O2439"/>
      <c r="P2439"/>
      <c r="Q2439"/>
    </row>
    <row r="2440" spans="1:17" ht="12.5" x14ac:dyDescent="0.25">
      <c r="A2440" s="37"/>
      <c r="B2440" s="26"/>
      <c r="C2440"/>
      <c r="D2440"/>
      <c r="E2440"/>
      <c r="N2440"/>
      <c r="O2440"/>
      <c r="P2440"/>
      <c r="Q2440"/>
    </row>
    <row r="2441" spans="1:17" ht="12.5" x14ac:dyDescent="0.25">
      <c r="A2441" s="37"/>
      <c r="B2441" s="26"/>
      <c r="C2441"/>
      <c r="D2441"/>
      <c r="E2441"/>
      <c r="N2441"/>
      <c r="O2441"/>
      <c r="P2441"/>
      <c r="Q2441"/>
    </row>
    <row r="2442" spans="1:17" ht="12.5" x14ac:dyDescent="0.25">
      <c r="A2442" s="37"/>
      <c r="B2442" s="26"/>
      <c r="C2442"/>
      <c r="D2442"/>
      <c r="E2442"/>
      <c r="N2442"/>
      <c r="O2442"/>
      <c r="P2442"/>
      <c r="Q2442"/>
    </row>
    <row r="2443" spans="1:17" ht="12.5" x14ac:dyDescent="0.25">
      <c r="A2443" s="37"/>
      <c r="B2443" s="26"/>
      <c r="C2443"/>
      <c r="D2443"/>
      <c r="E2443"/>
      <c r="N2443"/>
      <c r="O2443"/>
      <c r="P2443"/>
      <c r="Q2443"/>
    </row>
    <row r="2444" spans="1:17" ht="12.5" x14ac:dyDescent="0.25">
      <c r="A2444" s="37"/>
      <c r="B2444" s="26"/>
      <c r="C2444"/>
      <c r="D2444"/>
      <c r="E2444"/>
      <c r="N2444"/>
      <c r="O2444"/>
      <c r="P2444"/>
      <c r="Q2444"/>
    </row>
    <row r="2445" spans="1:17" ht="12.5" x14ac:dyDescent="0.25">
      <c r="A2445" s="37"/>
      <c r="B2445" s="26"/>
      <c r="C2445"/>
      <c r="D2445"/>
      <c r="E2445"/>
      <c r="N2445"/>
      <c r="O2445"/>
      <c r="P2445"/>
      <c r="Q2445"/>
    </row>
    <row r="2446" spans="1:17" ht="12.5" x14ac:dyDescent="0.25">
      <c r="A2446" s="37"/>
      <c r="B2446" s="26"/>
      <c r="C2446"/>
      <c r="D2446"/>
      <c r="E2446"/>
      <c r="N2446"/>
      <c r="O2446"/>
      <c r="P2446"/>
      <c r="Q2446"/>
    </row>
    <row r="2447" spans="1:17" ht="12.5" x14ac:dyDescent="0.25">
      <c r="A2447" s="37"/>
      <c r="B2447" s="26"/>
      <c r="C2447"/>
      <c r="D2447"/>
      <c r="E2447"/>
      <c r="N2447"/>
      <c r="O2447"/>
      <c r="P2447"/>
      <c r="Q2447"/>
    </row>
    <row r="2448" spans="1:17" ht="12.5" x14ac:dyDescent="0.25">
      <c r="A2448" s="37"/>
      <c r="B2448" s="26"/>
      <c r="C2448"/>
      <c r="D2448"/>
      <c r="E2448"/>
      <c r="N2448"/>
      <c r="O2448"/>
      <c r="P2448"/>
      <c r="Q2448"/>
    </row>
    <row r="2449" spans="1:17" ht="12.5" x14ac:dyDescent="0.25">
      <c r="A2449" s="37"/>
      <c r="B2449" s="26"/>
      <c r="C2449"/>
      <c r="D2449"/>
      <c r="E2449"/>
      <c r="N2449"/>
      <c r="O2449"/>
      <c r="P2449"/>
      <c r="Q2449"/>
    </row>
    <row r="2450" spans="1:17" ht="12.5" x14ac:dyDescent="0.25">
      <c r="A2450" s="37"/>
      <c r="B2450" s="26"/>
      <c r="C2450"/>
      <c r="D2450"/>
      <c r="E2450"/>
      <c r="N2450"/>
      <c r="O2450"/>
      <c r="P2450"/>
      <c r="Q2450"/>
    </row>
    <row r="2451" spans="1:17" ht="12.5" x14ac:dyDescent="0.25">
      <c r="A2451" s="37"/>
      <c r="B2451" s="26"/>
      <c r="C2451"/>
      <c r="D2451"/>
      <c r="E2451"/>
      <c r="N2451"/>
      <c r="O2451"/>
      <c r="P2451"/>
      <c r="Q2451"/>
    </row>
    <row r="2452" spans="1:17" ht="12.5" x14ac:dyDescent="0.25">
      <c r="A2452" s="37"/>
      <c r="B2452" s="26"/>
      <c r="C2452"/>
      <c r="D2452"/>
      <c r="E2452"/>
      <c r="N2452"/>
      <c r="O2452"/>
      <c r="P2452"/>
      <c r="Q2452"/>
    </row>
    <row r="2453" spans="1:17" ht="12.5" x14ac:dyDescent="0.25">
      <c r="A2453" s="37"/>
      <c r="B2453" s="26"/>
      <c r="C2453"/>
      <c r="D2453"/>
      <c r="E2453"/>
      <c r="N2453"/>
      <c r="O2453"/>
      <c r="P2453"/>
      <c r="Q2453"/>
    </row>
    <row r="2454" spans="1:17" ht="12.5" x14ac:dyDescent="0.25">
      <c r="A2454" s="37"/>
      <c r="B2454" s="26"/>
      <c r="C2454"/>
      <c r="D2454"/>
      <c r="E2454"/>
      <c r="N2454"/>
      <c r="O2454"/>
      <c r="P2454"/>
      <c r="Q2454"/>
    </row>
    <row r="2455" spans="1:17" ht="12.5" x14ac:dyDescent="0.25">
      <c r="A2455" s="37"/>
      <c r="B2455" s="26"/>
      <c r="C2455"/>
      <c r="D2455"/>
      <c r="E2455"/>
      <c r="N2455"/>
      <c r="O2455"/>
      <c r="P2455"/>
      <c r="Q2455"/>
    </row>
    <row r="2456" spans="1:17" ht="12.5" x14ac:dyDescent="0.25">
      <c r="A2456" s="37"/>
      <c r="B2456" s="26"/>
      <c r="C2456"/>
      <c r="D2456"/>
      <c r="E2456"/>
      <c r="N2456"/>
      <c r="O2456"/>
      <c r="P2456"/>
      <c r="Q2456"/>
    </row>
    <row r="2457" spans="1:17" ht="12.5" x14ac:dyDescent="0.25">
      <c r="A2457" s="37"/>
      <c r="B2457" s="26"/>
      <c r="C2457"/>
      <c r="D2457"/>
      <c r="E2457"/>
      <c r="N2457"/>
      <c r="O2457"/>
      <c r="P2457"/>
      <c r="Q2457"/>
    </row>
    <row r="2458" spans="1:17" ht="12.5" x14ac:dyDescent="0.25">
      <c r="A2458" s="37"/>
      <c r="B2458" s="26"/>
      <c r="C2458"/>
      <c r="D2458"/>
      <c r="E2458"/>
      <c r="N2458"/>
      <c r="O2458"/>
      <c r="P2458"/>
      <c r="Q2458"/>
    </row>
    <row r="2459" spans="1:17" ht="12.5" x14ac:dyDescent="0.25">
      <c r="A2459" s="37"/>
      <c r="B2459" s="26"/>
      <c r="C2459"/>
      <c r="D2459"/>
      <c r="E2459"/>
      <c r="N2459"/>
      <c r="O2459"/>
      <c r="P2459"/>
      <c r="Q2459"/>
    </row>
    <row r="2460" spans="1:17" ht="12.5" x14ac:dyDescent="0.25">
      <c r="A2460" s="37"/>
      <c r="B2460" s="26"/>
      <c r="C2460"/>
      <c r="D2460"/>
      <c r="E2460"/>
      <c r="N2460"/>
      <c r="O2460"/>
      <c r="P2460"/>
      <c r="Q2460"/>
    </row>
    <row r="2461" spans="1:17" ht="12.5" x14ac:dyDescent="0.25">
      <c r="A2461" s="37"/>
      <c r="B2461" s="26"/>
      <c r="C2461"/>
      <c r="D2461"/>
      <c r="E2461"/>
      <c r="N2461"/>
      <c r="O2461"/>
      <c r="P2461"/>
      <c r="Q2461"/>
    </row>
    <row r="2462" spans="1:17" ht="12.5" x14ac:dyDescent="0.25">
      <c r="A2462" s="37"/>
      <c r="B2462" s="26"/>
      <c r="C2462"/>
      <c r="D2462"/>
      <c r="E2462"/>
      <c r="N2462"/>
      <c r="O2462"/>
      <c r="P2462"/>
      <c r="Q2462"/>
    </row>
    <row r="2463" spans="1:17" ht="12.5" x14ac:dyDescent="0.25">
      <c r="A2463" s="37"/>
      <c r="B2463" s="26"/>
      <c r="C2463"/>
      <c r="D2463"/>
      <c r="E2463"/>
      <c r="N2463"/>
      <c r="O2463"/>
      <c r="P2463"/>
      <c r="Q2463"/>
    </row>
    <row r="2464" spans="1:17" ht="12.5" x14ac:dyDescent="0.25">
      <c r="A2464" s="37"/>
      <c r="B2464" s="26"/>
      <c r="C2464"/>
      <c r="D2464"/>
      <c r="E2464"/>
      <c r="N2464"/>
      <c r="O2464"/>
      <c r="P2464"/>
      <c r="Q2464"/>
    </row>
    <row r="2465" spans="1:17" ht="12.5" x14ac:dyDescent="0.25">
      <c r="A2465" s="37"/>
      <c r="B2465" s="26"/>
      <c r="C2465"/>
      <c r="D2465"/>
      <c r="E2465"/>
      <c r="N2465"/>
      <c r="O2465"/>
      <c r="P2465"/>
      <c r="Q2465"/>
    </row>
    <row r="2466" spans="1:17" ht="12.5" x14ac:dyDescent="0.25">
      <c r="A2466" s="37"/>
      <c r="B2466" s="26"/>
      <c r="C2466"/>
      <c r="D2466"/>
      <c r="E2466"/>
      <c r="N2466"/>
      <c r="O2466"/>
      <c r="P2466"/>
      <c r="Q2466"/>
    </row>
    <row r="2467" spans="1:17" ht="12.5" x14ac:dyDescent="0.25">
      <c r="A2467" s="37"/>
      <c r="B2467" s="26"/>
      <c r="C2467"/>
      <c r="D2467"/>
      <c r="E2467"/>
      <c r="N2467"/>
      <c r="O2467"/>
      <c r="P2467"/>
      <c r="Q2467"/>
    </row>
    <row r="2468" spans="1:17" ht="12.5" x14ac:dyDescent="0.25">
      <c r="A2468" s="37"/>
      <c r="B2468" s="26"/>
      <c r="C2468"/>
      <c r="D2468"/>
      <c r="E2468"/>
      <c r="N2468"/>
      <c r="O2468"/>
      <c r="P2468"/>
      <c r="Q2468"/>
    </row>
    <row r="2469" spans="1:17" ht="12.5" x14ac:dyDescent="0.25">
      <c r="A2469" s="37"/>
      <c r="B2469" s="26"/>
      <c r="C2469"/>
      <c r="D2469"/>
      <c r="E2469"/>
      <c r="N2469"/>
      <c r="O2469"/>
      <c r="P2469"/>
      <c r="Q2469"/>
    </row>
    <row r="2470" spans="1:17" ht="12.5" x14ac:dyDescent="0.25">
      <c r="A2470" s="37"/>
      <c r="B2470" s="26"/>
      <c r="C2470"/>
      <c r="D2470"/>
      <c r="E2470"/>
      <c r="N2470"/>
      <c r="O2470"/>
      <c r="P2470"/>
      <c r="Q2470"/>
    </row>
    <row r="2471" spans="1:17" ht="12.5" x14ac:dyDescent="0.25">
      <c r="A2471" s="37"/>
      <c r="B2471" s="26"/>
      <c r="C2471"/>
      <c r="D2471"/>
      <c r="E2471"/>
      <c r="N2471"/>
      <c r="O2471"/>
      <c r="P2471"/>
      <c r="Q2471"/>
    </row>
    <row r="2472" spans="1:17" ht="12.5" x14ac:dyDescent="0.25">
      <c r="A2472" s="37"/>
      <c r="B2472" s="26"/>
      <c r="C2472"/>
      <c r="D2472"/>
      <c r="E2472"/>
      <c r="N2472"/>
      <c r="O2472"/>
      <c r="P2472"/>
      <c r="Q2472"/>
    </row>
    <row r="2473" spans="1:17" ht="12.5" x14ac:dyDescent="0.25">
      <c r="A2473" s="37"/>
      <c r="B2473" s="26"/>
      <c r="C2473"/>
      <c r="D2473"/>
      <c r="E2473"/>
      <c r="N2473"/>
      <c r="O2473"/>
      <c r="P2473"/>
      <c r="Q2473"/>
    </row>
    <row r="2474" spans="1:17" ht="12.5" x14ac:dyDescent="0.25">
      <c r="A2474" s="37"/>
      <c r="B2474" s="26"/>
      <c r="C2474"/>
      <c r="D2474"/>
      <c r="E2474"/>
      <c r="N2474"/>
      <c r="O2474"/>
      <c r="P2474"/>
      <c r="Q2474"/>
    </row>
    <row r="2475" spans="1:17" ht="12.5" x14ac:dyDescent="0.25">
      <c r="A2475" s="37"/>
      <c r="B2475" s="26"/>
      <c r="C2475"/>
      <c r="D2475"/>
      <c r="E2475"/>
      <c r="N2475"/>
      <c r="O2475"/>
      <c r="P2475"/>
      <c r="Q2475"/>
    </row>
    <row r="2476" spans="1:17" ht="12.5" x14ac:dyDescent="0.25">
      <c r="A2476" s="37"/>
      <c r="B2476" s="26"/>
      <c r="C2476"/>
      <c r="D2476"/>
      <c r="E2476"/>
      <c r="N2476"/>
      <c r="O2476"/>
      <c r="P2476"/>
      <c r="Q2476"/>
    </row>
    <row r="2477" spans="1:17" ht="12.5" x14ac:dyDescent="0.25">
      <c r="A2477" s="37"/>
      <c r="B2477" s="26"/>
      <c r="C2477"/>
      <c r="D2477"/>
      <c r="E2477"/>
      <c r="N2477"/>
      <c r="O2477"/>
      <c r="P2477"/>
      <c r="Q2477"/>
    </row>
    <row r="2478" spans="1:17" ht="12.5" x14ac:dyDescent="0.25">
      <c r="A2478" s="37"/>
      <c r="B2478" s="26"/>
      <c r="C2478"/>
      <c r="D2478"/>
      <c r="E2478"/>
      <c r="N2478"/>
      <c r="O2478"/>
      <c r="P2478"/>
      <c r="Q2478"/>
    </row>
    <row r="2479" spans="1:17" ht="12.5" x14ac:dyDescent="0.25">
      <c r="A2479" s="37"/>
      <c r="B2479" s="26"/>
      <c r="C2479"/>
      <c r="D2479"/>
      <c r="E2479"/>
      <c r="N2479"/>
      <c r="O2479"/>
      <c r="P2479"/>
      <c r="Q2479"/>
    </row>
    <row r="2480" spans="1:17" ht="12.5" x14ac:dyDescent="0.25">
      <c r="A2480" s="37"/>
      <c r="B2480" s="26"/>
      <c r="C2480"/>
      <c r="D2480"/>
      <c r="E2480"/>
      <c r="N2480"/>
      <c r="O2480"/>
      <c r="P2480"/>
      <c r="Q2480"/>
    </row>
    <row r="2481" spans="1:17" ht="12.5" x14ac:dyDescent="0.25">
      <c r="A2481" s="37"/>
      <c r="B2481" s="26"/>
      <c r="C2481"/>
      <c r="D2481"/>
      <c r="E2481"/>
      <c r="N2481"/>
      <c r="O2481"/>
      <c r="P2481"/>
      <c r="Q2481"/>
    </row>
    <row r="2482" spans="1:17" ht="12.5" x14ac:dyDescent="0.25">
      <c r="A2482" s="37"/>
      <c r="B2482" s="26"/>
      <c r="C2482"/>
      <c r="D2482"/>
      <c r="E2482"/>
      <c r="N2482"/>
      <c r="O2482"/>
      <c r="P2482"/>
      <c r="Q2482"/>
    </row>
    <row r="2483" spans="1:17" ht="12.5" x14ac:dyDescent="0.25">
      <c r="A2483" s="37"/>
      <c r="B2483" s="26"/>
      <c r="C2483"/>
      <c r="D2483"/>
      <c r="E2483"/>
      <c r="N2483"/>
      <c r="O2483"/>
      <c r="P2483"/>
      <c r="Q2483"/>
    </row>
    <row r="2484" spans="1:17" ht="12.5" x14ac:dyDescent="0.25">
      <c r="A2484" s="37"/>
      <c r="B2484" s="26"/>
      <c r="C2484"/>
      <c r="D2484"/>
      <c r="E2484"/>
      <c r="N2484"/>
      <c r="O2484"/>
      <c r="P2484"/>
      <c r="Q2484"/>
    </row>
    <row r="2485" spans="1:17" ht="12.5" x14ac:dyDescent="0.25">
      <c r="A2485" s="37"/>
      <c r="B2485" s="26"/>
      <c r="C2485"/>
      <c r="D2485"/>
      <c r="E2485"/>
      <c r="N2485"/>
      <c r="O2485"/>
      <c r="P2485"/>
      <c r="Q2485"/>
    </row>
    <row r="2486" spans="1:17" ht="12.5" x14ac:dyDescent="0.25">
      <c r="A2486" s="37"/>
      <c r="B2486" s="26"/>
      <c r="C2486"/>
      <c r="D2486"/>
      <c r="E2486"/>
      <c r="N2486"/>
      <c r="O2486"/>
      <c r="P2486"/>
      <c r="Q2486"/>
    </row>
    <row r="2487" spans="1:17" ht="12.5" x14ac:dyDescent="0.25">
      <c r="A2487" s="37"/>
      <c r="B2487" s="26"/>
      <c r="C2487"/>
      <c r="D2487"/>
      <c r="E2487"/>
      <c r="N2487"/>
      <c r="O2487"/>
      <c r="P2487"/>
      <c r="Q2487"/>
    </row>
    <row r="2488" spans="1:17" ht="12.5" x14ac:dyDescent="0.25">
      <c r="A2488" s="37"/>
      <c r="B2488" s="26"/>
      <c r="C2488"/>
      <c r="D2488"/>
      <c r="E2488"/>
      <c r="N2488"/>
      <c r="O2488"/>
      <c r="P2488"/>
      <c r="Q2488"/>
    </row>
    <row r="2489" spans="1:17" ht="12.5" x14ac:dyDescent="0.25">
      <c r="A2489" s="37"/>
      <c r="B2489" s="26"/>
      <c r="C2489"/>
      <c r="D2489"/>
      <c r="E2489"/>
      <c r="N2489"/>
      <c r="O2489"/>
      <c r="P2489"/>
      <c r="Q2489"/>
    </row>
    <row r="2490" spans="1:17" ht="12.5" x14ac:dyDescent="0.25">
      <c r="A2490" s="37"/>
      <c r="B2490" s="26"/>
      <c r="C2490"/>
      <c r="D2490"/>
      <c r="E2490"/>
      <c r="N2490"/>
      <c r="O2490"/>
      <c r="P2490"/>
      <c r="Q2490"/>
    </row>
    <row r="2491" spans="1:17" ht="12.5" x14ac:dyDescent="0.25">
      <c r="A2491" s="37"/>
      <c r="B2491" s="26"/>
      <c r="C2491"/>
      <c r="D2491"/>
      <c r="E2491"/>
      <c r="N2491"/>
      <c r="O2491"/>
      <c r="P2491"/>
      <c r="Q2491"/>
    </row>
    <row r="2492" spans="1:17" ht="12.5" x14ac:dyDescent="0.25">
      <c r="A2492" s="37"/>
      <c r="B2492" s="26"/>
      <c r="C2492"/>
      <c r="D2492"/>
      <c r="E2492"/>
      <c r="N2492"/>
      <c r="O2492"/>
      <c r="P2492"/>
      <c r="Q2492"/>
    </row>
    <row r="2493" spans="1:17" ht="12.5" x14ac:dyDescent="0.25">
      <c r="A2493" s="37"/>
      <c r="B2493" s="26"/>
      <c r="C2493"/>
      <c r="D2493"/>
      <c r="E2493"/>
      <c r="N2493"/>
      <c r="O2493"/>
      <c r="P2493"/>
      <c r="Q2493"/>
    </row>
    <row r="2494" spans="1:17" ht="12.5" x14ac:dyDescent="0.25">
      <c r="A2494" s="37"/>
      <c r="B2494" s="26"/>
      <c r="C2494"/>
      <c r="D2494"/>
      <c r="E2494"/>
      <c r="N2494"/>
      <c r="O2494"/>
      <c r="P2494"/>
      <c r="Q2494"/>
    </row>
    <row r="2495" spans="1:17" ht="12.5" x14ac:dyDescent="0.25">
      <c r="A2495" s="37"/>
      <c r="B2495" s="26"/>
      <c r="C2495"/>
      <c r="D2495"/>
      <c r="E2495"/>
      <c r="N2495"/>
      <c r="O2495"/>
      <c r="P2495"/>
      <c r="Q2495"/>
    </row>
    <row r="2496" spans="1:17" ht="12.5" x14ac:dyDescent="0.25">
      <c r="A2496" s="37"/>
      <c r="B2496" s="26"/>
      <c r="C2496"/>
      <c r="D2496"/>
      <c r="E2496"/>
      <c r="N2496"/>
      <c r="O2496"/>
      <c r="P2496"/>
      <c r="Q2496"/>
    </row>
    <row r="2497" spans="1:17" ht="12.5" x14ac:dyDescent="0.25">
      <c r="A2497" s="37"/>
      <c r="B2497" s="26"/>
      <c r="C2497"/>
      <c r="D2497"/>
      <c r="E2497"/>
      <c r="N2497"/>
      <c r="O2497"/>
      <c r="P2497"/>
      <c r="Q2497"/>
    </row>
    <row r="2498" spans="1:17" ht="12.5" x14ac:dyDescent="0.25">
      <c r="A2498" s="37"/>
      <c r="B2498" s="26"/>
      <c r="C2498"/>
      <c r="D2498"/>
      <c r="E2498"/>
      <c r="N2498"/>
      <c r="O2498"/>
      <c r="P2498"/>
      <c r="Q2498"/>
    </row>
    <row r="2499" spans="1:17" ht="12.5" x14ac:dyDescent="0.25">
      <c r="A2499" s="37"/>
      <c r="B2499" s="26"/>
      <c r="C2499"/>
      <c r="D2499"/>
      <c r="E2499"/>
      <c r="N2499"/>
      <c r="O2499"/>
      <c r="P2499"/>
      <c r="Q2499"/>
    </row>
    <row r="2500" spans="1:17" ht="12.5" x14ac:dyDescent="0.25">
      <c r="A2500" s="37"/>
      <c r="B2500" s="26"/>
      <c r="C2500"/>
      <c r="D2500"/>
      <c r="E2500"/>
      <c r="N2500"/>
      <c r="O2500"/>
      <c r="P2500"/>
      <c r="Q2500"/>
    </row>
    <row r="2501" spans="1:17" ht="12.5" x14ac:dyDescent="0.25">
      <c r="A2501" s="37"/>
      <c r="B2501" s="26"/>
      <c r="C2501"/>
      <c r="D2501"/>
      <c r="E2501"/>
      <c r="N2501"/>
      <c r="O2501"/>
      <c r="P2501"/>
      <c r="Q2501"/>
    </row>
    <row r="2502" spans="1:17" ht="12.5" x14ac:dyDescent="0.25">
      <c r="A2502" s="37"/>
      <c r="B2502" s="26"/>
      <c r="C2502"/>
      <c r="D2502"/>
      <c r="E2502"/>
      <c r="N2502"/>
      <c r="O2502"/>
      <c r="P2502"/>
      <c r="Q2502"/>
    </row>
    <row r="2503" spans="1:17" ht="12.5" x14ac:dyDescent="0.25">
      <c r="A2503" s="37"/>
      <c r="B2503" s="26"/>
      <c r="C2503"/>
      <c r="D2503"/>
      <c r="E2503"/>
      <c r="N2503"/>
      <c r="O2503"/>
      <c r="P2503"/>
      <c r="Q2503"/>
    </row>
    <row r="2504" spans="1:17" ht="12.5" x14ac:dyDescent="0.25">
      <c r="A2504" s="37"/>
      <c r="B2504" s="26"/>
      <c r="C2504"/>
      <c r="D2504"/>
      <c r="E2504"/>
      <c r="N2504"/>
      <c r="O2504"/>
      <c r="P2504"/>
      <c r="Q2504"/>
    </row>
    <row r="2505" spans="1:17" ht="12.5" x14ac:dyDescent="0.25">
      <c r="A2505" s="37"/>
      <c r="B2505" s="26"/>
      <c r="C2505"/>
      <c r="D2505"/>
      <c r="E2505"/>
      <c r="N2505"/>
      <c r="O2505"/>
      <c r="P2505"/>
      <c r="Q2505"/>
    </row>
    <row r="2506" spans="1:17" ht="12.5" x14ac:dyDescent="0.25">
      <c r="A2506" s="37"/>
      <c r="B2506" s="26"/>
      <c r="C2506"/>
      <c r="D2506"/>
      <c r="E2506"/>
      <c r="N2506"/>
      <c r="O2506"/>
      <c r="P2506"/>
      <c r="Q2506"/>
    </row>
    <row r="2507" spans="1:17" ht="12.5" x14ac:dyDescent="0.25">
      <c r="A2507" s="37"/>
      <c r="B2507" s="26"/>
      <c r="C2507"/>
      <c r="D2507"/>
      <c r="E2507"/>
      <c r="N2507"/>
      <c r="O2507"/>
      <c r="P2507"/>
      <c r="Q2507"/>
    </row>
    <row r="2508" spans="1:17" ht="12.5" x14ac:dyDescent="0.25">
      <c r="A2508" s="37"/>
      <c r="B2508" s="26"/>
      <c r="C2508"/>
      <c r="D2508"/>
      <c r="E2508"/>
      <c r="N2508"/>
      <c r="O2508"/>
      <c r="P2508"/>
      <c r="Q2508"/>
    </row>
    <row r="2509" spans="1:17" ht="12.5" x14ac:dyDescent="0.25">
      <c r="A2509" s="37"/>
      <c r="B2509" s="26"/>
      <c r="C2509"/>
      <c r="D2509"/>
      <c r="E2509"/>
      <c r="N2509"/>
      <c r="O2509"/>
      <c r="P2509"/>
      <c r="Q2509"/>
    </row>
    <row r="2510" spans="1:17" ht="12.5" x14ac:dyDescent="0.25">
      <c r="A2510" s="37"/>
      <c r="B2510" s="26"/>
      <c r="C2510"/>
      <c r="D2510"/>
      <c r="E2510"/>
      <c r="N2510"/>
      <c r="O2510"/>
      <c r="P2510"/>
      <c r="Q2510"/>
    </row>
    <row r="2511" spans="1:17" ht="12.5" x14ac:dyDescent="0.25">
      <c r="A2511" s="37"/>
      <c r="B2511" s="26"/>
      <c r="C2511"/>
      <c r="D2511"/>
      <c r="E2511"/>
      <c r="N2511"/>
      <c r="O2511"/>
      <c r="P2511"/>
      <c r="Q2511"/>
    </row>
    <row r="2512" spans="1:17" ht="12.5" x14ac:dyDescent="0.25">
      <c r="A2512" s="37"/>
      <c r="B2512" s="26"/>
      <c r="C2512"/>
      <c r="D2512"/>
      <c r="E2512"/>
      <c r="N2512"/>
      <c r="O2512"/>
      <c r="P2512"/>
      <c r="Q2512"/>
    </row>
    <row r="2513" spans="1:17" ht="12.5" x14ac:dyDescent="0.25">
      <c r="A2513" s="37"/>
      <c r="B2513" s="26"/>
      <c r="C2513"/>
      <c r="D2513"/>
      <c r="E2513"/>
      <c r="N2513"/>
      <c r="O2513"/>
      <c r="P2513"/>
      <c r="Q2513"/>
    </row>
    <row r="2514" spans="1:17" ht="12.5" x14ac:dyDescent="0.25">
      <c r="A2514" s="37"/>
      <c r="B2514" s="26"/>
      <c r="C2514"/>
      <c r="D2514"/>
      <c r="E2514"/>
      <c r="N2514"/>
      <c r="O2514"/>
      <c r="P2514"/>
      <c r="Q2514"/>
    </row>
    <row r="2515" spans="1:17" ht="12.5" x14ac:dyDescent="0.25">
      <c r="A2515" s="37"/>
      <c r="B2515" s="26"/>
      <c r="C2515"/>
      <c r="D2515"/>
      <c r="E2515"/>
      <c r="N2515"/>
      <c r="O2515"/>
      <c r="P2515"/>
      <c r="Q2515"/>
    </row>
    <row r="2516" spans="1:17" ht="12.5" x14ac:dyDescent="0.25">
      <c r="A2516" s="37"/>
      <c r="B2516" s="26"/>
      <c r="C2516"/>
      <c r="D2516"/>
      <c r="E2516"/>
      <c r="N2516"/>
      <c r="O2516"/>
      <c r="P2516"/>
      <c r="Q2516"/>
    </row>
    <row r="2517" spans="1:17" ht="12.5" x14ac:dyDescent="0.25">
      <c r="A2517" s="37"/>
      <c r="B2517" s="26"/>
      <c r="C2517"/>
      <c r="D2517"/>
      <c r="E2517"/>
      <c r="N2517"/>
      <c r="O2517"/>
      <c r="P2517"/>
      <c r="Q2517"/>
    </row>
    <row r="2518" spans="1:17" ht="12.5" x14ac:dyDescent="0.25">
      <c r="A2518" s="37"/>
      <c r="B2518" s="26"/>
      <c r="C2518"/>
      <c r="D2518"/>
      <c r="E2518"/>
      <c r="N2518"/>
      <c r="O2518"/>
      <c r="P2518"/>
      <c r="Q2518"/>
    </row>
    <row r="2519" spans="1:17" ht="12.5" x14ac:dyDescent="0.25">
      <c r="A2519" s="37"/>
      <c r="B2519" s="26"/>
      <c r="C2519"/>
      <c r="D2519"/>
      <c r="E2519"/>
      <c r="N2519"/>
      <c r="O2519"/>
      <c r="P2519"/>
      <c r="Q2519"/>
    </row>
    <row r="2520" spans="1:17" ht="12.5" x14ac:dyDescent="0.25">
      <c r="A2520" s="37"/>
      <c r="B2520" s="26"/>
      <c r="C2520"/>
      <c r="D2520"/>
      <c r="E2520"/>
      <c r="N2520"/>
      <c r="O2520"/>
      <c r="P2520"/>
      <c r="Q2520"/>
    </row>
    <row r="2521" spans="1:17" ht="12.5" x14ac:dyDescent="0.25">
      <c r="A2521" s="37"/>
      <c r="B2521" s="26"/>
      <c r="C2521"/>
      <c r="D2521"/>
      <c r="E2521"/>
      <c r="N2521"/>
      <c r="O2521"/>
      <c r="P2521"/>
      <c r="Q2521"/>
    </row>
    <row r="2522" spans="1:17" ht="12.5" x14ac:dyDescent="0.25">
      <c r="A2522" s="37"/>
      <c r="B2522" s="26"/>
      <c r="C2522"/>
      <c r="D2522"/>
      <c r="E2522"/>
      <c r="N2522"/>
      <c r="O2522"/>
      <c r="P2522"/>
      <c r="Q2522"/>
    </row>
    <row r="2523" spans="1:17" ht="12.5" x14ac:dyDescent="0.25">
      <c r="A2523" s="37"/>
      <c r="B2523" s="26"/>
      <c r="C2523"/>
      <c r="D2523"/>
      <c r="E2523"/>
      <c r="N2523"/>
      <c r="O2523"/>
      <c r="P2523"/>
      <c r="Q2523"/>
    </row>
    <row r="2524" spans="1:17" ht="12.5" x14ac:dyDescent="0.25">
      <c r="A2524" s="37"/>
      <c r="B2524" s="26"/>
      <c r="C2524"/>
      <c r="D2524"/>
      <c r="E2524"/>
      <c r="N2524"/>
      <c r="O2524"/>
      <c r="P2524"/>
      <c r="Q2524"/>
    </row>
    <row r="2525" spans="1:17" ht="12.5" x14ac:dyDescent="0.25">
      <c r="A2525" s="37"/>
      <c r="B2525" s="26"/>
      <c r="C2525"/>
      <c r="D2525"/>
      <c r="E2525"/>
      <c r="N2525"/>
      <c r="O2525"/>
      <c r="P2525"/>
      <c r="Q2525"/>
    </row>
    <row r="2526" spans="1:17" ht="12.5" x14ac:dyDescent="0.25">
      <c r="A2526" s="37"/>
      <c r="B2526" s="26"/>
      <c r="C2526"/>
      <c r="D2526"/>
      <c r="E2526"/>
      <c r="N2526"/>
      <c r="O2526"/>
      <c r="P2526"/>
      <c r="Q2526"/>
    </row>
    <row r="2527" spans="1:17" ht="12.5" x14ac:dyDescent="0.25">
      <c r="A2527" s="37"/>
      <c r="B2527" s="26"/>
      <c r="C2527"/>
      <c r="D2527"/>
      <c r="E2527"/>
      <c r="N2527"/>
      <c r="O2527"/>
      <c r="P2527"/>
      <c r="Q2527"/>
    </row>
    <row r="2528" spans="1:17" ht="12.5" x14ac:dyDescent="0.25">
      <c r="A2528" s="37"/>
      <c r="B2528" s="26"/>
      <c r="C2528"/>
      <c r="D2528"/>
      <c r="E2528"/>
      <c r="N2528"/>
      <c r="O2528"/>
      <c r="P2528"/>
      <c r="Q2528"/>
    </row>
    <row r="2529" spans="1:17" ht="12.5" x14ac:dyDescent="0.25">
      <c r="A2529" s="37"/>
      <c r="B2529" s="26"/>
      <c r="C2529"/>
      <c r="D2529"/>
      <c r="E2529"/>
      <c r="N2529"/>
      <c r="O2529"/>
      <c r="P2529"/>
      <c r="Q2529"/>
    </row>
    <row r="2530" spans="1:17" ht="12.5" x14ac:dyDescent="0.25">
      <c r="A2530" s="37"/>
      <c r="B2530" s="26"/>
      <c r="C2530"/>
      <c r="D2530"/>
      <c r="E2530"/>
      <c r="N2530"/>
      <c r="O2530"/>
      <c r="P2530"/>
      <c r="Q2530"/>
    </row>
    <row r="2531" spans="1:17" ht="12.5" x14ac:dyDescent="0.25">
      <c r="A2531" s="37"/>
      <c r="B2531" s="26"/>
      <c r="C2531"/>
      <c r="D2531"/>
      <c r="E2531"/>
      <c r="N2531"/>
      <c r="O2531"/>
      <c r="P2531"/>
      <c r="Q2531"/>
    </row>
    <row r="2532" spans="1:17" ht="12.5" x14ac:dyDescent="0.25">
      <c r="A2532" s="37"/>
      <c r="B2532" s="26"/>
      <c r="C2532"/>
      <c r="D2532"/>
      <c r="E2532"/>
      <c r="N2532"/>
      <c r="O2532"/>
      <c r="P2532"/>
      <c r="Q2532"/>
    </row>
    <row r="2533" spans="1:17" ht="12.5" x14ac:dyDescent="0.25">
      <c r="A2533" s="37"/>
      <c r="B2533" s="26"/>
      <c r="C2533"/>
      <c r="D2533"/>
      <c r="E2533"/>
      <c r="N2533"/>
      <c r="O2533"/>
      <c r="P2533"/>
      <c r="Q2533"/>
    </row>
    <row r="2534" spans="1:17" ht="12.5" x14ac:dyDescent="0.25">
      <c r="A2534" s="37"/>
      <c r="B2534" s="26"/>
      <c r="C2534"/>
      <c r="D2534"/>
      <c r="E2534"/>
      <c r="N2534"/>
      <c r="O2534"/>
      <c r="P2534"/>
      <c r="Q2534"/>
    </row>
    <row r="2535" spans="1:17" ht="12.5" x14ac:dyDescent="0.25">
      <c r="A2535" s="37"/>
      <c r="B2535" s="26"/>
      <c r="C2535"/>
      <c r="D2535"/>
      <c r="E2535"/>
      <c r="N2535"/>
      <c r="O2535"/>
      <c r="P2535"/>
      <c r="Q2535"/>
    </row>
    <row r="2536" spans="1:17" ht="12.5" x14ac:dyDescent="0.25">
      <c r="A2536" s="37"/>
      <c r="B2536" s="26"/>
      <c r="C2536"/>
      <c r="D2536"/>
      <c r="E2536"/>
      <c r="N2536"/>
      <c r="O2536"/>
      <c r="P2536"/>
      <c r="Q2536"/>
    </row>
    <row r="2537" spans="1:17" ht="12.5" x14ac:dyDescent="0.25">
      <c r="A2537" s="37"/>
      <c r="B2537" s="26"/>
      <c r="C2537"/>
      <c r="D2537"/>
      <c r="E2537"/>
      <c r="N2537"/>
      <c r="O2537"/>
      <c r="P2537"/>
      <c r="Q2537"/>
    </row>
    <row r="2538" spans="1:17" ht="12.5" x14ac:dyDescent="0.25">
      <c r="A2538" s="37"/>
      <c r="B2538" s="26"/>
      <c r="C2538"/>
      <c r="D2538"/>
      <c r="E2538"/>
      <c r="N2538"/>
      <c r="O2538"/>
      <c r="P2538"/>
      <c r="Q2538"/>
    </row>
    <row r="2539" spans="1:17" ht="12.5" x14ac:dyDescent="0.25">
      <c r="A2539" s="37"/>
      <c r="B2539" s="26"/>
      <c r="C2539"/>
      <c r="D2539"/>
      <c r="E2539"/>
      <c r="N2539"/>
      <c r="O2539"/>
      <c r="P2539"/>
      <c r="Q2539"/>
    </row>
    <row r="2540" spans="1:17" ht="12.5" x14ac:dyDescent="0.25">
      <c r="A2540" s="37"/>
      <c r="B2540" s="26"/>
      <c r="C2540"/>
      <c r="D2540"/>
      <c r="E2540"/>
      <c r="N2540"/>
      <c r="O2540"/>
      <c r="P2540"/>
      <c r="Q2540"/>
    </row>
    <row r="2541" spans="1:17" ht="12.5" x14ac:dyDescent="0.25">
      <c r="A2541" s="37"/>
      <c r="B2541" s="26"/>
      <c r="C2541"/>
      <c r="D2541"/>
      <c r="E2541"/>
      <c r="N2541"/>
      <c r="O2541"/>
      <c r="P2541"/>
      <c r="Q2541"/>
    </row>
    <row r="2542" spans="1:17" ht="12.5" x14ac:dyDescent="0.25">
      <c r="A2542" s="37"/>
      <c r="B2542" s="26"/>
      <c r="C2542"/>
      <c r="D2542"/>
      <c r="E2542"/>
      <c r="N2542"/>
      <c r="O2542"/>
      <c r="P2542"/>
      <c r="Q2542"/>
    </row>
    <row r="2543" spans="1:17" ht="12.5" x14ac:dyDescent="0.25">
      <c r="A2543" s="37"/>
      <c r="B2543" s="26"/>
      <c r="C2543"/>
      <c r="D2543"/>
      <c r="E2543"/>
      <c r="N2543"/>
      <c r="O2543"/>
      <c r="P2543"/>
      <c r="Q2543"/>
    </row>
    <row r="2544" spans="1:17" ht="12.5" x14ac:dyDescent="0.25">
      <c r="A2544" s="37"/>
      <c r="B2544" s="26"/>
      <c r="C2544"/>
      <c r="D2544"/>
      <c r="E2544"/>
      <c r="N2544"/>
      <c r="O2544"/>
      <c r="P2544"/>
      <c r="Q2544"/>
    </row>
    <row r="2545" spans="1:17" ht="12.5" x14ac:dyDescent="0.25">
      <c r="A2545" s="37"/>
      <c r="B2545" s="26"/>
      <c r="C2545"/>
      <c r="D2545"/>
      <c r="E2545"/>
      <c r="N2545"/>
      <c r="O2545"/>
      <c r="P2545"/>
      <c r="Q2545"/>
    </row>
    <row r="2546" spans="1:17" ht="12.5" x14ac:dyDescent="0.25">
      <c r="A2546" s="37"/>
      <c r="B2546" s="26"/>
      <c r="C2546"/>
      <c r="D2546"/>
      <c r="E2546"/>
      <c r="N2546"/>
      <c r="O2546"/>
      <c r="P2546"/>
      <c r="Q2546"/>
    </row>
    <row r="2547" spans="1:17" ht="12.5" x14ac:dyDescent="0.25">
      <c r="A2547" s="37"/>
      <c r="B2547" s="26"/>
      <c r="C2547"/>
      <c r="D2547"/>
      <c r="E2547"/>
      <c r="N2547"/>
      <c r="O2547"/>
      <c r="P2547"/>
      <c r="Q2547"/>
    </row>
    <row r="2548" spans="1:17" ht="12.5" x14ac:dyDescent="0.25">
      <c r="A2548" s="37"/>
      <c r="B2548" s="26"/>
      <c r="C2548"/>
      <c r="D2548"/>
      <c r="E2548"/>
      <c r="N2548"/>
      <c r="O2548"/>
      <c r="P2548"/>
      <c r="Q2548"/>
    </row>
    <row r="2549" spans="1:17" ht="12.5" x14ac:dyDescent="0.25">
      <c r="A2549" s="37"/>
      <c r="B2549" s="26"/>
      <c r="C2549"/>
      <c r="D2549"/>
      <c r="E2549"/>
      <c r="N2549"/>
      <c r="O2549"/>
      <c r="P2549"/>
      <c r="Q2549"/>
    </row>
    <row r="2550" spans="1:17" ht="12.5" x14ac:dyDescent="0.25">
      <c r="A2550" s="37"/>
      <c r="B2550" s="26"/>
      <c r="C2550"/>
      <c r="D2550"/>
      <c r="E2550"/>
      <c r="N2550"/>
      <c r="O2550"/>
      <c r="P2550"/>
      <c r="Q2550"/>
    </row>
    <row r="2551" spans="1:17" ht="12.5" x14ac:dyDescent="0.25">
      <c r="A2551" s="37"/>
      <c r="B2551" s="26"/>
      <c r="C2551"/>
      <c r="D2551"/>
      <c r="E2551"/>
      <c r="N2551"/>
      <c r="O2551"/>
      <c r="P2551"/>
      <c r="Q2551"/>
    </row>
    <row r="2552" spans="1:17" ht="12.5" x14ac:dyDescent="0.25">
      <c r="A2552" s="37"/>
      <c r="B2552" s="26"/>
      <c r="C2552"/>
      <c r="D2552"/>
      <c r="E2552"/>
      <c r="N2552"/>
      <c r="O2552"/>
      <c r="P2552"/>
      <c r="Q2552"/>
    </row>
    <row r="2553" spans="1:17" ht="12.5" x14ac:dyDescent="0.25">
      <c r="A2553" s="37"/>
      <c r="B2553" s="26"/>
      <c r="C2553"/>
      <c r="D2553"/>
      <c r="E2553"/>
      <c r="N2553"/>
      <c r="O2553"/>
      <c r="P2553"/>
      <c r="Q2553"/>
    </row>
    <row r="2554" spans="1:17" ht="12.5" x14ac:dyDescent="0.25">
      <c r="A2554" s="37"/>
      <c r="B2554" s="26"/>
      <c r="C2554"/>
      <c r="D2554"/>
      <c r="E2554"/>
      <c r="N2554"/>
      <c r="O2554"/>
      <c r="P2554"/>
      <c r="Q2554"/>
    </row>
    <row r="2555" spans="1:17" ht="12.5" x14ac:dyDescent="0.25">
      <c r="A2555" s="37"/>
      <c r="B2555" s="26"/>
      <c r="C2555"/>
      <c r="D2555"/>
      <c r="E2555"/>
      <c r="N2555"/>
      <c r="O2555"/>
      <c r="P2555"/>
      <c r="Q2555"/>
    </row>
    <row r="2556" spans="1:17" ht="12.5" x14ac:dyDescent="0.25">
      <c r="A2556" s="37"/>
      <c r="B2556" s="26"/>
      <c r="C2556"/>
      <c r="D2556"/>
      <c r="E2556"/>
      <c r="N2556"/>
      <c r="O2556"/>
      <c r="P2556"/>
      <c r="Q2556"/>
    </row>
    <row r="2557" spans="1:17" ht="12.5" x14ac:dyDescent="0.25">
      <c r="A2557" s="37"/>
      <c r="B2557" s="26"/>
      <c r="C2557"/>
      <c r="D2557"/>
      <c r="E2557"/>
      <c r="N2557"/>
      <c r="O2557"/>
      <c r="P2557"/>
      <c r="Q2557"/>
    </row>
    <row r="2558" spans="1:17" ht="12.5" x14ac:dyDescent="0.25">
      <c r="A2558" s="37"/>
      <c r="B2558" s="26"/>
      <c r="C2558"/>
      <c r="D2558"/>
      <c r="E2558"/>
      <c r="N2558"/>
      <c r="O2558"/>
      <c r="P2558"/>
      <c r="Q2558"/>
    </row>
    <row r="2559" spans="1:17" ht="12.5" x14ac:dyDescent="0.25">
      <c r="A2559" s="37"/>
      <c r="B2559" s="26"/>
      <c r="C2559"/>
      <c r="D2559"/>
      <c r="E2559"/>
      <c r="N2559"/>
      <c r="O2559"/>
      <c r="P2559"/>
      <c r="Q2559"/>
    </row>
    <row r="2560" spans="1:17" ht="12.5" x14ac:dyDescent="0.25">
      <c r="A2560" s="37"/>
      <c r="B2560" s="26"/>
      <c r="C2560"/>
      <c r="D2560"/>
      <c r="E2560"/>
      <c r="N2560"/>
      <c r="O2560"/>
      <c r="P2560"/>
      <c r="Q2560"/>
    </row>
    <row r="2561" spans="1:17" ht="12.5" x14ac:dyDescent="0.25">
      <c r="A2561" s="37"/>
      <c r="B2561" s="26"/>
      <c r="C2561"/>
      <c r="D2561"/>
      <c r="E2561"/>
      <c r="N2561"/>
      <c r="O2561"/>
      <c r="P2561"/>
      <c r="Q2561"/>
    </row>
    <row r="2562" spans="1:17" ht="12.5" x14ac:dyDescent="0.25">
      <c r="A2562" s="37"/>
      <c r="B2562" s="26"/>
      <c r="C2562"/>
      <c r="D2562"/>
      <c r="E2562"/>
      <c r="N2562"/>
      <c r="O2562"/>
      <c r="P2562"/>
      <c r="Q2562"/>
    </row>
    <row r="2563" spans="1:17" ht="12.5" x14ac:dyDescent="0.25">
      <c r="A2563" s="37"/>
      <c r="B2563" s="26"/>
      <c r="C2563"/>
      <c r="D2563"/>
      <c r="E2563"/>
      <c r="N2563"/>
      <c r="O2563"/>
      <c r="P2563"/>
      <c r="Q2563"/>
    </row>
    <row r="2564" spans="1:17" ht="12.5" x14ac:dyDescent="0.25">
      <c r="A2564" s="37"/>
      <c r="B2564" s="26"/>
      <c r="C2564"/>
      <c r="D2564"/>
      <c r="E2564"/>
      <c r="N2564"/>
      <c r="O2564"/>
      <c r="P2564"/>
      <c r="Q2564"/>
    </row>
    <row r="2565" spans="1:17" ht="12.5" x14ac:dyDescent="0.25">
      <c r="A2565" s="37"/>
      <c r="B2565" s="26"/>
      <c r="C2565"/>
      <c r="D2565"/>
      <c r="E2565"/>
      <c r="N2565"/>
      <c r="O2565"/>
      <c r="P2565"/>
      <c r="Q2565"/>
    </row>
    <row r="2566" spans="1:17" ht="12.5" x14ac:dyDescent="0.25">
      <c r="A2566" s="37"/>
      <c r="B2566" s="26"/>
      <c r="C2566"/>
      <c r="D2566"/>
      <c r="E2566"/>
      <c r="N2566"/>
      <c r="O2566"/>
      <c r="P2566"/>
      <c r="Q2566"/>
    </row>
    <row r="2567" spans="1:17" ht="12.5" x14ac:dyDescent="0.25">
      <c r="A2567" s="37"/>
      <c r="B2567" s="26"/>
      <c r="C2567"/>
      <c r="D2567"/>
      <c r="E2567"/>
      <c r="N2567"/>
      <c r="O2567"/>
      <c r="P2567"/>
      <c r="Q2567"/>
    </row>
    <row r="2568" spans="1:17" ht="12.5" x14ac:dyDescent="0.25">
      <c r="A2568" s="37"/>
      <c r="B2568" s="26"/>
      <c r="C2568"/>
      <c r="D2568"/>
      <c r="E2568"/>
      <c r="N2568"/>
      <c r="O2568"/>
      <c r="P2568"/>
      <c r="Q2568"/>
    </row>
    <row r="2569" spans="1:17" ht="12.5" x14ac:dyDescent="0.25">
      <c r="A2569" s="37"/>
      <c r="B2569" s="26"/>
      <c r="C2569"/>
      <c r="D2569"/>
      <c r="E2569"/>
      <c r="N2569"/>
      <c r="O2569"/>
      <c r="P2569"/>
      <c r="Q2569"/>
    </row>
    <row r="2570" spans="1:17" ht="12.5" x14ac:dyDescent="0.25">
      <c r="A2570" s="37"/>
      <c r="B2570" s="26"/>
      <c r="C2570"/>
      <c r="D2570"/>
      <c r="E2570"/>
      <c r="N2570"/>
      <c r="O2570"/>
      <c r="P2570"/>
      <c r="Q2570"/>
    </row>
    <row r="2571" spans="1:17" ht="12.5" x14ac:dyDescent="0.25">
      <c r="A2571" s="37"/>
      <c r="B2571" s="26"/>
      <c r="C2571"/>
      <c r="D2571"/>
      <c r="E2571"/>
      <c r="N2571"/>
      <c r="O2571"/>
      <c r="P2571"/>
      <c r="Q2571"/>
    </row>
    <row r="2572" spans="1:17" ht="12.5" x14ac:dyDescent="0.25">
      <c r="A2572" s="37"/>
      <c r="B2572" s="26"/>
      <c r="C2572"/>
      <c r="D2572"/>
      <c r="E2572"/>
      <c r="N2572"/>
      <c r="O2572"/>
      <c r="P2572"/>
      <c r="Q2572"/>
    </row>
    <row r="2573" spans="1:17" ht="12.5" x14ac:dyDescent="0.25">
      <c r="A2573" s="37"/>
      <c r="B2573" s="26"/>
      <c r="C2573"/>
      <c r="D2573"/>
      <c r="E2573"/>
      <c r="N2573"/>
      <c r="O2573"/>
      <c r="P2573"/>
      <c r="Q2573"/>
    </row>
    <row r="2574" spans="1:17" ht="12.5" x14ac:dyDescent="0.25">
      <c r="A2574" s="37"/>
      <c r="B2574" s="26"/>
      <c r="C2574"/>
      <c r="D2574"/>
      <c r="E2574"/>
      <c r="N2574"/>
      <c r="O2574"/>
      <c r="P2574"/>
      <c r="Q2574"/>
    </row>
    <row r="2575" spans="1:17" ht="12.5" x14ac:dyDescent="0.25">
      <c r="A2575" s="37"/>
      <c r="B2575" s="26"/>
      <c r="C2575"/>
      <c r="D2575"/>
      <c r="E2575"/>
      <c r="N2575"/>
      <c r="O2575"/>
      <c r="P2575"/>
      <c r="Q2575"/>
    </row>
    <row r="2576" spans="1:17" ht="12.5" x14ac:dyDescent="0.25">
      <c r="A2576" s="37"/>
      <c r="B2576" s="26"/>
      <c r="C2576"/>
      <c r="D2576"/>
      <c r="E2576"/>
      <c r="N2576"/>
      <c r="O2576"/>
      <c r="P2576"/>
      <c r="Q2576"/>
    </row>
    <row r="2577" spans="1:17" ht="12.5" x14ac:dyDescent="0.25">
      <c r="A2577" s="37"/>
      <c r="B2577" s="26"/>
      <c r="C2577"/>
      <c r="D2577"/>
      <c r="E2577"/>
      <c r="N2577"/>
      <c r="O2577"/>
      <c r="P2577"/>
      <c r="Q2577"/>
    </row>
    <row r="2578" spans="1:17" ht="12.5" x14ac:dyDescent="0.25">
      <c r="A2578" s="37"/>
      <c r="B2578" s="26"/>
      <c r="C2578"/>
      <c r="D2578"/>
      <c r="E2578"/>
      <c r="N2578"/>
      <c r="O2578"/>
      <c r="P2578"/>
      <c r="Q2578"/>
    </row>
    <row r="2579" spans="1:17" ht="12.5" x14ac:dyDescent="0.25">
      <c r="A2579" s="37"/>
      <c r="B2579" s="26"/>
      <c r="C2579"/>
      <c r="D2579"/>
      <c r="E2579"/>
      <c r="N2579"/>
      <c r="O2579"/>
      <c r="P2579"/>
      <c r="Q2579"/>
    </row>
    <row r="2580" spans="1:17" ht="12.5" x14ac:dyDescent="0.25">
      <c r="A2580" s="37"/>
      <c r="B2580" s="26"/>
      <c r="C2580"/>
      <c r="D2580"/>
      <c r="E2580"/>
      <c r="N2580"/>
      <c r="O2580"/>
      <c r="P2580"/>
      <c r="Q2580"/>
    </row>
    <row r="2581" spans="1:17" ht="12.5" x14ac:dyDescent="0.25">
      <c r="A2581" s="37"/>
      <c r="B2581" s="26"/>
      <c r="C2581"/>
      <c r="D2581"/>
      <c r="E2581"/>
      <c r="N2581"/>
      <c r="O2581"/>
      <c r="P2581"/>
      <c r="Q2581"/>
    </row>
    <row r="2582" spans="1:17" ht="12.5" x14ac:dyDescent="0.25">
      <c r="A2582" s="37"/>
      <c r="B2582" s="26"/>
      <c r="C2582"/>
      <c r="D2582"/>
      <c r="E2582"/>
      <c r="N2582"/>
      <c r="O2582"/>
      <c r="P2582"/>
      <c r="Q2582"/>
    </row>
    <row r="2583" spans="1:17" ht="12.5" x14ac:dyDescent="0.25">
      <c r="A2583" s="37"/>
      <c r="B2583" s="26"/>
      <c r="C2583"/>
      <c r="D2583"/>
      <c r="E2583"/>
      <c r="N2583"/>
      <c r="O2583"/>
      <c r="P2583"/>
      <c r="Q2583"/>
    </row>
    <row r="2584" spans="1:17" ht="12.5" x14ac:dyDescent="0.25">
      <c r="A2584" s="37"/>
      <c r="B2584" s="26"/>
      <c r="C2584"/>
      <c r="D2584"/>
      <c r="E2584"/>
      <c r="N2584"/>
      <c r="O2584"/>
      <c r="P2584"/>
      <c r="Q2584"/>
    </row>
    <row r="2585" spans="1:17" ht="12.5" x14ac:dyDescent="0.25">
      <c r="A2585" s="37"/>
      <c r="B2585" s="26"/>
      <c r="C2585"/>
      <c r="D2585"/>
      <c r="E2585"/>
      <c r="N2585"/>
      <c r="O2585"/>
      <c r="P2585"/>
      <c r="Q2585"/>
    </row>
    <row r="2586" spans="1:17" ht="12.5" x14ac:dyDescent="0.25">
      <c r="A2586" s="37"/>
      <c r="B2586" s="26"/>
      <c r="C2586"/>
      <c r="D2586"/>
      <c r="E2586"/>
      <c r="N2586"/>
      <c r="O2586"/>
      <c r="P2586"/>
      <c r="Q2586"/>
    </row>
    <row r="2587" spans="1:17" ht="12.5" x14ac:dyDescent="0.25">
      <c r="A2587" s="37"/>
      <c r="B2587" s="26"/>
      <c r="C2587"/>
      <c r="D2587"/>
      <c r="E2587"/>
      <c r="N2587"/>
      <c r="O2587"/>
      <c r="P2587"/>
      <c r="Q2587"/>
    </row>
    <row r="2588" spans="1:17" ht="12.5" x14ac:dyDescent="0.25">
      <c r="A2588" s="37"/>
      <c r="B2588" s="26"/>
      <c r="C2588"/>
      <c r="D2588"/>
      <c r="E2588"/>
      <c r="N2588"/>
      <c r="O2588"/>
      <c r="P2588"/>
      <c r="Q2588"/>
    </row>
    <row r="2589" spans="1:17" ht="12.5" x14ac:dyDescent="0.25">
      <c r="A2589" s="37"/>
      <c r="B2589" s="26"/>
      <c r="C2589"/>
      <c r="D2589"/>
      <c r="E2589"/>
      <c r="N2589"/>
      <c r="O2589"/>
      <c r="P2589"/>
      <c r="Q2589"/>
    </row>
    <row r="2590" spans="1:17" ht="12.5" x14ac:dyDescent="0.25">
      <c r="A2590" s="37"/>
      <c r="B2590" s="26"/>
      <c r="C2590"/>
      <c r="D2590"/>
      <c r="E2590"/>
      <c r="N2590"/>
      <c r="O2590"/>
      <c r="P2590"/>
      <c r="Q2590"/>
    </row>
    <row r="2591" spans="1:17" ht="12.5" x14ac:dyDescent="0.25">
      <c r="A2591" s="37"/>
      <c r="B2591" s="26"/>
      <c r="C2591"/>
      <c r="D2591"/>
      <c r="E2591"/>
      <c r="N2591"/>
      <c r="O2591"/>
      <c r="P2591"/>
      <c r="Q2591"/>
    </row>
    <row r="2592" spans="1:17" ht="12.5" x14ac:dyDescent="0.25">
      <c r="A2592" s="37"/>
      <c r="B2592" s="26"/>
      <c r="C2592"/>
      <c r="D2592"/>
      <c r="E2592"/>
      <c r="N2592"/>
      <c r="O2592"/>
      <c r="P2592"/>
      <c r="Q2592"/>
    </row>
    <row r="2593" spans="1:17" ht="12.5" x14ac:dyDescent="0.25">
      <c r="A2593" s="37"/>
      <c r="B2593" s="26"/>
      <c r="C2593"/>
      <c r="D2593"/>
      <c r="E2593"/>
      <c r="N2593"/>
      <c r="O2593"/>
      <c r="P2593"/>
      <c r="Q2593"/>
    </row>
    <row r="2594" spans="1:17" ht="12.5" x14ac:dyDescent="0.25">
      <c r="A2594" s="37"/>
      <c r="B2594" s="26"/>
      <c r="C2594"/>
      <c r="D2594"/>
      <c r="E2594"/>
      <c r="N2594"/>
      <c r="O2594"/>
      <c r="P2594"/>
      <c r="Q2594"/>
    </row>
    <row r="2595" spans="1:17" ht="12.5" x14ac:dyDescent="0.25">
      <c r="A2595" s="37"/>
      <c r="B2595" s="26"/>
      <c r="C2595"/>
      <c r="D2595"/>
      <c r="E2595"/>
      <c r="N2595"/>
      <c r="O2595"/>
      <c r="P2595"/>
      <c r="Q2595"/>
    </row>
    <row r="2596" spans="1:17" ht="12.5" x14ac:dyDescent="0.25">
      <c r="A2596" s="37"/>
      <c r="B2596" s="26"/>
      <c r="C2596"/>
      <c r="D2596"/>
      <c r="E2596"/>
      <c r="N2596"/>
      <c r="O2596"/>
      <c r="P2596"/>
      <c r="Q2596"/>
    </row>
    <row r="2597" spans="1:17" ht="12.5" x14ac:dyDescent="0.25">
      <c r="A2597" s="37"/>
      <c r="B2597" s="26"/>
      <c r="C2597"/>
      <c r="D2597"/>
      <c r="E2597"/>
      <c r="N2597"/>
      <c r="O2597"/>
      <c r="P2597"/>
      <c r="Q2597"/>
    </row>
    <row r="2598" spans="1:17" ht="12.5" x14ac:dyDescent="0.25">
      <c r="A2598" s="37"/>
      <c r="B2598" s="26"/>
      <c r="C2598"/>
      <c r="D2598"/>
      <c r="E2598"/>
      <c r="N2598"/>
      <c r="O2598"/>
      <c r="P2598"/>
      <c r="Q2598"/>
    </row>
    <row r="2599" spans="1:17" ht="12.5" x14ac:dyDescent="0.25">
      <c r="A2599" s="37"/>
      <c r="B2599" s="26"/>
      <c r="C2599"/>
      <c r="D2599"/>
      <c r="E2599"/>
      <c r="N2599"/>
      <c r="O2599"/>
      <c r="P2599"/>
      <c r="Q2599"/>
    </row>
    <row r="2600" spans="1:17" ht="12.5" x14ac:dyDescent="0.25">
      <c r="A2600" s="37"/>
      <c r="B2600" s="26"/>
      <c r="C2600"/>
      <c r="D2600"/>
      <c r="E2600"/>
      <c r="N2600"/>
      <c r="O2600"/>
      <c r="P2600"/>
      <c r="Q2600"/>
    </row>
    <row r="2601" spans="1:17" ht="12.5" x14ac:dyDescent="0.25">
      <c r="A2601" s="37"/>
      <c r="B2601" s="26"/>
      <c r="C2601"/>
      <c r="D2601"/>
      <c r="E2601"/>
      <c r="N2601"/>
      <c r="O2601"/>
      <c r="P2601"/>
      <c r="Q2601"/>
    </row>
    <row r="2602" spans="1:17" ht="12.5" x14ac:dyDescent="0.25">
      <c r="A2602" s="37"/>
      <c r="B2602" s="26"/>
      <c r="C2602"/>
      <c r="D2602"/>
      <c r="E2602"/>
      <c r="N2602"/>
      <c r="O2602"/>
      <c r="P2602"/>
      <c r="Q2602"/>
    </row>
    <row r="2603" spans="1:17" ht="12.5" x14ac:dyDescent="0.25">
      <c r="A2603" s="37"/>
      <c r="B2603" s="26"/>
      <c r="C2603"/>
      <c r="D2603"/>
      <c r="E2603"/>
      <c r="N2603"/>
      <c r="O2603"/>
      <c r="P2603"/>
      <c r="Q2603"/>
    </row>
    <row r="2604" spans="1:17" ht="12.5" x14ac:dyDescent="0.25">
      <c r="A2604" s="37"/>
      <c r="B2604" s="26"/>
      <c r="C2604"/>
      <c r="D2604"/>
      <c r="E2604"/>
      <c r="N2604"/>
      <c r="O2604"/>
      <c r="P2604"/>
      <c r="Q2604"/>
    </row>
    <row r="2605" spans="1:17" ht="12.5" x14ac:dyDescent="0.25">
      <c r="A2605" s="37"/>
      <c r="B2605" s="26"/>
      <c r="C2605"/>
      <c r="D2605"/>
      <c r="E2605"/>
      <c r="N2605"/>
      <c r="O2605"/>
      <c r="P2605"/>
      <c r="Q2605"/>
    </row>
    <row r="2606" spans="1:17" ht="12.5" x14ac:dyDescent="0.25">
      <c r="A2606" s="37"/>
      <c r="B2606" s="26"/>
      <c r="C2606"/>
      <c r="D2606"/>
      <c r="E2606"/>
      <c r="N2606"/>
      <c r="O2606"/>
      <c r="P2606"/>
      <c r="Q2606"/>
    </row>
    <row r="2607" spans="1:17" ht="12.5" x14ac:dyDescent="0.25">
      <c r="A2607" s="37"/>
      <c r="B2607" s="26"/>
      <c r="C2607"/>
      <c r="D2607"/>
      <c r="E2607"/>
      <c r="N2607"/>
      <c r="O2607"/>
      <c r="P2607"/>
      <c r="Q2607"/>
    </row>
    <row r="2608" spans="1:17" ht="12.5" x14ac:dyDescent="0.25">
      <c r="A2608" s="37"/>
      <c r="B2608" s="26"/>
      <c r="C2608"/>
      <c r="D2608"/>
      <c r="E2608"/>
      <c r="N2608"/>
      <c r="O2608"/>
      <c r="P2608"/>
      <c r="Q2608"/>
    </row>
    <row r="2609" spans="1:17" ht="12.5" x14ac:dyDescent="0.25">
      <c r="A2609" s="37"/>
      <c r="B2609" s="26"/>
      <c r="C2609"/>
      <c r="D2609"/>
      <c r="E2609"/>
      <c r="N2609"/>
      <c r="O2609"/>
      <c r="P2609"/>
      <c r="Q2609"/>
    </row>
    <row r="2610" spans="1:17" ht="12.5" x14ac:dyDescent="0.25">
      <c r="A2610" s="37"/>
      <c r="B2610" s="26"/>
      <c r="C2610"/>
      <c r="D2610"/>
      <c r="E2610"/>
      <c r="N2610"/>
      <c r="O2610"/>
      <c r="P2610"/>
      <c r="Q2610"/>
    </row>
    <row r="2611" spans="1:17" ht="12.5" x14ac:dyDescent="0.25">
      <c r="A2611" s="37"/>
      <c r="B2611" s="26"/>
      <c r="C2611"/>
      <c r="D2611"/>
      <c r="E2611"/>
      <c r="N2611"/>
      <c r="O2611"/>
      <c r="P2611"/>
      <c r="Q2611"/>
    </row>
    <row r="2612" spans="1:17" ht="12.5" x14ac:dyDescent="0.25">
      <c r="A2612" s="37"/>
      <c r="B2612" s="26"/>
      <c r="C2612"/>
      <c r="D2612"/>
      <c r="E2612"/>
      <c r="N2612"/>
      <c r="O2612"/>
      <c r="P2612"/>
      <c r="Q2612"/>
    </row>
    <row r="2613" spans="1:17" ht="12.5" x14ac:dyDescent="0.25">
      <c r="A2613" s="37"/>
      <c r="B2613" s="26"/>
      <c r="C2613"/>
      <c r="D2613"/>
      <c r="E2613"/>
      <c r="N2613"/>
      <c r="O2613"/>
      <c r="P2613"/>
      <c r="Q2613"/>
    </row>
    <row r="2614" spans="1:17" ht="12.5" x14ac:dyDescent="0.25">
      <c r="A2614" s="37"/>
      <c r="B2614" s="26"/>
      <c r="C2614"/>
      <c r="D2614"/>
      <c r="E2614"/>
      <c r="N2614"/>
      <c r="O2614"/>
      <c r="P2614"/>
      <c r="Q2614"/>
    </row>
    <row r="2615" spans="1:17" ht="12.5" x14ac:dyDescent="0.25">
      <c r="A2615" s="37"/>
      <c r="B2615" s="26"/>
      <c r="C2615"/>
      <c r="D2615"/>
      <c r="E2615"/>
      <c r="N2615"/>
      <c r="O2615"/>
      <c r="P2615"/>
      <c r="Q2615"/>
    </row>
    <row r="2616" spans="1:17" ht="12.5" x14ac:dyDescent="0.25">
      <c r="A2616" s="37"/>
      <c r="B2616" s="26"/>
      <c r="C2616"/>
      <c r="D2616"/>
      <c r="E2616"/>
      <c r="N2616"/>
      <c r="O2616"/>
      <c r="P2616"/>
      <c r="Q2616"/>
    </row>
    <row r="2617" spans="1:17" ht="12.5" x14ac:dyDescent="0.25">
      <c r="A2617" s="37"/>
      <c r="B2617" s="26"/>
      <c r="C2617"/>
      <c r="D2617"/>
      <c r="E2617"/>
      <c r="N2617"/>
      <c r="O2617"/>
      <c r="P2617"/>
      <c r="Q2617"/>
    </row>
    <row r="2618" spans="1:17" ht="12.5" x14ac:dyDescent="0.25">
      <c r="A2618" s="37"/>
      <c r="B2618" s="26"/>
      <c r="C2618"/>
      <c r="D2618"/>
      <c r="E2618"/>
      <c r="N2618"/>
      <c r="O2618"/>
      <c r="P2618"/>
      <c r="Q2618"/>
    </row>
    <row r="2619" spans="1:17" ht="12.5" x14ac:dyDescent="0.25">
      <c r="A2619" s="37"/>
      <c r="B2619" s="26"/>
      <c r="C2619"/>
      <c r="D2619"/>
      <c r="E2619"/>
      <c r="N2619"/>
      <c r="O2619"/>
      <c r="P2619"/>
      <c r="Q2619"/>
    </row>
    <row r="2620" spans="1:17" ht="12.5" x14ac:dyDescent="0.25">
      <c r="A2620" s="37"/>
      <c r="B2620" s="26"/>
      <c r="C2620"/>
      <c r="D2620"/>
      <c r="E2620"/>
      <c r="N2620"/>
      <c r="O2620"/>
      <c r="P2620"/>
      <c r="Q2620"/>
    </row>
    <row r="2621" spans="1:17" ht="12.5" x14ac:dyDescent="0.25">
      <c r="A2621" s="37"/>
      <c r="B2621" s="26"/>
      <c r="C2621"/>
      <c r="D2621"/>
      <c r="E2621"/>
      <c r="N2621"/>
      <c r="O2621"/>
      <c r="P2621"/>
      <c r="Q2621"/>
    </row>
    <row r="2622" spans="1:17" ht="12.5" x14ac:dyDescent="0.25">
      <c r="A2622" s="37"/>
      <c r="B2622" s="26"/>
      <c r="C2622"/>
      <c r="D2622"/>
      <c r="E2622"/>
      <c r="N2622"/>
      <c r="O2622"/>
      <c r="P2622"/>
      <c r="Q2622"/>
    </row>
    <row r="2623" spans="1:17" ht="12.5" x14ac:dyDescent="0.25">
      <c r="A2623" s="37"/>
      <c r="B2623" s="26"/>
      <c r="C2623"/>
      <c r="D2623"/>
      <c r="E2623"/>
      <c r="N2623"/>
      <c r="O2623"/>
      <c r="P2623"/>
      <c r="Q2623"/>
    </row>
    <row r="2624" spans="1:17" ht="12.5" x14ac:dyDescent="0.25">
      <c r="A2624" s="37"/>
      <c r="B2624" s="26"/>
      <c r="C2624"/>
      <c r="D2624"/>
      <c r="E2624"/>
      <c r="N2624"/>
      <c r="O2624"/>
      <c r="P2624"/>
      <c r="Q2624"/>
    </row>
    <row r="2625" spans="1:17" ht="12.5" x14ac:dyDescent="0.25">
      <c r="A2625" s="37"/>
      <c r="B2625" s="26"/>
      <c r="C2625"/>
      <c r="D2625"/>
      <c r="E2625"/>
      <c r="N2625"/>
      <c r="O2625"/>
      <c r="P2625"/>
      <c r="Q2625"/>
    </row>
    <row r="2626" spans="1:17" ht="12.5" x14ac:dyDescent="0.25">
      <c r="A2626" s="37"/>
      <c r="B2626" s="26"/>
      <c r="C2626"/>
      <c r="D2626"/>
      <c r="E2626"/>
      <c r="N2626"/>
      <c r="O2626"/>
      <c r="P2626"/>
      <c r="Q2626"/>
    </row>
    <row r="2627" spans="1:17" ht="12.5" x14ac:dyDescent="0.25">
      <c r="A2627" s="37"/>
      <c r="B2627" s="26"/>
      <c r="C2627"/>
      <c r="D2627"/>
      <c r="E2627"/>
      <c r="N2627"/>
      <c r="O2627"/>
      <c r="P2627"/>
      <c r="Q2627"/>
    </row>
    <row r="2628" spans="1:17" ht="12.5" x14ac:dyDescent="0.25">
      <c r="A2628" s="37"/>
      <c r="B2628" s="26"/>
      <c r="C2628"/>
      <c r="D2628"/>
      <c r="E2628"/>
      <c r="N2628"/>
      <c r="O2628"/>
      <c r="P2628"/>
      <c r="Q2628"/>
    </row>
    <row r="2629" spans="1:17" ht="12.5" x14ac:dyDescent="0.25">
      <c r="A2629" s="37"/>
      <c r="B2629" s="26"/>
      <c r="C2629"/>
      <c r="D2629"/>
      <c r="E2629"/>
      <c r="N2629"/>
      <c r="O2629"/>
      <c r="P2629"/>
      <c r="Q2629"/>
    </row>
    <row r="2630" spans="1:17" ht="12.5" x14ac:dyDescent="0.25">
      <c r="A2630" s="37"/>
      <c r="B2630" s="26"/>
      <c r="C2630"/>
      <c r="D2630"/>
      <c r="E2630"/>
      <c r="N2630"/>
      <c r="O2630"/>
      <c r="P2630"/>
      <c r="Q2630"/>
    </row>
    <row r="2631" spans="1:17" ht="12.5" x14ac:dyDescent="0.25">
      <c r="A2631" s="37"/>
      <c r="B2631" s="26"/>
      <c r="C2631"/>
      <c r="D2631"/>
      <c r="E2631"/>
      <c r="N2631"/>
      <c r="O2631"/>
      <c r="P2631"/>
      <c r="Q2631"/>
    </row>
    <row r="2632" spans="1:17" ht="12.5" x14ac:dyDescent="0.25">
      <c r="A2632" s="37"/>
      <c r="B2632" s="26"/>
      <c r="C2632"/>
      <c r="D2632"/>
      <c r="E2632"/>
      <c r="N2632"/>
      <c r="O2632"/>
      <c r="P2632"/>
      <c r="Q2632"/>
    </row>
    <row r="2633" spans="1:17" ht="12.5" x14ac:dyDescent="0.25">
      <c r="A2633" s="37"/>
      <c r="B2633" s="26"/>
      <c r="C2633"/>
      <c r="D2633"/>
      <c r="E2633"/>
      <c r="N2633"/>
      <c r="O2633"/>
      <c r="P2633"/>
      <c r="Q2633"/>
    </row>
    <row r="2634" spans="1:17" ht="12.5" x14ac:dyDescent="0.25">
      <c r="A2634" s="37"/>
      <c r="B2634" s="26"/>
      <c r="C2634"/>
      <c r="D2634"/>
      <c r="E2634"/>
      <c r="N2634"/>
      <c r="O2634"/>
      <c r="P2634"/>
      <c r="Q2634"/>
    </row>
    <row r="2635" spans="1:17" ht="12.5" x14ac:dyDescent="0.25">
      <c r="A2635" s="37"/>
      <c r="B2635" s="26"/>
      <c r="C2635"/>
      <c r="D2635"/>
      <c r="E2635"/>
      <c r="N2635"/>
      <c r="O2635"/>
      <c r="P2635"/>
      <c r="Q2635"/>
    </row>
    <row r="2636" spans="1:17" ht="12.5" x14ac:dyDescent="0.25">
      <c r="A2636" s="37"/>
      <c r="B2636" s="26"/>
      <c r="C2636"/>
      <c r="D2636"/>
      <c r="E2636"/>
      <c r="N2636"/>
      <c r="O2636"/>
      <c r="P2636"/>
      <c r="Q2636"/>
    </row>
    <row r="2637" spans="1:17" ht="12.5" x14ac:dyDescent="0.25">
      <c r="A2637" s="37"/>
      <c r="B2637" s="26"/>
      <c r="C2637"/>
      <c r="D2637"/>
      <c r="E2637"/>
      <c r="N2637"/>
      <c r="O2637"/>
      <c r="P2637"/>
      <c r="Q2637"/>
    </row>
    <row r="2638" spans="1:17" ht="12.5" x14ac:dyDescent="0.25">
      <c r="A2638" s="37"/>
      <c r="B2638" s="26"/>
      <c r="C2638"/>
      <c r="D2638"/>
      <c r="E2638"/>
      <c r="N2638"/>
      <c r="O2638"/>
      <c r="P2638"/>
      <c r="Q2638"/>
    </row>
    <row r="2639" spans="1:17" ht="12.5" x14ac:dyDescent="0.25">
      <c r="A2639" s="37"/>
      <c r="B2639" s="26"/>
      <c r="C2639"/>
      <c r="D2639"/>
      <c r="E2639"/>
      <c r="N2639"/>
      <c r="O2639"/>
      <c r="P2639"/>
      <c r="Q2639"/>
    </row>
    <row r="2640" spans="1:17" ht="12.5" x14ac:dyDescent="0.25">
      <c r="A2640" s="37"/>
      <c r="B2640" s="26"/>
      <c r="C2640"/>
      <c r="D2640"/>
      <c r="E2640"/>
      <c r="N2640"/>
      <c r="O2640"/>
      <c r="P2640"/>
      <c r="Q2640"/>
    </row>
    <row r="2641" spans="1:17" ht="12.5" x14ac:dyDescent="0.25">
      <c r="A2641" s="37"/>
      <c r="B2641" s="26"/>
      <c r="C2641"/>
      <c r="D2641"/>
      <c r="E2641"/>
      <c r="N2641"/>
      <c r="O2641"/>
      <c r="P2641"/>
      <c r="Q2641"/>
    </row>
    <row r="2642" spans="1:17" ht="12.5" x14ac:dyDescent="0.25">
      <c r="A2642" s="37"/>
      <c r="B2642" s="26"/>
      <c r="C2642"/>
      <c r="D2642"/>
      <c r="E2642"/>
      <c r="N2642"/>
      <c r="O2642"/>
      <c r="P2642"/>
      <c r="Q2642"/>
    </row>
    <row r="2643" spans="1:17" ht="12.5" x14ac:dyDescent="0.25">
      <c r="A2643" s="37"/>
      <c r="B2643" s="26"/>
      <c r="C2643"/>
      <c r="D2643"/>
      <c r="E2643"/>
      <c r="N2643"/>
      <c r="O2643"/>
      <c r="P2643"/>
      <c r="Q2643"/>
    </row>
    <row r="2644" spans="1:17" ht="12.5" x14ac:dyDescent="0.25">
      <c r="A2644" s="37"/>
      <c r="B2644" s="26"/>
      <c r="C2644"/>
      <c r="D2644"/>
      <c r="E2644"/>
      <c r="N2644"/>
      <c r="O2644"/>
      <c r="P2644"/>
      <c r="Q2644"/>
    </row>
    <row r="2645" spans="1:17" ht="12.5" x14ac:dyDescent="0.25">
      <c r="A2645" s="37"/>
      <c r="B2645" s="26"/>
      <c r="C2645"/>
      <c r="D2645"/>
      <c r="E2645"/>
      <c r="N2645"/>
      <c r="O2645"/>
      <c r="P2645"/>
      <c r="Q2645"/>
    </row>
    <row r="2646" spans="1:17" ht="12.5" x14ac:dyDescent="0.25">
      <c r="A2646" s="37"/>
      <c r="B2646" s="26"/>
      <c r="C2646"/>
      <c r="D2646"/>
      <c r="E2646"/>
      <c r="N2646"/>
      <c r="O2646"/>
      <c r="P2646"/>
      <c r="Q2646"/>
    </row>
    <row r="2647" spans="1:17" ht="12.5" x14ac:dyDescent="0.25">
      <c r="A2647" s="37"/>
      <c r="B2647" s="26"/>
      <c r="C2647"/>
      <c r="D2647"/>
      <c r="E2647"/>
      <c r="N2647"/>
      <c r="O2647"/>
      <c r="P2647"/>
      <c r="Q2647"/>
    </row>
    <row r="2648" spans="1:17" ht="12.5" x14ac:dyDescent="0.25">
      <c r="A2648" s="37"/>
      <c r="B2648" s="26"/>
      <c r="C2648"/>
      <c r="D2648"/>
      <c r="E2648"/>
      <c r="N2648"/>
      <c r="O2648"/>
      <c r="P2648"/>
      <c r="Q2648"/>
    </row>
    <row r="2649" spans="1:17" ht="12.5" x14ac:dyDescent="0.25">
      <c r="A2649" s="37"/>
      <c r="B2649" s="26"/>
      <c r="C2649"/>
      <c r="D2649"/>
      <c r="E2649"/>
      <c r="N2649"/>
      <c r="O2649"/>
      <c r="P2649"/>
      <c r="Q2649"/>
    </row>
    <row r="2650" spans="1:17" ht="12.5" x14ac:dyDescent="0.25">
      <c r="A2650" s="37"/>
      <c r="B2650" s="26"/>
      <c r="C2650"/>
      <c r="D2650"/>
      <c r="E2650"/>
      <c r="N2650"/>
      <c r="O2650"/>
      <c r="P2650"/>
      <c r="Q2650"/>
    </row>
    <row r="2651" spans="1:17" ht="12.5" x14ac:dyDescent="0.25">
      <c r="A2651" s="37"/>
      <c r="B2651" s="26"/>
      <c r="C2651"/>
      <c r="D2651"/>
      <c r="E2651"/>
      <c r="N2651"/>
      <c r="O2651"/>
      <c r="P2651"/>
      <c r="Q2651"/>
    </row>
    <row r="2652" spans="1:17" ht="12.5" x14ac:dyDescent="0.25">
      <c r="A2652" s="37"/>
      <c r="B2652" s="26"/>
      <c r="C2652"/>
      <c r="D2652"/>
      <c r="E2652"/>
      <c r="N2652"/>
      <c r="O2652"/>
      <c r="P2652"/>
      <c r="Q2652"/>
    </row>
    <row r="2653" spans="1:17" ht="12.5" x14ac:dyDescent="0.25">
      <c r="A2653" s="37"/>
      <c r="B2653" s="26"/>
      <c r="C2653"/>
      <c r="D2653"/>
      <c r="E2653"/>
      <c r="N2653"/>
      <c r="O2653"/>
      <c r="P2653"/>
      <c r="Q2653"/>
    </row>
    <row r="2654" spans="1:17" ht="12.5" x14ac:dyDescent="0.25">
      <c r="A2654" s="37"/>
      <c r="B2654" s="26"/>
      <c r="C2654"/>
      <c r="D2654"/>
      <c r="E2654"/>
      <c r="N2654"/>
      <c r="O2654"/>
      <c r="P2654"/>
      <c r="Q2654"/>
    </row>
    <row r="2655" spans="1:17" ht="12.5" x14ac:dyDescent="0.25">
      <c r="A2655" s="37"/>
      <c r="B2655" s="26"/>
      <c r="C2655"/>
      <c r="D2655"/>
      <c r="E2655"/>
      <c r="N2655"/>
      <c r="O2655"/>
      <c r="P2655"/>
      <c r="Q2655"/>
    </row>
    <row r="2656" spans="1:17" ht="12.5" x14ac:dyDescent="0.25">
      <c r="A2656" s="37"/>
      <c r="B2656" s="26"/>
      <c r="C2656"/>
      <c r="D2656"/>
      <c r="E2656"/>
      <c r="N2656"/>
      <c r="O2656"/>
      <c r="P2656"/>
      <c r="Q2656"/>
    </row>
    <row r="2657" spans="1:17" ht="12.5" x14ac:dyDescent="0.25">
      <c r="A2657" s="37"/>
      <c r="B2657" s="26"/>
      <c r="C2657"/>
      <c r="D2657"/>
      <c r="E2657"/>
      <c r="N2657"/>
      <c r="O2657"/>
      <c r="P2657"/>
      <c r="Q2657"/>
    </row>
    <row r="2658" spans="1:17" ht="12.5" x14ac:dyDescent="0.25">
      <c r="A2658" s="37"/>
      <c r="B2658" s="26"/>
      <c r="C2658"/>
      <c r="D2658"/>
      <c r="E2658"/>
      <c r="N2658"/>
      <c r="O2658"/>
      <c r="P2658"/>
      <c r="Q2658"/>
    </row>
    <row r="2659" spans="1:17" ht="12.5" x14ac:dyDescent="0.25">
      <c r="A2659" s="37"/>
      <c r="B2659" s="26"/>
      <c r="C2659"/>
      <c r="D2659"/>
      <c r="E2659"/>
      <c r="N2659"/>
      <c r="O2659"/>
      <c r="P2659"/>
      <c r="Q2659"/>
    </row>
    <row r="2660" spans="1:17" ht="12.5" x14ac:dyDescent="0.25">
      <c r="A2660" s="37"/>
      <c r="B2660" s="26"/>
      <c r="C2660"/>
      <c r="D2660"/>
      <c r="E2660"/>
      <c r="N2660"/>
      <c r="O2660"/>
      <c r="P2660"/>
      <c r="Q2660"/>
    </row>
    <row r="2661" spans="1:17" ht="12.5" x14ac:dyDescent="0.25">
      <c r="A2661" s="37"/>
      <c r="B2661" s="26"/>
      <c r="C2661"/>
      <c r="D2661"/>
      <c r="E2661"/>
      <c r="N2661"/>
      <c r="O2661"/>
      <c r="P2661"/>
      <c r="Q2661"/>
    </row>
    <row r="2662" spans="1:17" ht="12.5" x14ac:dyDescent="0.25">
      <c r="A2662" s="37"/>
      <c r="B2662" s="26"/>
      <c r="C2662"/>
      <c r="D2662"/>
      <c r="E2662"/>
      <c r="N2662"/>
      <c r="O2662"/>
      <c r="P2662"/>
      <c r="Q2662"/>
    </row>
    <row r="2663" spans="1:17" ht="12.5" x14ac:dyDescent="0.25">
      <c r="A2663" s="37"/>
      <c r="B2663" s="26"/>
      <c r="C2663"/>
      <c r="D2663"/>
      <c r="E2663"/>
      <c r="N2663"/>
      <c r="O2663"/>
      <c r="P2663"/>
      <c r="Q2663"/>
    </row>
    <row r="2664" spans="1:17" ht="12.5" x14ac:dyDescent="0.25">
      <c r="A2664" s="37"/>
      <c r="B2664" s="26"/>
      <c r="C2664"/>
      <c r="D2664"/>
      <c r="E2664"/>
      <c r="N2664"/>
      <c r="O2664"/>
      <c r="P2664"/>
      <c r="Q2664"/>
    </row>
    <row r="2665" spans="1:17" ht="12.5" x14ac:dyDescent="0.25">
      <c r="A2665" s="37"/>
      <c r="B2665" s="26"/>
      <c r="C2665"/>
      <c r="D2665"/>
      <c r="E2665"/>
      <c r="N2665"/>
      <c r="O2665"/>
      <c r="P2665"/>
      <c r="Q2665"/>
    </row>
    <row r="2666" spans="1:17" ht="12.5" x14ac:dyDescent="0.25">
      <c r="A2666" s="37"/>
      <c r="B2666" s="26"/>
      <c r="C2666"/>
      <c r="D2666"/>
      <c r="E2666"/>
      <c r="N2666"/>
      <c r="O2666"/>
      <c r="P2666"/>
      <c r="Q2666"/>
    </row>
    <row r="2667" spans="1:17" ht="12.5" x14ac:dyDescent="0.25">
      <c r="A2667" s="37"/>
      <c r="B2667" s="26"/>
      <c r="C2667"/>
      <c r="D2667"/>
      <c r="E2667"/>
      <c r="N2667"/>
      <c r="O2667"/>
      <c r="P2667"/>
      <c r="Q2667"/>
    </row>
    <row r="2668" spans="1:17" ht="12.5" x14ac:dyDescent="0.25">
      <c r="A2668" s="37"/>
      <c r="B2668" s="26"/>
      <c r="C2668"/>
      <c r="D2668"/>
      <c r="E2668"/>
      <c r="N2668"/>
      <c r="O2668"/>
      <c r="P2668"/>
      <c r="Q2668"/>
    </row>
    <row r="2669" spans="1:17" ht="12.5" x14ac:dyDescent="0.25">
      <c r="A2669" s="37"/>
      <c r="B2669" s="26"/>
      <c r="C2669"/>
      <c r="D2669"/>
      <c r="E2669"/>
      <c r="N2669"/>
      <c r="O2669"/>
      <c r="P2669"/>
      <c r="Q2669"/>
    </row>
    <row r="2670" spans="1:17" ht="12.5" x14ac:dyDescent="0.25">
      <c r="A2670" s="37"/>
      <c r="B2670" s="26"/>
      <c r="C2670"/>
      <c r="D2670"/>
      <c r="E2670"/>
      <c r="N2670"/>
      <c r="O2670"/>
      <c r="P2670"/>
      <c r="Q2670"/>
    </row>
    <row r="2671" spans="1:17" ht="12.5" x14ac:dyDescent="0.25">
      <c r="A2671" s="37"/>
      <c r="B2671" s="26"/>
      <c r="C2671"/>
      <c r="D2671"/>
      <c r="E2671"/>
      <c r="N2671"/>
      <c r="O2671"/>
      <c r="P2671"/>
      <c r="Q2671"/>
    </row>
    <row r="2672" spans="1:17" ht="12.5" x14ac:dyDescent="0.25">
      <c r="A2672" s="37"/>
      <c r="B2672" s="26"/>
      <c r="C2672"/>
      <c r="D2672"/>
      <c r="E2672"/>
      <c r="N2672"/>
      <c r="O2672"/>
      <c r="P2672"/>
      <c r="Q2672"/>
    </row>
    <row r="2673" spans="1:17" ht="12.5" x14ac:dyDescent="0.25">
      <c r="A2673" s="37"/>
      <c r="B2673" s="26"/>
      <c r="C2673"/>
      <c r="D2673"/>
      <c r="E2673"/>
      <c r="N2673"/>
      <c r="O2673"/>
      <c r="P2673"/>
      <c r="Q2673"/>
    </row>
    <row r="2674" spans="1:17" ht="12.5" x14ac:dyDescent="0.25">
      <c r="A2674" s="37"/>
      <c r="B2674" s="26"/>
      <c r="C2674"/>
      <c r="D2674"/>
      <c r="E2674"/>
      <c r="N2674"/>
      <c r="O2674"/>
      <c r="P2674"/>
      <c r="Q2674"/>
    </row>
    <row r="2675" spans="1:17" ht="12.5" x14ac:dyDescent="0.25">
      <c r="A2675" s="37"/>
      <c r="B2675" s="26"/>
      <c r="C2675"/>
      <c r="D2675"/>
      <c r="E2675"/>
      <c r="N2675"/>
      <c r="O2675"/>
      <c r="P2675"/>
      <c r="Q2675"/>
    </row>
    <row r="2676" spans="1:17" ht="12.5" x14ac:dyDescent="0.25">
      <c r="A2676" s="37"/>
      <c r="B2676" s="26"/>
      <c r="C2676"/>
      <c r="D2676"/>
      <c r="E2676"/>
      <c r="N2676"/>
      <c r="O2676"/>
      <c r="P2676"/>
      <c r="Q2676"/>
    </row>
    <row r="2677" spans="1:17" ht="12.5" x14ac:dyDescent="0.25">
      <c r="A2677" s="37"/>
      <c r="B2677" s="26"/>
      <c r="C2677"/>
      <c r="D2677"/>
      <c r="E2677"/>
      <c r="N2677"/>
      <c r="O2677"/>
      <c r="P2677"/>
      <c r="Q2677"/>
    </row>
    <row r="2678" spans="1:17" ht="12.5" x14ac:dyDescent="0.25">
      <c r="A2678" s="37"/>
      <c r="B2678" s="26"/>
      <c r="C2678"/>
      <c r="D2678"/>
      <c r="E2678"/>
      <c r="N2678"/>
      <c r="O2678"/>
      <c r="P2678"/>
      <c r="Q2678"/>
    </row>
    <row r="2679" spans="1:17" ht="12.5" x14ac:dyDescent="0.25">
      <c r="A2679" s="37"/>
      <c r="B2679" s="26"/>
      <c r="C2679"/>
      <c r="D2679"/>
      <c r="E2679"/>
      <c r="N2679"/>
      <c r="O2679"/>
      <c r="P2679"/>
      <c r="Q2679"/>
    </row>
    <row r="2680" spans="1:17" ht="12.5" x14ac:dyDescent="0.25">
      <c r="A2680" s="37"/>
      <c r="B2680" s="26"/>
      <c r="C2680"/>
      <c r="D2680"/>
      <c r="E2680"/>
      <c r="N2680"/>
      <c r="O2680"/>
      <c r="P2680"/>
      <c r="Q2680"/>
    </row>
    <row r="2681" spans="1:17" ht="12.5" x14ac:dyDescent="0.25">
      <c r="A2681" s="37"/>
      <c r="B2681" s="26"/>
      <c r="C2681"/>
      <c r="D2681"/>
      <c r="E2681"/>
      <c r="N2681"/>
      <c r="O2681"/>
      <c r="P2681"/>
      <c r="Q2681"/>
    </row>
    <row r="2682" spans="1:17" ht="12.5" x14ac:dyDescent="0.25">
      <c r="A2682" s="37"/>
      <c r="B2682" s="26"/>
      <c r="C2682"/>
      <c r="D2682"/>
      <c r="E2682"/>
      <c r="N2682"/>
      <c r="O2682"/>
      <c r="P2682"/>
      <c r="Q2682"/>
    </row>
    <row r="2683" spans="1:17" ht="12.5" x14ac:dyDescent="0.25">
      <c r="A2683" s="37"/>
      <c r="B2683" s="26"/>
      <c r="C2683"/>
      <c r="D2683"/>
      <c r="E2683"/>
      <c r="N2683"/>
      <c r="O2683"/>
      <c r="P2683"/>
      <c r="Q2683"/>
    </row>
    <row r="2684" spans="1:17" ht="12.5" x14ac:dyDescent="0.25">
      <c r="A2684" s="37"/>
      <c r="B2684" s="26"/>
      <c r="C2684"/>
      <c r="D2684"/>
      <c r="E2684"/>
      <c r="N2684"/>
      <c r="O2684"/>
      <c r="P2684"/>
      <c r="Q2684"/>
    </row>
    <row r="2685" spans="1:17" ht="12.5" x14ac:dyDescent="0.25">
      <c r="A2685" s="37"/>
      <c r="B2685" s="26"/>
      <c r="C2685"/>
      <c r="D2685"/>
      <c r="E2685"/>
      <c r="N2685"/>
      <c r="O2685"/>
      <c r="P2685"/>
      <c r="Q2685"/>
    </row>
    <row r="2686" spans="1:17" ht="12.5" x14ac:dyDescent="0.25">
      <c r="A2686" s="37"/>
      <c r="B2686" s="26"/>
      <c r="C2686"/>
      <c r="D2686"/>
      <c r="E2686"/>
      <c r="N2686"/>
      <c r="O2686"/>
      <c r="P2686"/>
      <c r="Q2686"/>
    </row>
    <row r="2687" spans="1:17" ht="12.5" x14ac:dyDescent="0.25">
      <c r="A2687" s="37"/>
      <c r="B2687" s="26"/>
      <c r="C2687"/>
      <c r="D2687"/>
      <c r="E2687"/>
      <c r="N2687"/>
      <c r="O2687"/>
      <c r="P2687"/>
      <c r="Q2687"/>
    </row>
    <row r="2688" spans="1:17" ht="12.5" x14ac:dyDescent="0.25">
      <c r="A2688" s="37"/>
      <c r="B2688" s="26"/>
      <c r="C2688"/>
      <c r="D2688"/>
      <c r="E2688"/>
      <c r="N2688"/>
      <c r="O2688"/>
      <c r="P2688"/>
      <c r="Q2688"/>
    </row>
    <row r="2689" spans="1:17" ht="12.5" x14ac:dyDescent="0.25">
      <c r="A2689" s="37"/>
      <c r="B2689" s="26"/>
      <c r="C2689"/>
      <c r="D2689"/>
      <c r="E2689"/>
      <c r="N2689"/>
      <c r="O2689"/>
      <c r="P2689"/>
      <c r="Q2689"/>
    </row>
    <row r="2690" spans="1:17" ht="12.5" x14ac:dyDescent="0.25">
      <c r="A2690" s="37"/>
      <c r="B2690" s="26"/>
      <c r="C2690"/>
      <c r="D2690"/>
      <c r="E2690"/>
      <c r="N2690"/>
      <c r="O2690"/>
      <c r="P2690"/>
      <c r="Q2690"/>
    </row>
    <row r="2691" spans="1:17" ht="12.5" x14ac:dyDescent="0.25">
      <c r="A2691" s="37"/>
      <c r="B2691" s="26"/>
      <c r="C2691"/>
      <c r="D2691"/>
      <c r="E2691"/>
      <c r="N2691"/>
      <c r="O2691"/>
      <c r="P2691"/>
      <c r="Q2691"/>
    </row>
    <row r="2692" spans="1:17" ht="12.5" x14ac:dyDescent="0.25">
      <c r="A2692" s="37"/>
      <c r="B2692" s="26"/>
      <c r="C2692"/>
      <c r="D2692"/>
      <c r="E2692"/>
      <c r="N2692"/>
      <c r="O2692"/>
      <c r="P2692"/>
      <c r="Q2692"/>
    </row>
    <row r="2693" spans="1:17" ht="12.5" x14ac:dyDescent="0.25">
      <c r="A2693" s="37"/>
      <c r="B2693" s="26"/>
      <c r="C2693"/>
      <c r="D2693"/>
      <c r="E2693"/>
      <c r="N2693"/>
      <c r="O2693"/>
      <c r="P2693"/>
      <c r="Q2693"/>
    </row>
    <row r="2694" spans="1:17" ht="12.5" x14ac:dyDescent="0.25">
      <c r="A2694" s="37"/>
      <c r="B2694" s="26"/>
      <c r="C2694"/>
      <c r="D2694"/>
      <c r="E2694"/>
      <c r="N2694"/>
      <c r="O2694"/>
      <c r="P2694"/>
      <c r="Q2694"/>
    </row>
    <row r="2695" spans="1:17" ht="12.5" x14ac:dyDescent="0.25">
      <c r="A2695" s="37"/>
      <c r="B2695" s="26"/>
      <c r="C2695"/>
      <c r="D2695"/>
      <c r="E2695"/>
      <c r="N2695"/>
      <c r="O2695"/>
      <c r="P2695"/>
      <c r="Q2695"/>
    </row>
    <row r="2696" spans="1:17" ht="12.5" x14ac:dyDescent="0.25">
      <c r="A2696" s="37"/>
      <c r="B2696" s="26"/>
      <c r="C2696"/>
      <c r="D2696"/>
      <c r="E2696"/>
      <c r="N2696"/>
      <c r="O2696"/>
      <c r="P2696"/>
      <c r="Q2696"/>
    </row>
    <row r="2697" spans="1:17" ht="12.5" x14ac:dyDescent="0.25">
      <c r="A2697" s="37"/>
      <c r="B2697" s="26"/>
      <c r="C2697"/>
      <c r="D2697"/>
      <c r="E2697"/>
      <c r="N2697"/>
      <c r="O2697"/>
      <c r="P2697"/>
      <c r="Q2697"/>
    </row>
    <row r="2698" spans="1:17" ht="12.5" x14ac:dyDescent="0.25">
      <c r="A2698" s="37"/>
      <c r="B2698" s="26"/>
      <c r="C2698"/>
      <c r="D2698"/>
      <c r="E2698"/>
      <c r="N2698"/>
      <c r="O2698"/>
      <c r="P2698"/>
      <c r="Q2698"/>
    </row>
    <row r="2699" spans="1:17" ht="12.5" x14ac:dyDescent="0.25">
      <c r="A2699" s="37"/>
      <c r="B2699" s="26"/>
      <c r="C2699"/>
      <c r="D2699"/>
      <c r="E2699"/>
      <c r="N2699"/>
      <c r="O2699"/>
      <c r="P2699"/>
      <c r="Q2699"/>
    </row>
    <row r="2700" spans="1:17" ht="12.5" x14ac:dyDescent="0.25">
      <c r="A2700" s="37"/>
      <c r="B2700" s="26"/>
      <c r="C2700"/>
      <c r="D2700"/>
      <c r="E2700"/>
      <c r="N2700"/>
      <c r="O2700"/>
      <c r="P2700"/>
      <c r="Q2700"/>
    </row>
    <row r="2701" spans="1:17" ht="12.5" x14ac:dyDescent="0.25">
      <c r="A2701" s="37"/>
      <c r="B2701" s="26"/>
      <c r="C2701"/>
      <c r="D2701"/>
      <c r="E2701"/>
      <c r="N2701"/>
      <c r="O2701"/>
      <c r="P2701"/>
      <c r="Q2701"/>
    </row>
    <row r="2702" spans="1:17" ht="12.5" x14ac:dyDescent="0.25">
      <c r="A2702" s="37"/>
      <c r="B2702" s="26"/>
      <c r="C2702"/>
      <c r="D2702"/>
      <c r="E2702"/>
      <c r="N2702"/>
      <c r="O2702"/>
      <c r="P2702"/>
      <c r="Q2702"/>
    </row>
    <row r="2703" spans="1:17" ht="12.5" x14ac:dyDescent="0.25">
      <c r="A2703" s="37"/>
      <c r="B2703" s="26"/>
      <c r="C2703"/>
      <c r="D2703"/>
      <c r="E2703"/>
      <c r="N2703"/>
      <c r="O2703"/>
      <c r="P2703"/>
      <c r="Q2703"/>
    </row>
    <row r="2704" spans="1:17" ht="12.5" x14ac:dyDescent="0.25">
      <c r="A2704" s="37"/>
      <c r="B2704" s="26"/>
      <c r="C2704"/>
      <c r="D2704"/>
      <c r="E2704"/>
      <c r="N2704"/>
      <c r="O2704"/>
      <c r="P2704"/>
      <c r="Q2704"/>
    </row>
    <row r="2705" spans="1:17" ht="12.5" x14ac:dyDescent="0.25">
      <c r="A2705" s="37"/>
      <c r="B2705" s="26"/>
      <c r="C2705"/>
      <c r="D2705"/>
      <c r="E2705"/>
      <c r="N2705"/>
      <c r="O2705"/>
      <c r="P2705"/>
      <c r="Q2705"/>
    </row>
    <row r="2706" spans="1:17" ht="12.5" x14ac:dyDescent="0.25">
      <c r="A2706" s="37"/>
      <c r="B2706" s="26"/>
      <c r="C2706"/>
      <c r="D2706"/>
      <c r="E2706"/>
      <c r="N2706"/>
      <c r="O2706"/>
      <c r="P2706"/>
      <c r="Q2706"/>
    </row>
    <row r="2707" spans="1:17" ht="12.5" x14ac:dyDescent="0.25">
      <c r="A2707" s="37"/>
      <c r="B2707" s="26"/>
      <c r="C2707"/>
      <c r="D2707"/>
      <c r="E2707"/>
      <c r="N2707"/>
      <c r="O2707"/>
      <c r="P2707"/>
      <c r="Q2707"/>
    </row>
    <row r="2708" spans="1:17" ht="12.5" x14ac:dyDescent="0.25">
      <c r="A2708" s="37"/>
      <c r="B2708" s="26"/>
      <c r="C2708"/>
      <c r="D2708"/>
      <c r="E2708"/>
      <c r="N2708"/>
      <c r="O2708"/>
      <c r="P2708"/>
      <c r="Q2708"/>
    </row>
    <row r="2709" spans="1:17" ht="12.5" x14ac:dyDescent="0.25">
      <c r="A2709" s="37"/>
      <c r="B2709" s="26"/>
      <c r="C2709"/>
      <c r="D2709"/>
      <c r="E2709"/>
      <c r="N2709"/>
      <c r="O2709"/>
      <c r="P2709"/>
      <c r="Q2709"/>
    </row>
    <row r="2710" spans="1:17" ht="12.5" x14ac:dyDescent="0.25">
      <c r="A2710" s="37"/>
      <c r="B2710" s="26"/>
      <c r="C2710"/>
      <c r="D2710"/>
      <c r="E2710"/>
      <c r="N2710"/>
      <c r="O2710"/>
      <c r="P2710"/>
      <c r="Q2710"/>
    </row>
    <row r="2711" spans="1:17" ht="12.5" x14ac:dyDescent="0.25">
      <c r="A2711" s="37"/>
      <c r="B2711" s="26"/>
      <c r="C2711"/>
      <c r="D2711"/>
      <c r="E2711"/>
      <c r="N2711"/>
      <c r="O2711"/>
      <c r="P2711"/>
      <c r="Q2711"/>
    </row>
    <row r="2712" spans="1:17" ht="12.5" x14ac:dyDescent="0.25">
      <c r="A2712" s="37"/>
      <c r="B2712" s="26"/>
      <c r="C2712"/>
      <c r="D2712"/>
      <c r="E2712"/>
      <c r="N2712"/>
      <c r="O2712"/>
      <c r="P2712"/>
      <c r="Q2712"/>
    </row>
    <row r="2713" spans="1:17" ht="12.5" x14ac:dyDescent="0.25">
      <c r="A2713" s="37"/>
      <c r="B2713" s="26"/>
      <c r="C2713"/>
      <c r="D2713"/>
      <c r="E2713"/>
      <c r="N2713"/>
      <c r="O2713"/>
      <c r="P2713"/>
      <c r="Q2713"/>
    </row>
    <row r="2714" spans="1:17" ht="12.5" x14ac:dyDescent="0.25">
      <c r="A2714" s="37"/>
      <c r="B2714" s="26"/>
      <c r="C2714"/>
      <c r="D2714"/>
      <c r="E2714"/>
      <c r="N2714"/>
      <c r="O2714"/>
      <c r="P2714"/>
      <c r="Q2714"/>
    </row>
    <row r="2715" spans="1:17" ht="12.5" x14ac:dyDescent="0.25">
      <c r="A2715" s="37"/>
      <c r="B2715" s="26"/>
      <c r="C2715"/>
      <c r="D2715"/>
      <c r="E2715"/>
      <c r="N2715"/>
      <c r="O2715"/>
      <c r="P2715"/>
      <c r="Q2715"/>
    </row>
    <row r="2716" spans="1:17" ht="12.5" x14ac:dyDescent="0.25">
      <c r="A2716" s="37"/>
      <c r="B2716" s="26"/>
      <c r="C2716"/>
      <c r="D2716"/>
      <c r="E2716"/>
      <c r="N2716"/>
      <c r="O2716"/>
      <c r="P2716"/>
      <c r="Q2716"/>
    </row>
    <row r="2717" spans="1:17" ht="12.5" x14ac:dyDescent="0.25">
      <c r="A2717" s="37"/>
      <c r="B2717" s="26"/>
      <c r="C2717"/>
      <c r="D2717"/>
      <c r="E2717"/>
      <c r="N2717"/>
      <c r="O2717"/>
      <c r="P2717"/>
      <c r="Q2717"/>
    </row>
    <row r="2718" spans="1:17" ht="12.5" x14ac:dyDescent="0.25">
      <c r="A2718" s="37"/>
      <c r="B2718" s="26"/>
      <c r="C2718"/>
      <c r="D2718"/>
      <c r="E2718"/>
      <c r="N2718"/>
      <c r="O2718"/>
      <c r="P2718"/>
      <c r="Q2718"/>
    </row>
    <row r="2719" spans="1:17" ht="12.5" x14ac:dyDescent="0.25">
      <c r="A2719" s="37"/>
      <c r="B2719" s="26"/>
      <c r="C2719"/>
      <c r="D2719"/>
      <c r="E2719"/>
      <c r="N2719"/>
      <c r="O2719"/>
      <c r="P2719"/>
      <c r="Q2719"/>
    </row>
    <row r="2720" spans="1:17" ht="12.5" x14ac:dyDescent="0.25">
      <c r="A2720" s="37"/>
      <c r="B2720" s="26"/>
      <c r="C2720"/>
      <c r="D2720"/>
      <c r="E2720"/>
      <c r="N2720"/>
      <c r="O2720"/>
      <c r="P2720"/>
      <c r="Q2720"/>
    </row>
    <row r="2721" spans="1:17" ht="12.5" x14ac:dyDescent="0.25">
      <c r="A2721" s="37"/>
      <c r="B2721" s="26"/>
      <c r="C2721"/>
      <c r="D2721"/>
      <c r="E2721"/>
      <c r="N2721"/>
      <c r="O2721"/>
      <c r="P2721"/>
      <c r="Q2721"/>
    </row>
    <row r="2722" spans="1:17" ht="12.5" x14ac:dyDescent="0.25">
      <c r="A2722" s="37"/>
      <c r="B2722" s="26"/>
      <c r="C2722"/>
      <c r="D2722"/>
      <c r="E2722"/>
      <c r="N2722"/>
      <c r="O2722"/>
      <c r="P2722"/>
      <c r="Q2722"/>
    </row>
    <row r="2723" spans="1:17" ht="12.5" x14ac:dyDescent="0.25">
      <c r="A2723" s="37"/>
      <c r="B2723" s="26"/>
      <c r="C2723"/>
      <c r="D2723"/>
      <c r="E2723"/>
      <c r="N2723"/>
      <c r="O2723"/>
      <c r="P2723"/>
      <c r="Q2723"/>
    </row>
    <row r="2724" spans="1:17" ht="12.5" x14ac:dyDescent="0.25">
      <c r="A2724" s="37"/>
      <c r="B2724" s="26"/>
      <c r="C2724"/>
      <c r="D2724"/>
      <c r="E2724"/>
      <c r="N2724"/>
      <c r="O2724"/>
      <c r="P2724"/>
      <c r="Q2724"/>
    </row>
    <row r="2725" spans="1:17" ht="12.5" x14ac:dyDescent="0.25">
      <c r="A2725" s="37"/>
      <c r="B2725" s="26"/>
      <c r="C2725"/>
      <c r="D2725"/>
      <c r="E2725"/>
      <c r="N2725"/>
      <c r="O2725"/>
      <c r="P2725"/>
      <c r="Q2725"/>
    </row>
    <row r="2726" spans="1:17" ht="12.5" x14ac:dyDescent="0.25">
      <c r="A2726" s="37"/>
      <c r="B2726" s="26"/>
      <c r="C2726"/>
      <c r="D2726"/>
      <c r="E2726"/>
      <c r="N2726"/>
      <c r="O2726"/>
      <c r="P2726"/>
      <c r="Q2726"/>
    </row>
    <row r="2727" spans="1:17" ht="12.5" x14ac:dyDescent="0.25">
      <c r="A2727" s="37"/>
      <c r="B2727" s="26"/>
      <c r="C2727"/>
      <c r="D2727"/>
      <c r="E2727"/>
      <c r="N2727"/>
      <c r="O2727"/>
      <c r="P2727"/>
      <c r="Q2727"/>
    </row>
    <row r="2728" spans="1:17" ht="12.5" x14ac:dyDescent="0.25">
      <c r="A2728" s="37"/>
      <c r="B2728" s="26"/>
      <c r="C2728"/>
      <c r="D2728"/>
      <c r="E2728"/>
      <c r="N2728"/>
      <c r="O2728"/>
      <c r="P2728"/>
      <c r="Q2728"/>
    </row>
    <row r="2729" spans="1:17" ht="12.5" x14ac:dyDescent="0.25">
      <c r="A2729" s="37"/>
      <c r="B2729" s="26"/>
      <c r="C2729"/>
      <c r="D2729"/>
      <c r="E2729"/>
      <c r="N2729"/>
      <c r="O2729"/>
      <c r="P2729"/>
      <c r="Q2729"/>
    </row>
    <row r="2730" spans="1:17" ht="12.5" x14ac:dyDescent="0.25">
      <c r="A2730" s="37"/>
      <c r="B2730" s="26"/>
      <c r="C2730"/>
      <c r="D2730"/>
      <c r="E2730"/>
      <c r="N2730"/>
      <c r="O2730"/>
      <c r="P2730"/>
      <c r="Q2730"/>
    </row>
    <row r="2731" spans="1:17" ht="12.5" x14ac:dyDescent="0.25">
      <c r="A2731" s="37"/>
      <c r="B2731" s="26"/>
      <c r="C2731"/>
      <c r="D2731"/>
      <c r="E2731"/>
      <c r="N2731"/>
      <c r="O2731"/>
      <c r="P2731"/>
      <c r="Q2731"/>
    </row>
    <row r="2732" spans="1:17" ht="12.5" x14ac:dyDescent="0.25">
      <c r="A2732" s="37"/>
      <c r="B2732" s="26"/>
      <c r="C2732"/>
      <c r="D2732"/>
      <c r="E2732"/>
      <c r="N2732"/>
      <c r="O2732"/>
      <c r="P2732"/>
      <c r="Q2732"/>
    </row>
    <row r="2733" spans="1:17" ht="12.5" x14ac:dyDescent="0.25">
      <c r="A2733" s="37"/>
      <c r="B2733" s="26"/>
      <c r="C2733"/>
      <c r="D2733"/>
      <c r="E2733"/>
      <c r="N2733"/>
      <c r="O2733"/>
      <c r="P2733"/>
      <c r="Q2733"/>
    </row>
    <row r="2734" spans="1:17" ht="12.5" x14ac:dyDescent="0.25">
      <c r="A2734" s="37"/>
      <c r="B2734" s="26"/>
      <c r="C2734"/>
      <c r="D2734"/>
      <c r="E2734"/>
      <c r="N2734"/>
      <c r="O2734"/>
      <c r="P2734"/>
      <c r="Q2734"/>
    </row>
    <row r="2735" spans="1:17" ht="12.5" x14ac:dyDescent="0.25">
      <c r="A2735" s="37"/>
      <c r="B2735" s="26"/>
      <c r="C2735"/>
      <c r="D2735"/>
      <c r="E2735"/>
      <c r="N2735"/>
      <c r="O2735"/>
      <c r="P2735"/>
      <c r="Q2735"/>
    </row>
    <row r="2736" spans="1:17" ht="12.5" x14ac:dyDescent="0.25">
      <c r="A2736" s="37"/>
      <c r="B2736" s="26"/>
      <c r="C2736"/>
      <c r="D2736"/>
      <c r="E2736"/>
      <c r="N2736"/>
      <c r="O2736"/>
      <c r="P2736"/>
      <c r="Q2736"/>
    </row>
    <row r="2737" spans="1:17" ht="12.5" x14ac:dyDescent="0.25">
      <c r="A2737" s="37"/>
      <c r="B2737" s="26"/>
      <c r="C2737"/>
      <c r="D2737"/>
      <c r="E2737"/>
      <c r="N2737"/>
      <c r="O2737"/>
      <c r="P2737"/>
      <c r="Q2737"/>
    </row>
    <row r="2738" spans="1:17" ht="12.5" x14ac:dyDescent="0.25">
      <c r="A2738" s="37"/>
      <c r="B2738" s="26"/>
      <c r="C2738"/>
      <c r="D2738"/>
      <c r="E2738"/>
      <c r="N2738"/>
      <c r="O2738"/>
      <c r="P2738"/>
      <c r="Q2738"/>
    </row>
    <row r="2739" spans="1:17" ht="12.5" x14ac:dyDescent="0.25">
      <c r="A2739" s="37"/>
      <c r="B2739" s="26"/>
      <c r="C2739"/>
      <c r="D2739"/>
      <c r="E2739"/>
      <c r="N2739"/>
      <c r="O2739"/>
      <c r="P2739"/>
      <c r="Q2739"/>
    </row>
    <row r="2740" spans="1:17" ht="12.5" x14ac:dyDescent="0.25">
      <c r="A2740" s="37"/>
      <c r="B2740" s="26"/>
      <c r="C2740"/>
      <c r="D2740"/>
      <c r="E2740"/>
      <c r="N2740"/>
      <c r="O2740"/>
      <c r="P2740"/>
      <c r="Q2740"/>
    </row>
    <row r="2741" spans="1:17" ht="12.5" x14ac:dyDescent="0.25">
      <c r="A2741" s="37"/>
      <c r="B2741" s="26"/>
      <c r="C2741"/>
      <c r="D2741"/>
      <c r="E2741"/>
      <c r="N2741"/>
      <c r="O2741"/>
      <c r="P2741"/>
      <c r="Q2741"/>
    </row>
    <row r="2742" spans="1:17" ht="12.5" x14ac:dyDescent="0.25">
      <c r="A2742" s="37"/>
      <c r="B2742" s="26"/>
      <c r="C2742"/>
      <c r="D2742"/>
      <c r="E2742"/>
      <c r="N2742"/>
      <c r="O2742"/>
      <c r="P2742"/>
      <c r="Q2742"/>
    </row>
    <row r="2743" spans="1:17" ht="12.5" x14ac:dyDescent="0.25">
      <c r="A2743" s="37"/>
      <c r="B2743" s="26"/>
      <c r="C2743"/>
      <c r="D2743"/>
      <c r="E2743"/>
      <c r="N2743"/>
      <c r="O2743"/>
      <c r="P2743"/>
      <c r="Q2743"/>
    </row>
    <row r="2744" spans="1:17" ht="12.5" x14ac:dyDescent="0.25">
      <c r="A2744" s="37"/>
      <c r="B2744" s="26"/>
      <c r="C2744"/>
      <c r="D2744"/>
      <c r="E2744"/>
      <c r="N2744"/>
      <c r="O2744"/>
      <c r="P2744"/>
      <c r="Q2744"/>
    </row>
    <row r="2745" spans="1:17" ht="12.5" x14ac:dyDescent="0.25">
      <c r="A2745" s="37"/>
      <c r="B2745" s="26"/>
      <c r="C2745"/>
      <c r="D2745"/>
      <c r="E2745"/>
      <c r="N2745"/>
      <c r="O2745"/>
      <c r="P2745"/>
      <c r="Q2745"/>
    </row>
    <row r="2746" spans="1:17" ht="12.5" x14ac:dyDescent="0.25">
      <c r="A2746" s="37"/>
      <c r="B2746" s="26"/>
      <c r="C2746"/>
      <c r="D2746"/>
      <c r="E2746"/>
      <c r="N2746"/>
      <c r="O2746"/>
      <c r="P2746"/>
      <c r="Q2746"/>
    </row>
    <row r="2747" spans="1:17" ht="12.5" x14ac:dyDescent="0.25">
      <c r="A2747" s="37"/>
      <c r="B2747" s="26"/>
      <c r="C2747"/>
      <c r="D2747"/>
      <c r="E2747"/>
      <c r="N2747"/>
      <c r="O2747"/>
      <c r="P2747"/>
      <c r="Q2747"/>
    </row>
    <row r="2748" spans="1:17" ht="12.5" x14ac:dyDescent="0.25">
      <c r="A2748" s="37"/>
      <c r="B2748" s="26"/>
      <c r="C2748"/>
      <c r="D2748"/>
      <c r="E2748"/>
      <c r="N2748"/>
      <c r="O2748"/>
      <c r="P2748"/>
      <c r="Q2748"/>
    </row>
    <row r="2749" spans="1:17" ht="12.5" x14ac:dyDescent="0.25">
      <c r="A2749" s="37"/>
      <c r="B2749" s="26"/>
      <c r="C2749"/>
      <c r="D2749"/>
      <c r="E2749"/>
      <c r="N2749"/>
      <c r="O2749"/>
      <c r="P2749"/>
      <c r="Q2749"/>
    </row>
    <row r="2750" spans="1:17" ht="12.5" x14ac:dyDescent="0.25">
      <c r="A2750" s="37"/>
      <c r="B2750" s="26"/>
      <c r="C2750"/>
      <c r="D2750"/>
      <c r="E2750"/>
      <c r="N2750"/>
      <c r="O2750"/>
      <c r="P2750"/>
      <c r="Q2750"/>
    </row>
    <row r="2751" spans="1:17" ht="12.5" x14ac:dyDescent="0.25">
      <c r="A2751" s="37"/>
      <c r="B2751" s="26"/>
      <c r="C2751"/>
      <c r="D2751"/>
      <c r="E2751"/>
      <c r="N2751"/>
      <c r="O2751"/>
      <c r="P2751"/>
      <c r="Q2751"/>
    </row>
    <row r="2752" spans="1:17" ht="12.5" x14ac:dyDescent="0.25">
      <c r="A2752" s="37"/>
      <c r="B2752" s="26"/>
      <c r="C2752"/>
      <c r="D2752"/>
      <c r="E2752"/>
      <c r="N2752"/>
      <c r="O2752"/>
      <c r="P2752"/>
      <c r="Q2752"/>
    </row>
    <row r="2753" spans="1:17" ht="12.5" x14ac:dyDescent="0.25">
      <c r="A2753" s="37"/>
      <c r="B2753" s="26"/>
      <c r="C2753"/>
      <c r="D2753"/>
      <c r="E2753"/>
      <c r="N2753"/>
      <c r="O2753"/>
      <c r="P2753"/>
      <c r="Q2753"/>
    </row>
    <row r="2754" spans="1:17" ht="12.5" x14ac:dyDescent="0.25">
      <c r="A2754" s="37"/>
      <c r="B2754" s="26"/>
      <c r="C2754"/>
      <c r="D2754"/>
      <c r="E2754"/>
      <c r="N2754"/>
      <c r="O2754"/>
      <c r="P2754"/>
      <c r="Q2754"/>
    </row>
    <row r="2755" spans="1:17" ht="12.5" x14ac:dyDescent="0.25">
      <c r="A2755" s="37"/>
      <c r="B2755" s="26"/>
      <c r="C2755"/>
      <c r="D2755"/>
      <c r="E2755"/>
      <c r="N2755"/>
      <c r="O2755"/>
      <c r="P2755"/>
      <c r="Q2755"/>
    </row>
    <row r="2756" spans="1:17" ht="12.5" x14ac:dyDescent="0.25">
      <c r="A2756" s="37"/>
      <c r="B2756" s="26"/>
      <c r="C2756"/>
      <c r="D2756"/>
      <c r="E2756"/>
      <c r="N2756"/>
      <c r="O2756"/>
      <c r="P2756"/>
      <c r="Q2756"/>
    </row>
    <row r="2757" spans="1:17" ht="12.5" x14ac:dyDescent="0.25">
      <c r="A2757" s="37"/>
      <c r="B2757" s="26"/>
      <c r="C2757"/>
      <c r="D2757"/>
      <c r="E2757"/>
      <c r="N2757"/>
      <c r="O2757"/>
      <c r="P2757"/>
      <c r="Q2757"/>
    </row>
    <row r="2758" spans="1:17" ht="12.5" x14ac:dyDescent="0.25">
      <c r="A2758" s="37"/>
      <c r="B2758" s="26"/>
      <c r="C2758"/>
      <c r="D2758"/>
      <c r="E2758"/>
      <c r="N2758"/>
      <c r="O2758"/>
      <c r="P2758"/>
      <c r="Q2758"/>
    </row>
    <row r="2759" spans="1:17" ht="12.5" x14ac:dyDescent="0.25">
      <c r="A2759" s="37"/>
      <c r="B2759" s="26"/>
      <c r="C2759"/>
      <c r="D2759"/>
      <c r="E2759"/>
      <c r="N2759"/>
      <c r="O2759"/>
      <c r="P2759"/>
      <c r="Q2759"/>
    </row>
    <row r="2760" spans="1:17" ht="12.5" x14ac:dyDescent="0.25">
      <c r="A2760" s="37"/>
      <c r="B2760" s="26"/>
      <c r="C2760"/>
      <c r="D2760"/>
      <c r="E2760"/>
      <c r="N2760"/>
      <c r="O2760"/>
      <c r="P2760"/>
      <c r="Q2760"/>
    </row>
    <row r="2761" spans="1:17" ht="12.5" x14ac:dyDescent="0.25">
      <c r="A2761" s="37"/>
      <c r="B2761" s="26"/>
      <c r="C2761"/>
      <c r="D2761"/>
      <c r="E2761"/>
      <c r="N2761"/>
      <c r="O2761"/>
      <c r="P2761"/>
      <c r="Q2761"/>
    </row>
    <row r="2762" spans="1:17" ht="12.5" x14ac:dyDescent="0.25">
      <c r="A2762" s="37"/>
      <c r="B2762" s="26"/>
      <c r="C2762"/>
      <c r="D2762"/>
      <c r="E2762"/>
      <c r="N2762"/>
      <c r="O2762"/>
      <c r="P2762"/>
      <c r="Q2762"/>
    </row>
    <row r="2763" spans="1:17" ht="12.5" x14ac:dyDescent="0.25">
      <c r="A2763" s="37"/>
      <c r="B2763" s="26"/>
      <c r="C2763"/>
      <c r="D2763"/>
      <c r="E2763"/>
      <c r="N2763"/>
      <c r="O2763"/>
      <c r="P2763"/>
      <c r="Q2763"/>
    </row>
    <row r="2764" spans="1:17" ht="12.5" x14ac:dyDescent="0.25">
      <c r="A2764" s="37"/>
      <c r="B2764" s="26"/>
      <c r="C2764"/>
      <c r="D2764"/>
      <c r="E2764"/>
      <c r="N2764"/>
      <c r="O2764"/>
      <c r="P2764"/>
      <c r="Q2764"/>
    </row>
    <row r="2765" spans="1:17" ht="12.5" x14ac:dyDescent="0.25">
      <c r="A2765" s="37"/>
      <c r="B2765" s="26"/>
      <c r="C2765"/>
      <c r="D2765"/>
      <c r="E2765"/>
      <c r="N2765"/>
      <c r="O2765"/>
      <c r="P2765"/>
      <c r="Q2765"/>
    </row>
    <row r="2766" spans="1:17" ht="12.5" x14ac:dyDescent="0.25">
      <c r="A2766" s="37"/>
      <c r="B2766" s="26"/>
      <c r="C2766"/>
      <c r="D2766"/>
      <c r="E2766"/>
      <c r="N2766"/>
      <c r="O2766"/>
      <c r="P2766"/>
      <c r="Q2766"/>
    </row>
    <row r="2767" spans="1:17" ht="12.5" x14ac:dyDescent="0.25">
      <c r="A2767" s="37"/>
      <c r="B2767" s="26"/>
      <c r="C2767"/>
      <c r="D2767"/>
      <c r="E2767"/>
      <c r="N2767"/>
      <c r="O2767"/>
      <c r="P2767"/>
      <c r="Q2767"/>
    </row>
    <row r="2768" spans="1:17" ht="12.5" x14ac:dyDescent="0.25">
      <c r="A2768" s="37"/>
      <c r="B2768" s="26"/>
      <c r="C2768"/>
      <c r="D2768"/>
      <c r="E2768"/>
      <c r="N2768"/>
      <c r="O2768"/>
      <c r="P2768"/>
      <c r="Q2768"/>
    </row>
    <row r="2769" spans="1:17" ht="12.5" x14ac:dyDescent="0.25">
      <c r="A2769" s="37"/>
      <c r="B2769" s="26"/>
      <c r="C2769"/>
      <c r="D2769"/>
      <c r="E2769"/>
      <c r="N2769"/>
      <c r="O2769"/>
      <c r="P2769"/>
      <c r="Q2769"/>
    </row>
    <row r="2770" spans="1:17" ht="12.5" x14ac:dyDescent="0.25">
      <c r="A2770" s="37"/>
      <c r="B2770" s="26"/>
      <c r="C2770"/>
      <c r="D2770"/>
      <c r="E2770"/>
      <c r="N2770"/>
      <c r="O2770"/>
      <c r="P2770"/>
      <c r="Q2770"/>
    </row>
    <row r="2771" spans="1:17" ht="12.5" x14ac:dyDescent="0.25">
      <c r="A2771" s="37"/>
      <c r="B2771" s="26"/>
      <c r="C2771"/>
      <c r="D2771"/>
      <c r="E2771"/>
      <c r="N2771"/>
      <c r="O2771"/>
      <c r="P2771"/>
      <c r="Q2771"/>
    </row>
    <row r="2772" spans="1:17" ht="12.5" x14ac:dyDescent="0.25">
      <c r="A2772" s="37"/>
      <c r="B2772" s="26"/>
      <c r="C2772"/>
      <c r="D2772"/>
      <c r="E2772"/>
      <c r="N2772"/>
      <c r="O2772"/>
      <c r="P2772"/>
      <c r="Q2772"/>
    </row>
    <row r="2773" spans="1:17" ht="12.5" x14ac:dyDescent="0.25">
      <c r="A2773" s="37"/>
      <c r="B2773" s="26"/>
      <c r="C2773"/>
      <c r="D2773"/>
      <c r="E2773"/>
      <c r="N2773"/>
      <c r="O2773"/>
      <c r="P2773"/>
      <c r="Q2773"/>
    </row>
    <row r="2774" spans="1:17" ht="12.5" x14ac:dyDescent="0.25">
      <c r="A2774" s="37"/>
      <c r="B2774" s="26"/>
      <c r="C2774"/>
      <c r="D2774"/>
      <c r="E2774"/>
      <c r="N2774"/>
      <c r="O2774"/>
      <c r="P2774"/>
      <c r="Q2774"/>
    </row>
    <row r="2775" spans="1:17" ht="12.5" x14ac:dyDescent="0.25">
      <c r="A2775" s="37"/>
      <c r="B2775" s="26"/>
      <c r="C2775"/>
      <c r="D2775"/>
      <c r="E2775"/>
      <c r="N2775"/>
      <c r="O2775"/>
      <c r="P2775"/>
      <c r="Q2775"/>
    </row>
    <row r="2776" spans="1:17" ht="12.5" x14ac:dyDescent="0.25">
      <c r="A2776" s="37"/>
      <c r="B2776" s="26"/>
      <c r="C2776"/>
      <c r="D2776"/>
      <c r="E2776"/>
      <c r="N2776"/>
      <c r="O2776"/>
      <c r="P2776"/>
      <c r="Q2776"/>
    </row>
    <row r="2777" spans="1:17" ht="12.5" x14ac:dyDescent="0.25">
      <c r="A2777" s="37"/>
      <c r="B2777" s="26"/>
      <c r="C2777"/>
      <c r="D2777"/>
      <c r="E2777"/>
      <c r="N2777"/>
      <c r="O2777"/>
      <c r="P2777"/>
      <c r="Q2777"/>
    </row>
    <row r="2778" spans="1:17" ht="12.5" x14ac:dyDescent="0.25">
      <c r="A2778" s="37"/>
      <c r="B2778" s="26"/>
      <c r="C2778"/>
      <c r="D2778"/>
      <c r="E2778"/>
      <c r="N2778"/>
      <c r="O2778"/>
      <c r="P2778"/>
      <c r="Q2778"/>
    </row>
    <row r="2779" spans="1:17" ht="12.5" x14ac:dyDescent="0.25">
      <c r="A2779" s="37"/>
      <c r="B2779" s="26"/>
      <c r="C2779"/>
      <c r="D2779"/>
      <c r="E2779"/>
      <c r="N2779"/>
      <c r="O2779"/>
      <c r="P2779"/>
      <c r="Q2779"/>
    </row>
    <row r="2780" spans="1:17" ht="12.5" x14ac:dyDescent="0.25">
      <c r="A2780" s="37"/>
      <c r="B2780" s="26"/>
      <c r="C2780"/>
      <c r="D2780"/>
      <c r="E2780"/>
      <c r="N2780"/>
      <c r="O2780"/>
      <c r="P2780"/>
      <c r="Q2780"/>
    </row>
    <row r="2781" spans="1:17" ht="12.5" x14ac:dyDescent="0.25">
      <c r="A2781" s="37"/>
      <c r="B2781" s="26"/>
      <c r="C2781"/>
      <c r="D2781"/>
      <c r="E2781"/>
      <c r="N2781"/>
      <c r="O2781"/>
      <c r="P2781"/>
      <c r="Q2781"/>
    </row>
    <row r="2782" spans="1:17" ht="12.5" x14ac:dyDescent="0.25">
      <c r="A2782" s="37"/>
      <c r="B2782" s="26"/>
      <c r="C2782"/>
      <c r="D2782"/>
      <c r="E2782"/>
      <c r="N2782"/>
      <c r="O2782"/>
      <c r="P2782"/>
      <c r="Q2782"/>
    </row>
    <row r="2783" spans="1:17" ht="12.5" x14ac:dyDescent="0.25">
      <c r="A2783" s="37"/>
      <c r="B2783" s="26"/>
      <c r="C2783"/>
      <c r="D2783"/>
      <c r="E2783"/>
      <c r="N2783"/>
      <c r="O2783"/>
      <c r="P2783"/>
      <c r="Q2783"/>
    </row>
    <row r="2784" spans="1:17" ht="12.5" x14ac:dyDescent="0.25">
      <c r="A2784" s="37"/>
      <c r="B2784" s="26"/>
      <c r="C2784"/>
      <c r="D2784"/>
      <c r="E2784"/>
      <c r="N2784"/>
      <c r="O2784"/>
      <c r="P2784"/>
      <c r="Q2784"/>
    </row>
    <row r="2785" spans="1:17" ht="12.5" x14ac:dyDescent="0.25">
      <c r="A2785" s="37"/>
      <c r="B2785" s="26"/>
      <c r="C2785"/>
      <c r="D2785"/>
      <c r="E2785"/>
      <c r="N2785"/>
      <c r="O2785"/>
      <c r="P2785"/>
      <c r="Q2785"/>
    </row>
    <row r="2786" spans="1:17" ht="12.5" x14ac:dyDescent="0.25">
      <c r="A2786" s="37"/>
      <c r="B2786" s="26"/>
      <c r="C2786"/>
      <c r="D2786"/>
      <c r="E2786"/>
      <c r="N2786"/>
      <c r="O2786"/>
      <c r="P2786"/>
      <c r="Q2786"/>
    </row>
    <row r="2787" spans="1:17" ht="12.5" x14ac:dyDescent="0.25">
      <c r="A2787" s="37"/>
      <c r="B2787" s="26"/>
      <c r="C2787"/>
      <c r="D2787"/>
      <c r="E2787"/>
      <c r="N2787"/>
      <c r="O2787"/>
      <c r="P2787"/>
      <c r="Q2787"/>
    </row>
    <row r="2788" spans="1:17" ht="12.5" x14ac:dyDescent="0.25">
      <c r="A2788" s="37"/>
      <c r="B2788" s="26"/>
      <c r="C2788"/>
      <c r="D2788"/>
      <c r="E2788"/>
      <c r="N2788"/>
      <c r="O2788"/>
      <c r="P2788"/>
      <c r="Q2788"/>
    </row>
    <row r="2789" spans="1:17" ht="12.5" x14ac:dyDescent="0.25">
      <c r="A2789" s="37"/>
      <c r="B2789" s="26"/>
      <c r="C2789"/>
      <c r="D2789"/>
      <c r="E2789"/>
      <c r="N2789"/>
      <c r="O2789"/>
      <c r="P2789"/>
      <c r="Q2789"/>
    </row>
    <row r="2790" spans="1:17" ht="12.5" x14ac:dyDescent="0.25">
      <c r="A2790" s="37"/>
      <c r="B2790" s="26"/>
      <c r="C2790"/>
      <c r="D2790"/>
      <c r="E2790"/>
      <c r="N2790"/>
      <c r="O2790"/>
      <c r="P2790"/>
      <c r="Q2790"/>
    </row>
    <row r="2791" spans="1:17" ht="12.5" x14ac:dyDescent="0.25">
      <c r="A2791" s="37"/>
      <c r="B2791" s="26"/>
      <c r="C2791"/>
      <c r="D2791"/>
      <c r="E2791"/>
      <c r="N2791"/>
      <c r="O2791"/>
      <c r="P2791"/>
      <c r="Q2791"/>
    </row>
    <row r="2792" spans="1:17" ht="12.5" x14ac:dyDescent="0.25">
      <c r="A2792" s="37"/>
      <c r="B2792" s="26"/>
      <c r="C2792"/>
      <c r="D2792"/>
      <c r="E2792"/>
      <c r="N2792"/>
      <c r="O2792"/>
      <c r="P2792"/>
      <c r="Q2792"/>
    </row>
    <row r="2793" spans="1:17" ht="12.5" x14ac:dyDescent="0.25">
      <c r="A2793" s="37"/>
      <c r="B2793" s="26"/>
      <c r="C2793"/>
      <c r="D2793"/>
      <c r="E2793"/>
      <c r="N2793"/>
      <c r="O2793"/>
      <c r="P2793"/>
      <c r="Q2793"/>
    </row>
    <row r="2794" spans="1:17" ht="12.5" x14ac:dyDescent="0.25">
      <c r="A2794" s="37"/>
      <c r="B2794" s="26"/>
      <c r="C2794"/>
      <c r="D2794"/>
      <c r="E2794"/>
      <c r="N2794"/>
      <c r="O2794"/>
      <c r="P2794"/>
      <c r="Q2794"/>
    </row>
    <row r="2795" spans="1:17" ht="12.5" x14ac:dyDescent="0.25">
      <c r="A2795" s="37"/>
      <c r="B2795" s="26"/>
      <c r="C2795"/>
      <c r="D2795"/>
      <c r="E2795"/>
      <c r="N2795"/>
      <c r="O2795"/>
      <c r="P2795"/>
      <c r="Q2795"/>
    </row>
    <row r="2796" spans="1:17" ht="12.5" x14ac:dyDescent="0.25">
      <c r="A2796" s="37"/>
      <c r="B2796" s="26"/>
      <c r="C2796"/>
      <c r="D2796"/>
      <c r="E2796"/>
      <c r="N2796"/>
      <c r="O2796"/>
      <c r="P2796"/>
      <c r="Q2796"/>
    </row>
    <row r="2797" spans="1:17" ht="12.5" x14ac:dyDescent="0.25">
      <c r="A2797" s="37"/>
      <c r="B2797" s="26"/>
      <c r="C2797"/>
      <c r="D2797"/>
      <c r="E2797"/>
      <c r="N2797"/>
      <c r="O2797"/>
      <c r="P2797"/>
      <c r="Q2797"/>
    </row>
    <row r="2798" spans="1:17" ht="12.5" x14ac:dyDescent="0.25">
      <c r="A2798" s="37"/>
      <c r="B2798" s="26"/>
      <c r="C2798"/>
      <c r="D2798"/>
      <c r="E2798"/>
      <c r="N2798"/>
      <c r="O2798"/>
      <c r="P2798"/>
      <c r="Q2798"/>
    </row>
    <row r="2799" spans="1:17" ht="12.5" x14ac:dyDescent="0.25">
      <c r="A2799" s="37"/>
      <c r="B2799" s="26"/>
      <c r="C2799"/>
      <c r="D2799"/>
      <c r="E2799"/>
      <c r="N2799"/>
      <c r="O2799"/>
      <c r="P2799"/>
      <c r="Q2799"/>
    </row>
    <row r="2800" spans="1:17" ht="12.5" x14ac:dyDescent="0.25">
      <c r="A2800" s="37"/>
      <c r="B2800" s="26"/>
      <c r="C2800"/>
      <c r="D2800"/>
      <c r="E2800"/>
      <c r="N2800"/>
      <c r="O2800"/>
      <c r="P2800"/>
      <c r="Q2800"/>
    </row>
    <row r="2801" spans="1:17" ht="12.5" x14ac:dyDescent="0.25">
      <c r="A2801" s="37"/>
      <c r="B2801" s="26"/>
      <c r="C2801"/>
      <c r="D2801"/>
      <c r="E2801"/>
      <c r="N2801"/>
      <c r="O2801"/>
      <c r="P2801"/>
      <c r="Q2801"/>
    </row>
    <row r="2802" spans="1:17" ht="12.5" x14ac:dyDescent="0.25">
      <c r="A2802" s="37"/>
      <c r="B2802" s="26"/>
      <c r="C2802"/>
      <c r="D2802"/>
      <c r="E2802"/>
      <c r="N2802"/>
      <c r="O2802"/>
      <c r="P2802"/>
      <c r="Q2802"/>
    </row>
    <row r="2803" spans="1:17" ht="12.5" x14ac:dyDescent="0.25">
      <c r="A2803" s="37"/>
      <c r="B2803" s="26"/>
      <c r="C2803"/>
      <c r="D2803"/>
      <c r="E2803"/>
      <c r="N2803"/>
      <c r="O2803"/>
      <c r="P2803"/>
      <c r="Q2803"/>
    </row>
    <row r="2804" spans="1:17" ht="12.5" x14ac:dyDescent="0.25">
      <c r="A2804" s="37"/>
      <c r="B2804" s="26"/>
      <c r="C2804"/>
      <c r="D2804"/>
      <c r="E2804"/>
      <c r="N2804"/>
      <c r="O2804"/>
      <c r="P2804"/>
      <c r="Q2804"/>
    </row>
    <row r="2805" spans="1:17" ht="12.5" x14ac:dyDescent="0.25">
      <c r="A2805" s="37"/>
      <c r="B2805" s="26"/>
      <c r="C2805"/>
      <c r="D2805"/>
      <c r="E2805"/>
      <c r="N2805"/>
      <c r="O2805"/>
      <c r="P2805"/>
      <c r="Q2805"/>
    </row>
    <row r="2806" spans="1:17" ht="12.5" x14ac:dyDescent="0.25">
      <c r="A2806" s="37"/>
      <c r="B2806" s="26"/>
      <c r="C2806"/>
      <c r="D2806"/>
      <c r="E2806"/>
      <c r="N2806"/>
      <c r="O2806"/>
      <c r="P2806"/>
      <c r="Q2806"/>
    </row>
    <row r="2807" spans="1:17" ht="12.5" x14ac:dyDescent="0.25">
      <c r="A2807" s="37"/>
      <c r="B2807" s="26"/>
      <c r="C2807"/>
      <c r="D2807"/>
      <c r="E2807"/>
      <c r="N2807"/>
      <c r="O2807"/>
      <c r="P2807"/>
      <c r="Q2807"/>
    </row>
    <row r="2808" spans="1:17" ht="12.5" x14ac:dyDescent="0.25">
      <c r="A2808" s="37"/>
      <c r="B2808" s="26"/>
      <c r="C2808"/>
      <c r="D2808"/>
      <c r="E2808"/>
      <c r="N2808"/>
      <c r="O2808"/>
      <c r="P2808"/>
      <c r="Q2808"/>
    </row>
    <row r="2809" spans="1:17" ht="12.5" x14ac:dyDescent="0.25">
      <c r="A2809" s="37"/>
      <c r="B2809" s="26"/>
      <c r="C2809"/>
      <c r="D2809"/>
      <c r="E2809"/>
      <c r="N2809"/>
      <c r="O2809"/>
      <c r="P2809"/>
      <c r="Q2809"/>
    </row>
    <row r="2810" spans="1:17" ht="12.5" x14ac:dyDescent="0.25">
      <c r="A2810" s="37"/>
      <c r="B2810" s="26"/>
      <c r="C2810"/>
      <c r="D2810"/>
      <c r="E2810"/>
      <c r="N2810"/>
      <c r="O2810"/>
      <c r="P2810"/>
      <c r="Q2810"/>
    </row>
    <row r="2811" spans="1:17" ht="12.5" x14ac:dyDescent="0.25">
      <c r="A2811" s="37"/>
      <c r="B2811" s="26"/>
      <c r="C2811"/>
      <c r="D2811"/>
      <c r="E2811"/>
      <c r="N2811"/>
      <c r="O2811"/>
      <c r="P2811"/>
      <c r="Q2811"/>
    </row>
    <row r="2812" spans="1:17" ht="12.5" x14ac:dyDescent="0.25">
      <c r="A2812" s="37"/>
      <c r="B2812" s="26"/>
      <c r="C2812"/>
      <c r="D2812"/>
      <c r="E2812"/>
      <c r="N2812"/>
      <c r="O2812"/>
      <c r="P2812"/>
      <c r="Q2812"/>
    </row>
    <row r="2813" spans="1:17" ht="12.5" x14ac:dyDescent="0.25">
      <c r="A2813" s="37"/>
      <c r="B2813" s="26"/>
      <c r="C2813"/>
      <c r="D2813"/>
      <c r="E2813"/>
      <c r="N2813"/>
      <c r="O2813"/>
      <c r="P2813"/>
      <c r="Q2813"/>
    </row>
    <row r="2814" spans="1:17" ht="12.5" x14ac:dyDescent="0.25">
      <c r="A2814" s="37"/>
      <c r="B2814" s="26"/>
      <c r="C2814"/>
      <c r="D2814"/>
      <c r="E2814"/>
      <c r="N2814"/>
      <c r="O2814"/>
      <c r="P2814"/>
      <c r="Q2814"/>
    </row>
    <row r="2815" spans="1:17" ht="12.5" x14ac:dyDescent="0.25">
      <c r="A2815" s="37"/>
      <c r="B2815" s="26"/>
      <c r="C2815"/>
      <c r="D2815"/>
      <c r="E2815"/>
      <c r="N2815"/>
      <c r="O2815"/>
      <c r="P2815"/>
      <c r="Q2815"/>
    </row>
    <row r="2816" spans="1:17" ht="12.5" x14ac:dyDescent="0.25">
      <c r="A2816" s="37"/>
      <c r="B2816" s="26"/>
      <c r="C2816"/>
      <c r="D2816"/>
      <c r="E2816"/>
      <c r="N2816"/>
      <c r="O2816"/>
      <c r="P2816"/>
      <c r="Q2816"/>
    </row>
    <row r="2817" spans="1:17" ht="12.5" x14ac:dyDescent="0.25">
      <c r="A2817" s="37"/>
      <c r="B2817" s="26"/>
      <c r="C2817"/>
      <c r="D2817"/>
      <c r="E2817"/>
      <c r="N2817"/>
      <c r="O2817"/>
      <c r="P2817"/>
      <c r="Q2817"/>
    </row>
    <row r="2818" spans="1:17" ht="12.5" x14ac:dyDescent="0.25">
      <c r="A2818" s="37"/>
      <c r="B2818" s="26"/>
      <c r="C2818"/>
      <c r="D2818"/>
      <c r="E2818"/>
      <c r="N2818"/>
      <c r="O2818"/>
      <c r="P2818"/>
      <c r="Q2818"/>
    </row>
    <row r="2819" spans="1:17" ht="12.5" x14ac:dyDescent="0.25">
      <c r="A2819" s="37"/>
      <c r="B2819" s="26"/>
      <c r="C2819"/>
      <c r="D2819"/>
      <c r="E2819"/>
      <c r="N2819"/>
      <c r="O2819"/>
      <c r="P2819"/>
      <c r="Q2819"/>
    </row>
    <row r="2820" spans="1:17" ht="12.5" x14ac:dyDescent="0.25">
      <c r="A2820" s="37"/>
      <c r="B2820" s="26"/>
      <c r="C2820"/>
      <c r="D2820"/>
      <c r="E2820"/>
      <c r="N2820"/>
      <c r="O2820"/>
      <c r="P2820"/>
      <c r="Q2820"/>
    </row>
    <row r="2821" spans="1:17" ht="12.5" x14ac:dyDescent="0.25">
      <c r="A2821" s="37"/>
      <c r="B2821" s="26"/>
      <c r="C2821"/>
      <c r="D2821"/>
      <c r="E2821"/>
      <c r="N2821"/>
      <c r="O2821"/>
      <c r="P2821"/>
      <c r="Q2821"/>
    </row>
    <row r="2822" spans="1:17" ht="12.5" x14ac:dyDescent="0.25">
      <c r="A2822" s="37"/>
      <c r="B2822" s="26"/>
      <c r="C2822"/>
      <c r="D2822"/>
      <c r="E2822"/>
      <c r="N2822"/>
      <c r="O2822"/>
      <c r="P2822"/>
      <c r="Q2822"/>
    </row>
    <row r="2823" spans="1:17" ht="12.5" x14ac:dyDescent="0.25">
      <c r="A2823" s="37"/>
      <c r="B2823" s="26"/>
      <c r="C2823"/>
      <c r="D2823"/>
      <c r="E2823"/>
      <c r="N2823"/>
      <c r="O2823"/>
      <c r="P2823"/>
      <c r="Q2823"/>
    </row>
    <row r="2824" spans="1:17" ht="12.5" x14ac:dyDescent="0.25">
      <c r="A2824" s="37"/>
      <c r="B2824" s="26"/>
      <c r="C2824"/>
      <c r="D2824"/>
      <c r="E2824"/>
      <c r="N2824"/>
      <c r="O2824"/>
      <c r="P2824"/>
      <c r="Q2824"/>
    </row>
    <row r="2825" spans="1:17" ht="12.5" x14ac:dyDescent="0.25">
      <c r="A2825" s="37"/>
      <c r="B2825" s="26"/>
      <c r="C2825"/>
      <c r="D2825"/>
      <c r="E2825"/>
      <c r="N2825"/>
      <c r="O2825"/>
      <c r="P2825"/>
      <c r="Q2825"/>
    </row>
    <row r="2826" spans="1:17" ht="12.5" x14ac:dyDescent="0.25">
      <c r="A2826" s="37"/>
      <c r="B2826" s="26"/>
      <c r="C2826"/>
      <c r="D2826"/>
      <c r="E2826"/>
      <c r="N2826"/>
      <c r="O2826"/>
      <c r="P2826"/>
      <c r="Q2826"/>
    </row>
    <row r="2827" spans="1:17" ht="12.5" x14ac:dyDescent="0.25">
      <c r="A2827" s="37"/>
      <c r="B2827" s="26"/>
      <c r="C2827"/>
      <c r="D2827"/>
      <c r="E2827"/>
      <c r="N2827"/>
      <c r="O2827"/>
      <c r="P2827"/>
      <c r="Q2827"/>
    </row>
    <row r="2828" spans="1:17" ht="12.5" x14ac:dyDescent="0.25">
      <c r="A2828" s="37"/>
      <c r="B2828" s="26"/>
      <c r="C2828"/>
      <c r="D2828"/>
      <c r="E2828"/>
      <c r="N2828"/>
      <c r="O2828"/>
      <c r="P2828"/>
      <c r="Q2828"/>
    </row>
    <row r="2829" spans="1:17" ht="12.5" x14ac:dyDescent="0.25">
      <c r="A2829" s="37"/>
      <c r="B2829" s="26"/>
      <c r="C2829"/>
      <c r="D2829"/>
      <c r="E2829"/>
      <c r="N2829"/>
      <c r="O2829"/>
      <c r="P2829"/>
      <c r="Q2829"/>
    </row>
    <row r="2830" spans="1:17" ht="12.5" x14ac:dyDescent="0.25">
      <c r="A2830" s="37"/>
      <c r="B2830" s="26"/>
      <c r="C2830"/>
      <c r="D2830"/>
      <c r="E2830"/>
      <c r="N2830"/>
      <c r="O2830"/>
      <c r="P2830"/>
      <c r="Q2830"/>
    </row>
    <row r="2831" spans="1:17" ht="12.5" x14ac:dyDescent="0.25">
      <c r="A2831" s="37"/>
      <c r="B2831" s="26"/>
      <c r="C2831"/>
      <c r="D2831"/>
      <c r="E2831"/>
      <c r="N2831"/>
      <c r="O2831"/>
      <c r="P2831"/>
      <c r="Q2831"/>
    </row>
    <row r="2832" spans="1:17" ht="12.5" x14ac:dyDescent="0.25">
      <c r="A2832" s="37"/>
      <c r="B2832" s="26"/>
      <c r="C2832"/>
      <c r="D2832"/>
      <c r="E2832"/>
      <c r="N2832"/>
      <c r="O2832"/>
      <c r="P2832"/>
      <c r="Q2832"/>
    </row>
    <row r="2833" spans="1:17" ht="12.5" x14ac:dyDescent="0.25">
      <c r="A2833" s="37"/>
      <c r="B2833" s="26"/>
      <c r="C2833"/>
      <c r="D2833"/>
      <c r="E2833"/>
      <c r="N2833"/>
      <c r="O2833"/>
      <c r="P2833"/>
      <c r="Q2833"/>
    </row>
    <row r="2834" spans="1:17" ht="12.5" x14ac:dyDescent="0.25">
      <c r="A2834" s="37"/>
      <c r="B2834" s="26"/>
      <c r="C2834"/>
      <c r="D2834"/>
      <c r="E2834"/>
      <c r="N2834"/>
      <c r="O2834"/>
      <c r="P2834"/>
      <c r="Q2834"/>
    </row>
    <row r="2835" spans="1:17" ht="12.5" x14ac:dyDescent="0.25">
      <c r="A2835" s="37"/>
      <c r="B2835" s="26"/>
      <c r="C2835"/>
      <c r="D2835"/>
      <c r="E2835"/>
      <c r="N2835"/>
      <c r="O2835"/>
      <c r="P2835"/>
      <c r="Q2835"/>
    </row>
    <row r="2836" spans="1:17" ht="12.5" x14ac:dyDescent="0.25">
      <c r="A2836" s="37"/>
      <c r="B2836" s="26"/>
      <c r="C2836"/>
      <c r="D2836"/>
      <c r="E2836"/>
      <c r="N2836"/>
      <c r="O2836"/>
      <c r="P2836"/>
      <c r="Q2836"/>
    </row>
    <row r="2837" spans="1:17" ht="12.5" x14ac:dyDescent="0.25">
      <c r="A2837" s="37"/>
      <c r="B2837" s="26"/>
      <c r="C2837"/>
      <c r="D2837"/>
      <c r="E2837"/>
      <c r="N2837"/>
      <c r="O2837"/>
      <c r="P2837"/>
      <c r="Q2837"/>
    </row>
    <row r="2838" spans="1:17" ht="12.5" x14ac:dyDescent="0.25">
      <c r="A2838" s="37"/>
      <c r="B2838" s="26"/>
      <c r="C2838"/>
      <c r="D2838"/>
      <c r="E2838"/>
      <c r="N2838"/>
      <c r="O2838"/>
      <c r="P2838"/>
      <c r="Q2838"/>
    </row>
    <row r="2839" spans="1:17" ht="12.5" x14ac:dyDescent="0.25">
      <c r="A2839" s="37"/>
      <c r="B2839" s="26"/>
      <c r="C2839"/>
      <c r="D2839"/>
      <c r="E2839"/>
      <c r="N2839"/>
      <c r="O2839"/>
      <c r="P2839"/>
      <c r="Q2839"/>
    </row>
    <row r="2840" spans="1:17" ht="12.5" x14ac:dyDescent="0.25">
      <c r="A2840" s="37"/>
      <c r="B2840" s="26"/>
      <c r="C2840"/>
      <c r="D2840"/>
      <c r="E2840"/>
      <c r="N2840"/>
      <c r="O2840"/>
      <c r="P2840"/>
      <c r="Q2840"/>
    </row>
    <row r="2841" spans="1:17" ht="12.5" x14ac:dyDescent="0.25">
      <c r="A2841" s="37"/>
      <c r="B2841" s="26"/>
      <c r="C2841"/>
      <c r="D2841"/>
      <c r="E2841"/>
      <c r="N2841"/>
      <c r="O2841"/>
      <c r="P2841"/>
      <c r="Q2841"/>
    </row>
    <row r="2842" spans="1:17" ht="12.5" x14ac:dyDescent="0.25">
      <c r="A2842" s="37"/>
      <c r="B2842" s="26"/>
      <c r="C2842"/>
      <c r="D2842"/>
      <c r="E2842"/>
      <c r="N2842"/>
      <c r="O2842"/>
      <c r="P2842"/>
      <c r="Q2842"/>
    </row>
    <row r="2843" spans="1:17" ht="12.5" x14ac:dyDescent="0.25">
      <c r="A2843" s="37"/>
      <c r="B2843" s="26"/>
      <c r="C2843"/>
      <c r="D2843"/>
      <c r="E2843"/>
      <c r="N2843"/>
      <c r="O2843"/>
      <c r="P2843"/>
      <c r="Q2843"/>
    </row>
    <row r="2844" spans="1:17" ht="12.5" x14ac:dyDescent="0.25">
      <c r="A2844" s="37"/>
      <c r="B2844" s="26"/>
      <c r="C2844"/>
      <c r="D2844"/>
      <c r="E2844"/>
      <c r="N2844"/>
      <c r="O2844"/>
      <c r="P2844"/>
      <c r="Q2844"/>
    </row>
    <row r="2845" spans="1:17" ht="12.5" x14ac:dyDescent="0.25">
      <c r="A2845" s="37"/>
      <c r="B2845" s="26"/>
      <c r="C2845"/>
      <c r="D2845"/>
      <c r="E2845"/>
      <c r="N2845"/>
      <c r="O2845"/>
      <c r="P2845"/>
      <c r="Q2845"/>
    </row>
    <row r="2846" spans="1:17" ht="12.5" x14ac:dyDescent="0.25">
      <c r="A2846" s="37"/>
      <c r="B2846" s="26"/>
      <c r="C2846"/>
      <c r="D2846"/>
      <c r="E2846"/>
      <c r="N2846"/>
      <c r="O2846"/>
      <c r="P2846"/>
      <c r="Q2846"/>
    </row>
    <row r="2847" spans="1:17" ht="12.5" x14ac:dyDescent="0.25">
      <c r="A2847" s="37"/>
      <c r="B2847" s="26"/>
      <c r="C2847"/>
      <c r="D2847"/>
      <c r="E2847"/>
      <c r="N2847"/>
      <c r="O2847"/>
      <c r="P2847"/>
      <c r="Q2847"/>
    </row>
    <row r="2848" spans="1:17" ht="12.5" x14ac:dyDescent="0.25">
      <c r="A2848" s="37"/>
      <c r="B2848" s="26"/>
      <c r="C2848"/>
      <c r="D2848"/>
      <c r="E2848"/>
      <c r="N2848"/>
      <c r="O2848"/>
      <c r="P2848"/>
      <c r="Q2848"/>
    </row>
    <row r="2849" spans="1:17" ht="12.5" x14ac:dyDescent="0.25">
      <c r="A2849" s="37"/>
      <c r="B2849" s="26"/>
      <c r="C2849"/>
      <c r="D2849"/>
      <c r="E2849"/>
      <c r="N2849"/>
      <c r="O2849"/>
      <c r="P2849"/>
      <c r="Q2849"/>
    </row>
    <row r="2850" spans="1:17" ht="12.5" x14ac:dyDescent="0.25">
      <c r="A2850" s="37"/>
      <c r="B2850" s="26"/>
      <c r="C2850"/>
      <c r="D2850"/>
      <c r="E2850"/>
      <c r="N2850"/>
      <c r="O2850"/>
      <c r="P2850"/>
      <c r="Q2850"/>
    </row>
    <row r="2851" spans="1:17" ht="12.5" x14ac:dyDescent="0.25">
      <c r="A2851" s="37"/>
      <c r="B2851" s="26"/>
      <c r="C2851"/>
      <c r="D2851"/>
      <c r="E2851"/>
      <c r="N2851"/>
      <c r="O2851"/>
      <c r="P2851"/>
      <c r="Q2851"/>
    </row>
    <row r="2852" spans="1:17" ht="12.5" x14ac:dyDescent="0.25">
      <c r="A2852" s="37"/>
      <c r="B2852" s="26"/>
      <c r="C2852"/>
      <c r="D2852"/>
      <c r="E2852"/>
      <c r="N2852"/>
      <c r="O2852"/>
      <c r="P2852"/>
      <c r="Q2852"/>
    </row>
    <row r="2853" spans="1:17" ht="12.5" x14ac:dyDescent="0.25">
      <c r="A2853" s="37"/>
      <c r="B2853" s="26"/>
      <c r="C2853"/>
      <c r="D2853"/>
      <c r="E2853"/>
      <c r="N2853"/>
      <c r="O2853"/>
      <c r="P2853"/>
      <c r="Q2853"/>
    </row>
    <row r="2854" spans="1:17" ht="12.5" x14ac:dyDescent="0.25">
      <c r="A2854" s="37"/>
      <c r="B2854" s="26"/>
      <c r="C2854"/>
      <c r="D2854"/>
      <c r="E2854"/>
      <c r="N2854"/>
      <c r="O2854"/>
      <c r="P2854"/>
      <c r="Q2854"/>
    </row>
    <row r="2855" spans="1:17" ht="12.5" x14ac:dyDescent="0.25">
      <c r="A2855" s="37"/>
      <c r="B2855" s="26"/>
      <c r="C2855"/>
      <c r="D2855"/>
      <c r="E2855"/>
      <c r="N2855"/>
      <c r="O2855"/>
      <c r="P2855"/>
      <c r="Q2855"/>
    </row>
    <row r="2856" spans="1:17" ht="12.5" x14ac:dyDescent="0.25">
      <c r="A2856" s="37"/>
      <c r="B2856" s="26"/>
      <c r="C2856"/>
      <c r="D2856"/>
      <c r="E2856"/>
      <c r="N2856"/>
      <c r="O2856"/>
      <c r="P2856"/>
      <c r="Q2856"/>
    </row>
    <row r="2857" spans="1:17" ht="12.5" x14ac:dyDescent="0.25">
      <c r="A2857" s="37"/>
      <c r="B2857" s="26"/>
      <c r="C2857"/>
      <c r="D2857"/>
      <c r="E2857"/>
      <c r="N2857"/>
      <c r="O2857"/>
      <c r="P2857"/>
      <c r="Q2857"/>
    </row>
    <row r="2858" spans="1:17" ht="12.5" x14ac:dyDescent="0.25">
      <c r="A2858" s="37"/>
      <c r="B2858" s="26"/>
      <c r="C2858"/>
      <c r="D2858"/>
      <c r="E2858"/>
      <c r="N2858"/>
      <c r="O2858"/>
      <c r="P2858"/>
      <c r="Q2858"/>
    </row>
    <row r="2859" spans="1:17" ht="12.5" x14ac:dyDescent="0.25">
      <c r="A2859" s="37"/>
      <c r="B2859" s="26"/>
      <c r="C2859"/>
      <c r="D2859"/>
      <c r="E2859"/>
      <c r="N2859"/>
      <c r="O2859"/>
      <c r="P2859"/>
      <c r="Q2859"/>
    </row>
    <row r="2860" spans="1:17" ht="12.5" x14ac:dyDescent="0.25">
      <c r="A2860" s="37"/>
      <c r="B2860" s="26"/>
      <c r="C2860"/>
      <c r="D2860"/>
      <c r="E2860"/>
      <c r="N2860"/>
      <c r="O2860"/>
      <c r="P2860"/>
      <c r="Q2860"/>
    </row>
    <row r="2861" spans="1:17" ht="12.5" x14ac:dyDescent="0.25">
      <c r="A2861" s="37"/>
      <c r="B2861" s="26"/>
      <c r="C2861"/>
      <c r="D2861"/>
      <c r="E2861"/>
      <c r="N2861"/>
      <c r="O2861"/>
      <c r="P2861"/>
      <c r="Q2861"/>
    </row>
    <row r="2862" spans="1:17" ht="12.5" x14ac:dyDescent="0.25">
      <c r="A2862" s="37"/>
      <c r="B2862" s="26"/>
      <c r="C2862"/>
      <c r="D2862"/>
      <c r="E2862"/>
      <c r="N2862"/>
      <c r="O2862"/>
      <c r="P2862"/>
      <c r="Q2862"/>
    </row>
    <row r="2863" spans="1:17" ht="12.5" x14ac:dyDescent="0.25">
      <c r="A2863" s="37"/>
      <c r="B2863" s="26"/>
      <c r="C2863"/>
      <c r="D2863"/>
      <c r="E2863"/>
      <c r="N2863"/>
      <c r="O2863"/>
      <c r="P2863"/>
      <c r="Q2863"/>
    </row>
    <row r="2864" spans="1:17" ht="12.5" x14ac:dyDescent="0.25">
      <c r="A2864" s="37"/>
      <c r="B2864" s="26"/>
      <c r="C2864"/>
      <c r="D2864"/>
      <c r="E2864"/>
      <c r="N2864"/>
      <c r="O2864"/>
      <c r="P2864"/>
      <c r="Q2864"/>
    </row>
    <row r="2865" spans="1:17" ht="12.5" x14ac:dyDescent="0.25">
      <c r="A2865" s="37"/>
      <c r="B2865" s="26"/>
      <c r="C2865"/>
      <c r="D2865"/>
      <c r="E2865"/>
      <c r="N2865"/>
      <c r="O2865"/>
      <c r="P2865"/>
      <c r="Q2865"/>
    </row>
    <row r="2866" spans="1:17" ht="12.5" x14ac:dyDescent="0.25">
      <c r="A2866" s="37"/>
      <c r="B2866" s="26"/>
      <c r="C2866"/>
      <c r="D2866"/>
      <c r="E2866"/>
      <c r="N2866"/>
      <c r="O2866"/>
      <c r="P2866"/>
      <c r="Q2866"/>
    </row>
    <row r="2867" spans="1:17" ht="12.5" x14ac:dyDescent="0.25">
      <c r="A2867" s="37"/>
      <c r="B2867" s="26"/>
      <c r="C2867"/>
      <c r="D2867"/>
      <c r="E2867"/>
      <c r="N2867"/>
      <c r="O2867"/>
      <c r="P2867"/>
      <c r="Q2867"/>
    </row>
    <row r="2868" spans="1:17" ht="12.5" x14ac:dyDescent="0.25">
      <c r="A2868" s="37"/>
      <c r="B2868" s="26"/>
      <c r="C2868"/>
      <c r="D2868"/>
      <c r="E2868"/>
      <c r="N2868"/>
      <c r="O2868"/>
      <c r="P2868"/>
      <c r="Q2868"/>
    </row>
    <row r="2869" spans="1:17" ht="12.5" x14ac:dyDescent="0.25">
      <c r="A2869" s="37"/>
      <c r="B2869" s="26"/>
      <c r="C2869"/>
      <c r="D2869"/>
      <c r="E2869"/>
      <c r="N2869"/>
      <c r="O2869"/>
      <c r="P2869"/>
      <c r="Q2869"/>
    </row>
    <row r="2870" spans="1:17" ht="12.5" x14ac:dyDescent="0.25">
      <c r="A2870" s="37"/>
      <c r="B2870" s="26"/>
      <c r="C2870"/>
      <c r="D2870"/>
      <c r="E2870"/>
      <c r="N2870"/>
      <c r="O2870"/>
      <c r="P2870"/>
      <c r="Q2870"/>
    </row>
    <row r="2871" spans="1:17" ht="12.5" x14ac:dyDescent="0.25">
      <c r="A2871" s="37"/>
      <c r="B2871" s="26"/>
      <c r="C2871"/>
      <c r="D2871"/>
      <c r="E2871"/>
      <c r="N2871"/>
      <c r="O2871"/>
      <c r="P2871"/>
      <c r="Q2871"/>
    </row>
    <row r="2872" spans="1:17" ht="12.5" x14ac:dyDescent="0.25">
      <c r="A2872" s="37"/>
      <c r="B2872" s="26"/>
      <c r="C2872"/>
      <c r="D2872"/>
      <c r="E2872"/>
      <c r="N2872"/>
      <c r="O2872"/>
      <c r="P2872"/>
      <c r="Q2872"/>
    </row>
    <row r="2873" spans="1:17" ht="12.5" x14ac:dyDescent="0.25">
      <c r="A2873" s="37"/>
      <c r="B2873" s="26"/>
      <c r="C2873"/>
      <c r="D2873"/>
      <c r="E2873"/>
      <c r="N2873"/>
      <c r="O2873"/>
      <c r="P2873"/>
      <c r="Q2873"/>
    </row>
    <row r="2874" spans="1:17" ht="12.5" x14ac:dyDescent="0.25">
      <c r="A2874" s="37"/>
      <c r="B2874" s="26"/>
      <c r="C2874"/>
      <c r="D2874"/>
      <c r="E2874"/>
      <c r="N2874"/>
      <c r="O2874"/>
      <c r="P2874"/>
      <c r="Q2874"/>
    </row>
    <row r="2875" spans="1:17" ht="12.5" x14ac:dyDescent="0.25">
      <c r="A2875" s="37"/>
      <c r="B2875" s="26"/>
      <c r="C2875"/>
      <c r="D2875"/>
      <c r="E2875"/>
      <c r="N2875"/>
      <c r="O2875"/>
      <c r="P2875"/>
      <c r="Q2875"/>
    </row>
    <row r="2876" spans="1:17" ht="12.5" x14ac:dyDescent="0.25">
      <c r="A2876" s="37"/>
      <c r="B2876" s="26"/>
      <c r="C2876"/>
      <c r="D2876"/>
      <c r="E2876"/>
      <c r="N2876"/>
      <c r="O2876"/>
      <c r="P2876"/>
      <c r="Q2876"/>
    </row>
    <row r="2877" spans="1:17" ht="12.5" x14ac:dyDescent="0.25">
      <c r="A2877" s="37"/>
      <c r="B2877" s="26"/>
      <c r="C2877"/>
      <c r="D2877"/>
      <c r="E2877"/>
      <c r="N2877"/>
      <c r="O2877"/>
      <c r="P2877"/>
      <c r="Q2877"/>
    </row>
    <row r="2878" spans="1:17" ht="12.5" x14ac:dyDescent="0.25">
      <c r="A2878" s="37"/>
      <c r="B2878" s="26"/>
      <c r="C2878"/>
      <c r="D2878"/>
      <c r="E2878"/>
      <c r="N2878"/>
      <c r="O2878"/>
      <c r="P2878"/>
      <c r="Q2878"/>
    </row>
    <row r="2879" spans="1:17" ht="12.5" x14ac:dyDescent="0.25">
      <c r="A2879" s="37"/>
      <c r="B2879" s="26"/>
      <c r="C2879"/>
      <c r="D2879"/>
      <c r="E2879"/>
      <c r="N2879"/>
      <c r="O2879"/>
      <c r="P2879"/>
      <c r="Q2879"/>
    </row>
    <row r="2880" spans="1:17" ht="12.5" x14ac:dyDescent="0.25">
      <c r="A2880" s="37"/>
      <c r="B2880" s="26"/>
      <c r="C2880"/>
      <c r="D2880"/>
      <c r="E2880"/>
      <c r="N2880"/>
      <c r="O2880"/>
      <c r="P2880"/>
      <c r="Q2880"/>
    </row>
    <row r="2881" spans="1:17" ht="12.5" x14ac:dyDescent="0.25">
      <c r="A2881" s="37"/>
      <c r="B2881" s="26"/>
      <c r="C2881"/>
      <c r="D2881"/>
      <c r="E2881"/>
      <c r="N2881"/>
      <c r="O2881"/>
      <c r="P2881"/>
      <c r="Q2881"/>
    </row>
    <row r="2882" spans="1:17" ht="12.5" x14ac:dyDescent="0.25">
      <c r="A2882" s="37"/>
      <c r="B2882" s="26"/>
      <c r="C2882"/>
      <c r="D2882"/>
      <c r="E2882"/>
      <c r="N2882"/>
      <c r="O2882"/>
      <c r="P2882"/>
      <c r="Q2882"/>
    </row>
    <row r="2883" spans="1:17" ht="12.5" x14ac:dyDescent="0.25">
      <c r="A2883" s="37"/>
      <c r="B2883" s="26"/>
      <c r="C2883"/>
      <c r="D2883"/>
      <c r="E2883"/>
      <c r="N2883"/>
      <c r="O2883"/>
      <c r="P2883"/>
      <c r="Q2883"/>
    </row>
    <row r="2884" spans="1:17" ht="12.5" x14ac:dyDescent="0.25">
      <c r="A2884" s="37"/>
      <c r="B2884" s="26"/>
      <c r="C2884"/>
      <c r="D2884"/>
      <c r="E2884"/>
      <c r="N2884"/>
      <c r="O2884"/>
      <c r="P2884"/>
      <c r="Q2884"/>
    </row>
    <row r="2885" spans="1:17" ht="12.5" x14ac:dyDescent="0.25">
      <c r="A2885" s="37"/>
      <c r="B2885" s="26"/>
      <c r="C2885"/>
      <c r="D2885"/>
      <c r="E2885"/>
      <c r="N2885"/>
      <c r="O2885"/>
      <c r="P2885"/>
      <c r="Q2885"/>
    </row>
    <row r="2886" spans="1:17" ht="12.5" x14ac:dyDescent="0.25">
      <c r="A2886" s="37"/>
      <c r="B2886" s="26"/>
      <c r="C2886"/>
      <c r="D2886"/>
      <c r="E2886"/>
      <c r="N2886"/>
      <c r="O2886"/>
      <c r="P2886"/>
      <c r="Q2886"/>
    </row>
    <row r="2887" spans="1:17" ht="12.5" x14ac:dyDescent="0.25">
      <c r="A2887" s="37"/>
      <c r="B2887" s="26"/>
      <c r="C2887"/>
      <c r="D2887"/>
      <c r="E2887"/>
      <c r="N2887"/>
      <c r="O2887"/>
      <c r="P2887"/>
      <c r="Q2887"/>
    </row>
    <row r="2888" spans="1:17" ht="12.5" x14ac:dyDescent="0.25">
      <c r="A2888" s="37"/>
      <c r="B2888" s="26"/>
      <c r="C2888"/>
      <c r="D2888"/>
      <c r="E2888"/>
      <c r="N2888"/>
      <c r="O2888"/>
      <c r="P2888"/>
      <c r="Q2888"/>
    </row>
    <row r="2889" spans="1:17" ht="12.5" x14ac:dyDescent="0.25">
      <c r="A2889" s="37"/>
      <c r="B2889" s="26"/>
      <c r="C2889"/>
      <c r="D2889"/>
      <c r="E2889"/>
      <c r="N2889"/>
      <c r="O2889"/>
      <c r="P2889"/>
      <c r="Q2889"/>
    </row>
    <row r="2890" spans="1:17" ht="12.5" x14ac:dyDescent="0.25">
      <c r="A2890" s="37"/>
      <c r="B2890" s="26"/>
      <c r="C2890"/>
      <c r="D2890"/>
      <c r="E2890"/>
      <c r="N2890"/>
      <c r="O2890"/>
      <c r="P2890"/>
      <c r="Q2890"/>
    </row>
    <row r="2891" spans="1:17" ht="12.5" x14ac:dyDescent="0.25">
      <c r="A2891" s="37"/>
      <c r="B2891" s="26"/>
      <c r="C2891"/>
      <c r="D2891"/>
      <c r="E2891"/>
      <c r="N2891"/>
      <c r="O2891"/>
      <c r="P2891"/>
      <c r="Q2891"/>
    </row>
    <row r="2892" spans="1:17" ht="12.5" x14ac:dyDescent="0.25">
      <c r="A2892" s="37"/>
      <c r="B2892" s="26"/>
      <c r="C2892"/>
      <c r="D2892"/>
      <c r="E2892"/>
      <c r="N2892"/>
      <c r="O2892"/>
      <c r="P2892"/>
      <c r="Q2892"/>
    </row>
    <row r="2893" spans="1:17" ht="12.5" x14ac:dyDescent="0.25">
      <c r="A2893" s="37"/>
      <c r="B2893" s="26"/>
      <c r="C2893"/>
      <c r="D2893"/>
      <c r="E2893"/>
      <c r="N2893"/>
      <c r="O2893"/>
      <c r="P2893"/>
      <c r="Q2893"/>
    </row>
    <row r="2894" spans="1:17" ht="12.5" x14ac:dyDescent="0.25">
      <c r="A2894" s="37"/>
      <c r="B2894" s="26"/>
      <c r="C2894"/>
      <c r="D2894"/>
      <c r="E2894"/>
      <c r="N2894"/>
      <c r="O2894"/>
      <c r="P2894"/>
      <c r="Q2894"/>
    </row>
    <row r="2895" spans="1:17" ht="12.5" x14ac:dyDescent="0.25">
      <c r="A2895" s="37"/>
      <c r="B2895" s="26"/>
      <c r="C2895"/>
      <c r="D2895"/>
      <c r="E2895"/>
      <c r="N2895"/>
      <c r="O2895"/>
      <c r="P2895"/>
      <c r="Q2895"/>
    </row>
    <row r="2896" spans="1:17" ht="12.5" x14ac:dyDescent="0.25">
      <c r="A2896" s="37"/>
      <c r="B2896" s="26"/>
      <c r="C2896"/>
      <c r="D2896"/>
      <c r="E2896"/>
      <c r="N2896"/>
      <c r="O2896"/>
      <c r="P2896"/>
      <c r="Q2896"/>
    </row>
    <row r="2897" spans="1:17" ht="12.5" x14ac:dyDescent="0.25">
      <c r="A2897" s="37"/>
      <c r="B2897" s="26"/>
      <c r="C2897"/>
      <c r="D2897"/>
      <c r="E2897"/>
      <c r="N2897"/>
      <c r="O2897"/>
      <c r="P2897"/>
      <c r="Q2897"/>
    </row>
    <row r="2898" spans="1:17" ht="12.5" x14ac:dyDescent="0.25">
      <c r="A2898" s="37"/>
      <c r="B2898" s="26"/>
      <c r="C2898"/>
      <c r="D2898"/>
      <c r="E2898"/>
      <c r="N2898"/>
      <c r="O2898"/>
      <c r="P2898"/>
      <c r="Q2898"/>
    </row>
    <row r="2899" spans="1:17" ht="12.5" x14ac:dyDescent="0.25">
      <c r="A2899" s="37"/>
      <c r="B2899" s="26"/>
      <c r="C2899"/>
      <c r="D2899"/>
      <c r="E2899"/>
      <c r="N2899"/>
      <c r="O2899"/>
      <c r="P2899"/>
      <c r="Q2899"/>
    </row>
    <row r="2900" spans="1:17" ht="12.5" x14ac:dyDescent="0.25">
      <c r="A2900" s="37"/>
      <c r="B2900" s="26"/>
      <c r="C2900"/>
      <c r="D2900"/>
      <c r="E2900"/>
      <c r="N2900"/>
      <c r="O2900"/>
      <c r="P2900"/>
      <c r="Q2900"/>
    </row>
    <row r="2901" spans="1:17" ht="12.5" x14ac:dyDescent="0.25">
      <c r="A2901" s="37"/>
      <c r="B2901" s="26"/>
      <c r="C2901"/>
      <c r="D2901"/>
      <c r="E2901"/>
      <c r="N2901"/>
      <c r="O2901"/>
      <c r="P2901"/>
      <c r="Q2901"/>
    </row>
    <row r="2902" spans="1:17" ht="12.5" x14ac:dyDescent="0.25">
      <c r="A2902" s="37"/>
      <c r="B2902" s="26"/>
      <c r="C2902"/>
      <c r="D2902"/>
      <c r="E2902"/>
      <c r="N2902"/>
      <c r="O2902"/>
      <c r="P2902"/>
      <c r="Q2902"/>
    </row>
    <row r="2903" spans="1:17" ht="12.5" x14ac:dyDescent="0.25">
      <c r="A2903" s="37"/>
      <c r="B2903" s="26"/>
      <c r="C2903"/>
      <c r="D2903"/>
      <c r="E2903"/>
      <c r="N2903"/>
      <c r="O2903"/>
      <c r="P2903"/>
      <c r="Q2903"/>
    </row>
    <row r="2904" spans="1:17" ht="12.5" x14ac:dyDescent="0.25">
      <c r="A2904" s="37"/>
      <c r="B2904" s="26"/>
      <c r="C2904"/>
      <c r="D2904"/>
      <c r="E2904"/>
      <c r="N2904"/>
      <c r="O2904"/>
      <c r="P2904"/>
      <c r="Q2904"/>
    </row>
    <row r="2905" spans="1:17" ht="12.5" x14ac:dyDescent="0.25">
      <c r="A2905" s="37"/>
      <c r="B2905" s="26"/>
      <c r="C2905"/>
      <c r="D2905"/>
      <c r="E2905"/>
      <c r="N2905"/>
      <c r="O2905"/>
      <c r="P2905"/>
      <c r="Q2905"/>
    </row>
    <row r="2906" spans="1:17" ht="12.5" x14ac:dyDescent="0.25">
      <c r="A2906" s="37"/>
      <c r="B2906" s="26"/>
      <c r="C2906"/>
      <c r="D2906"/>
      <c r="E2906"/>
      <c r="N2906"/>
      <c r="O2906"/>
      <c r="P2906"/>
      <c r="Q2906"/>
    </row>
    <row r="2907" spans="1:17" ht="12.5" x14ac:dyDescent="0.25">
      <c r="A2907" s="37"/>
      <c r="B2907" s="26"/>
      <c r="C2907"/>
      <c r="D2907"/>
      <c r="E2907"/>
      <c r="N2907"/>
      <c r="O2907"/>
      <c r="P2907"/>
      <c r="Q2907"/>
    </row>
    <row r="2908" spans="1:17" ht="12.5" x14ac:dyDescent="0.25">
      <c r="A2908" s="37"/>
      <c r="B2908" s="26"/>
      <c r="C2908"/>
      <c r="D2908"/>
      <c r="E2908"/>
      <c r="N2908"/>
      <c r="O2908"/>
      <c r="P2908"/>
      <c r="Q2908"/>
    </row>
    <row r="2909" spans="1:17" ht="12.5" x14ac:dyDescent="0.25">
      <c r="A2909" s="37"/>
      <c r="B2909" s="26"/>
      <c r="C2909"/>
      <c r="D2909"/>
      <c r="E2909"/>
      <c r="N2909"/>
      <c r="O2909"/>
      <c r="P2909"/>
      <c r="Q2909"/>
    </row>
    <row r="2910" spans="1:17" ht="12.5" x14ac:dyDescent="0.25">
      <c r="A2910" s="37"/>
      <c r="B2910" s="26"/>
      <c r="C2910"/>
      <c r="D2910"/>
      <c r="E2910"/>
      <c r="N2910"/>
      <c r="O2910"/>
      <c r="P2910"/>
      <c r="Q2910"/>
    </row>
    <row r="2911" spans="1:17" ht="12.5" x14ac:dyDescent="0.25">
      <c r="A2911" s="37"/>
      <c r="B2911" s="26"/>
      <c r="C2911"/>
      <c r="D2911"/>
      <c r="E2911"/>
      <c r="N2911"/>
      <c r="O2911"/>
      <c r="P2911"/>
      <c r="Q2911"/>
    </row>
    <row r="2912" spans="1:17" ht="12.5" x14ac:dyDescent="0.25">
      <c r="A2912" s="37"/>
      <c r="B2912" s="26"/>
      <c r="C2912"/>
      <c r="D2912"/>
      <c r="E2912"/>
      <c r="N2912"/>
      <c r="O2912"/>
      <c r="P2912"/>
      <c r="Q2912"/>
    </row>
    <row r="2913" spans="1:17" ht="12.5" x14ac:dyDescent="0.25">
      <c r="A2913" s="37"/>
      <c r="B2913" s="26"/>
      <c r="C2913"/>
      <c r="D2913"/>
      <c r="E2913"/>
      <c r="N2913"/>
      <c r="O2913"/>
      <c r="P2913"/>
      <c r="Q2913"/>
    </row>
    <row r="2914" spans="1:17" ht="12.5" x14ac:dyDescent="0.25">
      <c r="A2914" s="37"/>
      <c r="B2914" s="26"/>
      <c r="C2914"/>
      <c r="D2914"/>
      <c r="E2914"/>
      <c r="N2914"/>
      <c r="O2914"/>
      <c r="P2914"/>
      <c r="Q2914"/>
    </row>
    <row r="2915" spans="1:17" ht="12.5" x14ac:dyDescent="0.25">
      <c r="A2915" s="37"/>
      <c r="B2915" s="26"/>
      <c r="C2915"/>
      <c r="D2915"/>
      <c r="E2915"/>
      <c r="N2915"/>
      <c r="O2915"/>
      <c r="P2915"/>
      <c r="Q2915"/>
    </row>
    <row r="2916" spans="1:17" ht="12.5" x14ac:dyDescent="0.25">
      <c r="A2916" s="37"/>
      <c r="B2916" s="26"/>
      <c r="C2916"/>
      <c r="D2916"/>
      <c r="E2916"/>
      <c r="N2916"/>
      <c r="O2916"/>
      <c r="P2916"/>
      <c r="Q2916"/>
    </row>
    <row r="2917" spans="1:17" ht="12.5" x14ac:dyDescent="0.25">
      <c r="A2917" s="37"/>
      <c r="B2917" s="26"/>
      <c r="C2917"/>
      <c r="D2917"/>
      <c r="E2917"/>
      <c r="N2917"/>
      <c r="O2917"/>
      <c r="P2917"/>
      <c r="Q2917"/>
    </row>
    <row r="2918" spans="1:17" ht="12.5" x14ac:dyDescent="0.25">
      <c r="A2918" s="37"/>
      <c r="B2918" s="26"/>
      <c r="C2918"/>
      <c r="D2918"/>
      <c r="E2918"/>
      <c r="N2918"/>
      <c r="O2918"/>
      <c r="P2918"/>
      <c r="Q2918"/>
    </row>
    <row r="2919" spans="1:17" ht="12.5" x14ac:dyDescent="0.25">
      <c r="A2919" s="37"/>
      <c r="B2919" s="26"/>
      <c r="C2919"/>
      <c r="D2919"/>
      <c r="E2919"/>
      <c r="N2919"/>
      <c r="O2919"/>
      <c r="P2919"/>
      <c r="Q2919"/>
    </row>
    <row r="2920" spans="1:17" ht="12.5" x14ac:dyDescent="0.25">
      <c r="A2920" s="37"/>
      <c r="B2920" s="26"/>
      <c r="C2920"/>
      <c r="D2920"/>
      <c r="E2920"/>
      <c r="N2920"/>
      <c r="O2920"/>
      <c r="P2920"/>
      <c r="Q2920"/>
    </row>
    <row r="2921" spans="1:17" ht="12.5" x14ac:dyDescent="0.25">
      <c r="A2921" s="37"/>
      <c r="B2921" s="26"/>
      <c r="C2921"/>
      <c r="D2921"/>
      <c r="E2921"/>
      <c r="N2921"/>
      <c r="O2921"/>
      <c r="P2921"/>
      <c r="Q2921"/>
    </row>
    <row r="2922" spans="1:17" ht="12.5" x14ac:dyDescent="0.25">
      <c r="A2922" s="37"/>
      <c r="B2922" s="26"/>
      <c r="C2922"/>
      <c r="D2922"/>
      <c r="E2922"/>
      <c r="N2922"/>
      <c r="O2922"/>
      <c r="P2922"/>
      <c r="Q2922"/>
    </row>
    <row r="2923" spans="1:17" ht="12.5" x14ac:dyDescent="0.25">
      <c r="A2923" s="37"/>
      <c r="B2923" s="26"/>
      <c r="C2923"/>
      <c r="D2923"/>
      <c r="E2923"/>
      <c r="N2923"/>
      <c r="O2923"/>
      <c r="P2923"/>
      <c r="Q2923"/>
    </row>
    <row r="2924" spans="1:17" ht="12.5" x14ac:dyDescent="0.25">
      <c r="A2924" s="37"/>
      <c r="B2924" s="26"/>
      <c r="C2924"/>
      <c r="D2924"/>
      <c r="E2924"/>
      <c r="N2924"/>
      <c r="O2924"/>
      <c r="P2924"/>
      <c r="Q2924"/>
    </row>
    <row r="2925" spans="1:17" ht="12.5" x14ac:dyDescent="0.25">
      <c r="A2925" s="37"/>
      <c r="B2925" s="26"/>
      <c r="C2925"/>
      <c r="D2925"/>
      <c r="E2925"/>
      <c r="N2925"/>
      <c r="O2925"/>
      <c r="P2925"/>
      <c r="Q2925"/>
    </row>
    <row r="2926" spans="1:17" ht="12.5" x14ac:dyDescent="0.25">
      <c r="A2926" s="37"/>
      <c r="B2926" s="26"/>
      <c r="C2926"/>
      <c r="D2926"/>
      <c r="E2926"/>
      <c r="N2926"/>
      <c r="O2926"/>
      <c r="P2926"/>
      <c r="Q2926"/>
    </row>
    <row r="2927" spans="1:17" ht="12.5" x14ac:dyDescent="0.25">
      <c r="A2927" s="37"/>
      <c r="B2927" s="26"/>
      <c r="C2927"/>
      <c r="D2927"/>
      <c r="E2927"/>
      <c r="N2927"/>
      <c r="O2927"/>
      <c r="P2927"/>
      <c r="Q2927"/>
    </row>
    <row r="2928" spans="1:17" ht="12.5" x14ac:dyDescent="0.25">
      <c r="A2928" s="37"/>
      <c r="B2928" s="26"/>
      <c r="C2928"/>
      <c r="D2928"/>
      <c r="E2928"/>
      <c r="N2928"/>
      <c r="O2928"/>
      <c r="P2928"/>
      <c r="Q2928"/>
    </row>
    <row r="2929" spans="1:17" ht="12.5" x14ac:dyDescent="0.25">
      <c r="A2929" s="37"/>
      <c r="B2929" s="26"/>
      <c r="C2929"/>
      <c r="D2929"/>
      <c r="E2929"/>
      <c r="N2929"/>
      <c r="O2929"/>
      <c r="P2929"/>
      <c r="Q2929"/>
    </row>
    <row r="2930" spans="1:17" ht="12.5" x14ac:dyDescent="0.25">
      <c r="A2930" s="37"/>
      <c r="B2930" s="26"/>
      <c r="C2930"/>
      <c r="D2930"/>
      <c r="E2930"/>
      <c r="N2930"/>
      <c r="O2930"/>
      <c r="P2930"/>
      <c r="Q2930"/>
    </row>
    <row r="2931" spans="1:17" ht="12.5" x14ac:dyDescent="0.25">
      <c r="A2931" s="37"/>
      <c r="B2931" s="26"/>
      <c r="C2931"/>
      <c r="D2931"/>
      <c r="E2931"/>
      <c r="N2931"/>
      <c r="O2931"/>
      <c r="P2931"/>
      <c r="Q2931"/>
    </row>
    <row r="2932" spans="1:17" ht="12.5" x14ac:dyDescent="0.25">
      <c r="A2932" s="37"/>
      <c r="B2932" s="26"/>
      <c r="C2932"/>
      <c r="D2932"/>
      <c r="E2932"/>
      <c r="N2932"/>
      <c r="O2932"/>
      <c r="P2932"/>
      <c r="Q2932"/>
    </row>
    <row r="2933" spans="1:17" ht="12.5" x14ac:dyDescent="0.25">
      <c r="A2933" s="37"/>
      <c r="B2933" s="26"/>
      <c r="C2933"/>
      <c r="D2933"/>
      <c r="E2933"/>
      <c r="N2933"/>
      <c r="O2933"/>
      <c r="P2933"/>
      <c r="Q2933"/>
    </row>
    <row r="2934" spans="1:17" ht="12.5" x14ac:dyDescent="0.25">
      <c r="A2934" s="37"/>
      <c r="B2934" s="26"/>
      <c r="C2934"/>
      <c r="D2934"/>
      <c r="E2934"/>
      <c r="N2934"/>
      <c r="O2934"/>
      <c r="P2934"/>
      <c r="Q2934"/>
    </row>
    <row r="2935" spans="1:17" ht="12.5" x14ac:dyDescent="0.25">
      <c r="A2935" s="37"/>
      <c r="B2935" s="26"/>
      <c r="C2935"/>
      <c r="D2935"/>
      <c r="E2935"/>
      <c r="N2935"/>
      <c r="O2935"/>
      <c r="P2935"/>
      <c r="Q2935"/>
    </row>
    <row r="2936" spans="1:17" ht="12.5" x14ac:dyDescent="0.25">
      <c r="A2936" s="37"/>
      <c r="B2936" s="26"/>
      <c r="C2936"/>
      <c r="D2936"/>
      <c r="E2936"/>
      <c r="N2936"/>
      <c r="O2936"/>
      <c r="P2936"/>
      <c r="Q2936"/>
    </row>
    <row r="2937" spans="1:17" ht="12.5" x14ac:dyDescent="0.25">
      <c r="A2937" s="37"/>
      <c r="B2937" s="26"/>
      <c r="C2937"/>
      <c r="D2937"/>
      <c r="E2937"/>
      <c r="N2937"/>
      <c r="O2937"/>
      <c r="P2937"/>
      <c r="Q2937"/>
    </row>
    <row r="2938" spans="1:17" ht="12.5" x14ac:dyDescent="0.25">
      <c r="A2938" s="37"/>
      <c r="B2938" s="26"/>
      <c r="C2938"/>
      <c r="D2938"/>
      <c r="E2938"/>
      <c r="N2938"/>
      <c r="O2938"/>
      <c r="P2938"/>
      <c r="Q2938"/>
    </row>
    <row r="2939" spans="1:17" ht="12.5" x14ac:dyDescent="0.25">
      <c r="A2939" s="37"/>
      <c r="B2939" s="26"/>
      <c r="C2939"/>
      <c r="D2939"/>
      <c r="E2939"/>
      <c r="N2939"/>
      <c r="O2939"/>
      <c r="P2939"/>
      <c r="Q2939"/>
    </row>
    <row r="2940" spans="1:17" ht="12.5" x14ac:dyDescent="0.25">
      <c r="A2940" s="37"/>
      <c r="B2940" s="26"/>
      <c r="C2940"/>
      <c r="D2940"/>
      <c r="E2940"/>
      <c r="N2940"/>
      <c r="O2940"/>
      <c r="P2940"/>
      <c r="Q2940"/>
    </row>
    <row r="2941" spans="1:17" ht="12.5" x14ac:dyDescent="0.25">
      <c r="A2941" s="37"/>
      <c r="B2941" s="26"/>
      <c r="C2941"/>
      <c r="D2941"/>
      <c r="E2941"/>
      <c r="N2941"/>
      <c r="O2941"/>
      <c r="P2941"/>
      <c r="Q2941"/>
    </row>
    <row r="2942" spans="1:17" ht="12.5" x14ac:dyDescent="0.25">
      <c r="A2942" s="37"/>
      <c r="B2942" s="26"/>
      <c r="C2942"/>
      <c r="D2942"/>
      <c r="E2942"/>
      <c r="N2942"/>
      <c r="O2942"/>
      <c r="P2942"/>
      <c r="Q2942"/>
    </row>
    <row r="2943" spans="1:17" ht="12.5" x14ac:dyDescent="0.25">
      <c r="A2943" s="37"/>
      <c r="B2943" s="26"/>
      <c r="C2943"/>
      <c r="D2943"/>
      <c r="E2943"/>
      <c r="N2943"/>
      <c r="O2943"/>
      <c r="P2943"/>
      <c r="Q2943"/>
    </row>
    <row r="2944" spans="1:17" ht="12.5" x14ac:dyDescent="0.25">
      <c r="A2944" s="37"/>
      <c r="B2944" s="26"/>
      <c r="C2944"/>
      <c r="D2944"/>
      <c r="E2944"/>
      <c r="N2944"/>
      <c r="O2944"/>
      <c r="P2944"/>
      <c r="Q2944"/>
    </row>
    <row r="2945" spans="1:17" ht="12.5" x14ac:dyDescent="0.25">
      <c r="A2945" s="37"/>
      <c r="B2945" s="26"/>
      <c r="C2945"/>
      <c r="D2945"/>
      <c r="E2945"/>
      <c r="N2945"/>
      <c r="O2945"/>
      <c r="P2945"/>
      <c r="Q2945"/>
    </row>
    <row r="2946" spans="1:17" ht="12.5" x14ac:dyDescent="0.25">
      <c r="A2946" s="37"/>
      <c r="B2946" s="26"/>
      <c r="C2946"/>
      <c r="D2946"/>
      <c r="E2946"/>
      <c r="N2946"/>
      <c r="O2946"/>
      <c r="P2946"/>
      <c r="Q2946"/>
    </row>
    <row r="2947" spans="1:17" ht="12.5" x14ac:dyDescent="0.25">
      <c r="A2947" s="37"/>
      <c r="B2947" s="26"/>
      <c r="C2947"/>
      <c r="D2947"/>
      <c r="E2947"/>
      <c r="N2947"/>
      <c r="O2947"/>
      <c r="P2947"/>
      <c r="Q2947"/>
    </row>
    <row r="2948" spans="1:17" ht="12.5" x14ac:dyDescent="0.25">
      <c r="A2948" s="37"/>
      <c r="B2948" s="26"/>
      <c r="C2948"/>
      <c r="D2948"/>
      <c r="E2948"/>
      <c r="N2948"/>
      <c r="O2948"/>
      <c r="P2948"/>
      <c r="Q2948"/>
    </row>
    <row r="2949" spans="1:17" ht="12.5" x14ac:dyDescent="0.25">
      <c r="A2949" s="37"/>
      <c r="B2949" s="26"/>
      <c r="C2949"/>
      <c r="D2949"/>
      <c r="E2949"/>
      <c r="N2949"/>
      <c r="O2949"/>
      <c r="P2949"/>
      <c r="Q2949"/>
    </row>
    <row r="2950" spans="1:17" ht="12.5" x14ac:dyDescent="0.25">
      <c r="A2950" s="37"/>
      <c r="B2950" s="26"/>
      <c r="C2950"/>
      <c r="D2950"/>
      <c r="E2950"/>
      <c r="N2950"/>
      <c r="O2950"/>
      <c r="P2950"/>
      <c r="Q2950"/>
    </row>
    <row r="2951" spans="1:17" ht="12.5" x14ac:dyDescent="0.25">
      <c r="A2951" s="37"/>
      <c r="B2951" s="26"/>
      <c r="C2951"/>
      <c r="D2951"/>
      <c r="E2951"/>
      <c r="N2951"/>
      <c r="O2951"/>
      <c r="P2951"/>
      <c r="Q2951"/>
    </row>
    <row r="2952" spans="1:17" ht="12.5" x14ac:dyDescent="0.25">
      <c r="A2952" s="37"/>
      <c r="B2952" s="26"/>
      <c r="C2952"/>
      <c r="D2952"/>
      <c r="E2952"/>
      <c r="N2952"/>
      <c r="O2952"/>
      <c r="P2952"/>
      <c r="Q2952"/>
    </row>
    <row r="2953" spans="1:17" ht="12.5" x14ac:dyDescent="0.25">
      <c r="A2953" s="37"/>
      <c r="B2953" s="26"/>
      <c r="C2953"/>
      <c r="D2953"/>
      <c r="E2953"/>
      <c r="N2953"/>
      <c r="O2953"/>
      <c r="P2953"/>
      <c r="Q2953"/>
    </row>
    <row r="2954" spans="1:17" ht="12.5" x14ac:dyDescent="0.25">
      <c r="A2954" s="37"/>
      <c r="B2954" s="26"/>
      <c r="C2954"/>
      <c r="D2954"/>
      <c r="E2954"/>
      <c r="N2954"/>
      <c r="O2954"/>
      <c r="P2954"/>
      <c r="Q2954"/>
    </row>
    <row r="2955" spans="1:17" ht="12.5" x14ac:dyDescent="0.25">
      <c r="A2955" s="37"/>
      <c r="B2955" s="26"/>
      <c r="C2955"/>
      <c r="D2955"/>
      <c r="E2955"/>
      <c r="N2955"/>
      <c r="O2955"/>
      <c r="P2955"/>
      <c r="Q2955"/>
    </row>
    <row r="2956" spans="1:17" ht="12.5" x14ac:dyDescent="0.25">
      <c r="A2956" s="37"/>
      <c r="B2956" s="26"/>
      <c r="C2956"/>
      <c r="D2956"/>
      <c r="E2956"/>
      <c r="N2956"/>
      <c r="O2956"/>
      <c r="P2956"/>
      <c r="Q2956"/>
    </row>
    <row r="2957" spans="1:17" ht="12.5" x14ac:dyDescent="0.25">
      <c r="A2957" s="37"/>
      <c r="B2957" s="26"/>
      <c r="C2957"/>
      <c r="D2957"/>
      <c r="E2957"/>
      <c r="N2957"/>
      <c r="O2957"/>
      <c r="P2957"/>
      <c r="Q2957"/>
    </row>
    <row r="2958" spans="1:17" ht="12.5" x14ac:dyDescent="0.25">
      <c r="A2958" s="37"/>
      <c r="B2958" s="26"/>
      <c r="C2958"/>
      <c r="D2958"/>
      <c r="E2958"/>
      <c r="N2958"/>
      <c r="O2958"/>
      <c r="P2958"/>
      <c r="Q2958"/>
    </row>
    <row r="2959" spans="1:17" ht="12.5" x14ac:dyDescent="0.25">
      <c r="A2959" s="37"/>
      <c r="B2959" s="26"/>
      <c r="C2959"/>
      <c r="D2959"/>
      <c r="E2959"/>
      <c r="N2959"/>
      <c r="O2959"/>
      <c r="P2959"/>
      <c r="Q2959"/>
    </row>
    <row r="2960" spans="1:17" ht="12.5" x14ac:dyDescent="0.25">
      <c r="A2960" s="37"/>
      <c r="B2960" s="26"/>
      <c r="C2960"/>
      <c r="D2960"/>
      <c r="E2960"/>
      <c r="N2960"/>
      <c r="O2960"/>
      <c r="P2960"/>
      <c r="Q2960"/>
    </row>
    <row r="2961" spans="1:17" ht="12.5" x14ac:dyDescent="0.25">
      <c r="A2961" s="37"/>
      <c r="B2961" s="26"/>
      <c r="C2961"/>
      <c r="D2961"/>
      <c r="E2961"/>
      <c r="N2961"/>
      <c r="O2961"/>
      <c r="P2961"/>
      <c r="Q2961"/>
    </row>
    <row r="2962" spans="1:17" ht="12.5" x14ac:dyDescent="0.25">
      <c r="A2962" s="37"/>
      <c r="B2962" s="26"/>
      <c r="C2962"/>
      <c r="D2962"/>
      <c r="E2962"/>
      <c r="N2962"/>
      <c r="O2962"/>
      <c r="P2962"/>
      <c r="Q2962"/>
    </row>
    <row r="2963" spans="1:17" ht="12.5" x14ac:dyDescent="0.25">
      <c r="A2963" s="37"/>
      <c r="B2963" s="26"/>
      <c r="C2963"/>
      <c r="D2963"/>
      <c r="E2963"/>
      <c r="N2963"/>
      <c r="O2963"/>
      <c r="P2963"/>
      <c r="Q2963"/>
    </row>
    <row r="2964" spans="1:17" ht="12.5" x14ac:dyDescent="0.25">
      <c r="A2964" s="37"/>
      <c r="B2964" s="26"/>
      <c r="C2964"/>
      <c r="D2964"/>
      <c r="E2964"/>
      <c r="N2964"/>
      <c r="O2964"/>
      <c r="P2964"/>
      <c r="Q2964"/>
    </row>
    <row r="2965" spans="1:17" ht="12.5" x14ac:dyDescent="0.25">
      <c r="A2965" s="37"/>
      <c r="B2965" s="26"/>
      <c r="C2965"/>
      <c r="D2965"/>
      <c r="E2965"/>
      <c r="N2965"/>
      <c r="O2965"/>
      <c r="P2965"/>
      <c r="Q2965"/>
    </row>
    <row r="2966" spans="1:17" ht="12.5" x14ac:dyDescent="0.25">
      <c r="A2966" s="37"/>
      <c r="B2966" s="26"/>
      <c r="C2966"/>
      <c r="D2966"/>
      <c r="E2966"/>
      <c r="N2966"/>
      <c r="O2966"/>
      <c r="P2966"/>
      <c r="Q2966"/>
    </row>
    <row r="2967" spans="1:17" ht="12.5" x14ac:dyDescent="0.25">
      <c r="A2967" s="37"/>
      <c r="B2967" s="26"/>
      <c r="C2967"/>
      <c r="D2967"/>
      <c r="E2967"/>
      <c r="N2967"/>
      <c r="O2967"/>
      <c r="P2967"/>
      <c r="Q2967"/>
    </row>
    <row r="2968" spans="1:17" ht="12.5" x14ac:dyDescent="0.25">
      <c r="A2968" s="37"/>
      <c r="B2968" s="26"/>
      <c r="C2968"/>
      <c r="D2968"/>
      <c r="E2968"/>
      <c r="N2968"/>
      <c r="O2968"/>
      <c r="P2968"/>
      <c r="Q2968"/>
    </row>
    <row r="2969" spans="1:17" ht="12.5" x14ac:dyDescent="0.25">
      <c r="A2969" s="37"/>
      <c r="B2969" s="26"/>
      <c r="C2969"/>
      <c r="D2969"/>
      <c r="E2969"/>
      <c r="N2969"/>
      <c r="O2969"/>
      <c r="P2969"/>
      <c r="Q2969"/>
    </row>
    <row r="2970" spans="1:17" ht="12.5" x14ac:dyDescent="0.25">
      <c r="A2970" s="37"/>
      <c r="B2970" s="26"/>
      <c r="C2970"/>
      <c r="D2970"/>
      <c r="E2970"/>
      <c r="N2970"/>
      <c r="O2970"/>
      <c r="P2970"/>
      <c r="Q2970"/>
    </row>
    <row r="2971" spans="1:17" ht="12.5" x14ac:dyDescent="0.25">
      <c r="A2971" s="37"/>
      <c r="B2971" s="26"/>
      <c r="C2971"/>
      <c r="D2971"/>
      <c r="E2971"/>
      <c r="N2971"/>
      <c r="O2971"/>
      <c r="P2971"/>
      <c r="Q2971"/>
    </row>
    <row r="2972" spans="1:17" ht="12.5" x14ac:dyDescent="0.25">
      <c r="A2972" s="37"/>
      <c r="B2972" s="26"/>
      <c r="C2972"/>
      <c r="D2972"/>
      <c r="E2972"/>
      <c r="N2972"/>
      <c r="O2972"/>
      <c r="P2972"/>
      <c r="Q2972"/>
    </row>
    <row r="2973" spans="1:17" ht="12.5" x14ac:dyDescent="0.25">
      <c r="A2973" s="37"/>
      <c r="B2973" s="26"/>
      <c r="C2973"/>
      <c r="D2973"/>
      <c r="E2973"/>
      <c r="N2973"/>
      <c r="O2973"/>
      <c r="P2973"/>
      <c r="Q2973"/>
    </row>
    <row r="2974" spans="1:17" ht="12.5" x14ac:dyDescent="0.25">
      <c r="A2974" s="37"/>
      <c r="B2974" s="26"/>
      <c r="C2974"/>
      <c r="D2974"/>
      <c r="E2974"/>
      <c r="N2974"/>
      <c r="O2974"/>
      <c r="P2974"/>
      <c r="Q2974"/>
    </row>
    <row r="2975" spans="1:17" ht="12.5" x14ac:dyDescent="0.25">
      <c r="A2975" s="37"/>
      <c r="B2975" s="26"/>
      <c r="C2975"/>
      <c r="D2975"/>
      <c r="E2975"/>
      <c r="N2975"/>
      <c r="O2975"/>
      <c r="P2975"/>
      <c r="Q2975"/>
    </row>
    <row r="2976" spans="1:17" ht="12.5" x14ac:dyDescent="0.25">
      <c r="A2976" s="37"/>
      <c r="B2976" s="26"/>
      <c r="C2976"/>
      <c r="D2976"/>
      <c r="E2976"/>
      <c r="N2976"/>
      <c r="O2976"/>
      <c r="P2976"/>
      <c r="Q2976"/>
    </row>
    <row r="2977" spans="1:17" ht="12.5" x14ac:dyDescent="0.25">
      <c r="A2977" s="37"/>
      <c r="B2977" s="26"/>
      <c r="C2977"/>
      <c r="D2977"/>
      <c r="E2977"/>
      <c r="N2977"/>
      <c r="O2977"/>
      <c r="P2977"/>
      <c r="Q2977"/>
    </row>
    <row r="2978" spans="1:17" ht="12.5" x14ac:dyDescent="0.25">
      <c r="A2978" s="37"/>
      <c r="B2978" s="26"/>
      <c r="C2978"/>
      <c r="D2978"/>
      <c r="E2978"/>
      <c r="N2978"/>
      <c r="O2978"/>
      <c r="P2978"/>
      <c r="Q2978"/>
    </row>
    <row r="2979" spans="1:17" ht="12.5" x14ac:dyDescent="0.25">
      <c r="A2979" s="37"/>
      <c r="B2979" s="26"/>
      <c r="C2979"/>
      <c r="D2979"/>
      <c r="E2979"/>
      <c r="N2979"/>
      <c r="O2979"/>
      <c r="P2979"/>
      <c r="Q2979"/>
    </row>
    <row r="2980" spans="1:17" ht="12.5" x14ac:dyDescent="0.25">
      <c r="A2980" s="37"/>
      <c r="B2980" s="26"/>
      <c r="C2980"/>
      <c r="D2980"/>
      <c r="E2980"/>
      <c r="N2980"/>
      <c r="O2980"/>
      <c r="P2980"/>
      <c r="Q2980"/>
    </row>
    <row r="2981" spans="1:17" ht="12.5" x14ac:dyDescent="0.25">
      <c r="A2981" s="37"/>
      <c r="B2981" s="26"/>
      <c r="C2981"/>
      <c r="D2981"/>
      <c r="E2981"/>
      <c r="N2981"/>
      <c r="O2981"/>
      <c r="P2981"/>
      <c r="Q2981"/>
    </row>
    <row r="2982" spans="1:17" ht="12.5" x14ac:dyDescent="0.25">
      <c r="A2982" s="37"/>
      <c r="B2982" s="26"/>
      <c r="C2982"/>
      <c r="D2982"/>
      <c r="E2982"/>
      <c r="N2982"/>
      <c r="O2982"/>
      <c r="P2982"/>
      <c r="Q2982"/>
    </row>
    <row r="2983" spans="1:17" ht="12.5" x14ac:dyDescent="0.25">
      <c r="A2983" s="37"/>
      <c r="B2983" s="26"/>
      <c r="C2983"/>
      <c r="D2983"/>
      <c r="E2983"/>
      <c r="N2983"/>
      <c r="O2983"/>
      <c r="P2983"/>
      <c r="Q2983"/>
    </row>
    <row r="2984" spans="1:17" ht="12.5" x14ac:dyDescent="0.25">
      <c r="A2984" s="37"/>
      <c r="B2984" s="26"/>
      <c r="C2984"/>
      <c r="D2984"/>
      <c r="E2984"/>
      <c r="N2984"/>
      <c r="O2984"/>
      <c r="P2984"/>
      <c r="Q2984"/>
    </row>
    <row r="2985" spans="1:17" ht="12.5" x14ac:dyDescent="0.25">
      <c r="A2985" s="37"/>
      <c r="B2985" s="26"/>
      <c r="C2985"/>
      <c r="D2985"/>
      <c r="E2985"/>
      <c r="N2985"/>
      <c r="O2985"/>
      <c r="P2985"/>
      <c r="Q2985"/>
    </row>
    <row r="2986" spans="1:17" ht="12.5" x14ac:dyDescent="0.25">
      <c r="A2986" s="37"/>
      <c r="B2986" s="26"/>
      <c r="C2986"/>
      <c r="D2986"/>
      <c r="E2986"/>
      <c r="N2986"/>
      <c r="O2986"/>
      <c r="P2986"/>
      <c r="Q2986"/>
    </row>
    <row r="2987" spans="1:17" ht="12.5" x14ac:dyDescent="0.25">
      <c r="A2987" s="37"/>
      <c r="B2987" s="26"/>
      <c r="C2987"/>
      <c r="D2987"/>
      <c r="E2987"/>
      <c r="N2987"/>
      <c r="O2987"/>
      <c r="P2987"/>
      <c r="Q2987"/>
    </row>
    <row r="2988" spans="1:17" ht="12.5" x14ac:dyDescent="0.25">
      <c r="A2988" s="37"/>
      <c r="B2988" s="26"/>
      <c r="C2988"/>
      <c r="D2988"/>
      <c r="E2988"/>
      <c r="N2988"/>
      <c r="O2988"/>
      <c r="P2988"/>
      <c r="Q2988"/>
    </row>
    <row r="2989" spans="1:17" ht="12.5" x14ac:dyDescent="0.25">
      <c r="A2989" s="37"/>
      <c r="B2989" s="26"/>
      <c r="C2989"/>
      <c r="D2989"/>
      <c r="E2989"/>
      <c r="N2989"/>
      <c r="O2989"/>
      <c r="P2989"/>
      <c r="Q2989"/>
    </row>
    <row r="2990" spans="1:17" ht="12.5" x14ac:dyDescent="0.25">
      <c r="A2990" s="37"/>
      <c r="B2990" s="26"/>
      <c r="C2990"/>
      <c r="D2990"/>
      <c r="E2990"/>
      <c r="N2990"/>
      <c r="O2990"/>
      <c r="P2990"/>
      <c r="Q2990"/>
    </row>
    <row r="2991" spans="1:17" ht="12.5" x14ac:dyDescent="0.25">
      <c r="A2991" s="37"/>
      <c r="B2991" s="26"/>
      <c r="C2991"/>
      <c r="D2991"/>
      <c r="E2991"/>
      <c r="N2991"/>
      <c r="O2991"/>
      <c r="P2991"/>
      <c r="Q2991"/>
    </row>
    <row r="2992" spans="1:17" ht="12.5" x14ac:dyDescent="0.25">
      <c r="A2992" s="37"/>
      <c r="B2992" s="26"/>
      <c r="C2992"/>
      <c r="D2992"/>
      <c r="E2992"/>
      <c r="N2992"/>
      <c r="O2992"/>
      <c r="P2992"/>
      <c r="Q2992"/>
    </row>
    <row r="2993" spans="1:17" ht="12.5" x14ac:dyDescent="0.25">
      <c r="A2993" s="37"/>
      <c r="B2993" s="26"/>
      <c r="C2993"/>
      <c r="D2993"/>
      <c r="E2993"/>
      <c r="N2993"/>
      <c r="O2993"/>
      <c r="P2993"/>
      <c r="Q2993"/>
    </row>
    <row r="2994" spans="1:17" ht="12.5" x14ac:dyDescent="0.25">
      <c r="A2994" s="37"/>
      <c r="B2994" s="26"/>
      <c r="C2994"/>
      <c r="D2994"/>
      <c r="E2994"/>
      <c r="N2994"/>
      <c r="O2994"/>
      <c r="P2994"/>
      <c r="Q2994"/>
    </row>
    <row r="2995" spans="1:17" ht="12.5" x14ac:dyDescent="0.25">
      <c r="A2995" s="37"/>
      <c r="B2995" s="26"/>
      <c r="C2995"/>
      <c r="D2995"/>
      <c r="E2995"/>
      <c r="N2995"/>
      <c r="O2995"/>
      <c r="P2995"/>
      <c r="Q2995"/>
    </row>
    <row r="2996" spans="1:17" ht="12.5" x14ac:dyDescent="0.25">
      <c r="A2996" s="37"/>
      <c r="B2996" s="26"/>
      <c r="C2996"/>
      <c r="D2996"/>
      <c r="E2996"/>
      <c r="N2996"/>
      <c r="O2996"/>
      <c r="P2996"/>
      <c r="Q2996"/>
    </row>
    <row r="2997" spans="1:17" ht="12.5" x14ac:dyDescent="0.25">
      <c r="A2997" s="37"/>
      <c r="B2997" s="26"/>
      <c r="C2997"/>
      <c r="D2997"/>
      <c r="E2997"/>
      <c r="N2997"/>
      <c r="O2997"/>
      <c r="P2997"/>
      <c r="Q2997"/>
    </row>
    <row r="2998" spans="1:17" ht="12.5" x14ac:dyDescent="0.25">
      <c r="A2998" s="37"/>
      <c r="B2998" s="26"/>
      <c r="C2998"/>
      <c r="D2998"/>
      <c r="E2998"/>
      <c r="N2998"/>
      <c r="O2998"/>
      <c r="P2998"/>
      <c r="Q2998"/>
    </row>
    <row r="2999" spans="1:17" ht="12.5" x14ac:dyDescent="0.25">
      <c r="A2999" s="37"/>
      <c r="B2999" s="26"/>
      <c r="C2999"/>
      <c r="D2999"/>
      <c r="E2999"/>
      <c r="N2999"/>
      <c r="O2999"/>
      <c r="P2999"/>
      <c r="Q2999"/>
    </row>
    <row r="3000" spans="1:17" ht="12.5" x14ac:dyDescent="0.25">
      <c r="A3000" s="37"/>
      <c r="B3000" s="26"/>
      <c r="C3000"/>
      <c r="D3000"/>
      <c r="E3000"/>
      <c r="N3000"/>
      <c r="O3000"/>
      <c r="P3000"/>
      <c r="Q3000"/>
    </row>
    <row r="3001" spans="1:17" ht="12.5" x14ac:dyDescent="0.25">
      <c r="A3001" s="37"/>
      <c r="B3001" s="26"/>
      <c r="C3001"/>
      <c r="D3001"/>
      <c r="E3001"/>
      <c r="N3001"/>
      <c r="O3001"/>
      <c r="P3001"/>
      <c r="Q3001"/>
    </row>
    <row r="3002" spans="1:17" ht="12.5" x14ac:dyDescent="0.25">
      <c r="A3002" s="37"/>
      <c r="B3002" s="26"/>
      <c r="C3002"/>
      <c r="D3002"/>
      <c r="E3002"/>
      <c r="N3002"/>
      <c r="O3002"/>
      <c r="P3002"/>
      <c r="Q3002"/>
    </row>
    <row r="3003" spans="1:17" ht="12.5" x14ac:dyDescent="0.25">
      <c r="A3003" s="37"/>
      <c r="B3003" s="26"/>
      <c r="C3003"/>
      <c r="D3003"/>
      <c r="E3003"/>
      <c r="N3003"/>
      <c r="O3003"/>
      <c r="P3003"/>
      <c r="Q3003"/>
    </row>
    <row r="3004" spans="1:17" ht="12.5" x14ac:dyDescent="0.25">
      <c r="A3004" s="37"/>
      <c r="B3004" s="26"/>
      <c r="C3004"/>
      <c r="D3004"/>
      <c r="E3004"/>
      <c r="N3004"/>
      <c r="O3004"/>
      <c r="P3004"/>
      <c r="Q3004"/>
    </row>
    <row r="3005" spans="1:17" ht="12.5" x14ac:dyDescent="0.25">
      <c r="A3005" s="37"/>
      <c r="B3005" s="26"/>
      <c r="C3005"/>
      <c r="D3005"/>
      <c r="E3005"/>
      <c r="N3005"/>
      <c r="O3005"/>
      <c r="P3005"/>
      <c r="Q3005"/>
    </row>
    <row r="3006" spans="1:17" ht="12.5" x14ac:dyDescent="0.25">
      <c r="A3006" s="37"/>
      <c r="B3006" s="26"/>
      <c r="C3006"/>
      <c r="D3006"/>
      <c r="E3006"/>
      <c r="N3006"/>
      <c r="O3006"/>
      <c r="P3006"/>
      <c r="Q3006"/>
    </row>
    <row r="3007" spans="1:17" ht="12.5" x14ac:dyDescent="0.25">
      <c r="A3007" s="37"/>
      <c r="B3007" s="26"/>
      <c r="C3007"/>
      <c r="D3007"/>
      <c r="E3007"/>
      <c r="N3007"/>
      <c r="O3007"/>
      <c r="P3007"/>
      <c r="Q3007"/>
    </row>
    <row r="3008" spans="1:17" ht="12.5" x14ac:dyDescent="0.25">
      <c r="A3008" s="37"/>
      <c r="B3008" s="26"/>
      <c r="C3008"/>
      <c r="D3008"/>
      <c r="E3008"/>
      <c r="N3008"/>
      <c r="O3008"/>
      <c r="P3008"/>
      <c r="Q3008"/>
    </row>
    <row r="3009" spans="1:17" ht="12.5" x14ac:dyDescent="0.25">
      <c r="A3009" s="37"/>
      <c r="B3009" s="26"/>
      <c r="C3009"/>
      <c r="D3009"/>
      <c r="E3009"/>
      <c r="N3009"/>
      <c r="O3009"/>
      <c r="P3009"/>
      <c r="Q3009"/>
    </row>
    <row r="3010" spans="1:17" ht="12.5" x14ac:dyDescent="0.25">
      <c r="A3010" s="37"/>
      <c r="B3010" s="26"/>
      <c r="C3010"/>
      <c r="D3010"/>
      <c r="E3010"/>
      <c r="N3010"/>
      <c r="O3010"/>
      <c r="P3010"/>
      <c r="Q3010"/>
    </row>
    <row r="3011" spans="1:17" ht="12.5" x14ac:dyDescent="0.25">
      <c r="A3011" s="37"/>
      <c r="B3011" s="26"/>
      <c r="C3011"/>
      <c r="D3011"/>
      <c r="E3011"/>
      <c r="N3011"/>
      <c r="O3011"/>
      <c r="P3011"/>
      <c r="Q3011"/>
    </row>
    <row r="3012" spans="1:17" ht="12.5" x14ac:dyDescent="0.25">
      <c r="A3012" s="37"/>
      <c r="B3012" s="26"/>
      <c r="C3012"/>
      <c r="D3012"/>
      <c r="E3012"/>
      <c r="N3012"/>
      <c r="O3012"/>
      <c r="P3012"/>
      <c r="Q3012"/>
    </row>
    <row r="3013" spans="1:17" ht="12.5" x14ac:dyDescent="0.25">
      <c r="A3013" s="37"/>
      <c r="B3013" s="26"/>
      <c r="C3013"/>
      <c r="D3013"/>
      <c r="E3013"/>
      <c r="N3013"/>
      <c r="O3013"/>
      <c r="P3013"/>
      <c r="Q3013"/>
    </row>
    <row r="3014" spans="1:17" ht="12.5" x14ac:dyDescent="0.25">
      <c r="A3014" s="37"/>
      <c r="B3014" s="26"/>
      <c r="C3014"/>
      <c r="D3014"/>
      <c r="E3014"/>
      <c r="N3014"/>
      <c r="O3014"/>
      <c r="P3014"/>
      <c r="Q3014"/>
    </row>
    <row r="3015" spans="1:17" ht="12.5" x14ac:dyDescent="0.25">
      <c r="A3015" s="37"/>
      <c r="B3015" s="26"/>
      <c r="C3015"/>
      <c r="D3015"/>
      <c r="E3015"/>
      <c r="N3015"/>
      <c r="O3015"/>
      <c r="P3015"/>
      <c r="Q3015"/>
    </row>
    <row r="3016" spans="1:17" ht="12.5" x14ac:dyDescent="0.25">
      <c r="A3016" s="37"/>
      <c r="B3016" s="26"/>
      <c r="C3016"/>
      <c r="D3016"/>
      <c r="E3016"/>
      <c r="N3016"/>
      <c r="O3016"/>
      <c r="P3016"/>
      <c r="Q3016"/>
    </row>
    <row r="3017" spans="1:17" ht="12.5" x14ac:dyDescent="0.25">
      <c r="A3017" s="37"/>
      <c r="B3017" s="26"/>
      <c r="C3017"/>
      <c r="D3017"/>
      <c r="E3017"/>
      <c r="N3017"/>
      <c r="O3017"/>
      <c r="P3017"/>
      <c r="Q3017"/>
    </row>
    <row r="3018" spans="1:17" ht="12.5" x14ac:dyDescent="0.25">
      <c r="A3018" s="37"/>
      <c r="B3018" s="26"/>
      <c r="C3018"/>
      <c r="D3018"/>
      <c r="E3018"/>
      <c r="N3018"/>
      <c r="O3018"/>
      <c r="P3018"/>
      <c r="Q3018"/>
    </row>
    <row r="3019" spans="1:17" ht="12.5" x14ac:dyDescent="0.25">
      <c r="A3019" s="37"/>
      <c r="B3019" s="26"/>
      <c r="C3019"/>
      <c r="D3019"/>
      <c r="E3019"/>
      <c r="N3019"/>
      <c r="O3019"/>
      <c r="P3019"/>
      <c r="Q3019"/>
    </row>
    <row r="3020" spans="1:17" ht="12.5" x14ac:dyDescent="0.25">
      <c r="A3020" s="37"/>
      <c r="B3020" s="26"/>
      <c r="C3020"/>
      <c r="D3020"/>
      <c r="E3020"/>
      <c r="N3020"/>
      <c r="O3020"/>
      <c r="P3020"/>
      <c r="Q3020"/>
    </row>
    <row r="3021" spans="1:17" ht="12.5" x14ac:dyDescent="0.25">
      <c r="A3021" s="37"/>
      <c r="B3021" s="26"/>
      <c r="C3021"/>
      <c r="D3021"/>
      <c r="E3021"/>
      <c r="N3021"/>
      <c r="O3021"/>
      <c r="P3021"/>
      <c r="Q3021"/>
    </row>
    <row r="3022" spans="1:17" ht="12.5" x14ac:dyDescent="0.25">
      <c r="A3022" s="37"/>
      <c r="B3022" s="26"/>
      <c r="C3022"/>
      <c r="D3022"/>
      <c r="E3022"/>
      <c r="N3022"/>
      <c r="O3022"/>
      <c r="P3022"/>
      <c r="Q3022"/>
    </row>
    <row r="3023" spans="1:17" ht="12.5" x14ac:dyDescent="0.25">
      <c r="A3023" s="37"/>
      <c r="B3023" s="26"/>
      <c r="C3023"/>
      <c r="D3023"/>
      <c r="E3023"/>
      <c r="N3023"/>
      <c r="O3023"/>
      <c r="P3023"/>
      <c r="Q3023"/>
    </row>
    <row r="3024" spans="1:17" ht="12.5" x14ac:dyDescent="0.25">
      <c r="A3024" s="37"/>
      <c r="B3024" s="26"/>
      <c r="C3024"/>
      <c r="D3024"/>
      <c r="E3024"/>
      <c r="N3024"/>
      <c r="O3024"/>
      <c r="P3024"/>
      <c r="Q3024"/>
    </row>
    <row r="3025" spans="1:17" ht="12.5" x14ac:dyDescent="0.25">
      <c r="A3025" s="37"/>
      <c r="B3025" s="26"/>
      <c r="C3025"/>
      <c r="D3025"/>
      <c r="E3025"/>
      <c r="N3025"/>
      <c r="O3025"/>
      <c r="P3025"/>
      <c r="Q3025"/>
    </row>
    <row r="3026" spans="1:17" ht="12.5" x14ac:dyDescent="0.25">
      <c r="A3026" s="37"/>
      <c r="B3026" s="26"/>
      <c r="C3026"/>
      <c r="D3026"/>
      <c r="E3026"/>
      <c r="N3026"/>
      <c r="O3026"/>
      <c r="P3026"/>
      <c r="Q3026"/>
    </row>
    <row r="3027" spans="1:17" ht="12.5" x14ac:dyDescent="0.25">
      <c r="A3027" s="37"/>
      <c r="B3027" s="26"/>
      <c r="C3027"/>
      <c r="D3027"/>
      <c r="E3027"/>
      <c r="N3027"/>
      <c r="O3027"/>
      <c r="P3027"/>
      <c r="Q3027"/>
    </row>
    <row r="3028" spans="1:17" ht="12.5" x14ac:dyDescent="0.25">
      <c r="A3028" s="37"/>
      <c r="B3028" s="26"/>
      <c r="C3028"/>
      <c r="D3028"/>
      <c r="E3028"/>
      <c r="N3028"/>
      <c r="O3028"/>
      <c r="P3028"/>
      <c r="Q3028"/>
    </row>
    <row r="3029" spans="1:17" ht="12.5" x14ac:dyDescent="0.25">
      <c r="A3029" s="37"/>
      <c r="B3029" s="26"/>
      <c r="C3029"/>
      <c r="D3029"/>
      <c r="E3029"/>
      <c r="N3029"/>
      <c r="O3029"/>
      <c r="P3029"/>
      <c r="Q3029"/>
    </row>
    <row r="3030" spans="1:17" ht="12.5" x14ac:dyDescent="0.25">
      <c r="A3030" s="37"/>
      <c r="B3030" s="26"/>
      <c r="C3030"/>
      <c r="D3030"/>
      <c r="E3030"/>
      <c r="N3030"/>
      <c r="O3030"/>
      <c r="P3030"/>
      <c r="Q3030"/>
    </row>
    <row r="3031" spans="1:17" ht="12.5" x14ac:dyDescent="0.25">
      <c r="A3031" s="37"/>
      <c r="B3031" s="26"/>
      <c r="C3031"/>
      <c r="D3031"/>
      <c r="E3031"/>
      <c r="N3031"/>
      <c r="O3031"/>
      <c r="P3031"/>
      <c r="Q3031"/>
    </row>
    <row r="3032" spans="1:17" ht="12.5" x14ac:dyDescent="0.25">
      <c r="A3032" s="37"/>
      <c r="B3032" s="26"/>
      <c r="C3032"/>
      <c r="D3032"/>
      <c r="E3032"/>
      <c r="N3032"/>
      <c r="O3032"/>
      <c r="P3032"/>
      <c r="Q3032"/>
    </row>
    <row r="3033" spans="1:17" ht="12.5" x14ac:dyDescent="0.25">
      <c r="A3033" s="37"/>
      <c r="B3033" s="26"/>
      <c r="C3033"/>
      <c r="D3033"/>
      <c r="E3033"/>
      <c r="N3033"/>
      <c r="O3033"/>
      <c r="P3033"/>
      <c r="Q3033"/>
    </row>
    <row r="3034" spans="1:17" ht="12.5" x14ac:dyDescent="0.25">
      <c r="A3034" s="37"/>
      <c r="B3034" s="26"/>
      <c r="C3034"/>
      <c r="D3034"/>
      <c r="E3034"/>
      <c r="N3034"/>
      <c r="O3034"/>
      <c r="P3034"/>
      <c r="Q3034"/>
    </row>
    <row r="3035" spans="1:17" ht="12.5" x14ac:dyDescent="0.25">
      <c r="A3035" s="37"/>
      <c r="B3035" s="26"/>
      <c r="C3035"/>
      <c r="D3035"/>
      <c r="E3035"/>
      <c r="N3035"/>
      <c r="O3035"/>
      <c r="P3035"/>
      <c r="Q3035"/>
    </row>
    <row r="3036" spans="1:17" ht="12.5" x14ac:dyDescent="0.25">
      <c r="A3036" s="37"/>
      <c r="B3036" s="26"/>
      <c r="C3036"/>
      <c r="D3036"/>
      <c r="E3036"/>
      <c r="N3036"/>
      <c r="O3036"/>
      <c r="P3036"/>
      <c r="Q3036"/>
    </row>
    <row r="3037" spans="1:17" ht="12.5" x14ac:dyDescent="0.25">
      <c r="A3037" s="37"/>
      <c r="B3037" s="26"/>
      <c r="C3037"/>
      <c r="D3037"/>
      <c r="E3037"/>
      <c r="N3037"/>
      <c r="O3037"/>
      <c r="P3037"/>
      <c r="Q3037"/>
    </row>
    <row r="3038" spans="1:17" ht="12.5" x14ac:dyDescent="0.25">
      <c r="A3038" s="37"/>
      <c r="B3038" s="26"/>
      <c r="C3038"/>
      <c r="D3038"/>
      <c r="E3038"/>
      <c r="N3038"/>
      <c r="O3038"/>
      <c r="P3038"/>
      <c r="Q3038"/>
    </row>
    <row r="3039" spans="1:17" ht="12.5" x14ac:dyDescent="0.25">
      <c r="A3039" s="37"/>
      <c r="B3039" s="26"/>
      <c r="C3039"/>
      <c r="D3039"/>
      <c r="E3039"/>
      <c r="N3039"/>
      <c r="O3039"/>
      <c r="P3039"/>
      <c r="Q3039"/>
    </row>
    <row r="3040" spans="1:17" ht="12.5" x14ac:dyDescent="0.25">
      <c r="A3040" s="37"/>
      <c r="B3040" s="26"/>
      <c r="C3040"/>
      <c r="D3040"/>
      <c r="E3040"/>
      <c r="N3040"/>
      <c r="O3040"/>
      <c r="P3040"/>
      <c r="Q3040"/>
    </row>
    <row r="3041" spans="1:17" ht="12.5" x14ac:dyDescent="0.25">
      <c r="A3041" s="37"/>
      <c r="B3041" s="26"/>
      <c r="C3041"/>
      <c r="D3041"/>
      <c r="E3041"/>
      <c r="N3041"/>
      <c r="O3041"/>
      <c r="P3041"/>
      <c r="Q3041"/>
    </row>
    <row r="3042" spans="1:17" ht="12.5" x14ac:dyDescent="0.25">
      <c r="A3042" s="37"/>
      <c r="B3042" s="26"/>
      <c r="C3042"/>
      <c r="D3042"/>
      <c r="E3042"/>
      <c r="N3042"/>
      <c r="O3042"/>
      <c r="P3042"/>
      <c r="Q3042"/>
    </row>
    <row r="3043" spans="1:17" ht="12.5" x14ac:dyDescent="0.25">
      <c r="A3043" s="37"/>
      <c r="B3043" s="26"/>
      <c r="C3043"/>
      <c r="D3043"/>
      <c r="E3043"/>
      <c r="N3043"/>
      <c r="O3043"/>
      <c r="P3043"/>
      <c r="Q3043"/>
    </row>
    <row r="3044" spans="1:17" ht="12.5" x14ac:dyDescent="0.25">
      <c r="A3044" s="37"/>
      <c r="B3044" s="26"/>
      <c r="C3044"/>
      <c r="D3044"/>
      <c r="E3044"/>
      <c r="N3044"/>
      <c r="O3044"/>
      <c r="P3044"/>
      <c r="Q3044"/>
    </row>
    <row r="3045" spans="1:17" ht="12.5" x14ac:dyDescent="0.25">
      <c r="A3045" s="37"/>
      <c r="B3045" s="26"/>
      <c r="C3045"/>
      <c r="D3045"/>
      <c r="E3045"/>
      <c r="N3045"/>
      <c r="O3045"/>
      <c r="P3045"/>
      <c r="Q3045"/>
    </row>
    <row r="3046" spans="1:17" ht="12.5" x14ac:dyDescent="0.25">
      <c r="A3046" s="37"/>
      <c r="B3046" s="26"/>
      <c r="C3046"/>
      <c r="D3046"/>
      <c r="E3046"/>
      <c r="N3046"/>
      <c r="O3046"/>
      <c r="P3046"/>
      <c r="Q3046"/>
    </row>
    <row r="3047" spans="1:17" ht="12.5" x14ac:dyDescent="0.25">
      <c r="A3047" s="37"/>
      <c r="B3047" s="26"/>
      <c r="C3047"/>
      <c r="D3047"/>
      <c r="E3047"/>
      <c r="N3047"/>
      <c r="O3047"/>
      <c r="P3047"/>
      <c r="Q3047"/>
    </row>
    <row r="3048" spans="1:17" ht="12.5" x14ac:dyDescent="0.25">
      <c r="A3048" s="37"/>
      <c r="B3048" s="26"/>
      <c r="C3048"/>
      <c r="D3048"/>
      <c r="E3048"/>
      <c r="N3048"/>
      <c r="O3048"/>
      <c r="P3048"/>
      <c r="Q3048"/>
    </row>
    <row r="3049" spans="1:17" ht="12.5" x14ac:dyDescent="0.25">
      <c r="A3049" s="37"/>
      <c r="B3049" s="26"/>
      <c r="C3049"/>
      <c r="D3049"/>
      <c r="E3049"/>
      <c r="N3049"/>
      <c r="O3049"/>
      <c r="P3049"/>
      <c r="Q3049"/>
    </row>
    <row r="3050" spans="1:17" ht="12.5" x14ac:dyDescent="0.25">
      <c r="A3050" s="37"/>
      <c r="B3050" s="26"/>
      <c r="C3050"/>
      <c r="D3050"/>
      <c r="E3050"/>
      <c r="N3050"/>
      <c r="O3050"/>
      <c r="P3050"/>
      <c r="Q3050"/>
    </row>
    <row r="3051" spans="1:17" ht="12.5" x14ac:dyDescent="0.25">
      <c r="A3051" s="37"/>
      <c r="B3051" s="26"/>
      <c r="C3051"/>
      <c r="D3051"/>
      <c r="E3051"/>
      <c r="N3051"/>
      <c r="O3051"/>
      <c r="P3051"/>
      <c r="Q3051"/>
    </row>
    <row r="3052" spans="1:17" ht="12.5" x14ac:dyDescent="0.25">
      <c r="A3052" s="37"/>
      <c r="B3052" s="26"/>
      <c r="C3052"/>
      <c r="D3052"/>
      <c r="E3052"/>
      <c r="N3052"/>
      <c r="O3052"/>
      <c r="P3052"/>
      <c r="Q3052"/>
    </row>
    <row r="3053" spans="1:17" ht="12.5" x14ac:dyDescent="0.25">
      <c r="A3053" s="37"/>
      <c r="B3053" s="26"/>
      <c r="C3053"/>
      <c r="D3053"/>
      <c r="E3053"/>
      <c r="N3053"/>
      <c r="O3053"/>
      <c r="P3053"/>
      <c r="Q3053"/>
    </row>
    <row r="3054" spans="1:17" ht="12.5" x14ac:dyDescent="0.25">
      <c r="A3054" s="37"/>
      <c r="B3054" s="26"/>
      <c r="C3054"/>
      <c r="D3054"/>
      <c r="E3054"/>
      <c r="N3054"/>
      <c r="O3054"/>
      <c r="P3054"/>
      <c r="Q3054"/>
    </row>
    <row r="3055" spans="1:17" ht="12.5" x14ac:dyDescent="0.25">
      <c r="A3055" s="37"/>
      <c r="B3055" s="26"/>
      <c r="C3055"/>
      <c r="D3055"/>
      <c r="E3055"/>
      <c r="N3055"/>
      <c r="O3055"/>
      <c r="P3055"/>
      <c r="Q3055"/>
    </row>
    <row r="3056" spans="1:17" ht="12.5" x14ac:dyDescent="0.25">
      <c r="A3056" s="37"/>
      <c r="B3056" s="26"/>
      <c r="C3056"/>
      <c r="D3056"/>
      <c r="E3056"/>
      <c r="N3056"/>
      <c r="O3056"/>
      <c r="P3056"/>
      <c r="Q3056"/>
    </row>
    <row r="3057" spans="1:17" ht="12.5" x14ac:dyDescent="0.25">
      <c r="A3057" s="37"/>
      <c r="B3057" s="26"/>
      <c r="C3057"/>
      <c r="D3057"/>
      <c r="E3057"/>
      <c r="N3057"/>
      <c r="O3057"/>
      <c r="P3057"/>
      <c r="Q3057"/>
    </row>
    <row r="3058" spans="1:17" ht="12.5" x14ac:dyDescent="0.25">
      <c r="A3058" s="37"/>
      <c r="B3058" s="26"/>
      <c r="C3058"/>
      <c r="D3058"/>
      <c r="E3058"/>
      <c r="N3058"/>
      <c r="O3058"/>
      <c r="P3058"/>
      <c r="Q3058"/>
    </row>
    <row r="3059" spans="1:17" ht="12.5" x14ac:dyDescent="0.25">
      <c r="A3059" s="37"/>
      <c r="B3059" s="26"/>
      <c r="C3059"/>
      <c r="D3059"/>
      <c r="E3059"/>
      <c r="N3059"/>
      <c r="O3059"/>
      <c r="P3059"/>
      <c r="Q3059"/>
    </row>
    <row r="3060" spans="1:17" ht="12.5" x14ac:dyDescent="0.25">
      <c r="A3060" s="37"/>
      <c r="B3060" s="26"/>
      <c r="C3060"/>
      <c r="D3060"/>
      <c r="E3060"/>
      <c r="N3060"/>
      <c r="O3060"/>
      <c r="P3060"/>
      <c r="Q3060"/>
    </row>
    <row r="3061" spans="1:17" ht="12.5" x14ac:dyDescent="0.25">
      <c r="A3061" s="37"/>
      <c r="B3061" s="26"/>
      <c r="C3061"/>
      <c r="D3061"/>
      <c r="E3061"/>
      <c r="N3061"/>
      <c r="O3061"/>
      <c r="P3061"/>
      <c r="Q3061"/>
    </row>
    <row r="3062" spans="1:17" ht="12.5" x14ac:dyDescent="0.25">
      <c r="A3062" s="37"/>
      <c r="B3062" s="26"/>
      <c r="C3062"/>
      <c r="D3062"/>
      <c r="E3062"/>
      <c r="N3062"/>
      <c r="O3062"/>
      <c r="P3062"/>
      <c r="Q3062"/>
    </row>
    <row r="3063" spans="1:17" ht="12.5" x14ac:dyDescent="0.25">
      <c r="A3063" s="37"/>
      <c r="B3063" s="26"/>
      <c r="C3063"/>
      <c r="D3063"/>
      <c r="E3063"/>
      <c r="N3063"/>
      <c r="O3063"/>
      <c r="P3063"/>
      <c r="Q3063"/>
    </row>
    <row r="3064" spans="1:17" ht="12.5" x14ac:dyDescent="0.25">
      <c r="A3064" s="37"/>
      <c r="B3064" s="26"/>
      <c r="C3064"/>
      <c r="D3064"/>
      <c r="E3064"/>
      <c r="N3064"/>
      <c r="O3064"/>
      <c r="P3064"/>
      <c r="Q3064"/>
    </row>
    <row r="3065" spans="1:17" ht="12.5" x14ac:dyDescent="0.25">
      <c r="A3065" s="37"/>
      <c r="B3065" s="26"/>
      <c r="C3065"/>
      <c r="D3065"/>
      <c r="E3065"/>
      <c r="N3065"/>
      <c r="O3065"/>
      <c r="P3065"/>
      <c r="Q3065"/>
    </row>
    <row r="3066" spans="1:17" ht="12.5" x14ac:dyDescent="0.25">
      <c r="A3066" s="37"/>
      <c r="B3066" s="26"/>
      <c r="C3066"/>
      <c r="D3066"/>
      <c r="E3066"/>
      <c r="N3066"/>
      <c r="O3066"/>
      <c r="P3066"/>
      <c r="Q3066"/>
    </row>
    <row r="3067" spans="1:17" ht="12.5" x14ac:dyDescent="0.25">
      <c r="A3067" s="37"/>
      <c r="B3067" s="26"/>
      <c r="C3067"/>
      <c r="D3067"/>
      <c r="E3067"/>
      <c r="N3067"/>
      <c r="O3067"/>
      <c r="P3067"/>
      <c r="Q3067"/>
    </row>
    <row r="3068" spans="1:17" ht="12.5" x14ac:dyDescent="0.25">
      <c r="A3068" s="37"/>
      <c r="B3068" s="26"/>
      <c r="C3068"/>
      <c r="D3068"/>
      <c r="E3068"/>
      <c r="N3068"/>
      <c r="O3068"/>
      <c r="P3068"/>
      <c r="Q3068"/>
    </row>
    <row r="3069" spans="1:17" ht="12.5" x14ac:dyDescent="0.25">
      <c r="A3069" s="37"/>
      <c r="B3069" s="26"/>
      <c r="C3069"/>
      <c r="D3069"/>
      <c r="E3069"/>
      <c r="N3069"/>
      <c r="O3069"/>
      <c r="P3069"/>
      <c r="Q3069"/>
    </row>
    <row r="3070" spans="1:17" ht="12.5" x14ac:dyDescent="0.25">
      <c r="A3070" s="37"/>
      <c r="B3070" s="26"/>
      <c r="C3070"/>
      <c r="D3070"/>
      <c r="E3070"/>
      <c r="N3070"/>
      <c r="O3070"/>
      <c r="P3070"/>
      <c r="Q3070"/>
    </row>
    <row r="3071" spans="1:17" ht="12.5" x14ac:dyDescent="0.25">
      <c r="A3071" s="37"/>
      <c r="B3071" s="26"/>
      <c r="C3071"/>
      <c r="D3071"/>
      <c r="E3071"/>
      <c r="N3071"/>
      <c r="O3071"/>
      <c r="P3071"/>
      <c r="Q3071"/>
    </row>
    <row r="3072" spans="1:17" ht="12.5" x14ac:dyDescent="0.25">
      <c r="A3072" s="37"/>
      <c r="B3072" s="26"/>
      <c r="C3072"/>
      <c r="D3072"/>
      <c r="E3072"/>
      <c r="N3072"/>
      <c r="O3072"/>
      <c r="P3072"/>
      <c r="Q3072"/>
    </row>
    <row r="3073" spans="1:17" ht="12.5" x14ac:dyDescent="0.25">
      <c r="A3073" s="37"/>
      <c r="B3073" s="26"/>
      <c r="C3073"/>
      <c r="D3073"/>
      <c r="E3073"/>
      <c r="N3073"/>
      <c r="O3073"/>
      <c r="P3073"/>
      <c r="Q3073"/>
    </row>
    <row r="3074" spans="1:17" ht="12.5" x14ac:dyDescent="0.25">
      <c r="A3074" s="37"/>
      <c r="B3074" s="26"/>
      <c r="C3074"/>
      <c r="D3074"/>
      <c r="E3074"/>
      <c r="N3074"/>
      <c r="O3074"/>
      <c r="P3074"/>
      <c r="Q3074"/>
    </row>
    <row r="3075" spans="1:17" ht="12.5" x14ac:dyDescent="0.25">
      <c r="A3075" s="37"/>
      <c r="B3075" s="26"/>
      <c r="C3075"/>
      <c r="D3075"/>
      <c r="E3075"/>
      <c r="N3075"/>
      <c r="O3075"/>
      <c r="P3075"/>
      <c r="Q3075"/>
    </row>
    <row r="3076" spans="1:17" ht="12.5" x14ac:dyDescent="0.25">
      <c r="A3076" s="37"/>
      <c r="B3076" s="26"/>
      <c r="C3076"/>
      <c r="D3076"/>
      <c r="E3076"/>
      <c r="N3076"/>
      <c r="O3076"/>
      <c r="P3076"/>
      <c r="Q3076"/>
    </row>
    <row r="3077" spans="1:17" ht="12.5" x14ac:dyDescent="0.25">
      <c r="A3077" s="37"/>
      <c r="B3077" s="26"/>
      <c r="C3077"/>
      <c r="D3077"/>
      <c r="E3077"/>
      <c r="N3077"/>
      <c r="O3077"/>
      <c r="P3077"/>
      <c r="Q3077"/>
    </row>
    <row r="3078" spans="1:17" ht="12.5" x14ac:dyDescent="0.25">
      <c r="A3078" s="37"/>
      <c r="B3078" s="26"/>
      <c r="C3078"/>
      <c r="D3078"/>
      <c r="E3078"/>
      <c r="N3078"/>
      <c r="O3078"/>
      <c r="P3078"/>
      <c r="Q3078"/>
    </row>
    <row r="3079" spans="1:17" ht="12.5" x14ac:dyDescent="0.25">
      <c r="A3079" s="37"/>
      <c r="B3079" s="26"/>
      <c r="C3079"/>
      <c r="D3079"/>
      <c r="E3079"/>
      <c r="N3079"/>
      <c r="O3079"/>
      <c r="P3079"/>
      <c r="Q3079"/>
    </row>
    <row r="3080" spans="1:17" ht="12.5" x14ac:dyDescent="0.25">
      <c r="A3080" s="37"/>
      <c r="B3080" s="26"/>
      <c r="C3080"/>
      <c r="D3080"/>
      <c r="E3080"/>
      <c r="N3080"/>
      <c r="O3080"/>
      <c r="P3080"/>
      <c r="Q3080"/>
    </row>
    <row r="3081" spans="1:17" ht="12.5" x14ac:dyDescent="0.25">
      <c r="A3081" s="37"/>
      <c r="B3081" s="26"/>
      <c r="C3081"/>
      <c r="D3081"/>
      <c r="E3081"/>
      <c r="N3081"/>
      <c r="O3081"/>
      <c r="P3081"/>
      <c r="Q3081"/>
    </row>
    <row r="3082" spans="1:17" ht="12.5" x14ac:dyDescent="0.25">
      <c r="A3082" s="37"/>
      <c r="B3082" s="26"/>
      <c r="C3082"/>
      <c r="D3082"/>
      <c r="E3082"/>
      <c r="N3082"/>
      <c r="O3082"/>
      <c r="P3082"/>
      <c r="Q3082"/>
    </row>
    <row r="3083" spans="1:17" ht="12.5" x14ac:dyDescent="0.25">
      <c r="A3083" s="37"/>
      <c r="B3083" s="26"/>
      <c r="C3083"/>
      <c r="D3083"/>
      <c r="E3083"/>
      <c r="N3083"/>
      <c r="O3083"/>
      <c r="P3083"/>
      <c r="Q3083"/>
    </row>
    <row r="3084" spans="1:17" ht="12.5" x14ac:dyDescent="0.25">
      <c r="A3084" s="37"/>
      <c r="B3084" s="26"/>
      <c r="C3084"/>
      <c r="D3084"/>
      <c r="E3084"/>
      <c r="N3084"/>
      <c r="O3084"/>
      <c r="P3084"/>
      <c r="Q3084"/>
    </row>
    <row r="3085" spans="1:17" ht="12.5" x14ac:dyDescent="0.25">
      <c r="A3085" s="37"/>
      <c r="B3085" s="26"/>
      <c r="C3085"/>
      <c r="D3085"/>
      <c r="E3085"/>
      <c r="N3085"/>
      <c r="O3085"/>
      <c r="P3085"/>
      <c r="Q3085"/>
    </row>
    <row r="3086" spans="1:17" ht="12.5" x14ac:dyDescent="0.25">
      <c r="A3086" s="37"/>
      <c r="B3086" s="26"/>
      <c r="C3086"/>
      <c r="D3086"/>
      <c r="E3086"/>
      <c r="N3086"/>
      <c r="O3086"/>
      <c r="P3086"/>
      <c r="Q3086"/>
    </row>
    <row r="3087" spans="1:17" ht="12.5" x14ac:dyDescent="0.25">
      <c r="A3087" s="37"/>
      <c r="B3087" s="26"/>
      <c r="C3087"/>
      <c r="D3087"/>
      <c r="E3087"/>
      <c r="N3087"/>
      <c r="O3087"/>
      <c r="P3087"/>
      <c r="Q3087"/>
    </row>
    <row r="3088" spans="1:17" ht="12.5" x14ac:dyDescent="0.25">
      <c r="A3088" s="37"/>
      <c r="B3088" s="26"/>
      <c r="C3088"/>
      <c r="D3088"/>
      <c r="E3088"/>
      <c r="N3088"/>
      <c r="O3088"/>
      <c r="P3088"/>
      <c r="Q3088"/>
    </row>
    <row r="3089" spans="1:17" ht="12.5" x14ac:dyDescent="0.25">
      <c r="A3089" s="37"/>
      <c r="B3089" s="26"/>
      <c r="C3089"/>
      <c r="D3089"/>
      <c r="E3089"/>
      <c r="N3089"/>
      <c r="O3089"/>
      <c r="P3089"/>
      <c r="Q3089"/>
    </row>
    <row r="3090" spans="1:17" ht="12.5" x14ac:dyDescent="0.25">
      <c r="A3090" s="37"/>
      <c r="B3090" s="26"/>
      <c r="C3090"/>
      <c r="D3090"/>
      <c r="E3090"/>
      <c r="N3090"/>
      <c r="O3090"/>
      <c r="P3090"/>
      <c r="Q3090"/>
    </row>
    <row r="3091" spans="1:17" ht="12.5" x14ac:dyDescent="0.25">
      <c r="A3091" s="37"/>
      <c r="B3091" s="26"/>
      <c r="C3091"/>
      <c r="D3091"/>
      <c r="E3091"/>
      <c r="N3091"/>
      <c r="O3091"/>
      <c r="P3091"/>
      <c r="Q3091"/>
    </row>
    <row r="3092" spans="1:17" ht="12.5" x14ac:dyDescent="0.25">
      <c r="A3092" s="37"/>
      <c r="B3092" s="26"/>
      <c r="C3092"/>
      <c r="D3092"/>
      <c r="E3092"/>
      <c r="N3092"/>
      <c r="O3092"/>
      <c r="P3092"/>
      <c r="Q3092"/>
    </row>
    <row r="3093" spans="1:17" ht="12.5" x14ac:dyDescent="0.25">
      <c r="A3093" s="37"/>
      <c r="B3093" s="26"/>
      <c r="C3093"/>
      <c r="D3093"/>
      <c r="E3093"/>
      <c r="N3093"/>
      <c r="O3093"/>
      <c r="P3093"/>
      <c r="Q3093"/>
    </row>
    <row r="3094" spans="1:17" ht="12.5" x14ac:dyDescent="0.25">
      <c r="A3094" s="37"/>
      <c r="B3094" s="26"/>
      <c r="C3094"/>
      <c r="D3094"/>
      <c r="E3094"/>
      <c r="N3094"/>
      <c r="O3094"/>
      <c r="P3094"/>
      <c r="Q3094"/>
    </row>
    <row r="3095" spans="1:17" ht="12.5" x14ac:dyDescent="0.25">
      <c r="A3095" s="37"/>
      <c r="B3095" s="26"/>
      <c r="C3095"/>
      <c r="D3095"/>
      <c r="E3095"/>
      <c r="N3095"/>
      <c r="O3095"/>
      <c r="P3095"/>
      <c r="Q3095"/>
    </row>
    <row r="3096" spans="1:17" ht="12.5" x14ac:dyDescent="0.25">
      <c r="A3096" s="37"/>
      <c r="B3096" s="26"/>
      <c r="C3096"/>
      <c r="D3096"/>
      <c r="E3096"/>
      <c r="N3096"/>
      <c r="O3096"/>
      <c r="P3096"/>
      <c r="Q3096"/>
    </row>
    <row r="3097" spans="1:17" ht="12.5" x14ac:dyDescent="0.25">
      <c r="A3097" s="37"/>
      <c r="B3097" s="26"/>
      <c r="C3097"/>
      <c r="D3097"/>
      <c r="E3097"/>
      <c r="N3097"/>
      <c r="O3097"/>
      <c r="P3097"/>
      <c r="Q3097"/>
    </row>
    <row r="3098" spans="1:17" ht="12.5" x14ac:dyDescent="0.25">
      <c r="A3098" s="37"/>
      <c r="B3098" s="26"/>
      <c r="C3098"/>
      <c r="D3098"/>
      <c r="E3098"/>
      <c r="N3098"/>
      <c r="O3098"/>
      <c r="P3098"/>
      <c r="Q3098"/>
    </row>
    <row r="3099" spans="1:17" ht="12.5" x14ac:dyDescent="0.25">
      <c r="A3099" s="37"/>
      <c r="B3099" s="26"/>
      <c r="C3099"/>
      <c r="D3099"/>
      <c r="E3099"/>
      <c r="N3099"/>
      <c r="O3099"/>
      <c r="P3099"/>
      <c r="Q3099"/>
    </row>
    <row r="3100" spans="1:17" ht="12.5" x14ac:dyDescent="0.25">
      <c r="A3100" s="37"/>
      <c r="B3100" s="26"/>
      <c r="C3100"/>
      <c r="D3100"/>
      <c r="E3100"/>
      <c r="N3100"/>
      <c r="O3100"/>
      <c r="P3100"/>
      <c r="Q3100"/>
    </row>
    <row r="3101" spans="1:17" ht="12.5" x14ac:dyDescent="0.25">
      <c r="A3101" s="37"/>
      <c r="B3101" s="26"/>
      <c r="C3101"/>
      <c r="D3101"/>
      <c r="E3101"/>
      <c r="N3101"/>
      <c r="O3101"/>
      <c r="P3101"/>
      <c r="Q3101"/>
    </row>
    <row r="3102" spans="1:17" ht="12.5" x14ac:dyDescent="0.25">
      <c r="A3102" s="37"/>
      <c r="B3102" s="26"/>
      <c r="C3102"/>
      <c r="D3102"/>
      <c r="E3102"/>
      <c r="N3102"/>
      <c r="O3102"/>
      <c r="P3102"/>
      <c r="Q3102"/>
    </row>
    <row r="3103" spans="1:17" ht="12.5" x14ac:dyDescent="0.25">
      <c r="A3103" s="37"/>
      <c r="B3103" s="26"/>
      <c r="C3103"/>
      <c r="D3103"/>
      <c r="E3103"/>
      <c r="N3103"/>
      <c r="O3103"/>
      <c r="P3103"/>
      <c r="Q3103"/>
    </row>
    <row r="3104" spans="1:17" ht="12.5" x14ac:dyDescent="0.25">
      <c r="A3104" s="37"/>
      <c r="B3104" s="26"/>
      <c r="C3104"/>
      <c r="D3104"/>
      <c r="E3104"/>
      <c r="N3104"/>
      <c r="O3104"/>
      <c r="P3104"/>
      <c r="Q3104"/>
    </row>
    <row r="3105" spans="1:17" ht="12.5" x14ac:dyDescent="0.25">
      <c r="A3105" s="37"/>
      <c r="B3105" s="26"/>
      <c r="C3105"/>
      <c r="D3105"/>
      <c r="E3105"/>
      <c r="N3105"/>
      <c r="O3105"/>
      <c r="P3105"/>
      <c r="Q3105"/>
    </row>
    <row r="3106" spans="1:17" ht="12.5" x14ac:dyDescent="0.25">
      <c r="A3106" s="37"/>
      <c r="B3106" s="26"/>
      <c r="C3106"/>
      <c r="D3106"/>
      <c r="E3106"/>
      <c r="N3106"/>
      <c r="O3106"/>
      <c r="P3106"/>
      <c r="Q3106"/>
    </row>
    <row r="3107" spans="1:17" ht="12.5" x14ac:dyDescent="0.25">
      <c r="A3107" s="37"/>
      <c r="B3107" s="26"/>
      <c r="C3107"/>
      <c r="D3107"/>
      <c r="E3107"/>
      <c r="N3107"/>
      <c r="O3107"/>
      <c r="P3107"/>
      <c r="Q3107"/>
    </row>
    <row r="3108" spans="1:17" ht="12.5" x14ac:dyDescent="0.25">
      <c r="A3108" s="37"/>
      <c r="B3108" s="26"/>
      <c r="C3108"/>
      <c r="D3108"/>
      <c r="E3108"/>
      <c r="N3108"/>
      <c r="O3108"/>
      <c r="P3108"/>
      <c r="Q3108"/>
    </row>
    <row r="3109" spans="1:17" ht="12.5" x14ac:dyDescent="0.25">
      <c r="A3109" s="37"/>
      <c r="B3109" s="26"/>
      <c r="C3109"/>
      <c r="D3109"/>
      <c r="E3109"/>
      <c r="N3109"/>
      <c r="O3109"/>
      <c r="P3109"/>
      <c r="Q3109"/>
    </row>
    <row r="3110" spans="1:17" ht="12.5" x14ac:dyDescent="0.25">
      <c r="A3110" s="37"/>
      <c r="B3110" s="26"/>
      <c r="C3110"/>
      <c r="D3110"/>
      <c r="E3110"/>
      <c r="N3110"/>
      <c r="O3110"/>
      <c r="P3110"/>
      <c r="Q3110"/>
    </row>
    <row r="3111" spans="1:17" ht="12.5" x14ac:dyDescent="0.25">
      <c r="A3111" s="37"/>
      <c r="B3111" s="26"/>
      <c r="C3111"/>
      <c r="D3111"/>
      <c r="E3111"/>
      <c r="N3111"/>
      <c r="O3111"/>
      <c r="P3111"/>
      <c r="Q3111"/>
    </row>
    <row r="3112" spans="1:17" ht="12.5" x14ac:dyDescent="0.25">
      <c r="A3112" s="37"/>
      <c r="B3112" s="26"/>
      <c r="C3112"/>
      <c r="D3112"/>
      <c r="E3112"/>
      <c r="N3112"/>
      <c r="O3112"/>
      <c r="P3112"/>
      <c r="Q3112"/>
    </row>
    <row r="3113" spans="1:17" ht="12.5" x14ac:dyDescent="0.25">
      <c r="A3113" s="37"/>
      <c r="B3113" s="26"/>
      <c r="C3113"/>
      <c r="D3113"/>
      <c r="E3113"/>
      <c r="N3113"/>
      <c r="O3113"/>
      <c r="P3113"/>
      <c r="Q3113"/>
    </row>
    <row r="3114" spans="1:17" ht="12.5" x14ac:dyDescent="0.25">
      <c r="A3114" s="37"/>
      <c r="B3114" s="26"/>
      <c r="C3114"/>
      <c r="D3114"/>
      <c r="E3114"/>
      <c r="N3114"/>
      <c r="O3114"/>
      <c r="P3114"/>
      <c r="Q3114"/>
    </row>
    <row r="3115" spans="1:17" ht="12.5" x14ac:dyDescent="0.25">
      <c r="A3115" s="37"/>
      <c r="B3115" s="26"/>
      <c r="C3115"/>
      <c r="D3115"/>
      <c r="E3115"/>
      <c r="N3115"/>
      <c r="O3115"/>
      <c r="P3115"/>
      <c r="Q3115"/>
    </row>
    <row r="3116" spans="1:17" ht="12.5" x14ac:dyDescent="0.25">
      <c r="A3116" s="37"/>
      <c r="B3116" s="26"/>
      <c r="C3116"/>
      <c r="D3116"/>
      <c r="E3116"/>
      <c r="N3116"/>
      <c r="O3116"/>
      <c r="P3116"/>
      <c r="Q3116"/>
    </row>
    <row r="3117" spans="1:17" ht="12.5" x14ac:dyDescent="0.25">
      <c r="A3117" s="37"/>
      <c r="B3117" s="26"/>
      <c r="C3117"/>
      <c r="D3117"/>
      <c r="E3117"/>
      <c r="N3117"/>
      <c r="O3117"/>
      <c r="P3117"/>
      <c r="Q3117"/>
    </row>
    <row r="3118" spans="1:17" ht="12.5" x14ac:dyDescent="0.25">
      <c r="A3118" s="37"/>
      <c r="B3118" s="26"/>
      <c r="C3118"/>
      <c r="D3118"/>
      <c r="E3118"/>
      <c r="N3118"/>
      <c r="O3118"/>
      <c r="P3118"/>
      <c r="Q3118"/>
    </row>
    <row r="3119" spans="1:17" ht="12.5" x14ac:dyDescent="0.25">
      <c r="A3119" s="37"/>
      <c r="B3119" s="26"/>
      <c r="C3119"/>
      <c r="D3119"/>
      <c r="E3119"/>
      <c r="N3119"/>
      <c r="O3119"/>
      <c r="P3119"/>
      <c r="Q3119"/>
    </row>
    <row r="3120" spans="1:17" ht="12.5" x14ac:dyDescent="0.25">
      <c r="A3120" s="37"/>
      <c r="B3120" s="26"/>
      <c r="C3120"/>
      <c r="D3120"/>
      <c r="E3120"/>
      <c r="N3120"/>
      <c r="O3120"/>
      <c r="P3120"/>
      <c r="Q3120"/>
    </row>
    <row r="3121" spans="1:17" ht="12.5" x14ac:dyDescent="0.25">
      <c r="A3121" s="37"/>
      <c r="B3121" s="26"/>
      <c r="C3121"/>
      <c r="D3121"/>
      <c r="E3121"/>
      <c r="N3121"/>
      <c r="O3121"/>
      <c r="P3121"/>
      <c r="Q3121"/>
    </row>
    <row r="3122" spans="1:17" ht="12.5" x14ac:dyDescent="0.25">
      <c r="A3122" s="37"/>
      <c r="B3122" s="26"/>
      <c r="C3122"/>
      <c r="D3122"/>
      <c r="E3122"/>
      <c r="N3122"/>
      <c r="O3122"/>
      <c r="P3122"/>
      <c r="Q3122"/>
    </row>
    <row r="3123" spans="1:17" ht="12.5" x14ac:dyDescent="0.25">
      <c r="A3123" s="37"/>
      <c r="B3123" s="26"/>
      <c r="C3123"/>
      <c r="D3123"/>
      <c r="E3123"/>
      <c r="N3123"/>
      <c r="O3123"/>
      <c r="P3123"/>
      <c r="Q3123"/>
    </row>
    <row r="3124" spans="1:17" ht="12.5" x14ac:dyDescent="0.25">
      <c r="A3124" s="37"/>
      <c r="B3124" s="26"/>
      <c r="C3124"/>
      <c r="D3124"/>
      <c r="E3124"/>
      <c r="N3124"/>
      <c r="O3124"/>
      <c r="P3124"/>
      <c r="Q3124"/>
    </row>
    <row r="3125" spans="1:17" ht="12.5" x14ac:dyDescent="0.25">
      <c r="A3125" s="37"/>
      <c r="B3125" s="26"/>
      <c r="C3125"/>
      <c r="D3125"/>
      <c r="E3125"/>
      <c r="N3125"/>
      <c r="O3125"/>
      <c r="P3125"/>
      <c r="Q3125"/>
    </row>
    <row r="3126" spans="1:17" ht="12.5" x14ac:dyDescent="0.25">
      <c r="A3126" s="37"/>
      <c r="B3126" s="26"/>
      <c r="C3126"/>
      <c r="D3126"/>
      <c r="E3126"/>
      <c r="N3126"/>
      <c r="O3126"/>
      <c r="P3126"/>
      <c r="Q3126"/>
    </row>
    <row r="3127" spans="1:17" ht="12.5" x14ac:dyDescent="0.25">
      <c r="A3127" s="37"/>
      <c r="B3127" s="26"/>
      <c r="C3127"/>
      <c r="D3127"/>
      <c r="E3127"/>
      <c r="N3127"/>
      <c r="O3127"/>
      <c r="P3127"/>
      <c r="Q3127"/>
    </row>
    <row r="3128" spans="1:17" ht="12.5" x14ac:dyDescent="0.25">
      <c r="A3128" s="37"/>
      <c r="B3128" s="26"/>
      <c r="C3128"/>
      <c r="D3128"/>
      <c r="E3128"/>
      <c r="N3128"/>
      <c r="O3128"/>
      <c r="P3128"/>
      <c r="Q3128"/>
    </row>
    <row r="3129" spans="1:17" ht="12.5" x14ac:dyDescent="0.25">
      <c r="A3129" s="37"/>
      <c r="B3129" s="26"/>
      <c r="C3129"/>
      <c r="D3129"/>
      <c r="E3129"/>
      <c r="N3129"/>
      <c r="O3129"/>
      <c r="P3129"/>
      <c r="Q3129"/>
    </row>
    <row r="3130" spans="1:17" ht="12.5" x14ac:dyDescent="0.25">
      <c r="A3130" s="37"/>
      <c r="B3130" s="26"/>
      <c r="C3130"/>
      <c r="D3130"/>
      <c r="E3130"/>
      <c r="N3130"/>
      <c r="O3130"/>
      <c r="P3130"/>
      <c r="Q3130"/>
    </row>
    <row r="3131" spans="1:17" ht="12.5" x14ac:dyDescent="0.25">
      <c r="A3131" s="37"/>
      <c r="B3131" s="26"/>
      <c r="C3131"/>
      <c r="D3131"/>
      <c r="E3131"/>
      <c r="N3131"/>
      <c r="O3131"/>
      <c r="P3131"/>
      <c r="Q3131"/>
    </row>
    <row r="3132" spans="1:17" ht="12.5" x14ac:dyDescent="0.25">
      <c r="A3132" s="37"/>
      <c r="B3132" s="26"/>
      <c r="C3132"/>
      <c r="D3132"/>
      <c r="E3132"/>
      <c r="N3132"/>
      <c r="O3132"/>
      <c r="P3132"/>
      <c r="Q3132"/>
    </row>
    <row r="3133" spans="1:17" ht="12.5" x14ac:dyDescent="0.25">
      <c r="A3133" s="37"/>
      <c r="B3133" s="26"/>
      <c r="C3133"/>
      <c r="D3133"/>
      <c r="E3133"/>
      <c r="N3133"/>
      <c r="O3133"/>
      <c r="P3133"/>
      <c r="Q3133"/>
    </row>
    <row r="3134" spans="1:17" ht="12.5" x14ac:dyDescent="0.25">
      <c r="A3134" s="37"/>
      <c r="B3134" s="26"/>
      <c r="C3134"/>
      <c r="D3134"/>
      <c r="E3134"/>
      <c r="N3134"/>
      <c r="O3134"/>
      <c r="P3134"/>
      <c r="Q3134"/>
    </row>
    <row r="3135" spans="1:17" ht="12.5" x14ac:dyDescent="0.25">
      <c r="A3135" s="37"/>
      <c r="B3135" s="26"/>
      <c r="C3135"/>
      <c r="D3135"/>
      <c r="E3135"/>
      <c r="N3135"/>
      <c r="O3135"/>
      <c r="P3135"/>
      <c r="Q3135"/>
    </row>
    <row r="3136" spans="1:17" ht="12.5" x14ac:dyDescent="0.25">
      <c r="A3136" s="37"/>
      <c r="B3136" s="26"/>
      <c r="C3136"/>
      <c r="D3136"/>
      <c r="E3136"/>
      <c r="N3136"/>
      <c r="O3136"/>
      <c r="P3136"/>
      <c r="Q3136"/>
    </row>
    <row r="3137" spans="1:17" ht="12.5" x14ac:dyDescent="0.25">
      <c r="A3137" s="37"/>
      <c r="B3137" s="26"/>
      <c r="C3137"/>
      <c r="D3137"/>
      <c r="E3137"/>
      <c r="N3137"/>
      <c r="O3137"/>
      <c r="P3137"/>
      <c r="Q3137"/>
    </row>
    <row r="3138" spans="1:17" ht="12.5" x14ac:dyDescent="0.25">
      <c r="A3138" s="37"/>
      <c r="B3138" s="26"/>
      <c r="C3138"/>
      <c r="D3138"/>
      <c r="E3138"/>
      <c r="N3138"/>
      <c r="O3138"/>
      <c r="P3138"/>
      <c r="Q3138"/>
    </row>
    <row r="3139" spans="1:17" ht="12.5" x14ac:dyDescent="0.25">
      <c r="A3139" s="37"/>
      <c r="B3139" s="26"/>
      <c r="C3139"/>
      <c r="D3139"/>
      <c r="E3139"/>
      <c r="N3139"/>
      <c r="O3139"/>
      <c r="P3139"/>
      <c r="Q3139"/>
    </row>
    <row r="3140" spans="1:17" ht="12.5" x14ac:dyDescent="0.25">
      <c r="A3140" s="37"/>
      <c r="B3140" s="26"/>
      <c r="C3140"/>
      <c r="D3140"/>
      <c r="E3140"/>
      <c r="N3140"/>
      <c r="O3140"/>
      <c r="P3140"/>
      <c r="Q3140"/>
    </row>
    <row r="3141" spans="1:17" ht="12.5" x14ac:dyDescent="0.25">
      <c r="A3141" s="37"/>
      <c r="B3141" s="26"/>
      <c r="C3141"/>
      <c r="D3141"/>
      <c r="E3141"/>
      <c r="N3141"/>
      <c r="O3141"/>
      <c r="P3141"/>
      <c r="Q3141"/>
    </row>
    <row r="3142" spans="1:17" ht="12.5" x14ac:dyDescent="0.25">
      <c r="A3142" s="37"/>
      <c r="B3142" s="26"/>
      <c r="C3142"/>
      <c r="D3142"/>
      <c r="E3142"/>
      <c r="N3142"/>
      <c r="O3142"/>
      <c r="P3142"/>
      <c r="Q3142"/>
    </row>
    <row r="3143" spans="1:17" ht="12.5" x14ac:dyDescent="0.25">
      <c r="A3143" s="37"/>
      <c r="B3143" s="26"/>
      <c r="C3143"/>
      <c r="D3143"/>
      <c r="E3143"/>
      <c r="N3143"/>
      <c r="O3143"/>
      <c r="P3143"/>
      <c r="Q3143"/>
    </row>
    <row r="3144" spans="1:17" ht="12.5" x14ac:dyDescent="0.25">
      <c r="A3144" s="37"/>
      <c r="B3144" s="26"/>
      <c r="C3144"/>
      <c r="D3144"/>
      <c r="E3144"/>
      <c r="N3144"/>
      <c r="O3144"/>
      <c r="P3144"/>
      <c r="Q3144"/>
    </row>
    <row r="3145" spans="1:17" ht="12.5" x14ac:dyDescent="0.25">
      <c r="A3145" s="37"/>
      <c r="B3145" s="26"/>
      <c r="C3145"/>
      <c r="D3145"/>
      <c r="E3145"/>
      <c r="N3145"/>
      <c r="O3145"/>
      <c r="P3145"/>
      <c r="Q3145"/>
    </row>
    <row r="3146" spans="1:17" ht="12.5" x14ac:dyDescent="0.25">
      <c r="A3146" s="37"/>
      <c r="B3146" s="26"/>
      <c r="C3146"/>
      <c r="D3146"/>
      <c r="E3146"/>
      <c r="N3146"/>
      <c r="O3146"/>
      <c r="P3146"/>
      <c r="Q3146"/>
    </row>
    <row r="3147" spans="1:17" ht="12.5" x14ac:dyDescent="0.25">
      <c r="A3147" s="37"/>
      <c r="B3147" s="26"/>
      <c r="C3147"/>
      <c r="D3147"/>
      <c r="E3147"/>
      <c r="N3147"/>
      <c r="O3147"/>
      <c r="P3147"/>
      <c r="Q3147"/>
    </row>
    <row r="3148" spans="1:17" ht="12.5" x14ac:dyDescent="0.25">
      <c r="A3148" s="37"/>
      <c r="B3148" s="26"/>
      <c r="C3148"/>
      <c r="D3148"/>
      <c r="E3148"/>
      <c r="N3148"/>
      <c r="O3148"/>
      <c r="P3148"/>
      <c r="Q3148"/>
    </row>
    <row r="3149" spans="1:17" ht="12.5" x14ac:dyDescent="0.25">
      <c r="A3149" s="37"/>
      <c r="B3149" s="26"/>
      <c r="C3149"/>
      <c r="D3149"/>
      <c r="E3149"/>
      <c r="N3149"/>
      <c r="O3149"/>
      <c r="P3149"/>
      <c r="Q3149"/>
    </row>
    <row r="3150" spans="1:17" ht="12.5" x14ac:dyDescent="0.25">
      <c r="A3150" s="37"/>
      <c r="B3150" s="26"/>
      <c r="C3150"/>
      <c r="D3150"/>
      <c r="E3150"/>
      <c r="N3150"/>
      <c r="O3150"/>
      <c r="P3150"/>
      <c r="Q3150"/>
    </row>
    <row r="3151" spans="1:17" ht="12.5" x14ac:dyDescent="0.25">
      <c r="A3151" s="37"/>
      <c r="B3151" s="26"/>
      <c r="C3151"/>
      <c r="D3151"/>
      <c r="E3151"/>
      <c r="N3151"/>
      <c r="O3151"/>
      <c r="P3151"/>
      <c r="Q3151"/>
    </row>
    <row r="3152" spans="1:17" ht="12.5" x14ac:dyDescent="0.25">
      <c r="A3152" s="37"/>
      <c r="B3152" s="26"/>
      <c r="C3152"/>
      <c r="D3152"/>
      <c r="E3152"/>
      <c r="N3152"/>
      <c r="O3152"/>
      <c r="P3152"/>
      <c r="Q3152"/>
    </row>
    <row r="3153" spans="1:17" ht="12.5" x14ac:dyDescent="0.25">
      <c r="A3153" s="37"/>
      <c r="B3153" s="26"/>
      <c r="C3153"/>
      <c r="D3153"/>
      <c r="E3153"/>
      <c r="N3153"/>
      <c r="O3153"/>
      <c r="P3153"/>
      <c r="Q3153"/>
    </row>
    <row r="3154" spans="1:17" ht="12.5" x14ac:dyDescent="0.25">
      <c r="A3154" s="37"/>
      <c r="B3154" s="26"/>
      <c r="C3154"/>
      <c r="D3154"/>
      <c r="E3154"/>
      <c r="N3154"/>
      <c r="O3154"/>
      <c r="P3154"/>
      <c r="Q3154"/>
    </row>
    <row r="3155" spans="1:17" ht="12.5" x14ac:dyDescent="0.25">
      <c r="A3155" s="37"/>
      <c r="B3155" s="26"/>
      <c r="C3155"/>
      <c r="D3155"/>
      <c r="E3155"/>
      <c r="N3155"/>
      <c r="O3155"/>
      <c r="P3155"/>
      <c r="Q3155"/>
    </row>
    <row r="3156" spans="1:17" ht="12.5" x14ac:dyDescent="0.25">
      <c r="A3156" s="37"/>
      <c r="B3156" s="26"/>
      <c r="C3156"/>
      <c r="D3156"/>
      <c r="E3156"/>
      <c r="N3156"/>
      <c r="O3156"/>
      <c r="P3156"/>
      <c r="Q3156"/>
    </row>
    <row r="3157" spans="1:17" ht="12.5" x14ac:dyDescent="0.25">
      <c r="A3157" s="37"/>
      <c r="B3157" s="26"/>
      <c r="C3157"/>
      <c r="D3157"/>
      <c r="E3157"/>
      <c r="N3157"/>
      <c r="O3157"/>
      <c r="P3157"/>
      <c r="Q3157"/>
    </row>
    <row r="3158" spans="1:17" ht="12.5" x14ac:dyDescent="0.25">
      <c r="A3158" s="37"/>
      <c r="B3158" s="26"/>
      <c r="C3158"/>
      <c r="D3158"/>
      <c r="E3158"/>
      <c r="N3158"/>
      <c r="O3158"/>
      <c r="P3158"/>
      <c r="Q3158"/>
    </row>
    <row r="3159" spans="1:17" ht="12.5" x14ac:dyDescent="0.25">
      <c r="A3159" s="37"/>
      <c r="B3159" s="26"/>
      <c r="C3159"/>
      <c r="D3159"/>
      <c r="E3159"/>
      <c r="N3159"/>
      <c r="O3159"/>
      <c r="P3159"/>
      <c r="Q3159"/>
    </row>
    <row r="3160" spans="1:17" ht="12.5" x14ac:dyDescent="0.25">
      <c r="A3160" s="37"/>
      <c r="B3160" s="26"/>
      <c r="C3160"/>
      <c r="D3160"/>
      <c r="E3160"/>
      <c r="N3160"/>
      <c r="O3160"/>
      <c r="P3160"/>
      <c r="Q3160"/>
    </row>
    <row r="3161" spans="1:17" ht="12.5" x14ac:dyDescent="0.25">
      <c r="A3161" s="37"/>
      <c r="B3161" s="26"/>
      <c r="C3161"/>
      <c r="D3161"/>
      <c r="E3161"/>
      <c r="N3161"/>
      <c r="O3161"/>
      <c r="P3161"/>
      <c r="Q3161"/>
    </row>
    <row r="3162" spans="1:17" ht="12.5" x14ac:dyDescent="0.25">
      <c r="A3162" s="37"/>
      <c r="B3162" s="26"/>
      <c r="C3162"/>
      <c r="D3162"/>
      <c r="E3162"/>
      <c r="N3162"/>
      <c r="O3162"/>
      <c r="P3162"/>
      <c r="Q3162"/>
    </row>
    <row r="3163" spans="1:17" ht="12.5" x14ac:dyDescent="0.25">
      <c r="A3163" s="37"/>
      <c r="B3163" s="26"/>
      <c r="C3163"/>
      <c r="D3163"/>
      <c r="E3163"/>
      <c r="N3163"/>
      <c r="O3163"/>
      <c r="P3163"/>
      <c r="Q3163"/>
    </row>
    <row r="3164" spans="1:17" ht="12.5" x14ac:dyDescent="0.25">
      <c r="A3164" s="37"/>
      <c r="B3164" s="26"/>
      <c r="C3164"/>
      <c r="D3164"/>
      <c r="E3164"/>
      <c r="N3164"/>
      <c r="O3164"/>
      <c r="P3164"/>
      <c r="Q3164"/>
    </row>
    <row r="3165" spans="1:17" ht="12.5" x14ac:dyDescent="0.25">
      <c r="A3165" s="37"/>
      <c r="B3165" s="26"/>
      <c r="C3165"/>
      <c r="D3165"/>
      <c r="E3165"/>
      <c r="N3165"/>
      <c r="O3165"/>
      <c r="P3165"/>
      <c r="Q3165"/>
    </row>
    <row r="3166" spans="1:17" ht="12.5" x14ac:dyDescent="0.25">
      <c r="A3166" s="37"/>
      <c r="B3166" s="26"/>
      <c r="C3166"/>
      <c r="D3166"/>
      <c r="E3166"/>
      <c r="N3166"/>
      <c r="O3166"/>
      <c r="P3166"/>
      <c r="Q3166"/>
    </row>
    <row r="3167" spans="1:17" ht="12.5" x14ac:dyDescent="0.25">
      <c r="A3167" s="37"/>
      <c r="B3167" s="26"/>
      <c r="C3167"/>
      <c r="D3167"/>
      <c r="E3167"/>
      <c r="N3167"/>
      <c r="O3167"/>
      <c r="P3167"/>
      <c r="Q3167"/>
    </row>
    <row r="3168" spans="1:17" ht="12.5" x14ac:dyDescent="0.25">
      <c r="A3168" s="37"/>
      <c r="B3168" s="26"/>
      <c r="C3168"/>
      <c r="D3168"/>
      <c r="E3168"/>
      <c r="N3168"/>
      <c r="O3168"/>
      <c r="P3168"/>
      <c r="Q3168"/>
    </row>
    <row r="3169" spans="1:17" ht="12.5" x14ac:dyDescent="0.25">
      <c r="A3169" s="37"/>
      <c r="B3169" s="26"/>
      <c r="C3169"/>
      <c r="D3169"/>
      <c r="E3169"/>
      <c r="N3169"/>
      <c r="O3169"/>
      <c r="P3169"/>
      <c r="Q3169"/>
    </row>
    <row r="3170" spans="1:17" ht="12.5" x14ac:dyDescent="0.25">
      <c r="A3170" s="37"/>
      <c r="B3170" s="26"/>
      <c r="C3170"/>
      <c r="D3170"/>
      <c r="E3170"/>
      <c r="N3170"/>
      <c r="O3170"/>
      <c r="P3170"/>
      <c r="Q3170"/>
    </row>
    <row r="3171" spans="1:17" ht="12.5" x14ac:dyDescent="0.25">
      <c r="A3171" s="37"/>
      <c r="B3171" s="26"/>
      <c r="C3171"/>
      <c r="D3171"/>
      <c r="E3171"/>
      <c r="N3171"/>
      <c r="O3171"/>
      <c r="P3171"/>
      <c r="Q3171"/>
    </row>
    <row r="3172" spans="1:17" ht="12.5" x14ac:dyDescent="0.25">
      <c r="A3172" s="37"/>
      <c r="B3172" s="26"/>
      <c r="C3172"/>
      <c r="D3172"/>
      <c r="E3172"/>
      <c r="N3172"/>
      <c r="O3172"/>
      <c r="P3172"/>
      <c r="Q3172"/>
    </row>
    <row r="3173" spans="1:17" ht="12.5" x14ac:dyDescent="0.25">
      <c r="A3173" s="37"/>
      <c r="B3173" s="26"/>
      <c r="C3173"/>
      <c r="D3173"/>
      <c r="E3173"/>
      <c r="N3173"/>
      <c r="O3173"/>
      <c r="P3173"/>
      <c r="Q3173"/>
    </row>
    <row r="3174" spans="1:17" ht="12.5" x14ac:dyDescent="0.25">
      <c r="A3174" s="37"/>
      <c r="B3174" s="26"/>
      <c r="C3174"/>
      <c r="D3174"/>
      <c r="E3174"/>
      <c r="N3174"/>
      <c r="O3174"/>
      <c r="P3174"/>
      <c r="Q3174"/>
    </row>
    <row r="3175" spans="1:17" ht="12.5" x14ac:dyDescent="0.25">
      <c r="A3175" s="37"/>
      <c r="B3175" s="26"/>
      <c r="C3175"/>
      <c r="D3175"/>
      <c r="E3175"/>
      <c r="N3175"/>
      <c r="O3175"/>
      <c r="P3175"/>
      <c r="Q3175"/>
    </row>
    <row r="3176" spans="1:17" ht="12.5" x14ac:dyDescent="0.25">
      <c r="A3176" s="37"/>
      <c r="B3176" s="26"/>
      <c r="C3176"/>
      <c r="D3176"/>
      <c r="E3176"/>
      <c r="N3176"/>
      <c r="O3176"/>
      <c r="P3176"/>
      <c r="Q3176"/>
    </row>
    <row r="3177" spans="1:17" ht="12.5" x14ac:dyDescent="0.25">
      <c r="A3177" s="37"/>
      <c r="B3177" s="26"/>
      <c r="C3177"/>
      <c r="D3177"/>
      <c r="E3177"/>
      <c r="N3177"/>
      <c r="O3177"/>
      <c r="P3177"/>
      <c r="Q3177"/>
    </row>
    <row r="3178" spans="1:17" ht="12.5" x14ac:dyDescent="0.25">
      <c r="A3178" s="37"/>
      <c r="B3178" s="26"/>
      <c r="C3178"/>
      <c r="D3178"/>
      <c r="E3178"/>
      <c r="N3178"/>
      <c r="O3178"/>
      <c r="P3178"/>
      <c r="Q3178"/>
    </row>
    <row r="3179" spans="1:17" ht="12.5" x14ac:dyDescent="0.25">
      <c r="A3179" s="37"/>
      <c r="B3179" s="26"/>
      <c r="C3179"/>
      <c r="D3179"/>
      <c r="E3179"/>
      <c r="N3179"/>
      <c r="O3179"/>
      <c r="P3179"/>
      <c r="Q3179"/>
    </row>
    <row r="3180" spans="1:17" ht="12.5" x14ac:dyDescent="0.25">
      <c r="A3180" s="37"/>
      <c r="B3180" s="26"/>
      <c r="C3180"/>
      <c r="D3180"/>
      <c r="E3180"/>
      <c r="N3180"/>
      <c r="O3180"/>
      <c r="P3180"/>
      <c r="Q3180"/>
    </row>
    <row r="3181" spans="1:17" ht="12.5" x14ac:dyDescent="0.25">
      <c r="A3181" s="37"/>
      <c r="B3181" s="26"/>
      <c r="C3181"/>
      <c r="D3181"/>
      <c r="E3181"/>
      <c r="N3181"/>
      <c r="O3181"/>
      <c r="P3181"/>
      <c r="Q3181"/>
    </row>
    <row r="3182" spans="1:17" ht="12.5" x14ac:dyDescent="0.25">
      <c r="A3182" s="37"/>
      <c r="B3182" s="26"/>
      <c r="C3182"/>
      <c r="D3182"/>
      <c r="E3182"/>
      <c r="N3182"/>
      <c r="O3182"/>
      <c r="P3182"/>
      <c r="Q3182"/>
    </row>
    <row r="3183" spans="1:17" ht="12.5" x14ac:dyDescent="0.25">
      <c r="A3183" s="37"/>
      <c r="B3183" s="26"/>
      <c r="C3183"/>
      <c r="D3183"/>
      <c r="E3183"/>
      <c r="N3183"/>
      <c r="O3183"/>
      <c r="P3183"/>
      <c r="Q3183"/>
    </row>
    <row r="3184" spans="1:17" ht="12.5" x14ac:dyDescent="0.25">
      <c r="A3184" s="37"/>
      <c r="B3184" s="26"/>
      <c r="C3184"/>
      <c r="D3184"/>
      <c r="E3184"/>
      <c r="N3184"/>
      <c r="O3184"/>
      <c r="P3184"/>
      <c r="Q3184"/>
    </row>
    <row r="3185" spans="1:17" ht="12.5" x14ac:dyDescent="0.25">
      <c r="A3185" s="37"/>
      <c r="B3185" s="26"/>
      <c r="C3185"/>
      <c r="D3185"/>
      <c r="E3185"/>
      <c r="N3185"/>
      <c r="O3185"/>
      <c r="P3185"/>
      <c r="Q3185"/>
    </row>
    <row r="3186" spans="1:17" ht="12.5" x14ac:dyDescent="0.25">
      <c r="A3186" s="37"/>
      <c r="B3186" s="26"/>
      <c r="C3186"/>
      <c r="D3186"/>
      <c r="E3186"/>
      <c r="N3186"/>
      <c r="O3186"/>
      <c r="P3186"/>
      <c r="Q3186"/>
    </row>
    <row r="3187" spans="1:17" ht="12.5" x14ac:dyDescent="0.25">
      <c r="A3187" s="37"/>
      <c r="B3187" s="26"/>
      <c r="C3187"/>
      <c r="D3187"/>
      <c r="E3187"/>
      <c r="N3187"/>
      <c r="O3187"/>
      <c r="P3187"/>
      <c r="Q3187"/>
    </row>
    <row r="3188" spans="1:17" ht="12.5" x14ac:dyDescent="0.25">
      <c r="A3188" s="37"/>
      <c r="B3188" s="26"/>
      <c r="C3188"/>
      <c r="D3188"/>
      <c r="E3188"/>
      <c r="N3188"/>
      <c r="O3188"/>
      <c r="P3188"/>
      <c r="Q3188"/>
    </row>
    <row r="3189" spans="1:17" ht="12.5" x14ac:dyDescent="0.25">
      <c r="A3189" s="37"/>
      <c r="B3189" s="26"/>
      <c r="C3189"/>
      <c r="D3189"/>
      <c r="E3189"/>
      <c r="N3189"/>
      <c r="O3189"/>
      <c r="P3189"/>
      <c r="Q3189"/>
    </row>
    <row r="3190" spans="1:17" ht="12.5" x14ac:dyDescent="0.25">
      <c r="A3190" s="37"/>
      <c r="B3190" s="26"/>
      <c r="C3190"/>
      <c r="D3190"/>
      <c r="E3190"/>
      <c r="N3190"/>
      <c r="O3190"/>
      <c r="P3190"/>
      <c r="Q3190"/>
    </row>
    <row r="3191" spans="1:17" ht="12.5" x14ac:dyDescent="0.25">
      <c r="A3191" s="37"/>
      <c r="B3191" s="26"/>
      <c r="C3191"/>
      <c r="D3191"/>
      <c r="E3191"/>
      <c r="N3191"/>
      <c r="O3191"/>
      <c r="P3191"/>
      <c r="Q3191"/>
    </row>
    <row r="3192" spans="1:17" ht="12.5" x14ac:dyDescent="0.25">
      <c r="A3192" s="37"/>
      <c r="B3192" s="26"/>
      <c r="C3192"/>
      <c r="D3192"/>
      <c r="E3192"/>
      <c r="N3192"/>
      <c r="O3192"/>
      <c r="P3192"/>
      <c r="Q3192"/>
    </row>
    <row r="3193" spans="1:17" ht="12.5" x14ac:dyDescent="0.25">
      <c r="A3193" s="37"/>
      <c r="B3193" s="26"/>
      <c r="C3193"/>
      <c r="D3193"/>
      <c r="E3193"/>
      <c r="N3193"/>
      <c r="O3193"/>
      <c r="P3193"/>
      <c r="Q3193"/>
    </row>
    <row r="3194" spans="1:17" ht="12.5" x14ac:dyDescent="0.25">
      <c r="A3194" s="37"/>
      <c r="B3194" s="26"/>
      <c r="C3194"/>
      <c r="D3194"/>
      <c r="E3194"/>
      <c r="N3194"/>
      <c r="O3194"/>
      <c r="P3194"/>
      <c r="Q3194"/>
    </row>
    <row r="3195" spans="1:17" ht="12.5" x14ac:dyDescent="0.25">
      <c r="A3195" s="37"/>
      <c r="B3195" s="26"/>
      <c r="C3195"/>
      <c r="D3195"/>
      <c r="E3195"/>
      <c r="N3195"/>
      <c r="O3195"/>
      <c r="P3195"/>
      <c r="Q3195"/>
    </row>
    <row r="3196" spans="1:17" ht="12.5" x14ac:dyDescent="0.25">
      <c r="A3196" s="37"/>
      <c r="B3196" s="26"/>
      <c r="C3196"/>
      <c r="D3196"/>
      <c r="E3196"/>
      <c r="N3196"/>
      <c r="O3196"/>
      <c r="P3196"/>
      <c r="Q3196"/>
    </row>
    <row r="3197" spans="1:17" ht="12.5" x14ac:dyDescent="0.25">
      <c r="A3197" s="37"/>
      <c r="B3197" s="26"/>
      <c r="C3197"/>
      <c r="D3197"/>
      <c r="E3197"/>
      <c r="N3197"/>
      <c r="O3197"/>
      <c r="P3197"/>
      <c r="Q3197"/>
    </row>
    <row r="3198" spans="1:17" ht="12.5" x14ac:dyDescent="0.25">
      <c r="A3198" s="37"/>
      <c r="B3198" s="26"/>
      <c r="C3198"/>
      <c r="D3198"/>
      <c r="E3198"/>
      <c r="N3198"/>
      <c r="O3198"/>
      <c r="P3198"/>
      <c r="Q3198"/>
    </row>
    <row r="3199" spans="1:17" ht="12.5" x14ac:dyDescent="0.25">
      <c r="A3199" s="37"/>
      <c r="B3199" s="26"/>
      <c r="C3199"/>
      <c r="D3199"/>
      <c r="E3199"/>
      <c r="N3199"/>
      <c r="O3199"/>
      <c r="P3199"/>
      <c r="Q3199"/>
    </row>
    <row r="3200" spans="1:17" ht="12.5" x14ac:dyDescent="0.25">
      <c r="A3200" s="37"/>
      <c r="B3200" s="26"/>
      <c r="C3200"/>
      <c r="D3200"/>
      <c r="E3200"/>
      <c r="N3200"/>
      <c r="O3200"/>
      <c r="P3200"/>
      <c r="Q3200"/>
    </row>
    <row r="3201" spans="1:17" ht="12.5" x14ac:dyDescent="0.25">
      <c r="A3201" s="37"/>
      <c r="B3201" s="26"/>
      <c r="C3201"/>
      <c r="D3201"/>
      <c r="E3201"/>
      <c r="N3201"/>
      <c r="O3201"/>
      <c r="P3201"/>
      <c r="Q3201"/>
    </row>
    <row r="3202" spans="1:17" ht="12.5" x14ac:dyDescent="0.25">
      <c r="A3202" s="37"/>
      <c r="B3202" s="26"/>
      <c r="C3202"/>
      <c r="D3202"/>
      <c r="E3202"/>
      <c r="N3202"/>
      <c r="O3202"/>
      <c r="P3202"/>
      <c r="Q3202"/>
    </row>
    <row r="3203" spans="1:17" ht="12.5" x14ac:dyDescent="0.25">
      <c r="A3203" s="37"/>
      <c r="B3203" s="26"/>
      <c r="C3203"/>
      <c r="D3203"/>
      <c r="E3203"/>
      <c r="N3203"/>
      <c r="O3203"/>
      <c r="P3203"/>
      <c r="Q3203"/>
    </row>
    <row r="3204" spans="1:17" ht="12.5" x14ac:dyDescent="0.25">
      <c r="A3204" s="37"/>
      <c r="B3204" s="26"/>
      <c r="C3204"/>
      <c r="D3204"/>
      <c r="E3204"/>
      <c r="N3204"/>
      <c r="O3204"/>
      <c r="P3204"/>
      <c r="Q3204"/>
    </row>
    <row r="3205" spans="1:17" ht="12.5" x14ac:dyDescent="0.25">
      <c r="A3205" s="37"/>
      <c r="B3205" s="26"/>
      <c r="C3205"/>
      <c r="D3205"/>
      <c r="E3205"/>
      <c r="N3205"/>
      <c r="O3205"/>
      <c r="P3205"/>
      <c r="Q3205"/>
    </row>
    <row r="3206" spans="1:17" ht="12.5" x14ac:dyDescent="0.25">
      <c r="A3206" s="37"/>
      <c r="B3206" s="26"/>
      <c r="C3206"/>
      <c r="D3206"/>
      <c r="E3206"/>
      <c r="N3206"/>
      <c r="O3206"/>
      <c r="P3206"/>
      <c r="Q3206"/>
    </row>
    <row r="3207" spans="1:17" ht="12.5" x14ac:dyDescent="0.25">
      <c r="A3207" s="37"/>
      <c r="B3207" s="26"/>
      <c r="C3207"/>
      <c r="D3207"/>
      <c r="E3207"/>
      <c r="N3207"/>
      <c r="O3207"/>
      <c r="P3207"/>
      <c r="Q3207"/>
    </row>
    <row r="3208" spans="1:17" ht="12.5" x14ac:dyDescent="0.25">
      <c r="A3208" s="37"/>
      <c r="B3208" s="26"/>
      <c r="C3208"/>
      <c r="D3208"/>
      <c r="E3208"/>
      <c r="N3208"/>
      <c r="O3208"/>
      <c r="P3208"/>
      <c r="Q3208"/>
    </row>
    <row r="3209" spans="1:17" ht="12.5" x14ac:dyDescent="0.25">
      <c r="A3209" s="37"/>
      <c r="B3209" s="26"/>
      <c r="C3209"/>
      <c r="D3209"/>
      <c r="E3209"/>
      <c r="N3209"/>
      <c r="O3209"/>
      <c r="P3209"/>
      <c r="Q3209"/>
    </row>
    <row r="3210" spans="1:17" ht="12.5" x14ac:dyDescent="0.25">
      <c r="A3210" s="37"/>
      <c r="B3210" s="26"/>
      <c r="C3210"/>
      <c r="D3210"/>
      <c r="E3210"/>
      <c r="N3210"/>
      <c r="O3210"/>
      <c r="P3210"/>
      <c r="Q3210"/>
    </row>
    <row r="3211" spans="1:17" ht="12.5" x14ac:dyDescent="0.25">
      <c r="A3211" s="37"/>
      <c r="B3211" s="26"/>
      <c r="C3211"/>
      <c r="D3211"/>
      <c r="E3211"/>
      <c r="N3211"/>
      <c r="O3211"/>
      <c r="P3211"/>
      <c r="Q3211"/>
    </row>
    <row r="3212" spans="1:17" ht="12.5" x14ac:dyDescent="0.25">
      <c r="A3212" s="37"/>
      <c r="B3212" s="26"/>
      <c r="C3212"/>
      <c r="D3212"/>
      <c r="E3212"/>
      <c r="N3212"/>
      <c r="O3212"/>
      <c r="P3212"/>
      <c r="Q3212"/>
    </row>
    <row r="3213" spans="1:17" ht="12.5" x14ac:dyDescent="0.25">
      <c r="A3213" s="37"/>
      <c r="B3213" s="26"/>
      <c r="C3213"/>
      <c r="D3213"/>
      <c r="E3213"/>
      <c r="N3213"/>
      <c r="O3213"/>
      <c r="P3213"/>
      <c r="Q3213"/>
    </row>
    <row r="3214" spans="1:17" ht="12.5" x14ac:dyDescent="0.25">
      <c r="A3214" s="37"/>
      <c r="B3214" s="26"/>
      <c r="C3214"/>
      <c r="D3214"/>
      <c r="E3214"/>
      <c r="N3214"/>
      <c r="O3214"/>
      <c r="P3214"/>
      <c r="Q3214"/>
    </row>
    <row r="3215" spans="1:17" ht="12.5" x14ac:dyDescent="0.25">
      <c r="A3215" s="37"/>
      <c r="B3215" s="26"/>
      <c r="C3215"/>
      <c r="D3215"/>
      <c r="E3215"/>
      <c r="N3215"/>
      <c r="O3215"/>
      <c r="P3215"/>
      <c r="Q3215"/>
    </row>
    <row r="3216" spans="1:17" ht="12.5" x14ac:dyDescent="0.25">
      <c r="A3216" s="37"/>
      <c r="B3216" s="26"/>
      <c r="C3216"/>
      <c r="D3216"/>
      <c r="E3216"/>
      <c r="N3216"/>
      <c r="O3216"/>
      <c r="P3216"/>
      <c r="Q3216"/>
    </row>
    <row r="3217" spans="1:17" ht="12.5" x14ac:dyDescent="0.25">
      <c r="A3217" s="37"/>
      <c r="B3217" s="26"/>
      <c r="C3217"/>
      <c r="D3217"/>
      <c r="E3217"/>
      <c r="N3217"/>
      <c r="O3217"/>
      <c r="P3217"/>
      <c r="Q3217"/>
    </row>
    <row r="3218" spans="1:17" ht="12.5" x14ac:dyDescent="0.25">
      <c r="A3218" s="37"/>
      <c r="B3218" s="26"/>
      <c r="C3218"/>
      <c r="D3218"/>
      <c r="E3218"/>
      <c r="N3218"/>
      <c r="O3218"/>
      <c r="P3218"/>
      <c r="Q3218"/>
    </row>
    <row r="3219" spans="1:17" ht="12.5" x14ac:dyDescent="0.25">
      <c r="A3219" s="37"/>
      <c r="B3219" s="26"/>
      <c r="C3219"/>
      <c r="D3219"/>
      <c r="E3219"/>
      <c r="N3219"/>
      <c r="O3219"/>
      <c r="P3219"/>
      <c r="Q3219"/>
    </row>
    <row r="3220" spans="1:17" ht="12.5" x14ac:dyDescent="0.25">
      <c r="A3220" s="37"/>
      <c r="B3220" s="26"/>
      <c r="C3220"/>
      <c r="D3220"/>
      <c r="E3220"/>
      <c r="N3220"/>
      <c r="O3220"/>
      <c r="P3220"/>
      <c r="Q3220"/>
    </row>
    <row r="3221" spans="1:17" ht="12.5" x14ac:dyDescent="0.25">
      <c r="A3221" s="37"/>
      <c r="B3221" s="26"/>
      <c r="C3221"/>
      <c r="D3221"/>
      <c r="E3221"/>
      <c r="N3221"/>
      <c r="O3221"/>
      <c r="P3221"/>
      <c r="Q3221"/>
    </row>
    <row r="3222" spans="1:17" ht="12.5" x14ac:dyDescent="0.25">
      <c r="A3222" s="37"/>
      <c r="B3222" s="26"/>
      <c r="C3222"/>
      <c r="D3222"/>
      <c r="E3222"/>
      <c r="N3222"/>
      <c r="O3222"/>
      <c r="P3222"/>
      <c r="Q3222"/>
    </row>
    <row r="3223" spans="1:17" ht="12.5" x14ac:dyDescent="0.25">
      <c r="A3223" s="37"/>
      <c r="B3223" s="26"/>
      <c r="C3223"/>
      <c r="D3223"/>
      <c r="E3223"/>
      <c r="N3223"/>
      <c r="O3223"/>
      <c r="P3223"/>
      <c r="Q3223"/>
    </row>
    <row r="3224" spans="1:17" ht="12.5" x14ac:dyDescent="0.25">
      <c r="A3224" s="37"/>
      <c r="B3224" s="26"/>
      <c r="C3224"/>
      <c r="D3224"/>
      <c r="E3224"/>
      <c r="N3224"/>
      <c r="O3224"/>
      <c r="P3224"/>
      <c r="Q3224"/>
    </row>
    <row r="3225" spans="1:17" ht="12.5" x14ac:dyDescent="0.25">
      <c r="A3225" s="37"/>
      <c r="B3225" s="26"/>
      <c r="C3225"/>
      <c r="D3225"/>
      <c r="E3225"/>
      <c r="N3225"/>
      <c r="O3225"/>
      <c r="P3225"/>
      <c r="Q3225"/>
    </row>
    <row r="3226" spans="1:17" ht="12.5" x14ac:dyDescent="0.25">
      <c r="A3226" s="37"/>
      <c r="B3226" s="26"/>
      <c r="C3226"/>
      <c r="D3226"/>
      <c r="E3226"/>
      <c r="N3226"/>
      <c r="O3226"/>
      <c r="P3226"/>
      <c r="Q3226"/>
    </row>
    <row r="3227" spans="1:17" ht="12.5" x14ac:dyDescent="0.25">
      <c r="A3227" s="37"/>
      <c r="B3227" s="26"/>
      <c r="C3227"/>
      <c r="D3227"/>
      <c r="E3227"/>
      <c r="N3227"/>
      <c r="O3227"/>
      <c r="P3227"/>
      <c r="Q3227"/>
    </row>
    <row r="3228" spans="1:17" ht="12.5" x14ac:dyDescent="0.25">
      <c r="A3228" s="37"/>
      <c r="B3228" s="26"/>
      <c r="C3228"/>
      <c r="D3228"/>
      <c r="E3228"/>
      <c r="N3228"/>
      <c r="O3228"/>
      <c r="P3228"/>
      <c r="Q3228"/>
    </row>
    <row r="3229" spans="1:17" ht="12.5" x14ac:dyDescent="0.25">
      <c r="A3229" s="37"/>
      <c r="B3229" s="26"/>
      <c r="C3229"/>
      <c r="D3229"/>
      <c r="E3229"/>
      <c r="N3229"/>
      <c r="O3229"/>
      <c r="P3229"/>
      <c r="Q3229"/>
    </row>
    <row r="3230" spans="1:17" ht="12.5" x14ac:dyDescent="0.25">
      <c r="A3230" s="37"/>
      <c r="B3230" s="26"/>
      <c r="C3230"/>
      <c r="D3230"/>
      <c r="E3230"/>
      <c r="N3230"/>
      <c r="O3230"/>
      <c r="P3230"/>
      <c r="Q3230"/>
    </row>
    <row r="3231" spans="1:17" ht="12.5" x14ac:dyDescent="0.25">
      <c r="A3231" s="37"/>
      <c r="B3231" s="26"/>
      <c r="C3231"/>
      <c r="D3231"/>
      <c r="E3231"/>
      <c r="N3231"/>
      <c r="O3231"/>
      <c r="P3231"/>
      <c r="Q3231"/>
    </row>
    <row r="3232" spans="1:17" ht="12.5" x14ac:dyDescent="0.25">
      <c r="A3232" s="37"/>
      <c r="B3232" s="26"/>
      <c r="C3232"/>
      <c r="D3232"/>
      <c r="E3232"/>
      <c r="N3232"/>
      <c r="O3232"/>
      <c r="P3232"/>
      <c r="Q3232"/>
    </row>
    <row r="3233" spans="1:17" ht="12.5" x14ac:dyDescent="0.25">
      <c r="A3233" s="37"/>
      <c r="B3233" s="26"/>
      <c r="C3233"/>
      <c r="D3233"/>
      <c r="E3233"/>
      <c r="N3233"/>
      <c r="O3233"/>
      <c r="P3233"/>
      <c r="Q3233"/>
    </row>
    <row r="3234" spans="1:17" ht="12.5" x14ac:dyDescent="0.25">
      <c r="A3234" s="37"/>
      <c r="B3234" s="26"/>
      <c r="C3234"/>
      <c r="D3234"/>
      <c r="E3234"/>
      <c r="N3234"/>
      <c r="O3234"/>
      <c r="P3234"/>
      <c r="Q3234"/>
    </row>
    <row r="3235" spans="1:17" ht="12.5" x14ac:dyDescent="0.25">
      <c r="A3235" s="37"/>
      <c r="B3235" s="26"/>
      <c r="C3235"/>
      <c r="D3235"/>
      <c r="E3235"/>
      <c r="N3235"/>
      <c r="O3235"/>
      <c r="P3235"/>
      <c r="Q3235"/>
    </row>
    <row r="3236" spans="1:17" ht="12.5" x14ac:dyDescent="0.25">
      <c r="A3236" s="37"/>
      <c r="B3236" s="26"/>
      <c r="C3236"/>
      <c r="D3236"/>
      <c r="E3236"/>
      <c r="N3236"/>
      <c r="O3236"/>
      <c r="P3236"/>
      <c r="Q3236"/>
    </row>
    <row r="3237" spans="1:17" ht="12.5" x14ac:dyDescent="0.25">
      <c r="A3237" s="37"/>
      <c r="B3237" s="26"/>
      <c r="C3237"/>
      <c r="D3237"/>
      <c r="E3237"/>
      <c r="N3237"/>
      <c r="O3237"/>
      <c r="P3237"/>
      <c r="Q3237"/>
    </row>
    <row r="3238" spans="1:17" ht="12.5" x14ac:dyDescent="0.25">
      <c r="A3238" s="37"/>
      <c r="B3238" s="26"/>
      <c r="C3238"/>
      <c r="D3238"/>
      <c r="E3238"/>
      <c r="N3238"/>
      <c r="O3238"/>
      <c r="P3238"/>
      <c r="Q3238"/>
    </row>
    <row r="3239" spans="1:17" ht="12.5" x14ac:dyDescent="0.25">
      <c r="A3239" s="37"/>
      <c r="B3239" s="26"/>
      <c r="C3239"/>
      <c r="D3239"/>
      <c r="E3239"/>
      <c r="N3239"/>
      <c r="O3239"/>
      <c r="P3239"/>
      <c r="Q3239"/>
    </row>
    <row r="3240" spans="1:17" ht="12.5" x14ac:dyDescent="0.25">
      <c r="A3240" s="37"/>
      <c r="B3240" s="26"/>
      <c r="C3240"/>
      <c r="D3240"/>
      <c r="E3240"/>
      <c r="N3240"/>
      <c r="O3240"/>
      <c r="P3240"/>
      <c r="Q3240"/>
    </row>
    <row r="3241" spans="1:17" ht="12.5" x14ac:dyDescent="0.25">
      <c r="A3241" s="37"/>
      <c r="B3241" s="26"/>
      <c r="C3241"/>
      <c r="D3241"/>
      <c r="E3241"/>
      <c r="N3241"/>
      <c r="O3241"/>
      <c r="P3241"/>
      <c r="Q3241"/>
    </row>
    <row r="3242" spans="1:17" ht="12.5" x14ac:dyDescent="0.25">
      <c r="A3242" s="37"/>
      <c r="B3242" s="26"/>
      <c r="C3242"/>
      <c r="D3242"/>
      <c r="E3242"/>
      <c r="N3242"/>
      <c r="O3242"/>
      <c r="P3242"/>
      <c r="Q3242"/>
    </row>
    <row r="3243" spans="1:17" ht="12.5" x14ac:dyDescent="0.25">
      <c r="A3243" s="37"/>
      <c r="B3243" s="26"/>
      <c r="C3243"/>
      <c r="D3243"/>
      <c r="E3243"/>
      <c r="N3243"/>
      <c r="O3243"/>
      <c r="P3243"/>
      <c r="Q3243"/>
    </row>
    <row r="3244" spans="1:17" ht="12.5" x14ac:dyDescent="0.25">
      <c r="A3244" s="37"/>
      <c r="B3244" s="26"/>
      <c r="C3244"/>
      <c r="D3244"/>
      <c r="E3244"/>
      <c r="N3244"/>
      <c r="O3244"/>
      <c r="P3244"/>
      <c r="Q3244"/>
    </row>
    <row r="3245" spans="1:17" ht="12.5" x14ac:dyDescent="0.25">
      <c r="A3245" s="37"/>
      <c r="B3245" s="26"/>
      <c r="C3245"/>
      <c r="D3245"/>
      <c r="E3245"/>
      <c r="N3245"/>
      <c r="O3245"/>
      <c r="P3245"/>
      <c r="Q3245"/>
    </row>
    <row r="3246" spans="1:17" ht="12.5" x14ac:dyDescent="0.25">
      <c r="A3246" s="37"/>
      <c r="B3246" s="26"/>
      <c r="C3246"/>
      <c r="D3246"/>
      <c r="E3246"/>
      <c r="N3246"/>
      <c r="O3246"/>
      <c r="P3246"/>
      <c r="Q3246"/>
    </row>
    <row r="3247" spans="1:17" ht="12.5" x14ac:dyDescent="0.25">
      <c r="A3247" s="37"/>
      <c r="B3247" s="26"/>
      <c r="C3247"/>
      <c r="D3247"/>
      <c r="E3247"/>
      <c r="N3247"/>
      <c r="O3247"/>
      <c r="P3247"/>
      <c r="Q3247"/>
    </row>
    <row r="3248" spans="1:17" ht="12.5" x14ac:dyDescent="0.25">
      <c r="A3248" s="37"/>
      <c r="B3248" s="26"/>
      <c r="C3248"/>
      <c r="D3248"/>
      <c r="E3248"/>
      <c r="N3248"/>
      <c r="O3248"/>
      <c r="P3248"/>
      <c r="Q3248"/>
    </row>
    <row r="3249" spans="1:17" ht="12.5" x14ac:dyDescent="0.25">
      <c r="A3249" s="37"/>
      <c r="B3249" s="26"/>
      <c r="C3249"/>
      <c r="D3249"/>
      <c r="E3249"/>
      <c r="N3249"/>
      <c r="O3249"/>
      <c r="P3249"/>
      <c r="Q3249"/>
    </row>
    <row r="3250" spans="1:17" ht="12.5" x14ac:dyDescent="0.25">
      <c r="A3250" s="37"/>
      <c r="B3250" s="26"/>
      <c r="C3250"/>
      <c r="D3250"/>
      <c r="E3250"/>
      <c r="N3250"/>
      <c r="O3250"/>
      <c r="P3250"/>
      <c r="Q3250"/>
    </row>
    <row r="3251" spans="1:17" ht="12.5" x14ac:dyDescent="0.25">
      <c r="A3251" s="37"/>
      <c r="B3251" s="26"/>
      <c r="C3251"/>
      <c r="D3251"/>
      <c r="E3251"/>
      <c r="N3251"/>
      <c r="O3251"/>
      <c r="P3251"/>
      <c r="Q3251"/>
    </row>
    <row r="3252" spans="1:17" ht="12.5" x14ac:dyDescent="0.25">
      <c r="A3252" s="37"/>
      <c r="B3252" s="26"/>
      <c r="C3252"/>
      <c r="D3252"/>
      <c r="E3252"/>
      <c r="N3252"/>
      <c r="O3252"/>
      <c r="P3252"/>
      <c r="Q3252"/>
    </row>
    <row r="3253" spans="1:17" ht="12.5" x14ac:dyDescent="0.25">
      <c r="A3253" s="37"/>
      <c r="B3253" s="26"/>
      <c r="C3253"/>
      <c r="D3253"/>
      <c r="E3253"/>
      <c r="N3253"/>
      <c r="O3253"/>
      <c r="P3253"/>
      <c r="Q3253"/>
    </row>
    <row r="3254" spans="1:17" ht="12.5" x14ac:dyDescent="0.25">
      <c r="A3254" s="37"/>
      <c r="B3254" s="26"/>
      <c r="C3254"/>
      <c r="D3254"/>
      <c r="E3254"/>
      <c r="N3254"/>
      <c r="O3254"/>
      <c r="P3254"/>
      <c r="Q3254"/>
    </row>
    <row r="3255" spans="1:17" ht="12.5" x14ac:dyDescent="0.25">
      <c r="A3255" s="37"/>
      <c r="B3255" s="26"/>
      <c r="C3255"/>
      <c r="D3255"/>
      <c r="E3255"/>
      <c r="N3255"/>
      <c r="O3255"/>
      <c r="P3255"/>
      <c r="Q3255"/>
    </row>
    <row r="3256" spans="1:17" ht="12.5" x14ac:dyDescent="0.25">
      <c r="A3256" s="37"/>
      <c r="B3256" s="26"/>
      <c r="C3256"/>
      <c r="D3256"/>
      <c r="E3256"/>
      <c r="N3256"/>
      <c r="O3256"/>
      <c r="P3256"/>
      <c r="Q3256"/>
    </row>
    <row r="3257" spans="1:17" ht="12.5" x14ac:dyDescent="0.25">
      <c r="A3257" s="37"/>
      <c r="B3257" s="26"/>
      <c r="C3257"/>
      <c r="D3257"/>
      <c r="E3257"/>
      <c r="N3257"/>
      <c r="O3257"/>
      <c r="P3257"/>
      <c r="Q3257"/>
    </row>
    <row r="3258" spans="1:17" ht="12.5" x14ac:dyDescent="0.25">
      <c r="A3258" s="37"/>
      <c r="B3258" s="26"/>
      <c r="C3258"/>
      <c r="D3258"/>
      <c r="E3258"/>
      <c r="N3258"/>
      <c r="O3258"/>
      <c r="P3258"/>
      <c r="Q3258"/>
    </row>
    <row r="3259" spans="1:17" ht="12.5" x14ac:dyDescent="0.25">
      <c r="A3259" s="37"/>
      <c r="B3259" s="26"/>
      <c r="C3259"/>
      <c r="D3259"/>
      <c r="E3259"/>
      <c r="N3259"/>
      <c r="O3259"/>
      <c r="P3259"/>
      <c r="Q3259"/>
    </row>
    <row r="3260" spans="1:17" ht="12.5" x14ac:dyDescent="0.25">
      <c r="A3260" s="37"/>
      <c r="B3260" s="26"/>
      <c r="C3260"/>
      <c r="D3260"/>
      <c r="E3260"/>
      <c r="N3260"/>
      <c r="O3260"/>
      <c r="P3260"/>
      <c r="Q3260"/>
    </row>
    <row r="3261" spans="1:17" ht="12.5" x14ac:dyDescent="0.25">
      <c r="A3261" s="37"/>
      <c r="B3261" s="26"/>
      <c r="C3261"/>
      <c r="D3261"/>
      <c r="E3261"/>
      <c r="N3261"/>
      <c r="O3261"/>
      <c r="P3261"/>
      <c r="Q3261"/>
    </row>
    <row r="3262" spans="1:17" ht="12.5" x14ac:dyDescent="0.25">
      <c r="A3262" s="37"/>
      <c r="B3262" s="26"/>
      <c r="C3262"/>
      <c r="D3262"/>
      <c r="E3262"/>
      <c r="N3262"/>
      <c r="O3262"/>
      <c r="P3262"/>
      <c r="Q3262"/>
    </row>
    <row r="3263" spans="1:17" ht="12.5" x14ac:dyDescent="0.25">
      <c r="A3263" s="37"/>
      <c r="B3263" s="26"/>
      <c r="C3263"/>
      <c r="D3263"/>
      <c r="E3263"/>
      <c r="N3263"/>
      <c r="O3263"/>
      <c r="P3263"/>
      <c r="Q3263"/>
    </row>
    <row r="3264" spans="1:17" ht="12.5" x14ac:dyDescent="0.25">
      <c r="A3264" s="37"/>
      <c r="B3264" s="26"/>
      <c r="C3264"/>
      <c r="D3264"/>
      <c r="E3264"/>
      <c r="N3264"/>
      <c r="O3264"/>
      <c r="P3264"/>
      <c r="Q3264"/>
    </row>
    <row r="3265" spans="1:17" ht="12.5" x14ac:dyDescent="0.25">
      <c r="A3265" s="37"/>
      <c r="B3265" s="26"/>
      <c r="C3265"/>
      <c r="D3265"/>
      <c r="E3265"/>
      <c r="N3265"/>
      <c r="O3265"/>
      <c r="P3265"/>
      <c r="Q3265"/>
    </row>
    <row r="3266" spans="1:17" ht="12.5" x14ac:dyDescent="0.25">
      <c r="A3266" s="37"/>
      <c r="B3266" s="26"/>
      <c r="C3266"/>
      <c r="D3266"/>
      <c r="E3266"/>
      <c r="N3266"/>
      <c r="O3266"/>
      <c r="P3266"/>
      <c r="Q3266"/>
    </row>
    <row r="3267" spans="1:17" ht="12.5" x14ac:dyDescent="0.25">
      <c r="A3267" s="37"/>
      <c r="B3267" s="26"/>
      <c r="C3267"/>
      <c r="D3267"/>
      <c r="E3267"/>
      <c r="N3267"/>
      <c r="O3267"/>
      <c r="P3267"/>
      <c r="Q3267"/>
    </row>
    <row r="3268" spans="1:17" ht="12.5" x14ac:dyDescent="0.25">
      <c r="A3268" s="37"/>
      <c r="B3268" s="26"/>
      <c r="C3268"/>
      <c r="D3268"/>
      <c r="E3268"/>
      <c r="N3268"/>
      <c r="O3268"/>
      <c r="P3268"/>
      <c r="Q3268"/>
    </row>
    <row r="3269" spans="1:17" ht="12.5" x14ac:dyDescent="0.25">
      <c r="A3269" s="37"/>
      <c r="B3269" s="26"/>
      <c r="C3269"/>
      <c r="D3269"/>
      <c r="E3269"/>
      <c r="N3269"/>
      <c r="O3269"/>
      <c r="P3269"/>
      <c r="Q3269"/>
    </row>
    <row r="3270" spans="1:17" ht="12.5" x14ac:dyDescent="0.25">
      <c r="A3270" s="37"/>
      <c r="B3270" s="26"/>
      <c r="C3270"/>
      <c r="D3270"/>
      <c r="E3270"/>
      <c r="N3270"/>
      <c r="O3270"/>
      <c r="P3270"/>
      <c r="Q3270"/>
    </row>
    <row r="3271" spans="1:17" ht="12.5" x14ac:dyDescent="0.25">
      <c r="A3271" s="37"/>
      <c r="B3271" s="26"/>
      <c r="C3271"/>
      <c r="D3271"/>
      <c r="E3271"/>
      <c r="N3271"/>
      <c r="O3271"/>
      <c r="P3271"/>
      <c r="Q3271"/>
    </row>
    <row r="3272" spans="1:17" ht="12.5" x14ac:dyDescent="0.25">
      <c r="A3272" s="37"/>
      <c r="B3272" s="26"/>
      <c r="C3272"/>
      <c r="D3272"/>
      <c r="E3272"/>
      <c r="N3272"/>
      <c r="O3272"/>
      <c r="P3272"/>
      <c r="Q3272"/>
    </row>
    <row r="3273" spans="1:17" ht="12.5" x14ac:dyDescent="0.25">
      <c r="A3273" s="37"/>
      <c r="B3273" s="26"/>
      <c r="C3273"/>
      <c r="D3273"/>
      <c r="E3273"/>
      <c r="N3273"/>
      <c r="O3273"/>
      <c r="P3273"/>
      <c r="Q3273"/>
    </row>
    <row r="3274" spans="1:17" ht="12.5" x14ac:dyDescent="0.25">
      <c r="A3274" s="37"/>
      <c r="B3274" s="26"/>
      <c r="C3274"/>
      <c r="D3274"/>
      <c r="E3274"/>
      <c r="N3274"/>
      <c r="O3274"/>
      <c r="P3274"/>
      <c r="Q3274"/>
    </row>
    <row r="3275" spans="1:17" ht="12.5" x14ac:dyDescent="0.25">
      <c r="A3275" s="37"/>
      <c r="B3275" s="26"/>
      <c r="C3275"/>
      <c r="D3275"/>
      <c r="E3275"/>
      <c r="N3275"/>
      <c r="O3275"/>
      <c r="P3275"/>
      <c r="Q3275"/>
    </row>
    <row r="3276" spans="1:17" ht="12.5" x14ac:dyDescent="0.25">
      <c r="A3276" s="37"/>
      <c r="B3276" s="26"/>
      <c r="C3276"/>
      <c r="D3276"/>
      <c r="E3276"/>
      <c r="N3276"/>
      <c r="O3276"/>
      <c r="P3276"/>
      <c r="Q3276"/>
    </row>
    <row r="3277" spans="1:17" ht="12.5" x14ac:dyDescent="0.25">
      <c r="A3277" s="37"/>
      <c r="B3277" s="26"/>
      <c r="C3277"/>
      <c r="D3277"/>
      <c r="E3277"/>
      <c r="N3277"/>
      <c r="O3277"/>
      <c r="P3277"/>
      <c r="Q3277"/>
    </row>
    <row r="3278" spans="1:17" ht="12.5" x14ac:dyDescent="0.25">
      <c r="A3278" s="37"/>
      <c r="B3278" s="26"/>
      <c r="C3278"/>
      <c r="D3278"/>
      <c r="E3278"/>
      <c r="N3278"/>
      <c r="O3278"/>
      <c r="P3278"/>
      <c r="Q3278"/>
    </row>
    <row r="3279" spans="1:17" ht="12.5" x14ac:dyDescent="0.25">
      <c r="A3279" s="37"/>
      <c r="B3279" s="26"/>
      <c r="C3279"/>
      <c r="D3279"/>
      <c r="E3279"/>
      <c r="N3279"/>
      <c r="O3279"/>
      <c r="P3279"/>
      <c r="Q3279"/>
    </row>
    <row r="3280" spans="1:17" ht="12.5" x14ac:dyDescent="0.25">
      <c r="A3280" s="37"/>
      <c r="B3280" s="26"/>
      <c r="C3280"/>
      <c r="D3280"/>
      <c r="E3280"/>
      <c r="N3280"/>
      <c r="O3280"/>
      <c r="P3280"/>
      <c r="Q3280"/>
    </row>
    <row r="3281" spans="1:17" ht="12.5" x14ac:dyDescent="0.25">
      <c r="A3281" s="37"/>
      <c r="B3281" s="26"/>
      <c r="C3281"/>
      <c r="D3281"/>
      <c r="E3281"/>
      <c r="N3281"/>
      <c r="O3281"/>
      <c r="P3281"/>
      <c r="Q3281"/>
    </row>
    <row r="3282" spans="1:17" ht="12.5" x14ac:dyDescent="0.25">
      <c r="A3282" s="37"/>
      <c r="B3282" s="26"/>
      <c r="C3282"/>
      <c r="D3282"/>
      <c r="E3282"/>
      <c r="N3282"/>
      <c r="O3282"/>
      <c r="P3282"/>
      <c r="Q3282"/>
    </row>
    <row r="3283" spans="1:17" ht="12.5" x14ac:dyDescent="0.25">
      <c r="A3283" s="37"/>
      <c r="B3283" s="26"/>
      <c r="C3283"/>
      <c r="D3283"/>
      <c r="E3283"/>
      <c r="N3283"/>
      <c r="O3283"/>
      <c r="P3283"/>
      <c r="Q3283"/>
    </row>
    <row r="3284" spans="1:17" ht="12.5" x14ac:dyDescent="0.25">
      <c r="A3284" s="37"/>
      <c r="B3284" s="26"/>
      <c r="C3284"/>
      <c r="D3284"/>
      <c r="E3284"/>
      <c r="N3284"/>
      <c r="O3284"/>
      <c r="P3284"/>
      <c r="Q3284"/>
    </row>
    <row r="3285" spans="1:17" ht="12.5" x14ac:dyDescent="0.25">
      <c r="A3285" s="37"/>
      <c r="B3285" s="26"/>
      <c r="C3285"/>
      <c r="D3285"/>
      <c r="E3285"/>
      <c r="N3285"/>
      <c r="O3285"/>
      <c r="P3285"/>
      <c r="Q3285"/>
    </row>
    <row r="3286" spans="1:17" ht="12.5" x14ac:dyDescent="0.25">
      <c r="A3286" s="37"/>
      <c r="B3286" s="26"/>
      <c r="C3286"/>
      <c r="D3286"/>
      <c r="E3286"/>
      <c r="N3286"/>
      <c r="O3286"/>
      <c r="P3286"/>
      <c r="Q3286"/>
    </row>
    <row r="3287" spans="1:17" ht="12.5" x14ac:dyDescent="0.25">
      <c r="A3287" s="37"/>
      <c r="B3287" s="26"/>
      <c r="C3287"/>
      <c r="D3287"/>
      <c r="E3287"/>
      <c r="N3287"/>
      <c r="O3287"/>
      <c r="P3287"/>
      <c r="Q3287"/>
    </row>
    <row r="3288" spans="1:17" ht="12.5" x14ac:dyDescent="0.25">
      <c r="A3288" s="37"/>
      <c r="B3288" s="26"/>
      <c r="C3288"/>
      <c r="D3288"/>
      <c r="E3288"/>
      <c r="N3288"/>
      <c r="O3288"/>
      <c r="P3288"/>
      <c r="Q3288"/>
    </row>
    <row r="3289" spans="1:17" ht="12.5" x14ac:dyDescent="0.25">
      <c r="A3289" s="37"/>
      <c r="B3289" s="26"/>
      <c r="C3289"/>
      <c r="D3289"/>
      <c r="E3289"/>
      <c r="N3289"/>
      <c r="O3289"/>
      <c r="P3289"/>
      <c r="Q3289"/>
    </row>
    <row r="3290" spans="1:17" ht="12.5" x14ac:dyDescent="0.25">
      <c r="A3290" s="37"/>
      <c r="B3290" s="26"/>
      <c r="C3290"/>
      <c r="D3290"/>
      <c r="E3290"/>
      <c r="N3290"/>
      <c r="O3290"/>
      <c r="P3290"/>
      <c r="Q3290"/>
    </row>
    <row r="3291" spans="1:17" ht="12.5" x14ac:dyDescent="0.25">
      <c r="A3291" s="37"/>
      <c r="B3291" s="26"/>
      <c r="C3291"/>
      <c r="D3291"/>
      <c r="E3291"/>
      <c r="N3291"/>
      <c r="O3291"/>
      <c r="P3291"/>
      <c r="Q3291"/>
    </row>
    <row r="3292" spans="1:17" ht="12.5" x14ac:dyDescent="0.25">
      <c r="A3292" s="37"/>
      <c r="B3292" s="26"/>
      <c r="C3292"/>
      <c r="D3292"/>
      <c r="E3292"/>
      <c r="N3292"/>
      <c r="O3292"/>
      <c r="P3292"/>
      <c r="Q3292"/>
    </row>
    <row r="3293" spans="1:17" ht="12.5" x14ac:dyDescent="0.25">
      <c r="A3293" s="37"/>
      <c r="B3293" s="26"/>
      <c r="C3293"/>
      <c r="D3293"/>
      <c r="E3293"/>
      <c r="N3293"/>
      <c r="O3293"/>
      <c r="P3293"/>
      <c r="Q3293"/>
    </row>
    <row r="3294" spans="1:17" ht="12.5" x14ac:dyDescent="0.25">
      <c r="A3294" s="37"/>
      <c r="B3294" s="26"/>
      <c r="C3294"/>
      <c r="D3294"/>
      <c r="E3294"/>
      <c r="N3294"/>
      <c r="O3294"/>
      <c r="P3294"/>
      <c r="Q3294"/>
    </row>
    <row r="3295" spans="1:17" ht="12.5" x14ac:dyDescent="0.25">
      <c r="A3295" s="37"/>
      <c r="B3295" s="26"/>
      <c r="C3295"/>
      <c r="D3295"/>
      <c r="E3295"/>
      <c r="N3295"/>
      <c r="O3295"/>
      <c r="P3295"/>
      <c r="Q3295"/>
    </row>
    <row r="3296" spans="1:17" ht="12.5" x14ac:dyDescent="0.25">
      <c r="A3296" s="37"/>
      <c r="B3296" s="26"/>
      <c r="C3296"/>
      <c r="D3296"/>
      <c r="E3296"/>
      <c r="N3296"/>
      <c r="O3296"/>
      <c r="P3296"/>
      <c r="Q3296"/>
    </row>
    <row r="3297" spans="1:17" ht="12.5" x14ac:dyDescent="0.25">
      <c r="A3297" s="37"/>
      <c r="B3297" s="26"/>
      <c r="C3297"/>
      <c r="D3297"/>
      <c r="E3297"/>
      <c r="N3297"/>
      <c r="O3297"/>
      <c r="P3297"/>
      <c r="Q3297"/>
    </row>
    <row r="3298" spans="1:17" ht="12.5" x14ac:dyDescent="0.25">
      <c r="A3298" s="37"/>
      <c r="B3298" s="26"/>
      <c r="C3298"/>
      <c r="D3298"/>
      <c r="E3298"/>
      <c r="N3298"/>
      <c r="O3298"/>
      <c r="P3298"/>
      <c r="Q3298"/>
    </row>
    <row r="3299" spans="1:17" ht="12.5" x14ac:dyDescent="0.25">
      <c r="A3299" s="37"/>
      <c r="B3299" s="26"/>
      <c r="C3299"/>
      <c r="D3299"/>
      <c r="E3299"/>
      <c r="N3299"/>
      <c r="O3299"/>
      <c r="P3299"/>
      <c r="Q3299"/>
    </row>
    <row r="3300" spans="1:17" ht="12.5" x14ac:dyDescent="0.25">
      <c r="A3300" s="37"/>
      <c r="B3300" s="26"/>
      <c r="C3300"/>
      <c r="D3300"/>
      <c r="E3300"/>
      <c r="N3300"/>
      <c r="O3300"/>
      <c r="P3300"/>
      <c r="Q3300"/>
    </row>
    <row r="3301" spans="1:17" ht="12.5" x14ac:dyDescent="0.25">
      <c r="A3301" s="37"/>
      <c r="B3301" s="26"/>
      <c r="C3301"/>
      <c r="D3301"/>
      <c r="E3301"/>
      <c r="N3301"/>
      <c r="O3301"/>
      <c r="P3301"/>
      <c r="Q3301"/>
    </row>
    <row r="3302" spans="1:17" ht="12.5" x14ac:dyDescent="0.25">
      <c r="A3302" s="37"/>
      <c r="B3302" s="26"/>
      <c r="C3302"/>
      <c r="D3302"/>
      <c r="E3302"/>
      <c r="N3302"/>
      <c r="O3302"/>
      <c r="P3302"/>
      <c r="Q3302"/>
    </row>
    <row r="3303" spans="1:17" ht="12.5" x14ac:dyDescent="0.25">
      <c r="A3303" s="37"/>
      <c r="B3303" s="26"/>
      <c r="C3303"/>
      <c r="D3303"/>
      <c r="E3303"/>
      <c r="N3303"/>
      <c r="O3303"/>
      <c r="P3303"/>
      <c r="Q3303"/>
    </row>
    <row r="3304" spans="1:17" ht="12.5" x14ac:dyDescent="0.25">
      <c r="A3304" s="37"/>
      <c r="B3304" s="26"/>
      <c r="C3304"/>
      <c r="D3304"/>
      <c r="E3304"/>
      <c r="N3304"/>
      <c r="O3304"/>
      <c r="P3304"/>
      <c r="Q3304"/>
    </row>
    <row r="3305" spans="1:17" ht="12.5" x14ac:dyDescent="0.25">
      <c r="A3305" s="37"/>
      <c r="B3305" s="26"/>
      <c r="C3305"/>
      <c r="D3305"/>
      <c r="E3305"/>
      <c r="N3305"/>
      <c r="O3305"/>
      <c r="P3305"/>
      <c r="Q3305"/>
    </row>
    <row r="3306" spans="1:17" ht="12.5" x14ac:dyDescent="0.25">
      <c r="A3306" s="37"/>
      <c r="B3306" s="26"/>
      <c r="C3306"/>
      <c r="D3306"/>
      <c r="E3306"/>
      <c r="N3306"/>
      <c r="O3306"/>
      <c r="P3306"/>
      <c r="Q3306"/>
    </row>
    <row r="3307" spans="1:17" ht="12.5" x14ac:dyDescent="0.25">
      <c r="A3307" s="37"/>
      <c r="B3307" s="26"/>
      <c r="C3307"/>
      <c r="D3307"/>
      <c r="E3307"/>
      <c r="N3307"/>
      <c r="O3307"/>
      <c r="P3307"/>
      <c r="Q3307"/>
    </row>
    <row r="3308" spans="1:17" ht="12.5" x14ac:dyDescent="0.25">
      <c r="A3308" s="37"/>
      <c r="B3308" s="26"/>
      <c r="C3308"/>
      <c r="D3308"/>
      <c r="E3308"/>
      <c r="N3308"/>
      <c r="O3308"/>
      <c r="P3308"/>
      <c r="Q3308"/>
    </row>
    <row r="3309" spans="1:17" ht="12.5" x14ac:dyDescent="0.25">
      <c r="A3309" s="37"/>
      <c r="B3309" s="26"/>
      <c r="C3309"/>
      <c r="D3309"/>
      <c r="E3309"/>
      <c r="N3309"/>
      <c r="O3309"/>
      <c r="P3309"/>
      <c r="Q3309"/>
    </row>
    <row r="3310" spans="1:17" ht="12.5" x14ac:dyDescent="0.25">
      <c r="A3310" s="37"/>
      <c r="B3310" s="26"/>
      <c r="C3310"/>
      <c r="D3310"/>
      <c r="E3310"/>
      <c r="N3310"/>
      <c r="O3310"/>
      <c r="P3310"/>
      <c r="Q3310"/>
    </row>
    <row r="3311" spans="1:17" ht="12.5" x14ac:dyDescent="0.25">
      <c r="A3311" s="37"/>
      <c r="B3311" s="26"/>
      <c r="C3311"/>
      <c r="D3311"/>
      <c r="E3311"/>
      <c r="N3311"/>
      <c r="O3311"/>
      <c r="P3311"/>
      <c r="Q3311"/>
    </row>
    <row r="3312" spans="1:17" ht="12.5" x14ac:dyDescent="0.25">
      <c r="A3312" s="37"/>
      <c r="B3312" s="26"/>
      <c r="C3312"/>
      <c r="D3312"/>
      <c r="E3312"/>
      <c r="N3312"/>
      <c r="O3312"/>
      <c r="P3312"/>
      <c r="Q3312"/>
    </row>
    <row r="3313" spans="1:17" ht="12.5" x14ac:dyDescent="0.25">
      <c r="A3313" s="37"/>
      <c r="B3313" s="26"/>
      <c r="C3313"/>
      <c r="D3313"/>
      <c r="E3313"/>
      <c r="N3313"/>
      <c r="O3313"/>
      <c r="P3313"/>
      <c r="Q3313"/>
    </row>
    <row r="3314" spans="1:17" ht="12.5" x14ac:dyDescent="0.25">
      <c r="A3314" s="37"/>
      <c r="B3314" s="26"/>
      <c r="C3314"/>
      <c r="D3314"/>
      <c r="E3314"/>
      <c r="N3314"/>
      <c r="O3314"/>
      <c r="P3314"/>
      <c r="Q3314"/>
    </row>
    <row r="3315" spans="1:17" ht="12.5" x14ac:dyDescent="0.25">
      <c r="A3315" s="37"/>
      <c r="B3315" s="26"/>
      <c r="C3315"/>
      <c r="D3315"/>
      <c r="E3315"/>
      <c r="N3315"/>
      <c r="O3315"/>
      <c r="P3315"/>
      <c r="Q3315"/>
    </row>
    <row r="3316" spans="1:17" ht="12.5" x14ac:dyDescent="0.25">
      <c r="A3316" s="37"/>
      <c r="B3316" s="26"/>
      <c r="C3316"/>
      <c r="D3316"/>
      <c r="E3316"/>
      <c r="N3316"/>
      <c r="O3316"/>
      <c r="P3316"/>
      <c r="Q3316"/>
    </row>
    <row r="3317" spans="1:17" ht="12.5" x14ac:dyDescent="0.25">
      <c r="A3317" s="37"/>
      <c r="B3317" s="26"/>
      <c r="C3317"/>
      <c r="D3317"/>
      <c r="E3317"/>
      <c r="N3317"/>
      <c r="O3317"/>
      <c r="P3317"/>
      <c r="Q3317"/>
    </row>
    <row r="3318" spans="1:17" ht="12.5" x14ac:dyDescent="0.25">
      <c r="A3318" s="37"/>
      <c r="B3318" s="26"/>
      <c r="C3318"/>
      <c r="D3318"/>
      <c r="E3318"/>
      <c r="N3318"/>
      <c r="O3318"/>
      <c r="P3318"/>
      <c r="Q3318"/>
    </row>
    <row r="3319" spans="1:17" ht="12.5" x14ac:dyDescent="0.25">
      <c r="A3319" s="37"/>
      <c r="B3319" s="26"/>
      <c r="C3319"/>
      <c r="D3319"/>
      <c r="E3319"/>
      <c r="N3319"/>
      <c r="O3319"/>
      <c r="P3319"/>
      <c r="Q3319"/>
    </row>
    <row r="3320" spans="1:17" ht="12.5" x14ac:dyDescent="0.25">
      <c r="A3320" s="37"/>
      <c r="B3320" s="26"/>
      <c r="C3320"/>
      <c r="D3320"/>
      <c r="E3320"/>
      <c r="N3320"/>
      <c r="O3320"/>
      <c r="P3320"/>
      <c r="Q3320"/>
    </row>
    <row r="3321" spans="1:17" ht="12.5" x14ac:dyDescent="0.25">
      <c r="A3321" s="37"/>
      <c r="B3321" s="26"/>
      <c r="C3321"/>
      <c r="D3321"/>
      <c r="E3321"/>
      <c r="N3321"/>
      <c r="O3321"/>
      <c r="P3321"/>
      <c r="Q3321"/>
    </row>
    <row r="3322" spans="1:17" ht="12.5" x14ac:dyDescent="0.25">
      <c r="A3322" s="37"/>
      <c r="B3322" s="26"/>
      <c r="C3322"/>
      <c r="D3322"/>
      <c r="E3322"/>
      <c r="N3322"/>
      <c r="O3322"/>
      <c r="P3322"/>
      <c r="Q3322"/>
    </row>
    <row r="3323" spans="1:17" ht="12.5" x14ac:dyDescent="0.25">
      <c r="A3323" s="37"/>
      <c r="B3323" s="26"/>
      <c r="C3323"/>
      <c r="D3323"/>
      <c r="E3323"/>
      <c r="N3323"/>
      <c r="O3323"/>
      <c r="P3323"/>
      <c r="Q3323"/>
    </row>
    <row r="3324" spans="1:17" ht="12.5" x14ac:dyDescent="0.25">
      <c r="A3324" s="37"/>
      <c r="B3324" s="26"/>
      <c r="C3324"/>
      <c r="D3324"/>
      <c r="E3324"/>
      <c r="N3324"/>
      <c r="O3324"/>
      <c r="P3324"/>
      <c r="Q3324"/>
    </row>
    <row r="3325" spans="1:17" ht="12.5" x14ac:dyDescent="0.25">
      <c r="A3325" s="37"/>
      <c r="B3325" s="26"/>
      <c r="C3325"/>
      <c r="D3325"/>
      <c r="E3325"/>
      <c r="N3325"/>
      <c r="O3325"/>
      <c r="P3325"/>
      <c r="Q3325"/>
    </row>
    <row r="3326" spans="1:17" ht="12.5" x14ac:dyDescent="0.25">
      <c r="A3326" s="37"/>
      <c r="B3326" s="26"/>
      <c r="C3326"/>
      <c r="D3326"/>
      <c r="E3326"/>
      <c r="N3326"/>
      <c r="O3326"/>
      <c r="P3326"/>
      <c r="Q3326"/>
    </row>
    <row r="3327" spans="1:17" ht="12.5" x14ac:dyDescent="0.25">
      <c r="A3327" s="37"/>
      <c r="B3327" s="26"/>
      <c r="C3327"/>
      <c r="D3327"/>
      <c r="E3327"/>
      <c r="N3327"/>
      <c r="O3327"/>
      <c r="P3327"/>
      <c r="Q3327"/>
    </row>
    <row r="3328" spans="1:17" ht="12.5" x14ac:dyDescent="0.25">
      <c r="A3328" s="37"/>
      <c r="B3328" s="26"/>
      <c r="C3328"/>
      <c r="D3328"/>
      <c r="E3328"/>
      <c r="N3328"/>
      <c r="O3328"/>
      <c r="P3328"/>
      <c r="Q3328"/>
    </row>
    <row r="3329" spans="1:17" ht="12.5" x14ac:dyDescent="0.25">
      <c r="A3329" s="37"/>
      <c r="B3329" s="26"/>
      <c r="C3329"/>
      <c r="D3329"/>
      <c r="E3329"/>
      <c r="N3329"/>
      <c r="O3329"/>
      <c r="P3329"/>
      <c r="Q3329"/>
    </row>
    <row r="3330" spans="1:17" ht="12.5" x14ac:dyDescent="0.25">
      <c r="A3330" s="37"/>
      <c r="B3330" s="26"/>
      <c r="C3330"/>
      <c r="D3330"/>
      <c r="E3330"/>
      <c r="N3330"/>
      <c r="O3330"/>
      <c r="P3330"/>
      <c r="Q3330"/>
    </row>
    <row r="3331" spans="1:17" ht="12.5" x14ac:dyDescent="0.25">
      <c r="A3331" s="37"/>
      <c r="B3331" s="26"/>
      <c r="C3331"/>
      <c r="D3331"/>
      <c r="E3331"/>
      <c r="N3331"/>
      <c r="O3331"/>
      <c r="P3331"/>
      <c r="Q3331"/>
    </row>
    <row r="3332" spans="1:17" ht="12.5" x14ac:dyDescent="0.25">
      <c r="A3332" s="37"/>
      <c r="B3332" s="26"/>
      <c r="C3332"/>
      <c r="D3332"/>
      <c r="E3332"/>
      <c r="N3332"/>
      <c r="O3332"/>
      <c r="P3332"/>
      <c r="Q3332"/>
    </row>
    <row r="3333" spans="1:17" ht="12.5" x14ac:dyDescent="0.25">
      <c r="A3333" s="37"/>
      <c r="B3333" s="26"/>
      <c r="C3333"/>
      <c r="D3333"/>
      <c r="E3333"/>
      <c r="N3333"/>
      <c r="O3333"/>
      <c r="P3333"/>
      <c r="Q3333"/>
    </row>
    <row r="3334" spans="1:17" ht="12.5" x14ac:dyDescent="0.25">
      <c r="A3334" s="37"/>
      <c r="B3334" s="26"/>
      <c r="C3334"/>
      <c r="D3334"/>
      <c r="E3334"/>
      <c r="N3334"/>
      <c r="O3334"/>
      <c r="P3334"/>
      <c r="Q3334"/>
    </row>
    <row r="3335" spans="1:17" ht="12.5" x14ac:dyDescent="0.25">
      <c r="A3335" s="37"/>
      <c r="B3335" s="26"/>
      <c r="C3335"/>
      <c r="D3335"/>
      <c r="E3335"/>
      <c r="N3335"/>
      <c r="O3335"/>
      <c r="P3335"/>
      <c r="Q3335"/>
    </row>
    <row r="3336" spans="1:17" ht="12.5" x14ac:dyDescent="0.25">
      <c r="A3336" s="37"/>
      <c r="B3336" s="26"/>
      <c r="C3336"/>
      <c r="D3336"/>
      <c r="E3336"/>
      <c r="N3336"/>
      <c r="O3336"/>
      <c r="P3336"/>
      <c r="Q3336"/>
    </row>
    <row r="3337" spans="1:17" ht="12.5" x14ac:dyDescent="0.25">
      <c r="A3337" s="37"/>
      <c r="B3337" s="26"/>
      <c r="C3337"/>
      <c r="D3337"/>
      <c r="E3337"/>
      <c r="N3337"/>
      <c r="O3337"/>
      <c r="P3337"/>
      <c r="Q3337"/>
    </row>
    <row r="3338" spans="1:17" ht="12.5" x14ac:dyDescent="0.25">
      <c r="A3338" s="37"/>
      <c r="B3338" s="26"/>
      <c r="C3338"/>
      <c r="D3338"/>
      <c r="E3338"/>
      <c r="N3338"/>
      <c r="O3338"/>
      <c r="P3338"/>
      <c r="Q3338"/>
    </row>
    <row r="3339" spans="1:17" ht="12.5" x14ac:dyDescent="0.25">
      <c r="A3339" s="37"/>
      <c r="B3339" s="26"/>
      <c r="C3339"/>
      <c r="D3339"/>
      <c r="E3339"/>
      <c r="N3339"/>
      <c r="O3339"/>
      <c r="P3339"/>
      <c r="Q3339"/>
    </row>
    <row r="3340" spans="1:17" ht="12.5" x14ac:dyDescent="0.25">
      <c r="A3340" s="37"/>
      <c r="B3340" s="26"/>
      <c r="C3340"/>
      <c r="D3340"/>
      <c r="E3340"/>
      <c r="N3340"/>
      <c r="O3340"/>
      <c r="P3340"/>
      <c r="Q3340"/>
    </row>
    <row r="3341" spans="1:17" ht="12.5" x14ac:dyDescent="0.25">
      <c r="A3341" s="37"/>
      <c r="B3341" s="26"/>
      <c r="C3341"/>
      <c r="D3341"/>
      <c r="E3341"/>
      <c r="N3341"/>
      <c r="O3341"/>
      <c r="P3341"/>
      <c r="Q3341"/>
    </row>
    <row r="3342" spans="1:17" ht="12.5" x14ac:dyDescent="0.25">
      <c r="A3342" s="37"/>
      <c r="B3342" s="26"/>
      <c r="C3342"/>
      <c r="D3342"/>
      <c r="E3342"/>
      <c r="N3342"/>
      <c r="O3342"/>
      <c r="P3342"/>
      <c r="Q3342"/>
    </row>
    <row r="3343" spans="1:17" ht="12.5" x14ac:dyDescent="0.25">
      <c r="A3343" s="37"/>
      <c r="B3343" s="26"/>
      <c r="C3343"/>
      <c r="D3343"/>
      <c r="E3343"/>
      <c r="N3343"/>
      <c r="O3343"/>
      <c r="P3343"/>
      <c r="Q3343"/>
    </row>
    <row r="3344" spans="1:17" ht="12.5" x14ac:dyDescent="0.25">
      <c r="A3344" s="37"/>
      <c r="B3344" s="26"/>
      <c r="C3344"/>
      <c r="D3344"/>
      <c r="E3344"/>
      <c r="N3344"/>
      <c r="O3344"/>
      <c r="P3344"/>
      <c r="Q3344"/>
    </row>
    <row r="3345" spans="1:17" ht="12.5" x14ac:dyDescent="0.25">
      <c r="A3345" s="37"/>
      <c r="B3345" s="26"/>
      <c r="C3345"/>
      <c r="D3345"/>
      <c r="E3345"/>
      <c r="N3345"/>
      <c r="O3345"/>
      <c r="P3345"/>
      <c r="Q3345"/>
    </row>
    <row r="3346" spans="1:17" ht="12.5" x14ac:dyDescent="0.25">
      <c r="A3346" s="37"/>
      <c r="B3346" s="26"/>
      <c r="C3346"/>
      <c r="D3346"/>
      <c r="E3346"/>
      <c r="N3346"/>
      <c r="O3346"/>
      <c r="P3346"/>
      <c r="Q3346"/>
    </row>
    <row r="3347" spans="1:17" ht="12.5" x14ac:dyDescent="0.25">
      <c r="A3347" s="37"/>
      <c r="B3347" s="26"/>
      <c r="C3347"/>
      <c r="D3347"/>
      <c r="E3347"/>
      <c r="N3347"/>
      <c r="O3347"/>
      <c r="P3347"/>
      <c r="Q3347"/>
    </row>
    <row r="3348" spans="1:17" ht="12.5" x14ac:dyDescent="0.25">
      <c r="A3348" s="37"/>
      <c r="B3348" s="26"/>
      <c r="C3348"/>
      <c r="D3348"/>
      <c r="E3348"/>
      <c r="N3348"/>
      <c r="O3348"/>
      <c r="P3348"/>
      <c r="Q3348"/>
    </row>
    <row r="3349" spans="1:17" ht="12.5" x14ac:dyDescent="0.25">
      <c r="A3349" s="37"/>
      <c r="B3349" s="26"/>
      <c r="C3349"/>
      <c r="D3349"/>
      <c r="E3349"/>
      <c r="N3349"/>
      <c r="O3349"/>
      <c r="P3349"/>
      <c r="Q3349"/>
    </row>
    <row r="3350" spans="1:17" ht="12.5" x14ac:dyDescent="0.25">
      <c r="A3350" s="37"/>
      <c r="B3350" s="26"/>
      <c r="C3350"/>
      <c r="D3350"/>
      <c r="E3350"/>
      <c r="N3350"/>
      <c r="O3350"/>
      <c r="P3350"/>
      <c r="Q3350"/>
    </row>
    <row r="3351" spans="1:17" ht="12.5" x14ac:dyDescent="0.25">
      <c r="A3351" s="37"/>
      <c r="B3351" s="26"/>
      <c r="C3351"/>
      <c r="D3351"/>
      <c r="E3351"/>
      <c r="N3351"/>
      <c r="O3351"/>
      <c r="P3351"/>
      <c r="Q3351"/>
    </row>
    <row r="3352" spans="1:17" ht="12.5" x14ac:dyDescent="0.25">
      <c r="A3352" s="37"/>
      <c r="B3352" s="26"/>
      <c r="C3352"/>
      <c r="D3352"/>
      <c r="E3352"/>
      <c r="N3352"/>
      <c r="O3352"/>
      <c r="P3352"/>
      <c r="Q3352"/>
    </row>
    <row r="3353" spans="1:17" ht="12.5" x14ac:dyDescent="0.25">
      <c r="A3353" s="37"/>
      <c r="B3353" s="26"/>
      <c r="C3353"/>
      <c r="D3353"/>
      <c r="E3353"/>
      <c r="N3353"/>
      <c r="O3353"/>
      <c r="P3353"/>
      <c r="Q3353"/>
    </row>
    <row r="3354" spans="1:17" ht="12.5" x14ac:dyDescent="0.25">
      <c r="A3354" s="37"/>
      <c r="B3354" s="26"/>
      <c r="C3354"/>
      <c r="D3354"/>
      <c r="E3354"/>
      <c r="N3354"/>
      <c r="O3354"/>
      <c r="P3354"/>
      <c r="Q3354"/>
    </row>
    <row r="3355" spans="1:17" ht="12.5" x14ac:dyDescent="0.25">
      <c r="A3355" s="37"/>
      <c r="B3355" s="26"/>
      <c r="C3355"/>
      <c r="D3355"/>
      <c r="E3355"/>
      <c r="N3355"/>
      <c r="O3355"/>
      <c r="P3355"/>
      <c r="Q3355"/>
    </row>
    <row r="3356" spans="1:17" ht="12.5" x14ac:dyDescent="0.25">
      <c r="A3356" s="37"/>
      <c r="B3356" s="26"/>
      <c r="C3356"/>
      <c r="D3356"/>
      <c r="E3356"/>
      <c r="N3356"/>
      <c r="O3356"/>
      <c r="P3356"/>
      <c r="Q3356"/>
    </row>
    <row r="3357" spans="1:17" ht="12.5" x14ac:dyDescent="0.25">
      <c r="A3357" s="37"/>
      <c r="B3357" s="26"/>
      <c r="C3357"/>
      <c r="D3357"/>
      <c r="E3357"/>
      <c r="N3357"/>
      <c r="O3357"/>
      <c r="P3357"/>
      <c r="Q3357"/>
    </row>
    <row r="3358" spans="1:17" ht="12.5" x14ac:dyDescent="0.25">
      <c r="A3358" s="37"/>
      <c r="B3358" s="26"/>
      <c r="C3358"/>
      <c r="D3358"/>
      <c r="E3358"/>
      <c r="N3358"/>
      <c r="O3358"/>
      <c r="P3358"/>
      <c r="Q3358"/>
    </row>
    <row r="3359" spans="1:17" ht="12.5" x14ac:dyDescent="0.25">
      <c r="A3359" s="37"/>
      <c r="B3359" s="26"/>
      <c r="C3359"/>
      <c r="D3359"/>
      <c r="E3359"/>
      <c r="N3359"/>
      <c r="O3359"/>
      <c r="P3359"/>
      <c r="Q3359"/>
    </row>
    <row r="3360" spans="1:17" ht="12.5" x14ac:dyDescent="0.25">
      <c r="A3360" s="37"/>
      <c r="B3360" s="26"/>
      <c r="C3360"/>
      <c r="D3360"/>
      <c r="E3360"/>
      <c r="N3360"/>
      <c r="O3360"/>
      <c r="P3360"/>
      <c r="Q3360"/>
    </row>
    <row r="3361" spans="1:17" ht="12.5" x14ac:dyDescent="0.25">
      <c r="A3361" s="37"/>
      <c r="B3361" s="26"/>
      <c r="C3361"/>
      <c r="D3361"/>
      <c r="E3361"/>
      <c r="N3361"/>
      <c r="O3361"/>
      <c r="P3361"/>
      <c r="Q3361"/>
    </row>
    <row r="3362" spans="1:17" ht="12.5" x14ac:dyDescent="0.25">
      <c r="A3362" s="37"/>
      <c r="B3362" s="26"/>
      <c r="C3362"/>
      <c r="D3362"/>
      <c r="E3362"/>
      <c r="N3362"/>
      <c r="O3362"/>
      <c r="P3362"/>
      <c r="Q3362"/>
    </row>
    <row r="3363" spans="1:17" ht="12.5" x14ac:dyDescent="0.25">
      <c r="A3363" s="37"/>
      <c r="B3363" s="26"/>
      <c r="C3363"/>
      <c r="D3363"/>
      <c r="E3363"/>
      <c r="N3363"/>
      <c r="O3363"/>
      <c r="P3363"/>
      <c r="Q3363"/>
    </row>
    <row r="3364" spans="1:17" ht="12.5" x14ac:dyDescent="0.25">
      <c r="A3364" s="37"/>
      <c r="B3364" s="26"/>
      <c r="C3364"/>
      <c r="D3364"/>
      <c r="E3364"/>
      <c r="N3364"/>
      <c r="O3364"/>
      <c r="P3364"/>
      <c r="Q3364"/>
    </row>
    <row r="3365" spans="1:17" ht="12.5" x14ac:dyDescent="0.25">
      <c r="A3365" s="37"/>
      <c r="B3365" s="26"/>
      <c r="C3365"/>
      <c r="D3365"/>
      <c r="E3365"/>
      <c r="N3365"/>
      <c r="O3365"/>
      <c r="P3365"/>
      <c r="Q3365"/>
    </row>
    <row r="3366" spans="1:17" ht="12.5" x14ac:dyDescent="0.25">
      <c r="A3366" s="37"/>
      <c r="B3366" s="26"/>
      <c r="C3366"/>
      <c r="D3366"/>
      <c r="E3366"/>
      <c r="N3366"/>
      <c r="O3366"/>
      <c r="P3366"/>
      <c r="Q3366"/>
    </row>
    <row r="3367" spans="1:17" ht="12.5" x14ac:dyDescent="0.25">
      <c r="A3367" s="37"/>
      <c r="B3367" s="26"/>
      <c r="C3367"/>
      <c r="D3367"/>
      <c r="E3367"/>
      <c r="N3367"/>
      <c r="O3367"/>
      <c r="P3367"/>
      <c r="Q3367"/>
    </row>
    <row r="3368" spans="1:17" ht="12.5" x14ac:dyDescent="0.25">
      <c r="A3368" s="37"/>
      <c r="B3368" s="26"/>
      <c r="C3368"/>
      <c r="D3368"/>
      <c r="E3368"/>
      <c r="N3368"/>
      <c r="O3368"/>
      <c r="P3368"/>
      <c r="Q3368"/>
    </row>
    <row r="3369" spans="1:17" ht="12.5" x14ac:dyDescent="0.25">
      <c r="A3369" s="37"/>
      <c r="B3369" s="26"/>
      <c r="C3369"/>
      <c r="D3369"/>
      <c r="E3369"/>
      <c r="N3369"/>
      <c r="O3369"/>
      <c r="P3369"/>
      <c r="Q3369"/>
    </row>
    <row r="3370" spans="1:17" ht="12.5" x14ac:dyDescent="0.25">
      <c r="A3370" s="37"/>
      <c r="B3370" s="26"/>
      <c r="C3370"/>
      <c r="D3370"/>
      <c r="E3370"/>
      <c r="N3370"/>
      <c r="O3370"/>
      <c r="P3370"/>
      <c r="Q3370"/>
    </row>
    <row r="3371" spans="1:17" ht="12.5" x14ac:dyDescent="0.25">
      <c r="A3371" s="37"/>
      <c r="B3371" s="26"/>
      <c r="C3371"/>
      <c r="D3371"/>
      <c r="E3371"/>
      <c r="N3371"/>
      <c r="O3371"/>
      <c r="P3371"/>
      <c r="Q3371"/>
    </row>
    <row r="3372" spans="1:17" ht="12.5" x14ac:dyDescent="0.25">
      <c r="A3372" s="37"/>
      <c r="B3372" s="26"/>
      <c r="C3372"/>
      <c r="D3372"/>
      <c r="E3372"/>
      <c r="N3372"/>
      <c r="O3372"/>
      <c r="P3372"/>
      <c r="Q3372"/>
    </row>
    <row r="3373" spans="1:17" ht="12.5" x14ac:dyDescent="0.25">
      <c r="A3373" s="37"/>
      <c r="B3373" s="26"/>
      <c r="C3373"/>
      <c r="D3373"/>
      <c r="E3373"/>
      <c r="N3373"/>
      <c r="O3373"/>
      <c r="P3373"/>
      <c r="Q3373"/>
    </row>
    <row r="3374" spans="1:17" ht="12.5" x14ac:dyDescent="0.25">
      <c r="A3374" s="37"/>
      <c r="B3374" s="26"/>
      <c r="C3374"/>
      <c r="D3374"/>
      <c r="E3374"/>
      <c r="N3374"/>
      <c r="O3374"/>
      <c r="P3374"/>
      <c r="Q3374"/>
    </row>
    <row r="3375" spans="1:17" ht="12.5" x14ac:dyDescent="0.25">
      <c r="A3375" s="37"/>
      <c r="B3375" s="26"/>
      <c r="C3375"/>
      <c r="D3375"/>
      <c r="E3375"/>
      <c r="N3375"/>
      <c r="O3375"/>
      <c r="P3375"/>
      <c r="Q3375"/>
    </row>
    <row r="3376" spans="1:17" ht="12.5" x14ac:dyDescent="0.25">
      <c r="A3376" s="37"/>
      <c r="B3376" s="26"/>
      <c r="C3376"/>
      <c r="D3376"/>
      <c r="E3376"/>
      <c r="N3376"/>
      <c r="O3376"/>
      <c r="P3376"/>
      <c r="Q3376"/>
    </row>
    <row r="3377" spans="1:17" ht="12.5" x14ac:dyDescent="0.25">
      <c r="A3377" s="37"/>
      <c r="B3377" s="26"/>
      <c r="C3377"/>
      <c r="D3377"/>
      <c r="E3377"/>
      <c r="N3377"/>
      <c r="O3377"/>
      <c r="P3377"/>
      <c r="Q3377"/>
    </row>
    <row r="3378" spans="1:17" ht="12.5" x14ac:dyDescent="0.25">
      <c r="A3378" s="37"/>
      <c r="B3378" s="26"/>
      <c r="C3378"/>
      <c r="D3378"/>
      <c r="E3378"/>
      <c r="N3378"/>
      <c r="O3378"/>
      <c r="P3378"/>
      <c r="Q3378"/>
    </row>
    <row r="3379" spans="1:17" ht="12.5" x14ac:dyDescent="0.25">
      <c r="A3379" s="37"/>
      <c r="B3379" s="26"/>
      <c r="C3379"/>
      <c r="D3379"/>
      <c r="E3379"/>
      <c r="N3379"/>
      <c r="O3379"/>
      <c r="P3379"/>
      <c r="Q3379"/>
    </row>
    <row r="3380" spans="1:17" ht="12.5" x14ac:dyDescent="0.25">
      <c r="A3380" s="37"/>
      <c r="B3380" s="26"/>
      <c r="C3380"/>
      <c r="D3380"/>
      <c r="E3380"/>
      <c r="N3380"/>
      <c r="O3380"/>
      <c r="P3380"/>
      <c r="Q3380"/>
    </row>
    <row r="3381" spans="1:17" ht="12.5" x14ac:dyDescent="0.25">
      <c r="A3381" s="37"/>
      <c r="B3381" s="26"/>
      <c r="C3381"/>
      <c r="D3381"/>
      <c r="E3381"/>
      <c r="N3381"/>
      <c r="O3381"/>
      <c r="P3381"/>
      <c r="Q3381"/>
    </row>
    <row r="3382" spans="1:17" ht="12.5" x14ac:dyDescent="0.25">
      <c r="A3382" s="37"/>
      <c r="B3382" s="26"/>
      <c r="C3382"/>
      <c r="D3382"/>
      <c r="E3382"/>
      <c r="N3382"/>
      <c r="O3382"/>
      <c r="P3382"/>
      <c r="Q3382"/>
    </row>
    <row r="3383" spans="1:17" ht="12.5" x14ac:dyDescent="0.25">
      <c r="A3383" s="37"/>
      <c r="B3383" s="26"/>
      <c r="C3383"/>
      <c r="D3383"/>
      <c r="E3383"/>
      <c r="N3383"/>
      <c r="O3383"/>
      <c r="P3383"/>
      <c r="Q3383"/>
    </row>
    <row r="3384" spans="1:17" ht="12.5" x14ac:dyDescent="0.25">
      <c r="A3384" s="37"/>
      <c r="B3384" s="26"/>
      <c r="C3384"/>
      <c r="D3384"/>
      <c r="E3384"/>
      <c r="N3384"/>
      <c r="O3384"/>
      <c r="P3384"/>
      <c r="Q3384"/>
    </row>
    <row r="3385" spans="1:17" ht="12.5" x14ac:dyDescent="0.25">
      <c r="A3385" s="37"/>
      <c r="B3385" s="26"/>
      <c r="C3385"/>
      <c r="D3385"/>
      <c r="E3385"/>
      <c r="N3385"/>
      <c r="O3385"/>
      <c r="P3385"/>
      <c r="Q3385"/>
    </row>
    <row r="3386" spans="1:17" ht="12.5" x14ac:dyDescent="0.25">
      <c r="A3386" s="37"/>
      <c r="B3386" s="26"/>
      <c r="C3386"/>
      <c r="D3386"/>
      <c r="E3386"/>
      <c r="N3386"/>
      <c r="O3386"/>
      <c r="P3386"/>
      <c r="Q3386"/>
    </row>
    <row r="3387" spans="1:17" ht="12.5" x14ac:dyDescent="0.25">
      <c r="A3387" s="37"/>
      <c r="B3387" s="26"/>
      <c r="C3387"/>
      <c r="D3387"/>
      <c r="E3387"/>
      <c r="N3387"/>
      <c r="O3387"/>
      <c r="P3387"/>
      <c r="Q3387"/>
    </row>
    <row r="3388" spans="1:17" ht="12.5" x14ac:dyDescent="0.25">
      <c r="A3388" s="37"/>
      <c r="B3388" s="26"/>
      <c r="C3388"/>
      <c r="D3388"/>
      <c r="E3388"/>
      <c r="N3388"/>
      <c r="O3388"/>
      <c r="P3388"/>
      <c r="Q3388"/>
    </row>
    <row r="3389" spans="1:17" ht="12.5" x14ac:dyDescent="0.25">
      <c r="A3389" s="37"/>
      <c r="B3389" s="26"/>
      <c r="C3389"/>
      <c r="D3389"/>
      <c r="E3389"/>
      <c r="N3389"/>
      <c r="O3389"/>
      <c r="P3389"/>
      <c r="Q3389"/>
    </row>
    <row r="3390" spans="1:17" ht="12.5" x14ac:dyDescent="0.25">
      <c r="A3390" s="37"/>
      <c r="B3390" s="26"/>
      <c r="C3390"/>
      <c r="D3390"/>
      <c r="E3390"/>
      <c r="N3390"/>
      <c r="O3390"/>
      <c r="P3390"/>
      <c r="Q3390"/>
    </row>
    <row r="3391" spans="1:17" ht="12.5" x14ac:dyDescent="0.25">
      <c r="A3391" s="37"/>
      <c r="B3391" s="26"/>
      <c r="C3391"/>
      <c r="D3391"/>
      <c r="E3391"/>
      <c r="N3391"/>
      <c r="O3391"/>
      <c r="P3391"/>
      <c r="Q3391"/>
    </row>
    <row r="3392" spans="1:17" ht="12.5" x14ac:dyDescent="0.25">
      <c r="A3392" s="37"/>
      <c r="B3392" s="26"/>
      <c r="C3392"/>
      <c r="D3392"/>
      <c r="E3392"/>
      <c r="N3392"/>
      <c r="O3392"/>
      <c r="P3392"/>
      <c r="Q3392"/>
    </row>
    <row r="3393" spans="1:17" ht="12.5" x14ac:dyDescent="0.25">
      <c r="A3393" s="37"/>
      <c r="B3393" s="26"/>
      <c r="C3393"/>
      <c r="D3393"/>
      <c r="E3393"/>
      <c r="N3393"/>
      <c r="O3393"/>
      <c r="P3393"/>
      <c r="Q3393"/>
    </row>
    <row r="3394" spans="1:17" ht="12.5" x14ac:dyDescent="0.25">
      <c r="A3394" s="37"/>
      <c r="B3394" s="26"/>
      <c r="C3394"/>
      <c r="D3394"/>
      <c r="E3394"/>
      <c r="N3394"/>
      <c r="O3394"/>
      <c r="P3394"/>
      <c r="Q3394"/>
    </row>
    <row r="3395" spans="1:17" ht="12.5" x14ac:dyDescent="0.25">
      <c r="A3395" s="37"/>
      <c r="B3395" s="26"/>
      <c r="C3395"/>
      <c r="D3395"/>
      <c r="E3395"/>
      <c r="N3395"/>
      <c r="O3395"/>
      <c r="P3395"/>
      <c r="Q3395"/>
    </row>
    <row r="3396" spans="1:17" ht="12.5" x14ac:dyDescent="0.25">
      <c r="A3396" s="37"/>
      <c r="B3396" s="26"/>
      <c r="C3396"/>
      <c r="D3396"/>
      <c r="E3396"/>
      <c r="N3396"/>
      <c r="O3396"/>
      <c r="P3396"/>
      <c r="Q3396"/>
    </row>
    <row r="3397" spans="1:17" ht="12.5" x14ac:dyDescent="0.25">
      <c r="A3397" s="37"/>
      <c r="B3397" s="26"/>
      <c r="C3397"/>
      <c r="D3397"/>
      <c r="E3397"/>
      <c r="N3397"/>
      <c r="O3397"/>
      <c r="P3397"/>
      <c r="Q3397"/>
    </row>
    <row r="3398" spans="1:17" ht="12.5" x14ac:dyDescent="0.25">
      <c r="A3398" s="37"/>
      <c r="B3398" s="26"/>
      <c r="C3398"/>
      <c r="D3398"/>
      <c r="E3398"/>
      <c r="N3398"/>
      <c r="O3398"/>
      <c r="P3398"/>
      <c r="Q3398"/>
    </row>
    <row r="3399" spans="1:17" ht="12.5" x14ac:dyDescent="0.25">
      <c r="A3399" s="37"/>
      <c r="B3399" s="26"/>
      <c r="C3399"/>
      <c r="D3399"/>
      <c r="E3399"/>
      <c r="N3399"/>
      <c r="O3399"/>
      <c r="P3399"/>
      <c r="Q3399"/>
    </row>
    <row r="3400" spans="1:17" ht="12.5" x14ac:dyDescent="0.25">
      <c r="A3400" s="37"/>
      <c r="B3400" s="26"/>
      <c r="C3400"/>
      <c r="D3400"/>
      <c r="E3400"/>
      <c r="N3400"/>
      <c r="O3400"/>
      <c r="P3400"/>
      <c r="Q3400"/>
    </row>
    <row r="3401" spans="1:17" ht="12.5" x14ac:dyDescent="0.25">
      <c r="A3401" s="37"/>
      <c r="B3401" s="26"/>
      <c r="C3401"/>
      <c r="D3401"/>
      <c r="E3401"/>
      <c r="N3401"/>
      <c r="O3401"/>
      <c r="P3401"/>
      <c r="Q3401"/>
    </row>
    <row r="3402" spans="1:17" ht="12.5" x14ac:dyDescent="0.25">
      <c r="A3402" s="37"/>
      <c r="B3402" s="26"/>
      <c r="C3402"/>
      <c r="D3402"/>
      <c r="E3402"/>
      <c r="N3402"/>
      <c r="O3402"/>
      <c r="P3402"/>
      <c r="Q3402"/>
    </row>
    <row r="3403" spans="1:17" ht="12.5" x14ac:dyDescent="0.25">
      <c r="A3403" s="37"/>
      <c r="B3403" s="26"/>
      <c r="C3403"/>
      <c r="D3403"/>
      <c r="E3403"/>
      <c r="N3403"/>
      <c r="O3403"/>
      <c r="P3403"/>
      <c r="Q3403"/>
    </row>
    <row r="3404" spans="1:17" ht="12.5" x14ac:dyDescent="0.25">
      <c r="A3404" s="37"/>
      <c r="B3404" s="26"/>
      <c r="C3404"/>
      <c r="D3404"/>
      <c r="E3404"/>
      <c r="N3404"/>
      <c r="O3404"/>
      <c r="P3404"/>
      <c r="Q3404"/>
    </row>
    <row r="3405" spans="1:17" ht="12.5" x14ac:dyDescent="0.25">
      <c r="A3405" s="37"/>
      <c r="B3405" s="26"/>
      <c r="C3405"/>
      <c r="D3405"/>
      <c r="E3405"/>
      <c r="N3405"/>
      <c r="O3405"/>
      <c r="P3405"/>
      <c r="Q3405"/>
    </row>
    <row r="3406" spans="1:17" ht="12.5" x14ac:dyDescent="0.25">
      <c r="A3406" s="37"/>
      <c r="B3406" s="26"/>
      <c r="C3406"/>
      <c r="D3406"/>
      <c r="E3406"/>
      <c r="N3406"/>
      <c r="O3406"/>
      <c r="P3406"/>
      <c r="Q3406"/>
    </row>
    <row r="3407" spans="1:17" ht="12.5" x14ac:dyDescent="0.25">
      <c r="A3407" s="37"/>
      <c r="B3407" s="26"/>
      <c r="C3407"/>
      <c r="D3407"/>
      <c r="E3407"/>
      <c r="N3407"/>
      <c r="O3407"/>
      <c r="P3407"/>
      <c r="Q3407"/>
    </row>
    <row r="3408" spans="1:17" ht="12.5" x14ac:dyDescent="0.25">
      <c r="A3408" s="37"/>
      <c r="B3408" s="26"/>
      <c r="C3408"/>
      <c r="D3408"/>
      <c r="E3408"/>
      <c r="N3408"/>
      <c r="O3408"/>
      <c r="P3408"/>
      <c r="Q3408"/>
    </row>
    <row r="3409" spans="1:17" ht="12.5" x14ac:dyDescent="0.25">
      <c r="A3409" s="37"/>
      <c r="B3409" s="26"/>
      <c r="C3409"/>
      <c r="D3409"/>
      <c r="E3409"/>
      <c r="N3409"/>
      <c r="O3409"/>
      <c r="P3409"/>
      <c r="Q3409"/>
    </row>
    <row r="3410" spans="1:17" ht="12.5" x14ac:dyDescent="0.25">
      <c r="A3410" s="37"/>
      <c r="B3410" s="26"/>
      <c r="C3410"/>
      <c r="D3410"/>
      <c r="E3410"/>
      <c r="N3410"/>
      <c r="O3410"/>
      <c r="P3410"/>
      <c r="Q3410"/>
    </row>
    <row r="3411" spans="1:17" ht="12.5" x14ac:dyDescent="0.25">
      <c r="A3411" s="37"/>
      <c r="B3411" s="26"/>
      <c r="C3411"/>
      <c r="D3411"/>
      <c r="E3411"/>
      <c r="N3411"/>
      <c r="O3411"/>
      <c r="P3411"/>
      <c r="Q3411"/>
    </row>
    <row r="3412" spans="1:17" ht="12.5" x14ac:dyDescent="0.25">
      <c r="A3412" s="37"/>
      <c r="B3412" s="26"/>
      <c r="C3412"/>
      <c r="D3412"/>
      <c r="E3412"/>
      <c r="N3412"/>
      <c r="O3412"/>
      <c r="P3412"/>
      <c r="Q3412"/>
    </row>
    <row r="3413" spans="1:17" ht="12.5" x14ac:dyDescent="0.25">
      <c r="A3413" s="37"/>
      <c r="B3413" s="26"/>
      <c r="C3413"/>
      <c r="D3413"/>
      <c r="E3413"/>
      <c r="N3413"/>
      <c r="O3413"/>
      <c r="P3413"/>
      <c r="Q3413"/>
    </row>
    <row r="3414" spans="1:17" ht="12.5" x14ac:dyDescent="0.25">
      <c r="A3414" s="37"/>
      <c r="B3414" s="26"/>
      <c r="C3414"/>
      <c r="D3414"/>
      <c r="E3414"/>
      <c r="N3414"/>
      <c r="O3414"/>
      <c r="P3414"/>
      <c r="Q3414"/>
    </row>
    <row r="3415" spans="1:17" ht="12.5" x14ac:dyDescent="0.25">
      <c r="A3415" s="37"/>
      <c r="B3415" s="26"/>
      <c r="C3415"/>
      <c r="D3415"/>
      <c r="E3415"/>
      <c r="N3415"/>
      <c r="O3415"/>
      <c r="P3415"/>
      <c r="Q3415"/>
    </row>
    <row r="3416" spans="1:17" ht="12.5" x14ac:dyDescent="0.25">
      <c r="A3416" s="37"/>
      <c r="B3416" s="26"/>
      <c r="C3416"/>
      <c r="D3416"/>
      <c r="E3416"/>
      <c r="N3416"/>
      <c r="O3416"/>
      <c r="P3416"/>
      <c r="Q3416"/>
    </row>
    <row r="3417" spans="1:17" ht="12.5" x14ac:dyDescent="0.25">
      <c r="A3417" s="37"/>
      <c r="B3417" s="26"/>
      <c r="C3417"/>
      <c r="D3417"/>
      <c r="E3417"/>
      <c r="N3417"/>
      <c r="O3417"/>
      <c r="P3417"/>
      <c r="Q3417"/>
    </row>
    <row r="3418" spans="1:17" ht="12.5" x14ac:dyDescent="0.25">
      <c r="A3418" s="37"/>
      <c r="B3418" s="26"/>
      <c r="C3418"/>
      <c r="D3418"/>
      <c r="E3418"/>
      <c r="N3418"/>
      <c r="O3418"/>
      <c r="P3418"/>
      <c r="Q3418"/>
    </row>
    <row r="3419" spans="1:17" ht="12.5" x14ac:dyDescent="0.25">
      <c r="A3419" s="37"/>
      <c r="B3419" s="26"/>
      <c r="C3419"/>
      <c r="D3419"/>
      <c r="E3419"/>
      <c r="N3419"/>
      <c r="O3419"/>
      <c r="P3419"/>
      <c r="Q3419"/>
    </row>
    <row r="3420" spans="1:17" ht="12.5" x14ac:dyDescent="0.25">
      <c r="A3420" s="37"/>
      <c r="B3420" s="26"/>
      <c r="C3420"/>
      <c r="D3420"/>
      <c r="E3420"/>
      <c r="N3420"/>
      <c r="O3420"/>
      <c r="P3420"/>
      <c r="Q3420"/>
    </row>
    <row r="3421" spans="1:17" ht="12.5" x14ac:dyDescent="0.25">
      <c r="A3421" s="37"/>
      <c r="B3421" s="26"/>
      <c r="C3421"/>
      <c r="D3421"/>
      <c r="E3421"/>
      <c r="N3421"/>
      <c r="O3421"/>
      <c r="P3421"/>
      <c r="Q3421"/>
    </row>
    <row r="3422" spans="1:17" ht="12.5" x14ac:dyDescent="0.25">
      <c r="A3422" s="37"/>
      <c r="B3422" s="26"/>
      <c r="C3422"/>
      <c r="D3422"/>
      <c r="E3422"/>
      <c r="N3422"/>
      <c r="O3422"/>
      <c r="P3422"/>
      <c r="Q3422"/>
    </row>
    <row r="3423" spans="1:17" ht="12.5" x14ac:dyDescent="0.25">
      <c r="A3423" s="37"/>
      <c r="B3423" s="26"/>
      <c r="C3423"/>
      <c r="D3423"/>
      <c r="E3423"/>
      <c r="N3423"/>
      <c r="O3423"/>
      <c r="P3423"/>
      <c r="Q3423"/>
    </row>
    <row r="3424" spans="1:17" ht="12.5" x14ac:dyDescent="0.25">
      <c r="A3424" s="37"/>
      <c r="B3424" s="26"/>
      <c r="C3424"/>
      <c r="D3424"/>
      <c r="E3424"/>
      <c r="N3424"/>
      <c r="O3424"/>
      <c r="P3424"/>
      <c r="Q3424"/>
    </row>
    <row r="3425" spans="1:17" ht="12.5" x14ac:dyDescent="0.25">
      <c r="A3425" s="37"/>
      <c r="B3425" s="26"/>
      <c r="C3425"/>
      <c r="D3425"/>
      <c r="E3425"/>
      <c r="N3425"/>
      <c r="O3425"/>
      <c r="P3425"/>
      <c r="Q3425"/>
    </row>
    <row r="3426" spans="1:17" ht="12.5" x14ac:dyDescent="0.25">
      <c r="A3426" s="37"/>
      <c r="B3426" s="26"/>
      <c r="C3426"/>
      <c r="D3426"/>
      <c r="E3426"/>
      <c r="N3426"/>
      <c r="O3426"/>
      <c r="P3426"/>
      <c r="Q3426"/>
    </row>
    <row r="3427" spans="1:17" ht="12.5" x14ac:dyDescent="0.25">
      <c r="A3427" s="37"/>
      <c r="B3427" s="26"/>
      <c r="C3427"/>
      <c r="D3427"/>
      <c r="E3427"/>
      <c r="N3427"/>
      <c r="O3427"/>
      <c r="P3427"/>
      <c r="Q3427"/>
    </row>
    <row r="3428" spans="1:17" ht="12.5" x14ac:dyDescent="0.25">
      <c r="A3428" s="37"/>
      <c r="B3428" s="26"/>
      <c r="C3428"/>
      <c r="D3428"/>
      <c r="E3428"/>
      <c r="N3428"/>
      <c r="O3428"/>
      <c r="P3428"/>
      <c r="Q3428"/>
    </row>
    <row r="3429" spans="1:17" ht="12.5" x14ac:dyDescent="0.25">
      <c r="A3429" s="37"/>
      <c r="B3429" s="26"/>
      <c r="C3429"/>
      <c r="D3429"/>
      <c r="E3429"/>
      <c r="N3429"/>
      <c r="O3429"/>
      <c r="P3429"/>
      <c r="Q3429"/>
    </row>
    <row r="3430" spans="1:17" ht="12.5" x14ac:dyDescent="0.25">
      <c r="A3430" s="37"/>
      <c r="B3430" s="26"/>
      <c r="C3430"/>
      <c r="D3430"/>
      <c r="E3430"/>
      <c r="N3430"/>
      <c r="O3430"/>
      <c r="P3430"/>
      <c r="Q3430"/>
    </row>
    <row r="3431" spans="1:17" ht="12.5" x14ac:dyDescent="0.25">
      <c r="A3431" s="37"/>
      <c r="B3431" s="26"/>
      <c r="C3431"/>
      <c r="D3431"/>
      <c r="E3431"/>
      <c r="N3431"/>
      <c r="O3431"/>
      <c r="P3431"/>
      <c r="Q3431"/>
    </row>
    <row r="3432" spans="1:17" ht="12.5" x14ac:dyDescent="0.25">
      <c r="A3432" s="37"/>
      <c r="B3432" s="26"/>
      <c r="C3432"/>
      <c r="D3432"/>
      <c r="E3432"/>
      <c r="N3432"/>
      <c r="O3432"/>
      <c r="P3432"/>
      <c r="Q3432"/>
    </row>
    <row r="3433" spans="1:17" ht="12.5" x14ac:dyDescent="0.25">
      <c r="A3433" s="37"/>
      <c r="B3433" s="26"/>
      <c r="C3433"/>
      <c r="D3433"/>
      <c r="E3433"/>
      <c r="N3433"/>
      <c r="O3433"/>
      <c r="P3433"/>
      <c r="Q3433"/>
    </row>
    <row r="3434" spans="1:17" ht="12.5" x14ac:dyDescent="0.25">
      <c r="A3434" s="37"/>
      <c r="B3434" s="26"/>
      <c r="C3434"/>
      <c r="D3434"/>
      <c r="E3434"/>
      <c r="N3434"/>
      <c r="O3434"/>
      <c r="P3434"/>
      <c r="Q3434"/>
    </row>
    <row r="3435" spans="1:17" ht="12.5" x14ac:dyDescent="0.25">
      <c r="A3435" s="37"/>
      <c r="B3435" s="26"/>
      <c r="C3435"/>
      <c r="D3435"/>
      <c r="E3435"/>
      <c r="N3435"/>
      <c r="O3435"/>
      <c r="P3435"/>
      <c r="Q3435"/>
    </row>
    <row r="3436" spans="1:17" ht="12.5" x14ac:dyDescent="0.25">
      <c r="A3436" s="37"/>
      <c r="B3436" s="26"/>
      <c r="C3436"/>
      <c r="D3436"/>
      <c r="E3436"/>
      <c r="N3436"/>
      <c r="O3436"/>
      <c r="P3436"/>
      <c r="Q3436"/>
    </row>
    <row r="3437" spans="1:17" ht="12.5" x14ac:dyDescent="0.25">
      <c r="A3437" s="37"/>
      <c r="B3437" s="26"/>
      <c r="C3437"/>
      <c r="D3437"/>
      <c r="E3437"/>
      <c r="N3437"/>
      <c r="O3437"/>
      <c r="P3437"/>
      <c r="Q3437"/>
    </row>
    <row r="3438" spans="1:17" ht="12.5" x14ac:dyDescent="0.25">
      <c r="A3438" s="37"/>
      <c r="B3438" s="26"/>
      <c r="C3438"/>
      <c r="D3438"/>
      <c r="E3438"/>
      <c r="N3438"/>
      <c r="O3438"/>
      <c r="P3438"/>
      <c r="Q3438"/>
    </row>
    <row r="3439" spans="1:17" ht="12.5" x14ac:dyDescent="0.25">
      <c r="A3439" s="37"/>
      <c r="B3439" s="26"/>
      <c r="C3439"/>
      <c r="D3439"/>
      <c r="E3439"/>
      <c r="N3439"/>
      <c r="O3439"/>
      <c r="P3439"/>
      <c r="Q3439"/>
    </row>
    <row r="3440" spans="1:17" ht="12.5" x14ac:dyDescent="0.25">
      <c r="A3440" s="37"/>
      <c r="B3440" s="26"/>
      <c r="C3440"/>
      <c r="D3440"/>
      <c r="E3440"/>
      <c r="N3440"/>
      <c r="O3440"/>
      <c r="P3440"/>
      <c r="Q3440"/>
    </row>
    <row r="3441" spans="1:17" ht="12.5" x14ac:dyDescent="0.25">
      <c r="A3441" s="37"/>
      <c r="B3441" s="26"/>
      <c r="C3441"/>
      <c r="D3441"/>
      <c r="E3441"/>
      <c r="N3441"/>
      <c r="O3441"/>
      <c r="P3441"/>
      <c r="Q3441"/>
    </row>
    <row r="3442" spans="1:17" ht="12.5" x14ac:dyDescent="0.25">
      <c r="A3442" s="37"/>
      <c r="B3442" s="26"/>
      <c r="C3442"/>
      <c r="D3442"/>
      <c r="E3442"/>
      <c r="N3442"/>
      <c r="O3442"/>
      <c r="P3442"/>
      <c r="Q3442"/>
    </row>
    <row r="3443" spans="1:17" ht="12.5" x14ac:dyDescent="0.25">
      <c r="A3443" s="37"/>
      <c r="B3443" s="26"/>
      <c r="C3443"/>
      <c r="D3443"/>
      <c r="E3443"/>
      <c r="N3443"/>
      <c r="O3443"/>
      <c r="P3443"/>
      <c r="Q3443"/>
    </row>
    <row r="3444" spans="1:17" ht="12.5" x14ac:dyDescent="0.25">
      <c r="A3444" s="37"/>
      <c r="B3444" s="26"/>
      <c r="C3444"/>
      <c r="D3444"/>
      <c r="E3444"/>
      <c r="N3444"/>
      <c r="O3444"/>
      <c r="P3444"/>
      <c r="Q3444"/>
    </row>
    <row r="3445" spans="1:17" ht="12.5" x14ac:dyDescent="0.25">
      <c r="A3445" s="37"/>
      <c r="B3445" s="26"/>
      <c r="C3445"/>
      <c r="D3445"/>
      <c r="E3445"/>
      <c r="N3445"/>
      <c r="O3445"/>
      <c r="P3445"/>
      <c r="Q3445"/>
    </row>
    <row r="3446" spans="1:17" ht="12.5" x14ac:dyDescent="0.25">
      <c r="A3446" s="37"/>
      <c r="B3446" s="26"/>
      <c r="C3446"/>
      <c r="D3446"/>
      <c r="E3446"/>
      <c r="N3446"/>
      <c r="O3446"/>
      <c r="P3446"/>
      <c r="Q3446"/>
    </row>
    <row r="3447" spans="1:17" ht="12.5" x14ac:dyDescent="0.25">
      <c r="A3447" s="37"/>
      <c r="B3447" s="26"/>
      <c r="C3447"/>
      <c r="D3447"/>
      <c r="E3447"/>
      <c r="N3447"/>
      <c r="O3447"/>
      <c r="P3447"/>
      <c r="Q3447"/>
    </row>
    <row r="3448" spans="1:17" ht="12.5" x14ac:dyDescent="0.25">
      <c r="A3448" s="37"/>
      <c r="B3448" s="26"/>
      <c r="C3448"/>
      <c r="D3448"/>
      <c r="E3448"/>
      <c r="N3448"/>
      <c r="O3448"/>
      <c r="P3448"/>
      <c r="Q3448"/>
    </row>
    <row r="3449" spans="1:17" ht="12.5" x14ac:dyDescent="0.25">
      <c r="A3449" s="37"/>
      <c r="B3449" s="26"/>
      <c r="C3449"/>
      <c r="D3449"/>
      <c r="E3449"/>
      <c r="N3449"/>
      <c r="O3449"/>
      <c r="P3449"/>
      <c r="Q3449"/>
    </row>
    <row r="3450" spans="1:17" ht="12.5" x14ac:dyDescent="0.25">
      <c r="A3450" s="37"/>
      <c r="B3450" s="26"/>
      <c r="C3450"/>
      <c r="D3450"/>
      <c r="E3450"/>
      <c r="N3450"/>
      <c r="O3450"/>
      <c r="P3450"/>
      <c r="Q3450"/>
    </row>
    <row r="3451" spans="1:17" ht="12.5" x14ac:dyDescent="0.25">
      <c r="A3451" s="37"/>
      <c r="B3451" s="26"/>
      <c r="C3451"/>
      <c r="D3451"/>
      <c r="E3451"/>
      <c r="N3451"/>
      <c r="O3451"/>
      <c r="P3451"/>
      <c r="Q3451"/>
    </row>
    <row r="3452" spans="1:17" ht="12.5" x14ac:dyDescent="0.25">
      <c r="A3452" s="37"/>
      <c r="B3452" s="26"/>
      <c r="C3452"/>
      <c r="D3452"/>
      <c r="E3452"/>
      <c r="N3452"/>
      <c r="O3452"/>
      <c r="P3452"/>
      <c r="Q3452"/>
    </row>
    <row r="3453" spans="1:17" ht="12.5" x14ac:dyDescent="0.25">
      <c r="A3453" s="37"/>
      <c r="B3453" s="26"/>
      <c r="C3453"/>
      <c r="D3453"/>
      <c r="E3453"/>
      <c r="N3453"/>
      <c r="O3453"/>
      <c r="P3453"/>
      <c r="Q3453"/>
    </row>
    <row r="3454" spans="1:17" ht="12.5" x14ac:dyDescent="0.25">
      <c r="A3454" s="37"/>
      <c r="B3454" s="26"/>
      <c r="C3454"/>
      <c r="D3454"/>
      <c r="E3454"/>
      <c r="N3454"/>
      <c r="O3454"/>
      <c r="P3454"/>
      <c r="Q3454"/>
    </row>
    <row r="3455" spans="1:17" ht="12.5" x14ac:dyDescent="0.25">
      <c r="A3455" s="37"/>
      <c r="B3455" s="26"/>
      <c r="C3455"/>
      <c r="D3455"/>
      <c r="E3455"/>
      <c r="N3455"/>
      <c r="O3455"/>
      <c r="P3455"/>
      <c r="Q3455"/>
    </row>
    <row r="3456" spans="1:17" ht="12.5" x14ac:dyDescent="0.25">
      <c r="A3456" s="37"/>
      <c r="B3456" s="26"/>
      <c r="C3456"/>
      <c r="D3456"/>
      <c r="E3456"/>
      <c r="N3456"/>
      <c r="O3456"/>
      <c r="P3456"/>
      <c r="Q3456"/>
    </row>
    <row r="3457" spans="1:17" ht="12.5" x14ac:dyDescent="0.25">
      <c r="A3457" s="37"/>
      <c r="B3457" s="26"/>
      <c r="C3457"/>
      <c r="D3457"/>
      <c r="E3457"/>
      <c r="N3457"/>
      <c r="O3457"/>
      <c r="P3457"/>
      <c r="Q3457"/>
    </row>
    <row r="3458" spans="1:17" ht="12.5" x14ac:dyDescent="0.25">
      <c r="A3458" s="37"/>
      <c r="B3458" s="26"/>
      <c r="C3458"/>
      <c r="D3458"/>
      <c r="E3458"/>
      <c r="N3458"/>
      <c r="O3458"/>
      <c r="P3458"/>
      <c r="Q3458"/>
    </row>
    <row r="3459" spans="1:17" ht="12.5" x14ac:dyDescent="0.25">
      <c r="A3459" s="37"/>
      <c r="B3459" s="26"/>
      <c r="C3459"/>
      <c r="D3459"/>
      <c r="E3459"/>
      <c r="N3459"/>
      <c r="O3459"/>
      <c r="P3459"/>
      <c r="Q3459"/>
    </row>
    <row r="3460" spans="1:17" ht="12.5" x14ac:dyDescent="0.25">
      <c r="A3460" s="37"/>
      <c r="B3460" s="26"/>
      <c r="C3460"/>
      <c r="D3460"/>
      <c r="E3460"/>
      <c r="N3460"/>
      <c r="O3460"/>
      <c r="P3460"/>
      <c r="Q3460"/>
    </row>
    <row r="3461" spans="1:17" ht="12.5" x14ac:dyDescent="0.25">
      <c r="A3461" s="37"/>
      <c r="B3461" s="26"/>
      <c r="C3461"/>
      <c r="D3461"/>
      <c r="E3461"/>
      <c r="N3461"/>
      <c r="O3461"/>
      <c r="P3461"/>
      <c r="Q3461"/>
    </row>
    <row r="3462" spans="1:17" ht="12.5" x14ac:dyDescent="0.25">
      <c r="A3462" s="37"/>
      <c r="B3462" s="26"/>
      <c r="C3462"/>
      <c r="D3462"/>
      <c r="E3462"/>
      <c r="N3462"/>
      <c r="O3462"/>
      <c r="P3462"/>
      <c r="Q3462"/>
    </row>
    <row r="3463" spans="1:17" ht="12.5" x14ac:dyDescent="0.25">
      <c r="A3463" s="37"/>
      <c r="B3463" s="26"/>
      <c r="C3463"/>
      <c r="D3463"/>
      <c r="E3463"/>
      <c r="N3463"/>
      <c r="O3463"/>
      <c r="P3463"/>
      <c r="Q3463"/>
    </row>
    <row r="3464" spans="1:17" ht="12.5" x14ac:dyDescent="0.25">
      <c r="A3464" s="37"/>
      <c r="B3464" s="26"/>
      <c r="C3464"/>
      <c r="D3464"/>
      <c r="E3464"/>
      <c r="N3464"/>
      <c r="O3464"/>
      <c r="P3464"/>
      <c r="Q3464"/>
    </row>
    <row r="3465" spans="1:17" ht="12.5" x14ac:dyDescent="0.25">
      <c r="A3465" s="37"/>
      <c r="B3465" s="26"/>
      <c r="C3465"/>
      <c r="D3465"/>
      <c r="E3465"/>
      <c r="N3465"/>
      <c r="O3465"/>
      <c r="P3465"/>
      <c r="Q3465"/>
    </row>
    <row r="3466" spans="1:17" ht="12.5" x14ac:dyDescent="0.25">
      <c r="A3466" s="37"/>
      <c r="B3466" s="26"/>
      <c r="C3466"/>
      <c r="D3466"/>
      <c r="E3466"/>
      <c r="N3466"/>
      <c r="O3466"/>
      <c r="P3466"/>
      <c r="Q3466"/>
    </row>
    <row r="3467" spans="1:17" ht="12.5" x14ac:dyDescent="0.25">
      <c r="A3467" s="37"/>
      <c r="B3467" s="26"/>
      <c r="C3467"/>
      <c r="D3467"/>
      <c r="E3467"/>
      <c r="N3467"/>
      <c r="O3467"/>
      <c r="P3467"/>
      <c r="Q3467"/>
    </row>
    <row r="3468" spans="1:17" ht="12.5" x14ac:dyDescent="0.25">
      <c r="A3468" s="37"/>
      <c r="B3468" s="26"/>
      <c r="C3468"/>
      <c r="D3468"/>
      <c r="E3468"/>
      <c r="N3468"/>
      <c r="O3468"/>
      <c r="P3468"/>
      <c r="Q3468"/>
    </row>
    <row r="3469" spans="1:17" ht="12.5" x14ac:dyDescent="0.25">
      <c r="A3469" s="37"/>
      <c r="B3469" s="26"/>
      <c r="C3469"/>
      <c r="D3469"/>
      <c r="E3469"/>
      <c r="N3469"/>
      <c r="O3469"/>
      <c r="P3469"/>
      <c r="Q3469"/>
    </row>
    <row r="3470" spans="1:17" ht="12.5" x14ac:dyDescent="0.25">
      <c r="A3470" s="37"/>
      <c r="B3470" s="26"/>
      <c r="C3470"/>
      <c r="D3470"/>
      <c r="E3470"/>
      <c r="N3470"/>
      <c r="O3470"/>
      <c r="P3470"/>
      <c r="Q3470"/>
    </row>
    <row r="3471" spans="1:17" ht="12.5" x14ac:dyDescent="0.25">
      <c r="A3471" s="37"/>
      <c r="B3471" s="26"/>
      <c r="C3471"/>
      <c r="D3471"/>
      <c r="E3471"/>
      <c r="N3471"/>
      <c r="O3471"/>
      <c r="P3471"/>
      <c r="Q3471"/>
    </row>
    <row r="3472" spans="1:17" ht="12.5" x14ac:dyDescent="0.25">
      <c r="A3472" s="37"/>
      <c r="B3472" s="26"/>
      <c r="C3472"/>
      <c r="D3472"/>
      <c r="E3472"/>
      <c r="N3472"/>
      <c r="O3472"/>
      <c r="P3472"/>
      <c r="Q3472"/>
    </row>
    <row r="3473" spans="1:17" ht="12.5" x14ac:dyDescent="0.25">
      <c r="A3473" s="37"/>
      <c r="B3473" s="26"/>
      <c r="C3473"/>
      <c r="D3473"/>
      <c r="E3473"/>
      <c r="N3473"/>
      <c r="O3473"/>
      <c r="P3473"/>
      <c r="Q3473"/>
    </row>
    <row r="3474" spans="1:17" ht="12.5" x14ac:dyDescent="0.25">
      <c r="A3474" s="37"/>
      <c r="B3474" s="26"/>
      <c r="C3474"/>
      <c r="D3474"/>
      <c r="E3474"/>
      <c r="N3474"/>
      <c r="O3474"/>
      <c r="P3474"/>
      <c r="Q3474"/>
    </row>
    <row r="3475" spans="1:17" ht="12.5" x14ac:dyDescent="0.25">
      <c r="A3475" s="37"/>
      <c r="B3475" s="26"/>
      <c r="C3475"/>
      <c r="D3475"/>
      <c r="E3475"/>
      <c r="N3475"/>
      <c r="O3475"/>
      <c r="P3475"/>
      <c r="Q3475"/>
    </row>
    <row r="3476" spans="1:17" ht="12.5" x14ac:dyDescent="0.25">
      <c r="A3476" s="37"/>
      <c r="B3476" s="26"/>
      <c r="C3476"/>
      <c r="D3476"/>
      <c r="E3476"/>
      <c r="N3476"/>
      <c r="O3476"/>
      <c r="P3476"/>
      <c r="Q3476"/>
    </row>
    <row r="3477" spans="1:17" ht="12.5" x14ac:dyDescent="0.25">
      <c r="A3477" s="37"/>
      <c r="B3477" s="26"/>
      <c r="C3477"/>
      <c r="D3477"/>
      <c r="E3477"/>
      <c r="N3477"/>
      <c r="O3477"/>
      <c r="P3477"/>
      <c r="Q3477"/>
    </row>
    <row r="3478" spans="1:17" ht="12.5" x14ac:dyDescent="0.25">
      <c r="A3478" s="37"/>
      <c r="B3478" s="26"/>
      <c r="C3478"/>
      <c r="D3478"/>
      <c r="E3478"/>
      <c r="N3478"/>
      <c r="O3478"/>
      <c r="P3478"/>
      <c r="Q3478"/>
    </row>
    <row r="3479" spans="1:17" ht="12.5" x14ac:dyDescent="0.25">
      <c r="A3479" s="37"/>
      <c r="B3479" s="26"/>
      <c r="C3479"/>
      <c r="D3479"/>
      <c r="E3479"/>
      <c r="N3479"/>
      <c r="O3479"/>
      <c r="P3479"/>
      <c r="Q3479"/>
    </row>
    <row r="3480" spans="1:17" ht="12.5" x14ac:dyDescent="0.25">
      <c r="A3480" s="37"/>
      <c r="B3480" s="26"/>
      <c r="C3480"/>
      <c r="D3480"/>
      <c r="E3480"/>
      <c r="N3480"/>
      <c r="O3480"/>
      <c r="P3480"/>
      <c r="Q3480"/>
    </row>
    <row r="3481" spans="1:17" ht="12.5" x14ac:dyDescent="0.25">
      <c r="A3481" s="37"/>
      <c r="B3481" s="26"/>
      <c r="C3481"/>
      <c r="D3481"/>
      <c r="E3481"/>
      <c r="N3481"/>
      <c r="O3481"/>
      <c r="P3481"/>
      <c r="Q3481"/>
    </row>
    <row r="3482" spans="1:17" ht="12.5" x14ac:dyDescent="0.25">
      <c r="A3482" s="37"/>
      <c r="B3482" s="26"/>
      <c r="C3482"/>
      <c r="D3482"/>
      <c r="E3482"/>
      <c r="N3482"/>
      <c r="O3482"/>
      <c r="P3482"/>
      <c r="Q3482"/>
    </row>
    <row r="3483" spans="1:17" ht="12.5" x14ac:dyDescent="0.25">
      <c r="A3483" s="37"/>
      <c r="B3483" s="26"/>
      <c r="C3483"/>
      <c r="D3483"/>
      <c r="E3483"/>
      <c r="N3483"/>
      <c r="O3483"/>
      <c r="P3483"/>
      <c r="Q3483"/>
    </row>
    <row r="3484" spans="1:17" ht="12.5" x14ac:dyDescent="0.25">
      <c r="A3484" s="37"/>
      <c r="B3484" s="26"/>
      <c r="C3484"/>
      <c r="D3484"/>
      <c r="E3484"/>
      <c r="N3484"/>
      <c r="O3484"/>
      <c r="P3484"/>
      <c r="Q3484"/>
    </row>
    <row r="3485" spans="1:17" ht="12.5" x14ac:dyDescent="0.25">
      <c r="A3485" s="37"/>
      <c r="B3485" s="26"/>
      <c r="C3485"/>
      <c r="D3485"/>
      <c r="E3485"/>
      <c r="N3485"/>
      <c r="O3485"/>
      <c r="P3485"/>
      <c r="Q3485"/>
    </row>
    <row r="3486" spans="1:17" ht="12.5" x14ac:dyDescent="0.25">
      <c r="A3486" s="37"/>
      <c r="B3486" s="26"/>
      <c r="C3486"/>
      <c r="D3486"/>
      <c r="E3486"/>
      <c r="N3486"/>
      <c r="O3486"/>
      <c r="P3486"/>
      <c r="Q3486"/>
    </row>
    <row r="3487" spans="1:17" ht="12.5" x14ac:dyDescent="0.25">
      <c r="A3487" s="37"/>
      <c r="B3487" s="26"/>
      <c r="C3487"/>
      <c r="D3487"/>
      <c r="E3487"/>
      <c r="N3487"/>
      <c r="O3487"/>
      <c r="P3487"/>
      <c r="Q3487"/>
    </row>
    <row r="3488" spans="1:17" ht="12.5" x14ac:dyDescent="0.25">
      <c r="A3488" s="37"/>
      <c r="B3488" s="26"/>
      <c r="C3488"/>
      <c r="D3488"/>
      <c r="E3488"/>
      <c r="N3488"/>
      <c r="O3488"/>
      <c r="P3488"/>
      <c r="Q3488"/>
    </row>
    <row r="3489" spans="1:17" ht="12.5" x14ac:dyDescent="0.25">
      <c r="A3489" s="37"/>
      <c r="B3489" s="26"/>
      <c r="C3489"/>
      <c r="D3489"/>
      <c r="E3489"/>
      <c r="N3489"/>
      <c r="O3489"/>
      <c r="P3489"/>
      <c r="Q3489"/>
    </row>
    <row r="3490" spans="1:17" ht="12.5" x14ac:dyDescent="0.25">
      <c r="A3490" s="37"/>
      <c r="B3490" s="26"/>
      <c r="C3490"/>
      <c r="D3490"/>
      <c r="E3490"/>
      <c r="N3490"/>
      <c r="O3490"/>
      <c r="P3490"/>
      <c r="Q3490"/>
    </row>
    <row r="3491" spans="1:17" ht="12.5" x14ac:dyDescent="0.25">
      <c r="A3491" s="37"/>
      <c r="B3491" s="26"/>
      <c r="C3491"/>
      <c r="D3491"/>
      <c r="E3491"/>
      <c r="N3491"/>
      <c r="O3491"/>
      <c r="P3491"/>
      <c r="Q3491"/>
    </row>
    <row r="3492" spans="1:17" ht="12.5" x14ac:dyDescent="0.25">
      <c r="A3492" s="37"/>
      <c r="B3492" s="26"/>
      <c r="C3492"/>
      <c r="D3492"/>
      <c r="E3492"/>
      <c r="N3492"/>
      <c r="O3492"/>
      <c r="P3492"/>
      <c r="Q3492"/>
    </row>
    <row r="3493" spans="1:17" ht="12.5" x14ac:dyDescent="0.25">
      <c r="A3493" s="37"/>
      <c r="B3493" s="26"/>
      <c r="C3493"/>
      <c r="D3493"/>
      <c r="E3493"/>
      <c r="N3493"/>
      <c r="O3493"/>
      <c r="P3493"/>
      <c r="Q3493"/>
    </row>
    <row r="3494" spans="1:17" ht="12.5" x14ac:dyDescent="0.25">
      <c r="A3494" s="37"/>
      <c r="B3494" s="26"/>
      <c r="C3494"/>
      <c r="D3494"/>
      <c r="E3494"/>
      <c r="N3494"/>
      <c r="O3494"/>
      <c r="P3494"/>
      <c r="Q3494"/>
    </row>
    <row r="3495" spans="1:17" ht="12.5" x14ac:dyDescent="0.25">
      <c r="A3495" s="37"/>
      <c r="B3495" s="26"/>
      <c r="C3495"/>
      <c r="D3495"/>
      <c r="E3495"/>
      <c r="N3495"/>
      <c r="O3495"/>
      <c r="P3495"/>
      <c r="Q3495"/>
    </row>
    <row r="3496" spans="1:17" ht="12.5" x14ac:dyDescent="0.25">
      <c r="A3496" s="37"/>
      <c r="B3496" s="26"/>
      <c r="C3496"/>
      <c r="D3496"/>
      <c r="E3496"/>
      <c r="N3496"/>
      <c r="O3496"/>
      <c r="P3496"/>
      <c r="Q3496"/>
    </row>
    <row r="3497" spans="1:17" ht="12.5" x14ac:dyDescent="0.25">
      <c r="A3497" s="37"/>
      <c r="B3497" s="26"/>
      <c r="C3497"/>
      <c r="D3497"/>
      <c r="E3497"/>
      <c r="N3497"/>
      <c r="O3497"/>
      <c r="P3497"/>
      <c r="Q3497"/>
    </row>
    <row r="3498" spans="1:17" ht="12.5" x14ac:dyDescent="0.25">
      <c r="A3498" s="37"/>
      <c r="B3498" s="26"/>
      <c r="C3498"/>
      <c r="D3498"/>
      <c r="E3498"/>
      <c r="N3498"/>
      <c r="O3498"/>
      <c r="P3498"/>
      <c r="Q3498"/>
    </row>
    <row r="3499" spans="1:17" ht="12.5" x14ac:dyDescent="0.25">
      <c r="A3499" s="37"/>
      <c r="B3499" s="26"/>
      <c r="C3499"/>
      <c r="D3499"/>
      <c r="E3499"/>
      <c r="N3499"/>
      <c r="O3499"/>
      <c r="P3499"/>
      <c r="Q3499"/>
    </row>
    <row r="3500" spans="1:17" ht="12.5" x14ac:dyDescent="0.25">
      <c r="A3500" s="37"/>
      <c r="B3500" s="26"/>
      <c r="C3500"/>
      <c r="D3500"/>
      <c r="E3500"/>
      <c r="N3500"/>
      <c r="O3500"/>
      <c r="P3500"/>
      <c r="Q3500"/>
    </row>
    <row r="3501" spans="1:17" ht="12.5" x14ac:dyDescent="0.25">
      <c r="A3501" s="37"/>
      <c r="B3501" s="26"/>
      <c r="C3501"/>
      <c r="D3501"/>
      <c r="E3501"/>
      <c r="N3501"/>
      <c r="O3501"/>
      <c r="P3501"/>
      <c r="Q3501"/>
    </row>
    <row r="3502" spans="1:17" ht="12.5" x14ac:dyDescent="0.25">
      <c r="A3502" s="37"/>
      <c r="B3502" s="26"/>
      <c r="C3502"/>
      <c r="D3502"/>
      <c r="E3502"/>
      <c r="N3502"/>
      <c r="O3502"/>
      <c r="P3502"/>
      <c r="Q3502"/>
    </row>
    <row r="3503" spans="1:17" ht="12.5" x14ac:dyDescent="0.25">
      <c r="A3503" s="37"/>
      <c r="B3503" s="26"/>
      <c r="C3503"/>
      <c r="D3503"/>
      <c r="E3503"/>
      <c r="N3503"/>
      <c r="O3503"/>
      <c r="P3503"/>
      <c r="Q3503"/>
    </row>
    <row r="3504" spans="1:17" ht="12.5" x14ac:dyDescent="0.25">
      <c r="A3504" s="37"/>
      <c r="B3504" s="26"/>
      <c r="C3504"/>
      <c r="D3504"/>
      <c r="E3504"/>
      <c r="N3504"/>
      <c r="O3504"/>
      <c r="P3504"/>
      <c r="Q3504"/>
    </row>
    <row r="3505" spans="1:17" ht="12.5" x14ac:dyDescent="0.25">
      <c r="A3505" s="37"/>
      <c r="B3505" s="26"/>
      <c r="C3505"/>
      <c r="D3505"/>
      <c r="E3505"/>
      <c r="N3505"/>
      <c r="O3505"/>
      <c r="P3505"/>
      <c r="Q3505"/>
    </row>
    <row r="3506" spans="1:17" ht="12.5" x14ac:dyDescent="0.25">
      <c r="A3506" s="37"/>
      <c r="B3506" s="26"/>
      <c r="C3506"/>
      <c r="D3506"/>
      <c r="E3506"/>
      <c r="N3506"/>
      <c r="O3506"/>
      <c r="P3506"/>
      <c r="Q3506"/>
    </row>
    <row r="3507" spans="1:17" ht="12.5" x14ac:dyDescent="0.25">
      <c r="A3507" s="37"/>
      <c r="B3507" s="26"/>
      <c r="C3507"/>
      <c r="D3507"/>
      <c r="E3507"/>
      <c r="N3507"/>
      <c r="O3507"/>
      <c r="P3507"/>
      <c r="Q3507"/>
    </row>
    <row r="3508" spans="1:17" ht="12.5" x14ac:dyDescent="0.25">
      <c r="A3508" s="37"/>
      <c r="B3508" s="26"/>
      <c r="C3508"/>
      <c r="D3508"/>
      <c r="E3508"/>
      <c r="N3508"/>
      <c r="O3508"/>
      <c r="P3508"/>
      <c r="Q3508"/>
    </row>
    <row r="3509" spans="1:17" ht="12.5" x14ac:dyDescent="0.25">
      <c r="A3509" s="37"/>
      <c r="B3509" s="26"/>
      <c r="C3509"/>
      <c r="D3509"/>
      <c r="E3509"/>
      <c r="N3509"/>
      <c r="O3509"/>
      <c r="P3509"/>
      <c r="Q3509"/>
    </row>
    <row r="3510" spans="1:17" ht="12.5" x14ac:dyDescent="0.25">
      <c r="A3510" s="37"/>
      <c r="B3510" s="26"/>
      <c r="C3510"/>
      <c r="D3510"/>
      <c r="E3510"/>
      <c r="N3510"/>
      <c r="O3510"/>
      <c r="P3510"/>
      <c r="Q3510"/>
    </row>
    <row r="3511" spans="1:17" ht="12.5" x14ac:dyDescent="0.25">
      <c r="A3511" s="37"/>
      <c r="B3511" s="26"/>
      <c r="C3511"/>
      <c r="D3511"/>
      <c r="E3511"/>
      <c r="N3511"/>
      <c r="O3511"/>
      <c r="P3511"/>
      <c r="Q3511"/>
    </row>
    <row r="3512" spans="1:17" ht="12.5" x14ac:dyDescent="0.25">
      <c r="A3512" s="37"/>
      <c r="B3512" s="26"/>
      <c r="C3512"/>
      <c r="D3512"/>
      <c r="E3512"/>
      <c r="N3512"/>
      <c r="O3512"/>
      <c r="P3512"/>
      <c r="Q3512"/>
    </row>
    <row r="3513" spans="1:17" ht="12.5" x14ac:dyDescent="0.25">
      <c r="A3513" s="37"/>
      <c r="B3513" s="26"/>
      <c r="C3513"/>
      <c r="D3513"/>
      <c r="E3513"/>
      <c r="N3513"/>
      <c r="O3513"/>
      <c r="P3513"/>
      <c r="Q3513"/>
    </row>
    <row r="3514" spans="1:17" ht="12.5" x14ac:dyDescent="0.25">
      <c r="A3514" s="37"/>
      <c r="B3514" s="26"/>
      <c r="C3514"/>
      <c r="D3514"/>
      <c r="E3514"/>
      <c r="N3514"/>
      <c r="O3514"/>
      <c r="P3514"/>
      <c r="Q3514"/>
    </row>
    <row r="3515" spans="1:17" ht="12.5" x14ac:dyDescent="0.25">
      <c r="A3515" s="37"/>
      <c r="B3515" s="26"/>
      <c r="C3515"/>
      <c r="D3515"/>
      <c r="E3515"/>
      <c r="N3515"/>
      <c r="O3515"/>
      <c r="P3515"/>
      <c r="Q3515"/>
    </row>
    <row r="3516" spans="1:17" ht="12.5" x14ac:dyDescent="0.25">
      <c r="A3516" s="37"/>
      <c r="B3516" s="26"/>
      <c r="C3516"/>
      <c r="D3516"/>
      <c r="E3516"/>
      <c r="N3516"/>
      <c r="O3516"/>
      <c r="P3516"/>
      <c r="Q3516"/>
    </row>
    <row r="3517" spans="1:17" ht="12.5" x14ac:dyDescent="0.25">
      <c r="A3517" s="37"/>
      <c r="B3517" s="26"/>
      <c r="C3517"/>
      <c r="D3517"/>
      <c r="E3517"/>
      <c r="N3517"/>
      <c r="O3517"/>
      <c r="P3517"/>
      <c r="Q3517"/>
    </row>
    <row r="3518" spans="1:17" ht="12.5" x14ac:dyDescent="0.25">
      <c r="A3518" s="37"/>
      <c r="B3518" s="26"/>
      <c r="C3518"/>
      <c r="D3518"/>
      <c r="E3518"/>
      <c r="N3518"/>
      <c r="O3518"/>
      <c r="P3518"/>
      <c r="Q3518"/>
    </row>
    <row r="3519" spans="1:17" ht="12.5" x14ac:dyDescent="0.25">
      <c r="A3519" s="37"/>
      <c r="B3519" s="26"/>
      <c r="C3519"/>
      <c r="D3519"/>
      <c r="E3519"/>
      <c r="N3519"/>
      <c r="O3519"/>
      <c r="P3519"/>
      <c r="Q3519"/>
    </row>
    <row r="3520" spans="1:17" ht="12.5" x14ac:dyDescent="0.25">
      <c r="A3520" s="37"/>
      <c r="B3520" s="26"/>
      <c r="C3520"/>
      <c r="D3520"/>
      <c r="E3520"/>
      <c r="N3520"/>
      <c r="O3520"/>
      <c r="P3520"/>
      <c r="Q3520"/>
    </row>
    <row r="3521" spans="1:17" ht="12.5" x14ac:dyDescent="0.25">
      <c r="A3521" s="37"/>
      <c r="B3521" s="26"/>
      <c r="C3521"/>
      <c r="D3521"/>
      <c r="E3521"/>
      <c r="N3521"/>
      <c r="O3521"/>
      <c r="P3521"/>
      <c r="Q3521"/>
    </row>
    <row r="3522" spans="1:17" ht="12.5" x14ac:dyDescent="0.25">
      <c r="A3522" s="37"/>
      <c r="B3522" s="26"/>
      <c r="C3522"/>
      <c r="D3522"/>
      <c r="E3522"/>
      <c r="N3522"/>
      <c r="O3522"/>
      <c r="P3522"/>
      <c r="Q3522"/>
    </row>
    <row r="3523" spans="1:17" ht="12.5" x14ac:dyDescent="0.25">
      <c r="A3523" s="37"/>
      <c r="B3523" s="26"/>
      <c r="C3523"/>
      <c r="D3523"/>
      <c r="E3523"/>
      <c r="N3523"/>
      <c r="O3523"/>
      <c r="P3523"/>
      <c r="Q3523"/>
    </row>
    <row r="3524" spans="1:17" ht="12.5" x14ac:dyDescent="0.25">
      <c r="A3524" s="37"/>
      <c r="B3524" s="26"/>
      <c r="C3524"/>
      <c r="D3524"/>
      <c r="E3524"/>
      <c r="N3524"/>
      <c r="O3524"/>
      <c r="P3524"/>
      <c r="Q3524"/>
    </row>
    <row r="3525" spans="1:17" ht="12.5" x14ac:dyDescent="0.25">
      <c r="A3525" s="37"/>
      <c r="B3525" s="26"/>
      <c r="C3525"/>
      <c r="D3525"/>
      <c r="E3525"/>
      <c r="N3525"/>
      <c r="O3525"/>
      <c r="P3525"/>
      <c r="Q3525"/>
    </row>
    <row r="3526" spans="1:17" ht="12.5" x14ac:dyDescent="0.25">
      <c r="A3526" s="37"/>
      <c r="B3526" s="26"/>
      <c r="C3526"/>
      <c r="D3526"/>
      <c r="E3526"/>
      <c r="N3526"/>
      <c r="O3526"/>
      <c r="P3526"/>
      <c r="Q3526"/>
    </row>
    <row r="3527" spans="1:17" ht="12.5" x14ac:dyDescent="0.25">
      <c r="A3527" s="37"/>
      <c r="B3527" s="26"/>
      <c r="C3527"/>
      <c r="D3527"/>
      <c r="E3527"/>
      <c r="N3527"/>
      <c r="O3527"/>
      <c r="P3527"/>
      <c r="Q3527"/>
    </row>
    <row r="3528" spans="1:17" ht="12.5" x14ac:dyDescent="0.25">
      <c r="A3528" s="37"/>
      <c r="B3528" s="26"/>
      <c r="C3528"/>
      <c r="D3528"/>
      <c r="E3528"/>
      <c r="N3528"/>
      <c r="O3528"/>
      <c r="P3528"/>
      <c r="Q3528"/>
    </row>
    <row r="3529" spans="1:17" ht="12.5" x14ac:dyDescent="0.25">
      <c r="A3529" s="37"/>
      <c r="B3529" s="26"/>
      <c r="C3529"/>
      <c r="D3529"/>
      <c r="E3529"/>
      <c r="N3529"/>
      <c r="O3529"/>
      <c r="P3529"/>
      <c r="Q3529"/>
    </row>
    <row r="3530" spans="1:17" ht="12.5" x14ac:dyDescent="0.25">
      <c r="A3530" s="37"/>
      <c r="B3530" s="26"/>
      <c r="C3530"/>
      <c r="D3530"/>
      <c r="E3530"/>
      <c r="N3530"/>
      <c r="O3530"/>
      <c r="P3530"/>
      <c r="Q3530"/>
    </row>
    <row r="3531" spans="1:17" ht="12.5" x14ac:dyDescent="0.25">
      <c r="A3531" s="37"/>
      <c r="B3531" s="26"/>
      <c r="C3531"/>
      <c r="D3531"/>
      <c r="E3531"/>
      <c r="N3531"/>
      <c r="O3531"/>
      <c r="P3531"/>
      <c r="Q3531"/>
    </row>
    <row r="3532" spans="1:17" ht="12.5" x14ac:dyDescent="0.25">
      <c r="A3532" s="37"/>
      <c r="B3532" s="26"/>
      <c r="C3532"/>
      <c r="D3532"/>
      <c r="E3532"/>
      <c r="N3532"/>
      <c r="O3532"/>
      <c r="P3532"/>
      <c r="Q3532"/>
    </row>
    <row r="3533" spans="1:17" ht="12.5" x14ac:dyDescent="0.25">
      <c r="A3533" s="37"/>
      <c r="B3533" s="26"/>
      <c r="C3533"/>
      <c r="D3533"/>
      <c r="E3533"/>
      <c r="N3533"/>
      <c r="O3533"/>
      <c r="P3533"/>
      <c r="Q3533"/>
    </row>
    <row r="3534" spans="1:17" ht="12.5" x14ac:dyDescent="0.25">
      <c r="A3534" s="37"/>
      <c r="B3534" s="26"/>
      <c r="C3534"/>
      <c r="D3534"/>
      <c r="E3534"/>
      <c r="N3534"/>
      <c r="O3534"/>
      <c r="P3534"/>
      <c r="Q3534"/>
    </row>
    <row r="3535" spans="1:17" ht="12.5" x14ac:dyDescent="0.25">
      <c r="A3535" s="37"/>
      <c r="B3535" s="26"/>
      <c r="C3535"/>
      <c r="D3535"/>
      <c r="E3535"/>
      <c r="N3535"/>
      <c r="O3535"/>
      <c r="P3535"/>
      <c r="Q3535"/>
    </row>
    <row r="3536" spans="1:17" ht="12.5" x14ac:dyDescent="0.25">
      <c r="A3536" s="37"/>
      <c r="B3536" s="26"/>
      <c r="C3536"/>
      <c r="D3536"/>
      <c r="E3536"/>
      <c r="N3536"/>
      <c r="O3536"/>
      <c r="P3536"/>
      <c r="Q3536"/>
    </row>
    <row r="3537" spans="1:17" ht="12.5" x14ac:dyDescent="0.25">
      <c r="A3537" s="37"/>
      <c r="B3537" s="26"/>
      <c r="C3537"/>
      <c r="D3537"/>
      <c r="E3537"/>
      <c r="N3537"/>
      <c r="O3537"/>
      <c r="P3537"/>
      <c r="Q3537"/>
    </row>
    <row r="3538" spans="1:17" ht="12.5" x14ac:dyDescent="0.25">
      <c r="A3538" s="37"/>
      <c r="B3538" s="26"/>
      <c r="C3538"/>
      <c r="D3538"/>
      <c r="E3538"/>
      <c r="N3538"/>
      <c r="O3538"/>
      <c r="P3538"/>
      <c r="Q3538"/>
    </row>
    <row r="3539" spans="1:17" ht="12.5" x14ac:dyDescent="0.25">
      <c r="A3539" s="37"/>
      <c r="B3539" s="26"/>
      <c r="C3539"/>
      <c r="D3539"/>
      <c r="E3539"/>
      <c r="N3539"/>
      <c r="O3539"/>
      <c r="P3539"/>
      <c r="Q3539"/>
    </row>
    <row r="3540" spans="1:17" ht="12.5" x14ac:dyDescent="0.25">
      <c r="A3540" s="37"/>
      <c r="B3540" s="26"/>
      <c r="C3540"/>
      <c r="D3540"/>
      <c r="E3540"/>
      <c r="N3540"/>
      <c r="O3540"/>
      <c r="P3540"/>
      <c r="Q3540"/>
    </row>
    <row r="3541" spans="1:17" ht="12.5" x14ac:dyDescent="0.25">
      <c r="A3541" s="37"/>
      <c r="B3541" s="26"/>
      <c r="C3541"/>
      <c r="D3541"/>
      <c r="E3541"/>
      <c r="N3541"/>
      <c r="O3541"/>
      <c r="P3541"/>
      <c r="Q3541"/>
    </row>
    <row r="3542" spans="1:17" ht="12.5" x14ac:dyDescent="0.25">
      <c r="A3542" s="37"/>
      <c r="B3542" s="26"/>
      <c r="C3542"/>
      <c r="D3542"/>
      <c r="E3542"/>
      <c r="N3542"/>
      <c r="O3542"/>
      <c r="P3542"/>
      <c r="Q3542"/>
    </row>
    <row r="3543" spans="1:17" ht="12.5" x14ac:dyDescent="0.25">
      <c r="A3543" s="37"/>
      <c r="B3543" s="26"/>
      <c r="C3543"/>
      <c r="D3543"/>
      <c r="E3543"/>
      <c r="N3543"/>
      <c r="O3543"/>
      <c r="P3543"/>
      <c r="Q3543"/>
    </row>
    <row r="3544" spans="1:17" ht="12.5" x14ac:dyDescent="0.25">
      <c r="A3544" s="37"/>
      <c r="B3544" s="26"/>
      <c r="C3544"/>
      <c r="D3544"/>
      <c r="E3544"/>
      <c r="N3544"/>
      <c r="O3544"/>
      <c r="P3544"/>
      <c r="Q3544"/>
    </row>
    <row r="3545" spans="1:17" ht="12.5" x14ac:dyDescent="0.25">
      <c r="A3545" s="37"/>
      <c r="B3545" s="26"/>
      <c r="C3545"/>
      <c r="D3545"/>
      <c r="E3545"/>
      <c r="N3545"/>
      <c r="O3545"/>
      <c r="P3545"/>
      <c r="Q3545"/>
    </row>
    <row r="3546" spans="1:17" ht="12.5" x14ac:dyDescent="0.25">
      <c r="A3546" s="37"/>
      <c r="B3546" s="26"/>
      <c r="C3546"/>
      <c r="D3546"/>
      <c r="E3546"/>
      <c r="N3546"/>
      <c r="O3546"/>
      <c r="P3546"/>
      <c r="Q3546"/>
    </row>
    <row r="3547" spans="1:17" ht="12.5" x14ac:dyDescent="0.25">
      <c r="A3547" s="37"/>
      <c r="B3547" s="26"/>
      <c r="C3547"/>
      <c r="D3547"/>
      <c r="E3547"/>
      <c r="N3547"/>
      <c r="O3547"/>
      <c r="P3547"/>
      <c r="Q3547"/>
    </row>
    <row r="3548" spans="1:17" ht="12.5" x14ac:dyDescent="0.25">
      <c r="A3548" s="37"/>
      <c r="B3548" s="26"/>
      <c r="C3548"/>
      <c r="D3548"/>
      <c r="E3548"/>
      <c r="N3548"/>
      <c r="O3548"/>
      <c r="P3548"/>
      <c r="Q3548"/>
    </row>
    <row r="3549" spans="1:17" ht="12.5" x14ac:dyDescent="0.25">
      <c r="A3549" s="37"/>
      <c r="B3549" s="26"/>
      <c r="C3549"/>
      <c r="D3549"/>
      <c r="E3549"/>
      <c r="N3549"/>
      <c r="O3549"/>
      <c r="P3549"/>
      <c r="Q3549"/>
    </row>
    <row r="3550" spans="1:17" ht="12.5" x14ac:dyDescent="0.25">
      <c r="A3550" s="37"/>
      <c r="B3550" s="26"/>
      <c r="C3550"/>
      <c r="D3550"/>
      <c r="E3550"/>
      <c r="N3550"/>
      <c r="O3550"/>
      <c r="P3550"/>
      <c r="Q3550"/>
    </row>
    <row r="3551" spans="1:17" ht="12.5" x14ac:dyDescent="0.25">
      <c r="A3551" s="37"/>
      <c r="B3551" s="26"/>
      <c r="C3551"/>
      <c r="D3551"/>
      <c r="E3551"/>
      <c r="N3551"/>
      <c r="O3551"/>
      <c r="P3551"/>
      <c r="Q3551"/>
    </row>
    <row r="3552" spans="1:17" ht="12.5" x14ac:dyDescent="0.25">
      <c r="A3552" s="37"/>
      <c r="B3552" s="26"/>
      <c r="C3552"/>
      <c r="D3552"/>
      <c r="E3552"/>
      <c r="N3552"/>
      <c r="O3552"/>
      <c r="P3552"/>
      <c r="Q3552"/>
    </row>
    <row r="3553" spans="1:17" ht="12.5" x14ac:dyDescent="0.25">
      <c r="A3553" s="37"/>
      <c r="B3553" s="26"/>
      <c r="C3553"/>
      <c r="D3553"/>
      <c r="E3553"/>
      <c r="N3553"/>
      <c r="O3553"/>
      <c r="P3553"/>
      <c r="Q3553"/>
    </row>
    <row r="3554" spans="1:17" ht="12.5" x14ac:dyDescent="0.25">
      <c r="A3554" s="37"/>
      <c r="B3554" s="26"/>
      <c r="C3554"/>
      <c r="D3554"/>
      <c r="E3554"/>
      <c r="N3554"/>
      <c r="O3554"/>
      <c r="P3554"/>
      <c r="Q3554"/>
    </row>
    <row r="3555" spans="1:17" ht="12.5" x14ac:dyDescent="0.25">
      <c r="A3555" s="37"/>
      <c r="B3555" s="26"/>
      <c r="C3555"/>
      <c r="D3555"/>
      <c r="E3555"/>
      <c r="N3555"/>
      <c r="O3555"/>
      <c r="P3555"/>
      <c r="Q3555"/>
    </row>
    <row r="3556" spans="1:17" ht="12.5" x14ac:dyDescent="0.25">
      <c r="A3556" s="37"/>
      <c r="B3556" s="26"/>
      <c r="C3556"/>
      <c r="D3556"/>
      <c r="E3556"/>
      <c r="N3556"/>
      <c r="O3556"/>
      <c r="P3556"/>
      <c r="Q3556"/>
    </row>
    <row r="3557" spans="1:17" ht="12.5" x14ac:dyDescent="0.25">
      <c r="A3557" s="37"/>
      <c r="B3557" s="26"/>
      <c r="C3557"/>
      <c r="D3557"/>
      <c r="E3557"/>
      <c r="N3557"/>
      <c r="O3557"/>
      <c r="P3557"/>
      <c r="Q3557"/>
    </row>
    <row r="3558" spans="1:17" ht="12.5" x14ac:dyDescent="0.25">
      <c r="A3558" s="37"/>
      <c r="B3558" s="26"/>
      <c r="C3558"/>
      <c r="D3558"/>
      <c r="E3558"/>
      <c r="N3558"/>
      <c r="O3558"/>
      <c r="P3558"/>
      <c r="Q3558"/>
    </row>
    <row r="3559" spans="1:17" ht="12.5" x14ac:dyDescent="0.25">
      <c r="A3559" s="37"/>
      <c r="B3559" s="26"/>
      <c r="C3559"/>
      <c r="D3559"/>
      <c r="E3559"/>
      <c r="N3559"/>
      <c r="O3559"/>
      <c r="P3559"/>
      <c r="Q3559"/>
    </row>
    <row r="3560" spans="1:17" ht="12.5" x14ac:dyDescent="0.25">
      <c r="A3560" s="37"/>
      <c r="B3560" s="26"/>
      <c r="C3560"/>
      <c r="D3560"/>
      <c r="E3560"/>
      <c r="N3560"/>
      <c r="O3560"/>
      <c r="P3560"/>
      <c r="Q3560"/>
    </row>
    <row r="3561" spans="1:17" ht="12.5" x14ac:dyDescent="0.25">
      <c r="A3561" s="37"/>
      <c r="B3561" s="26"/>
      <c r="C3561"/>
      <c r="D3561"/>
      <c r="E3561"/>
      <c r="N3561"/>
      <c r="O3561"/>
      <c r="P3561"/>
      <c r="Q3561"/>
    </row>
    <row r="3562" spans="1:17" ht="12.5" x14ac:dyDescent="0.25">
      <c r="A3562" s="37"/>
      <c r="B3562" s="26"/>
      <c r="C3562"/>
      <c r="D3562"/>
      <c r="E3562"/>
      <c r="N3562"/>
      <c r="O3562"/>
      <c r="P3562"/>
      <c r="Q3562"/>
    </row>
    <row r="3563" spans="1:17" ht="12.5" x14ac:dyDescent="0.25">
      <c r="A3563" s="37"/>
      <c r="B3563" s="26"/>
      <c r="C3563"/>
      <c r="D3563"/>
      <c r="E3563"/>
      <c r="N3563"/>
      <c r="O3563"/>
      <c r="P3563"/>
      <c r="Q3563"/>
    </row>
    <row r="3564" spans="1:17" ht="12.5" x14ac:dyDescent="0.25">
      <c r="A3564" s="37"/>
      <c r="B3564" s="26"/>
      <c r="C3564"/>
      <c r="D3564"/>
      <c r="E3564"/>
      <c r="N3564"/>
      <c r="O3564"/>
      <c r="P3564"/>
      <c r="Q3564"/>
    </row>
    <row r="3565" spans="1:17" ht="12.5" x14ac:dyDescent="0.25">
      <c r="A3565" s="37"/>
      <c r="B3565" s="26"/>
      <c r="C3565"/>
      <c r="D3565"/>
      <c r="E3565"/>
      <c r="N3565"/>
      <c r="O3565"/>
      <c r="P3565"/>
      <c r="Q3565"/>
    </row>
    <row r="3566" spans="1:17" ht="12.5" x14ac:dyDescent="0.25">
      <c r="A3566" s="37"/>
      <c r="B3566" s="26"/>
      <c r="C3566"/>
      <c r="D3566"/>
      <c r="E3566"/>
      <c r="N3566"/>
      <c r="O3566"/>
      <c r="P3566"/>
      <c r="Q3566"/>
    </row>
    <row r="3567" spans="1:17" ht="12.5" x14ac:dyDescent="0.25">
      <c r="A3567" s="37"/>
      <c r="B3567" s="26"/>
      <c r="C3567"/>
      <c r="D3567"/>
      <c r="E3567"/>
      <c r="N3567"/>
      <c r="O3567"/>
      <c r="P3567"/>
      <c r="Q3567"/>
    </row>
    <row r="3568" spans="1:17" ht="12.5" x14ac:dyDescent="0.25">
      <c r="A3568" s="37"/>
      <c r="B3568" s="26"/>
      <c r="C3568"/>
      <c r="D3568"/>
      <c r="E3568"/>
      <c r="N3568"/>
      <c r="O3568"/>
      <c r="P3568"/>
      <c r="Q3568"/>
    </row>
    <row r="3569" spans="1:17" ht="12.5" x14ac:dyDescent="0.25">
      <c r="A3569" s="37"/>
      <c r="B3569" s="26"/>
      <c r="C3569"/>
      <c r="D3569"/>
      <c r="E3569"/>
      <c r="N3569"/>
      <c r="O3569"/>
      <c r="P3569"/>
      <c r="Q3569"/>
    </row>
    <row r="3570" spans="1:17" ht="12.5" x14ac:dyDescent="0.25">
      <c r="A3570" s="37"/>
      <c r="B3570" s="26"/>
      <c r="C3570"/>
      <c r="D3570"/>
      <c r="E3570"/>
      <c r="N3570"/>
      <c r="O3570"/>
      <c r="P3570"/>
      <c r="Q3570"/>
    </row>
    <row r="3571" spans="1:17" ht="12.5" x14ac:dyDescent="0.25">
      <c r="A3571" s="37"/>
      <c r="B3571" s="26"/>
      <c r="C3571"/>
      <c r="D3571"/>
      <c r="E3571"/>
      <c r="N3571"/>
      <c r="O3571"/>
      <c r="P3571"/>
      <c r="Q3571"/>
    </row>
    <row r="3572" spans="1:17" ht="12.5" x14ac:dyDescent="0.25">
      <c r="A3572" s="37"/>
      <c r="B3572" s="26"/>
      <c r="C3572"/>
      <c r="D3572"/>
      <c r="E3572"/>
      <c r="N3572"/>
      <c r="O3572"/>
      <c r="P3572"/>
      <c r="Q3572"/>
    </row>
    <row r="3573" spans="1:17" ht="12.5" x14ac:dyDescent="0.25">
      <c r="A3573" s="37"/>
      <c r="B3573" s="26"/>
      <c r="C3573"/>
      <c r="D3573"/>
      <c r="E3573"/>
      <c r="N3573"/>
      <c r="O3573"/>
      <c r="P3573"/>
      <c r="Q3573"/>
    </row>
    <row r="3574" spans="1:17" ht="12.5" x14ac:dyDescent="0.25">
      <c r="A3574" s="37"/>
      <c r="B3574" s="26"/>
      <c r="C3574"/>
      <c r="D3574"/>
      <c r="E3574"/>
      <c r="N3574"/>
      <c r="O3574"/>
      <c r="P3574"/>
      <c r="Q3574"/>
    </row>
    <row r="3575" spans="1:17" ht="12.5" x14ac:dyDescent="0.25">
      <c r="A3575" s="37"/>
      <c r="B3575" s="26"/>
      <c r="C3575"/>
      <c r="D3575"/>
      <c r="E3575"/>
      <c r="N3575"/>
      <c r="O3575"/>
      <c r="P3575"/>
      <c r="Q3575"/>
    </row>
    <row r="3576" spans="1:17" ht="12.5" x14ac:dyDescent="0.25">
      <c r="A3576" s="37"/>
      <c r="B3576" s="26"/>
      <c r="C3576"/>
      <c r="D3576"/>
      <c r="E3576"/>
      <c r="N3576"/>
      <c r="O3576"/>
      <c r="P3576"/>
      <c r="Q3576"/>
    </row>
    <row r="3577" spans="1:17" ht="12.5" x14ac:dyDescent="0.25">
      <c r="A3577" s="37"/>
      <c r="B3577" s="26"/>
      <c r="C3577"/>
      <c r="D3577"/>
      <c r="E3577"/>
      <c r="N3577"/>
      <c r="O3577"/>
      <c r="P3577"/>
      <c r="Q3577"/>
    </row>
    <row r="3578" spans="1:17" ht="12.5" x14ac:dyDescent="0.25">
      <c r="A3578" s="37"/>
      <c r="B3578" s="26"/>
      <c r="C3578"/>
      <c r="D3578"/>
      <c r="E3578"/>
      <c r="N3578"/>
      <c r="O3578"/>
      <c r="P3578"/>
      <c r="Q3578"/>
    </row>
    <row r="3579" spans="1:17" ht="12.5" x14ac:dyDescent="0.25">
      <c r="A3579" s="37"/>
      <c r="B3579" s="26"/>
      <c r="C3579"/>
      <c r="D3579"/>
      <c r="E3579"/>
      <c r="N3579"/>
      <c r="O3579"/>
      <c r="P3579"/>
      <c r="Q3579"/>
    </row>
    <row r="3580" spans="1:17" ht="12.5" x14ac:dyDescent="0.25">
      <c r="A3580" s="37"/>
      <c r="B3580" s="26"/>
      <c r="C3580"/>
      <c r="D3580"/>
      <c r="E3580"/>
      <c r="N3580"/>
      <c r="O3580"/>
      <c r="P3580"/>
      <c r="Q3580"/>
    </row>
    <row r="3581" spans="1:17" ht="12.5" x14ac:dyDescent="0.25">
      <c r="A3581" s="37"/>
      <c r="B3581" s="26"/>
      <c r="C3581"/>
      <c r="D3581"/>
      <c r="E3581"/>
      <c r="N3581"/>
      <c r="O3581"/>
      <c r="P3581"/>
      <c r="Q3581"/>
    </row>
    <row r="3582" spans="1:17" ht="12.5" x14ac:dyDescent="0.25">
      <c r="A3582" s="37"/>
      <c r="B3582" s="26"/>
      <c r="C3582"/>
      <c r="D3582"/>
      <c r="E3582"/>
      <c r="N3582"/>
      <c r="O3582"/>
      <c r="P3582"/>
      <c r="Q3582"/>
    </row>
    <row r="3583" spans="1:17" ht="12.5" x14ac:dyDescent="0.25">
      <c r="A3583" s="37"/>
      <c r="B3583" s="26"/>
      <c r="C3583"/>
      <c r="D3583"/>
      <c r="E3583"/>
      <c r="N3583"/>
      <c r="O3583"/>
      <c r="P3583"/>
      <c r="Q3583"/>
    </row>
    <row r="3584" spans="1:17" ht="12.5" x14ac:dyDescent="0.25">
      <c r="A3584" s="37"/>
      <c r="B3584" s="26"/>
      <c r="C3584"/>
      <c r="D3584"/>
      <c r="E3584"/>
      <c r="N3584"/>
      <c r="O3584"/>
      <c r="P3584"/>
      <c r="Q3584"/>
    </row>
    <row r="3585" spans="1:17" ht="12.5" x14ac:dyDescent="0.25">
      <c r="A3585" s="37"/>
      <c r="B3585" s="26"/>
      <c r="C3585"/>
      <c r="D3585"/>
      <c r="E3585"/>
      <c r="N3585"/>
      <c r="O3585"/>
      <c r="P3585"/>
      <c r="Q3585"/>
    </row>
    <row r="3586" spans="1:17" ht="12.5" x14ac:dyDescent="0.25">
      <c r="A3586" s="37"/>
      <c r="B3586" s="26"/>
      <c r="C3586"/>
      <c r="D3586"/>
      <c r="E3586"/>
      <c r="N3586"/>
      <c r="O3586"/>
      <c r="P3586"/>
      <c r="Q3586"/>
    </row>
    <row r="3587" spans="1:17" ht="12.5" x14ac:dyDescent="0.25">
      <c r="A3587" s="37"/>
      <c r="B3587" s="26"/>
      <c r="C3587"/>
      <c r="D3587"/>
      <c r="E3587"/>
      <c r="N3587"/>
      <c r="O3587"/>
      <c r="P3587"/>
      <c r="Q3587"/>
    </row>
    <row r="3588" spans="1:17" ht="12.5" x14ac:dyDescent="0.25">
      <c r="A3588" s="37"/>
      <c r="B3588" s="26"/>
      <c r="C3588"/>
      <c r="D3588"/>
      <c r="E3588"/>
      <c r="N3588"/>
      <c r="O3588"/>
      <c r="P3588"/>
      <c r="Q3588"/>
    </row>
    <row r="3589" spans="1:17" ht="12.5" x14ac:dyDescent="0.25">
      <c r="A3589" s="37"/>
      <c r="B3589" s="26"/>
      <c r="C3589"/>
      <c r="D3589"/>
      <c r="E3589"/>
      <c r="N3589"/>
      <c r="O3589"/>
      <c r="P3589"/>
      <c r="Q3589"/>
    </row>
    <row r="3590" spans="1:17" ht="12.5" x14ac:dyDescent="0.25">
      <c r="A3590" s="37"/>
      <c r="B3590" s="26"/>
      <c r="C3590"/>
      <c r="D3590"/>
      <c r="E3590"/>
      <c r="N3590"/>
      <c r="O3590"/>
      <c r="P3590"/>
      <c r="Q3590"/>
    </row>
    <row r="3591" spans="1:17" ht="12.5" x14ac:dyDescent="0.25">
      <c r="A3591" s="37"/>
      <c r="B3591" s="26"/>
      <c r="C3591"/>
      <c r="D3591"/>
      <c r="E3591"/>
      <c r="N3591"/>
      <c r="O3591"/>
      <c r="P3591"/>
      <c r="Q3591"/>
    </row>
    <row r="3592" spans="1:17" ht="12.5" x14ac:dyDescent="0.25">
      <c r="A3592" s="37"/>
      <c r="B3592" s="26"/>
      <c r="C3592"/>
      <c r="D3592"/>
      <c r="E3592"/>
      <c r="N3592"/>
      <c r="O3592"/>
      <c r="P3592"/>
      <c r="Q3592"/>
    </row>
    <row r="3593" spans="1:17" ht="12.5" x14ac:dyDescent="0.25">
      <c r="A3593" s="37"/>
      <c r="B3593" s="26"/>
      <c r="C3593"/>
      <c r="D3593"/>
      <c r="E3593"/>
      <c r="N3593"/>
      <c r="O3593"/>
      <c r="P3593"/>
      <c r="Q3593"/>
    </row>
    <row r="3594" spans="1:17" ht="12.5" x14ac:dyDescent="0.25">
      <c r="A3594" s="37"/>
      <c r="B3594" s="26"/>
      <c r="C3594"/>
      <c r="D3594"/>
      <c r="E3594"/>
      <c r="N3594"/>
      <c r="O3594"/>
      <c r="P3594"/>
      <c r="Q3594"/>
    </row>
    <row r="3595" spans="1:17" ht="12.5" x14ac:dyDescent="0.25">
      <c r="A3595" s="37"/>
      <c r="B3595" s="26"/>
      <c r="C3595"/>
      <c r="D3595"/>
      <c r="E3595"/>
      <c r="N3595"/>
      <c r="O3595"/>
      <c r="P3595"/>
      <c r="Q3595"/>
    </row>
    <row r="3596" spans="1:17" ht="12.5" x14ac:dyDescent="0.25">
      <c r="A3596" s="37"/>
      <c r="B3596" s="26"/>
      <c r="C3596"/>
      <c r="D3596"/>
      <c r="E3596"/>
      <c r="N3596"/>
      <c r="O3596"/>
      <c r="P3596"/>
      <c r="Q3596"/>
    </row>
    <row r="3597" spans="1:17" ht="12.5" x14ac:dyDescent="0.25">
      <c r="A3597" s="37"/>
      <c r="B3597" s="26"/>
      <c r="C3597"/>
      <c r="D3597"/>
      <c r="E3597"/>
      <c r="N3597"/>
      <c r="O3597"/>
      <c r="P3597"/>
      <c r="Q3597"/>
    </row>
    <row r="3598" spans="1:17" ht="12.5" x14ac:dyDescent="0.25">
      <c r="A3598" s="37"/>
      <c r="B3598" s="26"/>
      <c r="C3598"/>
      <c r="D3598"/>
      <c r="E3598"/>
      <c r="N3598"/>
      <c r="O3598"/>
      <c r="P3598"/>
      <c r="Q3598"/>
    </row>
    <row r="3599" spans="1:17" ht="12.5" x14ac:dyDescent="0.25">
      <c r="A3599" s="37"/>
      <c r="B3599" s="26"/>
      <c r="C3599"/>
      <c r="D3599"/>
      <c r="E3599"/>
      <c r="N3599"/>
      <c r="O3599"/>
      <c r="P3599"/>
      <c r="Q3599"/>
    </row>
    <row r="3600" spans="1:17" ht="12.5" x14ac:dyDescent="0.25">
      <c r="A3600" s="37"/>
      <c r="B3600" s="26"/>
      <c r="C3600"/>
      <c r="D3600"/>
      <c r="E3600"/>
      <c r="N3600"/>
      <c r="O3600"/>
      <c r="P3600"/>
      <c r="Q3600"/>
    </row>
    <row r="3601" spans="1:17" ht="12.5" x14ac:dyDescent="0.25">
      <c r="A3601" s="37"/>
      <c r="B3601" s="26"/>
      <c r="C3601"/>
      <c r="D3601"/>
      <c r="E3601"/>
      <c r="N3601"/>
      <c r="O3601"/>
      <c r="P3601"/>
      <c r="Q3601"/>
    </row>
    <row r="3602" spans="1:17" ht="12.5" x14ac:dyDescent="0.25">
      <c r="A3602" s="37"/>
      <c r="B3602" s="26"/>
      <c r="C3602"/>
      <c r="D3602"/>
      <c r="E3602"/>
      <c r="N3602"/>
      <c r="O3602"/>
      <c r="P3602"/>
      <c r="Q3602"/>
    </row>
    <row r="3603" spans="1:17" ht="12.5" x14ac:dyDescent="0.25">
      <c r="A3603" s="37"/>
      <c r="B3603" s="26"/>
      <c r="C3603"/>
      <c r="D3603"/>
      <c r="E3603"/>
      <c r="N3603"/>
      <c r="O3603"/>
      <c r="P3603"/>
      <c r="Q3603"/>
    </row>
    <row r="3604" spans="1:17" ht="12.5" x14ac:dyDescent="0.25">
      <c r="A3604" s="37"/>
      <c r="B3604" s="26"/>
      <c r="C3604"/>
      <c r="D3604"/>
      <c r="E3604"/>
      <c r="N3604"/>
      <c r="O3604"/>
      <c r="P3604"/>
      <c r="Q3604"/>
    </row>
    <row r="3605" spans="1:17" ht="12.5" x14ac:dyDescent="0.25">
      <c r="A3605" s="37"/>
      <c r="B3605" s="26"/>
      <c r="C3605"/>
      <c r="D3605"/>
      <c r="E3605"/>
      <c r="N3605"/>
      <c r="O3605"/>
      <c r="P3605"/>
      <c r="Q3605"/>
    </row>
    <row r="3606" spans="1:17" ht="12.5" x14ac:dyDescent="0.25">
      <c r="A3606" s="37"/>
      <c r="B3606" s="26"/>
      <c r="C3606"/>
      <c r="D3606"/>
      <c r="E3606"/>
      <c r="N3606"/>
      <c r="O3606"/>
      <c r="P3606"/>
      <c r="Q3606"/>
    </row>
    <row r="3607" spans="1:17" ht="12.5" x14ac:dyDescent="0.25">
      <c r="A3607" s="37"/>
      <c r="B3607" s="26"/>
      <c r="C3607"/>
      <c r="D3607"/>
      <c r="E3607"/>
      <c r="N3607"/>
      <c r="O3607"/>
      <c r="P3607"/>
      <c r="Q3607"/>
    </row>
    <row r="3608" spans="1:17" ht="12.5" x14ac:dyDescent="0.25">
      <c r="A3608" s="37"/>
      <c r="B3608" s="26"/>
      <c r="C3608"/>
      <c r="D3608"/>
      <c r="E3608"/>
      <c r="N3608"/>
      <c r="O3608"/>
      <c r="P3608"/>
      <c r="Q3608"/>
    </row>
    <row r="3609" spans="1:17" ht="12.5" x14ac:dyDescent="0.25">
      <c r="A3609" s="37"/>
      <c r="B3609" s="26"/>
      <c r="C3609"/>
      <c r="D3609"/>
      <c r="E3609"/>
      <c r="N3609"/>
      <c r="O3609"/>
      <c r="P3609"/>
      <c r="Q3609"/>
    </row>
    <row r="3610" spans="1:17" ht="12.5" x14ac:dyDescent="0.25">
      <c r="A3610" s="37"/>
      <c r="B3610" s="26"/>
      <c r="C3610"/>
      <c r="D3610"/>
      <c r="E3610"/>
      <c r="N3610"/>
      <c r="O3610"/>
      <c r="P3610"/>
      <c r="Q3610"/>
    </row>
    <row r="3611" spans="1:17" ht="12.5" x14ac:dyDescent="0.25">
      <c r="A3611" s="37"/>
      <c r="B3611" s="26"/>
      <c r="C3611"/>
      <c r="D3611"/>
      <c r="E3611"/>
      <c r="N3611"/>
      <c r="O3611"/>
      <c r="P3611"/>
      <c r="Q3611"/>
    </row>
    <row r="3612" spans="1:17" ht="12.5" x14ac:dyDescent="0.25">
      <c r="A3612" s="37"/>
      <c r="B3612" s="26"/>
      <c r="C3612"/>
      <c r="D3612"/>
      <c r="E3612"/>
      <c r="N3612"/>
      <c r="O3612"/>
      <c r="P3612"/>
      <c r="Q3612"/>
    </row>
    <row r="3613" spans="1:17" ht="12.5" x14ac:dyDescent="0.25">
      <c r="A3613" s="37"/>
      <c r="B3613" s="26"/>
      <c r="C3613"/>
      <c r="D3613"/>
      <c r="E3613"/>
      <c r="N3613"/>
      <c r="O3613"/>
      <c r="P3613"/>
      <c r="Q3613"/>
    </row>
    <row r="3614" spans="1:17" ht="12.5" x14ac:dyDescent="0.25">
      <c r="A3614" s="37"/>
      <c r="B3614" s="26"/>
      <c r="C3614"/>
      <c r="D3614"/>
      <c r="E3614"/>
      <c r="N3614"/>
      <c r="O3614"/>
      <c r="P3614"/>
      <c r="Q3614"/>
    </row>
    <row r="3615" spans="1:17" ht="12.5" x14ac:dyDescent="0.25">
      <c r="A3615" s="37"/>
      <c r="B3615" s="26"/>
      <c r="C3615"/>
      <c r="D3615"/>
      <c r="E3615"/>
      <c r="N3615"/>
      <c r="O3615"/>
      <c r="P3615"/>
      <c r="Q3615"/>
    </row>
    <row r="3616" spans="1:17" ht="12.5" x14ac:dyDescent="0.25">
      <c r="A3616" s="37"/>
      <c r="B3616" s="26"/>
      <c r="C3616"/>
      <c r="D3616"/>
      <c r="E3616"/>
      <c r="N3616"/>
      <c r="O3616"/>
      <c r="P3616"/>
      <c r="Q3616"/>
    </row>
    <row r="3617" spans="1:17" ht="12.5" x14ac:dyDescent="0.25">
      <c r="A3617" s="37"/>
      <c r="B3617" s="26"/>
      <c r="C3617"/>
      <c r="D3617"/>
      <c r="E3617"/>
      <c r="N3617"/>
      <c r="O3617"/>
      <c r="P3617"/>
      <c r="Q3617"/>
    </row>
    <row r="3618" spans="1:17" ht="12.5" x14ac:dyDescent="0.25">
      <c r="A3618" s="37"/>
      <c r="B3618" s="26"/>
      <c r="C3618"/>
      <c r="D3618"/>
      <c r="E3618"/>
      <c r="N3618"/>
      <c r="O3618"/>
      <c r="P3618"/>
      <c r="Q3618"/>
    </row>
    <row r="3619" spans="1:17" ht="12.5" x14ac:dyDescent="0.25">
      <c r="A3619" s="37"/>
      <c r="B3619" s="26"/>
      <c r="C3619"/>
      <c r="D3619"/>
      <c r="E3619"/>
      <c r="N3619"/>
      <c r="O3619"/>
      <c r="P3619"/>
      <c r="Q3619"/>
    </row>
    <row r="3620" spans="1:17" ht="12.5" x14ac:dyDescent="0.25">
      <c r="A3620" s="37"/>
      <c r="B3620" s="26"/>
      <c r="C3620"/>
      <c r="D3620"/>
      <c r="E3620"/>
      <c r="N3620"/>
      <c r="O3620"/>
      <c r="P3620"/>
      <c r="Q3620"/>
    </row>
    <row r="3621" spans="1:17" ht="12.5" x14ac:dyDescent="0.25">
      <c r="A3621" s="37"/>
      <c r="B3621" s="26"/>
      <c r="C3621"/>
      <c r="D3621"/>
      <c r="E3621"/>
      <c r="N3621"/>
      <c r="O3621"/>
      <c r="P3621"/>
      <c r="Q3621"/>
    </row>
    <row r="3622" spans="1:17" ht="12.5" x14ac:dyDescent="0.25">
      <c r="A3622" s="37"/>
      <c r="B3622" s="26"/>
      <c r="C3622"/>
      <c r="D3622"/>
      <c r="E3622"/>
      <c r="N3622"/>
      <c r="O3622"/>
      <c r="P3622"/>
      <c r="Q3622"/>
    </row>
    <row r="3623" spans="1:17" ht="12.5" x14ac:dyDescent="0.25">
      <c r="A3623" s="37"/>
      <c r="B3623" s="26"/>
      <c r="C3623"/>
      <c r="D3623"/>
      <c r="E3623"/>
      <c r="N3623"/>
      <c r="O3623"/>
      <c r="P3623"/>
      <c r="Q3623"/>
    </row>
    <row r="3624" spans="1:17" ht="12.5" x14ac:dyDescent="0.25">
      <c r="A3624" s="37"/>
      <c r="B3624" s="26"/>
      <c r="C3624"/>
      <c r="D3624"/>
      <c r="E3624"/>
      <c r="N3624"/>
      <c r="O3624"/>
      <c r="P3624"/>
      <c r="Q3624"/>
    </row>
    <row r="3625" spans="1:17" ht="12.5" x14ac:dyDescent="0.25">
      <c r="A3625" s="37"/>
      <c r="B3625" s="26"/>
      <c r="C3625"/>
      <c r="D3625"/>
      <c r="E3625"/>
      <c r="N3625"/>
      <c r="O3625"/>
      <c r="P3625"/>
      <c r="Q3625"/>
    </row>
    <row r="3626" spans="1:17" ht="12.5" x14ac:dyDescent="0.25">
      <c r="A3626" s="37"/>
      <c r="B3626" s="26"/>
      <c r="C3626"/>
      <c r="D3626"/>
      <c r="E3626"/>
      <c r="N3626"/>
      <c r="O3626"/>
      <c r="P3626"/>
      <c r="Q3626"/>
    </row>
    <row r="3627" spans="1:17" ht="12.5" x14ac:dyDescent="0.25">
      <c r="A3627" s="37"/>
      <c r="B3627" s="26"/>
      <c r="C3627"/>
      <c r="D3627"/>
      <c r="E3627"/>
      <c r="N3627"/>
      <c r="O3627"/>
      <c r="P3627"/>
      <c r="Q3627"/>
    </row>
    <row r="3628" spans="1:17" ht="12.5" x14ac:dyDescent="0.25">
      <c r="A3628" s="37"/>
      <c r="B3628" s="26"/>
      <c r="C3628"/>
      <c r="D3628"/>
      <c r="E3628"/>
      <c r="N3628"/>
      <c r="O3628"/>
      <c r="P3628"/>
      <c r="Q3628"/>
    </row>
    <row r="3629" spans="1:17" ht="12.5" x14ac:dyDescent="0.25">
      <c r="A3629" s="37"/>
      <c r="B3629" s="26"/>
      <c r="C3629"/>
      <c r="D3629"/>
      <c r="E3629"/>
      <c r="N3629"/>
      <c r="O3629"/>
      <c r="P3629"/>
      <c r="Q3629"/>
    </row>
    <row r="3630" spans="1:17" ht="12.5" x14ac:dyDescent="0.25">
      <c r="A3630" s="37"/>
      <c r="B3630" s="26"/>
      <c r="C3630"/>
      <c r="D3630"/>
      <c r="E3630"/>
      <c r="N3630"/>
      <c r="O3630"/>
      <c r="P3630"/>
      <c r="Q3630"/>
    </row>
    <row r="3631" spans="1:17" ht="12.5" x14ac:dyDescent="0.25">
      <c r="A3631" s="37"/>
      <c r="B3631" s="26"/>
      <c r="C3631"/>
      <c r="D3631"/>
      <c r="E3631"/>
      <c r="N3631"/>
      <c r="O3631"/>
      <c r="P3631"/>
      <c r="Q3631"/>
    </row>
    <row r="3632" spans="1:17" ht="12.5" x14ac:dyDescent="0.25">
      <c r="A3632" s="37"/>
      <c r="B3632" s="26"/>
      <c r="C3632"/>
      <c r="D3632"/>
      <c r="E3632"/>
      <c r="N3632"/>
      <c r="O3632"/>
      <c r="P3632"/>
      <c r="Q3632"/>
    </row>
    <row r="3633" spans="1:17" ht="12.5" x14ac:dyDescent="0.25">
      <c r="A3633" s="37"/>
      <c r="B3633" s="26"/>
      <c r="C3633"/>
      <c r="D3633"/>
      <c r="E3633"/>
      <c r="N3633"/>
      <c r="O3633"/>
      <c r="P3633"/>
      <c r="Q3633"/>
    </row>
    <row r="3634" spans="1:17" ht="12.5" x14ac:dyDescent="0.25">
      <c r="A3634" s="37"/>
      <c r="B3634" s="26"/>
      <c r="C3634"/>
      <c r="D3634"/>
      <c r="E3634"/>
      <c r="N3634"/>
      <c r="O3634"/>
      <c r="P3634"/>
      <c r="Q3634"/>
    </row>
    <row r="3635" spans="1:17" ht="12.5" x14ac:dyDescent="0.25">
      <c r="A3635" s="37"/>
      <c r="B3635" s="26"/>
      <c r="C3635"/>
      <c r="D3635"/>
      <c r="E3635"/>
      <c r="N3635"/>
      <c r="O3635"/>
      <c r="P3635"/>
      <c r="Q3635"/>
    </row>
    <row r="3636" spans="1:17" ht="12.5" x14ac:dyDescent="0.25">
      <c r="A3636" s="37"/>
      <c r="B3636" s="26"/>
      <c r="C3636"/>
      <c r="D3636"/>
      <c r="E3636"/>
      <c r="N3636"/>
      <c r="O3636"/>
      <c r="P3636"/>
      <c r="Q3636"/>
    </row>
    <row r="3637" spans="1:17" ht="12.5" x14ac:dyDescent="0.25">
      <c r="A3637" s="37"/>
      <c r="B3637" s="26"/>
      <c r="C3637"/>
      <c r="D3637"/>
      <c r="E3637"/>
      <c r="N3637"/>
      <c r="O3637"/>
      <c r="P3637"/>
      <c r="Q3637"/>
    </row>
    <row r="3638" spans="1:17" ht="12.5" x14ac:dyDescent="0.25">
      <c r="A3638" s="37"/>
      <c r="B3638" s="26"/>
      <c r="C3638"/>
      <c r="D3638"/>
      <c r="E3638"/>
      <c r="N3638"/>
      <c r="O3638"/>
      <c r="P3638"/>
      <c r="Q3638"/>
    </row>
    <row r="3639" spans="1:17" ht="12.5" x14ac:dyDescent="0.25">
      <c r="A3639" s="37"/>
      <c r="B3639" s="26"/>
      <c r="C3639"/>
      <c r="D3639"/>
      <c r="E3639"/>
      <c r="N3639"/>
      <c r="O3639"/>
      <c r="P3639"/>
      <c r="Q3639"/>
    </row>
    <row r="3640" spans="1:17" ht="12.5" x14ac:dyDescent="0.25">
      <c r="A3640" s="37"/>
      <c r="B3640" s="26"/>
      <c r="C3640"/>
      <c r="D3640"/>
      <c r="E3640"/>
      <c r="N3640"/>
      <c r="O3640"/>
      <c r="P3640"/>
      <c r="Q3640"/>
    </row>
    <row r="3641" spans="1:17" ht="12.5" x14ac:dyDescent="0.25">
      <c r="A3641" s="37"/>
      <c r="B3641" s="26"/>
      <c r="C3641"/>
      <c r="D3641"/>
      <c r="E3641"/>
      <c r="N3641"/>
      <c r="O3641"/>
      <c r="P3641"/>
      <c r="Q3641"/>
    </row>
    <row r="3642" spans="1:17" ht="12.5" x14ac:dyDescent="0.25">
      <c r="A3642" s="37"/>
      <c r="B3642" s="26"/>
      <c r="C3642"/>
      <c r="D3642"/>
      <c r="E3642"/>
      <c r="N3642"/>
      <c r="O3642"/>
      <c r="P3642"/>
      <c r="Q3642"/>
    </row>
    <row r="3643" spans="1:17" ht="12.5" x14ac:dyDescent="0.25">
      <c r="A3643" s="37"/>
      <c r="B3643" s="26"/>
      <c r="C3643"/>
      <c r="D3643"/>
      <c r="E3643"/>
      <c r="N3643"/>
      <c r="O3643"/>
      <c r="P3643"/>
      <c r="Q3643"/>
    </row>
    <row r="3644" spans="1:17" ht="12.5" x14ac:dyDescent="0.25">
      <c r="A3644" s="37"/>
      <c r="B3644" s="26"/>
      <c r="C3644"/>
      <c r="D3644"/>
      <c r="E3644"/>
      <c r="N3644"/>
      <c r="O3644"/>
      <c r="P3644"/>
      <c r="Q3644"/>
    </row>
    <row r="3645" spans="1:17" ht="12.5" x14ac:dyDescent="0.25">
      <c r="A3645" s="37"/>
      <c r="B3645" s="26"/>
      <c r="C3645"/>
      <c r="D3645"/>
      <c r="E3645"/>
      <c r="N3645"/>
      <c r="O3645"/>
      <c r="P3645"/>
      <c r="Q3645"/>
    </row>
    <row r="3646" spans="1:17" ht="12.5" x14ac:dyDescent="0.25">
      <c r="A3646" s="37"/>
      <c r="B3646" s="26"/>
      <c r="C3646"/>
      <c r="D3646"/>
      <c r="E3646"/>
      <c r="N3646"/>
      <c r="O3646"/>
      <c r="P3646"/>
      <c r="Q3646"/>
    </row>
    <row r="3647" spans="1:17" ht="12.5" x14ac:dyDescent="0.25">
      <c r="A3647" s="37"/>
      <c r="B3647" s="26"/>
      <c r="C3647"/>
      <c r="D3647"/>
      <c r="E3647"/>
      <c r="N3647"/>
      <c r="O3647"/>
      <c r="P3647"/>
      <c r="Q3647"/>
    </row>
    <row r="3648" spans="1:17" ht="12.5" x14ac:dyDescent="0.25">
      <c r="A3648" s="37"/>
      <c r="B3648" s="26"/>
      <c r="C3648"/>
      <c r="D3648"/>
      <c r="E3648"/>
      <c r="N3648"/>
      <c r="O3648"/>
      <c r="P3648"/>
      <c r="Q3648"/>
    </row>
    <row r="3649" spans="1:17" ht="12.5" x14ac:dyDescent="0.25">
      <c r="A3649" s="37"/>
      <c r="B3649" s="26"/>
      <c r="C3649"/>
      <c r="D3649"/>
      <c r="E3649"/>
      <c r="N3649"/>
      <c r="O3649"/>
      <c r="P3649"/>
      <c r="Q3649"/>
    </row>
    <row r="3650" spans="1:17" ht="12.5" x14ac:dyDescent="0.25">
      <c r="A3650" s="37"/>
      <c r="B3650" s="26"/>
      <c r="C3650"/>
      <c r="D3650"/>
      <c r="E3650"/>
      <c r="N3650"/>
      <c r="O3650"/>
      <c r="P3650"/>
      <c r="Q3650"/>
    </row>
    <row r="3651" spans="1:17" ht="12.5" x14ac:dyDescent="0.25">
      <c r="A3651" s="37"/>
      <c r="B3651" s="26"/>
      <c r="C3651"/>
      <c r="D3651"/>
      <c r="E3651"/>
      <c r="N3651"/>
      <c r="O3651"/>
      <c r="P3651"/>
      <c r="Q3651"/>
    </row>
    <row r="3652" spans="1:17" ht="12.5" x14ac:dyDescent="0.25">
      <c r="A3652" s="37"/>
      <c r="B3652" s="26"/>
      <c r="C3652"/>
      <c r="D3652"/>
      <c r="E3652"/>
      <c r="N3652"/>
      <c r="O3652"/>
      <c r="P3652"/>
      <c r="Q3652"/>
    </row>
    <row r="3653" spans="1:17" ht="12.5" x14ac:dyDescent="0.25">
      <c r="A3653" s="37"/>
      <c r="B3653" s="26"/>
      <c r="C3653"/>
      <c r="D3653"/>
      <c r="E3653"/>
      <c r="N3653"/>
      <c r="O3653"/>
      <c r="P3653"/>
      <c r="Q3653"/>
    </row>
    <row r="3654" spans="1:17" ht="12.5" x14ac:dyDescent="0.25">
      <c r="A3654" s="37"/>
      <c r="B3654" s="26"/>
      <c r="C3654"/>
      <c r="D3654"/>
      <c r="E3654"/>
      <c r="N3654"/>
      <c r="O3654"/>
      <c r="P3654"/>
      <c r="Q3654"/>
    </row>
    <row r="3655" spans="1:17" ht="12.5" x14ac:dyDescent="0.25">
      <c r="A3655" s="37"/>
      <c r="B3655" s="26"/>
      <c r="C3655"/>
      <c r="D3655"/>
      <c r="E3655"/>
      <c r="N3655"/>
      <c r="O3655"/>
      <c r="P3655"/>
      <c r="Q3655"/>
    </row>
    <row r="3656" spans="1:17" ht="12.5" x14ac:dyDescent="0.25">
      <c r="A3656" s="37"/>
      <c r="B3656" s="26"/>
      <c r="C3656"/>
      <c r="D3656"/>
      <c r="E3656"/>
      <c r="N3656"/>
      <c r="O3656"/>
      <c r="P3656"/>
      <c r="Q3656"/>
    </row>
    <row r="3657" spans="1:17" ht="12.5" x14ac:dyDescent="0.25">
      <c r="A3657" s="37"/>
      <c r="B3657" s="26"/>
      <c r="C3657"/>
      <c r="D3657"/>
      <c r="E3657"/>
      <c r="N3657"/>
      <c r="O3657"/>
      <c r="P3657"/>
      <c r="Q3657"/>
    </row>
    <row r="3658" spans="1:17" ht="12.5" x14ac:dyDescent="0.25">
      <c r="A3658" s="37"/>
      <c r="B3658" s="26"/>
      <c r="C3658"/>
      <c r="D3658"/>
      <c r="E3658"/>
      <c r="N3658"/>
      <c r="O3658"/>
      <c r="P3658"/>
      <c r="Q3658"/>
    </row>
    <row r="3659" spans="1:17" ht="12.5" x14ac:dyDescent="0.25">
      <c r="A3659" s="37"/>
      <c r="B3659" s="26"/>
      <c r="C3659"/>
      <c r="D3659"/>
      <c r="E3659"/>
      <c r="N3659"/>
      <c r="O3659"/>
      <c r="P3659"/>
      <c r="Q3659"/>
    </row>
    <row r="3660" spans="1:17" ht="12.5" x14ac:dyDescent="0.25">
      <c r="A3660" s="37"/>
      <c r="B3660" s="26"/>
      <c r="C3660"/>
      <c r="D3660"/>
      <c r="E3660"/>
      <c r="N3660"/>
      <c r="O3660"/>
      <c r="P3660"/>
      <c r="Q3660"/>
    </row>
    <row r="3661" spans="1:17" ht="12.5" x14ac:dyDescent="0.25">
      <c r="A3661" s="37"/>
      <c r="B3661" s="26"/>
      <c r="C3661"/>
      <c r="D3661"/>
      <c r="E3661"/>
      <c r="N3661"/>
      <c r="O3661"/>
      <c r="P3661"/>
      <c r="Q3661"/>
    </row>
    <row r="3662" spans="1:17" ht="12.5" x14ac:dyDescent="0.25">
      <c r="A3662" s="37"/>
      <c r="B3662" s="26"/>
      <c r="C3662"/>
      <c r="D3662"/>
      <c r="E3662"/>
      <c r="N3662"/>
      <c r="O3662"/>
      <c r="P3662"/>
      <c r="Q3662"/>
    </row>
    <row r="3663" spans="1:17" ht="12.5" x14ac:dyDescent="0.25">
      <c r="A3663" s="37"/>
      <c r="B3663" s="26"/>
      <c r="C3663"/>
      <c r="D3663"/>
      <c r="E3663"/>
      <c r="N3663"/>
      <c r="O3663"/>
      <c r="P3663"/>
      <c r="Q3663"/>
    </row>
    <row r="3664" spans="1:17" ht="12.5" x14ac:dyDescent="0.25">
      <c r="A3664" s="37"/>
      <c r="B3664" s="26"/>
      <c r="C3664"/>
      <c r="D3664"/>
      <c r="E3664"/>
      <c r="N3664"/>
      <c r="O3664"/>
      <c r="P3664"/>
      <c r="Q3664"/>
    </row>
    <row r="3665" spans="1:17" ht="12.5" x14ac:dyDescent="0.25">
      <c r="A3665" s="37"/>
      <c r="B3665" s="26"/>
      <c r="C3665"/>
      <c r="D3665"/>
      <c r="E3665"/>
      <c r="N3665"/>
      <c r="O3665"/>
      <c r="P3665"/>
      <c r="Q3665"/>
    </row>
    <row r="3666" spans="1:17" ht="12.5" x14ac:dyDescent="0.25">
      <c r="A3666" s="37"/>
      <c r="B3666" s="26"/>
      <c r="C3666"/>
      <c r="D3666"/>
      <c r="E3666"/>
      <c r="N3666"/>
      <c r="O3666"/>
      <c r="P3666"/>
      <c r="Q3666"/>
    </row>
    <row r="3667" spans="1:17" ht="12.5" x14ac:dyDescent="0.25">
      <c r="A3667" s="37"/>
      <c r="B3667" s="26"/>
      <c r="C3667"/>
      <c r="D3667"/>
      <c r="E3667"/>
      <c r="N3667"/>
      <c r="O3667"/>
      <c r="P3667"/>
      <c r="Q3667"/>
    </row>
    <row r="3668" spans="1:17" ht="12.5" x14ac:dyDescent="0.25">
      <c r="A3668" s="37"/>
      <c r="B3668" s="26"/>
      <c r="C3668"/>
      <c r="D3668"/>
      <c r="E3668"/>
      <c r="N3668"/>
      <c r="O3668"/>
      <c r="P3668"/>
      <c r="Q3668"/>
    </row>
    <row r="3669" spans="1:17" ht="12.5" x14ac:dyDescent="0.25">
      <c r="A3669" s="37"/>
      <c r="B3669" s="26"/>
      <c r="C3669"/>
      <c r="D3669"/>
      <c r="E3669"/>
      <c r="N3669"/>
      <c r="O3669"/>
      <c r="P3669"/>
      <c r="Q3669"/>
    </row>
    <row r="3670" spans="1:17" ht="12.5" x14ac:dyDescent="0.25">
      <c r="A3670" s="37"/>
      <c r="B3670" s="26"/>
      <c r="C3670"/>
      <c r="D3670"/>
      <c r="E3670"/>
      <c r="N3670"/>
      <c r="O3670"/>
      <c r="P3670"/>
      <c r="Q3670"/>
    </row>
    <row r="3671" spans="1:17" ht="12.5" x14ac:dyDescent="0.25">
      <c r="A3671" s="37"/>
      <c r="B3671" s="26"/>
      <c r="C3671"/>
      <c r="D3671"/>
      <c r="E3671"/>
      <c r="N3671"/>
      <c r="O3671"/>
      <c r="P3671"/>
      <c r="Q3671"/>
    </row>
    <row r="3672" spans="1:17" ht="12.5" x14ac:dyDescent="0.25">
      <c r="A3672" s="37"/>
      <c r="B3672" s="26"/>
      <c r="C3672"/>
      <c r="D3672"/>
      <c r="E3672"/>
      <c r="N3672"/>
      <c r="O3672"/>
      <c r="P3672"/>
      <c r="Q3672"/>
    </row>
    <row r="3673" spans="1:17" ht="12.5" x14ac:dyDescent="0.25">
      <c r="A3673" s="37"/>
      <c r="B3673" s="26"/>
      <c r="C3673"/>
      <c r="D3673"/>
      <c r="E3673"/>
      <c r="N3673"/>
      <c r="O3673"/>
      <c r="P3673"/>
      <c r="Q3673"/>
    </row>
    <row r="3674" spans="1:17" ht="12.5" x14ac:dyDescent="0.25">
      <c r="A3674" s="37"/>
      <c r="B3674" s="26"/>
      <c r="C3674"/>
      <c r="D3674"/>
      <c r="E3674"/>
      <c r="N3674"/>
      <c r="O3674"/>
      <c r="P3674"/>
      <c r="Q3674"/>
    </row>
    <row r="3675" spans="1:17" ht="12.5" x14ac:dyDescent="0.25">
      <c r="A3675" s="37"/>
      <c r="B3675" s="26"/>
      <c r="C3675"/>
      <c r="D3675"/>
      <c r="E3675"/>
      <c r="N3675"/>
      <c r="O3675"/>
      <c r="P3675"/>
      <c r="Q3675"/>
    </row>
    <row r="3676" spans="1:17" ht="12.5" x14ac:dyDescent="0.25">
      <c r="A3676" s="37"/>
      <c r="B3676" s="26"/>
      <c r="C3676"/>
      <c r="D3676"/>
      <c r="E3676"/>
      <c r="N3676"/>
      <c r="O3676"/>
      <c r="P3676"/>
      <c r="Q3676"/>
    </row>
    <row r="3677" spans="1:17" ht="12.5" x14ac:dyDescent="0.25">
      <c r="A3677" s="37"/>
      <c r="B3677" s="26"/>
      <c r="C3677"/>
      <c r="D3677"/>
      <c r="E3677"/>
      <c r="N3677"/>
      <c r="O3677"/>
      <c r="P3677"/>
      <c r="Q3677"/>
    </row>
    <row r="3678" spans="1:17" ht="12.5" x14ac:dyDescent="0.25">
      <c r="A3678" s="37"/>
      <c r="B3678" s="26"/>
      <c r="C3678"/>
      <c r="D3678"/>
      <c r="E3678"/>
      <c r="N3678"/>
      <c r="O3678"/>
      <c r="P3678"/>
      <c r="Q3678"/>
    </row>
    <row r="3679" spans="1:17" ht="12.5" x14ac:dyDescent="0.25">
      <c r="A3679" s="37"/>
      <c r="B3679" s="26"/>
      <c r="C3679"/>
      <c r="D3679"/>
      <c r="E3679"/>
      <c r="N3679"/>
      <c r="O3679"/>
      <c r="P3679"/>
      <c r="Q3679"/>
    </row>
    <row r="3680" spans="1:17" ht="12.5" x14ac:dyDescent="0.25">
      <c r="A3680" s="37"/>
      <c r="B3680" s="26"/>
      <c r="C3680"/>
      <c r="D3680"/>
      <c r="E3680"/>
      <c r="N3680"/>
      <c r="O3680"/>
      <c r="P3680"/>
      <c r="Q3680"/>
    </row>
    <row r="3681" spans="1:17" ht="12.5" x14ac:dyDescent="0.25">
      <c r="A3681" s="37"/>
      <c r="B3681" s="26"/>
      <c r="C3681"/>
      <c r="D3681"/>
      <c r="E3681"/>
      <c r="N3681"/>
      <c r="O3681"/>
      <c r="P3681"/>
      <c r="Q3681"/>
    </row>
    <row r="3682" spans="1:17" ht="12.5" x14ac:dyDescent="0.25">
      <c r="A3682" s="37"/>
      <c r="B3682" s="26"/>
      <c r="C3682"/>
      <c r="D3682"/>
      <c r="E3682"/>
      <c r="N3682"/>
      <c r="O3682"/>
      <c r="P3682"/>
      <c r="Q3682"/>
    </row>
    <row r="3683" spans="1:17" ht="12.5" x14ac:dyDescent="0.25">
      <c r="A3683" s="37"/>
      <c r="B3683" s="26"/>
      <c r="C3683"/>
      <c r="D3683"/>
      <c r="E3683"/>
      <c r="N3683"/>
      <c r="O3683"/>
      <c r="P3683"/>
      <c r="Q3683"/>
    </row>
    <row r="3684" spans="1:17" ht="12.5" x14ac:dyDescent="0.25">
      <c r="A3684" s="37"/>
      <c r="B3684" s="26"/>
      <c r="C3684"/>
      <c r="D3684"/>
      <c r="E3684"/>
      <c r="N3684"/>
      <c r="O3684"/>
      <c r="P3684"/>
      <c r="Q3684"/>
    </row>
    <row r="3685" spans="1:17" ht="12.5" x14ac:dyDescent="0.25">
      <c r="A3685" s="37"/>
      <c r="B3685" s="26"/>
      <c r="C3685"/>
      <c r="D3685"/>
      <c r="E3685"/>
      <c r="N3685"/>
      <c r="O3685"/>
      <c r="P3685"/>
      <c r="Q3685"/>
    </row>
    <row r="3686" spans="1:17" ht="12.5" x14ac:dyDescent="0.25">
      <c r="A3686" s="37"/>
      <c r="B3686" s="26"/>
      <c r="C3686"/>
      <c r="D3686"/>
      <c r="E3686"/>
      <c r="N3686"/>
      <c r="O3686"/>
      <c r="P3686"/>
      <c r="Q3686"/>
    </row>
    <row r="3687" spans="1:17" ht="12.5" x14ac:dyDescent="0.25">
      <c r="A3687" s="37"/>
      <c r="B3687" s="26"/>
      <c r="C3687"/>
      <c r="D3687"/>
      <c r="E3687"/>
      <c r="N3687"/>
      <c r="O3687"/>
      <c r="P3687"/>
      <c r="Q3687"/>
    </row>
    <row r="3688" spans="1:17" ht="12.5" x14ac:dyDescent="0.25">
      <c r="A3688" s="37"/>
      <c r="B3688" s="26"/>
      <c r="C3688"/>
      <c r="D3688"/>
      <c r="E3688"/>
      <c r="N3688"/>
      <c r="O3688"/>
      <c r="P3688"/>
      <c r="Q3688"/>
    </row>
    <row r="3689" spans="1:17" ht="12.5" x14ac:dyDescent="0.25">
      <c r="A3689" s="37"/>
      <c r="B3689" s="26"/>
      <c r="C3689"/>
      <c r="D3689"/>
      <c r="E3689"/>
      <c r="N3689"/>
      <c r="O3689"/>
      <c r="P3689"/>
      <c r="Q3689"/>
    </row>
    <row r="3690" spans="1:17" ht="12.5" x14ac:dyDescent="0.25">
      <c r="A3690" s="37"/>
      <c r="B3690" s="26"/>
      <c r="C3690"/>
      <c r="D3690"/>
      <c r="E3690"/>
      <c r="N3690"/>
      <c r="O3690"/>
      <c r="P3690"/>
      <c r="Q3690"/>
    </row>
    <row r="3691" spans="1:17" ht="12.5" x14ac:dyDescent="0.25">
      <c r="A3691" s="37"/>
      <c r="B3691" s="26"/>
      <c r="C3691"/>
      <c r="D3691"/>
      <c r="E3691"/>
      <c r="N3691"/>
      <c r="O3691"/>
      <c r="P3691"/>
      <c r="Q3691"/>
    </row>
    <row r="3692" spans="1:17" ht="12.5" x14ac:dyDescent="0.25">
      <c r="A3692" s="37"/>
      <c r="B3692" s="26"/>
      <c r="C3692"/>
      <c r="D3692"/>
      <c r="E3692"/>
      <c r="N3692"/>
      <c r="O3692"/>
      <c r="P3692"/>
      <c r="Q3692"/>
    </row>
    <row r="3693" spans="1:17" ht="12.5" x14ac:dyDescent="0.25">
      <c r="A3693" s="37"/>
      <c r="B3693" s="26"/>
      <c r="C3693"/>
      <c r="D3693"/>
      <c r="E3693"/>
      <c r="N3693"/>
      <c r="O3693"/>
      <c r="P3693"/>
      <c r="Q3693"/>
    </row>
    <row r="3694" spans="1:17" ht="12.5" x14ac:dyDescent="0.25">
      <c r="A3694" s="37"/>
      <c r="B3694" s="26"/>
      <c r="C3694"/>
      <c r="D3694"/>
      <c r="E3694"/>
      <c r="N3694"/>
      <c r="O3694"/>
      <c r="P3694"/>
      <c r="Q3694"/>
    </row>
    <row r="3695" spans="1:17" ht="12.5" x14ac:dyDescent="0.25">
      <c r="A3695" s="37"/>
      <c r="B3695" s="26"/>
      <c r="C3695"/>
      <c r="D3695"/>
      <c r="E3695"/>
      <c r="N3695"/>
      <c r="O3695"/>
      <c r="P3695"/>
      <c r="Q3695"/>
    </row>
    <row r="3696" spans="1:17" ht="12.5" x14ac:dyDescent="0.25">
      <c r="A3696" s="37"/>
      <c r="B3696" s="26"/>
      <c r="C3696"/>
      <c r="D3696"/>
      <c r="E3696"/>
      <c r="N3696"/>
      <c r="O3696"/>
      <c r="P3696"/>
      <c r="Q3696"/>
    </row>
    <row r="3697" spans="1:17" ht="12.5" x14ac:dyDescent="0.25">
      <c r="A3697" s="37"/>
      <c r="B3697" s="26"/>
      <c r="C3697"/>
      <c r="D3697"/>
      <c r="E3697"/>
      <c r="N3697"/>
      <c r="O3697"/>
      <c r="P3697"/>
      <c r="Q3697"/>
    </row>
    <row r="3698" spans="1:17" ht="12.5" x14ac:dyDescent="0.25">
      <c r="A3698" s="37"/>
      <c r="B3698" s="26"/>
      <c r="C3698"/>
      <c r="D3698"/>
      <c r="E3698"/>
      <c r="N3698"/>
      <c r="O3698"/>
      <c r="P3698"/>
      <c r="Q3698"/>
    </row>
    <row r="3699" spans="1:17" ht="12.5" x14ac:dyDescent="0.25">
      <c r="A3699" s="37"/>
      <c r="B3699" s="26"/>
      <c r="C3699"/>
      <c r="D3699"/>
      <c r="E3699"/>
      <c r="N3699"/>
      <c r="O3699"/>
      <c r="P3699"/>
      <c r="Q3699"/>
    </row>
    <row r="3700" spans="1:17" ht="12.5" x14ac:dyDescent="0.25">
      <c r="A3700" s="37"/>
      <c r="B3700" s="26"/>
      <c r="C3700"/>
      <c r="D3700"/>
      <c r="E3700"/>
      <c r="N3700"/>
      <c r="O3700"/>
      <c r="P3700"/>
      <c r="Q3700"/>
    </row>
    <row r="3701" spans="1:17" ht="12.5" x14ac:dyDescent="0.25">
      <c r="A3701" s="37"/>
      <c r="B3701" s="26"/>
      <c r="C3701"/>
      <c r="D3701"/>
      <c r="E3701"/>
      <c r="N3701"/>
      <c r="O3701"/>
      <c r="P3701"/>
      <c r="Q3701"/>
    </row>
    <row r="3702" spans="1:17" ht="12.5" x14ac:dyDescent="0.25">
      <c r="A3702" s="37"/>
      <c r="B3702" s="26"/>
      <c r="C3702"/>
      <c r="D3702"/>
      <c r="E3702"/>
      <c r="N3702"/>
      <c r="O3702"/>
      <c r="P3702"/>
      <c r="Q3702"/>
    </row>
    <row r="3703" spans="1:17" ht="12.5" x14ac:dyDescent="0.25">
      <c r="A3703" s="37"/>
      <c r="B3703" s="26"/>
      <c r="C3703"/>
      <c r="D3703"/>
      <c r="E3703"/>
      <c r="N3703"/>
      <c r="O3703"/>
      <c r="P3703"/>
      <c r="Q3703"/>
    </row>
    <row r="3704" spans="1:17" ht="12.5" x14ac:dyDescent="0.25">
      <c r="A3704" s="37"/>
      <c r="B3704" s="26"/>
      <c r="C3704"/>
      <c r="D3704"/>
      <c r="E3704"/>
      <c r="N3704"/>
      <c r="O3704"/>
      <c r="P3704"/>
      <c r="Q3704"/>
    </row>
    <row r="3705" spans="1:17" ht="12.5" x14ac:dyDescent="0.25">
      <c r="A3705" s="37"/>
      <c r="B3705" s="26"/>
      <c r="C3705"/>
      <c r="D3705"/>
      <c r="E3705"/>
      <c r="N3705"/>
      <c r="O3705"/>
      <c r="P3705"/>
      <c r="Q3705"/>
    </row>
    <row r="3706" spans="1:17" ht="12.5" x14ac:dyDescent="0.25">
      <c r="A3706" s="37"/>
      <c r="B3706" s="26"/>
      <c r="C3706"/>
      <c r="D3706"/>
      <c r="E3706"/>
      <c r="N3706"/>
      <c r="O3706"/>
      <c r="P3706"/>
      <c r="Q3706"/>
    </row>
    <row r="3707" spans="1:17" ht="12.5" x14ac:dyDescent="0.25">
      <c r="A3707" s="37"/>
      <c r="B3707" s="26"/>
      <c r="C3707"/>
      <c r="D3707"/>
      <c r="E3707"/>
      <c r="N3707"/>
      <c r="O3707"/>
      <c r="P3707"/>
      <c r="Q3707"/>
    </row>
    <row r="3708" spans="1:17" ht="12.5" x14ac:dyDescent="0.25">
      <c r="A3708" s="37"/>
      <c r="B3708" s="26"/>
      <c r="C3708"/>
      <c r="D3708"/>
      <c r="E3708"/>
      <c r="N3708"/>
      <c r="O3708"/>
      <c r="P3708"/>
      <c r="Q3708"/>
    </row>
    <row r="3709" spans="1:17" ht="12.5" x14ac:dyDescent="0.25">
      <c r="A3709" s="37"/>
      <c r="B3709" s="26"/>
      <c r="C3709"/>
      <c r="D3709"/>
      <c r="E3709"/>
      <c r="N3709"/>
      <c r="O3709"/>
      <c r="P3709"/>
      <c r="Q3709"/>
    </row>
    <row r="3710" spans="1:17" ht="12.5" x14ac:dyDescent="0.25">
      <c r="A3710" s="37"/>
      <c r="B3710" s="26"/>
      <c r="C3710"/>
      <c r="D3710"/>
      <c r="E3710"/>
      <c r="N3710"/>
      <c r="O3710"/>
      <c r="P3710"/>
      <c r="Q3710"/>
    </row>
    <row r="3711" spans="1:17" ht="12.5" x14ac:dyDescent="0.25">
      <c r="A3711" s="37"/>
      <c r="B3711" s="26"/>
      <c r="C3711"/>
      <c r="D3711"/>
      <c r="E3711"/>
      <c r="N3711"/>
      <c r="O3711"/>
      <c r="P3711"/>
      <c r="Q3711"/>
    </row>
    <row r="3712" spans="1:17" ht="12.5" x14ac:dyDescent="0.25">
      <c r="A3712" s="37"/>
      <c r="B3712" s="26"/>
      <c r="C3712"/>
      <c r="D3712"/>
      <c r="E3712"/>
      <c r="N3712"/>
      <c r="O3712"/>
      <c r="P3712"/>
      <c r="Q3712"/>
    </row>
    <row r="3713" spans="1:17" ht="12.5" x14ac:dyDescent="0.25">
      <c r="A3713" s="37"/>
      <c r="B3713" s="26"/>
      <c r="C3713"/>
      <c r="D3713"/>
      <c r="E3713"/>
      <c r="N3713"/>
      <c r="O3713"/>
      <c r="P3713"/>
      <c r="Q3713"/>
    </row>
    <row r="3714" spans="1:17" ht="12.5" x14ac:dyDescent="0.25">
      <c r="A3714" s="37"/>
      <c r="B3714" s="26"/>
      <c r="C3714"/>
      <c r="D3714"/>
      <c r="E3714"/>
      <c r="N3714"/>
      <c r="O3714"/>
      <c r="P3714"/>
      <c r="Q3714"/>
    </row>
    <row r="3715" spans="1:17" ht="12.5" x14ac:dyDescent="0.25">
      <c r="A3715" s="37"/>
      <c r="B3715" s="26"/>
      <c r="C3715"/>
      <c r="D3715"/>
      <c r="E3715"/>
      <c r="N3715"/>
      <c r="O3715"/>
      <c r="P3715"/>
      <c r="Q3715"/>
    </row>
    <row r="3716" spans="1:17" ht="12.5" x14ac:dyDescent="0.25">
      <c r="A3716" s="37"/>
      <c r="B3716" s="26"/>
      <c r="C3716"/>
      <c r="D3716"/>
      <c r="E3716"/>
      <c r="N3716"/>
      <c r="O3716"/>
      <c r="P3716"/>
      <c r="Q3716"/>
    </row>
    <row r="3717" spans="1:17" ht="12.5" x14ac:dyDescent="0.25">
      <c r="A3717" s="37"/>
      <c r="B3717" s="26"/>
      <c r="C3717"/>
      <c r="D3717"/>
      <c r="E3717"/>
      <c r="N3717"/>
      <c r="O3717"/>
      <c r="P3717"/>
      <c r="Q3717"/>
    </row>
    <row r="3718" spans="1:17" ht="12.5" x14ac:dyDescent="0.25">
      <c r="A3718" s="37"/>
      <c r="B3718" s="26"/>
      <c r="C3718"/>
      <c r="D3718"/>
      <c r="E3718"/>
      <c r="N3718"/>
      <c r="O3718"/>
      <c r="P3718"/>
      <c r="Q3718"/>
    </row>
    <row r="3719" spans="1:17" ht="12.5" x14ac:dyDescent="0.25">
      <c r="A3719" s="37"/>
      <c r="B3719" s="26"/>
      <c r="C3719"/>
      <c r="D3719"/>
      <c r="E3719"/>
      <c r="N3719"/>
      <c r="O3719"/>
      <c r="P3719"/>
      <c r="Q3719"/>
    </row>
    <row r="3720" spans="1:17" ht="12.5" x14ac:dyDescent="0.25">
      <c r="A3720" s="37"/>
      <c r="B3720" s="26"/>
      <c r="C3720"/>
      <c r="D3720"/>
      <c r="E3720"/>
      <c r="N3720"/>
      <c r="O3720"/>
      <c r="P3720"/>
      <c r="Q3720"/>
    </row>
    <row r="3721" spans="1:17" ht="12.5" x14ac:dyDescent="0.25">
      <c r="A3721" s="37"/>
      <c r="B3721" s="26"/>
      <c r="C3721"/>
      <c r="D3721"/>
      <c r="E3721"/>
      <c r="N3721"/>
      <c r="O3721"/>
      <c r="P3721"/>
      <c r="Q3721"/>
    </row>
    <row r="3722" spans="1:17" ht="12.5" x14ac:dyDescent="0.25">
      <c r="A3722" s="37"/>
      <c r="B3722" s="26"/>
      <c r="C3722"/>
      <c r="D3722"/>
      <c r="E3722"/>
      <c r="N3722"/>
      <c r="O3722"/>
      <c r="P3722"/>
      <c r="Q3722"/>
    </row>
    <row r="3723" spans="1:17" ht="12.5" x14ac:dyDescent="0.25">
      <c r="A3723" s="37"/>
      <c r="B3723" s="26"/>
      <c r="C3723"/>
      <c r="D3723"/>
      <c r="E3723"/>
      <c r="N3723"/>
      <c r="O3723"/>
      <c r="P3723"/>
      <c r="Q3723"/>
    </row>
    <row r="3724" spans="1:17" ht="12.5" x14ac:dyDescent="0.25">
      <c r="A3724" s="37"/>
      <c r="B3724" s="26"/>
      <c r="C3724"/>
      <c r="D3724"/>
      <c r="E3724"/>
      <c r="N3724"/>
      <c r="O3724"/>
      <c r="P3724"/>
      <c r="Q3724"/>
    </row>
    <row r="3725" spans="1:17" ht="12.5" x14ac:dyDescent="0.25">
      <c r="A3725" s="37"/>
      <c r="B3725" s="26"/>
      <c r="C3725"/>
      <c r="D3725"/>
      <c r="E3725"/>
      <c r="N3725"/>
      <c r="O3725"/>
      <c r="P3725"/>
      <c r="Q3725"/>
    </row>
    <row r="3726" spans="1:17" ht="12.5" x14ac:dyDescent="0.25">
      <c r="A3726" s="37"/>
      <c r="B3726" s="26"/>
      <c r="C3726"/>
      <c r="D3726"/>
      <c r="E3726"/>
      <c r="N3726"/>
      <c r="O3726"/>
      <c r="P3726"/>
      <c r="Q3726"/>
    </row>
    <row r="3727" spans="1:17" ht="12.5" x14ac:dyDescent="0.25">
      <c r="A3727" s="37"/>
      <c r="B3727" s="26"/>
      <c r="C3727"/>
      <c r="D3727"/>
      <c r="E3727"/>
      <c r="N3727"/>
      <c r="O3727"/>
      <c r="P3727"/>
      <c r="Q3727"/>
    </row>
    <row r="3728" spans="1:17" ht="12.5" x14ac:dyDescent="0.25">
      <c r="A3728" s="37"/>
      <c r="B3728" s="26"/>
      <c r="C3728"/>
      <c r="D3728"/>
      <c r="E3728"/>
      <c r="N3728"/>
      <c r="O3728"/>
      <c r="P3728"/>
      <c r="Q3728"/>
    </row>
    <row r="3729" spans="1:17" ht="12.5" x14ac:dyDescent="0.25">
      <c r="A3729" s="37"/>
      <c r="B3729" s="26"/>
      <c r="C3729"/>
      <c r="D3729"/>
      <c r="E3729"/>
      <c r="N3729"/>
      <c r="O3729"/>
      <c r="P3729"/>
      <c r="Q3729"/>
    </row>
    <row r="3730" spans="1:17" ht="12.5" x14ac:dyDescent="0.25">
      <c r="A3730" s="37"/>
      <c r="B3730" s="26"/>
      <c r="C3730"/>
      <c r="D3730"/>
      <c r="E3730"/>
      <c r="N3730"/>
      <c r="O3730"/>
      <c r="P3730"/>
      <c r="Q3730"/>
    </row>
    <row r="3731" spans="1:17" ht="12.5" x14ac:dyDescent="0.25">
      <c r="A3731" s="37"/>
      <c r="B3731" s="26"/>
      <c r="C3731"/>
      <c r="D3731"/>
      <c r="E3731"/>
      <c r="N3731"/>
      <c r="O3731"/>
      <c r="P3731"/>
      <c r="Q3731"/>
    </row>
    <row r="3732" spans="1:17" ht="12.5" x14ac:dyDescent="0.25">
      <c r="A3732" s="37"/>
      <c r="B3732" s="26"/>
      <c r="C3732"/>
      <c r="D3732"/>
      <c r="E3732"/>
      <c r="N3732"/>
      <c r="O3732"/>
      <c r="P3732"/>
      <c r="Q3732"/>
    </row>
    <row r="3733" spans="1:17" ht="12.5" x14ac:dyDescent="0.25">
      <c r="A3733" s="37"/>
      <c r="B3733" s="26"/>
      <c r="C3733"/>
      <c r="D3733"/>
      <c r="E3733"/>
      <c r="N3733"/>
      <c r="O3733"/>
      <c r="P3733"/>
      <c r="Q3733"/>
    </row>
    <row r="3734" spans="1:17" ht="12.5" x14ac:dyDescent="0.25">
      <c r="A3734" s="37"/>
      <c r="B3734" s="26"/>
      <c r="C3734"/>
      <c r="D3734"/>
      <c r="E3734"/>
      <c r="N3734"/>
      <c r="O3734"/>
      <c r="P3734"/>
      <c r="Q3734"/>
    </row>
    <row r="3735" spans="1:17" ht="12.5" x14ac:dyDescent="0.25">
      <c r="A3735" s="37"/>
      <c r="B3735" s="26"/>
      <c r="C3735"/>
      <c r="D3735"/>
      <c r="E3735"/>
      <c r="N3735"/>
      <c r="O3735"/>
      <c r="P3735"/>
      <c r="Q3735"/>
    </row>
    <row r="3736" spans="1:17" ht="12.5" x14ac:dyDescent="0.25">
      <c r="A3736" s="37"/>
      <c r="B3736" s="26"/>
      <c r="C3736"/>
      <c r="D3736"/>
      <c r="E3736"/>
      <c r="N3736"/>
      <c r="O3736"/>
      <c r="P3736"/>
      <c r="Q3736"/>
    </row>
    <row r="3737" spans="1:17" ht="12.5" x14ac:dyDescent="0.25">
      <c r="A3737" s="37"/>
      <c r="B3737" s="26"/>
      <c r="C3737"/>
      <c r="D3737"/>
      <c r="E3737"/>
      <c r="N3737"/>
      <c r="O3737"/>
      <c r="P3737"/>
      <c r="Q3737"/>
    </row>
    <row r="3738" spans="1:17" ht="12.5" x14ac:dyDescent="0.25">
      <c r="A3738" s="37"/>
      <c r="B3738" s="26"/>
      <c r="C3738"/>
      <c r="D3738"/>
      <c r="E3738"/>
      <c r="N3738"/>
      <c r="O3738"/>
      <c r="P3738"/>
      <c r="Q3738"/>
    </row>
    <row r="3739" spans="1:17" ht="12.5" x14ac:dyDescent="0.25">
      <c r="A3739" s="37"/>
      <c r="B3739" s="26"/>
      <c r="C3739"/>
      <c r="D3739"/>
      <c r="E3739"/>
      <c r="N3739"/>
      <c r="O3739"/>
      <c r="P3739"/>
      <c r="Q3739"/>
    </row>
    <row r="3740" spans="1:17" ht="12.5" x14ac:dyDescent="0.25">
      <c r="A3740" s="37"/>
      <c r="B3740" s="26"/>
      <c r="C3740"/>
      <c r="D3740"/>
      <c r="E3740"/>
      <c r="N3740"/>
      <c r="O3740"/>
      <c r="P3740"/>
      <c r="Q3740"/>
    </row>
    <row r="3741" spans="1:17" ht="12.5" x14ac:dyDescent="0.25">
      <c r="A3741" s="37"/>
      <c r="B3741" s="26"/>
      <c r="C3741"/>
      <c r="D3741"/>
      <c r="E3741"/>
      <c r="N3741"/>
      <c r="O3741"/>
      <c r="P3741"/>
      <c r="Q3741"/>
    </row>
    <row r="3742" spans="1:17" ht="12.5" x14ac:dyDescent="0.25">
      <c r="A3742" s="37"/>
      <c r="B3742" s="26"/>
      <c r="C3742"/>
      <c r="D3742"/>
      <c r="E3742"/>
      <c r="N3742"/>
      <c r="O3742"/>
      <c r="P3742"/>
      <c r="Q3742"/>
    </row>
    <row r="3743" spans="1:17" ht="12.5" x14ac:dyDescent="0.25">
      <c r="A3743" s="37"/>
      <c r="B3743" s="26"/>
      <c r="C3743"/>
      <c r="D3743"/>
      <c r="E3743"/>
      <c r="N3743"/>
      <c r="O3743"/>
      <c r="P3743"/>
      <c r="Q3743"/>
    </row>
    <row r="3744" spans="1:17" ht="12.5" x14ac:dyDescent="0.25">
      <c r="A3744" s="37"/>
      <c r="B3744" s="26"/>
      <c r="C3744"/>
      <c r="D3744"/>
      <c r="E3744"/>
      <c r="N3744"/>
      <c r="O3744"/>
      <c r="P3744"/>
      <c r="Q3744"/>
    </row>
    <row r="3745" spans="1:17" ht="12.5" x14ac:dyDescent="0.25">
      <c r="A3745" s="37"/>
      <c r="B3745" s="26"/>
      <c r="C3745"/>
      <c r="D3745"/>
      <c r="E3745"/>
      <c r="N3745"/>
      <c r="O3745"/>
      <c r="P3745"/>
      <c r="Q3745"/>
    </row>
    <row r="3746" spans="1:17" ht="12.5" x14ac:dyDescent="0.25">
      <c r="A3746" s="37"/>
      <c r="B3746" s="26"/>
      <c r="C3746"/>
      <c r="D3746"/>
      <c r="E3746"/>
      <c r="N3746"/>
      <c r="O3746"/>
      <c r="P3746"/>
      <c r="Q3746"/>
    </row>
    <row r="3747" spans="1:17" ht="12.5" x14ac:dyDescent="0.25">
      <c r="A3747" s="37"/>
      <c r="B3747" s="26"/>
      <c r="C3747"/>
      <c r="D3747"/>
      <c r="E3747"/>
      <c r="N3747"/>
      <c r="O3747"/>
      <c r="P3747"/>
      <c r="Q3747"/>
    </row>
    <row r="3748" spans="1:17" ht="12.5" x14ac:dyDescent="0.25">
      <c r="A3748" s="37"/>
      <c r="B3748" s="26"/>
      <c r="C3748"/>
      <c r="D3748"/>
      <c r="E3748"/>
      <c r="N3748"/>
      <c r="O3748"/>
      <c r="P3748"/>
      <c r="Q3748"/>
    </row>
    <row r="3749" spans="1:17" ht="12.5" x14ac:dyDescent="0.25">
      <c r="A3749" s="37"/>
      <c r="B3749" s="26"/>
      <c r="C3749"/>
      <c r="D3749"/>
      <c r="E3749"/>
      <c r="N3749"/>
      <c r="O3749"/>
      <c r="P3749"/>
      <c r="Q3749"/>
    </row>
    <row r="3750" spans="1:17" ht="12.5" x14ac:dyDescent="0.25">
      <c r="A3750" s="37"/>
      <c r="B3750" s="26"/>
      <c r="C3750"/>
      <c r="D3750"/>
      <c r="E3750"/>
      <c r="N3750"/>
      <c r="O3750"/>
      <c r="P3750"/>
      <c r="Q3750"/>
    </row>
    <row r="3751" spans="1:17" ht="12.5" x14ac:dyDescent="0.25">
      <c r="A3751" s="37"/>
      <c r="B3751" s="26"/>
      <c r="C3751"/>
      <c r="D3751"/>
      <c r="E3751"/>
      <c r="N3751"/>
      <c r="O3751"/>
      <c r="P3751"/>
      <c r="Q3751"/>
    </row>
    <row r="3752" spans="1:17" ht="12.5" x14ac:dyDescent="0.25">
      <c r="A3752" s="37"/>
      <c r="B3752" s="26"/>
      <c r="C3752"/>
      <c r="D3752"/>
      <c r="E3752"/>
      <c r="N3752"/>
      <c r="O3752"/>
      <c r="P3752"/>
      <c r="Q3752"/>
    </row>
    <row r="3753" spans="1:17" ht="12.5" x14ac:dyDescent="0.25">
      <c r="A3753" s="37"/>
      <c r="B3753" s="26"/>
      <c r="C3753"/>
      <c r="D3753"/>
      <c r="E3753"/>
      <c r="N3753"/>
      <c r="O3753"/>
      <c r="P3753"/>
      <c r="Q3753"/>
    </row>
    <row r="3754" spans="1:17" ht="12.5" x14ac:dyDescent="0.25">
      <c r="A3754" s="37"/>
      <c r="B3754" s="26"/>
      <c r="C3754"/>
      <c r="D3754"/>
      <c r="E3754"/>
      <c r="N3754"/>
      <c r="O3754"/>
      <c r="P3754"/>
      <c r="Q3754"/>
    </row>
    <row r="3755" spans="1:17" ht="12.5" x14ac:dyDescent="0.25">
      <c r="A3755" s="37"/>
      <c r="B3755" s="26"/>
      <c r="C3755"/>
      <c r="D3755"/>
      <c r="E3755"/>
      <c r="N3755"/>
      <c r="O3755"/>
      <c r="P3755"/>
      <c r="Q3755"/>
    </row>
    <row r="3756" spans="1:17" ht="12.5" x14ac:dyDescent="0.25">
      <c r="A3756" s="37"/>
      <c r="B3756" s="26"/>
      <c r="C3756"/>
      <c r="D3756"/>
      <c r="E3756"/>
      <c r="N3756"/>
      <c r="O3756"/>
      <c r="P3756"/>
      <c r="Q3756"/>
    </row>
    <row r="3757" spans="1:17" ht="12.5" x14ac:dyDescent="0.25">
      <c r="A3757" s="37"/>
      <c r="B3757" s="26"/>
      <c r="C3757"/>
      <c r="D3757"/>
      <c r="E3757"/>
      <c r="N3757"/>
      <c r="O3757"/>
      <c r="P3757"/>
      <c r="Q3757"/>
    </row>
    <row r="3758" spans="1:17" ht="12.5" x14ac:dyDescent="0.25">
      <c r="A3758" s="37"/>
      <c r="B3758" s="26"/>
      <c r="C3758"/>
      <c r="D3758"/>
      <c r="E3758"/>
      <c r="N3758"/>
      <c r="O3758"/>
      <c r="P3758"/>
      <c r="Q3758"/>
    </row>
    <row r="3759" spans="1:17" ht="12.5" x14ac:dyDescent="0.25">
      <c r="A3759" s="37"/>
      <c r="B3759" s="26"/>
      <c r="C3759"/>
      <c r="D3759"/>
      <c r="E3759"/>
      <c r="N3759"/>
      <c r="O3759"/>
      <c r="P3759"/>
      <c r="Q3759"/>
    </row>
    <row r="3760" spans="1:17" ht="12.5" x14ac:dyDescent="0.25">
      <c r="A3760" s="37"/>
      <c r="B3760" s="26"/>
      <c r="C3760"/>
      <c r="D3760"/>
      <c r="E3760"/>
      <c r="N3760"/>
      <c r="O3760"/>
      <c r="P3760"/>
      <c r="Q3760"/>
    </row>
    <row r="3761" spans="1:17" ht="12.5" x14ac:dyDescent="0.25">
      <c r="A3761" s="37"/>
      <c r="B3761" s="26"/>
      <c r="C3761"/>
      <c r="D3761"/>
      <c r="E3761"/>
      <c r="N3761"/>
      <c r="O3761"/>
      <c r="P3761"/>
      <c r="Q3761"/>
    </row>
    <row r="3762" spans="1:17" ht="12.5" x14ac:dyDescent="0.25">
      <c r="A3762" s="37"/>
      <c r="B3762" s="26"/>
      <c r="C3762"/>
      <c r="D3762"/>
      <c r="E3762"/>
      <c r="N3762"/>
      <c r="O3762"/>
      <c r="P3762"/>
      <c r="Q3762"/>
    </row>
    <row r="3763" spans="1:17" ht="12.5" x14ac:dyDescent="0.25">
      <c r="A3763" s="37"/>
      <c r="B3763" s="26"/>
      <c r="C3763"/>
      <c r="D3763"/>
      <c r="E3763"/>
      <c r="N3763"/>
      <c r="O3763"/>
      <c r="P3763"/>
      <c r="Q3763"/>
    </row>
    <row r="3764" spans="1:17" ht="12.5" x14ac:dyDescent="0.25">
      <c r="A3764" s="37"/>
      <c r="B3764" s="26"/>
      <c r="C3764"/>
      <c r="D3764"/>
      <c r="E3764"/>
      <c r="N3764"/>
      <c r="O3764"/>
      <c r="P3764"/>
      <c r="Q3764"/>
    </row>
    <row r="3765" spans="1:17" ht="12.5" x14ac:dyDescent="0.25">
      <c r="A3765" s="37"/>
      <c r="B3765" s="26"/>
      <c r="C3765"/>
      <c r="D3765"/>
      <c r="E3765"/>
      <c r="N3765"/>
      <c r="O3765"/>
      <c r="P3765"/>
      <c r="Q3765"/>
    </row>
    <row r="3766" spans="1:17" ht="12.5" x14ac:dyDescent="0.25">
      <c r="A3766" s="37"/>
      <c r="B3766" s="26"/>
      <c r="C3766"/>
      <c r="D3766"/>
      <c r="E3766"/>
      <c r="N3766"/>
      <c r="O3766"/>
      <c r="P3766"/>
      <c r="Q3766"/>
    </row>
    <row r="3767" spans="1:17" ht="12.5" x14ac:dyDescent="0.25">
      <c r="A3767" s="37"/>
      <c r="B3767" s="26"/>
      <c r="C3767"/>
      <c r="D3767"/>
      <c r="E3767"/>
      <c r="N3767"/>
      <c r="O3767"/>
      <c r="P3767"/>
      <c r="Q3767"/>
    </row>
    <row r="3768" spans="1:17" ht="12.5" x14ac:dyDescent="0.25">
      <c r="A3768" s="37"/>
      <c r="B3768" s="26"/>
      <c r="C3768"/>
      <c r="D3768"/>
      <c r="E3768"/>
      <c r="N3768"/>
      <c r="O3768"/>
      <c r="P3768"/>
      <c r="Q3768"/>
    </row>
    <row r="3769" spans="1:17" ht="12.5" x14ac:dyDescent="0.25">
      <c r="A3769" s="37"/>
      <c r="B3769" s="26"/>
      <c r="C3769"/>
      <c r="D3769"/>
      <c r="E3769"/>
      <c r="N3769"/>
      <c r="O3769"/>
      <c r="P3769"/>
      <c r="Q3769"/>
    </row>
    <row r="3770" spans="1:17" ht="12.5" x14ac:dyDescent="0.25">
      <c r="A3770" s="37"/>
      <c r="B3770" s="26"/>
      <c r="C3770"/>
      <c r="D3770"/>
      <c r="E3770"/>
      <c r="N3770"/>
      <c r="O3770"/>
      <c r="P3770"/>
      <c r="Q3770"/>
    </row>
    <row r="3771" spans="1:17" ht="12.5" x14ac:dyDescent="0.25">
      <c r="A3771" s="37"/>
      <c r="B3771" s="26"/>
      <c r="C3771"/>
      <c r="D3771"/>
      <c r="E3771"/>
      <c r="N3771"/>
      <c r="O3771"/>
      <c r="P3771"/>
      <c r="Q3771"/>
    </row>
    <row r="3772" spans="1:17" ht="12.5" x14ac:dyDescent="0.25">
      <c r="A3772" s="37"/>
      <c r="B3772" s="26"/>
      <c r="C3772"/>
      <c r="D3772"/>
      <c r="E3772"/>
      <c r="N3772"/>
      <c r="O3772"/>
      <c r="P3772"/>
      <c r="Q3772"/>
    </row>
    <row r="3773" spans="1:17" ht="12.5" x14ac:dyDescent="0.25">
      <c r="A3773" s="37"/>
      <c r="B3773" s="26"/>
      <c r="C3773"/>
      <c r="D3773"/>
      <c r="E3773"/>
      <c r="N3773"/>
      <c r="O3773"/>
      <c r="P3773"/>
      <c r="Q3773"/>
    </row>
    <row r="3774" spans="1:17" ht="12.5" x14ac:dyDescent="0.25">
      <c r="A3774" s="37"/>
      <c r="B3774" s="26"/>
      <c r="C3774"/>
      <c r="D3774"/>
      <c r="E3774"/>
      <c r="N3774"/>
      <c r="O3774"/>
      <c r="P3774"/>
      <c r="Q3774"/>
    </row>
    <row r="3775" spans="1:17" ht="12.5" x14ac:dyDescent="0.25">
      <c r="A3775" s="37"/>
      <c r="B3775" s="26"/>
      <c r="C3775"/>
      <c r="D3775"/>
      <c r="E3775"/>
      <c r="N3775"/>
      <c r="O3775"/>
      <c r="P3775"/>
      <c r="Q3775"/>
    </row>
    <row r="3776" spans="1:17" ht="12.5" x14ac:dyDescent="0.25">
      <c r="A3776" s="37"/>
      <c r="B3776" s="26"/>
      <c r="C3776"/>
      <c r="D3776"/>
      <c r="E3776"/>
      <c r="N3776"/>
      <c r="O3776"/>
      <c r="P3776"/>
      <c r="Q3776"/>
    </row>
    <row r="3777" spans="1:17" ht="12.5" x14ac:dyDescent="0.25">
      <c r="A3777" s="37"/>
      <c r="B3777" s="26"/>
      <c r="C3777"/>
      <c r="D3777"/>
      <c r="E3777"/>
      <c r="N3777"/>
      <c r="O3777"/>
      <c r="P3777"/>
      <c r="Q3777"/>
    </row>
    <row r="3778" spans="1:17" ht="12.5" x14ac:dyDescent="0.25">
      <c r="A3778" s="37"/>
      <c r="B3778" s="26"/>
      <c r="C3778"/>
      <c r="D3778"/>
      <c r="E3778"/>
      <c r="N3778"/>
      <c r="O3778"/>
      <c r="P3778"/>
      <c r="Q3778"/>
    </row>
    <row r="3779" spans="1:17" ht="12.5" x14ac:dyDescent="0.25">
      <c r="A3779" s="37"/>
      <c r="B3779" s="26"/>
      <c r="C3779"/>
      <c r="D3779"/>
      <c r="E3779"/>
      <c r="N3779"/>
      <c r="O3779"/>
      <c r="P3779"/>
      <c r="Q3779"/>
    </row>
    <row r="3780" spans="1:17" ht="12.5" x14ac:dyDescent="0.25">
      <c r="A3780" s="37"/>
      <c r="B3780" s="26"/>
      <c r="C3780"/>
      <c r="D3780"/>
      <c r="E3780"/>
      <c r="N3780"/>
      <c r="O3780"/>
      <c r="P3780"/>
      <c r="Q3780"/>
    </row>
    <row r="3781" spans="1:17" ht="12.5" x14ac:dyDescent="0.25">
      <c r="A3781" s="37"/>
      <c r="B3781" s="26"/>
      <c r="C3781"/>
      <c r="D3781"/>
      <c r="E3781"/>
      <c r="N3781"/>
      <c r="O3781"/>
      <c r="P3781"/>
      <c r="Q3781"/>
    </row>
    <row r="3782" spans="1:17" ht="12.5" x14ac:dyDescent="0.25">
      <c r="A3782" s="37"/>
      <c r="B3782" s="26"/>
      <c r="C3782"/>
      <c r="D3782"/>
      <c r="E3782"/>
      <c r="N3782"/>
      <c r="O3782"/>
      <c r="P3782"/>
      <c r="Q3782"/>
    </row>
    <row r="3783" spans="1:17" ht="12.5" x14ac:dyDescent="0.25">
      <c r="A3783" s="37"/>
      <c r="B3783" s="26"/>
      <c r="C3783"/>
      <c r="D3783"/>
      <c r="E3783"/>
      <c r="N3783"/>
      <c r="O3783"/>
      <c r="P3783"/>
      <c r="Q3783"/>
    </row>
    <row r="3784" spans="1:17" ht="12.5" x14ac:dyDescent="0.25">
      <c r="A3784" s="37"/>
      <c r="B3784" s="26"/>
      <c r="C3784"/>
      <c r="D3784"/>
      <c r="E3784"/>
      <c r="N3784"/>
      <c r="O3784"/>
      <c r="P3784"/>
      <c r="Q3784"/>
    </row>
    <row r="3785" spans="1:17" ht="12.5" x14ac:dyDescent="0.25">
      <c r="A3785" s="37"/>
      <c r="B3785" s="26"/>
      <c r="C3785"/>
      <c r="D3785"/>
      <c r="E3785"/>
      <c r="N3785"/>
      <c r="O3785"/>
      <c r="P3785"/>
      <c r="Q3785"/>
    </row>
    <row r="3786" spans="1:17" ht="12.5" x14ac:dyDescent="0.25">
      <c r="A3786" s="37"/>
      <c r="B3786" s="26"/>
      <c r="C3786"/>
      <c r="D3786"/>
      <c r="E3786"/>
      <c r="N3786"/>
      <c r="O3786"/>
      <c r="P3786"/>
      <c r="Q3786"/>
    </row>
    <row r="3787" spans="1:17" ht="12.5" x14ac:dyDescent="0.25">
      <c r="A3787" s="37"/>
      <c r="B3787" s="26"/>
      <c r="C3787"/>
      <c r="D3787"/>
      <c r="E3787"/>
      <c r="N3787"/>
      <c r="O3787"/>
      <c r="P3787"/>
      <c r="Q3787"/>
    </row>
    <row r="3788" spans="1:17" ht="12.5" x14ac:dyDescent="0.25">
      <c r="A3788" s="37"/>
      <c r="B3788" s="26"/>
      <c r="C3788"/>
      <c r="D3788"/>
      <c r="E3788"/>
      <c r="N3788"/>
      <c r="O3788"/>
      <c r="P3788"/>
      <c r="Q3788"/>
    </row>
    <row r="3789" spans="1:17" ht="12.5" x14ac:dyDescent="0.25">
      <c r="A3789" s="37"/>
      <c r="B3789" s="26"/>
      <c r="C3789"/>
      <c r="D3789"/>
      <c r="E3789"/>
      <c r="N3789"/>
      <c r="O3789"/>
      <c r="P3789"/>
      <c r="Q3789"/>
    </row>
    <row r="3790" spans="1:17" ht="12.5" x14ac:dyDescent="0.25">
      <c r="A3790" s="37"/>
      <c r="B3790" s="26"/>
      <c r="C3790"/>
      <c r="D3790"/>
      <c r="E3790"/>
      <c r="N3790"/>
      <c r="O3790"/>
      <c r="P3790"/>
      <c r="Q3790"/>
    </row>
    <row r="3791" spans="1:17" ht="12.5" x14ac:dyDescent="0.25">
      <c r="A3791" s="37"/>
      <c r="B3791" s="26"/>
      <c r="C3791"/>
      <c r="D3791"/>
      <c r="E3791"/>
      <c r="N3791"/>
      <c r="O3791"/>
      <c r="P3791"/>
      <c r="Q3791"/>
    </row>
    <row r="3792" spans="1:17" ht="12.5" x14ac:dyDescent="0.25">
      <c r="A3792" s="37"/>
      <c r="B3792" s="26"/>
      <c r="C3792"/>
      <c r="D3792"/>
      <c r="E3792"/>
      <c r="N3792"/>
      <c r="O3792"/>
      <c r="P3792"/>
      <c r="Q3792"/>
    </row>
    <row r="3793" spans="1:17" ht="12.5" x14ac:dyDescent="0.25">
      <c r="A3793" s="37"/>
      <c r="B3793" s="26"/>
      <c r="C3793"/>
      <c r="D3793"/>
      <c r="E3793"/>
      <c r="N3793"/>
      <c r="O3793"/>
      <c r="P3793"/>
      <c r="Q3793"/>
    </row>
    <row r="3794" spans="1:17" ht="12.5" x14ac:dyDescent="0.25">
      <c r="A3794" s="37"/>
      <c r="B3794" s="26"/>
      <c r="C3794"/>
      <c r="D3794"/>
      <c r="E3794"/>
      <c r="N3794"/>
      <c r="O3794"/>
      <c r="P3794"/>
      <c r="Q3794"/>
    </row>
    <row r="3795" spans="1:17" ht="12.5" x14ac:dyDescent="0.25">
      <c r="A3795" s="37"/>
      <c r="B3795" s="26"/>
      <c r="C3795"/>
      <c r="D3795"/>
      <c r="E3795"/>
      <c r="N3795"/>
      <c r="O3795"/>
      <c r="P3795"/>
      <c r="Q3795"/>
    </row>
    <row r="3796" spans="1:17" ht="12.5" x14ac:dyDescent="0.25">
      <c r="A3796" s="37"/>
      <c r="B3796" s="26"/>
      <c r="C3796"/>
      <c r="D3796"/>
      <c r="E3796"/>
      <c r="N3796"/>
      <c r="O3796"/>
      <c r="P3796"/>
      <c r="Q3796"/>
    </row>
    <row r="3797" spans="1:17" ht="12.5" x14ac:dyDescent="0.25">
      <c r="A3797" s="37"/>
      <c r="B3797" s="26"/>
      <c r="C3797"/>
      <c r="D3797"/>
      <c r="E3797"/>
      <c r="N3797"/>
      <c r="O3797"/>
      <c r="P3797"/>
      <c r="Q3797"/>
    </row>
    <row r="3798" spans="1:17" ht="12.5" x14ac:dyDescent="0.25">
      <c r="A3798" s="37"/>
      <c r="B3798" s="26"/>
      <c r="C3798"/>
      <c r="D3798"/>
      <c r="E3798"/>
      <c r="N3798"/>
      <c r="O3798"/>
      <c r="P3798"/>
      <c r="Q3798"/>
    </row>
    <row r="3799" spans="1:17" ht="12.5" x14ac:dyDescent="0.25">
      <c r="A3799" s="37"/>
      <c r="B3799" s="26"/>
      <c r="C3799"/>
      <c r="D3799"/>
      <c r="E3799"/>
      <c r="N3799"/>
      <c r="O3799"/>
      <c r="P3799"/>
      <c r="Q3799"/>
    </row>
    <row r="3800" spans="1:17" ht="12.5" x14ac:dyDescent="0.25">
      <c r="A3800" s="37"/>
      <c r="B3800" s="26"/>
      <c r="C3800"/>
      <c r="D3800"/>
      <c r="E3800"/>
      <c r="N3800"/>
      <c r="O3800"/>
      <c r="P3800"/>
      <c r="Q3800"/>
    </row>
    <row r="3801" spans="1:17" ht="12.5" x14ac:dyDescent="0.25">
      <c r="A3801" s="37"/>
      <c r="B3801" s="26"/>
      <c r="C3801"/>
      <c r="D3801"/>
      <c r="E3801"/>
      <c r="N3801"/>
      <c r="O3801"/>
      <c r="P3801"/>
      <c r="Q3801"/>
    </row>
    <row r="3802" spans="1:17" ht="12.5" x14ac:dyDescent="0.25">
      <c r="A3802" s="37"/>
      <c r="B3802" s="26"/>
      <c r="C3802"/>
      <c r="D3802"/>
      <c r="E3802"/>
      <c r="N3802"/>
      <c r="O3802"/>
      <c r="P3802"/>
      <c r="Q3802"/>
    </row>
    <row r="3803" spans="1:17" ht="12.5" x14ac:dyDescent="0.25">
      <c r="A3803" s="37"/>
      <c r="B3803" s="26"/>
      <c r="C3803"/>
      <c r="D3803"/>
      <c r="E3803"/>
      <c r="N3803"/>
      <c r="O3803"/>
      <c r="P3803"/>
      <c r="Q3803"/>
    </row>
    <row r="3804" spans="1:17" ht="12.5" x14ac:dyDescent="0.25">
      <c r="A3804" s="37"/>
      <c r="B3804" s="26"/>
      <c r="C3804"/>
      <c r="D3804"/>
      <c r="E3804"/>
      <c r="N3804"/>
      <c r="O3804"/>
      <c r="P3804"/>
      <c r="Q3804"/>
    </row>
    <row r="3805" spans="1:17" ht="12.5" x14ac:dyDescent="0.25">
      <c r="A3805" s="37"/>
      <c r="B3805" s="26"/>
      <c r="C3805"/>
      <c r="D3805"/>
      <c r="E3805"/>
      <c r="N3805"/>
      <c r="O3805"/>
      <c r="P3805"/>
      <c r="Q3805"/>
    </row>
    <row r="3806" spans="1:17" ht="12.5" x14ac:dyDescent="0.25">
      <c r="A3806" s="37"/>
      <c r="B3806" s="26"/>
      <c r="C3806"/>
      <c r="D3806"/>
      <c r="E3806"/>
      <c r="N3806"/>
      <c r="O3806"/>
      <c r="P3806"/>
      <c r="Q3806"/>
    </row>
    <row r="3807" spans="1:17" ht="12.5" x14ac:dyDescent="0.25">
      <c r="A3807" s="37"/>
      <c r="B3807" s="26"/>
      <c r="C3807"/>
      <c r="D3807"/>
      <c r="E3807"/>
      <c r="N3807"/>
      <c r="O3807"/>
      <c r="P3807"/>
      <c r="Q3807"/>
    </row>
    <row r="3808" spans="1:17" ht="12.5" x14ac:dyDescent="0.25">
      <c r="A3808" s="37"/>
      <c r="B3808" s="26"/>
      <c r="C3808"/>
      <c r="D3808"/>
      <c r="E3808"/>
      <c r="N3808"/>
      <c r="O3808"/>
      <c r="P3808"/>
      <c r="Q3808"/>
    </row>
    <row r="3809" spans="1:17" ht="12.5" x14ac:dyDescent="0.25">
      <c r="A3809" s="37"/>
      <c r="B3809" s="26"/>
      <c r="C3809"/>
      <c r="D3809"/>
      <c r="E3809"/>
      <c r="N3809"/>
      <c r="O3809"/>
      <c r="P3809"/>
      <c r="Q3809"/>
    </row>
    <row r="3810" spans="1:17" ht="12.5" x14ac:dyDescent="0.25">
      <c r="A3810" s="37"/>
      <c r="B3810" s="26"/>
      <c r="C3810"/>
      <c r="D3810"/>
      <c r="E3810"/>
      <c r="N3810"/>
      <c r="O3810"/>
      <c r="P3810"/>
      <c r="Q3810"/>
    </row>
    <row r="3811" spans="1:17" ht="12.5" x14ac:dyDescent="0.25">
      <c r="A3811" s="37"/>
      <c r="B3811" s="26"/>
      <c r="C3811"/>
      <c r="D3811"/>
      <c r="E3811"/>
      <c r="N3811"/>
      <c r="O3811"/>
      <c r="P3811"/>
      <c r="Q3811"/>
    </row>
    <row r="3812" spans="1:17" ht="12.5" x14ac:dyDescent="0.25">
      <c r="A3812" s="37"/>
      <c r="B3812" s="26"/>
      <c r="C3812"/>
      <c r="D3812"/>
      <c r="E3812"/>
      <c r="N3812"/>
      <c r="O3812"/>
      <c r="P3812"/>
      <c r="Q3812"/>
    </row>
    <row r="3813" spans="1:17" ht="12.5" x14ac:dyDescent="0.25">
      <c r="A3813" s="37"/>
      <c r="B3813" s="26"/>
      <c r="C3813"/>
      <c r="D3813"/>
      <c r="E3813"/>
      <c r="N3813"/>
      <c r="O3813"/>
      <c r="P3813"/>
      <c r="Q3813"/>
    </row>
    <row r="3814" spans="1:17" ht="12.5" x14ac:dyDescent="0.25">
      <c r="A3814" s="37"/>
      <c r="B3814" s="26"/>
      <c r="C3814"/>
      <c r="D3814"/>
      <c r="E3814"/>
      <c r="N3814"/>
      <c r="O3814"/>
      <c r="P3814"/>
      <c r="Q3814"/>
    </row>
    <row r="3815" spans="1:17" ht="12.5" x14ac:dyDescent="0.25">
      <c r="A3815" s="37"/>
      <c r="B3815" s="26"/>
      <c r="C3815"/>
      <c r="D3815"/>
      <c r="E3815"/>
      <c r="N3815"/>
      <c r="O3815"/>
      <c r="P3815"/>
      <c r="Q3815"/>
    </row>
    <row r="3816" spans="1:17" ht="12.5" x14ac:dyDescent="0.25">
      <c r="A3816" s="37"/>
      <c r="B3816" s="26"/>
      <c r="C3816"/>
      <c r="D3816"/>
      <c r="E3816"/>
      <c r="N3816"/>
      <c r="O3816"/>
      <c r="P3816"/>
      <c r="Q3816"/>
    </row>
    <row r="3817" spans="1:17" ht="12.5" x14ac:dyDescent="0.25">
      <c r="A3817" s="37"/>
      <c r="B3817" s="26"/>
      <c r="C3817"/>
      <c r="D3817"/>
      <c r="E3817"/>
      <c r="N3817"/>
      <c r="O3817"/>
      <c r="P3817"/>
      <c r="Q3817"/>
    </row>
    <row r="3818" spans="1:17" ht="12.5" x14ac:dyDescent="0.25">
      <c r="A3818" s="37"/>
      <c r="B3818" s="26"/>
      <c r="C3818"/>
      <c r="D3818"/>
      <c r="E3818"/>
      <c r="N3818"/>
      <c r="O3818"/>
      <c r="P3818"/>
      <c r="Q3818"/>
    </row>
    <row r="3819" spans="1:17" ht="12.5" x14ac:dyDescent="0.25">
      <c r="A3819" s="37"/>
      <c r="B3819" s="26"/>
      <c r="C3819"/>
      <c r="D3819"/>
      <c r="E3819"/>
      <c r="N3819"/>
      <c r="O3819"/>
      <c r="P3819"/>
      <c r="Q3819"/>
    </row>
    <row r="3820" spans="1:17" ht="12.5" x14ac:dyDescent="0.25">
      <c r="A3820" s="37"/>
      <c r="B3820" s="26"/>
      <c r="C3820"/>
      <c r="D3820"/>
      <c r="E3820"/>
      <c r="N3820"/>
      <c r="O3820"/>
      <c r="P3820"/>
      <c r="Q3820"/>
    </row>
    <row r="3821" spans="1:17" ht="12.5" x14ac:dyDescent="0.25">
      <c r="A3821" s="37"/>
      <c r="B3821" s="26"/>
      <c r="C3821"/>
      <c r="D3821"/>
      <c r="E3821"/>
      <c r="N3821"/>
      <c r="O3821"/>
      <c r="P3821"/>
      <c r="Q3821"/>
    </row>
    <row r="3822" spans="1:17" ht="12.5" x14ac:dyDescent="0.25">
      <c r="A3822" s="37"/>
      <c r="B3822" s="26"/>
      <c r="C3822"/>
      <c r="D3822"/>
      <c r="E3822"/>
      <c r="N3822"/>
      <c r="O3822"/>
      <c r="P3822"/>
      <c r="Q3822"/>
    </row>
    <row r="3823" spans="1:17" ht="12.5" x14ac:dyDescent="0.25">
      <c r="A3823" s="37"/>
      <c r="B3823" s="26"/>
      <c r="C3823"/>
      <c r="D3823"/>
      <c r="E3823"/>
      <c r="N3823"/>
      <c r="O3823"/>
      <c r="P3823"/>
      <c r="Q3823"/>
    </row>
    <row r="3824" spans="1:17" ht="12.5" x14ac:dyDescent="0.25">
      <c r="A3824" s="37"/>
      <c r="B3824" s="26"/>
      <c r="C3824"/>
      <c r="D3824"/>
      <c r="E3824"/>
      <c r="N3824"/>
      <c r="O3824"/>
      <c r="P3824"/>
      <c r="Q3824"/>
    </row>
    <row r="3825" spans="1:17" ht="12.5" x14ac:dyDescent="0.25">
      <c r="A3825" s="37"/>
      <c r="B3825" s="26"/>
      <c r="C3825"/>
      <c r="D3825"/>
      <c r="E3825"/>
      <c r="N3825"/>
      <c r="O3825"/>
      <c r="P3825"/>
      <c r="Q3825"/>
    </row>
    <row r="3826" spans="1:17" ht="12.5" x14ac:dyDescent="0.25">
      <c r="A3826" s="37"/>
      <c r="B3826" s="26"/>
      <c r="C3826"/>
      <c r="D3826"/>
      <c r="E3826"/>
      <c r="N3826"/>
      <c r="O3826"/>
      <c r="P3826"/>
      <c r="Q3826"/>
    </row>
    <row r="3827" spans="1:17" ht="12.5" x14ac:dyDescent="0.25">
      <c r="A3827" s="37"/>
      <c r="B3827" s="26"/>
      <c r="C3827"/>
      <c r="D3827"/>
      <c r="E3827"/>
      <c r="N3827"/>
      <c r="O3827"/>
      <c r="P3827"/>
      <c r="Q3827"/>
    </row>
    <row r="3828" spans="1:17" ht="12.5" x14ac:dyDescent="0.25">
      <c r="A3828" s="37"/>
      <c r="B3828" s="26"/>
      <c r="C3828"/>
      <c r="D3828"/>
      <c r="E3828"/>
      <c r="N3828"/>
      <c r="O3828"/>
      <c r="P3828"/>
      <c r="Q3828"/>
    </row>
    <row r="3829" spans="1:17" ht="12.5" x14ac:dyDescent="0.25">
      <c r="A3829" s="37"/>
      <c r="B3829" s="26"/>
      <c r="C3829"/>
      <c r="D3829"/>
      <c r="E3829"/>
      <c r="N3829"/>
      <c r="O3829"/>
      <c r="P3829"/>
      <c r="Q3829"/>
    </row>
    <row r="3830" spans="1:17" ht="12.5" x14ac:dyDescent="0.25">
      <c r="A3830" s="37"/>
      <c r="B3830" s="26"/>
      <c r="C3830"/>
      <c r="D3830"/>
      <c r="E3830"/>
      <c r="N3830"/>
      <c r="O3830"/>
      <c r="P3830"/>
      <c r="Q3830"/>
    </row>
    <row r="3831" spans="1:17" ht="12.5" x14ac:dyDescent="0.25">
      <c r="A3831" s="37"/>
      <c r="B3831" s="26"/>
      <c r="C3831"/>
      <c r="D3831"/>
      <c r="E3831"/>
      <c r="N3831"/>
      <c r="O3831"/>
      <c r="P3831"/>
      <c r="Q3831"/>
    </row>
    <row r="3832" spans="1:17" ht="12.5" x14ac:dyDescent="0.25">
      <c r="A3832" s="37"/>
      <c r="B3832" s="26"/>
      <c r="C3832"/>
      <c r="D3832"/>
      <c r="E3832"/>
      <c r="N3832"/>
      <c r="O3832"/>
      <c r="P3832"/>
      <c r="Q3832"/>
    </row>
    <row r="3833" spans="1:17" ht="12.5" x14ac:dyDescent="0.25">
      <c r="A3833" s="37"/>
      <c r="B3833" s="26"/>
      <c r="C3833"/>
      <c r="D3833"/>
      <c r="E3833"/>
      <c r="N3833"/>
      <c r="O3833"/>
      <c r="P3833"/>
      <c r="Q3833"/>
    </row>
    <row r="3834" spans="1:17" ht="12.5" x14ac:dyDescent="0.25">
      <c r="A3834" s="37"/>
      <c r="B3834" s="26"/>
      <c r="C3834"/>
      <c r="D3834"/>
      <c r="E3834"/>
      <c r="N3834"/>
      <c r="O3834"/>
      <c r="P3834"/>
      <c r="Q3834"/>
    </row>
    <row r="3835" spans="1:17" ht="12.5" x14ac:dyDescent="0.25">
      <c r="A3835" s="37"/>
      <c r="B3835" s="26"/>
      <c r="C3835"/>
      <c r="D3835"/>
      <c r="E3835"/>
      <c r="N3835"/>
      <c r="O3835"/>
      <c r="P3835"/>
      <c r="Q3835"/>
    </row>
    <row r="3836" spans="1:17" ht="12.5" x14ac:dyDescent="0.25">
      <c r="A3836" s="37"/>
      <c r="B3836" s="26"/>
      <c r="C3836"/>
      <c r="D3836"/>
      <c r="E3836"/>
      <c r="N3836"/>
      <c r="O3836"/>
      <c r="P3836"/>
      <c r="Q3836"/>
    </row>
    <row r="3837" spans="1:17" ht="12.5" x14ac:dyDescent="0.25">
      <c r="A3837" s="37"/>
      <c r="B3837" s="26"/>
      <c r="C3837"/>
      <c r="D3837"/>
      <c r="E3837"/>
      <c r="N3837"/>
      <c r="O3837"/>
      <c r="P3837"/>
      <c r="Q3837"/>
    </row>
    <row r="3838" spans="1:17" ht="12.5" x14ac:dyDescent="0.25">
      <c r="A3838" s="37"/>
      <c r="B3838" s="26"/>
      <c r="C3838"/>
      <c r="D3838"/>
      <c r="E3838"/>
      <c r="N3838"/>
      <c r="O3838"/>
      <c r="P3838"/>
      <c r="Q3838"/>
    </row>
    <row r="3839" spans="1:17" ht="12.5" x14ac:dyDescent="0.25">
      <c r="A3839" s="37"/>
      <c r="B3839" s="26"/>
      <c r="C3839"/>
      <c r="D3839"/>
      <c r="E3839"/>
      <c r="N3839"/>
      <c r="O3839"/>
      <c r="P3839"/>
      <c r="Q3839"/>
    </row>
    <row r="3840" spans="1:17" ht="12.5" x14ac:dyDescent="0.25">
      <c r="A3840" s="37"/>
      <c r="B3840" s="26"/>
      <c r="C3840"/>
      <c r="D3840"/>
      <c r="E3840"/>
      <c r="N3840"/>
      <c r="O3840"/>
      <c r="P3840"/>
      <c r="Q3840"/>
    </row>
    <row r="3841" spans="1:17" ht="12.5" x14ac:dyDescent="0.25">
      <c r="A3841" s="37"/>
      <c r="B3841" s="26"/>
      <c r="C3841"/>
      <c r="D3841"/>
      <c r="E3841"/>
      <c r="N3841"/>
      <c r="O3841"/>
      <c r="P3841"/>
      <c r="Q3841"/>
    </row>
    <row r="3842" spans="1:17" ht="12.5" x14ac:dyDescent="0.25">
      <c r="A3842" s="37"/>
      <c r="B3842" s="26"/>
      <c r="C3842"/>
      <c r="D3842"/>
      <c r="E3842"/>
      <c r="N3842"/>
      <c r="O3842"/>
      <c r="P3842"/>
      <c r="Q3842"/>
    </row>
    <row r="3843" spans="1:17" ht="12.5" x14ac:dyDescent="0.25">
      <c r="A3843" s="37"/>
      <c r="B3843" s="26"/>
      <c r="C3843"/>
      <c r="D3843"/>
      <c r="E3843"/>
      <c r="N3843"/>
      <c r="O3843"/>
      <c r="P3843"/>
      <c r="Q3843"/>
    </row>
    <row r="3844" spans="1:17" ht="12.5" x14ac:dyDescent="0.25">
      <c r="A3844" s="37"/>
      <c r="B3844" s="26"/>
      <c r="C3844"/>
      <c r="D3844"/>
      <c r="E3844"/>
      <c r="N3844"/>
      <c r="O3844"/>
      <c r="P3844"/>
      <c r="Q3844"/>
    </row>
    <row r="3845" spans="1:17" ht="12.5" x14ac:dyDescent="0.25">
      <c r="A3845" s="37"/>
      <c r="B3845" s="26"/>
      <c r="C3845"/>
      <c r="D3845"/>
      <c r="E3845"/>
      <c r="N3845"/>
      <c r="O3845"/>
      <c r="P3845"/>
      <c r="Q3845"/>
    </row>
    <row r="3846" spans="1:17" ht="12.5" x14ac:dyDescent="0.25">
      <c r="A3846" s="37"/>
      <c r="B3846" s="26"/>
      <c r="C3846"/>
      <c r="D3846"/>
      <c r="E3846"/>
      <c r="N3846"/>
      <c r="O3846"/>
      <c r="P3846"/>
      <c r="Q3846"/>
    </row>
    <row r="3847" spans="1:17" ht="12.5" x14ac:dyDescent="0.25">
      <c r="A3847" s="37"/>
      <c r="B3847" s="26"/>
      <c r="C3847"/>
      <c r="D3847"/>
      <c r="E3847"/>
      <c r="N3847"/>
      <c r="O3847"/>
      <c r="P3847"/>
      <c r="Q3847"/>
    </row>
    <row r="3848" spans="1:17" ht="12.5" x14ac:dyDescent="0.25">
      <c r="A3848" s="37"/>
      <c r="B3848" s="26"/>
      <c r="C3848"/>
      <c r="D3848"/>
      <c r="E3848"/>
      <c r="N3848"/>
      <c r="O3848"/>
      <c r="P3848"/>
      <c r="Q3848"/>
    </row>
    <row r="3849" spans="1:17" ht="12.5" x14ac:dyDescent="0.25">
      <c r="A3849" s="37"/>
      <c r="B3849" s="26"/>
      <c r="C3849"/>
      <c r="D3849"/>
      <c r="E3849"/>
      <c r="N3849"/>
      <c r="O3849"/>
      <c r="P3849"/>
      <c r="Q3849"/>
    </row>
    <row r="3850" spans="1:17" ht="12.5" x14ac:dyDescent="0.25">
      <c r="A3850" s="37"/>
      <c r="B3850" s="26"/>
      <c r="C3850"/>
      <c r="D3850"/>
      <c r="E3850"/>
      <c r="N3850"/>
      <c r="O3850"/>
      <c r="P3850"/>
      <c r="Q3850"/>
    </row>
    <row r="3851" spans="1:17" ht="12.5" x14ac:dyDescent="0.25">
      <c r="A3851" s="37"/>
      <c r="B3851" s="26"/>
      <c r="C3851"/>
      <c r="D3851"/>
      <c r="E3851"/>
      <c r="N3851"/>
      <c r="O3851"/>
      <c r="P3851"/>
      <c r="Q3851"/>
    </row>
    <row r="3852" spans="1:17" ht="12.5" x14ac:dyDescent="0.25">
      <c r="A3852" s="37"/>
      <c r="B3852" s="26"/>
      <c r="C3852"/>
      <c r="D3852"/>
      <c r="E3852"/>
      <c r="N3852"/>
      <c r="O3852"/>
      <c r="P3852"/>
      <c r="Q3852"/>
    </row>
    <row r="3853" spans="1:17" ht="12.5" x14ac:dyDescent="0.25">
      <c r="A3853" s="37"/>
      <c r="B3853" s="26"/>
      <c r="C3853"/>
      <c r="D3853"/>
      <c r="E3853"/>
      <c r="N3853"/>
      <c r="O3853"/>
      <c r="P3853"/>
      <c r="Q3853"/>
    </row>
    <row r="3854" spans="1:17" ht="12.5" x14ac:dyDescent="0.25">
      <c r="A3854" s="37"/>
      <c r="B3854" s="26"/>
      <c r="C3854"/>
      <c r="D3854"/>
      <c r="E3854"/>
      <c r="N3854"/>
      <c r="O3854"/>
      <c r="P3854"/>
      <c r="Q3854"/>
    </row>
    <row r="3855" spans="1:17" ht="12.5" x14ac:dyDescent="0.25">
      <c r="A3855" s="37"/>
      <c r="B3855" s="26"/>
      <c r="C3855"/>
      <c r="D3855"/>
      <c r="E3855"/>
      <c r="N3855"/>
      <c r="O3855"/>
      <c r="P3855"/>
      <c r="Q3855"/>
    </row>
    <row r="3856" spans="1:17" ht="12.5" x14ac:dyDescent="0.25">
      <c r="A3856" s="37"/>
      <c r="B3856" s="26"/>
      <c r="C3856"/>
      <c r="D3856"/>
      <c r="E3856"/>
      <c r="N3856"/>
      <c r="O3856"/>
      <c r="P3856"/>
      <c r="Q3856"/>
    </row>
    <row r="3857" spans="1:17" ht="12.5" x14ac:dyDescent="0.25">
      <c r="A3857" s="37"/>
      <c r="B3857" s="26"/>
      <c r="C3857"/>
      <c r="D3857"/>
      <c r="E3857"/>
      <c r="N3857"/>
      <c r="O3857"/>
      <c r="P3857"/>
      <c r="Q3857"/>
    </row>
    <row r="3858" spans="1:17" ht="12.5" x14ac:dyDescent="0.25">
      <c r="A3858" s="37"/>
      <c r="B3858" s="26"/>
      <c r="C3858"/>
      <c r="D3858"/>
      <c r="E3858"/>
      <c r="N3858"/>
      <c r="O3858"/>
      <c r="P3858"/>
      <c r="Q3858"/>
    </row>
    <row r="3859" spans="1:17" ht="12.5" x14ac:dyDescent="0.25">
      <c r="A3859" s="37"/>
      <c r="B3859" s="26"/>
      <c r="C3859"/>
      <c r="D3859"/>
      <c r="E3859"/>
      <c r="N3859"/>
      <c r="O3859"/>
      <c r="P3859"/>
      <c r="Q3859"/>
    </row>
    <row r="3860" spans="1:17" ht="12.5" x14ac:dyDescent="0.25">
      <c r="A3860" s="37"/>
      <c r="B3860" s="26"/>
      <c r="C3860"/>
      <c r="D3860"/>
      <c r="E3860"/>
      <c r="N3860"/>
      <c r="O3860"/>
      <c r="P3860"/>
      <c r="Q3860"/>
    </row>
    <row r="3861" spans="1:17" ht="12.5" x14ac:dyDescent="0.25">
      <c r="A3861" s="37"/>
      <c r="B3861" s="26"/>
      <c r="C3861"/>
      <c r="D3861"/>
      <c r="E3861"/>
      <c r="N3861"/>
      <c r="O3861"/>
      <c r="P3861"/>
      <c r="Q3861"/>
    </row>
    <row r="3862" spans="1:17" ht="12.5" x14ac:dyDescent="0.25">
      <c r="A3862" s="37"/>
      <c r="B3862" s="26"/>
      <c r="C3862"/>
      <c r="D3862"/>
      <c r="E3862"/>
      <c r="N3862"/>
      <c r="O3862"/>
      <c r="P3862"/>
      <c r="Q3862"/>
    </row>
    <row r="3863" spans="1:17" ht="12.5" x14ac:dyDescent="0.25">
      <c r="A3863" s="37"/>
      <c r="B3863" s="26"/>
      <c r="C3863"/>
      <c r="D3863"/>
      <c r="E3863"/>
      <c r="N3863"/>
      <c r="O3863"/>
      <c r="P3863"/>
      <c r="Q3863"/>
    </row>
    <row r="3864" spans="1:17" ht="12.5" x14ac:dyDescent="0.25">
      <c r="A3864" s="37"/>
      <c r="B3864" s="26"/>
      <c r="C3864"/>
      <c r="D3864"/>
      <c r="E3864"/>
      <c r="N3864"/>
      <c r="O3864"/>
      <c r="P3864"/>
      <c r="Q3864"/>
    </row>
    <row r="3865" spans="1:17" ht="12.5" x14ac:dyDescent="0.25">
      <c r="A3865" s="37"/>
      <c r="B3865" s="26"/>
      <c r="C3865"/>
      <c r="D3865"/>
      <c r="E3865"/>
      <c r="N3865"/>
      <c r="O3865"/>
      <c r="P3865"/>
      <c r="Q3865"/>
    </row>
    <row r="3866" spans="1:17" ht="12.5" x14ac:dyDescent="0.25">
      <c r="A3866" s="37"/>
      <c r="B3866" s="26"/>
      <c r="C3866"/>
      <c r="D3866"/>
      <c r="E3866"/>
      <c r="N3866"/>
      <c r="O3866"/>
      <c r="P3866"/>
      <c r="Q3866"/>
    </row>
    <row r="3867" spans="1:17" ht="12.5" x14ac:dyDescent="0.25">
      <c r="A3867" s="37"/>
      <c r="B3867" s="26"/>
      <c r="C3867"/>
      <c r="D3867"/>
      <c r="E3867"/>
      <c r="N3867"/>
      <c r="O3867"/>
      <c r="P3867"/>
      <c r="Q3867"/>
    </row>
    <row r="3868" spans="1:17" ht="12.5" x14ac:dyDescent="0.25">
      <c r="A3868" s="37"/>
      <c r="B3868" s="26"/>
      <c r="C3868"/>
      <c r="D3868"/>
      <c r="E3868"/>
      <c r="N3868"/>
      <c r="O3868"/>
      <c r="P3868"/>
      <c r="Q3868"/>
    </row>
    <row r="3869" spans="1:17" ht="12.5" x14ac:dyDescent="0.25">
      <c r="A3869" s="37"/>
      <c r="B3869" s="26"/>
      <c r="C3869"/>
      <c r="D3869"/>
      <c r="E3869"/>
      <c r="N3869"/>
      <c r="O3869"/>
      <c r="P3869"/>
      <c r="Q3869"/>
    </row>
    <row r="3870" spans="1:17" ht="12.5" x14ac:dyDescent="0.25">
      <c r="A3870" s="37"/>
      <c r="B3870" s="26"/>
      <c r="C3870"/>
      <c r="D3870"/>
      <c r="E3870"/>
      <c r="N3870"/>
      <c r="O3870"/>
      <c r="P3870"/>
      <c r="Q3870"/>
    </row>
    <row r="3871" spans="1:17" ht="12.5" x14ac:dyDescent="0.25">
      <c r="A3871" s="37"/>
      <c r="B3871" s="26"/>
      <c r="C3871"/>
      <c r="D3871"/>
      <c r="E3871"/>
      <c r="N3871"/>
      <c r="O3871"/>
      <c r="P3871"/>
      <c r="Q3871"/>
    </row>
    <row r="3872" spans="1:17" ht="12.5" x14ac:dyDescent="0.25">
      <c r="A3872" s="37"/>
      <c r="B3872" s="26"/>
      <c r="C3872"/>
      <c r="D3872"/>
      <c r="E3872"/>
      <c r="N3872"/>
      <c r="O3872"/>
      <c r="P3872"/>
      <c r="Q3872"/>
    </row>
    <row r="3873" spans="1:17" ht="12.5" x14ac:dyDescent="0.25">
      <c r="A3873" s="37"/>
      <c r="B3873" s="26"/>
      <c r="C3873"/>
      <c r="D3873"/>
      <c r="E3873"/>
      <c r="N3873"/>
      <c r="O3873"/>
      <c r="P3873"/>
      <c r="Q3873"/>
    </row>
    <row r="3874" spans="1:17" ht="12.5" x14ac:dyDescent="0.25">
      <c r="A3874" s="37"/>
      <c r="B3874" s="26"/>
      <c r="C3874"/>
      <c r="D3874"/>
      <c r="E3874"/>
      <c r="N3874"/>
      <c r="O3874"/>
      <c r="P3874"/>
      <c r="Q3874"/>
    </row>
    <row r="3875" spans="1:17" ht="12.5" x14ac:dyDescent="0.25">
      <c r="A3875" s="37"/>
      <c r="B3875" s="26"/>
      <c r="C3875"/>
      <c r="D3875"/>
      <c r="E3875"/>
      <c r="N3875"/>
      <c r="O3875"/>
      <c r="P3875"/>
      <c r="Q3875"/>
    </row>
    <row r="3876" spans="1:17" ht="12.5" x14ac:dyDescent="0.25">
      <c r="A3876" s="37"/>
      <c r="B3876" s="26"/>
      <c r="C3876"/>
      <c r="D3876"/>
      <c r="E3876"/>
      <c r="N3876"/>
      <c r="O3876"/>
      <c r="P3876"/>
      <c r="Q3876"/>
    </row>
    <row r="3877" spans="1:17" ht="12.5" x14ac:dyDescent="0.25">
      <c r="A3877" s="37"/>
      <c r="B3877" s="26"/>
      <c r="C3877"/>
      <c r="D3877"/>
      <c r="E3877"/>
      <c r="N3877"/>
      <c r="O3877"/>
      <c r="P3877"/>
      <c r="Q3877"/>
    </row>
    <row r="3878" spans="1:17" ht="12.5" x14ac:dyDescent="0.25">
      <c r="A3878" s="37"/>
      <c r="B3878" s="26"/>
      <c r="C3878"/>
      <c r="D3878"/>
      <c r="E3878"/>
      <c r="N3878"/>
      <c r="O3878"/>
      <c r="P3878"/>
      <c r="Q3878"/>
    </row>
    <row r="3879" spans="1:17" ht="12.5" x14ac:dyDescent="0.25">
      <c r="A3879" s="37"/>
      <c r="B3879" s="26"/>
      <c r="C3879"/>
      <c r="D3879"/>
      <c r="E3879"/>
      <c r="N3879"/>
      <c r="O3879"/>
      <c r="P3879"/>
      <c r="Q3879"/>
    </row>
    <row r="3880" spans="1:17" ht="12.5" x14ac:dyDescent="0.25">
      <c r="A3880" s="37"/>
      <c r="B3880" s="26"/>
      <c r="C3880"/>
      <c r="D3880"/>
      <c r="E3880"/>
      <c r="N3880"/>
      <c r="O3880"/>
      <c r="P3880"/>
      <c r="Q3880"/>
    </row>
    <row r="3881" spans="1:17" ht="12.5" x14ac:dyDescent="0.25">
      <c r="A3881" s="37"/>
      <c r="B3881" s="26"/>
      <c r="C3881"/>
      <c r="D3881"/>
      <c r="E3881"/>
      <c r="N3881"/>
      <c r="O3881"/>
      <c r="P3881"/>
      <c r="Q3881"/>
    </row>
    <row r="3882" spans="1:17" ht="12.5" x14ac:dyDescent="0.25">
      <c r="A3882" s="37"/>
      <c r="B3882" s="26"/>
      <c r="C3882"/>
      <c r="D3882"/>
      <c r="E3882"/>
      <c r="N3882"/>
      <c r="O3882"/>
      <c r="P3882"/>
      <c r="Q3882"/>
    </row>
    <row r="3883" spans="1:17" ht="12.5" x14ac:dyDescent="0.25">
      <c r="A3883" s="37"/>
      <c r="B3883" s="26"/>
      <c r="C3883"/>
      <c r="D3883"/>
      <c r="E3883"/>
      <c r="N3883"/>
      <c r="O3883"/>
      <c r="P3883"/>
      <c r="Q3883"/>
    </row>
    <row r="3884" spans="1:17" ht="12.5" x14ac:dyDescent="0.25">
      <c r="A3884" s="37"/>
      <c r="B3884" s="26"/>
      <c r="C3884"/>
      <c r="D3884"/>
      <c r="E3884"/>
      <c r="N3884"/>
      <c r="O3884"/>
      <c r="P3884"/>
      <c r="Q3884"/>
    </row>
    <row r="3885" spans="1:17" ht="12.5" x14ac:dyDescent="0.25">
      <c r="A3885" s="37"/>
      <c r="B3885" s="26"/>
      <c r="C3885"/>
      <c r="D3885"/>
      <c r="E3885"/>
      <c r="N3885"/>
      <c r="O3885"/>
      <c r="P3885"/>
      <c r="Q3885"/>
    </row>
    <row r="3886" spans="1:17" ht="12.5" x14ac:dyDescent="0.25">
      <c r="A3886" s="37"/>
      <c r="B3886" s="26"/>
      <c r="C3886"/>
      <c r="D3886"/>
      <c r="E3886"/>
      <c r="N3886"/>
      <c r="O3886"/>
      <c r="P3886"/>
      <c r="Q3886"/>
    </row>
    <row r="3887" spans="1:17" ht="12.5" x14ac:dyDescent="0.25">
      <c r="A3887" s="37"/>
      <c r="B3887" s="26"/>
      <c r="C3887"/>
      <c r="D3887"/>
      <c r="E3887"/>
      <c r="N3887"/>
      <c r="O3887"/>
      <c r="P3887"/>
      <c r="Q3887"/>
    </row>
    <row r="3888" spans="1:17" ht="12.5" x14ac:dyDescent="0.25">
      <c r="A3888" s="37"/>
      <c r="B3888" s="26"/>
      <c r="C3888"/>
      <c r="D3888"/>
      <c r="E3888"/>
      <c r="N3888"/>
      <c r="O3888"/>
      <c r="P3888"/>
      <c r="Q3888"/>
    </row>
    <row r="3889" spans="1:17" ht="12.5" x14ac:dyDescent="0.25">
      <c r="A3889" s="37"/>
      <c r="B3889" s="26"/>
      <c r="C3889"/>
      <c r="D3889"/>
      <c r="E3889"/>
      <c r="N3889"/>
      <c r="O3889"/>
      <c r="P3889"/>
      <c r="Q3889"/>
    </row>
    <row r="3890" spans="1:17" ht="12.5" x14ac:dyDescent="0.25">
      <c r="A3890" s="37"/>
      <c r="B3890" s="26"/>
      <c r="C3890"/>
      <c r="D3890"/>
      <c r="E3890"/>
      <c r="N3890"/>
      <c r="O3890"/>
      <c r="P3890"/>
      <c r="Q3890"/>
    </row>
    <row r="3891" spans="1:17" ht="12.5" x14ac:dyDescent="0.25">
      <c r="A3891" s="37"/>
      <c r="B3891" s="26"/>
      <c r="C3891"/>
      <c r="D3891"/>
      <c r="E3891"/>
      <c r="N3891"/>
      <c r="O3891"/>
      <c r="P3891"/>
      <c r="Q3891"/>
    </row>
    <row r="3892" spans="1:17" ht="12.5" x14ac:dyDescent="0.25">
      <c r="A3892" s="37"/>
      <c r="B3892" s="26"/>
      <c r="C3892"/>
      <c r="D3892"/>
      <c r="E3892"/>
      <c r="N3892"/>
      <c r="O3892"/>
      <c r="P3892"/>
      <c r="Q3892"/>
    </row>
    <row r="3893" spans="1:17" ht="12.5" x14ac:dyDescent="0.25">
      <c r="A3893" s="37"/>
      <c r="B3893" s="26"/>
      <c r="C3893"/>
      <c r="D3893"/>
      <c r="E3893"/>
      <c r="N3893"/>
      <c r="O3893"/>
      <c r="P3893"/>
      <c r="Q3893"/>
    </row>
    <row r="3894" spans="1:17" ht="12.5" x14ac:dyDescent="0.25">
      <c r="A3894" s="37"/>
      <c r="B3894" s="26"/>
      <c r="C3894"/>
      <c r="D3894"/>
      <c r="E3894"/>
      <c r="N3894"/>
      <c r="O3894"/>
      <c r="P3894"/>
      <c r="Q3894"/>
    </row>
    <row r="3895" spans="1:17" ht="12.5" x14ac:dyDescent="0.25">
      <c r="A3895" s="37"/>
      <c r="B3895" s="26"/>
      <c r="C3895"/>
      <c r="D3895"/>
      <c r="E3895"/>
      <c r="N3895"/>
      <c r="O3895"/>
      <c r="P3895"/>
      <c r="Q3895"/>
    </row>
    <row r="3896" spans="1:17" ht="12.5" x14ac:dyDescent="0.25">
      <c r="A3896" s="37"/>
      <c r="B3896" s="26"/>
      <c r="C3896"/>
      <c r="D3896"/>
      <c r="E3896"/>
      <c r="N3896"/>
      <c r="O3896"/>
      <c r="P3896"/>
      <c r="Q3896"/>
    </row>
    <row r="3897" spans="1:17" ht="12.5" x14ac:dyDescent="0.25">
      <c r="A3897" s="37"/>
      <c r="B3897" s="26"/>
      <c r="C3897"/>
      <c r="D3897"/>
      <c r="E3897"/>
      <c r="N3897"/>
      <c r="O3897"/>
      <c r="P3897"/>
      <c r="Q3897"/>
    </row>
    <row r="3898" spans="1:17" ht="12.5" x14ac:dyDescent="0.25">
      <c r="A3898" s="37"/>
      <c r="B3898" s="26"/>
      <c r="C3898"/>
      <c r="D3898"/>
      <c r="E3898"/>
      <c r="N3898"/>
      <c r="O3898"/>
      <c r="P3898"/>
      <c r="Q3898"/>
    </row>
    <row r="3899" spans="1:17" ht="12.5" x14ac:dyDescent="0.25">
      <c r="A3899" s="37"/>
      <c r="B3899" s="26"/>
      <c r="C3899"/>
      <c r="D3899"/>
      <c r="E3899"/>
      <c r="N3899"/>
      <c r="O3899"/>
      <c r="P3899"/>
      <c r="Q3899"/>
    </row>
    <row r="3900" spans="1:17" ht="12.5" x14ac:dyDescent="0.25">
      <c r="A3900" s="37"/>
      <c r="B3900" s="26"/>
      <c r="C3900"/>
      <c r="D3900"/>
      <c r="E3900"/>
      <c r="N3900"/>
      <c r="O3900"/>
      <c r="P3900"/>
      <c r="Q3900"/>
    </row>
    <row r="3901" spans="1:17" ht="12.5" x14ac:dyDescent="0.25">
      <c r="A3901" s="37"/>
      <c r="B3901" s="26"/>
      <c r="C3901"/>
      <c r="D3901"/>
      <c r="E3901"/>
      <c r="N3901"/>
      <c r="O3901"/>
      <c r="P3901"/>
      <c r="Q3901"/>
    </row>
    <row r="3902" spans="1:17" ht="12.5" x14ac:dyDescent="0.25">
      <c r="A3902" s="37"/>
      <c r="B3902" s="26"/>
      <c r="C3902"/>
      <c r="D3902"/>
      <c r="E3902"/>
      <c r="N3902"/>
      <c r="O3902"/>
      <c r="P3902"/>
      <c r="Q3902"/>
    </row>
    <row r="3903" spans="1:17" ht="12.5" x14ac:dyDescent="0.25">
      <c r="A3903" s="37"/>
      <c r="B3903" s="26"/>
      <c r="C3903"/>
      <c r="D3903"/>
      <c r="E3903"/>
      <c r="N3903"/>
      <c r="O3903"/>
      <c r="P3903"/>
      <c r="Q3903"/>
    </row>
    <row r="3904" spans="1:17" ht="12.5" x14ac:dyDescent="0.25">
      <c r="A3904" s="37"/>
      <c r="B3904" s="26"/>
      <c r="C3904"/>
      <c r="D3904"/>
      <c r="E3904"/>
      <c r="N3904"/>
      <c r="O3904"/>
      <c r="P3904"/>
      <c r="Q3904"/>
    </row>
    <row r="3905" spans="1:17" ht="12.5" x14ac:dyDescent="0.25">
      <c r="A3905" s="37"/>
      <c r="B3905" s="26"/>
      <c r="C3905"/>
      <c r="D3905"/>
      <c r="E3905"/>
      <c r="N3905"/>
      <c r="O3905"/>
      <c r="P3905"/>
      <c r="Q3905"/>
    </row>
    <row r="3906" spans="1:17" ht="12.5" x14ac:dyDescent="0.25">
      <c r="A3906" s="37"/>
      <c r="B3906" s="26"/>
      <c r="C3906"/>
      <c r="D3906"/>
      <c r="E3906"/>
      <c r="N3906"/>
      <c r="O3906"/>
      <c r="P3906"/>
      <c r="Q3906"/>
    </row>
    <row r="3907" spans="1:17" ht="12.5" x14ac:dyDescent="0.25">
      <c r="A3907" s="37"/>
      <c r="B3907" s="26"/>
      <c r="C3907"/>
      <c r="D3907"/>
      <c r="E3907"/>
      <c r="N3907"/>
      <c r="O3907"/>
      <c r="P3907"/>
      <c r="Q3907"/>
    </row>
    <row r="3908" spans="1:17" ht="12.5" x14ac:dyDescent="0.25">
      <c r="A3908" s="37"/>
      <c r="B3908" s="26"/>
      <c r="C3908"/>
      <c r="D3908"/>
      <c r="E3908"/>
      <c r="N3908"/>
      <c r="O3908"/>
      <c r="P3908"/>
      <c r="Q3908"/>
    </row>
    <row r="3909" spans="1:17" ht="12.5" x14ac:dyDescent="0.25">
      <c r="A3909" s="37"/>
      <c r="B3909" s="26"/>
      <c r="C3909"/>
      <c r="D3909"/>
      <c r="E3909"/>
      <c r="N3909"/>
      <c r="O3909"/>
      <c r="P3909"/>
      <c r="Q3909"/>
    </row>
    <row r="3910" spans="1:17" ht="12.5" x14ac:dyDescent="0.25">
      <c r="A3910" s="37"/>
      <c r="B3910" s="26"/>
      <c r="C3910"/>
      <c r="D3910"/>
      <c r="E3910"/>
      <c r="N3910"/>
      <c r="O3910"/>
      <c r="P3910"/>
      <c r="Q3910"/>
    </row>
    <row r="3911" spans="1:17" ht="12.5" x14ac:dyDescent="0.25">
      <c r="A3911" s="37"/>
      <c r="B3911" s="26"/>
      <c r="C3911"/>
      <c r="D3911"/>
      <c r="E3911"/>
      <c r="N3911"/>
      <c r="O3911"/>
      <c r="P3911"/>
      <c r="Q3911"/>
    </row>
    <row r="3912" spans="1:17" ht="12.5" x14ac:dyDescent="0.25">
      <c r="A3912" s="37"/>
      <c r="B3912" s="26"/>
      <c r="C3912"/>
      <c r="D3912"/>
      <c r="E3912"/>
      <c r="N3912"/>
      <c r="O3912"/>
      <c r="P3912"/>
      <c r="Q3912"/>
    </row>
    <row r="3913" spans="1:17" ht="12.5" x14ac:dyDescent="0.25">
      <c r="A3913" s="37"/>
      <c r="B3913" s="26"/>
      <c r="C3913"/>
      <c r="D3913"/>
      <c r="E3913"/>
      <c r="N3913"/>
      <c r="O3913"/>
      <c r="P3913"/>
      <c r="Q3913"/>
    </row>
    <row r="3914" spans="1:17" ht="12.5" x14ac:dyDescent="0.25">
      <c r="A3914" s="37"/>
      <c r="B3914" s="26"/>
      <c r="C3914"/>
      <c r="D3914"/>
      <c r="E3914"/>
      <c r="N3914"/>
      <c r="O3914"/>
      <c r="P3914"/>
      <c r="Q3914"/>
    </row>
    <row r="3915" spans="1:17" ht="12.5" x14ac:dyDescent="0.25">
      <c r="A3915" s="37"/>
      <c r="B3915" s="26"/>
      <c r="C3915"/>
      <c r="D3915"/>
      <c r="E3915"/>
      <c r="N3915"/>
      <c r="O3915"/>
      <c r="P3915"/>
      <c r="Q3915"/>
    </row>
    <row r="3916" spans="1:17" ht="12.5" x14ac:dyDescent="0.25">
      <c r="A3916" s="37"/>
      <c r="B3916" s="26"/>
      <c r="C3916"/>
      <c r="D3916"/>
      <c r="E3916"/>
      <c r="N3916"/>
      <c r="O3916"/>
      <c r="P3916"/>
      <c r="Q3916"/>
    </row>
    <row r="3917" spans="1:17" ht="12.5" x14ac:dyDescent="0.25">
      <c r="A3917" s="37"/>
      <c r="B3917" s="26"/>
      <c r="C3917"/>
      <c r="D3917"/>
      <c r="E3917"/>
      <c r="N3917"/>
      <c r="O3917"/>
      <c r="P3917"/>
      <c r="Q3917"/>
    </row>
    <row r="3918" spans="1:17" ht="12.5" x14ac:dyDescent="0.25">
      <c r="A3918" s="37"/>
      <c r="B3918" s="26"/>
      <c r="C3918"/>
      <c r="D3918"/>
      <c r="E3918"/>
      <c r="N3918"/>
      <c r="O3918"/>
      <c r="P3918"/>
      <c r="Q3918"/>
    </row>
    <row r="3919" spans="1:17" ht="12.5" x14ac:dyDescent="0.25">
      <c r="A3919" s="37"/>
      <c r="B3919" s="26"/>
      <c r="C3919"/>
      <c r="D3919"/>
      <c r="E3919"/>
      <c r="N3919"/>
      <c r="O3919"/>
      <c r="P3919"/>
      <c r="Q3919"/>
    </row>
    <row r="3920" spans="1:17" ht="12.5" x14ac:dyDescent="0.25">
      <c r="A3920" s="37"/>
      <c r="B3920" s="26"/>
      <c r="C3920"/>
      <c r="D3920"/>
      <c r="E3920"/>
      <c r="N3920"/>
      <c r="O3920"/>
      <c r="P3920"/>
      <c r="Q3920"/>
    </row>
    <row r="3921" spans="1:17" ht="12.5" x14ac:dyDescent="0.25">
      <c r="A3921" s="37"/>
      <c r="B3921" s="26"/>
      <c r="C3921"/>
      <c r="D3921"/>
      <c r="E3921"/>
      <c r="N3921"/>
      <c r="O3921"/>
      <c r="P3921"/>
      <c r="Q3921"/>
    </row>
    <row r="3922" spans="1:17" ht="12.5" x14ac:dyDescent="0.25">
      <c r="A3922" s="37"/>
      <c r="B3922" s="26"/>
      <c r="C3922"/>
      <c r="D3922"/>
      <c r="E3922"/>
      <c r="N3922"/>
      <c r="O3922"/>
      <c r="P3922"/>
      <c r="Q3922"/>
    </row>
    <row r="3923" spans="1:17" ht="12.5" x14ac:dyDescent="0.25">
      <c r="A3923" s="37"/>
      <c r="B3923" s="26"/>
      <c r="C3923"/>
      <c r="D3923"/>
      <c r="E3923"/>
      <c r="N3923"/>
      <c r="O3923"/>
      <c r="P3923"/>
      <c r="Q3923"/>
    </row>
    <row r="3924" spans="1:17" ht="12.5" x14ac:dyDescent="0.25">
      <c r="A3924" s="37"/>
      <c r="B3924" s="26"/>
      <c r="C3924"/>
      <c r="D3924"/>
      <c r="E3924"/>
      <c r="N3924"/>
      <c r="O3924"/>
      <c r="P3924"/>
      <c r="Q3924"/>
    </row>
    <row r="3925" spans="1:17" ht="12.5" x14ac:dyDescent="0.25">
      <c r="A3925" s="37"/>
      <c r="B3925" s="26"/>
      <c r="C3925"/>
      <c r="D3925"/>
      <c r="E3925"/>
      <c r="N3925"/>
      <c r="O3925"/>
      <c r="P3925"/>
      <c r="Q3925"/>
    </row>
    <row r="3926" spans="1:17" ht="12.5" x14ac:dyDescent="0.25">
      <c r="A3926" s="37"/>
      <c r="B3926" s="26"/>
      <c r="C3926"/>
      <c r="D3926"/>
      <c r="E3926"/>
      <c r="N3926"/>
      <c r="O3926"/>
      <c r="P3926"/>
      <c r="Q3926"/>
    </row>
    <row r="3927" spans="1:17" ht="12.5" x14ac:dyDescent="0.25">
      <c r="A3927" s="37"/>
      <c r="B3927" s="26"/>
      <c r="C3927"/>
      <c r="D3927"/>
      <c r="E3927"/>
      <c r="N3927"/>
      <c r="O3927"/>
      <c r="P3927"/>
      <c r="Q3927"/>
    </row>
    <row r="3928" spans="1:17" ht="12.5" x14ac:dyDescent="0.25">
      <c r="A3928" s="37"/>
      <c r="B3928" s="26"/>
      <c r="C3928"/>
      <c r="D3928"/>
      <c r="E3928"/>
      <c r="N3928"/>
      <c r="O3928"/>
      <c r="P3928"/>
      <c r="Q3928"/>
    </row>
    <row r="3929" spans="1:17" ht="12.5" x14ac:dyDescent="0.25">
      <c r="A3929" s="37"/>
      <c r="B3929" s="26"/>
      <c r="C3929"/>
      <c r="D3929"/>
      <c r="E3929"/>
      <c r="N3929"/>
      <c r="O3929"/>
      <c r="P3929"/>
      <c r="Q3929"/>
    </row>
    <row r="3930" spans="1:17" ht="12.5" x14ac:dyDescent="0.25">
      <c r="A3930" s="37"/>
      <c r="B3930" s="26"/>
      <c r="C3930"/>
      <c r="D3930"/>
      <c r="E3930"/>
      <c r="N3930"/>
      <c r="O3930"/>
      <c r="P3930"/>
      <c r="Q3930"/>
    </row>
    <row r="3931" spans="1:17" ht="12.5" x14ac:dyDescent="0.25">
      <c r="A3931" s="37"/>
      <c r="B3931" s="26"/>
      <c r="C3931"/>
      <c r="D3931"/>
      <c r="E3931"/>
      <c r="N3931"/>
      <c r="O3931"/>
      <c r="P3931"/>
      <c r="Q3931"/>
    </row>
    <row r="3932" spans="1:17" ht="12.5" x14ac:dyDescent="0.25">
      <c r="A3932" s="37"/>
      <c r="B3932" s="26"/>
      <c r="C3932"/>
      <c r="D3932"/>
      <c r="E3932"/>
      <c r="N3932"/>
      <c r="O3932"/>
      <c r="P3932"/>
      <c r="Q3932"/>
    </row>
    <row r="3933" spans="1:17" ht="12.5" x14ac:dyDescent="0.25">
      <c r="A3933" s="37"/>
      <c r="B3933" s="26"/>
      <c r="C3933"/>
      <c r="D3933"/>
      <c r="E3933"/>
      <c r="N3933"/>
      <c r="O3933"/>
      <c r="P3933"/>
      <c r="Q3933"/>
    </row>
    <row r="3934" spans="1:17" ht="12.5" x14ac:dyDescent="0.25">
      <c r="A3934" s="37"/>
      <c r="B3934" s="26"/>
      <c r="C3934"/>
      <c r="D3934"/>
      <c r="E3934"/>
      <c r="N3934"/>
      <c r="O3934"/>
      <c r="P3934"/>
      <c r="Q3934"/>
    </row>
    <row r="3935" spans="1:17" ht="12.5" x14ac:dyDescent="0.25">
      <c r="A3935" s="37"/>
      <c r="B3935" s="26"/>
      <c r="C3935"/>
      <c r="D3935"/>
      <c r="E3935"/>
      <c r="N3935"/>
      <c r="O3935"/>
      <c r="P3935"/>
      <c r="Q3935"/>
    </row>
    <row r="3936" spans="1:17" ht="12.5" x14ac:dyDescent="0.25">
      <c r="A3936" s="37"/>
      <c r="B3936" s="26"/>
      <c r="C3936"/>
      <c r="D3936"/>
      <c r="E3936"/>
      <c r="N3936"/>
      <c r="O3936"/>
      <c r="P3936"/>
      <c r="Q3936"/>
    </row>
    <row r="3937" spans="1:17" ht="12.5" x14ac:dyDescent="0.25">
      <c r="A3937" s="37"/>
      <c r="B3937" s="26"/>
      <c r="C3937"/>
      <c r="D3937"/>
      <c r="E3937"/>
      <c r="N3937"/>
      <c r="O3937"/>
      <c r="P3937"/>
      <c r="Q3937"/>
    </row>
    <row r="3938" spans="1:17" ht="12.5" x14ac:dyDescent="0.25">
      <c r="A3938" s="37"/>
      <c r="B3938" s="26"/>
      <c r="C3938"/>
      <c r="D3938"/>
      <c r="E3938"/>
      <c r="N3938"/>
      <c r="O3938"/>
      <c r="P3938"/>
      <c r="Q3938"/>
    </row>
    <row r="3939" spans="1:17" ht="12.5" x14ac:dyDescent="0.25">
      <c r="A3939" s="37"/>
      <c r="B3939" s="26"/>
      <c r="C3939"/>
      <c r="D3939"/>
      <c r="E3939"/>
      <c r="N3939"/>
      <c r="O3939"/>
      <c r="P3939"/>
      <c r="Q3939"/>
    </row>
    <row r="3940" spans="1:17" ht="12.5" x14ac:dyDescent="0.25">
      <c r="A3940" s="37"/>
      <c r="B3940" s="26"/>
      <c r="C3940"/>
      <c r="D3940"/>
      <c r="E3940"/>
      <c r="N3940"/>
      <c r="O3940"/>
      <c r="P3940"/>
      <c r="Q3940"/>
    </row>
    <row r="3941" spans="1:17" ht="12.5" x14ac:dyDescent="0.25">
      <c r="A3941" s="37"/>
      <c r="B3941" s="26"/>
      <c r="C3941"/>
      <c r="D3941"/>
      <c r="E3941"/>
      <c r="N3941"/>
      <c r="O3941"/>
      <c r="P3941"/>
      <c r="Q3941"/>
    </row>
    <row r="3942" spans="1:17" ht="12.5" x14ac:dyDescent="0.25">
      <c r="A3942" s="37"/>
      <c r="B3942" s="26"/>
      <c r="C3942"/>
      <c r="D3942"/>
      <c r="E3942"/>
      <c r="N3942"/>
      <c r="O3942"/>
      <c r="P3942"/>
      <c r="Q3942"/>
    </row>
    <row r="3943" spans="1:17" ht="12.5" x14ac:dyDescent="0.25">
      <c r="A3943" s="37"/>
      <c r="B3943" s="26"/>
      <c r="C3943"/>
      <c r="D3943"/>
      <c r="E3943"/>
      <c r="N3943"/>
      <c r="O3943"/>
      <c r="P3943"/>
      <c r="Q3943"/>
    </row>
    <row r="3944" spans="1:17" ht="12.5" x14ac:dyDescent="0.25">
      <c r="A3944" s="37"/>
      <c r="B3944" s="26"/>
      <c r="C3944"/>
      <c r="D3944"/>
      <c r="E3944"/>
      <c r="N3944"/>
      <c r="O3944"/>
      <c r="P3944"/>
      <c r="Q3944"/>
    </row>
    <row r="3945" spans="1:17" ht="12.5" x14ac:dyDescent="0.25">
      <c r="A3945" s="37"/>
      <c r="B3945" s="26"/>
      <c r="C3945"/>
      <c r="D3945"/>
      <c r="E3945"/>
      <c r="N3945"/>
      <c r="O3945"/>
      <c r="P3945"/>
      <c r="Q3945"/>
    </row>
    <row r="3946" spans="1:17" ht="12.5" x14ac:dyDescent="0.25">
      <c r="A3946" s="37"/>
      <c r="B3946" s="26"/>
      <c r="C3946"/>
      <c r="D3946"/>
      <c r="E3946"/>
      <c r="N3946"/>
      <c r="O3946"/>
      <c r="P3946"/>
      <c r="Q3946"/>
    </row>
    <row r="3947" spans="1:17" ht="12.5" x14ac:dyDescent="0.25">
      <c r="A3947" s="37"/>
      <c r="B3947" s="26"/>
      <c r="C3947"/>
      <c r="D3947"/>
      <c r="E3947"/>
      <c r="N3947"/>
      <c r="O3947"/>
      <c r="P3947"/>
      <c r="Q3947"/>
    </row>
    <row r="3948" spans="1:17" ht="12.5" x14ac:dyDescent="0.25">
      <c r="A3948" s="37"/>
      <c r="B3948" s="26"/>
      <c r="C3948"/>
      <c r="D3948"/>
      <c r="E3948"/>
      <c r="N3948"/>
      <c r="O3948"/>
      <c r="P3948"/>
      <c r="Q3948"/>
    </row>
    <row r="3949" spans="1:17" ht="12.5" x14ac:dyDescent="0.25">
      <c r="A3949" s="37"/>
      <c r="B3949" s="26"/>
      <c r="C3949"/>
      <c r="D3949"/>
      <c r="E3949"/>
      <c r="N3949"/>
      <c r="O3949"/>
      <c r="P3949"/>
      <c r="Q3949"/>
    </row>
    <row r="3950" spans="1:17" ht="12.5" x14ac:dyDescent="0.25">
      <c r="A3950" s="37"/>
      <c r="B3950" s="26"/>
      <c r="C3950"/>
      <c r="D3950"/>
      <c r="E3950"/>
      <c r="N3950"/>
      <c r="O3950"/>
      <c r="P3950"/>
      <c r="Q3950"/>
    </row>
    <row r="3951" spans="1:17" ht="12.5" x14ac:dyDescent="0.25">
      <c r="A3951" s="37"/>
      <c r="B3951" s="26"/>
      <c r="C3951"/>
      <c r="D3951"/>
      <c r="E3951"/>
      <c r="N3951"/>
      <c r="O3951"/>
      <c r="P3951"/>
      <c r="Q3951"/>
    </row>
    <row r="3952" spans="1:17" ht="12.5" x14ac:dyDescent="0.25">
      <c r="A3952" s="37"/>
      <c r="B3952" s="26"/>
      <c r="C3952"/>
      <c r="D3952"/>
      <c r="E3952"/>
      <c r="N3952"/>
      <c r="O3952"/>
      <c r="P3952"/>
      <c r="Q3952"/>
    </row>
    <row r="3953" spans="1:17" ht="12.5" x14ac:dyDescent="0.25">
      <c r="A3953" s="37"/>
      <c r="B3953" s="26"/>
      <c r="C3953"/>
      <c r="D3953"/>
      <c r="E3953"/>
      <c r="N3953"/>
      <c r="O3953"/>
      <c r="P3953"/>
      <c r="Q3953"/>
    </row>
    <row r="3954" spans="1:17" ht="12.5" x14ac:dyDescent="0.25">
      <c r="A3954" s="37"/>
      <c r="B3954" s="26"/>
      <c r="C3954"/>
      <c r="D3954"/>
      <c r="E3954"/>
      <c r="N3954"/>
      <c r="O3954"/>
      <c r="P3954"/>
      <c r="Q3954"/>
    </row>
    <row r="3955" spans="1:17" ht="12.5" x14ac:dyDescent="0.25">
      <c r="A3955" s="37"/>
      <c r="B3955" s="26"/>
      <c r="C3955"/>
      <c r="D3955"/>
      <c r="E3955"/>
      <c r="N3955"/>
      <c r="O3955"/>
      <c r="P3955"/>
      <c r="Q3955"/>
    </row>
    <row r="3956" spans="1:17" ht="12.5" x14ac:dyDescent="0.25">
      <c r="A3956" s="37"/>
      <c r="B3956" s="26"/>
      <c r="C3956"/>
      <c r="D3956"/>
      <c r="E3956"/>
      <c r="N3956"/>
      <c r="O3956"/>
      <c r="P3956"/>
      <c r="Q3956"/>
    </row>
    <row r="3957" spans="1:17" ht="12.5" x14ac:dyDescent="0.25">
      <c r="A3957" s="37"/>
      <c r="B3957" s="26"/>
      <c r="C3957"/>
      <c r="D3957"/>
      <c r="E3957"/>
      <c r="N3957"/>
      <c r="O3957"/>
      <c r="P3957"/>
      <c r="Q3957"/>
    </row>
    <row r="3958" spans="1:17" ht="12.5" x14ac:dyDescent="0.25">
      <c r="A3958" s="37"/>
      <c r="B3958" s="26"/>
      <c r="C3958"/>
      <c r="D3958"/>
      <c r="E3958"/>
      <c r="N3958"/>
      <c r="O3958"/>
      <c r="P3958"/>
      <c r="Q3958"/>
    </row>
    <row r="3959" spans="1:17" ht="12.5" x14ac:dyDescent="0.25">
      <c r="A3959" s="37"/>
      <c r="B3959" s="26"/>
      <c r="C3959"/>
      <c r="D3959"/>
      <c r="E3959"/>
      <c r="N3959"/>
      <c r="O3959"/>
      <c r="P3959"/>
      <c r="Q3959"/>
    </row>
    <row r="3960" spans="1:17" ht="12.5" x14ac:dyDescent="0.25">
      <c r="A3960" s="37"/>
      <c r="B3960" s="26"/>
      <c r="C3960"/>
      <c r="D3960"/>
      <c r="E3960"/>
      <c r="N3960"/>
      <c r="O3960"/>
      <c r="P3960"/>
      <c r="Q3960"/>
    </row>
    <row r="3961" spans="1:17" ht="12.5" x14ac:dyDescent="0.25">
      <c r="A3961" s="37"/>
      <c r="B3961" s="26"/>
      <c r="C3961"/>
      <c r="D3961"/>
      <c r="E3961"/>
      <c r="N3961"/>
      <c r="O3961"/>
      <c r="P3961"/>
      <c r="Q3961"/>
    </row>
    <row r="3962" spans="1:17" ht="12.5" x14ac:dyDescent="0.25">
      <c r="A3962" s="37"/>
      <c r="B3962" s="26"/>
      <c r="C3962"/>
      <c r="D3962"/>
      <c r="E3962"/>
      <c r="N3962"/>
      <c r="O3962"/>
      <c r="P3962"/>
      <c r="Q3962"/>
    </row>
    <row r="3963" spans="1:17" ht="12.5" x14ac:dyDescent="0.25">
      <c r="A3963" s="37"/>
      <c r="B3963" s="26"/>
      <c r="C3963"/>
      <c r="D3963"/>
      <c r="E3963"/>
      <c r="N3963"/>
      <c r="O3963"/>
      <c r="P3963"/>
      <c r="Q3963"/>
    </row>
    <row r="3964" spans="1:17" ht="12.5" x14ac:dyDescent="0.25">
      <c r="A3964" s="37"/>
      <c r="B3964" s="26"/>
      <c r="C3964"/>
      <c r="D3964"/>
      <c r="E3964"/>
      <c r="N3964"/>
      <c r="O3964"/>
      <c r="P3964"/>
      <c r="Q3964"/>
    </row>
    <row r="3965" spans="1:17" ht="12.5" x14ac:dyDescent="0.25">
      <c r="A3965" s="37"/>
      <c r="B3965" s="26"/>
      <c r="C3965"/>
      <c r="D3965"/>
      <c r="E3965"/>
      <c r="N3965"/>
      <c r="O3965"/>
      <c r="P3965"/>
      <c r="Q3965"/>
    </row>
    <row r="3966" spans="1:17" ht="12.5" x14ac:dyDescent="0.25">
      <c r="A3966" s="37"/>
      <c r="B3966" s="26"/>
      <c r="C3966"/>
      <c r="D3966"/>
      <c r="E3966"/>
      <c r="N3966"/>
      <c r="O3966"/>
      <c r="P3966"/>
      <c r="Q3966"/>
    </row>
    <row r="3967" spans="1:17" ht="12.5" x14ac:dyDescent="0.25">
      <c r="A3967" s="37"/>
      <c r="B3967" s="26"/>
      <c r="C3967"/>
      <c r="D3967"/>
      <c r="E3967"/>
      <c r="N3967"/>
      <c r="O3967"/>
      <c r="P3967"/>
      <c r="Q3967"/>
    </row>
    <row r="3968" spans="1:17" ht="12.5" x14ac:dyDescent="0.25">
      <c r="A3968" s="37"/>
      <c r="B3968" s="26"/>
      <c r="C3968"/>
      <c r="D3968"/>
      <c r="E3968"/>
      <c r="N3968"/>
      <c r="O3968"/>
      <c r="P3968"/>
      <c r="Q3968"/>
    </row>
    <row r="3969" spans="1:17" ht="12.5" x14ac:dyDescent="0.25">
      <c r="A3969" s="37"/>
      <c r="B3969" s="26"/>
      <c r="C3969"/>
      <c r="D3969"/>
      <c r="E3969"/>
      <c r="N3969"/>
      <c r="O3969"/>
      <c r="P3969"/>
      <c r="Q3969"/>
    </row>
    <row r="3970" spans="1:17" ht="12.5" x14ac:dyDescent="0.25">
      <c r="A3970" s="37"/>
      <c r="B3970" s="26"/>
      <c r="C3970"/>
      <c r="D3970"/>
      <c r="E3970"/>
      <c r="N3970"/>
      <c r="O3970"/>
      <c r="P3970"/>
      <c r="Q3970"/>
    </row>
    <row r="3971" spans="1:17" ht="12.5" x14ac:dyDescent="0.25">
      <c r="A3971" s="37"/>
      <c r="B3971" s="26"/>
      <c r="C3971"/>
      <c r="D3971"/>
      <c r="E3971"/>
      <c r="N3971"/>
      <c r="O3971"/>
      <c r="P3971"/>
      <c r="Q3971"/>
    </row>
    <row r="3972" spans="1:17" ht="12.5" x14ac:dyDescent="0.25">
      <c r="A3972" s="37"/>
      <c r="B3972" s="26"/>
      <c r="C3972"/>
      <c r="D3972"/>
      <c r="E3972"/>
      <c r="N3972"/>
      <c r="O3972"/>
      <c r="P3972"/>
      <c r="Q3972"/>
    </row>
    <row r="3973" spans="1:17" ht="12.5" x14ac:dyDescent="0.25">
      <c r="A3973" s="37"/>
      <c r="B3973" s="26"/>
      <c r="C3973"/>
      <c r="D3973"/>
      <c r="E3973"/>
      <c r="N3973"/>
      <c r="O3973"/>
      <c r="P3973"/>
      <c r="Q3973"/>
    </row>
    <row r="3974" spans="1:17" ht="12.5" x14ac:dyDescent="0.25">
      <c r="A3974" s="37"/>
      <c r="B3974" s="26"/>
      <c r="C3974"/>
      <c r="D3974"/>
      <c r="E3974"/>
      <c r="N3974"/>
      <c r="O3974"/>
      <c r="P3974"/>
      <c r="Q3974"/>
    </row>
    <row r="3975" spans="1:17" ht="12.5" x14ac:dyDescent="0.25">
      <c r="A3975" s="37"/>
      <c r="B3975" s="26"/>
      <c r="C3975"/>
      <c r="D3975"/>
      <c r="E3975"/>
      <c r="N3975"/>
      <c r="O3975"/>
      <c r="P3975"/>
      <c r="Q3975"/>
    </row>
    <row r="3976" spans="1:17" ht="12.5" x14ac:dyDescent="0.25">
      <c r="A3976" s="37"/>
      <c r="B3976" s="26"/>
      <c r="C3976"/>
      <c r="D3976"/>
      <c r="E3976"/>
      <c r="N3976"/>
      <c r="O3976"/>
      <c r="P3976"/>
      <c r="Q3976"/>
    </row>
    <row r="3977" spans="1:17" ht="12.5" x14ac:dyDescent="0.25">
      <c r="A3977" s="37"/>
      <c r="B3977" s="26"/>
      <c r="C3977"/>
      <c r="D3977"/>
      <c r="E3977"/>
      <c r="N3977"/>
      <c r="O3977"/>
      <c r="P3977"/>
      <c r="Q3977"/>
    </row>
    <row r="3978" spans="1:17" ht="12.5" x14ac:dyDescent="0.25">
      <c r="A3978" s="37"/>
      <c r="B3978" s="26"/>
      <c r="C3978"/>
      <c r="D3978"/>
      <c r="E3978"/>
      <c r="N3978"/>
      <c r="O3978"/>
      <c r="P3978"/>
      <c r="Q3978"/>
    </row>
    <row r="3979" spans="1:17" ht="12.5" x14ac:dyDescent="0.25">
      <c r="A3979" s="37"/>
      <c r="B3979" s="26"/>
      <c r="C3979"/>
      <c r="D3979"/>
      <c r="E3979"/>
      <c r="N3979"/>
      <c r="O3979"/>
      <c r="P3979"/>
      <c r="Q3979"/>
    </row>
    <row r="3980" spans="1:17" ht="12.5" x14ac:dyDescent="0.25">
      <c r="A3980" s="37"/>
      <c r="B3980" s="26"/>
      <c r="C3980"/>
      <c r="D3980"/>
      <c r="E3980"/>
      <c r="N3980"/>
      <c r="O3980"/>
      <c r="P3980"/>
      <c r="Q3980"/>
    </row>
    <row r="3981" spans="1:17" ht="12.5" x14ac:dyDescent="0.25">
      <c r="A3981" s="37"/>
      <c r="B3981" s="26"/>
      <c r="C3981"/>
      <c r="D3981"/>
      <c r="E3981"/>
      <c r="N3981"/>
      <c r="O3981"/>
      <c r="P3981"/>
      <c r="Q3981"/>
    </row>
    <row r="3982" spans="1:17" ht="12.5" x14ac:dyDescent="0.25">
      <c r="A3982" s="37"/>
      <c r="B3982" s="26"/>
      <c r="C3982"/>
      <c r="D3982"/>
      <c r="E3982"/>
      <c r="N3982"/>
      <c r="O3982"/>
      <c r="P3982"/>
      <c r="Q3982"/>
    </row>
    <row r="3983" spans="1:17" ht="12.5" x14ac:dyDescent="0.25">
      <c r="A3983" s="37"/>
      <c r="B3983" s="26"/>
      <c r="C3983"/>
      <c r="D3983"/>
      <c r="E3983"/>
      <c r="N3983"/>
      <c r="O3983"/>
      <c r="P3983"/>
      <c r="Q3983"/>
    </row>
    <row r="3984" spans="1:17" ht="12.5" x14ac:dyDescent="0.25">
      <c r="A3984" s="37"/>
      <c r="B3984" s="26"/>
      <c r="C3984"/>
      <c r="D3984"/>
      <c r="E3984"/>
      <c r="N3984"/>
      <c r="O3984"/>
      <c r="P3984"/>
      <c r="Q3984"/>
    </row>
    <row r="3985" spans="1:17" ht="12.5" x14ac:dyDescent="0.25">
      <c r="A3985" s="37"/>
      <c r="B3985" s="26"/>
      <c r="C3985"/>
      <c r="D3985"/>
      <c r="E3985"/>
      <c r="N3985"/>
      <c r="O3985"/>
      <c r="P3985"/>
      <c r="Q3985"/>
    </row>
    <row r="3986" spans="1:17" ht="12.5" x14ac:dyDescent="0.25">
      <c r="A3986" s="37"/>
      <c r="B3986" s="26"/>
      <c r="C3986"/>
      <c r="D3986"/>
      <c r="E3986"/>
      <c r="N3986"/>
      <c r="O3986"/>
      <c r="P3986"/>
      <c r="Q3986"/>
    </row>
    <row r="3987" spans="1:17" ht="12.5" x14ac:dyDescent="0.25">
      <c r="A3987" s="37"/>
      <c r="B3987" s="26"/>
      <c r="C3987"/>
      <c r="D3987"/>
      <c r="E3987"/>
      <c r="N3987"/>
      <c r="O3987"/>
      <c r="P3987"/>
      <c r="Q3987"/>
    </row>
    <row r="3988" spans="1:17" ht="12.5" x14ac:dyDescent="0.25">
      <c r="A3988" s="37"/>
      <c r="B3988" s="26"/>
      <c r="C3988"/>
      <c r="D3988"/>
      <c r="E3988"/>
      <c r="N3988"/>
      <c r="O3988"/>
      <c r="P3988"/>
      <c r="Q3988"/>
    </row>
    <row r="3989" spans="1:17" ht="12.5" x14ac:dyDescent="0.25">
      <c r="A3989" s="37"/>
      <c r="B3989" s="26"/>
      <c r="C3989"/>
      <c r="D3989"/>
      <c r="E3989"/>
      <c r="N3989"/>
      <c r="O3989"/>
      <c r="P3989"/>
      <c r="Q3989"/>
    </row>
    <row r="3990" spans="1:17" ht="12.5" x14ac:dyDescent="0.25">
      <c r="A3990" s="37"/>
      <c r="B3990" s="26"/>
      <c r="C3990"/>
      <c r="D3990"/>
      <c r="E3990"/>
      <c r="N3990"/>
      <c r="O3990"/>
      <c r="P3990"/>
      <c r="Q3990"/>
    </row>
    <row r="3991" spans="1:17" ht="12.5" x14ac:dyDescent="0.25">
      <c r="A3991" s="37"/>
      <c r="B3991" s="26"/>
      <c r="C3991"/>
      <c r="D3991"/>
      <c r="E3991"/>
      <c r="N3991"/>
      <c r="O3991"/>
      <c r="P3991"/>
      <c r="Q3991"/>
    </row>
    <row r="3992" spans="1:17" ht="12.5" x14ac:dyDescent="0.25">
      <c r="A3992" s="37"/>
      <c r="B3992" s="26"/>
      <c r="C3992"/>
      <c r="D3992"/>
      <c r="E3992"/>
      <c r="N3992"/>
      <c r="O3992"/>
      <c r="P3992"/>
      <c r="Q3992"/>
    </row>
    <row r="3993" spans="1:17" ht="12.5" x14ac:dyDescent="0.25">
      <c r="A3993" s="37"/>
      <c r="B3993" s="26"/>
      <c r="C3993"/>
      <c r="D3993"/>
      <c r="E3993"/>
      <c r="N3993"/>
      <c r="O3993"/>
      <c r="P3993"/>
      <c r="Q3993"/>
    </row>
    <row r="3994" spans="1:17" ht="12.5" x14ac:dyDescent="0.25">
      <c r="A3994" s="37"/>
      <c r="B3994" s="26"/>
      <c r="C3994"/>
      <c r="D3994"/>
      <c r="E3994"/>
      <c r="N3994"/>
      <c r="O3994"/>
      <c r="P3994"/>
      <c r="Q3994"/>
    </row>
    <row r="3995" spans="1:17" ht="12.5" x14ac:dyDescent="0.25">
      <c r="A3995" s="37"/>
      <c r="B3995" s="26"/>
      <c r="C3995"/>
      <c r="D3995"/>
      <c r="E3995"/>
      <c r="N3995"/>
      <c r="O3995"/>
      <c r="P3995"/>
      <c r="Q3995"/>
    </row>
    <row r="3996" spans="1:17" ht="12.5" x14ac:dyDescent="0.25">
      <c r="A3996" s="37"/>
      <c r="B3996" s="26"/>
      <c r="C3996"/>
      <c r="D3996"/>
      <c r="E3996"/>
      <c r="N3996"/>
      <c r="O3996"/>
      <c r="P3996"/>
      <c r="Q3996"/>
    </row>
    <row r="3997" spans="1:17" ht="12.5" x14ac:dyDescent="0.25">
      <c r="A3997" s="37"/>
      <c r="B3997" s="26"/>
      <c r="C3997"/>
      <c r="D3997"/>
      <c r="E3997"/>
      <c r="N3997"/>
      <c r="O3997"/>
      <c r="P3997"/>
      <c r="Q3997"/>
    </row>
    <row r="3998" spans="1:17" ht="12.5" x14ac:dyDescent="0.25">
      <c r="A3998" s="37"/>
      <c r="B3998" s="26"/>
      <c r="C3998"/>
      <c r="D3998"/>
      <c r="E3998"/>
      <c r="N3998"/>
      <c r="O3998"/>
      <c r="P3998"/>
      <c r="Q3998"/>
    </row>
    <row r="3999" spans="1:17" ht="12.5" x14ac:dyDescent="0.25">
      <c r="A3999" s="37"/>
      <c r="B3999" s="26"/>
      <c r="C3999"/>
      <c r="D3999"/>
      <c r="E3999"/>
      <c r="N3999"/>
      <c r="O3999"/>
      <c r="P3999"/>
      <c r="Q3999"/>
    </row>
    <row r="4000" spans="1:17" ht="12.5" x14ac:dyDescent="0.25">
      <c r="A4000" s="37"/>
      <c r="B4000" s="26"/>
      <c r="C4000"/>
      <c r="D4000"/>
      <c r="E4000"/>
      <c r="N4000"/>
      <c r="O4000"/>
      <c r="P4000"/>
      <c r="Q4000"/>
    </row>
    <row r="4001" spans="1:17" ht="12.5" x14ac:dyDescent="0.25">
      <c r="A4001" s="37"/>
      <c r="B4001" s="26"/>
      <c r="C4001"/>
      <c r="D4001"/>
      <c r="E4001"/>
      <c r="N4001"/>
      <c r="O4001"/>
      <c r="P4001"/>
      <c r="Q4001"/>
    </row>
    <row r="4002" spans="1:17" ht="12.5" x14ac:dyDescent="0.25">
      <c r="A4002" s="37"/>
      <c r="B4002" s="26"/>
      <c r="C4002"/>
      <c r="D4002"/>
      <c r="E4002"/>
      <c r="N4002"/>
      <c r="O4002"/>
      <c r="P4002"/>
      <c r="Q4002"/>
    </row>
    <row r="4003" spans="1:17" ht="12.5" x14ac:dyDescent="0.25">
      <c r="A4003" s="37"/>
      <c r="B4003" s="26"/>
      <c r="C4003"/>
      <c r="D4003"/>
      <c r="E4003"/>
      <c r="N4003"/>
      <c r="O4003"/>
      <c r="P4003"/>
      <c r="Q4003"/>
    </row>
    <row r="4004" spans="1:17" ht="12.5" x14ac:dyDescent="0.25">
      <c r="A4004" s="37"/>
      <c r="B4004" s="26"/>
      <c r="C4004"/>
      <c r="D4004"/>
      <c r="E4004"/>
      <c r="N4004"/>
      <c r="O4004"/>
      <c r="P4004"/>
      <c r="Q4004"/>
    </row>
    <row r="4005" spans="1:17" ht="12.5" x14ac:dyDescent="0.25">
      <c r="A4005" s="37"/>
      <c r="B4005" s="26"/>
      <c r="C4005"/>
      <c r="D4005"/>
      <c r="E4005"/>
      <c r="N4005"/>
      <c r="O4005"/>
      <c r="P4005"/>
      <c r="Q4005"/>
    </row>
    <row r="4006" spans="1:17" ht="12.5" x14ac:dyDescent="0.25">
      <c r="A4006" s="37"/>
      <c r="B4006" s="26"/>
      <c r="C4006"/>
      <c r="D4006"/>
      <c r="E4006"/>
      <c r="N4006"/>
      <c r="O4006"/>
      <c r="P4006"/>
      <c r="Q4006"/>
    </row>
    <row r="4007" spans="1:17" ht="12.5" x14ac:dyDescent="0.25">
      <c r="A4007" s="37"/>
      <c r="B4007" s="26"/>
      <c r="C4007"/>
      <c r="D4007"/>
      <c r="E4007"/>
      <c r="N4007"/>
      <c r="O4007"/>
      <c r="P4007"/>
      <c r="Q4007"/>
    </row>
    <row r="4008" spans="1:17" ht="12.5" x14ac:dyDescent="0.25">
      <c r="A4008" s="37"/>
      <c r="B4008" s="26"/>
      <c r="C4008"/>
      <c r="D4008"/>
      <c r="E4008"/>
      <c r="N4008"/>
      <c r="O4008"/>
      <c r="P4008"/>
      <c r="Q4008"/>
    </row>
    <row r="4009" spans="1:17" ht="12.5" x14ac:dyDescent="0.25">
      <c r="A4009" s="37"/>
      <c r="B4009" s="26"/>
      <c r="C4009"/>
      <c r="D4009"/>
      <c r="E4009"/>
      <c r="N4009"/>
      <c r="O4009"/>
      <c r="P4009"/>
      <c r="Q4009"/>
    </row>
    <row r="4010" spans="1:17" ht="12.5" x14ac:dyDescent="0.25">
      <c r="A4010" s="37"/>
      <c r="B4010" s="26"/>
      <c r="C4010"/>
      <c r="D4010"/>
      <c r="E4010"/>
      <c r="N4010"/>
      <c r="O4010"/>
      <c r="P4010"/>
      <c r="Q4010"/>
    </row>
    <row r="4011" spans="1:17" ht="12.5" x14ac:dyDescent="0.25">
      <c r="A4011" s="37"/>
      <c r="B4011" s="26"/>
      <c r="C4011"/>
      <c r="D4011"/>
      <c r="E4011"/>
      <c r="N4011"/>
      <c r="O4011"/>
      <c r="P4011"/>
      <c r="Q4011"/>
    </row>
    <row r="4012" spans="1:17" ht="12.5" x14ac:dyDescent="0.25">
      <c r="A4012" s="37"/>
      <c r="B4012" s="26"/>
      <c r="C4012"/>
      <c r="D4012"/>
      <c r="E4012"/>
      <c r="N4012"/>
      <c r="O4012"/>
      <c r="P4012"/>
      <c r="Q4012"/>
    </row>
    <row r="4013" spans="1:17" ht="12.5" x14ac:dyDescent="0.25">
      <c r="A4013" s="37"/>
      <c r="B4013" s="26"/>
      <c r="C4013"/>
      <c r="D4013"/>
      <c r="E4013"/>
      <c r="N4013"/>
      <c r="O4013"/>
      <c r="P4013"/>
      <c r="Q4013"/>
    </row>
    <row r="4014" spans="1:17" ht="12.5" x14ac:dyDescent="0.25">
      <c r="A4014" s="37"/>
      <c r="B4014" s="26"/>
      <c r="C4014"/>
      <c r="D4014"/>
      <c r="E4014"/>
      <c r="N4014"/>
      <c r="O4014"/>
      <c r="P4014"/>
      <c r="Q4014"/>
    </row>
    <row r="4015" spans="1:17" ht="12.5" x14ac:dyDescent="0.25">
      <c r="A4015" s="37"/>
      <c r="B4015" s="26"/>
      <c r="C4015"/>
      <c r="D4015"/>
      <c r="E4015"/>
      <c r="N4015"/>
      <c r="O4015"/>
      <c r="P4015"/>
      <c r="Q4015"/>
    </row>
    <row r="4016" spans="1:17" ht="12.5" x14ac:dyDescent="0.25">
      <c r="A4016" s="37"/>
      <c r="B4016" s="26"/>
      <c r="C4016"/>
      <c r="D4016"/>
      <c r="E4016"/>
      <c r="N4016"/>
      <c r="O4016"/>
      <c r="P4016"/>
      <c r="Q4016"/>
    </row>
    <row r="4017" spans="1:17" ht="12.5" x14ac:dyDescent="0.25">
      <c r="A4017" s="37"/>
      <c r="B4017" s="26"/>
      <c r="C4017"/>
      <c r="D4017"/>
      <c r="E4017"/>
      <c r="N4017"/>
      <c r="O4017"/>
      <c r="P4017"/>
      <c r="Q4017"/>
    </row>
    <row r="4018" spans="1:17" ht="12.5" x14ac:dyDescent="0.25">
      <c r="A4018" s="37"/>
      <c r="B4018" s="26"/>
      <c r="C4018"/>
      <c r="D4018"/>
      <c r="E4018"/>
      <c r="N4018"/>
      <c r="O4018"/>
      <c r="P4018"/>
      <c r="Q4018"/>
    </row>
    <row r="4019" spans="1:17" ht="12.5" x14ac:dyDescent="0.25">
      <c r="A4019" s="37"/>
      <c r="B4019" s="26"/>
      <c r="C4019"/>
      <c r="D4019"/>
      <c r="E4019"/>
      <c r="N4019"/>
      <c r="O4019"/>
      <c r="P4019"/>
      <c r="Q4019"/>
    </row>
    <row r="4020" spans="1:17" ht="12.5" x14ac:dyDescent="0.25">
      <c r="A4020" s="37"/>
      <c r="B4020" s="26"/>
      <c r="C4020"/>
      <c r="D4020"/>
      <c r="E4020"/>
      <c r="N4020"/>
      <c r="O4020"/>
      <c r="P4020"/>
      <c r="Q4020"/>
    </row>
    <row r="4021" spans="1:17" ht="12.5" x14ac:dyDescent="0.25">
      <c r="A4021" s="37"/>
      <c r="B4021" s="26"/>
      <c r="C4021"/>
      <c r="D4021"/>
      <c r="E4021"/>
      <c r="N4021"/>
      <c r="O4021"/>
      <c r="P4021"/>
      <c r="Q4021"/>
    </row>
    <row r="4022" spans="1:17" ht="12.5" x14ac:dyDescent="0.25">
      <c r="A4022" s="37"/>
      <c r="B4022" s="26"/>
      <c r="C4022"/>
      <c r="D4022"/>
      <c r="E4022"/>
      <c r="N4022"/>
      <c r="O4022"/>
      <c r="P4022"/>
      <c r="Q4022"/>
    </row>
    <row r="4023" spans="1:17" ht="12.5" x14ac:dyDescent="0.25">
      <c r="A4023" s="37"/>
      <c r="B4023" s="26"/>
      <c r="C4023"/>
      <c r="D4023"/>
      <c r="E4023"/>
      <c r="N4023"/>
      <c r="O4023"/>
      <c r="P4023"/>
      <c r="Q4023"/>
    </row>
    <row r="4024" spans="1:17" ht="12.5" x14ac:dyDescent="0.25">
      <c r="A4024" s="37"/>
      <c r="B4024" s="26"/>
      <c r="C4024"/>
      <c r="D4024"/>
      <c r="E4024"/>
      <c r="N4024"/>
      <c r="O4024"/>
      <c r="P4024"/>
      <c r="Q4024"/>
    </row>
    <row r="4025" spans="1:17" ht="12.5" x14ac:dyDescent="0.25">
      <c r="A4025" s="37"/>
      <c r="B4025" s="26"/>
      <c r="C4025"/>
      <c r="D4025"/>
      <c r="E4025"/>
      <c r="N4025"/>
      <c r="O4025"/>
      <c r="P4025"/>
      <c r="Q4025"/>
    </row>
    <row r="4026" spans="1:17" ht="12.5" x14ac:dyDescent="0.25">
      <c r="A4026" s="37"/>
      <c r="B4026" s="26"/>
      <c r="C4026"/>
      <c r="D4026"/>
      <c r="E4026"/>
      <c r="N4026"/>
      <c r="O4026"/>
      <c r="P4026"/>
      <c r="Q4026"/>
    </row>
    <row r="4027" spans="1:17" ht="12.5" x14ac:dyDescent="0.25">
      <c r="A4027" s="37"/>
      <c r="B4027" s="26"/>
      <c r="C4027"/>
      <c r="D4027"/>
      <c r="E4027"/>
      <c r="N4027"/>
      <c r="O4027"/>
      <c r="P4027"/>
      <c r="Q4027"/>
    </row>
    <row r="4028" spans="1:17" ht="12.5" x14ac:dyDescent="0.25">
      <c r="A4028" s="37"/>
      <c r="B4028" s="26"/>
      <c r="C4028"/>
      <c r="D4028"/>
      <c r="E4028"/>
      <c r="N4028"/>
      <c r="O4028"/>
      <c r="P4028"/>
      <c r="Q4028"/>
    </row>
    <row r="4029" spans="1:17" ht="12.5" x14ac:dyDescent="0.25">
      <c r="A4029" s="37"/>
      <c r="B4029" s="26"/>
      <c r="C4029"/>
      <c r="D4029"/>
      <c r="E4029"/>
      <c r="N4029"/>
      <c r="O4029"/>
      <c r="P4029"/>
      <c r="Q4029"/>
    </row>
    <row r="4030" spans="1:17" ht="12.5" x14ac:dyDescent="0.25">
      <c r="A4030" s="37"/>
      <c r="B4030" s="26"/>
      <c r="C4030"/>
      <c r="D4030"/>
      <c r="E4030"/>
      <c r="N4030"/>
      <c r="O4030"/>
      <c r="P4030"/>
      <c r="Q4030"/>
    </row>
    <row r="4031" spans="1:17" ht="12.5" x14ac:dyDescent="0.25">
      <c r="A4031" s="37"/>
      <c r="B4031" s="26"/>
      <c r="C4031"/>
      <c r="D4031"/>
      <c r="E4031"/>
      <c r="N4031"/>
      <c r="O4031"/>
      <c r="P4031"/>
      <c r="Q4031"/>
    </row>
    <row r="4032" spans="1:17" ht="12.5" x14ac:dyDescent="0.25">
      <c r="A4032" s="37"/>
      <c r="B4032" s="26"/>
      <c r="C4032"/>
      <c r="D4032"/>
      <c r="E4032"/>
      <c r="N4032"/>
      <c r="O4032"/>
      <c r="P4032"/>
      <c r="Q4032"/>
    </row>
    <row r="4033" spans="1:17" ht="12.5" x14ac:dyDescent="0.25">
      <c r="A4033" s="37"/>
      <c r="B4033" s="26"/>
      <c r="C4033"/>
      <c r="D4033"/>
      <c r="E4033"/>
      <c r="N4033"/>
      <c r="O4033"/>
      <c r="P4033"/>
      <c r="Q4033"/>
    </row>
    <row r="4034" spans="1:17" ht="12.5" x14ac:dyDescent="0.25">
      <c r="A4034" s="37"/>
      <c r="B4034" s="26"/>
      <c r="C4034"/>
      <c r="D4034"/>
      <c r="E4034"/>
      <c r="N4034"/>
      <c r="O4034"/>
      <c r="P4034"/>
      <c r="Q4034"/>
    </row>
    <row r="4035" spans="1:17" ht="12.5" x14ac:dyDescent="0.25">
      <c r="A4035" s="37"/>
      <c r="B4035" s="26"/>
      <c r="C4035"/>
      <c r="D4035"/>
      <c r="E4035"/>
      <c r="N4035"/>
      <c r="O4035"/>
      <c r="P4035"/>
      <c r="Q4035"/>
    </row>
    <row r="4036" spans="1:17" ht="12.5" x14ac:dyDescent="0.25">
      <c r="A4036" s="37"/>
      <c r="B4036" s="26"/>
      <c r="C4036"/>
      <c r="D4036"/>
      <c r="E4036"/>
      <c r="N4036"/>
      <c r="O4036"/>
      <c r="P4036"/>
      <c r="Q4036"/>
    </row>
    <row r="4037" spans="1:17" ht="12.5" x14ac:dyDescent="0.25">
      <c r="A4037" s="37"/>
      <c r="B4037" s="26"/>
      <c r="C4037"/>
      <c r="D4037"/>
      <c r="E4037"/>
      <c r="N4037"/>
      <c r="O4037"/>
      <c r="P4037"/>
      <c r="Q4037"/>
    </row>
    <row r="4038" spans="1:17" ht="12.5" x14ac:dyDescent="0.25">
      <c r="A4038" s="37"/>
      <c r="B4038" s="26"/>
      <c r="C4038"/>
      <c r="D4038"/>
      <c r="E4038"/>
      <c r="N4038"/>
      <c r="O4038"/>
      <c r="P4038"/>
      <c r="Q4038"/>
    </row>
    <row r="4039" spans="1:17" ht="12.5" x14ac:dyDescent="0.25">
      <c r="A4039" s="37"/>
      <c r="B4039" s="26"/>
      <c r="C4039"/>
      <c r="D4039"/>
      <c r="E4039"/>
      <c r="N4039"/>
      <c r="O4039"/>
      <c r="P4039"/>
      <c r="Q4039"/>
    </row>
    <row r="4040" spans="1:17" ht="12.5" x14ac:dyDescent="0.25">
      <c r="A4040" s="37"/>
      <c r="B4040" s="26"/>
      <c r="C4040"/>
      <c r="D4040"/>
      <c r="E4040"/>
      <c r="N4040"/>
      <c r="O4040"/>
      <c r="P4040"/>
      <c r="Q4040"/>
    </row>
    <row r="4041" spans="1:17" ht="12.5" x14ac:dyDescent="0.25">
      <c r="A4041" s="37"/>
      <c r="B4041" s="26"/>
      <c r="C4041"/>
      <c r="D4041"/>
      <c r="E4041"/>
      <c r="N4041"/>
      <c r="O4041"/>
      <c r="P4041"/>
      <c r="Q4041"/>
    </row>
    <row r="4042" spans="1:17" ht="12.5" x14ac:dyDescent="0.25">
      <c r="A4042" s="37"/>
      <c r="B4042" s="26"/>
      <c r="C4042"/>
      <c r="D4042"/>
      <c r="E4042"/>
      <c r="N4042"/>
      <c r="O4042"/>
      <c r="P4042"/>
      <c r="Q4042"/>
    </row>
    <row r="4043" spans="1:17" ht="12.5" x14ac:dyDescent="0.25">
      <c r="A4043" s="37"/>
      <c r="B4043" s="26"/>
      <c r="C4043"/>
      <c r="D4043"/>
      <c r="E4043"/>
      <c r="N4043"/>
      <c r="O4043"/>
      <c r="P4043"/>
      <c r="Q4043"/>
    </row>
    <row r="4044" spans="1:17" ht="12.5" x14ac:dyDescent="0.25">
      <c r="A4044" s="37"/>
      <c r="B4044" s="26"/>
      <c r="C4044"/>
      <c r="D4044"/>
      <c r="E4044"/>
      <c r="N4044"/>
      <c r="O4044"/>
      <c r="P4044"/>
      <c r="Q4044"/>
    </row>
    <row r="4045" spans="1:17" ht="12.5" x14ac:dyDescent="0.25">
      <c r="A4045" s="37"/>
      <c r="B4045" s="26"/>
      <c r="C4045"/>
      <c r="D4045"/>
      <c r="E4045"/>
      <c r="N4045"/>
      <c r="O4045"/>
      <c r="P4045"/>
      <c r="Q4045"/>
    </row>
    <row r="4046" spans="1:17" ht="12.5" x14ac:dyDescent="0.25">
      <c r="A4046" s="37"/>
      <c r="B4046" s="26"/>
      <c r="C4046"/>
      <c r="D4046"/>
      <c r="E4046"/>
      <c r="N4046"/>
      <c r="O4046"/>
      <c r="P4046"/>
      <c r="Q4046"/>
    </row>
    <row r="4047" spans="1:17" ht="12.5" x14ac:dyDescent="0.25">
      <c r="A4047" s="37"/>
      <c r="B4047" s="26"/>
      <c r="C4047"/>
      <c r="D4047"/>
      <c r="E4047"/>
      <c r="N4047"/>
      <c r="O4047"/>
      <c r="P4047"/>
      <c r="Q4047"/>
    </row>
    <row r="4048" spans="1:17" ht="12.5" x14ac:dyDescent="0.25">
      <c r="A4048" s="37"/>
      <c r="B4048" s="26"/>
      <c r="C4048"/>
      <c r="D4048"/>
      <c r="E4048"/>
      <c r="N4048"/>
      <c r="O4048"/>
      <c r="P4048"/>
      <c r="Q4048"/>
    </row>
    <row r="4049" spans="1:17" ht="12.5" x14ac:dyDescent="0.25">
      <c r="A4049" s="37"/>
      <c r="B4049" s="26"/>
      <c r="C4049"/>
      <c r="D4049"/>
      <c r="E4049"/>
      <c r="N4049"/>
      <c r="O4049"/>
      <c r="P4049"/>
      <c r="Q4049"/>
    </row>
    <row r="4050" spans="1:17" ht="12.5" x14ac:dyDescent="0.25">
      <c r="A4050" s="37"/>
      <c r="B4050" s="26"/>
      <c r="C4050"/>
      <c r="D4050"/>
      <c r="E4050"/>
      <c r="N4050"/>
      <c r="O4050"/>
      <c r="P4050"/>
      <c r="Q4050"/>
    </row>
    <row r="4051" spans="1:17" ht="12.5" x14ac:dyDescent="0.25">
      <c r="A4051" s="37"/>
      <c r="B4051" s="26"/>
      <c r="C4051"/>
      <c r="D4051"/>
      <c r="E4051"/>
      <c r="N4051"/>
      <c r="O4051"/>
      <c r="P4051"/>
      <c r="Q4051"/>
    </row>
    <row r="4052" spans="1:17" ht="12.5" x14ac:dyDescent="0.25">
      <c r="A4052" s="37"/>
      <c r="B4052" s="26"/>
      <c r="C4052"/>
      <c r="D4052"/>
      <c r="E4052"/>
      <c r="N4052"/>
      <c r="O4052"/>
      <c r="P4052"/>
      <c r="Q4052"/>
    </row>
    <row r="4053" spans="1:17" ht="12.5" x14ac:dyDescent="0.25">
      <c r="A4053" s="37"/>
      <c r="B4053" s="26"/>
      <c r="C4053"/>
      <c r="D4053"/>
      <c r="E4053"/>
      <c r="N4053"/>
      <c r="O4053"/>
      <c r="P4053"/>
      <c r="Q4053"/>
    </row>
    <row r="4054" spans="1:17" ht="12.5" x14ac:dyDescent="0.25">
      <c r="A4054" s="37"/>
      <c r="B4054" s="26"/>
      <c r="C4054"/>
      <c r="D4054"/>
      <c r="E4054"/>
      <c r="N4054"/>
      <c r="O4054"/>
      <c r="P4054"/>
      <c r="Q4054"/>
    </row>
    <row r="4055" spans="1:17" ht="12.5" x14ac:dyDescent="0.25">
      <c r="A4055" s="37"/>
      <c r="B4055" s="26"/>
      <c r="C4055"/>
      <c r="D4055"/>
      <c r="E4055"/>
      <c r="N4055"/>
      <c r="O4055"/>
      <c r="P4055"/>
      <c r="Q4055"/>
    </row>
    <row r="4056" spans="1:17" ht="12.5" x14ac:dyDescent="0.25">
      <c r="A4056" s="37"/>
      <c r="B4056" s="26"/>
      <c r="C4056"/>
      <c r="D4056"/>
      <c r="E4056"/>
      <c r="N4056"/>
      <c r="O4056"/>
      <c r="P4056"/>
      <c r="Q4056"/>
    </row>
    <row r="4057" spans="1:17" ht="12.5" x14ac:dyDescent="0.25">
      <c r="A4057" s="37"/>
      <c r="B4057" s="26"/>
      <c r="C4057"/>
      <c r="D4057"/>
      <c r="E4057"/>
      <c r="N4057"/>
      <c r="O4057"/>
      <c r="P4057"/>
      <c r="Q4057"/>
    </row>
    <row r="4058" spans="1:17" ht="12.5" x14ac:dyDescent="0.25">
      <c r="A4058" s="37"/>
      <c r="B4058" s="26"/>
      <c r="C4058"/>
      <c r="D4058"/>
      <c r="E4058"/>
      <c r="N4058"/>
      <c r="O4058"/>
      <c r="P4058"/>
      <c r="Q4058"/>
    </row>
    <row r="4059" spans="1:17" ht="12.5" x14ac:dyDescent="0.25">
      <c r="A4059" s="37"/>
      <c r="B4059" s="26"/>
      <c r="C4059"/>
      <c r="D4059"/>
      <c r="E4059"/>
      <c r="N4059"/>
      <c r="O4059"/>
      <c r="P4059"/>
      <c r="Q4059"/>
    </row>
    <row r="4060" spans="1:17" ht="12.5" x14ac:dyDescent="0.25">
      <c r="A4060" s="37"/>
      <c r="B4060" s="26"/>
      <c r="C4060"/>
      <c r="D4060"/>
      <c r="E4060"/>
      <c r="N4060"/>
      <c r="O4060"/>
      <c r="P4060"/>
      <c r="Q4060"/>
    </row>
    <row r="4061" spans="1:17" ht="12.5" x14ac:dyDescent="0.25">
      <c r="A4061" s="37"/>
      <c r="B4061" s="26"/>
      <c r="C4061"/>
      <c r="D4061"/>
      <c r="E4061"/>
      <c r="N4061"/>
      <c r="O4061"/>
      <c r="P4061"/>
      <c r="Q4061"/>
    </row>
    <row r="4062" spans="1:17" ht="12.5" x14ac:dyDescent="0.25">
      <c r="A4062" s="37"/>
      <c r="B4062" s="26"/>
      <c r="C4062"/>
      <c r="D4062"/>
      <c r="E4062"/>
      <c r="N4062"/>
      <c r="O4062"/>
      <c r="P4062"/>
      <c r="Q4062"/>
    </row>
    <row r="4063" spans="1:17" ht="12.5" x14ac:dyDescent="0.25">
      <c r="A4063" s="37"/>
      <c r="B4063" s="26"/>
      <c r="C4063"/>
      <c r="D4063"/>
      <c r="E4063"/>
      <c r="N4063"/>
      <c r="O4063"/>
      <c r="P4063"/>
      <c r="Q4063"/>
    </row>
    <row r="4064" spans="1:17" ht="12.5" x14ac:dyDescent="0.25">
      <c r="A4064" s="37"/>
      <c r="B4064" s="26"/>
      <c r="C4064"/>
      <c r="D4064"/>
      <c r="E4064"/>
      <c r="N4064"/>
      <c r="O4064"/>
      <c r="P4064"/>
      <c r="Q4064"/>
    </row>
    <row r="4065" spans="1:17" ht="12.5" x14ac:dyDescent="0.25">
      <c r="A4065" s="37"/>
      <c r="B4065" s="26"/>
      <c r="C4065"/>
      <c r="D4065"/>
      <c r="E4065"/>
      <c r="N4065"/>
      <c r="O4065"/>
      <c r="P4065"/>
      <c r="Q4065"/>
    </row>
    <row r="4066" spans="1:17" ht="12.5" x14ac:dyDescent="0.25">
      <c r="A4066" s="37"/>
      <c r="B4066" s="26"/>
      <c r="C4066"/>
      <c r="D4066"/>
      <c r="E4066"/>
      <c r="N4066"/>
      <c r="O4066"/>
      <c r="P4066"/>
      <c r="Q4066"/>
    </row>
    <row r="4067" spans="1:17" ht="12.5" x14ac:dyDescent="0.25">
      <c r="A4067" s="37"/>
      <c r="B4067" s="26"/>
      <c r="C4067"/>
      <c r="D4067"/>
      <c r="E4067"/>
      <c r="N4067"/>
      <c r="O4067"/>
      <c r="P4067"/>
      <c r="Q4067"/>
    </row>
    <row r="4068" spans="1:17" ht="12.5" x14ac:dyDescent="0.25">
      <c r="A4068" s="37"/>
      <c r="B4068" s="26"/>
      <c r="C4068"/>
      <c r="D4068"/>
      <c r="E4068"/>
      <c r="N4068"/>
      <c r="O4068"/>
      <c r="P4068"/>
      <c r="Q4068"/>
    </row>
    <row r="4069" spans="1:17" ht="12.5" x14ac:dyDescent="0.25">
      <c r="A4069" s="37"/>
      <c r="B4069" s="26"/>
      <c r="C4069"/>
      <c r="D4069"/>
      <c r="E4069"/>
      <c r="N4069"/>
      <c r="O4069"/>
      <c r="P4069"/>
      <c r="Q4069"/>
    </row>
    <row r="4070" spans="1:17" ht="12.5" x14ac:dyDescent="0.25">
      <c r="A4070" s="37"/>
      <c r="B4070" s="26"/>
      <c r="C4070"/>
      <c r="D4070"/>
      <c r="E4070"/>
      <c r="N4070"/>
      <c r="O4070"/>
      <c r="P4070"/>
      <c r="Q4070"/>
    </row>
    <row r="4071" spans="1:17" ht="12.5" x14ac:dyDescent="0.25">
      <c r="A4071" s="37"/>
      <c r="B4071" s="26"/>
      <c r="C4071"/>
      <c r="D4071"/>
      <c r="E4071"/>
      <c r="N4071"/>
      <c r="O4071"/>
      <c r="P4071"/>
      <c r="Q4071"/>
    </row>
    <row r="4072" spans="1:17" ht="12.5" x14ac:dyDescent="0.25">
      <c r="A4072" s="37"/>
      <c r="B4072" s="26"/>
      <c r="C4072"/>
      <c r="D4072"/>
      <c r="E4072"/>
      <c r="N4072"/>
      <c r="O4072"/>
      <c r="P4072"/>
      <c r="Q4072"/>
    </row>
    <row r="4073" spans="1:17" ht="12.5" x14ac:dyDescent="0.25">
      <c r="A4073" s="37"/>
      <c r="B4073" s="26"/>
      <c r="C4073"/>
      <c r="D4073"/>
      <c r="E4073"/>
      <c r="N4073"/>
      <c r="O4073"/>
      <c r="P4073"/>
      <c r="Q4073"/>
    </row>
    <row r="4074" spans="1:17" ht="12.5" x14ac:dyDescent="0.25">
      <c r="A4074" s="37"/>
      <c r="B4074" s="26"/>
      <c r="C4074"/>
      <c r="D4074"/>
      <c r="E4074"/>
      <c r="N4074"/>
      <c r="O4074"/>
      <c r="P4074"/>
      <c r="Q4074"/>
    </row>
    <row r="4075" spans="1:17" ht="12.5" x14ac:dyDescent="0.25">
      <c r="A4075" s="37"/>
      <c r="B4075" s="26"/>
      <c r="C4075"/>
      <c r="D4075"/>
      <c r="E4075"/>
      <c r="N4075"/>
      <c r="O4075"/>
      <c r="P4075"/>
      <c r="Q4075"/>
    </row>
    <row r="4076" spans="1:17" ht="12.5" x14ac:dyDescent="0.25">
      <c r="A4076" s="37"/>
      <c r="B4076" s="26"/>
      <c r="C4076"/>
      <c r="D4076"/>
      <c r="E4076"/>
      <c r="N4076"/>
      <c r="O4076"/>
      <c r="P4076"/>
      <c r="Q4076"/>
    </row>
    <row r="4077" spans="1:17" ht="12.5" x14ac:dyDescent="0.25">
      <c r="A4077" s="37"/>
      <c r="B4077" s="26"/>
      <c r="C4077"/>
      <c r="D4077"/>
      <c r="E4077"/>
      <c r="N4077"/>
      <c r="O4077"/>
      <c r="P4077"/>
      <c r="Q4077"/>
    </row>
    <row r="4078" spans="1:17" ht="12.5" x14ac:dyDescent="0.25">
      <c r="A4078" s="37"/>
      <c r="B4078" s="26"/>
      <c r="C4078"/>
      <c r="D4078"/>
      <c r="E4078"/>
      <c r="N4078"/>
      <c r="O4078"/>
      <c r="P4078"/>
      <c r="Q4078"/>
    </row>
    <row r="4079" spans="1:17" ht="12.5" x14ac:dyDescent="0.25">
      <c r="A4079" s="37"/>
      <c r="B4079" s="26"/>
      <c r="C4079"/>
      <c r="D4079"/>
      <c r="E4079"/>
      <c r="N4079"/>
      <c r="O4079"/>
      <c r="P4079"/>
      <c r="Q4079"/>
    </row>
    <row r="4080" spans="1:17" ht="12.5" x14ac:dyDescent="0.25">
      <c r="A4080" s="37"/>
      <c r="B4080" s="26"/>
      <c r="C4080"/>
      <c r="D4080"/>
      <c r="E4080"/>
      <c r="N4080"/>
      <c r="O4080"/>
      <c r="P4080"/>
      <c r="Q4080"/>
    </row>
    <row r="4081" spans="1:17" ht="12.5" x14ac:dyDescent="0.25">
      <c r="A4081" s="37"/>
      <c r="B4081" s="26"/>
      <c r="C4081"/>
      <c r="D4081"/>
      <c r="E4081"/>
      <c r="N4081"/>
      <c r="O4081"/>
      <c r="P4081"/>
      <c r="Q4081"/>
    </row>
    <row r="4082" spans="1:17" ht="12.5" x14ac:dyDescent="0.25">
      <c r="A4082" s="37"/>
      <c r="B4082" s="26"/>
      <c r="C4082"/>
      <c r="D4082"/>
      <c r="E4082"/>
      <c r="N4082"/>
      <c r="O4082"/>
      <c r="P4082"/>
      <c r="Q4082"/>
    </row>
    <row r="4083" spans="1:17" ht="12.5" x14ac:dyDescent="0.25">
      <c r="A4083" s="37"/>
      <c r="B4083" s="26"/>
      <c r="C4083"/>
      <c r="D4083"/>
      <c r="E4083"/>
      <c r="N4083"/>
      <c r="O4083"/>
      <c r="P4083"/>
      <c r="Q4083"/>
    </row>
    <row r="4084" spans="1:17" ht="12.5" x14ac:dyDescent="0.25">
      <c r="A4084" s="37"/>
      <c r="B4084" s="26"/>
      <c r="C4084"/>
      <c r="D4084"/>
      <c r="E4084"/>
      <c r="N4084"/>
      <c r="O4084"/>
      <c r="P4084"/>
      <c r="Q4084"/>
    </row>
    <row r="4085" spans="1:17" ht="12.5" x14ac:dyDescent="0.25">
      <c r="A4085" s="37"/>
      <c r="B4085" s="26"/>
      <c r="C4085"/>
      <c r="D4085"/>
      <c r="E4085"/>
      <c r="N4085"/>
      <c r="O4085"/>
      <c r="P4085"/>
      <c r="Q4085"/>
    </row>
    <row r="4086" spans="1:17" ht="12.5" x14ac:dyDescent="0.25">
      <c r="A4086" s="37"/>
      <c r="B4086" s="26"/>
      <c r="C4086"/>
      <c r="D4086"/>
      <c r="E4086"/>
      <c r="N4086"/>
      <c r="O4086"/>
      <c r="P4086"/>
      <c r="Q4086"/>
    </row>
    <row r="4087" spans="1:17" ht="12.5" x14ac:dyDescent="0.25">
      <c r="A4087" s="37"/>
      <c r="B4087" s="26"/>
      <c r="C4087"/>
      <c r="D4087"/>
      <c r="E4087"/>
      <c r="N4087"/>
      <c r="O4087"/>
      <c r="P4087"/>
      <c r="Q4087"/>
    </row>
    <row r="4088" spans="1:17" ht="12.5" x14ac:dyDescent="0.25">
      <c r="A4088" s="37"/>
      <c r="B4088" s="26"/>
      <c r="C4088"/>
      <c r="D4088"/>
      <c r="E4088"/>
      <c r="N4088"/>
      <c r="O4088"/>
      <c r="P4088"/>
      <c r="Q4088"/>
    </row>
    <row r="4089" spans="1:17" ht="12.5" x14ac:dyDescent="0.25">
      <c r="A4089" s="37"/>
      <c r="B4089" s="26"/>
      <c r="C4089"/>
      <c r="D4089"/>
      <c r="E4089"/>
      <c r="N4089"/>
      <c r="O4089"/>
      <c r="P4089"/>
      <c r="Q4089"/>
    </row>
    <row r="4090" spans="1:17" ht="12.5" x14ac:dyDescent="0.25">
      <c r="A4090" s="37"/>
      <c r="B4090" s="26"/>
      <c r="C4090"/>
      <c r="D4090"/>
      <c r="E4090"/>
      <c r="N4090"/>
      <c r="O4090"/>
      <c r="P4090"/>
      <c r="Q4090"/>
    </row>
    <row r="4091" spans="1:17" ht="12.5" x14ac:dyDescent="0.25">
      <c r="A4091" s="37"/>
      <c r="B4091" s="26"/>
      <c r="C4091"/>
      <c r="D4091"/>
      <c r="E4091"/>
      <c r="N4091"/>
      <c r="O4091"/>
      <c r="P4091"/>
      <c r="Q4091"/>
    </row>
    <row r="4092" spans="1:17" ht="12.5" x14ac:dyDescent="0.25">
      <c r="A4092" s="37"/>
      <c r="B4092" s="26"/>
      <c r="C4092"/>
      <c r="D4092"/>
      <c r="E4092"/>
      <c r="N4092"/>
      <c r="O4092"/>
      <c r="P4092"/>
      <c r="Q4092"/>
    </row>
    <row r="4093" spans="1:17" ht="12.5" x14ac:dyDescent="0.25">
      <c r="A4093" s="37"/>
      <c r="B4093" s="26"/>
      <c r="C4093"/>
      <c r="D4093"/>
      <c r="E4093"/>
      <c r="N4093"/>
      <c r="O4093"/>
      <c r="P4093"/>
      <c r="Q4093"/>
    </row>
    <row r="4094" spans="1:17" ht="12.5" x14ac:dyDescent="0.25">
      <c r="A4094" s="37"/>
      <c r="B4094" s="26"/>
      <c r="C4094"/>
      <c r="D4094"/>
      <c r="E4094"/>
      <c r="N4094"/>
      <c r="O4094"/>
      <c r="P4094"/>
      <c r="Q4094"/>
    </row>
    <row r="4095" spans="1:17" ht="12.5" x14ac:dyDescent="0.25">
      <c r="A4095" s="37"/>
      <c r="B4095" s="26"/>
      <c r="C4095"/>
      <c r="D4095"/>
      <c r="E4095"/>
      <c r="N4095"/>
      <c r="O4095"/>
      <c r="P4095"/>
      <c r="Q4095"/>
    </row>
    <row r="4096" spans="1:17" ht="12.5" x14ac:dyDescent="0.25">
      <c r="A4096" s="37"/>
      <c r="B4096" s="26"/>
      <c r="C4096"/>
      <c r="D4096"/>
      <c r="E4096"/>
      <c r="N4096"/>
      <c r="O4096"/>
      <c r="P4096"/>
      <c r="Q4096"/>
    </row>
    <row r="4097" spans="1:17" ht="12.5" x14ac:dyDescent="0.25">
      <c r="A4097" s="37"/>
      <c r="B4097" s="26"/>
      <c r="C4097"/>
      <c r="D4097"/>
      <c r="E4097"/>
      <c r="N4097"/>
      <c r="O4097"/>
      <c r="P4097"/>
      <c r="Q4097"/>
    </row>
    <row r="4098" spans="1:17" ht="12.5" x14ac:dyDescent="0.25">
      <c r="A4098" s="37"/>
      <c r="B4098" s="26"/>
      <c r="C4098"/>
      <c r="D4098"/>
      <c r="E4098"/>
      <c r="N4098"/>
      <c r="O4098"/>
      <c r="P4098"/>
      <c r="Q4098"/>
    </row>
    <row r="4099" spans="1:17" ht="12.5" x14ac:dyDescent="0.25">
      <c r="A4099" s="37"/>
      <c r="B4099" s="26"/>
      <c r="C4099"/>
      <c r="D4099"/>
      <c r="E4099"/>
      <c r="N4099"/>
      <c r="O4099"/>
      <c r="P4099"/>
      <c r="Q4099"/>
    </row>
    <row r="4100" spans="1:17" ht="12.5" x14ac:dyDescent="0.25">
      <c r="A4100" s="37"/>
      <c r="B4100" s="26"/>
      <c r="C4100"/>
      <c r="D4100"/>
      <c r="E4100"/>
      <c r="N4100"/>
      <c r="O4100"/>
      <c r="P4100"/>
      <c r="Q4100"/>
    </row>
    <row r="4101" spans="1:17" ht="12.5" x14ac:dyDescent="0.25">
      <c r="A4101" s="37"/>
      <c r="B4101" s="26"/>
      <c r="C4101"/>
      <c r="D4101"/>
      <c r="E4101"/>
      <c r="N4101"/>
      <c r="O4101"/>
      <c r="P4101"/>
      <c r="Q4101"/>
    </row>
    <row r="4102" spans="1:17" ht="12.5" x14ac:dyDescent="0.25">
      <c r="A4102" s="37"/>
      <c r="B4102" s="26"/>
      <c r="C4102"/>
      <c r="D4102"/>
      <c r="E4102"/>
      <c r="N4102"/>
      <c r="O4102"/>
      <c r="P4102"/>
      <c r="Q4102"/>
    </row>
    <row r="4103" spans="1:17" ht="12.5" x14ac:dyDescent="0.25">
      <c r="A4103" s="37"/>
      <c r="B4103" s="26"/>
      <c r="C4103"/>
      <c r="D4103"/>
      <c r="E4103"/>
      <c r="N4103"/>
      <c r="O4103"/>
      <c r="P4103"/>
      <c r="Q4103"/>
    </row>
    <row r="4104" spans="1:17" ht="12.5" x14ac:dyDescent="0.25">
      <c r="A4104" s="37"/>
      <c r="B4104" s="26"/>
      <c r="C4104"/>
      <c r="D4104"/>
      <c r="E4104"/>
      <c r="N4104"/>
      <c r="O4104"/>
      <c r="P4104"/>
      <c r="Q4104"/>
    </row>
    <row r="4105" spans="1:17" ht="12.5" x14ac:dyDescent="0.25">
      <c r="A4105" s="37"/>
      <c r="B4105" s="26"/>
      <c r="C4105"/>
      <c r="D4105"/>
      <c r="E4105"/>
      <c r="N4105"/>
      <c r="O4105"/>
      <c r="P4105"/>
      <c r="Q4105"/>
    </row>
    <row r="4106" spans="1:17" ht="12.5" x14ac:dyDescent="0.25">
      <c r="A4106" s="37"/>
      <c r="B4106" s="26"/>
      <c r="C4106"/>
      <c r="D4106"/>
      <c r="E4106"/>
      <c r="N4106"/>
      <c r="O4106"/>
      <c r="P4106"/>
      <c r="Q4106"/>
    </row>
    <row r="4107" spans="1:17" ht="12.5" x14ac:dyDescent="0.25">
      <c r="A4107" s="37"/>
      <c r="B4107" s="26"/>
      <c r="C4107"/>
      <c r="D4107"/>
      <c r="E4107"/>
      <c r="N4107"/>
      <c r="O4107"/>
      <c r="P4107"/>
      <c r="Q4107"/>
    </row>
    <row r="4108" spans="1:17" ht="12.5" x14ac:dyDescent="0.25">
      <c r="A4108" s="37"/>
      <c r="B4108" s="26"/>
      <c r="C4108"/>
      <c r="D4108"/>
      <c r="E4108"/>
      <c r="N4108"/>
      <c r="O4108"/>
      <c r="P4108"/>
      <c r="Q4108"/>
    </row>
    <row r="4109" spans="1:17" ht="12.5" x14ac:dyDescent="0.25">
      <c r="A4109" s="37"/>
      <c r="B4109" s="26"/>
      <c r="C4109"/>
      <c r="D4109"/>
      <c r="E4109"/>
      <c r="N4109"/>
      <c r="O4109"/>
      <c r="P4109"/>
      <c r="Q4109"/>
    </row>
    <row r="4110" spans="1:17" ht="12.5" x14ac:dyDescent="0.25">
      <c r="A4110" s="37"/>
      <c r="B4110" s="26"/>
      <c r="C4110"/>
      <c r="D4110"/>
      <c r="E4110"/>
      <c r="N4110"/>
      <c r="O4110"/>
      <c r="P4110"/>
      <c r="Q4110"/>
    </row>
    <row r="4111" spans="1:17" ht="12.5" x14ac:dyDescent="0.25">
      <c r="A4111" s="37"/>
      <c r="B4111" s="26"/>
      <c r="C4111"/>
      <c r="D4111"/>
      <c r="E4111"/>
      <c r="N4111"/>
      <c r="O4111"/>
      <c r="P4111"/>
      <c r="Q4111"/>
    </row>
    <row r="4112" spans="1:17" ht="12.5" x14ac:dyDescent="0.25">
      <c r="A4112" s="37"/>
      <c r="B4112" s="26"/>
      <c r="C4112"/>
      <c r="D4112"/>
      <c r="E4112"/>
      <c r="N4112"/>
      <c r="O4112"/>
      <c r="P4112"/>
      <c r="Q4112"/>
    </row>
    <row r="4113" spans="1:17" ht="12.5" x14ac:dyDescent="0.25">
      <c r="A4113" s="37"/>
      <c r="B4113" s="26"/>
      <c r="C4113"/>
      <c r="D4113"/>
      <c r="E4113"/>
      <c r="N4113"/>
      <c r="O4113"/>
      <c r="P4113"/>
      <c r="Q4113"/>
    </row>
    <row r="4114" spans="1:17" ht="12.5" x14ac:dyDescent="0.25">
      <c r="A4114" s="37"/>
      <c r="B4114" s="26"/>
      <c r="C4114"/>
      <c r="D4114"/>
      <c r="E4114"/>
      <c r="N4114"/>
      <c r="O4114"/>
      <c r="P4114"/>
      <c r="Q4114"/>
    </row>
    <row r="4115" spans="1:17" ht="12.5" x14ac:dyDescent="0.25">
      <c r="A4115" s="37"/>
      <c r="B4115" s="26"/>
      <c r="C4115"/>
      <c r="D4115"/>
      <c r="E4115"/>
      <c r="N4115"/>
      <c r="O4115"/>
      <c r="P4115"/>
      <c r="Q4115"/>
    </row>
    <row r="4116" spans="1:17" ht="12.5" x14ac:dyDescent="0.25">
      <c r="A4116" s="37"/>
      <c r="B4116" s="26"/>
      <c r="C4116"/>
      <c r="D4116"/>
      <c r="E4116"/>
      <c r="N4116"/>
      <c r="O4116"/>
      <c r="P4116"/>
      <c r="Q4116"/>
    </row>
    <row r="4117" spans="1:17" ht="12.5" x14ac:dyDescent="0.25">
      <c r="A4117" s="37"/>
      <c r="B4117" s="26"/>
      <c r="C4117"/>
      <c r="D4117"/>
      <c r="E4117"/>
      <c r="N4117"/>
      <c r="O4117"/>
      <c r="P4117"/>
      <c r="Q4117"/>
    </row>
    <row r="4118" spans="1:17" ht="12.5" x14ac:dyDescent="0.25">
      <c r="A4118" s="37"/>
      <c r="B4118" s="26"/>
      <c r="C4118"/>
      <c r="D4118"/>
      <c r="E4118"/>
      <c r="N4118"/>
      <c r="O4118"/>
      <c r="P4118"/>
      <c r="Q4118"/>
    </row>
    <row r="4119" spans="1:17" ht="12.5" x14ac:dyDescent="0.25">
      <c r="A4119" s="37"/>
      <c r="B4119" s="26"/>
      <c r="C4119"/>
      <c r="D4119"/>
      <c r="E4119"/>
      <c r="N4119"/>
      <c r="O4119"/>
      <c r="P4119"/>
      <c r="Q4119"/>
    </row>
    <row r="4120" spans="1:17" ht="12.5" x14ac:dyDescent="0.25">
      <c r="A4120" s="37"/>
      <c r="B4120" s="26"/>
      <c r="C4120"/>
      <c r="D4120"/>
      <c r="E4120"/>
      <c r="N4120"/>
      <c r="O4120"/>
      <c r="P4120"/>
      <c r="Q4120"/>
    </row>
    <row r="4121" spans="1:17" ht="12.5" x14ac:dyDescent="0.25">
      <c r="A4121" s="37"/>
      <c r="B4121" s="26"/>
      <c r="C4121"/>
      <c r="D4121"/>
      <c r="E4121"/>
      <c r="N4121"/>
      <c r="O4121"/>
      <c r="P4121"/>
      <c r="Q4121"/>
    </row>
    <row r="4122" spans="1:17" ht="12.5" x14ac:dyDescent="0.25">
      <c r="A4122" s="37"/>
      <c r="B4122" s="26"/>
      <c r="C4122"/>
      <c r="D4122"/>
      <c r="E4122"/>
      <c r="N4122"/>
      <c r="O4122"/>
      <c r="P4122"/>
      <c r="Q4122"/>
    </row>
    <row r="4123" spans="1:17" ht="12.5" x14ac:dyDescent="0.25">
      <c r="A4123" s="37"/>
      <c r="B4123" s="26"/>
      <c r="C4123"/>
      <c r="D4123"/>
      <c r="E4123"/>
      <c r="N4123"/>
      <c r="O4123"/>
      <c r="P4123"/>
      <c r="Q4123"/>
    </row>
    <row r="4124" spans="1:17" ht="12.5" x14ac:dyDescent="0.25">
      <c r="A4124" s="37"/>
      <c r="B4124" s="26"/>
      <c r="C4124"/>
      <c r="D4124"/>
      <c r="E4124"/>
      <c r="N4124"/>
      <c r="O4124"/>
      <c r="P4124"/>
      <c r="Q4124"/>
    </row>
    <row r="4125" spans="1:17" ht="12.5" x14ac:dyDescent="0.25">
      <c r="A4125" s="37"/>
      <c r="B4125" s="26"/>
      <c r="C4125"/>
      <c r="D4125"/>
      <c r="E4125"/>
      <c r="N4125"/>
      <c r="O4125"/>
      <c r="P4125"/>
      <c r="Q4125"/>
    </row>
    <row r="4126" spans="1:17" ht="12.5" x14ac:dyDescent="0.25">
      <c r="A4126" s="37"/>
      <c r="B4126" s="26"/>
      <c r="C4126"/>
      <c r="D4126"/>
      <c r="E4126"/>
      <c r="N4126"/>
      <c r="O4126"/>
      <c r="P4126"/>
      <c r="Q4126"/>
    </row>
    <row r="4127" spans="1:17" ht="12.5" x14ac:dyDescent="0.25">
      <c r="A4127" s="37"/>
      <c r="B4127" s="26"/>
      <c r="C4127"/>
      <c r="D4127"/>
      <c r="E4127"/>
      <c r="N4127"/>
      <c r="O4127"/>
      <c r="P4127"/>
      <c r="Q4127"/>
    </row>
    <row r="4128" spans="1:17" ht="12.5" x14ac:dyDescent="0.25">
      <c r="A4128" s="37"/>
      <c r="B4128" s="26"/>
      <c r="C4128"/>
      <c r="D4128"/>
      <c r="E4128"/>
      <c r="N4128"/>
      <c r="O4128"/>
      <c r="P4128"/>
      <c r="Q4128"/>
    </row>
    <row r="4129" spans="1:17" ht="12.5" x14ac:dyDescent="0.25">
      <c r="A4129" s="37"/>
      <c r="B4129" s="26"/>
      <c r="C4129"/>
      <c r="D4129"/>
      <c r="E4129"/>
      <c r="N4129"/>
      <c r="O4129"/>
      <c r="P4129"/>
      <c r="Q4129"/>
    </row>
    <row r="4130" spans="1:17" ht="12.5" x14ac:dyDescent="0.25">
      <c r="A4130" s="37"/>
      <c r="B4130" s="26"/>
      <c r="C4130"/>
      <c r="D4130"/>
      <c r="E4130"/>
      <c r="N4130"/>
      <c r="O4130"/>
      <c r="P4130"/>
      <c r="Q4130"/>
    </row>
    <row r="4131" spans="1:17" ht="12.5" x14ac:dyDescent="0.25">
      <c r="A4131" s="37"/>
      <c r="B4131" s="26"/>
      <c r="C4131"/>
      <c r="D4131"/>
      <c r="E4131"/>
      <c r="N4131"/>
      <c r="O4131"/>
      <c r="P4131"/>
      <c r="Q4131"/>
    </row>
    <row r="4132" spans="1:17" ht="12.5" x14ac:dyDescent="0.25">
      <c r="A4132" s="37"/>
      <c r="B4132" s="26"/>
      <c r="C4132"/>
      <c r="D4132"/>
      <c r="E4132"/>
      <c r="N4132"/>
      <c r="O4132"/>
      <c r="P4132"/>
      <c r="Q4132"/>
    </row>
    <row r="4133" spans="1:17" ht="12.5" x14ac:dyDescent="0.25">
      <c r="A4133" s="37"/>
      <c r="B4133" s="26"/>
      <c r="C4133"/>
      <c r="D4133"/>
      <c r="E4133"/>
      <c r="N4133"/>
      <c r="O4133"/>
      <c r="P4133"/>
      <c r="Q4133"/>
    </row>
    <row r="4134" spans="1:17" ht="12.5" x14ac:dyDescent="0.25">
      <c r="A4134" s="37"/>
      <c r="B4134" s="26"/>
      <c r="C4134"/>
      <c r="D4134"/>
      <c r="E4134"/>
      <c r="N4134"/>
      <c r="O4134"/>
      <c r="P4134"/>
      <c r="Q4134"/>
    </row>
    <row r="4135" spans="1:17" ht="12.5" x14ac:dyDescent="0.25">
      <c r="A4135" s="37"/>
      <c r="B4135" s="26"/>
      <c r="C4135"/>
      <c r="D4135"/>
      <c r="E4135"/>
      <c r="N4135"/>
      <c r="O4135"/>
      <c r="P4135"/>
      <c r="Q4135"/>
    </row>
    <row r="4136" spans="1:17" ht="12.5" x14ac:dyDescent="0.25">
      <c r="A4136" s="37"/>
      <c r="B4136" s="26"/>
      <c r="C4136"/>
      <c r="D4136"/>
      <c r="E4136"/>
      <c r="N4136"/>
      <c r="O4136"/>
      <c r="P4136"/>
      <c r="Q4136"/>
    </row>
    <row r="4137" spans="1:17" ht="12.5" x14ac:dyDescent="0.25">
      <c r="A4137" s="37"/>
      <c r="B4137" s="26"/>
      <c r="C4137"/>
      <c r="D4137"/>
      <c r="E4137"/>
      <c r="N4137"/>
      <c r="O4137"/>
      <c r="P4137"/>
      <c r="Q4137"/>
    </row>
    <row r="4138" spans="1:17" ht="12.5" x14ac:dyDescent="0.25">
      <c r="A4138" s="37"/>
      <c r="B4138" s="26"/>
      <c r="C4138"/>
      <c r="D4138"/>
      <c r="E4138"/>
      <c r="N4138"/>
      <c r="O4138"/>
      <c r="P4138"/>
      <c r="Q4138"/>
    </row>
    <row r="4139" spans="1:17" ht="12.5" x14ac:dyDescent="0.25">
      <c r="A4139" s="37"/>
      <c r="B4139" s="26"/>
      <c r="C4139"/>
      <c r="D4139"/>
      <c r="E4139"/>
      <c r="N4139"/>
      <c r="O4139"/>
      <c r="P4139"/>
      <c r="Q4139"/>
    </row>
    <row r="4140" spans="1:17" ht="12.5" x14ac:dyDescent="0.25">
      <c r="A4140" s="37"/>
      <c r="B4140" s="26"/>
      <c r="C4140"/>
      <c r="D4140"/>
      <c r="E4140"/>
      <c r="N4140"/>
      <c r="O4140"/>
      <c r="P4140"/>
      <c r="Q4140"/>
    </row>
    <row r="4141" spans="1:17" ht="12.5" x14ac:dyDescent="0.25">
      <c r="A4141" s="37"/>
      <c r="B4141" s="26"/>
      <c r="C4141"/>
      <c r="D4141"/>
      <c r="E4141"/>
      <c r="N4141"/>
      <c r="O4141"/>
      <c r="P4141"/>
      <c r="Q4141"/>
    </row>
    <row r="4142" spans="1:17" ht="12.5" x14ac:dyDescent="0.25">
      <c r="A4142" s="37"/>
      <c r="B4142" s="26"/>
      <c r="C4142"/>
      <c r="D4142"/>
      <c r="E4142"/>
      <c r="N4142"/>
      <c r="O4142"/>
      <c r="P4142"/>
      <c r="Q4142"/>
    </row>
    <row r="4143" spans="1:17" ht="12.5" x14ac:dyDescent="0.25">
      <c r="A4143" s="37"/>
      <c r="B4143" s="26"/>
      <c r="C4143"/>
      <c r="D4143"/>
      <c r="E4143"/>
      <c r="N4143"/>
      <c r="O4143"/>
      <c r="P4143"/>
      <c r="Q4143"/>
    </row>
    <row r="4144" spans="1:17" ht="12.5" x14ac:dyDescent="0.25">
      <c r="A4144" s="37"/>
      <c r="B4144" s="26"/>
      <c r="C4144"/>
      <c r="D4144"/>
      <c r="E4144"/>
      <c r="N4144"/>
      <c r="O4144"/>
      <c r="P4144"/>
      <c r="Q4144"/>
    </row>
    <row r="4145" spans="1:17" ht="12.5" x14ac:dyDescent="0.25">
      <c r="A4145" s="37"/>
      <c r="B4145" s="26"/>
      <c r="C4145"/>
      <c r="D4145"/>
      <c r="E4145"/>
      <c r="N4145"/>
      <c r="O4145"/>
      <c r="P4145"/>
      <c r="Q4145"/>
    </row>
    <row r="4146" spans="1:17" ht="12.5" x14ac:dyDescent="0.25">
      <c r="A4146" s="37"/>
      <c r="B4146" s="26"/>
      <c r="C4146"/>
      <c r="D4146"/>
      <c r="E4146"/>
      <c r="N4146"/>
      <c r="O4146"/>
      <c r="P4146"/>
      <c r="Q4146"/>
    </row>
    <row r="4147" spans="1:17" ht="12.5" x14ac:dyDescent="0.25">
      <c r="A4147" s="37"/>
      <c r="B4147" s="26"/>
      <c r="C4147"/>
      <c r="D4147"/>
      <c r="E4147"/>
      <c r="N4147"/>
      <c r="O4147"/>
      <c r="P4147"/>
      <c r="Q4147"/>
    </row>
    <row r="4148" spans="1:17" ht="12.5" x14ac:dyDescent="0.25">
      <c r="A4148" s="37"/>
      <c r="B4148" s="26"/>
      <c r="C4148"/>
      <c r="D4148"/>
      <c r="E4148"/>
      <c r="N4148"/>
      <c r="O4148"/>
      <c r="P4148"/>
      <c r="Q4148"/>
    </row>
    <row r="4149" spans="1:17" ht="12.5" x14ac:dyDescent="0.25">
      <c r="A4149" s="37"/>
      <c r="B4149" s="26"/>
      <c r="C4149"/>
      <c r="D4149"/>
      <c r="E4149"/>
      <c r="N4149"/>
      <c r="O4149"/>
      <c r="P4149"/>
      <c r="Q4149"/>
    </row>
    <row r="4150" spans="1:17" ht="12.5" x14ac:dyDescent="0.25">
      <c r="A4150" s="37"/>
      <c r="B4150" s="26"/>
      <c r="C4150"/>
      <c r="D4150"/>
      <c r="E4150"/>
      <c r="N4150"/>
      <c r="O4150"/>
      <c r="P4150"/>
      <c r="Q4150"/>
    </row>
    <row r="4151" spans="1:17" ht="12.5" x14ac:dyDescent="0.25">
      <c r="A4151" s="37"/>
      <c r="B4151" s="26"/>
      <c r="C4151"/>
      <c r="D4151"/>
      <c r="E4151"/>
      <c r="N4151"/>
      <c r="O4151"/>
      <c r="P4151"/>
      <c r="Q4151"/>
    </row>
    <row r="4152" spans="1:17" ht="12.5" x14ac:dyDescent="0.25">
      <c r="A4152" s="37"/>
      <c r="B4152" s="26"/>
      <c r="C4152"/>
      <c r="D4152"/>
      <c r="E4152"/>
      <c r="N4152"/>
      <c r="O4152"/>
      <c r="P4152"/>
      <c r="Q4152"/>
    </row>
    <row r="4153" spans="1:17" ht="12.5" x14ac:dyDescent="0.25">
      <c r="A4153" s="37"/>
      <c r="B4153" s="26"/>
      <c r="C4153"/>
      <c r="D4153"/>
      <c r="E4153"/>
      <c r="N4153"/>
      <c r="O4153"/>
      <c r="P4153"/>
      <c r="Q4153"/>
    </row>
    <row r="4154" spans="1:17" ht="12.5" x14ac:dyDescent="0.25">
      <c r="A4154" s="37"/>
      <c r="B4154" s="26"/>
      <c r="C4154"/>
      <c r="D4154"/>
      <c r="E4154"/>
      <c r="N4154"/>
      <c r="O4154"/>
      <c r="P4154"/>
      <c r="Q4154"/>
    </row>
    <row r="4155" spans="1:17" ht="12.5" x14ac:dyDescent="0.25">
      <c r="A4155" s="37"/>
      <c r="B4155" s="26"/>
      <c r="C4155"/>
      <c r="D4155"/>
      <c r="E4155"/>
      <c r="N4155"/>
      <c r="O4155"/>
      <c r="P4155"/>
      <c r="Q4155"/>
    </row>
    <row r="4156" spans="1:17" ht="12.5" x14ac:dyDescent="0.25">
      <c r="A4156" s="37"/>
      <c r="B4156" s="26"/>
      <c r="C4156"/>
      <c r="D4156"/>
      <c r="E4156"/>
      <c r="N4156"/>
      <c r="O4156"/>
      <c r="P4156"/>
      <c r="Q4156"/>
    </row>
    <row r="4157" spans="1:17" ht="12.5" x14ac:dyDescent="0.25">
      <c r="A4157" s="37"/>
      <c r="B4157" s="26"/>
      <c r="C4157"/>
      <c r="D4157"/>
      <c r="E4157"/>
      <c r="N4157"/>
      <c r="O4157"/>
      <c r="P4157"/>
      <c r="Q4157"/>
    </row>
    <row r="4158" spans="1:17" ht="12.5" x14ac:dyDescent="0.25">
      <c r="A4158" s="37"/>
      <c r="B4158" s="26"/>
      <c r="C4158"/>
      <c r="D4158"/>
      <c r="E4158"/>
      <c r="N4158"/>
      <c r="O4158"/>
      <c r="P4158"/>
      <c r="Q4158"/>
    </row>
    <row r="4159" spans="1:17" ht="12.5" x14ac:dyDescent="0.25">
      <c r="A4159" s="37"/>
      <c r="B4159" s="26"/>
      <c r="C4159"/>
      <c r="D4159"/>
      <c r="E4159"/>
      <c r="N4159"/>
      <c r="O4159"/>
      <c r="P4159"/>
      <c r="Q4159"/>
    </row>
    <row r="4160" spans="1:17" ht="12.5" x14ac:dyDescent="0.25">
      <c r="A4160" s="37"/>
      <c r="B4160" s="26"/>
      <c r="C4160"/>
      <c r="D4160"/>
      <c r="E4160"/>
      <c r="N4160"/>
      <c r="O4160"/>
      <c r="P4160"/>
      <c r="Q4160"/>
    </row>
    <row r="4161" spans="1:17" ht="12.5" x14ac:dyDescent="0.25">
      <c r="A4161" s="37"/>
      <c r="B4161" s="26"/>
      <c r="C4161"/>
      <c r="D4161"/>
      <c r="E4161"/>
      <c r="N4161"/>
      <c r="O4161"/>
      <c r="P4161"/>
      <c r="Q4161"/>
    </row>
    <row r="4162" spans="1:17" ht="12.5" x14ac:dyDescent="0.25">
      <c r="A4162" s="37"/>
      <c r="B4162" s="26"/>
      <c r="C4162"/>
      <c r="D4162"/>
      <c r="E4162"/>
      <c r="N4162"/>
      <c r="O4162"/>
      <c r="P4162"/>
      <c r="Q4162"/>
    </row>
    <row r="4163" spans="1:17" ht="12.5" x14ac:dyDescent="0.25">
      <c r="A4163" s="37"/>
      <c r="B4163" s="26"/>
      <c r="C4163"/>
      <c r="D4163"/>
      <c r="E4163"/>
      <c r="N4163"/>
      <c r="O4163"/>
      <c r="P4163"/>
      <c r="Q4163"/>
    </row>
    <row r="4164" spans="1:17" ht="12.5" x14ac:dyDescent="0.25">
      <c r="A4164" s="37"/>
      <c r="B4164" s="26"/>
      <c r="C4164"/>
      <c r="D4164"/>
      <c r="E4164"/>
      <c r="N4164"/>
      <c r="O4164"/>
      <c r="P4164"/>
      <c r="Q4164"/>
    </row>
    <row r="4165" spans="1:17" ht="12.5" x14ac:dyDescent="0.25">
      <c r="A4165" s="37"/>
      <c r="B4165" s="26"/>
      <c r="C4165"/>
      <c r="D4165"/>
      <c r="E4165"/>
      <c r="N4165"/>
      <c r="O4165"/>
      <c r="P4165"/>
      <c r="Q4165"/>
    </row>
    <row r="4166" spans="1:17" ht="12.5" x14ac:dyDescent="0.25">
      <c r="A4166" s="37"/>
      <c r="B4166" s="26"/>
      <c r="C4166"/>
      <c r="D4166"/>
      <c r="E4166"/>
      <c r="N4166"/>
      <c r="O4166"/>
      <c r="P4166"/>
      <c r="Q4166"/>
    </row>
    <row r="4167" spans="1:17" ht="12.5" x14ac:dyDescent="0.25">
      <c r="A4167" s="37"/>
      <c r="B4167" s="26"/>
      <c r="C4167"/>
      <c r="D4167"/>
      <c r="E4167"/>
      <c r="N4167"/>
      <c r="O4167"/>
      <c r="P4167"/>
      <c r="Q4167"/>
    </row>
    <row r="4168" spans="1:17" ht="12.5" x14ac:dyDescent="0.25">
      <c r="A4168" s="37"/>
      <c r="B4168" s="26"/>
      <c r="C4168"/>
      <c r="D4168"/>
      <c r="E4168"/>
      <c r="N4168"/>
      <c r="O4168"/>
      <c r="P4168"/>
      <c r="Q4168"/>
    </row>
    <row r="4169" spans="1:17" ht="12.5" x14ac:dyDescent="0.25">
      <c r="A4169" s="37"/>
      <c r="B4169" s="26"/>
      <c r="C4169"/>
      <c r="D4169"/>
      <c r="E4169"/>
      <c r="N4169"/>
      <c r="O4169"/>
      <c r="P4169"/>
      <c r="Q4169"/>
    </row>
    <row r="4170" spans="1:17" ht="12.5" x14ac:dyDescent="0.25">
      <c r="A4170" s="37"/>
      <c r="B4170" s="26"/>
      <c r="C4170"/>
      <c r="D4170"/>
      <c r="E4170"/>
      <c r="N4170"/>
      <c r="O4170"/>
      <c r="P4170"/>
      <c r="Q4170"/>
    </row>
    <row r="4171" spans="1:17" ht="12.5" x14ac:dyDescent="0.25">
      <c r="A4171" s="37"/>
      <c r="B4171" s="26"/>
      <c r="C4171"/>
      <c r="D4171"/>
      <c r="E4171"/>
      <c r="N4171"/>
      <c r="O4171"/>
      <c r="P4171"/>
      <c r="Q4171"/>
    </row>
    <row r="4172" spans="1:17" ht="12.5" x14ac:dyDescent="0.25">
      <c r="A4172" s="37"/>
      <c r="B4172" s="26"/>
      <c r="C4172"/>
      <c r="D4172"/>
      <c r="E4172"/>
      <c r="N4172"/>
      <c r="O4172"/>
      <c r="P4172"/>
      <c r="Q4172"/>
    </row>
    <row r="4173" spans="1:17" ht="12.5" x14ac:dyDescent="0.25">
      <c r="A4173" s="37"/>
      <c r="B4173" s="26"/>
      <c r="C4173"/>
      <c r="D4173"/>
      <c r="E4173"/>
      <c r="N4173"/>
      <c r="O4173"/>
      <c r="P4173"/>
      <c r="Q4173"/>
    </row>
    <row r="4174" spans="1:17" ht="12.5" x14ac:dyDescent="0.25">
      <c r="A4174" s="37"/>
      <c r="B4174" s="26"/>
      <c r="C4174"/>
      <c r="D4174"/>
      <c r="E4174"/>
      <c r="N4174"/>
      <c r="O4174"/>
      <c r="P4174"/>
      <c r="Q4174"/>
    </row>
    <row r="4175" spans="1:17" ht="12.5" x14ac:dyDescent="0.25">
      <c r="A4175" s="37"/>
      <c r="B4175" s="26"/>
      <c r="C4175"/>
      <c r="D4175"/>
      <c r="E4175"/>
      <c r="N4175"/>
      <c r="O4175"/>
      <c r="P4175"/>
      <c r="Q4175"/>
    </row>
    <row r="4176" spans="1:17" ht="12.5" x14ac:dyDescent="0.25">
      <c r="A4176" s="37"/>
      <c r="B4176" s="26"/>
      <c r="C4176"/>
      <c r="D4176"/>
      <c r="E4176"/>
      <c r="N4176"/>
      <c r="O4176"/>
      <c r="P4176"/>
      <c r="Q4176"/>
    </row>
    <row r="4177" spans="1:17" ht="12.5" x14ac:dyDescent="0.25">
      <c r="A4177" s="37"/>
      <c r="B4177" s="26"/>
      <c r="C4177"/>
      <c r="D4177"/>
      <c r="E4177"/>
      <c r="N4177"/>
      <c r="O4177"/>
      <c r="P4177"/>
      <c r="Q4177"/>
    </row>
    <row r="4178" spans="1:17" ht="12.5" x14ac:dyDescent="0.25">
      <c r="A4178" s="37"/>
      <c r="B4178" s="26"/>
      <c r="C4178"/>
      <c r="D4178"/>
      <c r="E4178"/>
      <c r="N4178"/>
      <c r="O4178"/>
      <c r="P4178"/>
      <c r="Q4178"/>
    </row>
    <row r="4179" spans="1:17" ht="12.5" x14ac:dyDescent="0.25">
      <c r="A4179" s="37"/>
      <c r="B4179" s="26"/>
      <c r="C4179"/>
      <c r="D4179"/>
      <c r="E4179"/>
      <c r="N4179"/>
      <c r="O4179"/>
      <c r="P4179"/>
      <c r="Q4179"/>
    </row>
    <row r="4180" spans="1:17" ht="12.5" x14ac:dyDescent="0.25">
      <c r="A4180" s="37"/>
      <c r="B4180" s="26"/>
      <c r="C4180"/>
      <c r="D4180"/>
      <c r="E4180"/>
      <c r="N4180"/>
      <c r="O4180"/>
      <c r="P4180"/>
      <c r="Q4180"/>
    </row>
    <row r="4181" spans="1:17" ht="12.5" x14ac:dyDescent="0.25">
      <c r="A4181" s="37"/>
      <c r="B4181" s="26"/>
      <c r="C4181"/>
      <c r="D4181"/>
      <c r="E4181"/>
      <c r="N4181"/>
      <c r="O4181"/>
      <c r="P4181"/>
      <c r="Q4181"/>
    </row>
    <row r="4182" spans="1:17" ht="12.5" x14ac:dyDescent="0.25">
      <c r="A4182" s="37"/>
      <c r="B4182" s="26"/>
      <c r="C4182"/>
      <c r="D4182"/>
      <c r="E4182"/>
      <c r="N4182"/>
      <c r="O4182"/>
      <c r="P4182"/>
      <c r="Q4182"/>
    </row>
    <row r="4183" spans="1:17" ht="12.5" x14ac:dyDescent="0.25">
      <c r="A4183" s="37"/>
      <c r="B4183" s="26"/>
      <c r="C4183"/>
      <c r="D4183"/>
      <c r="E4183"/>
      <c r="N4183"/>
      <c r="O4183"/>
      <c r="P4183"/>
      <c r="Q4183"/>
    </row>
    <row r="4184" spans="1:17" ht="12.5" x14ac:dyDescent="0.25">
      <c r="A4184" s="37"/>
      <c r="B4184" s="26"/>
      <c r="C4184"/>
      <c r="D4184"/>
      <c r="E4184"/>
      <c r="N4184"/>
      <c r="O4184"/>
      <c r="P4184"/>
      <c r="Q4184"/>
    </row>
    <row r="4185" spans="1:17" ht="12.5" x14ac:dyDescent="0.25">
      <c r="A4185" s="37"/>
      <c r="B4185" s="26"/>
      <c r="C4185"/>
      <c r="D4185"/>
      <c r="E4185"/>
      <c r="N4185"/>
      <c r="O4185"/>
      <c r="P4185"/>
      <c r="Q4185"/>
    </row>
    <row r="4186" spans="1:17" ht="12.5" x14ac:dyDescent="0.25">
      <c r="A4186" s="37"/>
      <c r="B4186" s="26"/>
      <c r="C4186"/>
      <c r="D4186"/>
      <c r="E4186"/>
      <c r="N4186"/>
      <c r="O4186"/>
      <c r="P4186"/>
      <c r="Q4186"/>
    </row>
    <row r="4187" spans="1:17" ht="12.5" x14ac:dyDescent="0.25">
      <c r="A4187" s="37"/>
      <c r="B4187" s="26"/>
      <c r="C4187"/>
      <c r="D4187"/>
      <c r="E4187"/>
      <c r="N4187"/>
      <c r="O4187"/>
      <c r="P4187"/>
      <c r="Q4187"/>
    </row>
    <row r="4188" spans="1:17" ht="12.5" x14ac:dyDescent="0.25">
      <c r="A4188" s="37"/>
      <c r="B4188" s="26"/>
      <c r="C4188"/>
      <c r="D4188"/>
      <c r="E4188"/>
      <c r="N4188"/>
      <c r="O4188"/>
      <c r="P4188"/>
      <c r="Q4188"/>
    </row>
    <row r="4189" spans="1:17" ht="12.5" x14ac:dyDescent="0.25">
      <c r="A4189" s="37"/>
      <c r="B4189" s="26"/>
      <c r="C4189"/>
      <c r="D4189"/>
      <c r="E4189"/>
      <c r="N4189"/>
      <c r="O4189"/>
      <c r="P4189"/>
      <c r="Q4189"/>
    </row>
    <row r="4190" spans="1:17" ht="12.5" x14ac:dyDescent="0.25">
      <c r="A4190" s="37"/>
      <c r="B4190" s="26"/>
      <c r="C4190"/>
      <c r="D4190"/>
      <c r="E4190"/>
      <c r="N4190"/>
      <c r="O4190"/>
      <c r="P4190"/>
      <c r="Q4190"/>
    </row>
    <row r="4191" spans="1:17" ht="12.5" x14ac:dyDescent="0.25">
      <c r="A4191" s="37"/>
      <c r="B4191" s="26"/>
      <c r="C4191"/>
      <c r="D4191"/>
      <c r="E4191"/>
      <c r="N4191"/>
      <c r="O4191"/>
      <c r="P4191"/>
      <c r="Q4191"/>
    </row>
    <row r="4192" spans="1:17" ht="12.5" x14ac:dyDescent="0.25">
      <c r="A4192" s="37"/>
      <c r="B4192" s="26"/>
      <c r="C4192"/>
      <c r="D4192"/>
      <c r="E4192"/>
      <c r="N4192"/>
      <c r="O4192"/>
      <c r="P4192"/>
      <c r="Q4192"/>
    </row>
    <row r="4193" spans="1:17" ht="12.5" x14ac:dyDescent="0.25">
      <c r="A4193" s="37"/>
      <c r="B4193" s="26"/>
      <c r="C4193"/>
      <c r="D4193"/>
      <c r="E4193"/>
      <c r="N4193"/>
      <c r="O4193"/>
      <c r="P4193"/>
      <c r="Q4193"/>
    </row>
    <row r="4194" spans="1:17" ht="12.5" x14ac:dyDescent="0.25">
      <c r="A4194" s="37"/>
      <c r="B4194" s="26"/>
      <c r="C4194"/>
      <c r="D4194"/>
      <c r="E4194"/>
      <c r="N4194"/>
      <c r="O4194"/>
      <c r="P4194"/>
      <c r="Q4194"/>
    </row>
    <row r="4195" spans="1:17" ht="12.5" x14ac:dyDescent="0.25">
      <c r="A4195" s="37"/>
      <c r="B4195" s="26"/>
      <c r="C4195"/>
      <c r="D4195"/>
      <c r="E4195"/>
      <c r="N4195"/>
      <c r="O4195"/>
      <c r="P4195"/>
      <c r="Q4195"/>
    </row>
    <row r="4196" spans="1:17" ht="12.5" x14ac:dyDescent="0.25">
      <c r="A4196" s="37"/>
      <c r="B4196" s="26"/>
      <c r="C4196"/>
      <c r="D4196"/>
      <c r="E4196"/>
      <c r="N4196"/>
      <c r="O4196"/>
      <c r="P4196"/>
      <c r="Q4196"/>
    </row>
    <row r="4197" spans="1:17" ht="12.5" x14ac:dyDescent="0.25">
      <c r="A4197" s="37"/>
      <c r="B4197" s="26"/>
      <c r="C4197"/>
      <c r="D4197"/>
      <c r="E4197"/>
      <c r="N4197"/>
      <c r="O4197"/>
      <c r="P4197"/>
      <c r="Q4197"/>
    </row>
    <row r="4198" spans="1:17" ht="12.5" x14ac:dyDescent="0.25">
      <c r="A4198" s="37"/>
      <c r="B4198" s="26"/>
      <c r="C4198"/>
      <c r="D4198"/>
      <c r="E4198"/>
      <c r="N4198"/>
      <c r="O4198"/>
      <c r="P4198"/>
      <c r="Q4198"/>
    </row>
    <row r="4199" spans="1:17" ht="12.5" x14ac:dyDescent="0.25">
      <c r="A4199" s="37"/>
      <c r="B4199" s="26"/>
      <c r="C4199"/>
      <c r="D4199"/>
      <c r="E4199"/>
      <c r="N4199"/>
      <c r="O4199"/>
      <c r="P4199"/>
      <c r="Q4199"/>
    </row>
    <row r="4200" spans="1:17" ht="12.5" x14ac:dyDescent="0.25">
      <c r="A4200" s="37"/>
      <c r="B4200" s="26"/>
      <c r="C4200"/>
      <c r="D4200"/>
      <c r="E4200"/>
      <c r="N4200"/>
      <c r="O4200"/>
      <c r="P4200"/>
      <c r="Q4200"/>
    </row>
    <row r="4201" spans="1:17" ht="12.5" x14ac:dyDescent="0.25">
      <c r="A4201" s="37"/>
      <c r="B4201" s="26"/>
      <c r="C4201"/>
      <c r="D4201"/>
      <c r="E4201"/>
      <c r="N4201"/>
      <c r="O4201"/>
      <c r="P4201"/>
      <c r="Q4201"/>
    </row>
    <row r="4202" spans="1:17" ht="12.5" x14ac:dyDescent="0.25">
      <c r="A4202" s="37"/>
      <c r="B4202" s="26"/>
      <c r="C4202"/>
      <c r="D4202"/>
      <c r="E4202"/>
      <c r="N4202"/>
      <c r="O4202"/>
      <c r="P4202"/>
      <c r="Q4202"/>
    </row>
    <row r="4203" spans="1:17" ht="12.5" x14ac:dyDescent="0.25">
      <c r="A4203" s="37"/>
      <c r="B4203" s="26"/>
      <c r="C4203"/>
      <c r="D4203"/>
      <c r="E4203"/>
      <c r="N4203"/>
      <c r="O4203"/>
      <c r="P4203"/>
      <c r="Q4203"/>
    </row>
    <row r="4204" spans="1:17" ht="12.5" x14ac:dyDescent="0.25">
      <c r="A4204" s="37"/>
      <c r="B4204" s="26"/>
      <c r="C4204"/>
      <c r="D4204"/>
      <c r="E4204"/>
      <c r="N4204"/>
      <c r="O4204"/>
      <c r="P4204"/>
      <c r="Q4204"/>
    </row>
    <row r="4205" spans="1:17" ht="12.5" x14ac:dyDescent="0.25">
      <c r="A4205" s="37"/>
      <c r="B4205" s="26"/>
      <c r="C4205"/>
      <c r="D4205"/>
      <c r="E4205"/>
      <c r="N4205"/>
      <c r="O4205"/>
      <c r="P4205"/>
      <c r="Q4205"/>
    </row>
    <row r="4206" spans="1:17" ht="12.5" x14ac:dyDescent="0.25">
      <c r="A4206" s="37"/>
      <c r="B4206" s="26"/>
      <c r="C4206"/>
      <c r="D4206"/>
      <c r="E4206"/>
      <c r="N4206"/>
      <c r="O4206"/>
      <c r="P4206"/>
      <c r="Q4206"/>
    </row>
    <row r="4207" spans="1:17" ht="12.5" x14ac:dyDescent="0.25">
      <c r="A4207" s="37"/>
      <c r="B4207" s="26"/>
      <c r="C4207"/>
      <c r="D4207"/>
      <c r="E4207"/>
      <c r="N4207"/>
      <c r="O4207"/>
      <c r="P4207"/>
      <c r="Q4207"/>
    </row>
    <row r="4208" spans="1:17" ht="12.5" x14ac:dyDescent="0.25">
      <c r="A4208" s="37"/>
      <c r="B4208" s="26"/>
      <c r="C4208"/>
      <c r="D4208"/>
      <c r="E4208"/>
      <c r="N4208"/>
      <c r="O4208"/>
      <c r="P4208"/>
      <c r="Q4208"/>
    </row>
    <row r="4209" spans="1:17" ht="12.5" x14ac:dyDescent="0.25">
      <c r="A4209" s="37"/>
      <c r="B4209" s="26"/>
      <c r="C4209"/>
      <c r="D4209"/>
      <c r="E4209"/>
      <c r="N4209"/>
      <c r="O4209"/>
      <c r="P4209"/>
      <c r="Q4209"/>
    </row>
    <row r="4210" spans="1:17" ht="12.5" x14ac:dyDescent="0.25">
      <c r="A4210" s="37"/>
      <c r="B4210" s="26"/>
      <c r="C4210"/>
      <c r="D4210"/>
      <c r="E4210"/>
      <c r="N4210"/>
      <c r="O4210"/>
      <c r="P4210"/>
      <c r="Q4210"/>
    </row>
    <row r="4211" spans="1:17" ht="12.5" x14ac:dyDescent="0.25">
      <c r="A4211" s="37"/>
      <c r="B4211" s="26"/>
      <c r="C4211"/>
      <c r="D4211"/>
      <c r="E4211"/>
      <c r="N4211"/>
      <c r="O4211"/>
      <c r="P4211"/>
      <c r="Q4211"/>
    </row>
    <row r="4212" spans="1:17" ht="12.5" x14ac:dyDescent="0.25">
      <c r="A4212" s="37"/>
      <c r="B4212" s="26"/>
      <c r="C4212"/>
      <c r="D4212"/>
      <c r="E4212"/>
      <c r="N4212"/>
      <c r="O4212"/>
      <c r="P4212"/>
      <c r="Q4212"/>
    </row>
    <row r="4213" spans="1:17" ht="12.5" x14ac:dyDescent="0.25">
      <c r="A4213" s="37"/>
      <c r="B4213" s="26"/>
      <c r="C4213"/>
      <c r="D4213"/>
      <c r="E4213"/>
      <c r="N4213"/>
      <c r="O4213"/>
      <c r="P4213"/>
      <c r="Q4213"/>
    </row>
    <row r="4214" spans="1:17" ht="12.5" x14ac:dyDescent="0.25">
      <c r="A4214" s="37"/>
      <c r="B4214" s="26"/>
      <c r="C4214"/>
      <c r="D4214"/>
      <c r="E4214"/>
      <c r="N4214"/>
      <c r="O4214"/>
      <c r="P4214"/>
      <c r="Q4214"/>
    </row>
    <row r="4215" spans="1:17" ht="12.5" x14ac:dyDescent="0.25">
      <c r="A4215" s="37"/>
      <c r="B4215" s="26"/>
      <c r="C4215"/>
      <c r="D4215"/>
      <c r="E4215"/>
      <c r="N4215"/>
      <c r="O4215"/>
      <c r="P4215"/>
      <c r="Q4215"/>
    </row>
    <row r="4216" spans="1:17" ht="12.5" x14ac:dyDescent="0.25">
      <c r="A4216" s="37"/>
      <c r="B4216" s="26"/>
      <c r="C4216"/>
      <c r="D4216"/>
      <c r="E4216"/>
      <c r="N4216"/>
      <c r="O4216"/>
      <c r="P4216"/>
      <c r="Q4216"/>
    </row>
    <row r="4217" spans="1:17" ht="12.5" x14ac:dyDescent="0.25">
      <c r="A4217" s="37"/>
      <c r="B4217" s="26"/>
      <c r="C4217"/>
      <c r="D4217"/>
      <c r="E4217"/>
      <c r="N4217"/>
      <c r="O4217"/>
      <c r="P4217"/>
      <c r="Q4217"/>
    </row>
    <row r="4218" spans="1:17" ht="12.5" x14ac:dyDescent="0.25">
      <c r="A4218" s="37"/>
      <c r="B4218" s="26"/>
      <c r="C4218"/>
      <c r="D4218"/>
      <c r="E4218"/>
      <c r="N4218"/>
      <c r="O4218"/>
      <c r="P4218"/>
      <c r="Q4218"/>
    </row>
    <row r="4219" spans="1:17" ht="12.5" x14ac:dyDescent="0.25">
      <c r="A4219" s="37"/>
      <c r="B4219" s="26"/>
      <c r="C4219"/>
      <c r="D4219"/>
      <c r="E4219"/>
      <c r="N4219"/>
      <c r="O4219"/>
      <c r="P4219"/>
      <c r="Q4219"/>
    </row>
    <row r="4220" spans="1:17" ht="12.5" x14ac:dyDescent="0.25">
      <c r="A4220" s="37"/>
      <c r="B4220" s="26"/>
      <c r="C4220"/>
      <c r="D4220"/>
      <c r="E4220"/>
      <c r="N4220"/>
      <c r="O4220"/>
      <c r="P4220"/>
      <c r="Q4220"/>
    </row>
    <row r="4221" spans="1:17" ht="12.5" x14ac:dyDescent="0.25">
      <c r="A4221" s="37"/>
      <c r="B4221" s="26"/>
      <c r="C4221"/>
      <c r="D4221"/>
      <c r="E4221"/>
      <c r="N4221"/>
      <c r="O4221"/>
      <c r="P4221"/>
      <c r="Q4221"/>
    </row>
    <row r="4222" spans="1:17" ht="12.5" x14ac:dyDescent="0.25">
      <c r="A4222" s="37"/>
      <c r="B4222" s="26"/>
      <c r="C4222"/>
      <c r="D4222"/>
      <c r="E4222"/>
      <c r="N4222"/>
      <c r="O4222"/>
      <c r="P4222"/>
      <c r="Q4222"/>
    </row>
    <row r="4223" spans="1:17" ht="12.5" x14ac:dyDescent="0.25">
      <c r="A4223" s="37"/>
      <c r="B4223" s="26"/>
      <c r="C4223"/>
      <c r="D4223"/>
      <c r="E4223"/>
      <c r="N4223"/>
      <c r="O4223"/>
      <c r="P4223"/>
      <c r="Q4223"/>
    </row>
    <row r="4224" spans="1:17" ht="12.5" x14ac:dyDescent="0.25">
      <c r="A4224" s="37"/>
      <c r="B4224" s="26"/>
      <c r="C4224"/>
      <c r="D4224"/>
      <c r="E4224"/>
      <c r="N4224"/>
      <c r="O4224"/>
      <c r="P4224"/>
      <c r="Q4224"/>
    </row>
    <row r="4225" spans="1:17" ht="12.5" x14ac:dyDescent="0.25">
      <c r="A4225" s="37"/>
      <c r="B4225" s="26"/>
      <c r="C4225"/>
      <c r="D4225"/>
      <c r="E4225"/>
      <c r="N4225"/>
      <c r="O4225"/>
      <c r="P4225"/>
      <c r="Q4225"/>
    </row>
    <row r="4226" spans="1:17" ht="12.5" x14ac:dyDescent="0.25">
      <c r="A4226" s="37"/>
      <c r="B4226" s="26"/>
      <c r="C4226"/>
      <c r="D4226"/>
      <c r="E4226"/>
      <c r="N4226"/>
      <c r="O4226"/>
      <c r="P4226"/>
      <c r="Q4226"/>
    </row>
    <row r="4227" spans="1:17" ht="12.5" x14ac:dyDescent="0.25">
      <c r="A4227" s="37"/>
      <c r="B4227" s="26"/>
      <c r="C4227"/>
      <c r="D4227"/>
      <c r="E4227"/>
      <c r="N4227"/>
      <c r="O4227"/>
      <c r="P4227"/>
      <c r="Q4227"/>
    </row>
    <row r="4228" spans="1:17" ht="12.5" x14ac:dyDescent="0.25">
      <c r="A4228" s="37"/>
      <c r="B4228" s="26"/>
      <c r="C4228"/>
      <c r="D4228"/>
      <c r="E4228"/>
      <c r="N4228"/>
      <c r="O4228"/>
      <c r="P4228"/>
      <c r="Q4228"/>
    </row>
    <row r="4229" spans="1:17" ht="12.5" x14ac:dyDescent="0.25">
      <c r="A4229" s="37"/>
      <c r="B4229" s="26"/>
      <c r="C4229"/>
      <c r="D4229"/>
      <c r="E4229"/>
      <c r="N4229"/>
      <c r="O4229"/>
      <c r="P4229"/>
      <c r="Q4229"/>
    </row>
    <row r="4230" spans="1:17" ht="12.5" x14ac:dyDescent="0.25">
      <c r="A4230" s="37"/>
      <c r="B4230" s="26"/>
      <c r="C4230"/>
      <c r="D4230"/>
      <c r="E4230"/>
      <c r="N4230"/>
      <c r="O4230"/>
      <c r="P4230"/>
      <c r="Q4230"/>
    </row>
    <row r="4231" spans="1:17" ht="12.5" x14ac:dyDescent="0.25">
      <c r="A4231" s="37"/>
      <c r="B4231" s="26"/>
      <c r="C4231"/>
      <c r="D4231"/>
      <c r="E4231"/>
      <c r="N4231"/>
      <c r="O4231"/>
      <c r="P4231"/>
      <c r="Q4231"/>
    </row>
    <row r="4232" spans="1:17" ht="12.5" x14ac:dyDescent="0.25">
      <c r="A4232" s="37"/>
      <c r="B4232" s="26"/>
      <c r="C4232"/>
      <c r="D4232"/>
      <c r="E4232"/>
      <c r="N4232"/>
      <c r="O4232"/>
      <c r="P4232"/>
      <c r="Q4232"/>
    </row>
    <row r="4233" spans="1:17" ht="12.5" x14ac:dyDescent="0.25">
      <c r="A4233" s="37"/>
      <c r="B4233" s="26"/>
      <c r="C4233"/>
      <c r="D4233"/>
      <c r="E4233"/>
      <c r="N4233"/>
      <c r="O4233"/>
      <c r="P4233"/>
      <c r="Q4233"/>
    </row>
    <row r="4234" spans="1:17" ht="12.5" x14ac:dyDescent="0.25">
      <c r="A4234" s="37"/>
      <c r="B4234" s="26"/>
      <c r="C4234"/>
      <c r="D4234"/>
      <c r="E4234"/>
      <c r="N4234"/>
      <c r="O4234"/>
      <c r="P4234"/>
      <c r="Q4234"/>
    </row>
    <row r="4235" spans="1:17" ht="12.5" x14ac:dyDescent="0.25">
      <c r="A4235" s="37"/>
      <c r="B4235" s="26"/>
      <c r="C4235"/>
      <c r="D4235"/>
      <c r="E4235"/>
      <c r="N4235"/>
      <c r="O4235"/>
      <c r="P4235"/>
      <c r="Q4235"/>
    </row>
    <row r="4236" spans="1:17" ht="12.5" x14ac:dyDescent="0.25">
      <c r="A4236" s="37"/>
      <c r="B4236" s="26"/>
      <c r="C4236"/>
      <c r="D4236"/>
      <c r="E4236"/>
      <c r="N4236"/>
      <c r="O4236"/>
      <c r="P4236"/>
      <c r="Q4236"/>
    </row>
    <row r="4237" spans="1:17" ht="12.5" x14ac:dyDescent="0.25">
      <c r="A4237" s="37"/>
      <c r="B4237" s="26"/>
      <c r="C4237"/>
      <c r="D4237"/>
      <c r="E4237"/>
      <c r="N4237"/>
      <c r="O4237"/>
      <c r="P4237"/>
      <c r="Q4237"/>
    </row>
    <row r="4238" spans="1:17" ht="12.5" x14ac:dyDescent="0.25">
      <c r="A4238" s="37"/>
      <c r="B4238" s="26"/>
      <c r="C4238"/>
      <c r="D4238"/>
      <c r="E4238"/>
      <c r="N4238"/>
      <c r="O4238"/>
      <c r="P4238"/>
      <c r="Q4238"/>
    </row>
    <row r="4239" spans="1:17" ht="12.5" x14ac:dyDescent="0.25">
      <c r="A4239" s="37"/>
      <c r="B4239" s="26"/>
      <c r="C4239"/>
      <c r="D4239"/>
      <c r="E4239"/>
      <c r="N4239"/>
      <c r="O4239"/>
      <c r="P4239"/>
      <c r="Q4239"/>
    </row>
    <row r="4240" spans="1:17" ht="12.5" x14ac:dyDescent="0.25">
      <c r="A4240" s="37"/>
      <c r="B4240" s="26"/>
      <c r="C4240"/>
      <c r="D4240"/>
      <c r="E4240"/>
      <c r="N4240"/>
      <c r="O4240"/>
      <c r="P4240"/>
      <c r="Q4240"/>
    </row>
    <row r="4241" spans="1:17" ht="12.5" x14ac:dyDescent="0.25">
      <c r="A4241" s="37"/>
      <c r="B4241" s="26"/>
      <c r="C4241"/>
      <c r="D4241"/>
      <c r="E4241"/>
      <c r="N4241"/>
      <c r="O4241"/>
      <c r="P4241"/>
      <c r="Q4241"/>
    </row>
    <row r="4242" spans="1:17" ht="12.5" x14ac:dyDescent="0.25">
      <c r="A4242" s="37"/>
      <c r="B4242" s="26"/>
      <c r="C4242"/>
      <c r="D4242"/>
      <c r="E4242"/>
      <c r="N4242"/>
      <c r="O4242"/>
      <c r="P4242"/>
      <c r="Q4242"/>
    </row>
    <row r="4243" spans="1:17" ht="12.5" x14ac:dyDescent="0.25">
      <c r="A4243" s="37"/>
      <c r="B4243" s="26"/>
      <c r="C4243"/>
      <c r="D4243"/>
      <c r="E4243"/>
      <c r="N4243"/>
      <c r="O4243"/>
      <c r="P4243"/>
      <c r="Q4243"/>
    </row>
    <row r="4244" spans="1:17" ht="12.5" x14ac:dyDescent="0.25">
      <c r="A4244" s="37"/>
      <c r="B4244" s="26"/>
      <c r="C4244"/>
      <c r="D4244"/>
      <c r="E4244"/>
      <c r="N4244"/>
      <c r="O4244"/>
      <c r="P4244"/>
      <c r="Q4244"/>
    </row>
    <row r="4245" spans="1:17" ht="12.5" x14ac:dyDescent="0.25">
      <c r="A4245" s="37"/>
      <c r="B4245" s="26"/>
      <c r="C4245"/>
      <c r="D4245"/>
      <c r="E4245"/>
      <c r="N4245"/>
      <c r="O4245"/>
      <c r="P4245"/>
      <c r="Q4245"/>
    </row>
    <row r="4246" spans="1:17" ht="12.5" x14ac:dyDescent="0.25">
      <c r="A4246" s="37"/>
      <c r="B4246" s="26"/>
      <c r="C4246"/>
      <c r="D4246"/>
      <c r="E4246"/>
      <c r="N4246"/>
      <c r="O4246"/>
      <c r="P4246"/>
      <c r="Q4246"/>
    </row>
    <row r="4247" spans="1:17" ht="12.5" x14ac:dyDescent="0.25">
      <c r="A4247" s="37"/>
      <c r="B4247" s="26"/>
      <c r="C4247"/>
      <c r="D4247"/>
      <c r="E4247"/>
      <c r="N4247"/>
      <c r="O4247"/>
      <c r="P4247"/>
      <c r="Q4247"/>
    </row>
    <row r="4248" spans="1:17" ht="12.5" x14ac:dyDescent="0.25">
      <c r="A4248" s="37"/>
      <c r="B4248" s="26"/>
      <c r="C4248"/>
      <c r="D4248"/>
      <c r="E4248"/>
      <c r="N4248"/>
      <c r="O4248"/>
      <c r="P4248"/>
      <c r="Q4248"/>
    </row>
    <row r="4249" spans="1:17" ht="12.5" x14ac:dyDescent="0.25">
      <c r="A4249" s="37"/>
      <c r="B4249" s="26"/>
      <c r="C4249"/>
      <c r="D4249"/>
      <c r="E4249"/>
      <c r="N4249"/>
      <c r="O4249"/>
      <c r="P4249"/>
      <c r="Q4249"/>
    </row>
    <row r="4250" spans="1:17" ht="12.5" x14ac:dyDescent="0.25">
      <c r="A4250" s="37"/>
      <c r="B4250" s="26"/>
      <c r="C4250"/>
      <c r="D4250"/>
      <c r="E4250"/>
      <c r="N4250"/>
      <c r="O4250"/>
      <c r="P4250"/>
      <c r="Q4250"/>
    </row>
    <row r="4251" spans="1:17" ht="12.5" x14ac:dyDescent="0.25">
      <c r="A4251" s="37"/>
      <c r="B4251" s="26"/>
      <c r="C4251"/>
      <c r="D4251"/>
      <c r="E4251"/>
      <c r="N4251"/>
      <c r="O4251"/>
      <c r="P4251"/>
      <c r="Q4251"/>
    </row>
    <row r="4252" spans="1:17" ht="12.5" x14ac:dyDescent="0.25">
      <c r="A4252" s="37"/>
      <c r="B4252" s="26"/>
      <c r="C4252"/>
      <c r="D4252"/>
      <c r="E4252"/>
      <c r="N4252"/>
      <c r="O4252"/>
      <c r="P4252"/>
      <c r="Q4252"/>
    </row>
    <row r="4253" spans="1:17" ht="12.5" x14ac:dyDescent="0.25">
      <c r="A4253" s="37"/>
      <c r="B4253" s="26"/>
      <c r="C4253"/>
      <c r="D4253"/>
      <c r="E4253"/>
      <c r="N4253"/>
      <c r="O4253"/>
      <c r="P4253"/>
      <c r="Q4253"/>
    </row>
    <row r="4254" spans="1:17" ht="12.5" x14ac:dyDescent="0.25">
      <c r="A4254" s="37"/>
      <c r="B4254" s="26"/>
      <c r="C4254"/>
      <c r="D4254"/>
      <c r="E4254"/>
      <c r="N4254"/>
      <c r="O4254"/>
      <c r="P4254"/>
      <c r="Q4254"/>
    </row>
    <row r="4255" spans="1:17" ht="12.5" x14ac:dyDescent="0.25">
      <c r="A4255" s="37"/>
      <c r="B4255" s="26"/>
      <c r="C4255"/>
      <c r="D4255"/>
      <c r="E4255"/>
      <c r="N4255"/>
      <c r="O4255"/>
      <c r="P4255"/>
      <c r="Q4255"/>
    </row>
    <row r="4256" spans="1:17" ht="12.5" x14ac:dyDescent="0.25">
      <c r="A4256" s="37"/>
      <c r="B4256" s="26"/>
      <c r="C4256"/>
      <c r="D4256"/>
      <c r="E4256"/>
      <c r="N4256"/>
      <c r="O4256"/>
      <c r="P4256"/>
      <c r="Q4256"/>
    </row>
    <row r="4257" spans="1:17" ht="12.5" x14ac:dyDescent="0.25">
      <c r="A4257" s="37"/>
      <c r="B4257" s="26"/>
      <c r="C4257"/>
      <c r="D4257"/>
      <c r="E4257"/>
      <c r="N4257"/>
      <c r="O4257"/>
      <c r="P4257"/>
      <c r="Q4257"/>
    </row>
    <row r="4258" spans="1:17" ht="12.5" x14ac:dyDescent="0.25">
      <c r="A4258" s="37"/>
      <c r="B4258" s="26"/>
      <c r="C4258"/>
      <c r="D4258"/>
      <c r="E4258"/>
      <c r="N4258"/>
      <c r="O4258"/>
      <c r="P4258"/>
      <c r="Q4258"/>
    </row>
    <row r="4259" spans="1:17" ht="12.5" x14ac:dyDescent="0.25">
      <c r="A4259" s="37"/>
      <c r="B4259" s="26"/>
      <c r="C4259"/>
      <c r="D4259"/>
      <c r="E4259"/>
      <c r="N4259"/>
      <c r="O4259"/>
      <c r="P4259"/>
      <c r="Q4259"/>
    </row>
    <row r="4260" spans="1:17" ht="12.5" x14ac:dyDescent="0.25">
      <c r="A4260" s="37"/>
      <c r="B4260" s="26"/>
      <c r="C4260"/>
      <c r="D4260"/>
      <c r="E4260"/>
      <c r="N4260"/>
      <c r="O4260"/>
      <c r="P4260"/>
      <c r="Q4260"/>
    </row>
    <row r="4261" spans="1:17" ht="12.5" x14ac:dyDescent="0.25">
      <c r="A4261" s="37"/>
      <c r="B4261" s="26"/>
      <c r="C4261"/>
      <c r="D4261"/>
      <c r="E4261"/>
      <c r="N4261"/>
      <c r="O4261"/>
      <c r="P4261"/>
      <c r="Q4261"/>
    </row>
    <row r="4262" spans="1:17" ht="12.5" x14ac:dyDescent="0.25">
      <c r="A4262" s="37"/>
      <c r="B4262" s="26"/>
      <c r="C4262"/>
      <c r="D4262"/>
      <c r="E4262"/>
      <c r="N4262"/>
      <c r="O4262"/>
      <c r="P4262"/>
      <c r="Q4262"/>
    </row>
    <row r="4263" spans="1:17" ht="12.5" x14ac:dyDescent="0.25">
      <c r="A4263" s="37"/>
      <c r="B4263" s="26"/>
      <c r="C4263"/>
      <c r="D4263"/>
      <c r="E4263"/>
      <c r="N4263"/>
      <c r="O4263"/>
      <c r="P4263"/>
      <c r="Q4263"/>
    </row>
    <row r="4264" spans="1:17" ht="12.5" x14ac:dyDescent="0.25">
      <c r="A4264" s="37"/>
      <c r="B4264" s="26"/>
      <c r="C4264"/>
      <c r="D4264"/>
      <c r="E4264"/>
      <c r="N4264"/>
      <c r="O4264"/>
      <c r="P4264"/>
      <c r="Q4264"/>
    </row>
    <row r="4265" spans="1:17" ht="12.5" x14ac:dyDescent="0.25">
      <c r="A4265" s="37"/>
      <c r="B4265" s="26"/>
      <c r="C4265"/>
      <c r="D4265"/>
      <c r="E4265"/>
      <c r="N4265"/>
      <c r="O4265"/>
      <c r="P4265"/>
      <c r="Q4265"/>
    </row>
    <row r="4266" spans="1:17" ht="12.5" x14ac:dyDescent="0.25">
      <c r="A4266" s="37"/>
      <c r="B4266" s="26"/>
      <c r="C4266"/>
      <c r="D4266"/>
      <c r="E4266"/>
      <c r="N4266"/>
      <c r="O4266"/>
      <c r="P4266"/>
      <c r="Q4266"/>
    </row>
    <row r="4267" spans="1:17" ht="12.5" x14ac:dyDescent="0.25">
      <c r="A4267" s="37"/>
      <c r="B4267" s="26"/>
      <c r="C4267"/>
      <c r="D4267"/>
      <c r="E4267"/>
      <c r="N4267"/>
      <c r="O4267"/>
      <c r="P4267"/>
      <c r="Q4267"/>
    </row>
    <row r="4268" spans="1:17" ht="12.5" x14ac:dyDescent="0.25">
      <c r="A4268" s="37"/>
      <c r="B4268" s="26"/>
      <c r="C4268"/>
      <c r="D4268"/>
      <c r="E4268"/>
      <c r="N4268"/>
      <c r="O4268"/>
      <c r="P4268"/>
      <c r="Q4268"/>
    </row>
    <row r="4269" spans="1:17" ht="12.5" x14ac:dyDescent="0.25">
      <c r="A4269" s="37"/>
      <c r="B4269" s="26"/>
      <c r="C4269"/>
      <c r="D4269"/>
      <c r="E4269"/>
      <c r="N4269"/>
      <c r="O4269"/>
      <c r="P4269"/>
      <c r="Q4269"/>
    </row>
    <row r="4270" spans="1:17" ht="12.5" x14ac:dyDescent="0.25">
      <c r="A4270" s="37"/>
      <c r="B4270" s="26"/>
      <c r="C4270"/>
      <c r="D4270"/>
      <c r="E4270"/>
      <c r="N4270"/>
      <c r="O4270"/>
      <c r="P4270"/>
      <c r="Q4270"/>
    </row>
    <row r="4271" spans="1:17" ht="12.5" x14ac:dyDescent="0.25">
      <c r="A4271" s="37"/>
      <c r="B4271" s="26"/>
      <c r="C4271"/>
      <c r="D4271"/>
      <c r="E4271"/>
      <c r="N4271"/>
      <c r="O4271"/>
      <c r="P4271"/>
      <c r="Q4271"/>
    </row>
    <row r="4272" spans="1:17" ht="12.5" x14ac:dyDescent="0.25">
      <c r="A4272" s="37"/>
      <c r="B4272" s="26"/>
      <c r="C4272"/>
      <c r="D4272"/>
      <c r="E4272"/>
      <c r="N4272"/>
      <c r="O4272"/>
      <c r="P4272"/>
      <c r="Q4272"/>
    </row>
    <row r="4273" spans="1:17" ht="12.5" x14ac:dyDescent="0.25">
      <c r="A4273" s="37"/>
      <c r="B4273" s="26"/>
      <c r="C4273"/>
      <c r="D4273"/>
      <c r="E4273"/>
      <c r="N4273"/>
      <c r="O4273"/>
      <c r="P4273"/>
      <c r="Q4273"/>
    </row>
    <row r="4274" spans="1:17" ht="12.5" x14ac:dyDescent="0.25">
      <c r="A4274" s="37"/>
      <c r="B4274" s="26"/>
      <c r="C4274"/>
      <c r="D4274"/>
      <c r="E4274"/>
      <c r="N4274"/>
      <c r="O4274"/>
      <c r="P4274"/>
      <c r="Q4274"/>
    </row>
    <row r="4275" spans="1:17" ht="12.5" x14ac:dyDescent="0.25">
      <c r="A4275" s="37"/>
      <c r="B4275" s="26"/>
      <c r="C4275"/>
      <c r="D4275"/>
      <c r="E4275"/>
      <c r="N4275"/>
      <c r="O4275"/>
      <c r="P4275"/>
      <c r="Q4275"/>
    </row>
    <row r="4276" spans="1:17" ht="12.5" x14ac:dyDescent="0.25">
      <c r="A4276" s="37"/>
      <c r="B4276" s="26"/>
      <c r="C4276"/>
      <c r="D4276"/>
      <c r="E4276"/>
      <c r="N4276"/>
      <c r="O4276"/>
      <c r="P4276"/>
      <c r="Q4276"/>
    </row>
    <row r="4277" spans="1:17" ht="12.5" x14ac:dyDescent="0.25">
      <c r="A4277" s="37"/>
      <c r="B4277" s="26"/>
      <c r="C4277"/>
      <c r="D4277"/>
      <c r="E4277"/>
      <c r="N4277"/>
      <c r="O4277"/>
      <c r="P4277"/>
      <c r="Q4277"/>
    </row>
    <row r="4278" spans="1:17" ht="12.5" x14ac:dyDescent="0.25">
      <c r="A4278" s="37"/>
      <c r="B4278" s="26"/>
      <c r="C4278"/>
      <c r="D4278"/>
      <c r="E4278"/>
      <c r="N4278"/>
      <c r="O4278"/>
      <c r="P4278"/>
      <c r="Q4278"/>
    </row>
    <row r="4279" spans="1:17" ht="12.5" x14ac:dyDescent="0.25">
      <c r="A4279" s="37"/>
      <c r="B4279" s="26"/>
      <c r="C4279"/>
      <c r="D4279"/>
      <c r="E4279"/>
      <c r="N4279"/>
      <c r="O4279"/>
      <c r="P4279"/>
      <c r="Q4279"/>
    </row>
    <row r="4280" spans="1:17" ht="12.5" x14ac:dyDescent="0.25">
      <c r="A4280" s="37"/>
      <c r="B4280" s="26"/>
      <c r="C4280"/>
      <c r="D4280"/>
      <c r="E4280"/>
      <c r="N4280"/>
      <c r="O4280"/>
      <c r="P4280"/>
      <c r="Q4280"/>
    </row>
    <row r="4281" spans="1:17" ht="12.5" x14ac:dyDescent="0.25">
      <c r="A4281" s="37"/>
      <c r="B4281" s="26"/>
      <c r="C4281"/>
      <c r="D4281"/>
      <c r="E4281"/>
      <c r="N4281"/>
      <c r="O4281"/>
      <c r="P4281"/>
      <c r="Q4281"/>
    </row>
    <row r="4282" spans="1:17" ht="12.5" x14ac:dyDescent="0.25">
      <c r="A4282" s="37"/>
      <c r="B4282" s="26"/>
      <c r="C4282"/>
      <c r="D4282"/>
      <c r="E4282"/>
      <c r="N4282"/>
      <c r="O4282"/>
      <c r="P4282"/>
      <c r="Q4282"/>
    </row>
    <row r="4283" spans="1:17" ht="12.5" x14ac:dyDescent="0.25">
      <c r="A4283" s="37"/>
      <c r="B4283" s="26"/>
      <c r="C4283"/>
      <c r="D4283"/>
      <c r="E4283"/>
      <c r="N4283"/>
      <c r="O4283"/>
      <c r="P4283"/>
      <c r="Q4283"/>
    </row>
    <row r="4284" spans="1:17" ht="12.5" x14ac:dyDescent="0.25">
      <c r="A4284" s="37"/>
      <c r="B4284" s="26"/>
      <c r="C4284"/>
      <c r="D4284"/>
      <c r="E4284"/>
      <c r="N4284"/>
      <c r="O4284"/>
      <c r="P4284"/>
      <c r="Q4284"/>
    </row>
    <row r="4285" spans="1:17" ht="12.5" x14ac:dyDescent="0.25">
      <c r="A4285" s="37"/>
      <c r="B4285" s="26"/>
      <c r="C4285"/>
      <c r="D4285"/>
      <c r="E4285"/>
      <c r="N4285"/>
      <c r="O4285"/>
      <c r="P4285"/>
      <c r="Q4285"/>
    </row>
    <row r="4286" spans="1:17" ht="12.5" x14ac:dyDescent="0.25">
      <c r="A4286" s="37"/>
      <c r="B4286" s="26"/>
      <c r="C4286"/>
      <c r="D4286"/>
      <c r="E4286"/>
      <c r="N4286"/>
      <c r="O4286"/>
      <c r="P4286"/>
      <c r="Q4286"/>
    </row>
    <row r="4287" spans="1:17" ht="12.5" x14ac:dyDescent="0.25">
      <c r="A4287" s="37"/>
      <c r="B4287" s="26"/>
      <c r="C4287"/>
      <c r="D4287"/>
      <c r="E4287"/>
      <c r="N4287"/>
      <c r="O4287"/>
      <c r="P4287"/>
      <c r="Q4287"/>
    </row>
    <row r="4288" spans="1:17" ht="12.5" x14ac:dyDescent="0.25">
      <c r="A4288" s="37"/>
      <c r="B4288" s="26"/>
      <c r="C4288"/>
      <c r="D4288"/>
      <c r="E4288"/>
      <c r="N4288"/>
      <c r="O4288"/>
      <c r="P4288"/>
      <c r="Q4288"/>
    </row>
    <row r="4289" spans="1:17" ht="12.5" x14ac:dyDescent="0.25">
      <c r="A4289" s="37"/>
      <c r="B4289" s="26"/>
      <c r="C4289"/>
      <c r="D4289"/>
      <c r="E4289"/>
      <c r="N4289"/>
      <c r="O4289"/>
      <c r="P4289"/>
      <c r="Q4289"/>
    </row>
    <row r="4290" spans="1:17" ht="12.5" x14ac:dyDescent="0.25">
      <c r="A4290" s="37"/>
      <c r="B4290" s="26"/>
      <c r="C4290"/>
      <c r="D4290"/>
      <c r="E4290"/>
      <c r="N4290"/>
      <c r="O4290"/>
      <c r="P4290"/>
      <c r="Q4290"/>
    </row>
    <row r="4291" spans="1:17" ht="12.5" x14ac:dyDescent="0.25">
      <c r="A4291" s="37"/>
      <c r="B4291" s="26"/>
      <c r="C4291"/>
      <c r="D4291"/>
      <c r="E4291"/>
      <c r="N4291"/>
      <c r="O4291"/>
      <c r="P4291"/>
      <c r="Q4291"/>
    </row>
    <row r="4292" spans="1:17" ht="12.5" x14ac:dyDescent="0.25">
      <c r="A4292" s="37"/>
      <c r="B4292" s="26"/>
      <c r="C4292"/>
      <c r="D4292"/>
      <c r="E4292"/>
      <c r="N4292"/>
      <c r="O4292"/>
      <c r="P4292"/>
      <c r="Q4292"/>
    </row>
    <row r="4293" spans="1:17" ht="12.5" x14ac:dyDescent="0.25">
      <c r="A4293" s="37"/>
      <c r="B4293" s="26"/>
      <c r="C4293"/>
      <c r="D4293"/>
      <c r="E4293"/>
      <c r="N4293"/>
      <c r="O4293"/>
      <c r="P4293"/>
      <c r="Q4293"/>
    </row>
    <row r="4294" spans="1:17" ht="12.5" x14ac:dyDescent="0.25">
      <c r="A4294" s="37"/>
      <c r="B4294" s="26"/>
      <c r="C4294"/>
      <c r="D4294"/>
      <c r="E4294"/>
      <c r="N4294"/>
      <c r="O4294"/>
      <c r="P4294"/>
      <c r="Q4294"/>
    </row>
    <row r="4295" spans="1:17" ht="12.5" x14ac:dyDescent="0.25">
      <c r="A4295" s="37"/>
      <c r="B4295" s="26"/>
      <c r="C4295"/>
      <c r="D4295"/>
      <c r="E4295"/>
      <c r="N4295"/>
      <c r="O4295"/>
      <c r="P4295"/>
      <c r="Q4295"/>
    </row>
    <row r="4296" spans="1:17" ht="12.5" x14ac:dyDescent="0.25">
      <c r="A4296" s="37"/>
      <c r="B4296" s="26"/>
      <c r="C4296"/>
      <c r="D4296"/>
      <c r="E4296"/>
      <c r="N4296"/>
      <c r="O4296"/>
      <c r="P4296"/>
      <c r="Q4296"/>
    </row>
    <row r="4297" spans="1:17" ht="12.5" x14ac:dyDescent="0.25">
      <c r="A4297" s="37"/>
      <c r="B4297" s="26"/>
      <c r="C4297"/>
      <c r="D4297"/>
      <c r="E4297"/>
      <c r="N4297"/>
      <c r="O4297"/>
      <c r="P4297"/>
      <c r="Q4297"/>
    </row>
    <row r="4298" spans="1:17" ht="12.5" x14ac:dyDescent="0.25">
      <c r="A4298" s="37"/>
      <c r="B4298" s="26"/>
      <c r="C4298"/>
      <c r="D4298"/>
      <c r="E4298"/>
      <c r="N4298"/>
      <c r="O4298"/>
      <c r="P4298"/>
      <c r="Q4298"/>
    </row>
    <row r="4299" spans="1:17" ht="12.5" x14ac:dyDescent="0.25">
      <c r="A4299" s="37"/>
      <c r="B4299" s="26"/>
      <c r="C4299"/>
      <c r="D4299"/>
      <c r="E4299"/>
      <c r="N4299"/>
      <c r="O4299"/>
      <c r="P4299"/>
      <c r="Q4299"/>
    </row>
    <row r="4300" spans="1:17" ht="12.5" x14ac:dyDescent="0.25">
      <c r="A4300" s="37"/>
      <c r="B4300" s="26"/>
      <c r="C4300"/>
      <c r="D4300"/>
      <c r="E4300"/>
      <c r="N4300"/>
      <c r="O4300"/>
      <c r="P4300"/>
      <c r="Q4300"/>
    </row>
    <row r="4301" spans="1:17" ht="12.5" x14ac:dyDescent="0.25">
      <c r="A4301" s="37"/>
      <c r="B4301" s="26"/>
      <c r="C4301"/>
      <c r="D4301"/>
      <c r="E4301"/>
      <c r="N4301"/>
      <c r="O4301"/>
      <c r="P4301"/>
      <c r="Q4301"/>
    </row>
    <row r="4302" spans="1:17" ht="12.5" x14ac:dyDescent="0.25">
      <c r="A4302" s="37"/>
      <c r="B4302" s="26"/>
      <c r="C4302"/>
      <c r="D4302"/>
      <c r="E4302"/>
      <c r="N4302"/>
      <c r="O4302"/>
      <c r="P4302"/>
      <c r="Q4302"/>
    </row>
    <row r="4303" spans="1:17" ht="12.5" x14ac:dyDescent="0.25">
      <c r="A4303" s="37"/>
      <c r="B4303" s="26"/>
      <c r="C4303"/>
      <c r="D4303"/>
      <c r="E4303"/>
      <c r="N4303"/>
      <c r="O4303"/>
      <c r="P4303"/>
      <c r="Q4303"/>
    </row>
    <row r="4304" spans="1:17" ht="12.5" x14ac:dyDescent="0.25">
      <c r="A4304" s="37"/>
      <c r="B4304" s="26"/>
      <c r="C4304"/>
      <c r="D4304"/>
      <c r="E4304"/>
      <c r="N4304"/>
      <c r="O4304"/>
      <c r="P4304"/>
      <c r="Q4304"/>
    </row>
    <row r="4305" spans="1:17" ht="12.5" x14ac:dyDescent="0.25">
      <c r="A4305" s="37"/>
      <c r="B4305" s="26"/>
      <c r="C4305"/>
      <c r="D4305"/>
      <c r="E4305"/>
      <c r="N4305"/>
      <c r="O4305"/>
      <c r="P4305"/>
      <c r="Q4305"/>
    </row>
    <row r="4306" spans="1:17" ht="12.5" x14ac:dyDescent="0.25">
      <c r="A4306" s="37"/>
      <c r="B4306" s="26"/>
      <c r="C4306"/>
      <c r="D4306"/>
      <c r="E4306"/>
      <c r="N4306"/>
      <c r="O4306"/>
      <c r="P4306"/>
      <c r="Q4306"/>
    </row>
    <row r="4307" spans="1:17" ht="12.5" x14ac:dyDescent="0.25">
      <c r="A4307" s="37"/>
      <c r="B4307" s="26"/>
      <c r="C4307"/>
      <c r="D4307"/>
      <c r="E4307"/>
      <c r="N4307"/>
      <c r="O4307"/>
      <c r="P4307"/>
      <c r="Q4307"/>
    </row>
    <row r="4308" spans="1:17" ht="12.5" x14ac:dyDescent="0.25">
      <c r="A4308" s="37"/>
      <c r="B4308" s="26"/>
      <c r="C4308"/>
      <c r="D4308"/>
      <c r="E4308"/>
      <c r="N4308"/>
      <c r="O4308"/>
      <c r="P4308"/>
      <c r="Q4308"/>
    </row>
    <row r="4309" spans="1:17" ht="12.5" x14ac:dyDescent="0.25">
      <c r="A4309" s="37"/>
      <c r="B4309" s="26"/>
      <c r="C4309"/>
      <c r="D4309"/>
      <c r="E4309"/>
      <c r="N4309"/>
      <c r="O4309"/>
      <c r="P4309"/>
      <c r="Q4309"/>
    </row>
    <row r="4310" spans="1:17" ht="12.5" x14ac:dyDescent="0.25">
      <c r="A4310" s="37"/>
      <c r="B4310" s="26"/>
      <c r="C4310"/>
      <c r="D4310"/>
      <c r="E4310"/>
      <c r="N4310"/>
      <c r="O4310"/>
      <c r="P4310"/>
      <c r="Q4310"/>
    </row>
    <row r="4311" spans="1:17" ht="12.5" x14ac:dyDescent="0.25">
      <c r="A4311" s="37"/>
      <c r="B4311" s="26"/>
      <c r="C4311"/>
      <c r="D4311"/>
      <c r="E4311"/>
      <c r="N4311"/>
      <c r="O4311"/>
      <c r="P4311"/>
      <c r="Q4311"/>
    </row>
    <row r="4312" spans="1:17" ht="12.5" x14ac:dyDescent="0.25">
      <c r="A4312" s="37"/>
      <c r="B4312" s="26"/>
      <c r="C4312"/>
      <c r="D4312"/>
      <c r="E4312"/>
      <c r="N4312"/>
      <c r="O4312"/>
      <c r="P4312"/>
      <c r="Q4312"/>
    </row>
    <row r="4313" spans="1:17" ht="12.5" x14ac:dyDescent="0.25">
      <c r="A4313" s="37"/>
      <c r="B4313" s="26"/>
      <c r="C4313"/>
      <c r="D4313"/>
      <c r="E4313"/>
      <c r="N4313"/>
      <c r="O4313"/>
      <c r="P4313"/>
      <c r="Q4313"/>
    </row>
    <row r="4314" spans="1:17" ht="12.5" x14ac:dyDescent="0.25">
      <c r="A4314" s="37"/>
      <c r="B4314" s="26"/>
      <c r="C4314"/>
      <c r="D4314"/>
      <c r="E4314"/>
      <c r="N4314"/>
      <c r="O4314"/>
      <c r="P4314"/>
      <c r="Q4314"/>
    </row>
    <row r="4315" spans="1:17" ht="12.5" x14ac:dyDescent="0.25">
      <c r="A4315" s="37"/>
      <c r="B4315" s="26"/>
      <c r="C4315"/>
      <c r="D4315"/>
      <c r="E4315"/>
      <c r="N4315"/>
      <c r="O4315"/>
      <c r="P4315"/>
      <c r="Q4315"/>
    </row>
    <row r="4316" spans="1:17" ht="12.5" x14ac:dyDescent="0.25">
      <c r="A4316" s="37"/>
      <c r="B4316" s="26"/>
      <c r="C4316"/>
      <c r="D4316"/>
      <c r="E4316"/>
      <c r="N4316"/>
      <c r="O4316"/>
      <c r="P4316"/>
      <c r="Q4316"/>
    </row>
    <row r="4317" spans="1:17" ht="12.5" x14ac:dyDescent="0.25">
      <c r="A4317" s="37"/>
      <c r="B4317" s="26"/>
      <c r="C4317"/>
      <c r="D4317"/>
      <c r="E4317"/>
      <c r="N4317"/>
      <c r="O4317"/>
      <c r="P4317"/>
      <c r="Q4317"/>
    </row>
    <row r="4318" spans="1:17" ht="12.5" x14ac:dyDescent="0.25">
      <c r="A4318" s="37"/>
      <c r="B4318" s="26"/>
      <c r="C4318"/>
      <c r="D4318"/>
      <c r="E4318"/>
      <c r="N4318"/>
      <c r="O4318"/>
      <c r="P4318"/>
      <c r="Q4318"/>
    </row>
    <row r="4319" spans="1:17" ht="12.5" x14ac:dyDescent="0.25">
      <c r="A4319" s="37"/>
      <c r="B4319" s="26"/>
      <c r="C4319"/>
      <c r="D4319"/>
      <c r="E4319"/>
      <c r="N4319"/>
      <c r="O4319"/>
      <c r="P4319"/>
      <c r="Q4319"/>
    </row>
    <row r="4320" spans="1:17" ht="12.5" x14ac:dyDescent="0.25">
      <c r="A4320" s="37"/>
      <c r="B4320" s="26"/>
      <c r="C4320"/>
      <c r="D4320"/>
      <c r="E4320"/>
      <c r="N4320"/>
      <c r="O4320"/>
      <c r="P4320"/>
      <c r="Q4320"/>
    </row>
    <row r="4321" spans="1:17" ht="12.5" x14ac:dyDescent="0.25">
      <c r="A4321" s="37"/>
      <c r="B4321" s="26"/>
      <c r="C4321"/>
      <c r="D4321"/>
      <c r="E4321"/>
      <c r="N4321"/>
      <c r="O4321"/>
      <c r="P4321"/>
      <c r="Q4321"/>
    </row>
    <row r="4322" spans="1:17" ht="12.5" x14ac:dyDescent="0.25">
      <c r="A4322" s="37"/>
      <c r="B4322" s="26"/>
      <c r="C4322"/>
      <c r="D4322"/>
      <c r="E4322"/>
      <c r="N4322"/>
      <c r="O4322"/>
      <c r="P4322"/>
      <c r="Q4322"/>
    </row>
    <row r="4323" spans="1:17" ht="12.5" x14ac:dyDescent="0.25">
      <c r="A4323" s="37"/>
      <c r="B4323" s="26"/>
      <c r="C4323"/>
      <c r="D4323"/>
      <c r="E4323"/>
      <c r="N4323"/>
      <c r="O4323"/>
      <c r="P4323"/>
      <c r="Q4323"/>
    </row>
    <row r="4324" spans="1:17" ht="12.5" x14ac:dyDescent="0.25">
      <c r="A4324" s="37"/>
      <c r="B4324" s="26"/>
      <c r="C4324"/>
      <c r="D4324"/>
      <c r="E4324"/>
      <c r="N4324"/>
      <c r="O4324"/>
      <c r="P4324"/>
      <c r="Q4324"/>
    </row>
    <row r="4325" spans="1:17" ht="12.5" x14ac:dyDescent="0.25">
      <c r="A4325" s="37"/>
      <c r="B4325" s="26"/>
      <c r="C4325"/>
      <c r="D4325"/>
      <c r="E4325"/>
      <c r="N4325"/>
      <c r="O4325"/>
      <c r="P4325"/>
      <c r="Q4325"/>
    </row>
    <row r="4326" spans="1:17" ht="12.5" x14ac:dyDescent="0.25">
      <c r="A4326" s="37"/>
      <c r="B4326" s="26"/>
      <c r="C4326"/>
      <c r="D4326"/>
      <c r="E4326"/>
      <c r="N4326"/>
      <c r="O4326"/>
      <c r="P4326"/>
      <c r="Q4326"/>
    </row>
    <row r="4327" spans="1:17" ht="12.5" x14ac:dyDescent="0.25">
      <c r="A4327" s="37"/>
      <c r="B4327" s="26"/>
      <c r="C4327"/>
      <c r="D4327"/>
      <c r="E4327"/>
      <c r="N4327"/>
      <c r="O4327"/>
      <c r="P4327"/>
      <c r="Q4327"/>
    </row>
    <row r="4328" spans="1:17" ht="12.5" x14ac:dyDescent="0.25">
      <c r="A4328" s="37"/>
      <c r="B4328" s="26"/>
      <c r="C4328"/>
      <c r="D4328"/>
      <c r="E4328"/>
      <c r="N4328"/>
      <c r="O4328"/>
      <c r="P4328"/>
      <c r="Q4328"/>
    </row>
    <row r="4329" spans="1:17" ht="12.5" x14ac:dyDescent="0.25">
      <c r="A4329" s="37"/>
      <c r="B4329" s="26"/>
      <c r="C4329"/>
      <c r="D4329"/>
      <c r="E4329"/>
      <c r="N4329"/>
      <c r="O4329"/>
      <c r="P4329"/>
      <c r="Q4329"/>
    </row>
    <row r="4330" spans="1:17" ht="12.5" x14ac:dyDescent="0.25">
      <c r="A4330" s="37"/>
      <c r="B4330" s="26"/>
      <c r="C4330"/>
      <c r="D4330"/>
      <c r="E4330"/>
      <c r="N4330"/>
      <c r="O4330"/>
      <c r="P4330"/>
      <c r="Q4330"/>
    </row>
    <row r="4331" spans="1:17" ht="12.5" x14ac:dyDescent="0.25">
      <c r="A4331" s="37"/>
      <c r="B4331" s="26"/>
      <c r="C4331"/>
      <c r="D4331"/>
      <c r="E4331"/>
      <c r="N4331"/>
      <c r="O4331"/>
      <c r="P4331"/>
      <c r="Q4331"/>
    </row>
    <row r="4332" spans="1:17" ht="12.5" x14ac:dyDescent="0.25">
      <c r="A4332" s="37"/>
      <c r="B4332" s="26"/>
      <c r="C4332"/>
      <c r="D4332"/>
      <c r="E4332"/>
      <c r="N4332"/>
      <c r="O4332"/>
      <c r="P4332"/>
      <c r="Q4332"/>
    </row>
    <row r="4333" spans="1:17" ht="12.5" x14ac:dyDescent="0.25">
      <c r="A4333" s="37"/>
      <c r="B4333" s="26"/>
      <c r="C4333"/>
      <c r="D4333"/>
      <c r="E4333"/>
      <c r="N4333"/>
      <c r="O4333"/>
      <c r="P4333"/>
      <c r="Q4333"/>
    </row>
    <row r="4334" spans="1:17" ht="12.5" x14ac:dyDescent="0.25">
      <c r="A4334" s="37"/>
      <c r="B4334" s="26"/>
      <c r="C4334"/>
      <c r="D4334"/>
      <c r="E4334"/>
      <c r="N4334"/>
      <c r="O4334"/>
      <c r="P4334"/>
      <c r="Q4334"/>
    </row>
    <row r="4335" spans="1:17" ht="12.5" x14ac:dyDescent="0.25">
      <c r="A4335" s="37"/>
      <c r="B4335" s="26"/>
      <c r="C4335"/>
      <c r="D4335"/>
      <c r="E4335"/>
      <c r="N4335"/>
      <c r="O4335"/>
      <c r="P4335"/>
      <c r="Q4335"/>
    </row>
    <row r="4336" spans="1:17" ht="12.5" x14ac:dyDescent="0.25">
      <c r="A4336" s="37"/>
      <c r="B4336" s="26"/>
      <c r="C4336"/>
      <c r="D4336"/>
      <c r="E4336"/>
      <c r="N4336"/>
      <c r="O4336"/>
      <c r="P4336"/>
      <c r="Q4336"/>
    </row>
    <row r="4337" spans="1:17" ht="12.5" x14ac:dyDescent="0.25">
      <c r="A4337" s="37"/>
      <c r="B4337" s="26"/>
      <c r="C4337"/>
      <c r="D4337"/>
      <c r="E4337"/>
      <c r="N4337"/>
      <c r="O4337"/>
      <c r="P4337"/>
      <c r="Q4337"/>
    </row>
    <row r="4338" spans="1:17" ht="12.5" x14ac:dyDescent="0.25">
      <c r="A4338" s="37"/>
      <c r="B4338" s="26"/>
      <c r="C4338"/>
      <c r="D4338"/>
      <c r="E4338"/>
      <c r="N4338"/>
      <c r="O4338"/>
      <c r="P4338"/>
      <c r="Q4338"/>
    </row>
    <row r="4339" spans="1:17" ht="12.5" x14ac:dyDescent="0.25">
      <c r="A4339" s="37"/>
      <c r="B4339" s="26"/>
      <c r="C4339"/>
      <c r="D4339"/>
      <c r="E4339"/>
      <c r="N4339"/>
      <c r="O4339"/>
      <c r="P4339"/>
      <c r="Q4339"/>
    </row>
    <row r="4340" spans="1:17" ht="12.5" x14ac:dyDescent="0.25">
      <c r="A4340" s="37"/>
      <c r="B4340" s="26"/>
      <c r="C4340"/>
      <c r="D4340"/>
      <c r="E4340"/>
      <c r="N4340"/>
      <c r="O4340"/>
      <c r="P4340"/>
      <c r="Q4340"/>
    </row>
    <row r="4341" spans="1:17" ht="12.5" x14ac:dyDescent="0.25">
      <c r="A4341" s="37"/>
      <c r="B4341" s="26"/>
      <c r="C4341"/>
      <c r="D4341"/>
      <c r="E4341"/>
      <c r="N4341"/>
      <c r="O4341"/>
      <c r="P4341"/>
      <c r="Q4341"/>
    </row>
    <row r="4342" spans="1:17" ht="12.5" x14ac:dyDescent="0.25">
      <c r="A4342" s="37"/>
      <c r="B4342" s="26"/>
      <c r="C4342"/>
      <c r="D4342"/>
      <c r="E4342"/>
      <c r="N4342"/>
      <c r="O4342"/>
      <c r="P4342"/>
      <c r="Q4342"/>
    </row>
    <row r="4343" spans="1:17" ht="12.5" x14ac:dyDescent="0.25">
      <c r="A4343" s="37"/>
      <c r="B4343" s="26"/>
      <c r="C4343"/>
      <c r="D4343"/>
      <c r="E4343"/>
      <c r="N4343"/>
      <c r="O4343"/>
      <c r="P4343"/>
      <c r="Q4343"/>
    </row>
    <row r="4344" spans="1:17" ht="12.5" x14ac:dyDescent="0.25">
      <c r="A4344" s="37"/>
      <c r="B4344" s="26"/>
      <c r="C4344"/>
      <c r="D4344"/>
      <c r="E4344"/>
      <c r="N4344"/>
      <c r="O4344"/>
      <c r="P4344"/>
      <c r="Q4344"/>
    </row>
    <row r="4345" spans="1:17" ht="12.5" x14ac:dyDescent="0.25">
      <c r="A4345" s="37"/>
      <c r="B4345" s="26"/>
      <c r="C4345"/>
      <c r="D4345"/>
      <c r="E4345"/>
      <c r="N4345"/>
      <c r="O4345"/>
      <c r="P4345"/>
      <c r="Q4345"/>
    </row>
    <row r="4346" spans="1:17" ht="12.5" x14ac:dyDescent="0.25">
      <c r="A4346" s="37"/>
      <c r="B4346" s="26"/>
      <c r="C4346"/>
      <c r="D4346"/>
      <c r="E4346"/>
      <c r="N4346"/>
      <c r="O4346"/>
      <c r="P4346"/>
      <c r="Q4346"/>
    </row>
    <row r="4347" spans="1:17" ht="12.5" x14ac:dyDescent="0.25">
      <c r="A4347" s="37"/>
      <c r="B4347" s="26"/>
      <c r="C4347"/>
      <c r="D4347"/>
      <c r="E4347"/>
      <c r="N4347"/>
      <c r="O4347"/>
      <c r="P4347"/>
      <c r="Q4347"/>
    </row>
    <row r="4348" spans="1:17" ht="12.5" x14ac:dyDescent="0.25">
      <c r="A4348" s="37"/>
      <c r="B4348" s="26"/>
      <c r="C4348"/>
      <c r="D4348"/>
      <c r="E4348"/>
      <c r="N4348"/>
      <c r="O4348"/>
      <c r="P4348"/>
      <c r="Q4348"/>
    </row>
    <row r="4349" spans="1:17" ht="12.5" x14ac:dyDescent="0.25">
      <c r="A4349" s="37"/>
      <c r="B4349" s="26"/>
      <c r="C4349"/>
      <c r="D4349"/>
      <c r="E4349"/>
      <c r="N4349"/>
      <c r="O4349"/>
      <c r="P4349"/>
      <c r="Q4349"/>
    </row>
    <row r="4350" spans="1:17" ht="12.5" x14ac:dyDescent="0.25">
      <c r="A4350" s="37"/>
      <c r="B4350" s="26"/>
      <c r="C4350"/>
      <c r="D4350"/>
      <c r="E4350"/>
      <c r="N4350"/>
      <c r="O4350"/>
      <c r="P4350"/>
      <c r="Q4350"/>
    </row>
    <row r="4351" spans="1:17" ht="12.5" x14ac:dyDescent="0.25">
      <c r="A4351" s="37"/>
      <c r="B4351" s="26"/>
      <c r="C4351"/>
      <c r="D4351"/>
      <c r="E4351"/>
      <c r="N4351"/>
      <c r="O4351"/>
      <c r="P4351"/>
      <c r="Q4351"/>
    </row>
    <row r="4352" spans="1:17" ht="12.5" x14ac:dyDescent="0.25">
      <c r="A4352" s="37"/>
      <c r="B4352" s="26"/>
      <c r="C4352"/>
      <c r="D4352"/>
      <c r="E4352"/>
      <c r="N4352"/>
      <c r="O4352"/>
      <c r="P4352"/>
      <c r="Q4352"/>
    </row>
    <row r="4353" spans="1:17" ht="12.5" x14ac:dyDescent="0.25">
      <c r="A4353" s="37"/>
      <c r="B4353" s="26"/>
      <c r="C4353"/>
      <c r="D4353"/>
      <c r="E4353"/>
      <c r="N4353"/>
      <c r="O4353"/>
      <c r="P4353"/>
      <c r="Q4353"/>
    </row>
    <row r="4354" spans="1:17" ht="12.5" x14ac:dyDescent="0.25">
      <c r="A4354" s="37"/>
      <c r="B4354" s="26"/>
      <c r="C4354"/>
      <c r="D4354"/>
      <c r="E4354"/>
      <c r="N4354"/>
      <c r="O4354"/>
      <c r="P4354"/>
      <c r="Q4354"/>
    </row>
    <row r="4355" spans="1:17" ht="12.5" x14ac:dyDescent="0.25">
      <c r="A4355" s="37"/>
      <c r="B4355" s="26"/>
      <c r="C4355"/>
      <c r="D4355"/>
      <c r="E4355"/>
      <c r="N4355"/>
      <c r="O4355"/>
      <c r="P4355"/>
      <c r="Q4355"/>
    </row>
    <row r="4356" spans="1:17" ht="12.5" x14ac:dyDescent="0.25">
      <c r="A4356" s="37"/>
      <c r="B4356" s="26"/>
      <c r="C4356"/>
      <c r="D4356"/>
      <c r="E4356"/>
      <c r="N4356"/>
      <c r="O4356"/>
      <c r="P4356"/>
      <c r="Q4356"/>
    </row>
    <row r="4357" spans="1:17" ht="12.5" x14ac:dyDescent="0.25">
      <c r="A4357" s="37"/>
      <c r="B4357" s="26"/>
      <c r="C4357"/>
      <c r="D4357"/>
      <c r="E4357"/>
      <c r="N4357"/>
      <c r="O4357"/>
      <c r="P4357"/>
      <c r="Q4357"/>
    </row>
    <row r="4358" spans="1:17" ht="12.5" x14ac:dyDescent="0.25">
      <c r="A4358" s="37"/>
      <c r="B4358" s="26"/>
      <c r="C4358"/>
      <c r="D4358"/>
      <c r="E4358"/>
      <c r="N4358"/>
      <c r="O4358"/>
      <c r="P4358"/>
      <c r="Q4358"/>
    </row>
    <row r="4359" spans="1:17" ht="12.5" x14ac:dyDescent="0.25">
      <c r="A4359" s="37"/>
      <c r="B4359" s="26"/>
      <c r="C4359"/>
      <c r="D4359"/>
      <c r="E4359"/>
      <c r="N4359"/>
      <c r="O4359"/>
      <c r="P4359"/>
      <c r="Q4359"/>
    </row>
    <row r="4360" spans="1:17" ht="12.5" x14ac:dyDescent="0.25">
      <c r="A4360" s="37"/>
      <c r="B4360" s="26"/>
      <c r="C4360"/>
      <c r="D4360"/>
      <c r="E4360"/>
      <c r="N4360"/>
      <c r="O4360"/>
      <c r="P4360"/>
      <c r="Q4360"/>
    </row>
    <row r="4361" spans="1:17" ht="12.5" x14ac:dyDescent="0.25">
      <c r="A4361" s="37"/>
      <c r="B4361" s="26"/>
      <c r="C4361"/>
      <c r="D4361"/>
      <c r="E4361"/>
      <c r="N4361"/>
      <c r="O4361"/>
      <c r="P4361"/>
      <c r="Q4361"/>
    </row>
    <row r="4362" spans="1:17" ht="12.5" x14ac:dyDescent="0.25">
      <c r="A4362" s="37"/>
      <c r="B4362" s="26"/>
      <c r="C4362"/>
      <c r="D4362"/>
      <c r="E4362"/>
      <c r="N4362"/>
      <c r="O4362"/>
      <c r="P4362"/>
      <c r="Q4362"/>
    </row>
    <row r="4363" spans="1:17" ht="12.5" x14ac:dyDescent="0.25">
      <c r="A4363" s="37"/>
      <c r="B4363" s="26"/>
      <c r="C4363"/>
      <c r="D4363"/>
      <c r="E4363"/>
      <c r="N4363"/>
      <c r="O4363"/>
      <c r="P4363"/>
      <c r="Q4363"/>
    </row>
    <row r="4364" spans="1:17" ht="12.5" x14ac:dyDescent="0.25">
      <c r="A4364" s="37"/>
      <c r="B4364" s="26"/>
      <c r="C4364"/>
      <c r="D4364"/>
      <c r="E4364"/>
      <c r="N4364"/>
      <c r="O4364"/>
      <c r="P4364"/>
      <c r="Q4364"/>
    </row>
    <row r="4365" spans="1:17" ht="12.5" x14ac:dyDescent="0.25">
      <c r="A4365" s="37"/>
      <c r="B4365" s="26"/>
      <c r="C4365"/>
      <c r="D4365"/>
      <c r="E4365"/>
      <c r="N4365"/>
      <c r="O4365"/>
      <c r="P4365"/>
      <c r="Q4365"/>
    </row>
    <row r="4366" spans="1:17" ht="12.5" x14ac:dyDescent="0.25">
      <c r="A4366" s="37"/>
      <c r="B4366" s="26"/>
      <c r="C4366"/>
      <c r="D4366"/>
      <c r="E4366"/>
      <c r="N4366"/>
      <c r="O4366"/>
      <c r="P4366"/>
      <c r="Q4366"/>
    </row>
    <row r="4367" spans="1:17" ht="12.5" x14ac:dyDescent="0.25">
      <c r="A4367" s="37"/>
      <c r="B4367" s="26"/>
      <c r="C4367"/>
      <c r="D4367"/>
      <c r="E4367"/>
      <c r="N4367"/>
      <c r="O4367"/>
      <c r="P4367"/>
      <c r="Q4367"/>
    </row>
    <row r="4368" spans="1:17" ht="12.5" x14ac:dyDescent="0.25">
      <c r="A4368" s="37"/>
      <c r="B4368" s="26"/>
      <c r="C4368"/>
      <c r="D4368"/>
      <c r="E4368"/>
      <c r="N4368"/>
      <c r="O4368"/>
      <c r="P4368"/>
      <c r="Q4368"/>
    </row>
    <row r="4369" spans="1:17" ht="12.5" x14ac:dyDescent="0.25">
      <c r="A4369" s="37"/>
      <c r="B4369" s="26"/>
      <c r="C4369"/>
      <c r="D4369"/>
      <c r="E4369"/>
      <c r="N4369"/>
      <c r="O4369"/>
      <c r="P4369"/>
      <c r="Q4369"/>
    </row>
    <row r="4370" spans="1:17" ht="12.5" x14ac:dyDescent="0.25">
      <c r="A4370" s="37"/>
      <c r="B4370" s="26"/>
      <c r="C4370"/>
      <c r="D4370"/>
      <c r="E4370"/>
      <c r="N4370"/>
      <c r="O4370"/>
      <c r="P4370"/>
      <c r="Q4370"/>
    </row>
    <row r="4371" spans="1:17" ht="12.5" x14ac:dyDescent="0.25">
      <c r="A4371" s="37"/>
      <c r="B4371" s="26"/>
      <c r="C4371"/>
      <c r="D4371"/>
      <c r="E4371"/>
      <c r="N4371"/>
      <c r="O4371"/>
      <c r="P4371"/>
      <c r="Q4371"/>
    </row>
    <row r="4372" spans="1:17" ht="12.5" x14ac:dyDescent="0.25">
      <c r="A4372" s="37"/>
      <c r="B4372" s="26"/>
      <c r="C4372"/>
      <c r="D4372"/>
      <c r="E4372"/>
      <c r="N4372"/>
      <c r="O4372"/>
      <c r="P4372"/>
      <c r="Q4372"/>
    </row>
    <row r="4373" spans="1:17" ht="12.5" x14ac:dyDescent="0.25">
      <c r="A4373" s="37"/>
      <c r="B4373" s="26"/>
      <c r="C4373"/>
      <c r="D4373"/>
      <c r="E4373"/>
      <c r="N4373"/>
      <c r="O4373"/>
      <c r="P4373"/>
      <c r="Q4373"/>
    </row>
    <row r="4374" spans="1:17" ht="12.5" x14ac:dyDescent="0.25">
      <c r="A4374" s="37"/>
      <c r="B4374" s="26"/>
      <c r="C4374"/>
      <c r="D4374"/>
      <c r="E4374"/>
      <c r="N4374"/>
      <c r="O4374"/>
      <c r="P4374"/>
      <c r="Q4374"/>
    </row>
    <row r="4375" spans="1:17" ht="12.5" x14ac:dyDescent="0.25">
      <c r="A4375" s="37"/>
      <c r="B4375" s="26"/>
      <c r="C4375"/>
      <c r="D4375"/>
      <c r="E4375"/>
      <c r="N4375"/>
      <c r="O4375"/>
      <c r="P4375"/>
      <c r="Q4375"/>
    </row>
    <row r="4376" spans="1:17" ht="12.5" x14ac:dyDescent="0.25">
      <c r="A4376" s="37"/>
      <c r="B4376" s="26"/>
      <c r="C4376"/>
      <c r="D4376"/>
      <c r="E4376"/>
      <c r="N4376"/>
      <c r="O4376"/>
      <c r="P4376"/>
      <c r="Q4376"/>
    </row>
    <row r="4377" spans="1:17" ht="12.5" x14ac:dyDescent="0.25">
      <c r="A4377" s="37"/>
      <c r="B4377" s="26"/>
      <c r="C4377"/>
      <c r="D4377"/>
      <c r="E4377"/>
      <c r="N4377"/>
      <c r="O4377"/>
      <c r="P4377"/>
      <c r="Q4377"/>
    </row>
    <row r="4378" spans="1:17" ht="12.5" x14ac:dyDescent="0.25">
      <c r="A4378" s="37"/>
      <c r="B4378" s="26"/>
      <c r="C4378"/>
      <c r="D4378"/>
      <c r="E4378"/>
      <c r="N4378"/>
      <c r="O4378"/>
      <c r="P4378"/>
      <c r="Q4378"/>
    </row>
    <row r="4379" spans="1:17" ht="12.5" x14ac:dyDescent="0.25">
      <c r="A4379" s="37"/>
      <c r="B4379" s="26"/>
      <c r="C4379"/>
      <c r="D4379"/>
      <c r="E4379"/>
      <c r="N4379"/>
      <c r="O4379"/>
      <c r="P4379"/>
      <c r="Q4379"/>
    </row>
    <row r="4380" spans="1:17" ht="12.5" x14ac:dyDescent="0.25">
      <c r="A4380" s="37"/>
      <c r="B4380" s="26"/>
      <c r="C4380"/>
      <c r="D4380"/>
      <c r="E4380"/>
      <c r="N4380"/>
      <c r="O4380"/>
      <c r="P4380"/>
      <c r="Q4380"/>
    </row>
    <row r="4381" spans="1:17" ht="12.5" x14ac:dyDescent="0.25">
      <c r="A4381" s="37"/>
      <c r="B4381" s="26"/>
      <c r="C4381"/>
      <c r="D4381"/>
      <c r="E4381"/>
      <c r="N4381"/>
      <c r="O4381"/>
      <c r="P4381"/>
      <c r="Q4381"/>
    </row>
    <row r="4382" spans="1:17" ht="12.5" x14ac:dyDescent="0.25">
      <c r="A4382" s="37"/>
      <c r="B4382" s="26"/>
      <c r="C4382"/>
      <c r="D4382"/>
      <c r="E4382"/>
      <c r="N4382"/>
      <c r="O4382"/>
      <c r="P4382"/>
      <c r="Q4382"/>
    </row>
    <row r="4383" spans="1:17" ht="12.5" x14ac:dyDescent="0.25">
      <c r="A4383" s="37"/>
      <c r="B4383" s="26"/>
      <c r="C4383"/>
      <c r="D4383"/>
      <c r="E4383"/>
      <c r="N4383"/>
      <c r="O4383"/>
      <c r="P4383"/>
      <c r="Q4383"/>
    </row>
    <row r="4384" spans="1:17" ht="12.5" x14ac:dyDescent="0.25">
      <c r="A4384" s="37"/>
      <c r="B4384" s="26"/>
      <c r="C4384"/>
      <c r="D4384"/>
      <c r="E4384"/>
      <c r="N4384"/>
      <c r="O4384"/>
      <c r="P4384"/>
      <c r="Q4384"/>
    </row>
    <row r="4385" spans="1:17" ht="12.5" x14ac:dyDescent="0.25">
      <c r="A4385" s="37"/>
      <c r="B4385" s="26"/>
      <c r="C4385"/>
      <c r="D4385"/>
      <c r="E4385"/>
      <c r="N4385"/>
      <c r="O4385"/>
      <c r="P4385"/>
      <c r="Q4385"/>
    </row>
    <row r="4386" spans="1:17" ht="12.5" x14ac:dyDescent="0.25">
      <c r="A4386" s="37"/>
      <c r="B4386" s="26"/>
      <c r="C4386"/>
      <c r="D4386"/>
      <c r="E4386"/>
      <c r="N4386"/>
      <c r="O4386"/>
      <c r="P4386"/>
      <c r="Q4386"/>
    </row>
    <row r="4387" spans="1:17" ht="12.5" x14ac:dyDescent="0.25">
      <c r="A4387" s="37"/>
      <c r="B4387" s="26"/>
      <c r="C4387"/>
      <c r="D4387"/>
      <c r="E4387"/>
      <c r="N4387"/>
      <c r="O4387"/>
      <c r="P4387"/>
      <c r="Q4387"/>
    </row>
    <row r="4388" spans="1:17" ht="12.5" x14ac:dyDescent="0.25">
      <c r="A4388" s="37"/>
      <c r="B4388" s="26"/>
      <c r="C4388"/>
      <c r="D4388"/>
      <c r="E4388"/>
      <c r="N4388"/>
      <c r="O4388"/>
      <c r="P4388"/>
      <c r="Q4388"/>
    </row>
    <row r="4389" spans="1:17" ht="12.5" x14ac:dyDescent="0.25">
      <c r="A4389" s="37"/>
      <c r="B4389" s="26"/>
      <c r="C4389"/>
      <c r="D4389"/>
      <c r="E4389"/>
      <c r="N4389"/>
      <c r="O4389"/>
      <c r="P4389"/>
      <c r="Q4389"/>
    </row>
    <row r="4390" spans="1:17" ht="12.5" x14ac:dyDescent="0.25">
      <c r="A4390" s="37"/>
      <c r="B4390" s="26"/>
      <c r="C4390"/>
      <c r="D4390"/>
      <c r="E4390"/>
      <c r="N4390"/>
      <c r="O4390"/>
      <c r="P4390"/>
      <c r="Q4390"/>
    </row>
    <row r="4391" spans="1:17" ht="12.5" x14ac:dyDescent="0.25">
      <c r="A4391" s="37"/>
      <c r="B4391" s="26"/>
      <c r="C4391"/>
      <c r="D4391"/>
      <c r="E4391"/>
      <c r="N4391"/>
      <c r="O4391"/>
      <c r="P4391"/>
      <c r="Q4391"/>
    </row>
    <row r="4392" spans="1:17" ht="12.5" x14ac:dyDescent="0.25">
      <c r="A4392" s="37"/>
      <c r="B4392" s="26"/>
      <c r="C4392"/>
      <c r="D4392"/>
      <c r="E4392"/>
      <c r="N4392"/>
      <c r="O4392"/>
      <c r="P4392"/>
      <c r="Q4392"/>
    </row>
    <row r="4393" spans="1:17" ht="12.5" x14ac:dyDescent="0.25">
      <c r="A4393" s="37"/>
      <c r="B4393" s="26"/>
      <c r="C4393"/>
      <c r="D4393"/>
      <c r="E4393"/>
      <c r="N4393"/>
      <c r="O4393"/>
      <c r="P4393"/>
      <c r="Q4393"/>
    </row>
    <row r="4394" spans="1:17" ht="12.5" x14ac:dyDescent="0.25">
      <c r="A4394" s="37"/>
      <c r="B4394" s="26"/>
      <c r="C4394"/>
      <c r="D4394"/>
      <c r="E4394"/>
      <c r="N4394"/>
      <c r="O4394"/>
      <c r="P4394"/>
      <c r="Q4394"/>
    </row>
    <row r="4395" spans="1:17" ht="12.5" x14ac:dyDescent="0.25">
      <c r="A4395" s="37"/>
      <c r="B4395" s="26"/>
      <c r="C4395"/>
      <c r="D4395"/>
      <c r="E4395"/>
      <c r="N4395"/>
      <c r="O4395"/>
      <c r="P4395"/>
      <c r="Q4395"/>
    </row>
    <row r="4396" spans="1:17" ht="12.5" x14ac:dyDescent="0.25">
      <c r="A4396" s="37"/>
      <c r="B4396" s="26"/>
      <c r="C4396"/>
      <c r="D4396"/>
      <c r="E4396"/>
      <c r="N4396"/>
      <c r="O4396"/>
      <c r="P4396"/>
      <c r="Q4396"/>
    </row>
    <row r="4397" spans="1:17" ht="12.5" x14ac:dyDescent="0.25">
      <c r="A4397" s="37"/>
      <c r="B4397" s="26"/>
      <c r="C4397"/>
      <c r="D4397"/>
      <c r="E4397"/>
      <c r="N4397"/>
      <c r="O4397"/>
      <c r="P4397"/>
      <c r="Q4397"/>
    </row>
    <row r="4398" spans="1:17" ht="12.5" x14ac:dyDescent="0.25">
      <c r="A4398" s="37"/>
      <c r="B4398" s="26"/>
      <c r="C4398"/>
      <c r="D4398"/>
      <c r="E4398"/>
      <c r="N4398"/>
      <c r="O4398"/>
      <c r="P4398"/>
      <c r="Q4398"/>
    </row>
    <row r="4399" spans="1:17" ht="12.5" x14ac:dyDescent="0.25">
      <c r="A4399" s="37"/>
      <c r="B4399" s="26"/>
      <c r="C4399"/>
      <c r="D4399"/>
      <c r="E4399"/>
      <c r="N4399"/>
      <c r="O4399"/>
      <c r="P4399"/>
      <c r="Q4399"/>
    </row>
    <row r="4400" spans="1:17" ht="12.5" x14ac:dyDescent="0.25">
      <c r="A4400" s="37"/>
      <c r="B4400" s="26"/>
      <c r="C4400"/>
      <c r="D4400"/>
      <c r="E4400"/>
      <c r="N4400"/>
      <c r="O4400"/>
      <c r="P4400"/>
      <c r="Q4400"/>
    </row>
    <row r="4401" spans="1:17" ht="12.5" x14ac:dyDescent="0.25">
      <c r="A4401" s="37"/>
      <c r="B4401" s="26"/>
      <c r="C4401"/>
      <c r="D4401"/>
      <c r="E4401"/>
      <c r="N4401"/>
      <c r="O4401"/>
      <c r="P4401"/>
      <c r="Q4401"/>
    </row>
    <row r="4402" spans="1:17" ht="12.5" x14ac:dyDescent="0.25">
      <c r="A4402" s="37"/>
      <c r="B4402" s="26"/>
      <c r="C4402"/>
      <c r="D4402"/>
      <c r="E4402"/>
      <c r="N4402"/>
      <c r="O4402"/>
      <c r="P4402"/>
      <c r="Q4402"/>
    </row>
    <row r="4403" spans="1:17" ht="12.5" x14ac:dyDescent="0.25">
      <c r="A4403" s="37"/>
      <c r="B4403" s="26"/>
      <c r="C4403"/>
      <c r="D4403"/>
      <c r="E4403"/>
      <c r="N4403"/>
      <c r="O4403"/>
      <c r="P4403"/>
      <c r="Q4403"/>
    </row>
    <row r="4404" spans="1:17" ht="12.5" x14ac:dyDescent="0.25">
      <c r="A4404" s="37"/>
      <c r="B4404" s="26"/>
      <c r="C4404"/>
      <c r="D4404"/>
      <c r="E4404"/>
      <c r="N4404"/>
      <c r="O4404"/>
      <c r="P4404"/>
      <c r="Q4404"/>
    </row>
    <row r="4405" spans="1:17" ht="12.5" x14ac:dyDescent="0.25">
      <c r="A4405" s="37"/>
      <c r="B4405" s="26"/>
      <c r="C4405"/>
      <c r="D4405"/>
      <c r="E4405"/>
      <c r="N4405"/>
      <c r="O4405"/>
      <c r="P4405"/>
      <c r="Q4405"/>
    </row>
    <row r="4406" spans="1:17" ht="12.5" x14ac:dyDescent="0.25">
      <c r="A4406" s="37"/>
      <c r="B4406" s="26"/>
      <c r="C4406"/>
      <c r="D4406"/>
      <c r="E4406"/>
      <c r="N4406"/>
      <c r="O4406"/>
      <c r="P4406"/>
      <c r="Q4406"/>
    </row>
    <row r="4407" spans="1:17" ht="12.5" x14ac:dyDescent="0.25">
      <c r="A4407" s="37"/>
      <c r="B4407" s="26"/>
      <c r="C4407"/>
      <c r="D4407"/>
      <c r="E4407"/>
      <c r="N4407"/>
      <c r="O4407"/>
      <c r="P4407"/>
      <c r="Q4407"/>
    </row>
    <row r="4408" spans="1:17" ht="12.5" x14ac:dyDescent="0.25">
      <c r="A4408" s="37"/>
      <c r="B4408" s="26"/>
      <c r="C4408"/>
      <c r="D4408"/>
      <c r="E4408"/>
      <c r="N4408"/>
      <c r="O4408"/>
      <c r="P4408"/>
      <c r="Q4408"/>
    </row>
    <row r="4409" spans="1:17" ht="12.5" x14ac:dyDescent="0.25">
      <c r="A4409" s="37"/>
      <c r="B4409" s="26"/>
      <c r="C4409"/>
      <c r="D4409"/>
      <c r="E4409"/>
      <c r="N4409"/>
      <c r="O4409"/>
      <c r="P4409"/>
      <c r="Q4409"/>
    </row>
    <row r="4410" spans="1:17" ht="12.5" x14ac:dyDescent="0.25">
      <c r="A4410" s="37"/>
      <c r="B4410" s="26"/>
      <c r="C4410"/>
      <c r="D4410"/>
      <c r="E4410"/>
      <c r="N4410"/>
      <c r="O4410"/>
      <c r="P4410"/>
      <c r="Q4410"/>
    </row>
    <row r="4411" spans="1:17" ht="12.5" x14ac:dyDescent="0.25">
      <c r="A4411" s="37"/>
      <c r="B4411" s="26"/>
      <c r="C4411"/>
      <c r="D4411"/>
      <c r="E4411"/>
      <c r="N4411"/>
      <c r="O4411"/>
      <c r="P4411"/>
      <c r="Q4411"/>
    </row>
    <row r="4412" spans="1:17" ht="12.5" x14ac:dyDescent="0.25">
      <c r="A4412" s="37"/>
      <c r="B4412" s="26"/>
      <c r="C4412"/>
      <c r="D4412"/>
      <c r="E4412"/>
      <c r="N4412"/>
      <c r="O4412"/>
      <c r="P4412"/>
      <c r="Q4412"/>
    </row>
    <row r="4413" spans="1:17" ht="12.5" x14ac:dyDescent="0.25">
      <c r="A4413" s="37"/>
      <c r="B4413" s="26"/>
      <c r="C4413"/>
      <c r="D4413"/>
      <c r="E4413"/>
      <c r="N4413"/>
      <c r="O4413"/>
      <c r="P4413"/>
      <c r="Q4413"/>
    </row>
    <row r="4414" spans="1:17" ht="12.5" x14ac:dyDescent="0.25">
      <c r="A4414" s="37"/>
      <c r="B4414" s="26"/>
      <c r="C4414"/>
      <c r="D4414"/>
      <c r="E4414"/>
      <c r="N4414"/>
      <c r="O4414"/>
      <c r="P4414"/>
      <c r="Q4414"/>
    </row>
    <row r="4415" spans="1:17" ht="12.5" x14ac:dyDescent="0.25">
      <c r="A4415" s="37"/>
      <c r="B4415" s="26"/>
      <c r="C4415"/>
      <c r="D4415"/>
      <c r="E4415"/>
      <c r="N4415"/>
      <c r="O4415"/>
      <c r="P4415"/>
      <c r="Q4415"/>
    </row>
    <row r="4416" spans="1:17" ht="12.5" x14ac:dyDescent="0.25">
      <c r="A4416" s="37"/>
      <c r="B4416" s="26"/>
      <c r="C4416"/>
      <c r="D4416"/>
      <c r="E4416"/>
      <c r="N4416"/>
      <c r="O4416"/>
      <c r="P4416"/>
      <c r="Q4416"/>
    </row>
    <row r="4417" spans="1:17" ht="12.5" x14ac:dyDescent="0.25">
      <c r="A4417" s="37"/>
      <c r="B4417" s="26"/>
      <c r="C4417"/>
      <c r="D4417"/>
      <c r="E4417"/>
      <c r="N4417"/>
      <c r="O4417"/>
      <c r="P4417"/>
      <c r="Q4417"/>
    </row>
    <row r="4418" spans="1:17" ht="12.5" x14ac:dyDescent="0.25">
      <c r="A4418" s="37"/>
      <c r="B4418" s="26"/>
      <c r="C4418"/>
      <c r="D4418"/>
      <c r="E4418"/>
      <c r="N4418"/>
      <c r="O4418"/>
      <c r="P4418"/>
      <c r="Q4418"/>
    </row>
    <row r="4419" spans="1:17" ht="12.5" x14ac:dyDescent="0.25">
      <c r="A4419" s="37"/>
      <c r="B4419" s="26"/>
      <c r="C4419"/>
      <c r="D4419"/>
      <c r="E4419"/>
      <c r="N4419"/>
      <c r="O4419"/>
      <c r="P4419"/>
      <c r="Q4419"/>
    </row>
    <row r="4420" spans="1:17" ht="12.5" x14ac:dyDescent="0.25">
      <c r="A4420" s="37"/>
      <c r="B4420" s="26"/>
      <c r="C4420"/>
      <c r="D4420"/>
      <c r="E4420"/>
      <c r="N4420"/>
      <c r="O4420"/>
      <c r="P4420"/>
      <c r="Q4420"/>
    </row>
    <row r="4421" spans="1:17" ht="12.5" x14ac:dyDescent="0.25">
      <c r="A4421" s="37"/>
      <c r="B4421" s="26"/>
      <c r="C4421"/>
      <c r="D4421"/>
      <c r="E4421"/>
      <c r="N4421"/>
      <c r="O4421"/>
      <c r="P4421"/>
      <c r="Q4421"/>
    </row>
    <row r="4422" spans="1:17" ht="12.5" x14ac:dyDescent="0.25">
      <c r="A4422" s="37"/>
      <c r="B4422" s="26"/>
      <c r="C4422"/>
      <c r="D4422"/>
      <c r="E4422"/>
      <c r="N4422"/>
      <c r="O4422"/>
      <c r="P4422"/>
      <c r="Q4422"/>
    </row>
    <row r="4423" spans="1:17" ht="12.5" x14ac:dyDescent="0.25">
      <c r="A4423" s="37"/>
      <c r="B4423" s="26"/>
      <c r="C4423"/>
      <c r="D4423"/>
      <c r="E4423"/>
      <c r="N4423"/>
      <c r="O4423"/>
      <c r="P4423"/>
      <c r="Q4423"/>
    </row>
    <row r="4424" spans="1:17" ht="12.5" x14ac:dyDescent="0.25">
      <c r="A4424" s="37"/>
      <c r="B4424" s="26"/>
      <c r="C4424"/>
      <c r="D4424"/>
      <c r="E4424"/>
      <c r="N4424"/>
      <c r="O4424"/>
      <c r="P4424"/>
      <c r="Q4424"/>
    </row>
    <row r="4425" spans="1:17" ht="12.5" x14ac:dyDescent="0.25">
      <c r="A4425" s="37"/>
      <c r="B4425" s="26"/>
      <c r="C4425"/>
      <c r="D4425"/>
      <c r="E4425"/>
      <c r="N4425"/>
      <c r="O4425"/>
      <c r="P4425"/>
      <c r="Q4425"/>
    </row>
    <row r="4426" spans="1:17" ht="12.5" x14ac:dyDescent="0.25">
      <c r="A4426" s="37"/>
      <c r="B4426" s="26"/>
      <c r="C4426"/>
      <c r="D4426"/>
      <c r="E4426"/>
      <c r="N4426"/>
      <c r="O4426"/>
      <c r="P4426"/>
      <c r="Q4426"/>
    </row>
    <row r="4427" spans="1:17" ht="12.5" x14ac:dyDescent="0.25">
      <c r="A4427" s="37"/>
      <c r="B4427" s="26"/>
      <c r="C4427"/>
      <c r="D4427"/>
      <c r="E4427"/>
      <c r="N4427"/>
      <c r="O4427"/>
      <c r="P4427"/>
      <c r="Q4427"/>
    </row>
    <row r="4428" spans="1:17" ht="12.5" x14ac:dyDescent="0.25">
      <c r="A4428" s="37"/>
      <c r="B4428" s="26"/>
      <c r="C4428"/>
      <c r="D4428"/>
      <c r="E4428"/>
      <c r="N4428"/>
      <c r="O4428"/>
      <c r="P4428"/>
      <c r="Q4428"/>
    </row>
    <row r="4429" spans="1:17" ht="12.5" x14ac:dyDescent="0.25">
      <c r="A4429" s="37"/>
      <c r="B4429" s="26"/>
      <c r="C4429"/>
      <c r="D4429"/>
      <c r="E4429"/>
      <c r="N4429"/>
      <c r="O4429"/>
      <c r="P4429"/>
      <c r="Q4429"/>
    </row>
    <row r="4430" spans="1:17" ht="12.5" x14ac:dyDescent="0.25">
      <c r="A4430" s="37"/>
      <c r="B4430" s="26"/>
      <c r="C4430"/>
      <c r="D4430"/>
      <c r="E4430"/>
      <c r="N4430"/>
      <c r="O4430"/>
      <c r="P4430"/>
      <c r="Q4430"/>
    </row>
    <row r="4431" spans="1:17" ht="12.5" x14ac:dyDescent="0.25">
      <c r="A4431" s="37"/>
      <c r="B4431" s="26"/>
      <c r="C4431"/>
      <c r="D4431"/>
      <c r="E4431"/>
      <c r="N4431"/>
      <c r="O4431"/>
      <c r="P4431"/>
      <c r="Q4431"/>
    </row>
    <row r="4432" spans="1:17" ht="12.5" x14ac:dyDescent="0.25">
      <c r="A4432" s="37"/>
      <c r="B4432" s="26"/>
      <c r="C4432"/>
      <c r="D4432"/>
      <c r="E4432"/>
      <c r="N4432"/>
      <c r="O4432"/>
      <c r="P4432"/>
      <c r="Q4432"/>
    </row>
    <row r="4433" spans="1:17" ht="12.5" x14ac:dyDescent="0.25">
      <c r="A4433" s="37"/>
      <c r="B4433" s="26"/>
      <c r="C4433"/>
      <c r="D4433"/>
      <c r="E4433"/>
      <c r="N4433"/>
      <c r="O4433"/>
      <c r="P4433"/>
      <c r="Q4433"/>
    </row>
    <row r="4434" spans="1:17" ht="12.5" x14ac:dyDescent="0.25">
      <c r="A4434" s="37"/>
      <c r="B4434" s="26"/>
      <c r="C4434"/>
      <c r="D4434"/>
      <c r="E4434"/>
      <c r="N4434"/>
      <c r="O4434"/>
      <c r="P4434"/>
      <c r="Q4434"/>
    </row>
    <row r="4435" spans="1:17" ht="12.5" x14ac:dyDescent="0.25">
      <c r="A4435" s="37"/>
      <c r="B4435" s="26"/>
      <c r="C4435"/>
      <c r="D4435"/>
      <c r="E4435"/>
      <c r="N4435"/>
      <c r="O4435"/>
      <c r="P4435"/>
      <c r="Q4435"/>
    </row>
    <row r="4436" spans="1:17" ht="12.5" x14ac:dyDescent="0.25">
      <c r="A4436" s="37"/>
      <c r="B4436" s="26"/>
      <c r="C4436"/>
      <c r="D4436"/>
      <c r="E4436"/>
      <c r="N4436"/>
      <c r="O4436"/>
      <c r="P4436"/>
      <c r="Q4436"/>
    </row>
    <row r="4437" spans="1:17" ht="12.5" x14ac:dyDescent="0.25">
      <c r="A4437" s="37"/>
      <c r="B4437" s="26"/>
      <c r="C4437"/>
      <c r="D4437"/>
      <c r="E4437"/>
      <c r="N4437"/>
      <c r="O4437"/>
      <c r="P4437"/>
      <c r="Q4437"/>
    </row>
    <row r="4438" spans="1:17" ht="12.5" x14ac:dyDescent="0.25">
      <c r="A4438" s="37"/>
      <c r="B4438" s="26"/>
      <c r="C4438"/>
      <c r="D4438"/>
      <c r="E4438"/>
      <c r="N4438"/>
      <c r="O4438"/>
      <c r="P4438"/>
      <c r="Q4438"/>
    </row>
    <row r="4439" spans="1:17" ht="12.5" x14ac:dyDescent="0.25">
      <c r="A4439" s="37"/>
      <c r="B4439" s="26"/>
      <c r="C4439"/>
      <c r="D4439"/>
      <c r="E4439"/>
      <c r="N4439"/>
      <c r="O4439"/>
      <c r="P4439"/>
      <c r="Q4439"/>
    </row>
    <row r="4440" spans="1:17" ht="12.5" x14ac:dyDescent="0.25">
      <c r="A4440" s="37"/>
      <c r="B4440" s="26"/>
      <c r="C4440"/>
      <c r="D4440"/>
      <c r="E4440"/>
      <c r="N4440"/>
      <c r="O4440"/>
      <c r="P4440"/>
      <c r="Q4440"/>
    </row>
    <row r="4441" spans="1:17" ht="12.5" x14ac:dyDescent="0.25">
      <c r="A4441" s="37"/>
      <c r="B4441" s="26"/>
      <c r="C4441"/>
      <c r="D4441"/>
      <c r="E4441"/>
      <c r="N4441"/>
      <c r="O4441"/>
      <c r="P4441"/>
      <c r="Q4441"/>
    </row>
    <row r="4442" spans="1:17" ht="12.5" x14ac:dyDescent="0.25">
      <c r="A4442" s="37"/>
      <c r="B4442" s="26"/>
      <c r="C4442"/>
      <c r="D4442"/>
      <c r="E4442"/>
      <c r="N4442"/>
      <c r="O4442"/>
      <c r="P4442"/>
      <c r="Q4442"/>
    </row>
    <row r="4443" spans="1:17" ht="12.5" x14ac:dyDescent="0.25">
      <c r="A4443" s="37"/>
      <c r="B4443" s="26"/>
      <c r="C4443"/>
      <c r="D4443"/>
      <c r="E4443"/>
      <c r="N4443"/>
      <c r="O4443"/>
      <c r="P4443"/>
      <c r="Q4443"/>
    </row>
    <row r="4444" spans="1:17" ht="12.5" x14ac:dyDescent="0.25">
      <c r="A4444" s="37"/>
      <c r="B4444" s="26"/>
      <c r="C4444"/>
      <c r="D4444"/>
      <c r="E4444"/>
      <c r="N4444"/>
      <c r="O4444"/>
      <c r="P4444"/>
      <c r="Q4444"/>
    </row>
    <row r="4445" spans="1:17" ht="12.5" x14ac:dyDescent="0.25">
      <c r="A4445" s="37"/>
      <c r="B4445" s="26"/>
      <c r="C4445"/>
      <c r="D4445"/>
      <c r="E4445"/>
      <c r="N4445"/>
      <c r="O4445"/>
      <c r="P4445"/>
      <c r="Q4445"/>
    </row>
    <row r="4446" spans="1:17" ht="12.5" x14ac:dyDescent="0.25">
      <c r="A4446" s="37"/>
      <c r="B4446" s="26"/>
      <c r="C4446"/>
      <c r="D4446"/>
      <c r="E4446"/>
      <c r="N4446"/>
      <c r="O4446"/>
      <c r="P4446"/>
      <c r="Q4446"/>
    </row>
    <row r="4447" spans="1:17" ht="12.5" x14ac:dyDescent="0.25">
      <c r="A4447" s="37"/>
      <c r="B4447" s="26"/>
      <c r="C4447"/>
      <c r="D4447"/>
      <c r="E4447"/>
      <c r="N4447"/>
      <c r="O4447"/>
      <c r="P4447"/>
      <c r="Q4447"/>
    </row>
    <row r="4448" spans="1:17" ht="12.5" x14ac:dyDescent="0.25">
      <c r="A4448" s="37"/>
      <c r="B4448" s="26"/>
      <c r="C4448"/>
      <c r="D4448"/>
      <c r="E4448"/>
      <c r="N4448"/>
      <c r="O4448"/>
      <c r="P4448"/>
      <c r="Q4448"/>
    </row>
    <row r="4449" spans="1:17" ht="12.5" x14ac:dyDescent="0.25">
      <c r="A4449" s="37"/>
      <c r="B4449" s="26"/>
      <c r="C4449"/>
      <c r="D4449"/>
      <c r="E4449"/>
      <c r="N4449"/>
      <c r="O4449"/>
      <c r="P4449"/>
      <c r="Q4449"/>
    </row>
    <row r="4450" spans="1:17" ht="12.5" x14ac:dyDescent="0.25">
      <c r="A4450" s="37"/>
      <c r="B4450" s="26"/>
      <c r="C4450"/>
      <c r="D4450"/>
      <c r="E4450"/>
      <c r="N4450"/>
      <c r="O4450"/>
      <c r="P4450"/>
      <c r="Q4450"/>
    </row>
    <row r="4451" spans="1:17" ht="12.5" x14ac:dyDescent="0.25">
      <c r="A4451" s="37"/>
      <c r="B4451" s="26"/>
      <c r="C4451"/>
      <c r="D4451"/>
      <c r="E4451"/>
      <c r="N4451"/>
      <c r="O4451"/>
      <c r="P4451"/>
      <c r="Q4451"/>
    </row>
    <row r="4452" spans="1:17" ht="12.5" x14ac:dyDescent="0.25">
      <c r="A4452" s="37"/>
      <c r="B4452" s="26"/>
      <c r="C4452"/>
      <c r="D4452"/>
      <c r="E4452"/>
      <c r="N4452"/>
      <c r="O4452"/>
      <c r="P4452"/>
      <c r="Q4452"/>
    </row>
    <row r="4453" spans="1:17" ht="12.5" x14ac:dyDescent="0.25">
      <c r="A4453" s="37"/>
      <c r="B4453" s="26"/>
      <c r="C4453"/>
      <c r="D4453"/>
      <c r="E4453"/>
      <c r="N4453"/>
      <c r="O4453"/>
      <c r="P4453"/>
      <c r="Q4453"/>
    </row>
    <row r="4454" spans="1:17" ht="12.5" x14ac:dyDescent="0.25">
      <c r="A4454" s="37"/>
      <c r="B4454" s="26"/>
      <c r="C4454"/>
      <c r="D4454"/>
      <c r="E4454"/>
      <c r="N4454"/>
      <c r="O4454"/>
      <c r="P4454"/>
      <c r="Q4454"/>
    </row>
    <row r="4455" spans="1:17" ht="12.5" x14ac:dyDescent="0.25">
      <c r="A4455" s="37"/>
      <c r="B4455" s="26"/>
      <c r="C4455"/>
      <c r="D4455"/>
      <c r="E4455"/>
      <c r="N4455"/>
      <c r="O4455"/>
      <c r="P4455"/>
      <c r="Q4455"/>
    </row>
    <row r="4456" spans="1:17" ht="12.5" x14ac:dyDescent="0.25">
      <c r="A4456" s="37"/>
      <c r="B4456" s="26"/>
      <c r="C4456"/>
      <c r="D4456"/>
      <c r="E4456"/>
      <c r="N4456"/>
      <c r="O4456"/>
      <c r="P4456"/>
      <c r="Q4456"/>
    </row>
    <row r="4457" spans="1:17" ht="12.5" x14ac:dyDescent="0.25">
      <c r="A4457" s="37"/>
      <c r="B4457" s="26"/>
      <c r="C4457"/>
      <c r="D4457"/>
      <c r="E4457"/>
      <c r="N4457"/>
      <c r="O4457"/>
      <c r="P4457"/>
      <c r="Q4457"/>
    </row>
    <row r="4458" spans="1:17" ht="12.5" x14ac:dyDescent="0.25">
      <c r="A4458" s="37"/>
      <c r="B4458" s="26"/>
      <c r="C4458"/>
      <c r="D4458"/>
      <c r="E4458"/>
      <c r="N4458"/>
      <c r="O4458"/>
      <c r="P4458"/>
      <c r="Q4458"/>
    </row>
    <row r="4459" spans="1:17" ht="12.5" x14ac:dyDescent="0.25">
      <c r="A4459" s="37"/>
      <c r="B4459" s="26"/>
      <c r="C4459"/>
      <c r="D4459"/>
      <c r="E4459"/>
      <c r="N4459"/>
      <c r="O4459"/>
      <c r="P4459"/>
      <c r="Q4459"/>
    </row>
    <row r="4460" spans="1:17" ht="12.5" x14ac:dyDescent="0.25">
      <c r="A4460" s="37"/>
      <c r="B4460" s="26"/>
      <c r="C4460"/>
      <c r="D4460"/>
      <c r="E4460"/>
      <c r="N4460"/>
      <c r="O4460"/>
      <c r="P4460"/>
      <c r="Q4460"/>
    </row>
    <row r="4461" spans="1:17" ht="12.5" x14ac:dyDescent="0.25">
      <c r="A4461" s="37"/>
      <c r="B4461" s="26"/>
      <c r="C4461"/>
      <c r="D4461"/>
      <c r="E4461"/>
      <c r="N4461"/>
      <c r="O4461"/>
      <c r="P4461"/>
      <c r="Q4461"/>
    </row>
    <row r="4462" spans="1:17" ht="12.5" x14ac:dyDescent="0.25">
      <c r="A4462" s="37"/>
      <c r="B4462" s="26"/>
      <c r="C4462"/>
      <c r="D4462"/>
      <c r="E4462"/>
      <c r="N4462"/>
      <c r="O4462"/>
      <c r="P4462"/>
      <c r="Q4462"/>
    </row>
    <row r="4463" spans="1:17" ht="12.5" x14ac:dyDescent="0.25">
      <c r="A4463" s="37"/>
      <c r="B4463" s="26"/>
      <c r="C4463"/>
      <c r="D4463"/>
      <c r="E4463"/>
      <c r="N4463"/>
      <c r="O4463"/>
      <c r="P4463"/>
      <c r="Q4463"/>
    </row>
    <row r="4464" spans="1:17" ht="12.5" x14ac:dyDescent="0.25">
      <c r="A4464" s="37"/>
      <c r="B4464" s="26"/>
      <c r="C4464"/>
      <c r="D4464"/>
      <c r="E4464"/>
      <c r="N4464"/>
      <c r="O4464"/>
      <c r="P4464"/>
      <c r="Q4464"/>
    </row>
    <row r="4465" spans="1:17" ht="12.5" x14ac:dyDescent="0.25">
      <c r="A4465" s="37"/>
      <c r="B4465" s="26"/>
      <c r="C4465"/>
      <c r="D4465"/>
      <c r="E4465"/>
      <c r="N4465"/>
      <c r="O4465"/>
      <c r="P4465"/>
      <c r="Q4465"/>
    </row>
    <row r="4466" spans="1:17" ht="12.5" x14ac:dyDescent="0.25">
      <c r="A4466" s="37"/>
      <c r="B4466" s="26"/>
      <c r="C4466"/>
      <c r="D4466"/>
      <c r="E4466"/>
      <c r="N4466"/>
      <c r="O4466"/>
      <c r="P4466"/>
      <c r="Q4466"/>
    </row>
    <row r="4467" spans="1:17" ht="12.5" x14ac:dyDescent="0.25">
      <c r="A4467" s="37"/>
      <c r="B4467" s="26"/>
      <c r="C4467"/>
      <c r="D4467"/>
      <c r="E4467"/>
      <c r="N4467"/>
      <c r="O4467"/>
      <c r="P4467"/>
      <c r="Q4467"/>
    </row>
    <row r="4468" spans="1:17" ht="12.5" x14ac:dyDescent="0.25">
      <c r="A4468" s="37"/>
      <c r="B4468" s="26"/>
      <c r="C4468"/>
      <c r="D4468"/>
      <c r="E4468"/>
      <c r="N4468"/>
      <c r="O4468"/>
      <c r="P4468"/>
      <c r="Q4468"/>
    </row>
    <row r="4469" spans="1:17" ht="12.5" x14ac:dyDescent="0.25">
      <c r="A4469" s="37"/>
      <c r="B4469" s="26"/>
      <c r="C4469"/>
      <c r="D4469"/>
      <c r="E4469"/>
      <c r="N4469"/>
      <c r="O4469"/>
      <c r="P4469"/>
      <c r="Q4469"/>
    </row>
    <row r="4470" spans="1:17" ht="12.5" x14ac:dyDescent="0.25">
      <c r="A4470" s="37"/>
      <c r="B4470" s="26"/>
      <c r="C4470"/>
      <c r="D4470"/>
      <c r="E4470"/>
      <c r="N4470"/>
      <c r="O4470"/>
      <c r="P4470"/>
      <c r="Q4470"/>
    </row>
    <row r="4471" spans="1:17" ht="12.5" x14ac:dyDescent="0.25">
      <c r="A4471" s="37"/>
      <c r="B4471" s="26"/>
      <c r="C4471"/>
      <c r="D4471"/>
      <c r="E4471"/>
      <c r="N4471"/>
      <c r="O4471"/>
      <c r="P4471"/>
      <c r="Q4471"/>
    </row>
    <row r="4472" spans="1:17" ht="12.5" x14ac:dyDescent="0.25">
      <c r="A4472" s="37"/>
      <c r="B4472" s="26"/>
      <c r="C4472"/>
      <c r="D4472"/>
      <c r="E4472"/>
      <c r="N4472"/>
      <c r="O4472"/>
      <c r="P4472"/>
      <c r="Q4472"/>
    </row>
    <row r="4473" spans="1:17" ht="12.5" x14ac:dyDescent="0.25">
      <c r="A4473" s="37"/>
      <c r="B4473" s="26"/>
      <c r="C4473"/>
      <c r="D4473"/>
      <c r="E4473"/>
      <c r="N4473"/>
      <c r="O4473"/>
      <c r="P4473"/>
      <c r="Q4473"/>
    </row>
    <row r="4474" spans="1:17" ht="12.5" x14ac:dyDescent="0.25">
      <c r="A4474" s="37"/>
      <c r="B4474" s="26"/>
      <c r="C4474"/>
      <c r="D4474"/>
      <c r="E4474"/>
      <c r="N4474"/>
      <c r="O4474"/>
      <c r="P4474"/>
      <c r="Q4474"/>
    </row>
    <row r="4475" spans="1:17" ht="12.5" x14ac:dyDescent="0.25">
      <c r="A4475" s="37"/>
      <c r="B4475" s="26"/>
      <c r="C4475"/>
      <c r="D4475"/>
      <c r="E4475"/>
      <c r="N4475"/>
      <c r="O4475"/>
      <c r="P4475"/>
      <c r="Q4475"/>
    </row>
    <row r="4476" spans="1:17" ht="12.5" x14ac:dyDescent="0.25">
      <c r="A4476" s="37"/>
      <c r="B4476" s="26"/>
      <c r="C4476"/>
      <c r="D4476"/>
      <c r="E4476"/>
      <c r="N4476"/>
      <c r="O4476"/>
      <c r="P4476"/>
      <c r="Q4476"/>
    </row>
    <row r="4477" spans="1:17" ht="12.5" x14ac:dyDescent="0.25">
      <c r="A4477" s="37"/>
      <c r="B4477" s="26"/>
      <c r="C4477"/>
      <c r="D4477"/>
      <c r="E4477"/>
      <c r="N4477"/>
      <c r="O4477"/>
      <c r="P4477"/>
      <c r="Q4477"/>
    </row>
    <row r="4478" spans="1:17" ht="12.5" x14ac:dyDescent="0.25">
      <c r="A4478" s="37"/>
      <c r="B4478" s="26"/>
      <c r="C4478"/>
      <c r="D4478"/>
      <c r="E4478"/>
      <c r="N4478"/>
      <c r="O4478"/>
      <c r="P4478"/>
      <c r="Q4478"/>
    </row>
    <row r="4479" spans="1:17" ht="12.5" x14ac:dyDescent="0.25">
      <c r="A4479" s="37"/>
      <c r="B4479" s="26"/>
      <c r="C4479"/>
      <c r="D4479"/>
      <c r="E4479"/>
      <c r="N4479"/>
      <c r="O4479"/>
      <c r="P4479"/>
      <c r="Q4479"/>
    </row>
    <row r="4480" spans="1:17" ht="12.5" x14ac:dyDescent="0.25">
      <c r="A4480" s="37"/>
      <c r="B4480" s="26"/>
      <c r="C4480"/>
      <c r="D4480"/>
      <c r="E4480"/>
      <c r="N4480"/>
      <c r="O4480"/>
      <c r="P4480"/>
      <c r="Q4480"/>
    </row>
    <row r="4481" spans="1:17" ht="12.5" x14ac:dyDescent="0.25">
      <c r="A4481" s="37"/>
      <c r="B4481" s="26"/>
      <c r="C4481"/>
      <c r="D4481"/>
      <c r="E4481"/>
      <c r="N4481"/>
      <c r="O4481"/>
      <c r="P4481"/>
      <c r="Q4481"/>
    </row>
    <row r="4482" spans="1:17" ht="12.5" x14ac:dyDescent="0.25">
      <c r="A4482" s="37"/>
      <c r="B4482" s="26"/>
      <c r="C4482"/>
      <c r="D4482"/>
      <c r="E4482"/>
      <c r="N4482"/>
      <c r="O4482"/>
      <c r="P4482"/>
      <c r="Q4482"/>
    </row>
    <row r="4483" spans="1:17" ht="12.5" x14ac:dyDescent="0.25">
      <c r="A4483" s="37"/>
      <c r="B4483" s="26"/>
      <c r="C4483"/>
      <c r="D4483"/>
      <c r="E4483"/>
      <c r="N4483"/>
      <c r="O4483"/>
      <c r="P4483"/>
      <c r="Q4483"/>
    </row>
    <row r="4484" spans="1:17" ht="12.5" x14ac:dyDescent="0.25">
      <c r="A4484" s="37"/>
      <c r="B4484" s="26"/>
      <c r="C4484"/>
      <c r="D4484"/>
      <c r="E4484"/>
      <c r="N4484"/>
      <c r="O4484"/>
      <c r="P4484"/>
      <c r="Q4484"/>
    </row>
    <row r="4485" spans="1:17" ht="12.5" x14ac:dyDescent="0.25">
      <c r="A4485" s="37"/>
      <c r="B4485" s="26"/>
      <c r="C4485"/>
      <c r="D4485"/>
      <c r="E4485"/>
      <c r="N4485"/>
      <c r="O4485"/>
      <c r="P4485"/>
      <c r="Q4485"/>
    </row>
    <row r="4486" spans="1:17" ht="12.5" x14ac:dyDescent="0.25">
      <c r="A4486" s="37"/>
      <c r="B4486" s="26"/>
      <c r="C4486"/>
      <c r="D4486"/>
      <c r="E4486"/>
      <c r="N4486"/>
      <c r="O4486"/>
      <c r="P4486"/>
      <c r="Q4486"/>
    </row>
    <row r="4487" spans="1:17" ht="12.5" x14ac:dyDescent="0.25">
      <c r="A4487" s="37"/>
      <c r="B4487" s="26"/>
      <c r="C4487"/>
      <c r="D4487"/>
      <c r="E4487"/>
      <c r="N4487"/>
      <c r="O4487"/>
      <c r="P4487"/>
      <c r="Q4487"/>
    </row>
    <row r="4488" spans="1:17" ht="12.5" x14ac:dyDescent="0.25">
      <c r="A4488" s="37"/>
      <c r="B4488" s="26"/>
      <c r="C4488"/>
      <c r="D4488"/>
      <c r="E4488"/>
      <c r="N4488"/>
      <c r="O4488"/>
      <c r="P4488"/>
      <c r="Q4488"/>
    </row>
    <row r="4489" spans="1:17" ht="12.5" x14ac:dyDescent="0.25">
      <c r="A4489" s="37"/>
      <c r="B4489" s="26"/>
      <c r="C4489"/>
      <c r="D4489"/>
      <c r="E4489"/>
      <c r="N4489"/>
      <c r="O4489"/>
      <c r="P4489"/>
      <c r="Q4489"/>
    </row>
    <row r="4490" spans="1:17" ht="12.5" x14ac:dyDescent="0.25">
      <c r="A4490" s="37"/>
      <c r="B4490" s="26"/>
      <c r="C4490"/>
      <c r="D4490"/>
      <c r="E4490"/>
      <c r="N4490"/>
      <c r="O4490"/>
      <c r="P4490"/>
      <c r="Q4490"/>
    </row>
    <row r="4491" spans="1:17" ht="12.5" x14ac:dyDescent="0.25">
      <c r="A4491" s="37"/>
      <c r="B4491" s="26"/>
      <c r="C4491"/>
      <c r="D4491"/>
      <c r="E4491"/>
      <c r="N4491"/>
      <c r="O4491"/>
      <c r="P4491"/>
      <c r="Q4491"/>
    </row>
    <row r="4492" spans="1:17" ht="12.5" x14ac:dyDescent="0.25">
      <c r="A4492" s="37"/>
      <c r="B4492" s="26"/>
      <c r="C4492"/>
      <c r="D4492"/>
      <c r="E4492"/>
      <c r="N4492"/>
      <c r="O4492"/>
      <c r="P4492"/>
      <c r="Q4492"/>
    </row>
    <row r="4493" spans="1:17" ht="12.5" x14ac:dyDescent="0.25">
      <c r="A4493" s="37"/>
      <c r="B4493" s="26"/>
      <c r="C4493"/>
      <c r="D4493"/>
      <c r="E4493"/>
      <c r="N4493"/>
      <c r="O4493"/>
      <c r="P4493"/>
      <c r="Q4493"/>
    </row>
    <row r="4494" spans="1:17" ht="12.5" x14ac:dyDescent="0.25">
      <c r="A4494" s="37"/>
      <c r="B4494" s="26"/>
      <c r="C4494"/>
      <c r="D4494"/>
      <c r="E4494"/>
      <c r="N4494"/>
      <c r="O4494"/>
      <c r="P4494"/>
      <c r="Q4494"/>
    </row>
    <row r="4495" spans="1:17" ht="12.5" x14ac:dyDescent="0.25">
      <c r="A4495" s="37"/>
      <c r="B4495" s="26"/>
      <c r="C4495"/>
      <c r="D4495"/>
      <c r="E4495"/>
      <c r="N4495"/>
      <c r="O4495"/>
      <c r="P4495"/>
      <c r="Q4495"/>
    </row>
    <row r="4496" spans="1:17" ht="12.5" x14ac:dyDescent="0.25">
      <c r="A4496" s="37"/>
      <c r="B4496" s="26"/>
      <c r="C4496"/>
      <c r="D4496"/>
      <c r="E4496"/>
      <c r="N4496"/>
      <c r="O4496"/>
      <c r="P4496"/>
      <c r="Q4496"/>
    </row>
    <row r="4497" spans="1:17" ht="12.5" x14ac:dyDescent="0.25">
      <c r="A4497" s="37"/>
      <c r="B4497" s="26"/>
      <c r="C4497"/>
      <c r="D4497"/>
      <c r="E4497"/>
      <c r="N4497"/>
      <c r="O4497"/>
      <c r="P4497"/>
      <c r="Q4497"/>
    </row>
    <row r="4498" spans="1:17" ht="12.5" x14ac:dyDescent="0.25">
      <c r="A4498" s="37"/>
      <c r="B4498" s="26"/>
      <c r="C4498"/>
      <c r="D4498"/>
      <c r="E4498"/>
      <c r="N4498"/>
      <c r="O4498"/>
      <c r="P4498"/>
      <c r="Q4498"/>
    </row>
    <row r="4499" spans="1:17" ht="12.5" x14ac:dyDescent="0.25">
      <c r="A4499" s="37"/>
      <c r="B4499" s="26"/>
      <c r="C4499"/>
      <c r="D4499"/>
      <c r="E4499"/>
      <c r="N4499"/>
      <c r="O4499"/>
      <c r="P4499"/>
      <c r="Q4499"/>
    </row>
    <row r="4500" spans="1:17" ht="12.5" x14ac:dyDescent="0.25">
      <c r="A4500" s="37"/>
      <c r="B4500" s="26"/>
      <c r="C4500"/>
      <c r="D4500"/>
      <c r="E4500"/>
      <c r="N4500"/>
      <c r="O4500"/>
      <c r="P4500"/>
      <c r="Q4500"/>
    </row>
    <row r="4501" spans="1:17" ht="12.5" x14ac:dyDescent="0.25">
      <c r="A4501" s="37"/>
      <c r="B4501" s="26"/>
      <c r="C4501"/>
      <c r="D4501"/>
      <c r="E4501"/>
      <c r="N4501"/>
      <c r="O4501"/>
      <c r="P4501"/>
      <c r="Q4501"/>
    </row>
    <row r="4502" spans="1:17" ht="12.5" x14ac:dyDescent="0.25">
      <c r="A4502" s="37"/>
      <c r="B4502" s="26"/>
      <c r="C4502"/>
      <c r="D4502"/>
      <c r="E4502"/>
      <c r="N4502"/>
      <c r="O4502"/>
      <c r="P4502"/>
      <c r="Q4502"/>
    </row>
    <row r="4503" spans="1:17" ht="12.5" x14ac:dyDescent="0.25">
      <c r="A4503" s="37"/>
      <c r="B4503" s="26"/>
      <c r="C4503"/>
      <c r="D4503"/>
      <c r="E4503"/>
      <c r="N4503"/>
      <c r="O4503"/>
      <c r="P4503"/>
      <c r="Q4503"/>
    </row>
    <row r="4504" spans="1:17" ht="12.5" x14ac:dyDescent="0.25">
      <c r="A4504" s="37"/>
      <c r="B4504" s="26"/>
      <c r="C4504"/>
      <c r="D4504"/>
      <c r="E4504"/>
      <c r="N4504"/>
      <c r="O4504"/>
      <c r="P4504"/>
      <c r="Q4504"/>
    </row>
    <row r="4505" spans="1:17" ht="12.5" x14ac:dyDescent="0.25">
      <c r="A4505" s="37"/>
      <c r="B4505" s="26"/>
      <c r="C4505"/>
      <c r="D4505"/>
      <c r="E4505"/>
      <c r="N4505"/>
      <c r="O4505"/>
      <c r="P4505"/>
      <c r="Q4505"/>
    </row>
    <row r="4506" spans="1:17" ht="12.5" x14ac:dyDescent="0.25">
      <c r="A4506" s="37"/>
      <c r="B4506" s="26"/>
      <c r="C4506"/>
      <c r="D4506"/>
      <c r="E4506"/>
      <c r="N4506"/>
      <c r="O4506"/>
      <c r="P4506"/>
      <c r="Q4506"/>
    </row>
    <row r="4507" spans="1:17" ht="12.5" x14ac:dyDescent="0.25">
      <c r="A4507" s="37"/>
      <c r="B4507" s="26"/>
      <c r="C4507"/>
      <c r="D4507"/>
      <c r="E4507"/>
      <c r="N4507"/>
      <c r="O4507"/>
      <c r="P4507"/>
      <c r="Q4507"/>
    </row>
    <row r="4508" spans="1:17" ht="12.5" x14ac:dyDescent="0.25">
      <c r="A4508" s="37"/>
      <c r="B4508" s="26"/>
      <c r="C4508"/>
      <c r="D4508"/>
      <c r="E4508"/>
      <c r="N4508"/>
      <c r="O4508"/>
      <c r="P4508"/>
      <c r="Q4508"/>
    </row>
    <row r="4509" spans="1:17" ht="12.5" x14ac:dyDescent="0.25">
      <c r="A4509" s="37"/>
      <c r="B4509" s="26"/>
      <c r="C4509"/>
      <c r="D4509"/>
      <c r="E4509"/>
      <c r="N4509"/>
      <c r="O4509"/>
      <c r="P4509"/>
      <c r="Q4509"/>
    </row>
    <row r="4510" spans="1:17" ht="12.5" x14ac:dyDescent="0.25">
      <c r="A4510" s="37"/>
      <c r="B4510" s="26"/>
      <c r="C4510"/>
      <c r="D4510"/>
      <c r="E4510"/>
      <c r="N4510"/>
      <c r="O4510"/>
      <c r="P4510"/>
      <c r="Q4510"/>
    </row>
    <row r="4511" spans="1:17" ht="12.5" x14ac:dyDescent="0.25">
      <c r="A4511" s="37"/>
      <c r="B4511" s="26"/>
      <c r="C4511"/>
      <c r="D4511"/>
      <c r="E4511"/>
      <c r="N4511"/>
      <c r="O4511"/>
      <c r="P4511"/>
      <c r="Q4511"/>
    </row>
    <row r="4512" spans="1:17" ht="12.5" x14ac:dyDescent="0.25">
      <c r="A4512" s="37"/>
      <c r="B4512" s="26"/>
      <c r="C4512"/>
      <c r="D4512"/>
      <c r="E4512"/>
      <c r="N4512"/>
      <c r="O4512"/>
      <c r="P4512"/>
      <c r="Q4512"/>
    </row>
    <row r="4513" spans="1:17" ht="12.5" x14ac:dyDescent="0.25">
      <c r="A4513" s="37"/>
      <c r="B4513" s="26"/>
      <c r="C4513"/>
      <c r="D4513"/>
      <c r="E4513"/>
      <c r="N4513"/>
      <c r="O4513"/>
      <c r="P4513"/>
      <c r="Q4513"/>
    </row>
    <row r="4514" spans="1:17" ht="12.5" x14ac:dyDescent="0.25">
      <c r="A4514" s="37"/>
      <c r="B4514" s="26"/>
      <c r="C4514"/>
      <c r="D4514"/>
      <c r="E4514"/>
      <c r="N4514"/>
      <c r="O4514"/>
      <c r="P4514"/>
      <c r="Q4514"/>
    </row>
    <row r="4515" spans="1:17" ht="12.5" x14ac:dyDescent="0.25">
      <c r="A4515" s="37"/>
      <c r="B4515" s="26"/>
      <c r="C4515"/>
      <c r="D4515"/>
      <c r="E4515"/>
      <c r="N4515"/>
      <c r="O4515"/>
      <c r="P4515"/>
      <c r="Q4515"/>
    </row>
    <row r="4516" spans="1:17" ht="12.5" x14ac:dyDescent="0.25">
      <c r="A4516" s="37"/>
      <c r="B4516" s="26"/>
      <c r="C4516"/>
      <c r="D4516"/>
      <c r="E4516"/>
      <c r="N4516"/>
      <c r="O4516"/>
      <c r="P4516"/>
      <c r="Q4516"/>
    </row>
    <row r="4517" spans="1:17" ht="12.5" x14ac:dyDescent="0.25">
      <c r="A4517" s="37"/>
      <c r="B4517" s="26"/>
      <c r="C4517"/>
      <c r="D4517"/>
      <c r="E4517"/>
      <c r="N4517"/>
      <c r="O4517"/>
      <c r="P4517"/>
      <c r="Q4517"/>
    </row>
    <row r="4518" spans="1:17" ht="12.5" x14ac:dyDescent="0.25">
      <c r="A4518" s="37"/>
      <c r="B4518" s="26"/>
      <c r="C4518"/>
      <c r="D4518"/>
      <c r="E4518"/>
      <c r="N4518"/>
      <c r="O4518"/>
      <c r="P4518"/>
      <c r="Q4518"/>
    </row>
    <row r="4519" spans="1:17" ht="12.5" x14ac:dyDescent="0.25">
      <c r="A4519" s="37"/>
      <c r="B4519" s="26"/>
      <c r="C4519"/>
      <c r="D4519"/>
      <c r="E4519"/>
      <c r="N4519"/>
      <c r="O4519"/>
      <c r="P4519"/>
      <c r="Q4519"/>
    </row>
    <row r="4520" spans="1:17" ht="12.5" x14ac:dyDescent="0.25">
      <c r="A4520" s="37"/>
      <c r="B4520" s="26"/>
      <c r="C4520"/>
      <c r="D4520"/>
      <c r="E4520"/>
      <c r="N4520"/>
      <c r="O4520"/>
      <c r="P4520"/>
      <c r="Q4520"/>
    </row>
    <row r="4521" spans="1:17" ht="12.5" x14ac:dyDescent="0.25">
      <c r="A4521" s="37"/>
      <c r="B4521" s="26"/>
      <c r="C4521"/>
      <c r="D4521"/>
      <c r="E4521"/>
      <c r="N4521"/>
      <c r="O4521"/>
      <c r="P4521"/>
      <c r="Q4521"/>
    </row>
    <row r="4522" spans="1:17" ht="12.5" x14ac:dyDescent="0.25">
      <c r="A4522" s="37"/>
      <c r="B4522" s="26"/>
      <c r="C4522"/>
      <c r="D4522"/>
      <c r="E4522"/>
      <c r="N4522"/>
      <c r="O4522"/>
      <c r="P4522"/>
      <c r="Q4522"/>
    </row>
    <row r="4523" spans="1:17" ht="12.5" x14ac:dyDescent="0.25">
      <c r="A4523" s="37"/>
      <c r="B4523" s="26"/>
      <c r="C4523"/>
      <c r="D4523"/>
      <c r="E4523"/>
      <c r="N4523"/>
      <c r="O4523"/>
      <c r="P4523"/>
      <c r="Q4523"/>
    </row>
    <row r="4524" spans="1:17" ht="12.5" x14ac:dyDescent="0.25">
      <c r="A4524" s="37"/>
      <c r="B4524" s="26"/>
      <c r="C4524"/>
      <c r="D4524"/>
      <c r="E4524"/>
      <c r="N4524"/>
      <c r="O4524"/>
      <c r="P4524"/>
      <c r="Q4524"/>
    </row>
    <row r="4525" spans="1:17" ht="12.5" x14ac:dyDescent="0.25">
      <c r="A4525" s="37"/>
      <c r="B4525" s="26"/>
      <c r="C4525"/>
      <c r="D4525"/>
      <c r="E4525"/>
      <c r="N4525"/>
      <c r="O4525"/>
      <c r="P4525"/>
      <c r="Q4525"/>
    </row>
    <row r="4526" spans="1:17" ht="12.5" x14ac:dyDescent="0.25">
      <c r="A4526" s="37"/>
      <c r="B4526" s="26"/>
      <c r="C4526"/>
      <c r="D4526"/>
      <c r="E4526"/>
      <c r="N4526"/>
      <c r="O4526"/>
      <c r="P4526"/>
      <c r="Q4526"/>
    </row>
    <row r="4527" spans="1:17" ht="12.5" x14ac:dyDescent="0.25">
      <c r="A4527" s="37"/>
      <c r="B4527" s="26"/>
      <c r="C4527"/>
      <c r="D4527"/>
      <c r="E4527"/>
      <c r="N4527"/>
      <c r="O4527"/>
      <c r="P4527"/>
      <c r="Q4527"/>
    </row>
    <row r="4528" spans="1:17" ht="12.5" x14ac:dyDescent="0.25">
      <c r="A4528" s="37"/>
      <c r="B4528" s="26"/>
      <c r="C4528"/>
      <c r="D4528"/>
      <c r="E4528"/>
      <c r="N4528"/>
      <c r="O4528"/>
      <c r="P4528"/>
      <c r="Q4528"/>
    </row>
    <row r="4529" spans="1:17" ht="12.5" x14ac:dyDescent="0.25">
      <c r="A4529" s="37"/>
      <c r="B4529" s="26"/>
      <c r="C4529"/>
      <c r="D4529"/>
      <c r="E4529"/>
      <c r="N4529"/>
      <c r="O4529"/>
      <c r="P4529"/>
      <c r="Q4529"/>
    </row>
    <row r="4530" spans="1:17" ht="12.5" x14ac:dyDescent="0.25">
      <c r="A4530" s="37"/>
      <c r="B4530" s="26"/>
      <c r="C4530"/>
      <c r="D4530"/>
      <c r="E4530"/>
      <c r="N4530"/>
      <c r="O4530"/>
      <c r="P4530"/>
      <c r="Q4530"/>
    </row>
    <row r="4531" spans="1:17" ht="12.5" x14ac:dyDescent="0.25">
      <c r="A4531" s="37"/>
      <c r="B4531" s="26"/>
      <c r="C4531"/>
      <c r="D4531"/>
      <c r="E4531"/>
      <c r="N4531"/>
      <c r="O4531"/>
      <c r="P4531"/>
      <c r="Q4531"/>
    </row>
    <row r="4532" spans="1:17" ht="12.5" x14ac:dyDescent="0.25">
      <c r="A4532" s="37"/>
      <c r="B4532" s="26"/>
      <c r="C4532"/>
      <c r="D4532"/>
      <c r="E4532"/>
      <c r="N4532"/>
      <c r="O4532"/>
      <c r="P4532"/>
      <c r="Q4532"/>
    </row>
    <row r="4533" spans="1:17" ht="12.5" x14ac:dyDescent="0.25">
      <c r="A4533" s="37"/>
      <c r="B4533" s="26"/>
      <c r="C4533"/>
      <c r="D4533"/>
      <c r="E4533"/>
      <c r="N4533"/>
      <c r="O4533"/>
      <c r="P4533"/>
      <c r="Q4533"/>
    </row>
    <row r="4534" spans="1:17" ht="12.5" x14ac:dyDescent="0.25">
      <c r="A4534" s="37"/>
      <c r="B4534" s="26"/>
      <c r="C4534"/>
      <c r="D4534"/>
      <c r="E4534"/>
      <c r="N4534"/>
      <c r="O4534"/>
      <c r="P4534"/>
      <c r="Q4534"/>
    </row>
    <row r="4535" spans="1:17" ht="12.5" x14ac:dyDescent="0.25">
      <c r="A4535" s="37"/>
      <c r="B4535" s="26"/>
      <c r="C4535"/>
      <c r="D4535"/>
      <c r="E4535"/>
      <c r="N4535"/>
      <c r="O4535"/>
      <c r="P4535"/>
      <c r="Q4535"/>
    </row>
    <row r="4536" spans="1:17" ht="12.5" x14ac:dyDescent="0.25">
      <c r="A4536" s="37"/>
      <c r="B4536" s="26"/>
      <c r="C4536"/>
      <c r="D4536"/>
      <c r="E4536"/>
      <c r="N4536"/>
      <c r="O4536"/>
      <c r="P4536"/>
      <c r="Q4536"/>
    </row>
    <row r="4537" spans="1:17" ht="12.5" x14ac:dyDescent="0.25">
      <c r="A4537" s="37"/>
      <c r="B4537" s="26"/>
      <c r="C4537"/>
      <c r="D4537"/>
      <c r="E4537"/>
      <c r="N4537"/>
      <c r="O4537"/>
      <c r="P4537"/>
      <c r="Q4537"/>
    </row>
    <row r="4538" spans="1:17" ht="12.5" x14ac:dyDescent="0.25">
      <c r="A4538" s="37"/>
      <c r="B4538" s="26"/>
      <c r="C4538"/>
      <c r="D4538"/>
      <c r="E4538"/>
      <c r="N4538"/>
      <c r="O4538"/>
      <c r="P4538"/>
      <c r="Q4538"/>
    </row>
    <row r="4539" spans="1:17" ht="12.5" x14ac:dyDescent="0.25">
      <c r="A4539" s="37"/>
      <c r="B4539" s="26"/>
      <c r="C4539"/>
      <c r="D4539"/>
      <c r="E4539"/>
      <c r="N4539"/>
      <c r="O4539"/>
      <c r="P4539"/>
      <c r="Q4539"/>
    </row>
    <row r="4540" spans="1:17" ht="12.5" x14ac:dyDescent="0.25">
      <c r="A4540" s="37"/>
      <c r="B4540" s="26"/>
      <c r="C4540"/>
      <c r="D4540"/>
      <c r="E4540"/>
      <c r="N4540"/>
      <c r="O4540"/>
      <c r="P4540"/>
      <c r="Q4540"/>
    </row>
    <row r="4541" spans="1:17" ht="12.5" x14ac:dyDescent="0.25">
      <c r="A4541" s="37"/>
      <c r="B4541" s="26"/>
      <c r="C4541"/>
      <c r="D4541"/>
      <c r="E4541"/>
      <c r="N4541"/>
      <c r="O4541"/>
      <c r="P4541"/>
      <c r="Q4541"/>
    </row>
    <row r="4542" spans="1:17" ht="12.5" x14ac:dyDescent="0.25">
      <c r="A4542" s="37"/>
      <c r="B4542" s="26"/>
      <c r="C4542"/>
      <c r="D4542"/>
      <c r="E4542"/>
      <c r="N4542"/>
      <c r="O4542"/>
      <c r="P4542"/>
      <c r="Q4542"/>
    </row>
    <row r="4543" spans="1:17" ht="12.5" x14ac:dyDescent="0.25">
      <c r="A4543" s="37"/>
      <c r="B4543" s="26"/>
      <c r="C4543"/>
      <c r="D4543"/>
      <c r="E4543"/>
      <c r="N4543"/>
      <c r="O4543"/>
      <c r="P4543"/>
      <c r="Q4543"/>
    </row>
    <row r="4544" spans="1:17" ht="12.5" x14ac:dyDescent="0.25">
      <c r="A4544" s="37"/>
      <c r="B4544" s="26"/>
      <c r="C4544"/>
      <c r="D4544"/>
      <c r="E4544"/>
      <c r="N4544"/>
      <c r="O4544"/>
      <c r="P4544"/>
      <c r="Q4544"/>
    </row>
    <row r="4545" spans="1:17" ht="12.5" x14ac:dyDescent="0.25">
      <c r="A4545" s="37"/>
      <c r="B4545" s="26"/>
      <c r="C4545"/>
      <c r="D4545"/>
      <c r="E4545"/>
      <c r="N4545"/>
      <c r="O4545"/>
      <c r="P4545"/>
      <c r="Q4545"/>
    </row>
    <row r="4546" spans="1:17" ht="12.5" x14ac:dyDescent="0.25">
      <c r="A4546" s="37"/>
      <c r="B4546" s="26"/>
      <c r="C4546"/>
      <c r="D4546"/>
      <c r="E4546"/>
      <c r="N4546"/>
      <c r="O4546"/>
      <c r="P4546"/>
      <c r="Q4546"/>
    </row>
    <row r="4547" spans="1:17" ht="12.5" x14ac:dyDescent="0.25">
      <c r="A4547" s="37"/>
      <c r="B4547" s="26"/>
      <c r="C4547"/>
      <c r="D4547"/>
      <c r="E4547"/>
      <c r="N4547"/>
      <c r="O4547"/>
      <c r="P4547"/>
      <c r="Q4547"/>
    </row>
    <row r="4548" spans="1:17" ht="12.5" x14ac:dyDescent="0.25">
      <c r="A4548" s="37"/>
      <c r="B4548" s="26"/>
      <c r="C4548"/>
      <c r="D4548"/>
      <c r="E4548"/>
      <c r="N4548"/>
      <c r="O4548"/>
      <c r="P4548"/>
      <c r="Q4548"/>
    </row>
    <row r="4549" spans="1:17" ht="12.5" x14ac:dyDescent="0.25">
      <c r="A4549" s="37"/>
      <c r="B4549" s="26"/>
      <c r="C4549"/>
      <c r="D4549"/>
      <c r="E4549"/>
      <c r="N4549"/>
      <c r="O4549"/>
      <c r="P4549"/>
      <c r="Q4549"/>
    </row>
    <row r="4550" spans="1:17" ht="12.5" x14ac:dyDescent="0.25">
      <c r="A4550" s="37"/>
      <c r="B4550" s="26"/>
      <c r="C4550"/>
      <c r="D4550"/>
      <c r="E4550"/>
      <c r="N4550"/>
      <c r="O4550"/>
      <c r="P4550"/>
      <c r="Q4550"/>
    </row>
    <row r="4551" spans="1:17" ht="12.5" x14ac:dyDescent="0.25">
      <c r="A4551" s="37"/>
      <c r="B4551" s="26"/>
      <c r="C4551"/>
      <c r="D4551"/>
      <c r="E4551"/>
      <c r="N4551"/>
      <c r="O4551"/>
      <c r="P4551"/>
      <c r="Q4551"/>
    </row>
    <row r="4552" spans="1:17" ht="12.5" x14ac:dyDescent="0.25">
      <c r="A4552" s="37"/>
      <c r="B4552" s="26"/>
      <c r="C4552"/>
      <c r="D4552"/>
      <c r="E4552"/>
      <c r="N4552"/>
      <c r="O4552"/>
      <c r="P4552"/>
      <c r="Q4552"/>
    </row>
    <row r="4553" spans="1:17" ht="12.5" x14ac:dyDescent="0.25">
      <c r="A4553" s="37"/>
      <c r="B4553" s="26"/>
      <c r="C4553"/>
      <c r="D4553"/>
      <c r="E4553"/>
      <c r="N4553"/>
      <c r="O4553"/>
      <c r="P4553"/>
      <c r="Q4553"/>
    </row>
    <row r="4554" spans="1:17" ht="12.5" x14ac:dyDescent="0.25">
      <c r="A4554" s="37"/>
      <c r="B4554" s="26"/>
      <c r="C4554"/>
      <c r="D4554"/>
      <c r="E4554"/>
      <c r="N4554"/>
      <c r="O4554"/>
      <c r="P4554"/>
      <c r="Q4554"/>
    </row>
    <row r="4555" spans="1:17" ht="12.5" x14ac:dyDescent="0.25">
      <c r="A4555" s="37"/>
      <c r="B4555" s="26"/>
      <c r="C4555"/>
      <c r="D4555"/>
      <c r="E4555"/>
      <c r="N4555"/>
      <c r="O4555"/>
      <c r="P4555"/>
      <c r="Q4555"/>
    </row>
    <row r="4556" spans="1:17" ht="12.5" x14ac:dyDescent="0.25">
      <c r="A4556" s="37"/>
      <c r="B4556" s="26"/>
      <c r="C4556"/>
      <c r="D4556"/>
      <c r="E4556"/>
      <c r="N4556"/>
      <c r="O4556"/>
      <c r="P4556"/>
      <c r="Q4556"/>
    </row>
    <row r="4557" spans="1:17" ht="12.5" x14ac:dyDescent="0.25">
      <c r="A4557" s="37"/>
      <c r="B4557" s="26"/>
      <c r="C4557"/>
      <c r="D4557"/>
      <c r="E4557"/>
      <c r="N4557"/>
      <c r="O4557"/>
      <c r="P4557"/>
      <c r="Q4557"/>
    </row>
    <row r="4558" spans="1:17" ht="12.5" x14ac:dyDescent="0.25">
      <c r="A4558" s="37"/>
      <c r="B4558" s="26"/>
      <c r="C4558"/>
      <c r="D4558"/>
      <c r="E4558"/>
      <c r="N4558"/>
      <c r="O4558"/>
      <c r="P4558"/>
      <c r="Q4558"/>
    </row>
    <row r="4559" spans="1:17" ht="12.5" x14ac:dyDescent="0.25">
      <c r="A4559" s="37"/>
      <c r="B4559" s="26"/>
      <c r="C4559"/>
      <c r="D4559"/>
      <c r="E4559"/>
      <c r="N4559"/>
      <c r="O4559"/>
      <c r="P4559"/>
      <c r="Q4559"/>
    </row>
    <row r="4560" spans="1:17" ht="12.5" x14ac:dyDescent="0.25">
      <c r="A4560" s="37"/>
      <c r="B4560" s="26"/>
      <c r="C4560"/>
      <c r="D4560"/>
      <c r="E4560"/>
      <c r="N4560"/>
      <c r="O4560"/>
      <c r="P4560"/>
      <c r="Q4560"/>
    </row>
    <row r="4561" spans="1:17" ht="12.5" x14ac:dyDescent="0.25">
      <c r="A4561" s="37"/>
      <c r="B4561" s="26"/>
      <c r="C4561"/>
      <c r="D4561"/>
      <c r="E4561"/>
      <c r="N4561"/>
      <c r="O4561"/>
      <c r="P4561"/>
      <c r="Q4561"/>
    </row>
    <row r="4562" spans="1:17" ht="12.5" x14ac:dyDescent="0.25">
      <c r="A4562" s="37"/>
      <c r="B4562" s="26"/>
      <c r="C4562"/>
      <c r="D4562"/>
      <c r="E4562"/>
      <c r="N4562"/>
      <c r="O4562"/>
      <c r="P4562"/>
      <c r="Q4562"/>
    </row>
    <row r="4563" spans="1:17" ht="12.5" x14ac:dyDescent="0.25">
      <c r="A4563" s="37"/>
      <c r="B4563" s="26"/>
      <c r="C4563"/>
      <c r="D4563"/>
      <c r="E4563"/>
      <c r="N4563"/>
      <c r="O4563"/>
      <c r="P4563"/>
      <c r="Q4563"/>
    </row>
    <row r="4564" spans="1:17" ht="12.5" x14ac:dyDescent="0.25">
      <c r="A4564" s="37"/>
      <c r="B4564" s="26"/>
      <c r="C4564"/>
      <c r="D4564"/>
      <c r="E4564"/>
      <c r="N4564"/>
      <c r="O4564"/>
      <c r="P4564"/>
      <c r="Q4564"/>
    </row>
    <row r="4565" spans="1:17" ht="12.5" x14ac:dyDescent="0.25">
      <c r="A4565" s="37"/>
      <c r="B4565" s="26"/>
      <c r="C4565"/>
      <c r="D4565"/>
      <c r="E4565"/>
      <c r="N4565"/>
      <c r="O4565"/>
      <c r="P4565"/>
      <c r="Q4565"/>
    </row>
    <row r="4566" spans="1:17" ht="12.5" x14ac:dyDescent="0.25">
      <c r="A4566" s="37"/>
      <c r="B4566" s="26"/>
      <c r="C4566"/>
      <c r="D4566"/>
      <c r="E4566"/>
      <c r="N4566"/>
      <c r="O4566"/>
      <c r="P4566"/>
      <c r="Q4566"/>
    </row>
    <row r="4567" spans="1:17" ht="12.5" x14ac:dyDescent="0.25">
      <c r="A4567" s="37"/>
      <c r="B4567" s="26"/>
      <c r="C4567"/>
      <c r="D4567"/>
      <c r="E4567"/>
      <c r="N4567"/>
      <c r="O4567"/>
      <c r="P4567"/>
      <c r="Q4567"/>
    </row>
    <row r="4568" spans="1:17" ht="12.5" x14ac:dyDescent="0.25">
      <c r="A4568" s="37"/>
      <c r="B4568" s="26"/>
      <c r="C4568"/>
      <c r="D4568"/>
      <c r="E4568"/>
      <c r="N4568"/>
      <c r="O4568"/>
      <c r="P4568"/>
      <c r="Q4568"/>
    </row>
    <row r="4569" spans="1:17" ht="12.5" x14ac:dyDescent="0.25">
      <c r="A4569" s="37"/>
      <c r="B4569" s="26"/>
      <c r="C4569"/>
      <c r="D4569"/>
      <c r="E4569"/>
      <c r="N4569"/>
      <c r="O4569"/>
      <c r="P4569"/>
      <c r="Q4569"/>
    </row>
    <row r="4570" spans="1:17" ht="12.5" x14ac:dyDescent="0.25">
      <c r="A4570" s="37"/>
      <c r="B4570" s="26"/>
      <c r="C4570"/>
      <c r="D4570"/>
      <c r="E4570"/>
      <c r="N4570"/>
      <c r="O4570"/>
      <c r="P4570"/>
      <c r="Q4570"/>
    </row>
    <row r="4571" spans="1:17" ht="12.5" x14ac:dyDescent="0.25">
      <c r="A4571" s="37"/>
      <c r="B4571" s="26"/>
      <c r="C4571"/>
      <c r="D4571"/>
      <c r="E4571"/>
      <c r="N4571"/>
      <c r="O4571"/>
      <c r="P4571"/>
      <c r="Q4571"/>
    </row>
    <row r="4572" spans="1:17" ht="12.5" x14ac:dyDescent="0.25">
      <c r="A4572" s="37"/>
      <c r="B4572" s="26"/>
      <c r="C4572"/>
      <c r="D4572"/>
      <c r="E4572"/>
      <c r="N4572"/>
      <c r="O4572"/>
      <c r="P4572"/>
      <c r="Q4572"/>
    </row>
    <row r="4573" spans="1:17" ht="12.5" x14ac:dyDescent="0.25">
      <c r="A4573" s="37"/>
      <c r="B4573" s="26"/>
      <c r="C4573"/>
      <c r="D4573"/>
      <c r="E4573"/>
      <c r="N4573"/>
      <c r="O4573"/>
      <c r="P4573"/>
      <c r="Q4573"/>
    </row>
    <row r="4574" spans="1:17" ht="12.5" x14ac:dyDescent="0.25">
      <c r="A4574" s="37"/>
      <c r="B4574" s="26"/>
      <c r="C4574"/>
      <c r="D4574"/>
      <c r="E4574"/>
      <c r="N4574"/>
      <c r="O4574"/>
      <c r="P4574"/>
      <c r="Q4574"/>
    </row>
    <row r="4575" spans="1:17" ht="12.5" x14ac:dyDescent="0.25">
      <c r="A4575" s="37"/>
      <c r="B4575" s="26"/>
      <c r="C4575"/>
      <c r="D4575"/>
      <c r="E4575"/>
      <c r="N4575"/>
      <c r="O4575"/>
      <c r="P4575"/>
      <c r="Q4575"/>
    </row>
    <row r="4576" spans="1:17" ht="12.5" x14ac:dyDescent="0.25">
      <c r="A4576" s="37"/>
      <c r="B4576" s="26"/>
      <c r="C4576"/>
      <c r="D4576"/>
      <c r="E4576"/>
      <c r="N4576"/>
      <c r="O4576"/>
      <c r="P4576"/>
      <c r="Q4576"/>
    </row>
    <row r="4577" spans="1:17" ht="12.5" x14ac:dyDescent="0.25">
      <c r="A4577" s="37"/>
      <c r="B4577" s="26"/>
      <c r="C4577"/>
      <c r="D4577"/>
      <c r="E4577"/>
      <c r="N4577"/>
      <c r="O4577"/>
      <c r="P4577"/>
      <c r="Q4577"/>
    </row>
    <row r="4578" spans="1:17" ht="12.5" x14ac:dyDescent="0.25">
      <c r="A4578" s="37"/>
      <c r="B4578" s="26"/>
      <c r="C4578"/>
      <c r="D4578"/>
      <c r="E4578"/>
      <c r="N4578"/>
      <c r="O4578"/>
      <c r="P4578"/>
      <c r="Q4578"/>
    </row>
    <row r="4579" spans="1:17" ht="12.5" x14ac:dyDescent="0.25">
      <c r="A4579" s="37"/>
      <c r="B4579" s="26"/>
      <c r="C4579"/>
      <c r="D4579"/>
      <c r="E4579"/>
      <c r="N4579"/>
      <c r="O4579"/>
      <c r="P4579"/>
      <c r="Q4579"/>
    </row>
    <row r="4580" spans="1:17" ht="12.5" x14ac:dyDescent="0.25">
      <c r="A4580" s="37"/>
      <c r="B4580" s="26"/>
      <c r="C4580"/>
      <c r="D4580"/>
      <c r="E4580"/>
      <c r="N4580"/>
      <c r="O4580"/>
      <c r="P4580"/>
      <c r="Q4580"/>
    </row>
    <row r="4581" spans="1:17" ht="12.5" x14ac:dyDescent="0.25">
      <c r="A4581" s="37"/>
      <c r="B4581" s="26"/>
      <c r="C4581"/>
      <c r="D4581"/>
      <c r="E4581"/>
      <c r="N4581"/>
      <c r="O4581"/>
      <c r="P4581"/>
      <c r="Q4581"/>
    </row>
    <row r="4582" spans="1:17" ht="12.5" x14ac:dyDescent="0.25">
      <c r="A4582" s="37"/>
      <c r="B4582" s="26"/>
      <c r="C4582"/>
      <c r="D4582"/>
      <c r="E4582"/>
      <c r="N4582"/>
      <c r="O4582"/>
      <c r="P4582"/>
      <c r="Q4582"/>
    </row>
    <row r="4583" spans="1:17" ht="12.5" x14ac:dyDescent="0.25">
      <c r="A4583" s="37"/>
      <c r="B4583" s="26"/>
      <c r="C4583"/>
      <c r="D4583"/>
      <c r="E4583"/>
      <c r="N4583"/>
      <c r="O4583"/>
      <c r="P4583"/>
      <c r="Q4583"/>
    </row>
    <row r="4584" spans="1:17" ht="12.5" x14ac:dyDescent="0.25">
      <c r="A4584" s="37"/>
      <c r="B4584" s="26"/>
      <c r="C4584"/>
      <c r="D4584"/>
      <c r="E4584"/>
      <c r="N4584"/>
      <c r="O4584"/>
      <c r="P4584"/>
      <c r="Q4584"/>
    </row>
    <row r="4585" spans="1:17" ht="12.5" x14ac:dyDescent="0.25">
      <c r="A4585" s="37"/>
      <c r="B4585" s="26"/>
      <c r="C4585"/>
      <c r="D4585"/>
      <c r="E4585"/>
      <c r="N4585"/>
      <c r="O4585"/>
      <c r="P4585"/>
      <c r="Q4585"/>
    </row>
    <row r="4586" spans="1:17" ht="12.5" x14ac:dyDescent="0.25">
      <c r="A4586" s="37"/>
      <c r="B4586" s="26"/>
      <c r="C4586"/>
      <c r="D4586"/>
      <c r="E4586"/>
      <c r="N4586"/>
      <c r="O4586"/>
      <c r="P4586"/>
      <c r="Q4586"/>
    </row>
    <row r="4587" spans="1:17" ht="12.5" x14ac:dyDescent="0.25">
      <c r="A4587" s="37"/>
      <c r="B4587" s="26"/>
      <c r="C4587"/>
      <c r="D4587"/>
      <c r="E4587"/>
      <c r="N4587"/>
      <c r="O4587"/>
      <c r="P4587"/>
      <c r="Q4587"/>
    </row>
    <row r="4588" spans="1:17" ht="12.5" x14ac:dyDescent="0.25">
      <c r="A4588" s="37"/>
      <c r="B4588" s="26"/>
      <c r="C4588"/>
      <c r="D4588"/>
      <c r="E4588"/>
      <c r="N4588"/>
      <c r="O4588"/>
      <c r="P4588"/>
      <c r="Q4588"/>
    </row>
    <row r="4589" spans="1:17" ht="12.5" x14ac:dyDescent="0.25">
      <c r="A4589" s="37"/>
      <c r="B4589" s="26"/>
      <c r="C4589"/>
      <c r="D4589"/>
      <c r="E4589"/>
      <c r="N4589"/>
      <c r="O4589"/>
      <c r="P4589"/>
      <c r="Q4589"/>
    </row>
    <row r="4590" spans="1:17" ht="12.5" x14ac:dyDescent="0.25">
      <c r="A4590" s="37"/>
      <c r="B4590" s="26"/>
      <c r="C4590"/>
      <c r="D4590"/>
      <c r="E4590"/>
      <c r="N4590"/>
      <c r="O4590"/>
      <c r="P4590"/>
      <c r="Q4590"/>
    </row>
    <row r="4591" spans="1:17" ht="12.5" x14ac:dyDescent="0.25">
      <c r="A4591" s="37"/>
      <c r="B4591" s="26"/>
      <c r="C4591"/>
      <c r="D4591"/>
      <c r="E4591"/>
      <c r="N4591"/>
      <c r="O4591"/>
      <c r="P4591"/>
      <c r="Q4591"/>
    </row>
    <row r="4592" spans="1:17" ht="12.5" x14ac:dyDescent="0.25">
      <c r="A4592" s="37"/>
      <c r="B4592" s="26"/>
      <c r="C4592"/>
      <c r="D4592"/>
      <c r="E4592"/>
      <c r="N4592"/>
      <c r="O4592"/>
      <c r="P4592"/>
      <c r="Q4592"/>
    </row>
    <row r="4593" spans="1:17" ht="12.5" x14ac:dyDescent="0.25">
      <c r="A4593" s="37"/>
      <c r="B4593" s="26"/>
      <c r="C4593"/>
      <c r="D4593"/>
      <c r="E4593"/>
      <c r="N4593"/>
      <c r="O4593"/>
      <c r="P4593"/>
      <c r="Q4593"/>
    </row>
    <row r="4594" spans="1:17" ht="12.5" x14ac:dyDescent="0.25">
      <c r="A4594" s="37"/>
      <c r="B4594" s="26"/>
      <c r="C4594"/>
      <c r="D4594"/>
      <c r="E4594"/>
      <c r="N4594"/>
      <c r="O4594"/>
      <c r="P4594"/>
      <c r="Q4594"/>
    </row>
    <row r="4595" spans="1:17" ht="12.5" x14ac:dyDescent="0.25">
      <c r="A4595" s="37"/>
      <c r="B4595" s="26"/>
      <c r="C4595"/>
      <c r="D4595"/>
      <c r="E4595"/>
      <c r="N4595"/>
      <c r="O4595"/>
      <c r="P4595"/>
      <c r="Q4595"/>
    </row>
    <row r="4596" spans="1:17" ht="12.5" x14ac:dyDescent="0.25">
      <c r="A4596" s="37"/>
      <c r="B4596" s="26"/>
      <c r="C4596"/>
      <c r="D4596"/>
      <c r="E4596"/>
      <c r="N4596"/>
      <c r="O4596"/>
      <c r="P4596"/>
      <c r="Q4596"/>
    </row>
    <row r="4597" spans="1:17" ht="12.5" x14ac:dyDescent="0.25">
      <c r="A4597" s="37"/>
      <c r="B4597" s="26"/>
      <c r="C4597"/>
      <c r="D4597"/>
      <c r="E4597"/>
      <c r="N4597"/>
      <c r="O4597"/>
      <c r="P4597"/>
      <c r="Q4597"/>
    </row>
    <row r="4598" spans="1:17" ht="12.5" x14ac:dyDescent="0.25">
      <c r="A4598" s="37"/>
      <c r="B4598" s="26"/>
      <c r="C4598"/>
      <c r="D4598"/>
      <c r="E4598"/>
      <c r="N4598"/>
      <c r="O4598"/>
      <c r="P4598"/>
      <c r="Q4598"/>
    </row>
    <row r="4599" spans="1:17" ht="12.5" x14ac:dyDescent="0.25">
      <c r="A4599" s="37"/>
      <c r="B4599" s="26"/>
      <c r="C4599"/>
      <c r="D4599"/>
      <c r="E4599"/>
      <c r="N4599"/>
      <c r="O4599"/>
      <c r="P4599"/>
      <c r="Q4599"/>
    </row>
    <row r="4600" spans="1:17" ht="12.5" x14ac:dyDescent="0.25">
      <c r="A4600" s="37"/>
      <c r="B4600" s="26"/>
      <c r="C4600"/>
      <c r="D4600"/>
      <c r="E4600"/>
      <c r="N4600"/>
      <c r="O4600"/>
      <c r="P4600"/>
      <c r="Q4600"/>
    </row>
    <row r="4601" spans="1:17" ht="12.5" x14ac:dyDescent="0.25">
      <c r="A4601" s="37"/>
      <c r="B4601" s="26"/>
      <c r="C4601"/>
      <c r="D4601"/>
      <c r="E4601"/>
      <c r="N4601"/>
      <c r="O4601"/>
      <c r="P4601"/>
      <c r="Q4601"/>
    </row>
    <row r="4602" spans="1:17" ht="12.5" x14ac:dyDescent="0.25">
      <c r="A4602" s="37"/>
      <c r="B4602" s="26"/>
      <c r="C4602"/>
      <c r="D4602"/>
      <c r="E4602"/>
      <c r="N4602"/>
      <c r="O4602"/>
      <c r="P4602"/>
      <c r="Q4602"/>
    </row>
    <row r="4603" spans="1:17" ht="12.5" x14ac:dyDescent="0.25">
      <c r="A4603" s="37"/>
      <c r="B4603" s="26"/>
      <c r="C4603"/>
      <c r="D4603"/>
      <c r="E4603"/>
      <c r="N4603"/>
      <c r="O4603"/>
      <c r="P4603"/>
      <c r="Q4603"/>
    </row>
    <row r="4604" spans="1:17" ht="12.5" x14ac:dyDescent="0.25">
      <c r="A4604" s="37"/>
      <c r="B4604" s="26"/>
      <c r="C4604"/>
      <c r="D4604"/>
      <c r="E4604"/>
      <c r="N4604"/>
      <c r="O4604"/>
      <c r="P4604"/>
      <c r="Q4604"/>
    </row>
    <row r="4605" spans="1:17" ht="12.5" x14ac:dyDescent="0.25">
      <c r="A4605" s="37"/>
      <c r="B4605" s="26"/>
      <c r="C4605"/>
      <c r="D4605"/>
      <c r="E4605"/>
      <c r="N4605"/>
      <c r="O4605"/>
      <c r="P4605"/>
      <c r="Q4605"/>
    </row>
    <row r="4606" spans="1:17" ht="12.5" x14ac:dyDescent="0.25">
      <c r="A4606" s="37"/>
      <c r="B4606" s="26"/>
      <c r="C4606"/>
      <c r="D4606"/>
      <c r="E4606"/>
      <c r="N4606"/>
      <c r="O4606"/>
      <c r="P4606"/>
      <c r="Q4606"/>
    </row>
    <row r="4607" spans="1:17" ht="12.5" x14ac:dyDescent="0.25">
      <c r="A4607" s="37"/>
      <c r="B4607" s="26"/>
      <c r="C4607"/>
      <c r="D4607"/>
      <c r="E4607"/>
      <c r="N4607"/>
      <c r="O4607"/>
      <c r="P4607"/>
      <c r="Q4607"/>
    </row>
    <row r="4608" spans="1:17" ht="12.5" x14ac:dyDescent="0.25">
      <c r="A4608" s="37"/>
      <c r="B4608" s="26"/>
      <c r="C4608"/>
      <c r="D4608"/>
      <c r="E4608"/>
      <c r="N4608"/>
      <c r="O4608"/>
      <c r="P4608"/>
      <c r="Q4608"/>
    </row>
    <row r="4609" spans="1:17" ht="12.5" x14ac:dyDescent="0.25">
      <c r="A4609" s="37"/>
      <c r="B4609" s="26"/>
      <c r="C4609"/>
      <c r="D4609"/>
      <c r="E4609"/>
      <c r="N4609"/>
      <c r="O4609"/>
      <c r="P4609"/>
      <c r="Q4609"/>
    </row>
    <row r="4610" spans="1:17" ht="12.5" x14ac:dyDescent="0.25">
      <c r="A4610" s="37"/>
      <c r="B4610" s="26"/>
      <c r="C4610"/>
      <c r="D4610"/>
      <c r="E4610"/>
      <c r="N4610"/>
      <c r="O4610"/>
      <c r="P4610"/>
      <c r="Q4610"/>
    </row>
    <row r="4611" spans="1:17" ht="12.5" x14ac:dyDescent="0.25">
      <c r="A4611" s="37"/>
      <c r="B4611" s="26"/>
      <c r="C4611"/>
      <c r="D4611"/>
      <c r="E4611"/>
      <c r="N4611"/>
      <c r="O4611"/>
      <c r="P4611"/>
      <c r="Q4611"/>
    </row>
    <row r="4612" spans="1:17" ht="12.5" x14ac:dyDescent="0.25">
      <c r="A4612" s="37"/>
      <c r="B4612" s="26"/>
      <c r="C4612"/>
      <c r="D4612"/>
      <c r="E4612"/>
      <c r="N4612"/>
      <c r="O4612"/>
      <c r="P4612"/>
      <c r="Q4612"/>
    </row>
    <row r="4613" spans="1:17" ht="12.5" x14ac:dyDescent="0.25">
      <c r="A4613" s="37"/>
      <c r="B4613" s="26"/>
      <c r="C4613"/>
      <c r="D4613"/>
      <c r="E4613"/>
      <c r="N4613"/>
      <c r="O4613"/>
      <c r="P4613"/>
      <c r="Q4613"/>
    </row>
    <row r="4614" spans="1:17" ht="12.5" x14ac:dyDescent="0.25">
      <c r="A4614" s="37"/>
      <c r="B4614" s="26"/>
      <c r="C4614"/>
      <c r="D4614"/>
      <c r="E4614"/>
      <c r="N4614"/>
      <c r="O4614"/>
      <c r="P4614"/>
      <c r="Q4614"/>
    </row>
    <row r="4615" spans="1:17" ht="12.5" x14ac:dyDescent="0.25">
      <c r="A4615" s="37"/>
      <c r="B4615" s="26"/>
      <c r="C4615"/>
      <c r="D4615"/>
      <c r="E4615"/>
      <c r="N4615"/>
      <c r="O4615"/>
      <c r="P4615"/>
      <c r="Q4615"/>
    </row>
    <row r="4616" spans="1:17" ht="12.5" x14ac:dyDescent="0.25">
      <c r="A4616" s="37"/>
      <c r="B4616" s="26"/>
      <c r="C4616"/>
      <c r="D4616"/>
      <c r="E4616"/>
      <c r="N4616"/>
      <c r="O4616"/>
      <c r="P4616"/>
      <c r="Q4616"/>
    </row>
    <row r="4617" spans="1:17" ht="12.5" x14ac:dyDescent="0.25">
      <c r="A4617" s="37"/>
      <c r="B4617" s="26"/>
      <c r="C4617"/>
      <c r="D4617"/>
      <c r="E4617"/>
      <c r="N4617"/>
      <c r="O4617"/>
      <c r="P4617"/>
      <c r="Q4617"/>
    </row>
    <row r="4618" spans="1:17" ht="12.5" x14ac:dyDescent="0.25">
      <c r="A4618" s="37"/>
      <c r="B4618" s="26"/>
      <c r="C4618"/>
      <c r="D4618"/>
      <c r="E4618"/>
      <c r="N4618"/>
      <c r="O4618"/>
      <c r="P4618"/>
      <c r="Q4618"/>
    </row>
    <row r="4619" spans="1:17" ht="12.5" x14ac:dyDescent="0.25">
      <c r="A4619" s="37"/>
      <c r="B4619" s="26"/>
      <c r="C4619"/>
      <c r="D4619"/>
      <c r="E4619"/>
      <c r="N4619"/>
      <c r="O4619"/>
      <c r="P4619"/>
      <c r="Q4619"/>
    </row>
    <row r="4620" spans="1:17" ht="12.5" x14ac:dyDescent="0.25">
      <c r="A4620" s="37"/>
      <c r="B4620" s="26"/>
      <c r="C4620"/>
      <c r="D4620"/>
      <c r="E4620"/>
      <c r="N4620"/>
      <c r="O4620"/>
      <c r="P4620"/>
      <c r="Q4620"/>
    </row>
    <row r="4621" spans="1:17" ht="12.5" x14ac:dyDescent="0.25">
      <c r="A4621" s="37"/>
      <c r="B4621" s="26"/>
      <c r="C4621"/>
      <c r="D4621"/>
      <c r="E4621"/>
      <c r="N4621"/>
      <c r="O4621"/>
      <c r="P4621"/>
      <c r="Q4621"/>
    </row>
    <row r="4622" spans="1:17" ht="12.5" x14ac:dyDescent="0.25">
      <c r="A4622" s="37"/>
      <c r="B4622" s="26"/>
      <c r="C4622"/>
      <c r="D4622"/>
      <c r="E4622"/>
      <c r="N4622"/>
      <c r="O4622"/>
      <c r="P4622"/>
      <c r="Q4622"/>
    </row>
    <row r="4623" spans="1:17" ht="12.5" x14ac:dyDescent="0.25">
      <c r="A4623" s="37"/>
      <c r="B4623" s="26"/>
      <c r="C4623"/>
      <c r="D4623"/>
      <c r="E4623"/>
      <c r="N4623"/>
      <c r="O4623"/>
      <c r="P4623"/>
      <c r="Q4623"/>
    </row>
    <row r="4624" spans="1:17" ht="12.5" x14ac:dyDescent="0.25">
      <c r="A4624" s="37"/>
      <c r="B4624" s="26"/>
      <c r="C4624"/>
      <c r="D4624"/>
      <c r="E4624"/>
      <c r="N4624"/>
      <c r="O4624"/>
      <c r="P4624"/>
      <c r="Q4624"/>
    </row>
    <row r="4625" spans="1:17" ht="12.5" x14ac:dyDescent="0.25">
      <c r="A4625" s="37"/>
      <c r="B4625" s="26"/>
      <c r="C4625"/>
      <c r="D4625"/>
      <c r="E4625"/>
      <c r="N4625"/>
      <c r="O4625"/>
      <c r="P4625"/>
      <c r="Q4625"/>
    </row>
    <row r="4626" spans="1:17" ht="12.5" x14ac:dyDescent="0.25">
      <c r="A4626" s="37"/>
      <c r="B4626" s="26"/>
      <c r="C4626"/>
      <c r="D4626"/>
      <c r="E4626"/>
      <c r="N4626"/>
      <c r="O4626"/>
      <c r="P4626"/>
      <c r="Q4626"/>
    </row>
    <row r="4627" spans="1:17" ht="12.5" x14ac:dyDescent="0.25">
      <c r="A4627" s="37"/>
      <c r="B4627" s="26"/>
      <c r="C4627"/>
      <c r="D4627"/>
      <c r="E4627"/>
      <c r="N4627"/>
      <c r="O4627"/>
      <c r="P4627"/>
      <c r="Q4627"/>
    </row>
    <row r="4628" spans="1:17" ht="12.5" x14ac:dyDescent="0.25">
      <c r="A4628" s="37"/>
      <c r="B4628" s="26"/>
      <c r="C4628"/>
      <c r="D4628"/>
      <c r="E4628"/>
      <c r="N4628"/>
      <c r="O4628"/>
      <c r="P4628"/>
      <c r="Q4628"/>
    </row>
    <row r="4629" spans="1:17" ht="12.5" x14ac:dyDescent="0.25">
      <c r="A4629" s="37"/>
      <c r="B4629" s="26"/>
      <c r="C4629"/>
      <c r="D4629"/>
      <c r="E4629"/>
      <c r="N4629"/>
      <c r="O4629"/>
      <c r="P4629"/>
      <c r="Q4629"/>
    </row>
    <row r="4630" spans="1:17" ht="12.5" x14ac:dyDescent="0.25">
      <c r="A4630" s="37"/>
      <c r="B4630" s="26"/>
      <c r="C4630"/>
      <c r="D4630"/>
      <c r="E4630"/>
      <c r="N4630"/>
      <c r="O4630"/>
      <c r="P4630"/>
      <c r="Q4630"/>
    </row>
    <row r="4631" spans="1:17" ht="12.5" x14ac:dyDescent="0.25">
      <c r="A4631" s="37"/>
      <c r="B4631" s="26"/>
      <c r="C4631"/>
      <c r="D4631"/>
      <c r="E4631"/>
      <c r="N4631"/>
      <c r="O4631"/>
      <c r="P4631"/>
      <c r="Q4631"/>
    </row>
    <row r="4632" spans="1:17" ht="12.5" x14ac:dyDescent="0.25">
      <c r="A4632" s="37"/>
      <c r="B4632" s="26"/>
      <c r="C4632"/>
      <c r="D4632"/>
      <c r="E4632"/>
      <c r="N4632"/>
      <c r="O4632"/>
      <c r="P4632"/>
      <c r="Q4632"/>
    </row>
    <row r="4633" spans="1:17" ht="12.5" x14ac:dyDescent="0.25">
      <c r="A4633" s="37"/>
      <c r="B4633" s="26"/>
      <c r="C4633"/>
      <c r="D4633"/>
      <c r="E4633"/>
      <c r="N4633"/>
      <c r="O4633"/>
      <c r="P4633"/>
      <c r="Q4633"/>
    </row>
    <row r="4634" spans="1:17" ht="12.5" x14ac:dyDescent="0.25">
      <c r="A4634" s="37"/>
      <c r="B4634" s="26"/>
      <c r="C4634"/>
      <c r="D4634"/>
      <c r="E4634"/>
      <c r="N4634"/>
      <c r="O4634"/>
      <c r="P4634"/>
      <c r="Q4634"/>
    </row>
    <row r="4635" spans="1:17" ht="12.5" x14ac:dyDescent="0.25">
      <c r="A4635" s="37"/>
      <c r="B4635" s="26"/>
      <c r="C4635"/>
      <c r="D4635"/>
      <c r="E4635"/>
      <c r="N4635"/>
      <c r="O4635"/>
      <c r="P4635"/>
      <c r="Q4635"/>
    </row>
    <row r="4636" spans="1:17" ht="12.5" x14ac:dyDescent="0.25">
      <c r="A4636" s="37"/>
      <c r="B4636" s="26"/>
      <c r="C4636"/>
      <c r="D4636"/>
      <c r="E4636"/>
      <c r="N4636"/>
      <c r="O4636"/>
      <c r="P4636"/>
      <c r="Q4636"/>
    </row>
    <row r="4637" spans="1:17" ht="12.5" x14ac:dyDescent="0.25">
      <c r="A4637" s="37"/>
      <c r="B4637" s="26"/>
      <c r="C4637"/>
      <c r="D4637"/>
      <c r="E4637"/>
      <c r="N4637"/>
      <c r="O4637"/>
      <c r="P4637"/>
      <c r="Q4637"/>
    </row>
    <row r="4638" spans="1:17" ht="12.5" x14ac:dyDescent="0.25">
      <c r="A4638" s="37"/>
      <c r="B4638" s="26"/>
      <c r="C4638"/>
      <c r="D4638"/>
      <c r="E4638"/>
      <c r="N4638"/>
      <c r="O4638"/>
      <c r="P4638"/>
      <c r="Q4638"/>
    </row>
    <row r="4639" spans="1:17" ht="12.5" x14ac:dyDescent="0.25">
      <c r="A4639" s="37"/>
      <c r="B4639" s="26"/>
      <c r="C4639"/>
      <c r="D4639"/>
      <c r="E4639"/>
      <c r="N4639"/>
      <c r="O4639"/>
      <c r="P4639"/>
      <c r="Q4639"/>
    </row>
    <row r="4640" spans="1:17" ht="12.5" x14ac:dyDescent="0.25">
      <c r="A4640" s="37"/>
      <c r="B4640" s="26"/>
      <c r="C4640"/>
      <c r="D4640"/>
      <c r="E4640"/>
      <c r="N4640"/>
      <c r="O4640"/>
      <c r="P4640"/>
      <c r="Q4640"/>
    </row>
    <row r="4641" spans="1:17" ht="12.5" x14ac:dyDescent="0.25">
      <c r="A4641" s="37"/>
      <c r="B4641" s="26"/>
      <c r="C4641"/>
      <c r="D4641"/>
      <c r="E4641"/>
      <c r="N4641"/>
      <c r="O4641"/>
      <c r="P4641"/>
      <c r="Q4641"/>
    </row>
    <row r="4642" spans="1:17" ht="12.5" x14ac:dyDescent="0.25">
      <c r="A4642" s="37"/>
      <c r="B4642" s="26"/>
      <c r="C4642"/>
      <c r="D4642"/>
      <c r="E4642"/>
      <c r="N4642"/>
      <c r="O4642"/>
      <c r="P4642"/>
      <c r="Q4642"/>
    </row>
    <row r="4643" spans="1:17" ht="12.5" x14ac:dyDescent="0.25">
      <c r="A4643" s="37"/>
      <c r="B4643" s="26"/>
      <c r="C4643"/>
      <c r="D4643"/>
      <c r="E4643"/>
      <c r="N4643"/>
      <c r="O4643"/>
      <c r="P4643"/>
      <c r="Q4643"/>
    </row>
    <row r="4644" spans="1:17" ht="12.5" x14ac:dyDescent="0.25">
      <c r="A4644" s="37"/>
      <c r="B4644" s="26"/>
      <c r="C4644"/>
      <c r="D4644"/>
      <c r="E4644"/>
      <c r="N4644"/>
      <c r="O4644"/>
      <c r="P4644"/>
      <c r="Q4644"/>
    </row>
    <row r="4645" spans="1:17" ht="12.5" x14ac:dyDescent="0.25">
      <c r="A4645" s="37"/>
      <c r="B4645" s="26"/>
      <c r="C4645"/>
      <c r="D4645"/>
      <c r="E4645"/>
      <c r="N4645"/>
      <c r="O4645"/>
      <c r="P4645"/>
      <c r="Q4645"/>
    </row>
    <row r="4646" spans="1:17" ht="12.5" x14ac:dyDescent="0.25">
      <c r="A4646" s="37"/>
      <c r="B4646" s="26"/>
      <c r="C4646"/>
      <c r="D4646"/>
      <c r="E4646"/>
      <c r="N4646"/>
      <c r="O4646"/>
      <c r="P4646"/>
      <c r="Q4646"/>
    </row>
    <row r="4647" spans="1:17" ht="12.5" x14ac:dyDescent="0.25">
      <c r="A4647" s="37"/>
      <c r="B4647" s="26"/>
      <c r="C4647"/>
      <c r="D4647"/>
      <c r="E4647"/>
      <c r="N4647"/>
      <c r="O4647"/>
      <c r="P4647"/>
      <c r="Q4647"/>
    </row>
    <row r="4648" spans="1:17" ht="12.5" x14ac:dyDescent="0.25">
      <c r="A4648" s="37"/>
      <c r="B4648" s="26"/>
      <c r="C4648"/>
      <c r="D4648"/>
      <c r="E4648"/>
      <c r="N4648"/>
      <c r="O4648"/>
      <c r="P4648"/>
      <c r="Q4648"/>
    </row>
    <row r="4649" spans="1:17" ht="12.5" x14ac:dyDescent="0.25">
      <c r="A4649" s="37"/>
      <c r="B4649" s="26"/>
      <c r="C4649"/>
      <c r="D4649"/>
      <c r="E4649"/>
      <c r="N4649"/>
      <c r="O4649"/>
      <c r="P4649"/>
      <c r="Q4649"/>
    </row>
    <row r="4650" spans="1:17" ht="12.5" x14ac:dyDescent="0.25">
      <c r="A4650" s="37"/>
      <c r="B4650" s="26"/>
      <c r="C4650"/>
      <c r="D4650"/>
      <c r="E4650"/>
      <c r="N4650"/>
      <c r="O4650"/>
      <c r="P4650"/>
      <c r="Q4650"/>
    </row>
    <row r="4651" spans="1:17" ht="12.5" x14ac:dyDescent="0.25">
      <c r="A4651" s="37"/>
      <c r="B4651" s="26"/>
      <c r="C4651"/>
      <c r="D4651"/>
      <c r="E4651"/>
      <c r="N4651"/>
      <c r="O4651"/>
      <c r="P4651"/>
      <c r="Q4651"/>
    </row>
    <row r="4652" spans="1:17" ht="12.5" x14ac:dyDescent="0.25">
      <c r="A4652" s="37"/>
      <c r="B4652" s="26"/>
      <c r="C4652"/>
      <c r="D4652"/>
      <c r="E4652"/>
      <c r="N4652"/>
      <c r="O4652"/>
      <c r="P4652"/>
      <c r="Q4652"/>
    </row>
    <row r="4653" spans="1:17" ht="12.5" x14ac:dyDescent="0.25">
      <c r="A4653" s="37"/>
      <c r="B4653" s="26"/>
      <c r="C4653"/>
      <c r="D4653"/>
      <c r="E4653"/>
      <c r="N4653"/>
      <c r="O4653"/>
      <c r="P4653"/>
      <c r="Q4653"/>
    </row>
    <row r="4654" spans="1:17" ht="12.5" x14ac:dyDescent="0.25">
      <c r="A4654" s="37"/>
      <c r="B4654" s="26"/>
      <c r="C4654"/>
      <c r="D4654"/>
      <c r="E4654"/>
      <c r="N4654"/>
      <c r="O4654"/>
      <c r="P4654"/>
      <c r="Q4654"/>
    </row>
    <row r="4655" spans="1:17" ht="12.5" x14ac:dyDescent="0.25">
      <c r="A4655" s="37"/>
      <c r="B4655" s="26"/>
      <c r="C4655"/>
      <c r="D4655"/>
      <c r="E4655"/>
      <c r="N4655"/>
      <c r="O4655"/>
      <c r="P4655"/>
      <c r="Q4655"/>
    </row>
    <row r="4656" spans="1:17" ht="12.5" x14ac:dyDescent="0.25">
      <c r="A4656" s="37"/>
      <c r="B4656" s="26"/>
      <c r="C4656"/>
      <c r="D4656"/>
      <c r="E4656"/>
      <c r="N4656"/>
      <c r="O4656"/>
      <c r="P4656"/>
      <c r="Q4656"/>
    </row>
    <row r="4657" spans="1:17" ht="12.5" x14ac:dyDescent="0.25">
      <c r="A4657" s="37"/>
      <c r="B4657" s="26"/>
      <c r="C4657"/>
      <c r="D4657"/>
      <c r="E4657"/>
      <c r="N4657"/>
      <c r="O4657"/>
      <c r="P4657"/>
      <c r="Q4657"/>
    </row>
    <row r="4658" spans="1:17" ht="12.5" x14ac:dyDescent="0.25">
      <c r="A4658" s="37"/>
      <c r="B4658" s="26"/>
      <c r="C4658"/>
      <c r="D4658"/>
      <c r="E4658"/>
      <c r="N4658"/>
      <c r="O4658"/>
      <c r="P4658"/>
      <c r="Q4658"/>
    </row>
    <row r="4659" spans="1:17" ht="12.5" x14ac:dyDescent="0.25">
      <c r="A4659" s="37"/>
      <c r="B4659" s="26"/>
      <c r="C4659"/>
      <c r="D4659"/>
      <c r="E4659"/>
      <c r="N4659"/>
      <c r="O4659"/>
      <c r="P4659"/>
      <c r="Q4659"/>
    </row>
    <row r="4660" spans="1:17" ht="12.5" x14ac:dyDescent="0.25">
      <c r="A4660" s="37"/>
      <c r="B4660" s="26"/>
      <c r="C4660"/>
      <c r="D4660"/>
      <c r="E4660"/>
      <c r="N4660"/>
      <c r="O4660"/>
      <c r="P4660"/>
      <c r="Q4660"/>
    </row>
    <row r="4661" spans="1:17" ht="12.5" x14ac:dyDescent="0.25">
      <c r="A4661" s="37"/>
      <c r="B4661" s="26"/>
      <c r="C4661"/>
      <c r="D4661"/>
      <c r="E4661"/>
      <c r="N4661"/>
      <c r="O4661"/>
      <c r="P4661"/>
      <c r="Q4661"/>
    </row>
    <row r="4662" spans="1:17" ht="12.5" x14ac:dyDescent="0.25">
      <c r="A4662" s="37"/>
      <c r="B4662" s="26"/>
      <c r="C4662"/>
      <c r="D4662"/>
      <c r="E4662"/>
      <c r="N4662"/>
      <c r="O4662"/>
      <c r="P4662"/>
      <c r="Q4662"/>
    </row>
    <row r="4663" spans="1:17" ht="12.5" x14ac:dyDescent="0.25">
      <c r="A4663" s="37"/>
      <c r="B4663" s="26"/>
      <c r="C4663"/>
      <c r="D4663"/>
      <c r="E4663"/>
      <c r="N4663"/>
      <c r="O4663"/>
      <c r="P4663"/>
      <c r="Q4663"/>
    </row>
    <row r="4664" spans="1:17" ht="12.5" x14ac:dyDescent="0.25">
      <c r="A4664" s="37"/>
      <c r="B4664" s="26"/>
      <c r="C4664"/>
      <c r="D4664"/>
      <c r="E4664"/>
      <c r="N4664"/>
      <c r="O4664"/>
      <c r="P4664"/>
      <c r="Q4664"/>
    </row>
    <row r="4665" spans="1:17" ht="12.5" x14ac:dyDescent="0.25">
      <c r="A4665" s="37"/>
      <c r="B4665" s="26"/>
      <c r="C4665"/>
      <c r="D4665"/>
      <c r="E4665"/>
      <c r="N4665"/>
      <c r="O4665"/>
      <c r="P4665"/>
      <c r="Q4665"/>
    </row>
    <row r="4666" spans="1:17" ht="12.5" x14ac:dyDescent="0.25">
      <c r="A4666" s="37"/>
      <c r="B4666" s="26"/>
      <c r="C4666"/>
      <c r="D4666"/>
      <c r="E4666"/>
      <c r="N4666"/>
      <c r="O4666"/>
      <c r="P4666"/>
      <c r="Q4666"/>
    </row>
    <row r="4667" spans="1:17" ht="12.5" x14ac:dyDescent="0.25">
      <c r="A4667" s="37"/>
      <c r="B4667" s="26"/>
      <c r="C4667"/>
      <c r="D4667"/>
      <c r="E4667"/>
      <c r="N4667"/>
      <c r="O4667"/>
      <c r="P4667"/>
      <c r="Q4667"/>
    </row>
    <row r="4668" spans="1:17" ht="12.5" x14ac:dyDescent="0.25">
      <c r="A4668" s="37"/>
      <c r="B4668" s="26"/>
      <c r="C4668"/>
      <c r="D4668"/>
      <c r="E4668"/>
      <c r="N4668"/>
      <c r="O4668"/>
      <c r="P4668"/>
      <c r="Q4668"/>
    </row>
    <row r="4669" spans="1:17" ht="12.5" x14ac:dyDescent="0.25">
      <c r="A4669" s="37"/>
      <c r="B4669" s="26"/>
      <c r="C4669"/>
      <c r="D4669"/>
      <c r="E4669"/>
      <c r="N4669"/>
      <c r="O4669"/>
      <c r="P4669"/>
      <c r="Q4669"/>
    </row>
    <row r="4670" spans="1:17" ht="12.5" x14ac:dyDescent="0.25">
      <c r="A4670" s="37"/>
      <c r="B4670" s="26"/>
      <c r="C4670"/>
      <c r="D4670"/>
      <c r="E4670"/>
      <c r="N4670"/>
      <c r="O4670"/>
      <c r="P4670"/>
      <c r="Q4670"/>
    </row>
    <row r="4671" spans="1:17" ht="12.5" x14ac:dyDescent="0.25">
      <c r="A4671" s="37"/>
      <c r="B4671" s="26"/>
      <c r="C4671"/>
      <c r="D4671"/>
      <c r="E4671"/>
      <c r="N4671"/>
      <c r="O4671"/>
      <c r="P4671"/>
      <c r="Q4671"/>
    </row>
    <row r="4672" spans="1:17" ht="12.5" x14ac:dyDescent="0.25">
      <c r="A4672" s="37"/>
      <c r="B4672" s="26"/>
      <c r="C4672"/>
      <c r="D4672"/>
      <c r="E4672"/>
      <c r="N4672"/>
      <c r="O4672"/>
      <c r="P4672"/>
      <c r="Q4672"/>
    </row>
    <row r="4673" spans="1:17" ht="12.5" x14ac:dyDescent="0.25">
      <c r="A4673" s="37"/>
      <c r="B4673" s="26"/>
      <c r="C4673"/>
      <c r="D4673"/>
      <c r="E4673"/>
      <c r="N4673"/>
      <c r="O4673"/>
      <c r="P4673"/>
      <c r="Q4673"/>
    </row>
    <row r="4674" spans="1:17" ht="12.5" x14ac:dyDescent="0.25">
      <c r="A4674" s="37"/>
      <c r="B4674" s="26"/>
      <c r="C4674"/>
      <c r="D4674"/>
      <c r="E4674"/>
      <c r="N4674"/>
      <c r="O4674"/>
      <c r="P4674"/>
      <c r="Q4674"/>
    </row>
    <row r="4675" spans="1:17" ht="12.5" x14ac:dyDescent="0.25">
      <c r="A4675" s="37"/>
      <c r="B4675" s="26"/>
      <c r="C4675"/>
      <c r="D4675"/>
      <c r="E4675"/>
      <c r="N4675"/>
      <c r="O4675"/>
      <c r="P4675"/>
      <c r="Q4675"/>
    </row>
    <row r="4676" spans="1:17" ht="12.5" x14ac:dyDescent="0.25">
      <c r="A4676" s="37"/>
      <c r="B4676" s="26"/>
      <c r="C4676"/>
      <c r="D4676"/>
      <c r="E4676"/>
      <c r="N4676"/>
      <c r="O4676"/>
      <c r="P4676"/>
      <c r="Q4676"/>
    </row>
    <row r="4677" spans="1:17" ht="12.5" x14ac:dyDescent="0.25">
      <c r="A4677" s="37"/>
      <c r="B4677" s="26"/>
      <c r="C4677"/>
      <c r="D4677"/>
      <c r="E4677"/>
      <c r="N4677"/>
      <c r="O4677"/>
      <c r="P4677"/>
      <c r="Q4677"/>
    </row>
    <row r="4678" spans="1:17" ht="12.5" x14ac:dyDescent="0.25">
      <c r="A4678" s="37"/>
      <c r="B4678" s="26"/>
      <c r="C4678"/>
      <c r="D4678"/>
      <c r="E4678"/>
      <c r="N4678"/>
      <c r="O4678"/>
      <c r="P4678"/>
      <c r="Q4678"/>
    </row>
    <row r="4679" spans="1:17" ht="12.5" x14ac:dyDescent="0.25">
      <c r="A4679" s="37"/>
      <c r="B4679" s="26"/>
      <c r="C4679"/>
      <c r="D4679"/>
      <c r="E4679"/>
      <c r="N4679"/>
      <c r="O4679"/>
      <c r="P4679"/>
      <c r="Q4679"/>
    </row>
    <row r="4680" spans="1:17" ht="12.5" x14ac:dyDescent="0.25">
      <c r="A4680" s="37"/>
      <c r="B4680" s="26"/>
      <c r="C4680"/>
      <c r="D4680"/>
      <c r="E4680"/>
      <c r="N4680"/>
      <c r="O4680"/>
      <c r="P4680"/>
      <c r="Q4680"/>
    </row>
    <row r="4681" spans="1:17" ht="12.5" x14ac:dyDescent="0.25">
      <c r="A4681" s="37"/>
      <c r="B4681" s="26"/>
      <c r="C4681"/>
      <c r="D4681"/>
      <c r="E4681"/>
      <c r="N4681"/>
      <c r="O4681"/>
      <c r="P4681"/>
      <c r="Q4681"/>
    </row>
    <row r="4682" spans="1:17" ht="12.5" x14ac:dyDescent="0.25">
      <c r="A4682" s="37"/>
      <c r="B4682" s="26"/>
      <c r="C4682"/>
      <c r="D4682"/>
      <c r="E4682"/>
      <c r="N4682"/>
      <c r="O4682"/>
      <c r="P4682"/>
      <c r="Q4682"/>
    </row>
    <row r="4683" spans="1:17" ht="12.5" x14ac:dyDescent="0.25">
      <c r="A4683" s="37"/>
      <c r="B4683" s="26"/>
      <c r="C4683"/>
      <c r="D4683"/>
      <c r="E4683"/>
      <c r="N4683"/>
      <c r="O4683"/>
      <c r="P4683"/>
      <c r="Q4683"/>
    </row>
    <row r="4684" spans="1:17" ht="12.5" x14ac:dyDescent="0.25">
      <c r="A4684" s="37"/>
      <c r="B4684" s="26"/>
      <c r="C4684"/>
      <c r="D4684"/>
      <c r="E4684"/>
      <c r="N4684"/>
      <c r="O4684"/>
      <c r="P4684"/>
      <c r="Q4684"/>
    </row>
    <row r="4685" spans="1:17" ht="12.5" x14ac:dyDescent="0.25">
      <c r="A4685" s="37"/>
      <c r="B4685" s="26"/>
      <c r="C4685"/>
      <c r="D4685"/>
      <c r="E4685"/>
      <c r="N4685"/>
      <c r="O4685"/>
      <c r="P4685"/>
      <c r="Q4685"/>
    </row>
    <row r="4686" spans="1:17" ht="12.5" x14ac:dyDescent="0.25">
      <c r="A4686" s="37"/>
      <c r="B4686" s="26"/>
      <c r="C4686"/>
      <c r="D4686"/>
      <c r="E4686"/>
      <c r="N4686"/>
      <c r="O4686"/>
      <c r="P4686"/>
      <c r="Q4686"/>
    </row>
    <row r="4687" spans="1:17" ht="12.5" x14ac:dyDescent="0.25">
      <c r="A4687" s="37"/>
      <c r="B4687" s="26"/>
      <c r="C4687"/>
      <c r="D4687"/>
      <c r="E4687"/>
      <c r="N4687"/>
      <c r="O4687"/>
      <c r="P4687"/>
      <c r="Q4687"/>
    </row>
    <row r="4688" spans="1:17" ht="12.5" x14ac:dyDescent="0.25">
      <c r="A4688" s="37"/>
      <c r="B4688" s="26"/>
      <c r="C4688"/>
      <c r="D4688"/>
      <c r="E4688"/>
      <c r="N4688"/>
      <c r="O4688"/>
      <c r="P4688"/>
      <c r="Q4688"/>
    </row>
    <row r="4689" spans="1:17" ht="12.5" x14ac:dyDescent="0.25">
      <c r="A4689" s="37"/>
      <c r="B4689" s="26"/>
      <c r="C4689"/>
      <c r="D4689"/>
      <c r="E4689"/>
      <c r="N4689"/>
      <c r="O4689"/>
      <c r="P4689"/>
      <c r="Q4689"/>
    </row>
    <row r="4690" spans="1:17" ht="12.5" x14ac:dyDescent="0.25">
      <c r="A4690" s="37"/>
      <c r="B4690" s="26"/>
      <c r="C4690"/>
      <c r="D4690"/>
      <c r="E4690"/>
      <c r="N4690"/>
      <c r="O4690"/>
      <c r="P4690"/>
      <c r="Q4690"/>
    </row>
    <row r="4691" spans="1:17" ht="12.5" x14ac:dyDescent="0.25">
      <c r="A4691" s="37"/>
      <c r="B4691" s="26"/>
      <c r="C4691"/>
      <c r="D4691"/>
      <c r="E4691"/>
      <c r="N4691"/>
      <c r="O4691"/>
      <c r="P4691"/>
      <c r="Q4691"/>
    </row>
    <row r="4692" spans="1:17" ht="12.5" x14ac:dyDescent="0.25">
      <c r="A4692" s="37"/>
      <c r="B4692" s="26"/>
      <c r="C4692"/>
      <c r="D4692"/>
      <c r="E4692"/>
      <c r="N4692"/>
      <c r="O4692"/>
      <c r="P4692"/>
      <c r="Q4692"/>
    </row>
    <row r="4693" spans="1:17" ht="12.5" x14ac:dyDescent="0.25">
      <c r="A4693" s="37"/>
      <c r="B4693" s="26"/>
      <c r="C4693"/>
      <c r="D4693"/>
      <c r="E4693"/>
      <c r="N4693"/>
      <c r="O4693"/>
      <c r="P4693"/>
      <c r="Q4693"/>
    </row>
    <row r="4694" spans="1:17" ht="12.5" x14ac:dyDescent="0.25">
      <c r="A4694" s="37"/>
      <c r="B4694" s="26"/>
      <c r="C4694"/>
      <c r="D4694"/>
      <c r="E4694"/>
      <c r="N4694"/>
      <c r="O4694"/>
      <c r="P4694"/>
      <c r="Q4694"/>
    </row>
    <row r="4695" spans="1:17" ht="12.5" x14ac:dyDescent="0.25">
      <c r="A4695" s="37"/>
      <c r="B4695" s="26"/>
      <c r="C4695"/>
      <c r="D4695"/>
      <c r="E4695"/>
      <c r="N4695"/>
      <c r="O4695"/>
      <c r="P4695"/>
      <c r="Q4695"/>
    </row>
    <row r="4696" spans="1:17" ht="12.5" x14ac:dyDescent="0.25">
      <c r="A4696" s="37"/>
      <c r="B4696" s="26"/>
      <c r="C4696"/>
      <c r="D4696"/>
      <c r="E4696"/>
      <c r="N4696"/>
      <c r="O4696"/>
      <c r="P4696"/>
      <c r="Q4696"/>
    </row>
    <row r="4697" spans="1:17" ht="12.5" x14ac:dyDescent="0.25">
      <c r="A4697" s="37"/>
      <c r="B4697" s="26"/>
      <c r="C4697"/>
      <c r="D4697"/>
      <c r="E4697"/>
      <c r="N4697"/>
      <c r="O4697"/>
      <c r="P4697"/>
      <c r="Q4697"/>
    </row>
    <row r="4698" spans="1:17" ht="12.5" x14ac:dyDescent="0.25">
      <c r="A4698" s="37"/>
      <c r="B4698" s="26"/>
      <c r="C4698"/>
      <c r="D4698"/>
      <c r="E4698"/>
      <c r="N4698"/>
      <c r="O4698"/>
      <c r="P4698"/>
      <c r="Q4698"/>
    </row>
    <row r="4699" spans="1:17" ht="12.5" x14ac:dyDescent="0.25">
      <c r="A4699" s="37"/>
      <c r="B4699" s="26"/>
      <c r="C4699"/>
      <c r="D4699"/>
      <c r="E4699"/>
      <c r="N4699"/>
      <c r="O4699"/>
      <c r="P4699"/>
      <c r="Q4699"/>
    </row>
    <row r="4700" spans="1:17" ht="12.5" x14ac:dyDescent="0.25">
      <c r="A4700" s="37"/>
      <c r="B4700" s="26"/>
      <c r="C4700"/>
      <c r="D4700"/>
      <c r="E4700"/>
      <c r="N4700"/>
      <c r="O4700"/>
      <c r="P4700"/>
      <c r="Q4700"/>
    </row>
    <row r="4701" spans="1:17" ht="12.5" x14ac:dyDescent="0.25">
      <c r="A4701" s="37"/>
      <c r="B4701" s="26"/>
      <c r="C4701"/>
      <c r="D4701"/>
      <c r="E4701"/>
      <c r="N4701"/>
      <c r="O4701"/>
      <c r="P4701"/>
      <c r="Q4701"/>
    </row>
    <row r="4702" spans="1:17" ht="12.5" x14ac:dyDescent="0.25">
      <c r="A4702" s="37"/>
      <c r="B4702" s="26"/>
      <c r="C4702"/>
      <c r="D4702"/>
      <c r="E4702"/>
      <c r="N4702"/>
      <c r="O4702"/>
      <c r="P4702"/>
      <c r="Q4702"/>
    </row>
    <row r="4703" spans="1:17" ht="12.5" x14ac:dyDescent="0.25">
      <c r="A4703" s="37"/>
      <c r="B4703" s="26"/>
      <c r="C4703"/>
      <c r="D4703"/>
      <c r="E4703"/>
      <c r="N4703"/>
      <c r="O4703"/>
      <c r="P4703"/>
      <c r="Q4703"/>
    </row>
    <row r="4704" spans="1:17" ht="12.5" x14ac:dyDescent="0.25">
      <c r="A4704" s="37"/>
      <c r="B4704" s="26"/>
      <c r="C4704"/>
      <c r="D4704"/>
      <c r="E4704"/>
      <c r="N4704"/>
      <c r="O4704"/>
      <c r="P4704"/>
      <c r="Q4704"/>
    </row>
    <row r="4705" spans="1:17" ht="12.5" x14ac:dyDescent="0.25">
      <c r="A4705" s="37"/>
      <c r="B4705" s="26"/>
      <c r="C4705"/>
      <c r="D4705"/>
      <c r="E4705"/>
      <c r="N4705"/>
      <c r="O4705"/>
      <c r="P4705"/>
      <c r="Q4705"/>
    </row>
    <row r="4706" spans="1:17" ht="12.5" x14ac:dyDescent="0.25">
      <c r="A4706" s="37"/>
      <c r="B4706" s="26"/>
      <c r="C4706"/>
      <c r="D4706"/>
      <c r="E4706"/>
      <c r="N4706"/>
      <c r="O4706"/>
      <c r="P4706"/>
      <c r="Q4706"/>
    </row>
    <row r="4707" spans="1:17" ht="12.5" x14ac:dyDescent="0.25">
      <c r="A4707" s="37"/>
      <c r="B4707" s="26"/>
      <c r="C4707"/>
      <c r="D4707"/>
      <c r="E4707"/>
      <c r="N4707"/>
      <c r="O4707"/>
      <c r="P4707"/>
      <c r="Q4707"/>
    </row>
    <row r="4708" spans="1:17" ht="12.5" x14ac:dyDescent="0.25">
      <c r="A4708" s="37"/>
      <c r="B4708" s="26"/>
      <c r="C4708"/>
      <c r="D4708"/>
      <c r="E4708"/>
      <c r="N4708"/>
      <c r="O4708"/>
      <c r="P4708"/>
      <c r="Q4708"/>
    </row>
    <row r="4709" spans="1:17" ht="12.5" x14ac:dyDescent="0.25">
      <c r="A4709" s="37"/>
      <c r="B4709" s="26"/>
      <c r="C4709"/>
      <c r="D4709"/>
      <c r="E4709"/>
      <c r="N4709"/>
      <c r="O4709"/>
      <c r="P4709"/>
      <c r="Q4709"/>
    </row>
    <row r="4710" spans="1:17" ht="12.5" x14ac:dyDescent="0.25">
      <c r="A4710" s="37"/>
      <c r="B4710" s="26"/>
      <c r="C4710"/>
      <c r="D4710"/>
      <c r="E4710"/>
      <c r="N4710"/>
      <c r="O4710"/>
      <c r="P4710"/>
      <c r="Q4710"/>
    </row>
    <row r="4711" spans="1:17" ht="12.5" x14ac:dyDescent="0.25">
      <c r="A4711" s="37"/>
      <c r="B4711" s="26"/>
      <c r="C4711"/>
      <c r="D4711"/>
      <c r="E4711"/>
      <c r="N4711"/>
      <c r="O4711"/>
      <c r="P4711"/>
      <c r="Q4711"/>
    </row>
    <row r="4712" spans="1:17" ht="12.5" x14ac:dyDescent="0.25">
      <c r="A4712" s="37"/>
      <c r="B4712" s="26"/>
      <c r="C4712"/>
      <c r="D4712"/>
      <c r="E4712"/>
      <c r="N4712"/>
      <c r="O4712"/>
      <c r="P4712"/>
      <c r="Q4712"/>
    </row>
    <row r="4713" spans="1:17" ht="12.5" x14ac:dyDescent="0.25">
      <c r="A4713" s="37"/>
      <c r="B4713" s="26"/>
      <c r="C4713"/>
      <c r="D4713"/>
      <c r="E4713"/>
      <c r="N4713"/>
      <c r="O4713"/>
      <c r="P4713"/>
      <c r="Q4713"/>
    </row>
    <row r="4714" spans="1:17" ht="12.5" x14ac:dyDescent="0.25">
      <c r="A4714" s="37"/>
      <c r="B4714" s="26"/>
      <c r="C4714"/>
      <c r="D4714"/>
      <c r="E4714"/>
      <c r="N4714"/>
      <c r="O4714"/>
      <c r="P4714"/>
      <c r="Q4714"/>
    </row>
    <row r="4715" spans="1:17" ht="12.5" x14ac:dyDescent="0.25">
      <c r="A4715" s="37"/>
      <c r="B4715" s="26"/>
      <c r="C4715"/>
      <c r="D4715"/>
      <c r="E4715"/>
      <c r="N4715"/>
      <c r="O4715"/>
      <c r="P4715"/>
      <c r="Q4715"/>
    </row>
    <row r="4716" spans="1:17" ht="12.5" x14ac:dyDescent="0.25">
      <c r="A4716" s="37"/>
      <c r="B4716" s="26"/>
      <c r="C4716"/>
      <c r="D4716"/>
      <c r="E4716"/>
      <c r="N4716"/>
      <c r="O4716"/>
      <c r="P4716"/>
      <c r="Q4716"/>
    </row>
    <row r="4717" spans="1:17" ht="12.5" x14ac:dyDescent="0.25">
      <c r="A4717" s="37"/>
      <c r="B4717" s="26"/>
      <c r="C4717"/>
      <c r="D4717"/>
      <c r="E4717"/>
      <c r="N4717"/>
      <c r="O4717"/>
      <c r="P4717"/>
      <c r="Q4717"/>
    </row>
    <row r="4718" spans="1:17" ht="12.5" x14ac:dyDescent="0.25">
      <c r="A4718" s="37"/>
      <c r="B4718" s="26"/>
      <c r="C4718"/>
      <c r="D4718"/>
      <c r="E4718"/>
      <c r="N4718"/>
      <c r="O4718"/>
      <c r="P4718"/>
      <c r="Q4718"/>
    </row>
    <row r="4719" spans="1:17" ht="12.5" x14ac:dyDescent="0.25">
      <c r="A4719" s="37"/>
      <c r="B4719" s="26"/>
      <c r="C4719"/>
      <c r="D4719"/>
      <c r="E4719"/>
      <c r="N4719"/>
      <c r="O4719"/>
      <c r="P4719"/>
      <c r="Q4719"/>
    </row>
    <row r="4720" spans="1:17" ht="12.5" x14ac:dyDescent="0.25">
      <c r="A4720" s="37"/>
      <c r="B4720" s="26"/>
      <c r="C4720"/>
      <c r="D4720"/>
      <c r="E4720"/>
      <c r="N4720"/>
      <c r="O4720"/>
      <c r="P4720"/>
      <c r="Q4720"/>
    </row>
    <row r="4721" spans="1:17" ht="12.5" x14ac:dyDescent="0.25">
      <c r="A4721" s="37"/>
      <c r="B4721" s="26"/>
      <c r="C4721"/>
      <c r="D4721"/>
      <c r="E4721"/>
      <c r="N4721"/>
      <c r="O4721"/>
      <c r="P4721"/>
      <c r="Q4721"/>
    </row>
    <row r="4722" spans="1:17" ht="12.5" x14ac:dyDescent="0.25">
      <c r="A4722" s="37"/>
      <c r="B4722" s="26"/>
      <c r="C4722"/>
      <c r="D4722"/>
      <c r="E4722"/>
      <c r="N4722"/>
      <c r="O4722"/>
      <c r="P4722"/>
      <c r="Q4722"/>
    </row>
    <row r="4723" spans="1:17" ht="12.5" x14ac:dyDescent="0.25">
      <c r="A4723" s="37"/>
      <c r="B4723" s="26"/>
      <c r="C4723"/>
      <c r="D4723"/>
      <c r="E4723"/>
      <c r="N4723"/>
      <c r="O4723"/>
      <c r="P4723"/>
      <c r="Q4723"/>
    </row>
    <row r="4724" spans="1:17" ht="12.5" x14ac:dyDescent="0.25">
      <c r="A4724" s="37"/>
      <c r="B4724" s="26"/>
      <c r="C4724"/>
      <c r="D4724"/>
      <c r="E4724"/>
      <c r="N4724"/>
      <c r="O4724"/>
      <c r="P4724"/>
      <c r="Q4724"/>
    </row>
    <row r="4725" spans="1:17" ht="12.5" x14ac:dyDescent="0.25">
      <c r="A4725" s="37"/>
      <c r="B4725" s="26"/>
      <c r="C4725"/>
      <c r="D4725"/>
      <c r="E4725"/>
      <c r="N4725"/>
      <c r="O4725"/>
      <c r="P4725"/>
      <c r="Q4725"/>
    </row>
    <row r="4726" spans="1:17" ht="12.5" x14ac:dyDescent="0.25">
      <c r="A4726" s="37"/>
      <c r="B4726" s="26"/>
      <c r="C4726"/>
      <c r="D4726"/>
      <c r="E4726"/>
      <c r="N4726"/>
      <c r="O4726"/>
      <c r="P4726"/>
      <c r="Q4726"/>
    </row>
    <row r="4727" spans="1:17" ht="12.5" x14ac:dyDescent="0.25">
      <c r="A4727" s="37"/>
      <c r="B4727" s="26"/>
      <c r="C4727"/>
      <c r="D4727"/>
      <c r="E4727"/>
      <c r="N4727"/>
      <c r="O4727"/>
      <c r="P4727"/>
      <c r="Q4727"/>
    </row>
    <row r="4728" spans="1:17" ht="12.5" x14ac:dyDescent="0.25">
      <c r="A4728" s="37"/>
      <c r="B4728" s="26"/>
      <c r="C4728"/>
      <c r="D4728"/>
      <c r="E4728"/>
      <c r="N4728"/>
      <c r="O4728"/>
      <c r="P4728"/>
      <c r="Q4728"/>
    </row>
    <row r="4729" spans="1:17" ht="12.5" x14ac:dyDescent="0.25">
      <c r="A4729" s="37"/>
      <c r="B4729" s="26"/>
      <c r="C4729"/>
      <c r="D4729"/>
      <c r="E4729"/>
      <c r="N4729"/>
      <c r="O4729"/>
      <c r="P4729"/>
      <c r="Q4729"/>
    </row>
    <row r="4730" spans="1:17" ht="12.5" x14ac:dyDescent="0.25">
      <c r="A4730" s="37"/>
      <c r="B4730" s="26"/>
      <c r="C4730"/>
      <c r="D4730"/>
      <c r="E4730"/>
      <c r="N4730"/>
      <c r="O4730"/>
      <c r="P4730"/>
      <c r="Q4730"/>
    </row>
    <row r="4731" spans="1:17" ht="12.5" x14ac:dyDescent="0.25">
      <c r="A4731" s="37"/>
      <c r="B4731" s="26"/>
      <c r="C4731"/>
      <c r="D4731"/>
      <c r="E4731"/>
      <c r="N4731"/>
      <c r="O4731"/>
      <c r="P4731"/>
      <c r="Q4731"/>
    </row>
    <row r="4732" spans="1:17" ht="12.5" x14ac:dyDescent="0.25">
      <c r="A4732" s="37"/>
      <c r="B4732" s="26"/>
      <c r="C4732"/>
      <c r="D4732"/>
      <c r="E4732"/>
      <c r="N4732"/>
      <c r="O4732"/>
      <c r="P4732"/>
      <c r="Q4732"/>
    </row>
    <row r="4733" spans="1:17" ht="12.5" x14ac:dyDescent="0.25">
      <c r="A4733" s="37"/>
      <c r="B4733" s="26"/>
      <c r="C4733"/>
      <c r="D4733"/>
      <c r="E4733"/>
      <c r="N4733"/>
      <c r="O4733"/>
      <c r="P4733"/>
      <c r="Q4733"/>
    </row>
    <row r="4734" spans="1:17" ht="12.5" x14ac:dyDescent="0.25">
      <c r="A4734" s="37"/>
      <c r="B4734" s="26"/>
      <c r="C4734"/>
      <c r="D4734"/>
      <c r="E4734"/>
      <c r="N4734"/>
      <c r="O4734"/>
      <c r="P4734"/>
      <c r="Q4734"/>
    </row>
    <row r="4735" spans="1:17" ht="12.5" x14ac:dyDescent="0.25">
      <c r="A4735" s="37"/>
      <c r="B4735" s="26"/>
      <c r="C4735"/>
      <c r="D4735"/>
      <c r="E4735"/>
      <c r="N4735"/>
      <c r="O4735"/>
      <c r="P4735"/>
      <c r="Q4735"/>
    </row>
    <row r="4736" spans="1:17" ht="12.5" x14ac:dyDescent="0.25">
      <c r="A4736" s="37"/>
      <c r="B4736" s="26"/>
      <c r="C4736"/>
      <c r="D4736"/>
      <c r="E4736"/>
      <c r="N4736"/>
      <c r="O4736"/>
      <c r="P4736"/>
      <c r="Q4736"/>
    </row>
    <row r="4737" spans="1:17" ht="12.5" x14ac:dyDescent="0.25">
      <c r="A4737" s="37"/>
      <c r="B4737" s="26"/>
      <c r="C4737"/>
      <c r="D4737"/>
      <c r="E4737"/>
      <c r="N4737"/>
      <c r="O4737"/>
      <c r="P4737"/>
      <c r="Q4737"/>
    </row>
    <row r="4738" spans="1:17" ht="12.5" x14ac:dyDescent="0.25">
      <c r="A4738" s="37"/>
      <c r="B4738" s="26"/>
      <c r="C4738"/>
      <c r="D4738"/>
      <c r="E4738"/>
      <c r="N4738"/>
      <c r="O4738"/>
      <c r="P4738"/>
      <c r="Q4738"/>
    </row>
    <row r="4739" spans="1:17" ht="12.5" x14ac:dyDescent="0.25">
      <c r="A4739" s="37"/>
      <c r="B4739" s="26"/>
      <c r="C4739"/>
      <c r="D4739"/>
      <c r="E4739"/>
      <c r="N4739"/>
      <c r="O4739"/>
      <c r="P4739"/>
      <c r="Q4739"/>
    </row>
    <row r="4740" spans="1:17" ht="12.5" x14ac:dyDescent="0.25">
      <c r="A4740" s="37"/>
      <c r="B4740" s="26"/>
      <c r="C4740"/>
      <c r="D4740"/>
      <c r="E4740"/>
      <c r="N4740"/>
      <c r="O4740"/>
      <c r="P4740"/>
      <c r="Q4740"/>
    </row>
    <row r="4741" spans="1:17" ht="12.5" x14ac:dyDescent="0.25">
      <c r="A4741" s="37"/>
      <c r="B4741" s="26"/>
      <c r="C4741"/>
      <c r="D4741"/>
      <c r="E4741"/>
      <c r="N4741"/>
      <c r="O4741"/>
      <c r="P4741"/>
      <c r="Q4741"/>
    </row>
    <row r="4742" spans="1:17" ht="12.5" x14ac:dyDescent="0.25">
      <c r="A4742" s="37"/>
      <c r="B4742" s="26"/>
      <c r="C4742"/>
      <c r="D4742"/>
      <c r="E4742"/>
      <c r="N4742"/>
      <c r="O4742"/>
      <c r="P4742"/>
      <c r="Q4742"/>
    </row>
    <row r="4743" spans="1:17" ht="12.5" x14ac:dyDescent="0.25">
      <c r="A4743" s="37"/>
      <c r="B4743" s="26"/>
      <c r="C4743"/>
      <c r="D4743"/>
      <c r="E4743"/>
      <c r="N4743"/>
      <c r="O4743"/>
      <c r="P4743"/>
      <c r="Q4743"/>
    </row>
    <row r="4744" spans="1:17" ht="12.5" x14ac:dyDescent="0.25">
      <c r="A4744" s="37"/>
      <c r="B4744" s="26"/>
      <c r="C4744"/>
      <c r="D4744"/>
      <c r="E4744"/>
      <c r="N4744"/>
      <c r="O4744"/>
      <c r="P4744"/>
      <c r="Q4744"/>
    </row>
    <row r="4745" spans="1:17" ht="12.5" x14ac:dyDescent="0.25">
      <c r="A4745" s="37"/>
      <c r="B4745" s="26"/>
      <c r="C4745"/>
      <c r="D4745"/>
      <c r="E4745"/>
      <c r="N4745"/>
      <c r="O4745"/>
      <c r="P4745"/>
      <c r="Q4745"/>
    </row>
    <row r="4746" spans="1:17" ht="12.5" x14ac:dyDescent="0.25">
      <c r="A4746" s="37"/>
      <c r="B4746" s="26"/>
      <c r="C4746"/>
      <c r="D4746"/>
      <c r="E4746"/>
      <c r="N4746"/>
      <c r="O4746"/>
      <c r="P4746"/>
      <c r="Q4746"/>
    </row>
    <row r="4747" spans="1:17" ht="12.5" x14ac:dyDescent="0.25">
      <c r="A4747" s="37"/>
      <c r="B4747" s="26"/>
      <c r="C4747"/>
      <c r="D4747"/>
      <c r="E4747"/>
      <c r="N4747"/>
      <c r="O4747"/>
      <c r="P4747"/>
      <c r="Q4747"/>
    </row>
    <row r="4748" spans="1:17" ht="12.5" x14ac:dyDescent="0.25">
      <c r="A4748" s="37"/>
      <c r="B4748" s="26"/>
      <c r="C4748"/>
      <c r="D4748"/>
      <c r="E4748"/>
      <c r="N4748"/>
      <c r="O4748"/>
      <c r="P4748"/>
      <c r="Q4748"/>
    </row>
    <row r="4749" spans="1:17" ht="12.5" x14ac:dyDescent="0.25">
      <c r="A4749" s="37"/>
      <c r="B4749" s="26"/>
      <c r="C4749"/>
      <c r="D4749"/>
      <c r="E4749"/>
      <c r="N4749"/>
      <c r="O4749"/>
      <c r="P4749"/>
      <c r="Q4749"/>
    </row>
    <row r="4750" spans="1:17" ht="12.5" x14ac:dyDescent="0.25">
      <c r="A4750" s="37"/>
      <c r="B4750" s="26"/>
      <c r="C4750"/>
      <c r="D4750"/>
      <c r="E4750"/>
      <c r="N4750"/>
      <c r="O4750"/>
      <c r="P4750"/>
      <c r="Q4750"/>
    </row>
    <row r="4751" spans="1:17" ht="12.5" x14ac:dyDescent="0.25">
      <c r="A4751" s="37"/>
      <c r="B4751" s="26"/>
      <c r="C4751"/>
      <c r="D4751"/>
      <c r="E4751"/>
      <c r="N4751"/>
      <c r="O4751"/>
      <c r="P4751"/>
      <c r="Q4751"/>
    </row>
    <row r="4752" spans="1:17" ht="12.5" x14ac:dyDescent="0.25">
      <c r="A4752" s="37"/>
      <c r="B4752" s="26"/>
      <c r="C4752"/>
      <c r="D4752"/>
      <c r="E4752"/>
      <c r="N4752"/>
      <c r="O4752"/>
      <c r="P4752"/>
      <c r="Q4752"/>
    </row>
    <row r="4753" spans="1:17" ht="12.5" x14ac:dyDescent="0.25">
      <c r="A4753" s="37"/>
      <c r="B4753" s="26"/>
      <c r="C4753"/>
      <c r="D4753"/>
      <c r="E4753"/>
      <c r="N4753"/>
      <c r="O4753"/>
      <c r="P4753"/>
      <c r="Q4753"/>
    </row>
    <row r="4754" spans="1:17" ht="12.5" x14ac:dyDescent="0.25">
      <c r="A4754" s="37"/>
      <c r="B4754" s="26"/>
      <c r="C4754"/>
      <c r="D4754"/>
      <c r="E4754"/>
      <c r="N4754"/>
      <c r="O4754"/>
      <c r="P4754"/>
      <c r="Q4754"/>
    </row>
    <row r="4755" spans="1:17" ht="12.5" x14ac:dyDescent="0.25">
      <c r="A4755" s="37"/>
      <c r="B4755" s="26"/>
      <c r="C4755"/>
      <c r="D4755"/>
      <c r="E4755"/>
      <c r="N4755"/>
      <c r="O4755"/>
      <c r="P4755"/>
      <c r="Q4755"/>
    </row>
    <row r="4756" spans="1:17" ht="12.5" x14ac:dyDescent="0.25">
      <c r="A4756" s="37"/>
      <c r="B4756" s="26"/>
      <c r="C4756"/>
      <c r="D4756"/>
      <c r="E4756"/>
      <c r="N4756"/>
      <c r="O4756"/>
      <c r="P4756"/>
      <c r="Q4756"/>
    </row>
    <row r="4757" spans="1:17" ht="12.5" x14ac:dyDescent="0.25">
      <c r="A4757" s="37"/>
      <c r="B4757" s="26"/>
      <c r="C4757"/>
      <c r="D4757"/>
      <c r="E4757"/>
      <c r="N4757"/>
      <c r="O4757"/>
      <c r="P4757"/>
      <c r="Q4757"/>
    </row>
    <row r="4758" spans="1:17" ht="12.5" x14ac:dyDescent="0.25">
      <c r="A4758" s="37"/>
      <c r="B4758" s="26"/>
      <c r="C4758"/>
      <c r="D4758"/>
      <c r="E4758"/>
      <c r="N4758"/>
      <c r="O4758"/>
      <c r="P4758"/>
      <c r="Q4758"/>
    </row>
    <row r="4759" spans="1:17" ht="12.5" x14ac:dyDescent="0.25">
      <c r="A4759" s="37"/>
      <c r="B4759" s="26"/>
      <c r="C4759"/>
      <c r="D4759"/>
      <c r="E4759"/>
      <c r="N4759"/>
      <c r="O4759"/>
      <c r="P4759"/>
      <c r="Q4759"/>
    </row>
    <row r="4760" spans="1:17" ht="12.5" x14ac:dyDescent="0.25">
      <c r="A4760" s="37"/>
      <c r="B4760" s="26"/>
      <c r="C4760"/>
      <c r="D4760"/>
      <c r="E4760"/>
      <c r="N4760"/>
      <c r="O4760"/>
      <c r="P4760"/>
      <c r="Q4760"/>
    </row>
    <row r="4761" spans="1:17" ht="12.5" x14ac:dyDescent="0.25">
      <c r="A4761" s="37"/>
      <c r="B4761" s="26"/>
      <c r="C4761"/>
      <c r="D4761"/>
      <c r="E4761"/>
      <c r="N4761"/>
      <c r="O4761"/>
      <c r="P4761"/>
      <c r="Q4761"/>
    </row>
    <row r="4762" spans="1:17" ht="12.5" x14ac:dyDescent="0.25">
      <c r="A4762" s="37"/>
      <c r="B4762" s="26"/>
      <c r="C4762"/>
      <c r="D4762"/>
      <c r="E4762"/>
      <c r="N4762"/>
      <c r="O4762"/>
      <c r="P4762"/>
      <c r="Q4762"/>
    </row>
    <row r="4763" spans="1:17" ht="12.5" x14ac:dyDescent="0.25">
      <c r="A4763" s="37"/>
      <c r="B4763" s="26"/>
      <c r="C4763"/>
      <c r="D4763"/>
      <c r="E4763"/>
      <c r="N4763"/>
      <c r="O4763"/>
      <c r="P4763"/>
      <c r="Q4763"/>
    </row>
    <row r="4764" spans="1:17" ht="12.5" x14ac:dyDescent="0.25">
      <c r="A4764" s="37"/>
      <c r="B4764" s="26"/>
      <c r="C4764"/>
      <c r="D4764"/>
      <c r="E4764"/>
      <c r="N4764"/>
      <c r="O4764"/>
      <c r="P4764"/>
      <c r="Q4764"/>
    </row>
    <row r="4765" spans="1:17" ht="12.5" x14ac:dyDescent="0.25">
      <c r="A4765" s="37"/>
      <c r="B4765" s="26"/>
      <c r="C4765"/>
      <c r="D4765"/>
      <c r="E4765"/>
      <c r="N4765"/>
      <c r="O4765"/>
      <c r="P4765"/>
      <c r="Q4765"/>
    </row>
    <row r="4766" spans="1:17" ht="12.5" x14ac:dyDescent="0.25">
      <c r="A4766" s="37"/>
      <c r="B4766" s="26"/>
      <c r="C4766"/>
      <c r="D4766"/>
      <c r="E4766"/>
      <c r="N4766"/>
      <c r="O4766"/>
      <c r="P4766"/>
      <c r="Q4766"/>
    </row>
    <row r="4767" spans="1:17" ht="12.5" x14ac:dyDescent="0.25">
      <c r="A4767" s="37"/>
      <c r="B4767" s="26"/>
      <c r="C4767"/>
      <c r="D4767"/>
      <c r="E4767"/>
      <c r="N4767"/>
      <c r="O4767"/>
      <c r="P4767"/>
      <c r="Q4767"/>
    </row>
    <row r="4768" spans="1:17" ht="12.5" x14ac:dyDescent="0.25">
      <c r="A4768" s="37"/>
      <c r="B4768" s="26"/>
      <c r="C4768"/>
      <c r="D4768"/>
      <c r="E4768"/>
      <c r="N4768"/>
      <c r="O4768"/>
      <c r="P4768"/>
      <c r="Q4768"/>
    </row>
    <row r="4769" spans="1:17" ht="12.5" x14ac:dyDescent="0.25">
      <c r="A4769" s="37"/>
      <c r="B4769" s="26"/>
      <c r="C4769"/>
      <c r="D4769"/>
      <c r="E4769"/>
      <c r="N4769"/>
      <c r="O4769"/>
      <c r="P4769"/>
      <c r="Q4769"/>
    </row>
    <row r="4770" spans="1:17" ht="12.5" x14ac:dyDescent="0.25">
      <c r="A4770" s="37"/>
      <c r="B4770" s="26"/>
      <c r="C4770"/>
      <c r="D4770"/>
      <c r="E4770"/>
      <c r="N4770"/>
      <c r="O4770"/>
      <c r="P4770"/>
      <c r="Q4770"/>
    </row>
    <row r="4771" spans="1:17" ht="12.5" x14ac:dyDescent="0.25">
      <c r="A4771" s="37"/>
      <c r="B4771" s="26"/>
      <c r="C4771"/>
      <c r="D4771"/>
      <c r="E4771"/>
      <c r="N4771"/>
      <c r="O4771"/>
      <c r="P4771"/>
      <c r="Q4771"/>
    </row>
    <row r="4772" spans="1:17" ht="12.5" x14ac:dyDescent="0.25">
      <c r="A4772" s="37"/>
      <c r="B4772" s="26"/>
      <c r="C4772"/>
      <c r="D4772"/>
      <c r="E4772"/>
      <c r="N4772"/>
      <c r="O4772"/>
      <c r="P4772"/>
      <c r="Q4772"/>
    </row>
    <row r="4773" spans="1:17" ht="12.5" x14ac:dyDescent="0.25">
      <c r="A4773" s="37"/>
      <c r="B4773" s="26"/>
      <c r="C4773"/>
      <c r="D4773"/>
      <c r="E4773"/>
      <c r="N4773"/>
      <c r="O4773"/>
      <c r="P4773"/>
      <c r="Q4773"/>
    </row>
    <row r="4774" spans="1:17" ht="12.5" x14ac:dyDescent="0.25">
      <c r="A4774" s="37"/>
      <c r="B4774" s="26"/>
      <c r="C4774"/>
      <c r="D4774"/>
      <c r="E4774"/>
      <c r="N4774"/>
      <c r="O4774"/>
      <c r="P4774"/>
      <c r="Q4774"/>
    </row>
    <row r="4775" spans="1:17" ht="12.5" x14ac:dyDescent="0.25">
      <c r="A4775" s="37"/>
      <c r="B4775" s="26"/>
      <c r="C4775"/>
      <c r="D4775"/>
      <c r="E4775"/>
      <c r="N4775"/>
      <c r="O4775"/>
      <c r="P4775"/>
      <c r="Q4775"/>
    </row>
    <row r="4776" spans="1:17" ht="12.5" x14ac:dyDescent="0.25">
      <c r="A4776" s="37"/>
      <c r="B4776" s="26"/>
      <c r="C4776"/>
      <c r="D4776"/>
      <c r="E4776"/>
      <c r="N4776"/>
      <c r="O4776"/>
      <c r="P4776"/>
      <c r="Q4776"/>
    </row>
    <row r="4777" spans="1:17" ht="12.5" x14ac:dyDescent="0.25">
      <c r="A4777" s="37"/>
      <c r="B4777" s="26"/>
      <c r="C4777"/>
      <c r="D4777"/>
      <c r="E4777"/>
      <c r="N4777"/>
      <c r="O4777"/>
      <c r="P4777"/>
      <c r="Q4777"/>
    </row>
    <row r="4778" spans="1:17" ht="12.5" x14ac:dyDescent="0.25">
      <c r="A4778" s="37"/>
      <c r="B4778" s="26"/>
      <c r="C4778"/>
      <c r="D4778"/>
      <c r="E4778"/>
      <c r="N4778"/>
      <c r="O4778"/>
      <c r="P4778"/>
      <c r="Q4778"/>
    </row>
    <row r="4779" spans="1:17" ht="12.5" x14ac:dyDescent="0.25">
      <c r="A4779" s="37"/>
      <c r="B4779" s="26"/>
      <c r="C4779"/>
      <c r="D4779"/>
      <c r="E4779"/>
      <c r="N4779"/>
      <c r="O4779"/>
      <c r="P4779"/>
      <c r="Q4779"/>
    </row>
    <row r="4780" spans="1:17" ht="12.5" x14ac:dyDescent="0.25">
      <c r="A4780" s="37"/>
      <c r="B4780" s="26"/>
      <c r="C4780"/>
      <c r="D4780"/>
      <c r="E4780"/>
      <c r="N4780"/>
      <c r="O4780"/>
      <c r="P4780"/>
      <c r="Q4780"/>
    </row>
    <row r="4781" spans="1:17" ht="12.5" x14ac:dyDescent="0.25">
      <c r="A4781" s="37"/>
      <c r="B4781" s="26"/>
      <c r="C4781"/>
      <c r="D4781"/>
      <c r="E4781"/>
      <c r="N4781"/>
      <c r="O4781"/>
      <c r="P4781"/>
      <c r="Q4781"/>
    </row>
    <row r="4782" spans="1:17" ht="12.5" x14ac:dyDescent="0.25">
      <c r="A4782" s="37"/>
      <c r="B4782" s="26"/>
      <c r="C4782"/>
      <c r="D4782"/>
      <c r="E4782"/>
      <c r="N4782"/>
      <c r="O4782"/>
      <c r="P4782"/>
      <c r="Q4782"/>
    </row>
    <row r="4783" spans="1:17" ht="12.5" x14ac:dyDescent="0.25">
      <c r="A4783" s="37"/>
      <c r="B4783" s="26"/>
      <c r="C4783"/>
      <c r="D4783"/>
      <c r="E4783"/>
      <c r="N4783"/>
      <c r="O4783"/>
      <c r="P4783"/>
      <c r="Q4783"/>
    </row>
    <row r="4784" spans="1:17" ht="12.5" x14ac:dyDescent="0.25">
      <c r="A4784" s="37"/>
      <c r="B4784" s="26"/>
      <c r="C4784"/>
      <c r="D4784"/>
      <c r="E4784"/>
      <c r="N4784"/>
      <c r="O4784"/>
      <c r="P4784"/>
      <c r="Q4784"/>
    </row>
    <row r="4785" spans="1:17" ht="12.5" x14ac:dyDescent="0.25">
      <c r="A4785" s="37"/>
      <c r="B4785" s="26"/>
      <c r="C4785"/>
      <c r="D4785"/>
      <c r="E4785"/>
      <c r="N4785"/>
      <c r="O4785"/>
      <c r="P4785"/>
      <c r="Q4785"/>
    </row>
    <row r="4786" spans="1:17" ht="12.5" x14ac:dyDescent="0.25">
      <c r="A4786" s="37"/>
      <c r="B4786" s="26"/>
      <c r="C4786"/>
      <c r="D4786"/>
      <c r="E4786"/>
      <c r="N4786"/>
      <c r="O4786"/>
      <c r="P4786"/>
      <c r="Q4786"/>
    </row>
    <row r="4787" spans="1:17" ht="12.5" x14ac:dyDescent="0.25">
      <c r="A4787" s="37"/>
      <c r="B4787" s="26"/>
      <c r="C4787"/>
      <c r="D4787"/>
      <c r="E4787"/>
      <c r="N4787"/>
      <c r="O4787"/>
      <c r="P4787"/>
      <c r="Q4787"/>
    </row>
    <row r="4788" spans="1:17" ht="12.5" x14ac:dyDescent="0.25">
      <c r="A4788" s="37"/>
      <c r="B4788" s="26"/>
      <c r="C4788"/>
      <c r="D4788"/>
      <c r="E4788"/>
      <c r="N4788"/>
      <c r="O4788"/>
      <c r="P4788"/>
      <c r="Q4788"/>
    </row>
    <row r="4789" spans="1:17" ht="12.5" x14ac:dyDescent="0.25">
      <c r="A4789" s="37"/>
      <c r="B4789" s="26"/>
      <c r="C4789"/>
      <c r="D4789"/>
      <c r="E4789"/>
      <c r="N4789"/>
      <c r="O4789"/>
      <c r="P4789"/>
      <c r="Q4789"/>
    </row>
    <row r="4790" spans="1:17" ht="12.5" x14ac:dyDescent="0.25">
      <c r="A4790" s="37"/>
      <c r="B4790" s="26"/>
      <c r="C4790"/>
      <c r="D4790"/>
      <c r="E4790"/>
      <c r="N4790"/>
      <c r="O4790"/>
      <c r="P4790"/>
      <c r="Q4790"/>
    </row>
    <row r="4791" spans="1:17" ht="12.5" x14ac:dyDescent="0.25">
      <c r="A4791" s="37"/>
      <c r="B4791" s="26"/>
      <c r="C4791"/>
      <c r="D4791"/>
      <c r="E4791"/>
      <c r="N4791"/>
      <c r="O4791"/>
      <c r="P4791"/>
      <c r="Q4791"/>
    </row>
    <row r="4792" spans="1:17" ht="12.5" x14ac:dyDescent="0.25">
      <c r="A4792" s="37"/>
      <c r="B4792" s="26"/>
      <c r="C4792"/>
      <c r="D4792"/>
      <c r="E4792"/>
      <c r="N4792"/>
      <c r="O4792"/>
      <c r="P4792"/>
      <c r="Q4792"/>
    </row>
    <row r="4793" spans="1:17" ht="12.5" x14ac:dyDescent="0.25">
      <c r="A4793" s="37"/>
      <c r="B4793" s="26"/>
      <c r="C4793"/>
      <c r="D4793"/>
      <c r="E4793"/>
      <c r="N4793"/>
      <c r="O4793"/>
      <c r="P4793"/>
      <c r="Q4793"/>
    </row>
    <row r="4794" spans="1:17" ht="12.5" x14ac:dyDescent="0.25">
      <c r="A4794" s="37"/>
      <c r="B4794" s="26"/>
      <c r="C4794"/>
      <c r="D4794"/>
      <c r="E4794"/>
      <c r="N4794"/>
      <c r="O4794"/>
      <c r="P4794"/>
      <c r="Q4794"/>
    </row>
    <row r="4795" spans="1:17" ht="12.5" x14ac:dyDescent="0.25">
      <c r="A4795" s="37"/>
      <c r="B4795" s="26"/>
      <c r="C4795"/>
      <c r="D4795"/>
      <c r="E4795"/>
      <c r="N4795"/>
      <c r="O4795"/>
      <c r="P4795"/>
      <c r="Q4795"/>
    </row>
    <row r="4796" spans="1:17" ht="12.5" x14ac:dyDescent="0.25">
      <c r="A4796" s="37"/>
      <c r="B4796" s="26"/>
      <c r="C4796"/>
      <c r="D4796"/>
      <c r="E4796"/>
      <c r="N4796"/>
      <c r="O4796"/>
      <c r="P4796"/>
      <c r="Q4796"/>
    </row>
    <row r="4797" spans="1:17" ht="12.5" x14ac:dyDescent="0.25">
      <c r="A4797" s="37"/>
      <c r="B4797" s="26"/>
      <c r="C4797"/>
      <c r="D4797"/>
      <c r="E4797"/>
      <c r="N4797"/>
      <c r="O4797"/>
      <c r="P4797"/>
      <c r="Q4797"/>
    </row>
    <row r="4798" spans="1:17" ht="12.5" x14ac:dyDescent="0.25">
      <c r="A4798" s="37"/>
      <c r="B4798" s="26"/>
      <c r="C4798"/>
      <c r="D4798"/>
      <c r="E4798"/>
      <c r="N4798"/>
      <c r="O4798"/>
      <c r="P4798"/>
      <c r="Q4798"/>
    </row>
    <row r="4799" spans="1:17" ht="12.5" x14ac:dyDescent="0.25">
      <c r="A4799" s="37"/>
      <c r="B4799" s="26"/>
      <c r="C4799"/>
      <c r="D4799"/>
      <c r="E4799"/>
      <c r="N4799"/>
      <c r="O4799"/>
      <c r="P4799"/>
      <c r="Q4799"/>
    </row>
    <row r="4800" spans="1:17" ht="12.5" x14ac:dyDescent="0.25">
      <c r="A4800" s="37"/>
      <c r="B4800" s="26"/>
      <c r="C4800"/>
      <c r="D4800"/>
      <c r="E4800"/>
      <c r="N4800"/>
      <c r="O4800"/>
      <c r="P4800"/>
      <c r="Q4800"/>
    </row>
    <row r="4801" spans="1:17" ht="12.5" x14ac:dyDescent="0.25">
      <c r="A4801" s="37"/>
      <c r="B4801" s="26"/>
      <c r="C4801"/>
      <c r="D4801"/>
      <c r="E4801"/>
      <c r="N4801"/>
      <c r="O4801"/>
      <c r="P4801"/>
      <c r="Q4801"/>
    </row>
    <row r="4802" spans="1:17" ht="12.5" x14ac:dyDescent="0.25">
      <c r="A4802" s="37"/>
      <c r="B4802" s="26"/>
      <c r="C4802"/>
      <c r="D4802"/>
      <c r="E4802"/>
      <c r="N4802"/>
      <c r="O4802"/>
      <c r="P4802"/>
      <c r="Q4802"/>
    </row>
    <row r="4803" spans="1:17" ht="12.5" x14ac:dyDescent="0.25">
      <c r="A4803" s="37"/>
      <c r="B4803" s="26"/>
      <c r="C4803"/>
      <c r="D4803"/>
      <c r="E4803"/>
      <c r="N4803"/>
      <c r="O4803"/>
      <c r="P4803"/>
      <c r="Q4803"/>
    </row>
    <row r="4804" spans="1:17" ht="12.5" x14ac:dyDescent="0.25">
      <c r="A4804" s="37"/>
      <c r="B4804" s="26"/>
      <c r="C4804"/>
      <c r="D4804"/>
      <c r="E4804"/>
      <c r="N4804"/>
      <c r="O4804"/>
      <c r="P4804"/>
      <c r="Q4804"/>
    </row>
    <row r="4805" spans="1:17" ht="12.5" x14ac:dyDescent="0.25">
      <c r="A4805" s="37"/>
      <c r="B4805" s="26"/>
      <c r="C4805"/>
      <c r="D4805"/>
      <c r="E4805"/>
      <c r="N4805"/>
      <c r="O4805"/>
      <c r="P4805"/>
      <c r="Q4805"/>
    </row>
    <row r="4806" spans="1:17" ht="12.5" x14ac:dyDescent="0.25">
      <c r="A4806" s="37"/>
      <c r="B4806" s="26"/>
      <c r="C4806"/>
      <c r="D4806"/>
      <c r="E4806"/>
      <c r="N4806"/>
      <c r="O4806"/>
      <c r="P4806"/>
      <c r="Q4806"/>
    </row>
    <row r="4807" spans="1:17" ht="12.5" x14ac:dyDescent="0.25">
      <c r="A4807" s="37"/>
      <c r="B4807" s="26"/>
      <c r="C4807"/>
      <c r="D4807"/>
      <c r="E4807"/>
      <c r="N4807"/>
      <c r="O4807"/>
      <c r="P4807"/>
      <c r="Q4807"/>
    </row>
    <row r="4808" spans="1:17" ht="12.5" x14ac:dyDescent="0.25">
      <c r="A4808" s="37"/>
      <c r="B4808" s="26"/>
      <c r="C4808"/>
      <c r="D4808"/>
      <c r="E4808"/>
      <c r="N4808"/>
      <c r="O4808"/>
      <c r="P4808"/>
      <c r="Q4808"/>
    </row>
    <row r="4809" spans="1:17" ht="12.5" x14ac:dyDescent="0.25">
      <c r="A4809" s="37"/>
      <c r="B4809" s="26"/>
      <c r="C4809"/>
      <c r="D4809"/>
      <c r="E4809"/>
      <c r="N4809"/>
      <c r="O4809"/>
      <c r="P4809"/>
      <c r="Q4809"/>
    </row>
    <row r="4810" spans="1:17" ht="12.5" x14ac:dyDescent="0.25">
      <c r="A4810" s="37"/>
      <c r="B4810" s="26"/>
      <c r="C4810"/>
      <c r="D4810"/>
      <c r="E4810"/>
      <c r="N4810"/>
      <c r="O4810"/>
      <c r="P4810"/>
      <c r="Q4810"/>
    </row>
    <row r="4811" spans="1:17" ht="12.5" x14ac:dyDescent="0.25">
      <c r="A4811" s="37"/>
      <c r="B4811" s="26"/>
      <c r="C4811"/>
      <c r="D4811"/>
      <c r="E4811"/>
      <c r="N4811"/>
      <c r="O4811"/>
      <c r="P4811"/>
      <c r="Q4811"/>
    </row>
    <row r="4812" spans="1:17" ht="12.5" x14ac:dyDescent="0.25">
      <c r="A4812" s="37"/>
      <c r="B4812" s="26"/>
      <c r="C4812"/>
      <c r="D4812"/>
      <c r="E4812"/>
      <c r="N4812"/>
      <c r="O4812"/>
      <c r="P4812"/>
      <c r="Q4812"/>
    </row>
    <row r="4813" spans="1:17" ht="12.5" x14ac:dyDescent="0.25">
      <c r="A4813" s="37"/>
      <c r="B4813" s="26"/>
      <c r="C4813"/>
      <c r="D4813"/>
      <c r="E4813"/>
      <c r="N4813"/>
      <c r="O4813"/>
      <c r="P4813"/>
      <c r="Q4813"/>
    </row>
    <row r="4814" spans="1:17" ht="12.5" x14ac:dyDescent="0.25">
      <c r="A4814" s="37"/>
      <c r="B4814" s="26"/>
      <c r="C4814"/>
      <c r="D4814"/>
      <c r="E4814"/>
      <c r="N4814"/>
      <c r="O4814"/>
      <c r="P4814"/>
      <c r="Q4814"/>
    </row>
    <row r="4815" spans="1:17" ht="12.5" x14ac:dyDescent="0.25">
      <c r="A4815" s="37"/>
      <c r="B4815" s="26"/>
      <c r="C4815"/>
      <c r="D4815"/>
      <c r="E4815"/>
      <c r="N4815"/>
      <c r="O4815"/>
      <c r="P4815"/>
      <c r="Q4815"/>
    </row>
    <row r="4816" spans="1:17" ht="12.5" x14ac:dyDescent="0.25">
      <c r="A4816" s="37"/>
      <c r="B4816" s="26"/>
      <c r="C4816"/>
      <c r="D4816"/>
      <c r="E4816"/>
      <c r="N4816"/>
      <c r="O4816"/>
      <c r="P4816"/>
      <c r="Q4816"/>
    </row>
    <row r="4817" spans="1:17" ht="12.5" x14ac:dyDescent="0.25">
      <c r="A4817" s="37"/>
      <c r="B4817" s="26"/>
      <c r="C4817"/>
      <c r="D4817"/>
      <c r="E4817"/>
      <c r="N4817"/>
      <c r="O4817"/>
      <c r="P4817"/>
      <c r="Q4817"/>
    </row>
    <row r="4818" spans="1:17" ht="12.5" x14ac:dyDescent="0.25">
      <c r="A4818" s="37"/>
      <c r="B4818" s="26"/>
      <c r="C4818"/>
      <c r="D4818"/>
      <c r="E4818"/>
      <c r="N4818"/>
      <c r="O4818"/>
      <c r="P4818"/>
      <c r="Q4818"/>
    </row>
    <row r="4819" spans="1:17" ht="12.5" x14ac:dyDescent="0.25">
      <c r="A4819" s="37"/>
      <c r="B4819" s="26"/>
      <c r="C4819"/>
      <c r="D4819"/>
      <c r="E4819"/>
      <c r="N4819"/>
      <c r="O4819"/>
      <c r="P4819"/>
      <c r="Q4819"/>
    </row>
    <row r="4820" spans="1:17" ht="12.5" x14ac:dyDescent="0.25">
      <c r="A4820" s="37"/>
      <c r="B4820" s="26"/>
      <c r="C4820"/>
      <c r="D4820"/>
      <c r="E4820"/>
      <c r="N4820"/>
      <c r="O4820"/>
      <c r="P4820"/>
      <c r="Q4820"/>
    </row>
    <row r="4821" spans="1:17" ht="12.5" x14ac:dyDescent="0.25">
      <c r="A4821" s="37"/>
      <c r="B4821" s="26"/>
      <c r="C4821"/>
      <c r="D4821"/>
      <c r="E4821"/>
      <c r="N4821"/>
      <c r="O4821"/>
      <c r="P4821"/>
      <c r="Q4821"/>
    </row>
    <row r="4822" spans="1:17" ht="12.5" x14ac:dyDescent="0.25">
      <c r="A4822" s="37"/>
      <c r="B4822" s="26"/>
      <c r="C4822"/>
      <c r="D4822"/>
      <c r="E4822"/>
      <c r="N4822"/>
      <c r="O4822"/>
      <c r="P4822"/>
      <c r="Q4822"/>
    </row>
    <row r="4823" spans="1:17" ht="12.5" x14ac:dyDescent="0.25">
      <c r="A4823" s="37"/>
      <c r="B4823" s="26"/>
      <c r="C4823"/>
      <c r="D4823"/>
      <c r="E4823"/>
      <c r="N4823"/>
      <c r="O4823"/>
      <c r="P4823"/>
      <c r="Q4823"/>
    </row>
    <row r="4824" spans="1:17" ht="12.5" x14ac:dyDescent="0.25">
      <c r="A4824" s="37"/>
      <c r="B4824" s="26"/>
      <c r="C4824"/>
      <c r="D4824"/>
      <c r="E4824"/>
      <c r="N4824"/>
      <c r="O4824"/>
      <c r="P4824"/>
      <c r="Q4824"/>
    </row>
    <row r="4825" spans="1:17" ht="12.5" x14ac:dyDescent="0.25">
      <c r="A4825" s="37"/>
      <c r="B4825" s="26"/>
      <c r="C4825"/>
      <c r="D4825"/>
      <c r="E4825"/>
      <c r="N4825"/>
      <c r="O4825"/>
      <c r="P4825"/>
      <c r="Q4825"/>
    </row>
    <row r="4826" spans="1:17" ht="12.5" x14ac:dyDescent="0.25">
      <c r="A4826" s="37"/>
      <c r="B4826" s="26"/>
      <c r="C4826"/>
      <c r="D4826"/>
      <c r="E4826"/>
      <c r="N4826"/>
      <c r="O4826"/>
      <c r="P4826"/>
      <c r="Q4826"/>
    </row>
    <row r="4827" spans="1:17" ht="12.5" x14ac:dyDescent="0.25">
      <c r="A4827" s="37"/>
      <c r="B4827" s="26"/>
      <c r="C4827"/>
      <c r="D4827"/>
      <c r="E4827"/>
      <c r="N4827"/>
      <c r="O4827"/>
      <c r="P4827"/>
      <c r="Q4827"/>
    </row>
    <row r="4828" spans="1:17" ht="12.5" x14ac:dyDescent="0.25">
      <c r="A4828" s="37"/>
      <c r="B4828" s="26"/>
      <c r="C4828"/>
      <c r="D4828"/>
      <c r="E4828"/>
      <c r="N4828"/>
      <c r="O4828"/>
      <c r="P4828"/>
      <c r="Q4828"/>
    </row>
    <row r="4829" spans="1:17" ht="12.5" x14ac:dyDescent="0.25">
      <c r="A4829" s="37"/>
      <c r="B4829" s="26"/>
      <c r="C4829"/>
      <c r="D4829"/>
      <c r="E4829"/>
      <c r="N4829"/>
      <c r="O4829"/>
      <c r="P4829"/>
      <c r="Q4829"/>
    </row>
    <row r="4830" spans="1:17" ht="12.5" x14ac:dyDescent="0.25">
      <c r="A4830" s="37"/>
      <c r="B4830" s="26"/>
      <c r="C4830"/>
      <c r="D4830"/>
      <c r="E4830"/>
      <c r="N4830"/>
      <c r="O4830"/>
      <c r="P4830"/>
      <c r="Q4830"/>
    </row>
    <row r="4831" spans="1:17" ht="12.5" x14ac:dyDescent="0.25">
      <c r="A4831" s="37"/>
      <c r="B4831" s="26"/>
      <c r="C4831"/>
      <c r="D4831"/>
      <c r="E4831"/>
      <c r="N4831"/>
      <c r="O4831"/>
      <c r="P4831"/>
      <c r="Q4831"/>
    </row>
    <row r="4832" spans="1:17" ht="12.5" x14ac:dyDescent="0.25">
      <c r="A4832" s="37"/>
      <c r="B4832" s="26"/>
      <c r="C4832"/>
      <c r="D4832"/>
      <c r="E4832"/>
      <c r="N4832"/>
      <c r="O4832"/>
      <c r="P4832"/>
      <c r="Q4832"/>
    </row>
    <row r="4833" spans="1:17" ht="12.5" x14ac:dyDescent="0.25">
      <c r="A4833" s="37"/>
      <c r="B4833" s="26"/>
      <c r="C4833"/>
      <c r="D4833"/>
      <c r="E4833"/>
      <c r="N4833"/>
      <c r="O4833"/>
      <c r="P4833"/>
      <c r="Q4833"/>
    </row>
    <row r="4834" spans="1:17" ht="12.5" x14ac:dyDescent="0.25">
      <c r="A4834" s="37"/>
      <c r="B4834" s="26"/>
      <c r="C4834"/>
      <c r="D4834"/>
      <c r="E4834"/>
      <c r="N4834"/>
      <c r="O4834"/>
      <c r="P4834"/>
      <c r="Q4834"/>
    </row>
    <row r="4835" spans="1:17" ht="12.5" x14ac:dyDescent="0.25">
      <c r="A4835" s="37"/>
      <c r="B4835" s="26"/>
      <c r="C4835"/>
      <c r="D4835"/>
      <c r="E4835"/>
      <c r="N4835"/>
      <c r="O4835"/>
      <c r="P4835"/>
      <c r="Q4835"/>
    </row>
    <row r="4836" spans="1:17" ht="12.5" x14ac:dyDescent="0.25">
      <c r="A4836" s="37"/>
      <c r="B4836" s="26"/>
      <c r="C4836"/>
      <c r="D4836"/>
      <c r="E4836"/>
      <c r="N4836"/>
      <c r="O4836"/>
      <c r="P4836"/>
      <c r="Q4836"/>
    </row>
    <row r="4837" spans="1:17" ht="12.5" x14ac:dyDescent="0.25">
      <c r="A4837" s="37"/>
      <c r="B4837" s="26"/>
      <c r="C4837"/>
      <c r="D4837"/>
      <c r="E4837"/>
      <c r="N4837"/>
      <c r="O4837"/>
      <c r="P4837"/>
      <c r="Q4837"/>
    </row>
    <row r="4838" spans="1:17" ht="12.5" x14ac:dyDescent="0.25">
      <c r="A4838" s="37"/>
      <c r="B4838" s="26"/>
      <c r="C4838"/>
      <c r="D4838"/>
      <c r="E4838"/>
      <c r="N4838"/>
      <c r="O4838"/>
      <c r="P4838"/>
      <c r="Q4838"/>
    </row>
    <row r="4839" spans="1:17" ht="12.5" x14ac:dyDescent="0.25">
      <c r="A4839" s="37"/>
      <c r="B4839" s="26"/>
      <c r="C4839"/>
      <c r="D4839"/>
      <c r="E4839"/>
      <c r="N4839"/>
      <c r="O4839"/>
      <c r="P4839"/>
      <c r="Q4839"/>
    </row>
    <row r="4840" spans="1:17" ht="12.5" x14ac:dyDescent="0.25">
      <c r="A4840" s="37"/>
      <c r="B4840" s="26"/>
      <c r="C4840"/>
      <c r="D4840"/>
      <c r="E4840"/>
      <c r="N4840"/>
      <c r="O4840"/>
      <c r="P4840"/>
      <c r="Q4840"/>
    </row>
    <row r="4841" spans="1:17" ht="12.5" x14ac:dyDescent="0.25">
      <c r="A4841" s="37"/>
      <c r="B4841" s="26"/>
      <c r="C4841"/>
      <c r="D4841"/>
      <c r="E4841"/>
      <c r="N4841"/>
      <c r="O4841"/>
      <c r="P4841"/>
      <c r="Q4841"/>
    </row>
    <row r="4842" spans="1:17" ht="12.5" x14ac:dyDescent="0.25">
      <c r="A4842" s="37"/>
      <c r="B4842" s="26"/>
      <c r="C4842"/>
      <c r="D4842"/>
      <c r="E4842"/>
      <c r="N4842"/>
      <c r="O4842"/>
      <c r="P4842"/>
      <c r="Q4842"/>
    </row>
    <row r="4843" spans="1:17" ht="12.5" x14ac:dyDescent="0.25">
      <c r="A4843" s="37"/>
      <c r="B4843" s="26"/>
      <c r="C4843"/>
      <c r="D4843"/>
      <c r="E4843"/>
      <c r="N4843"/>
      <c r="O4843"/>
      <c r="P4843"/>
      <c r="Q4843"/>
    </row>
    <row r="4844" spans="1:17" ht="12.5" x14ac:dyDescent="0.25">
      <c r="A4844" s="37"/>
      <c r="B4844" s="26"/>
      <c r="C4844"/>
      <c r="D4844"/>
      <c r="E4844"/>
      <c r="N4844"/>
      <c r="O4844"/>
      <c r="P4844"/>
      <c r="Q4844"/>
    </row>
    <row r="4845" spans="1:17" ht="12.5" x14ac:dyDescent="0.25">
      <c r="A4845" s="37"/>
      <c r="B4845" s="26"/>
      <c r="C4845"/>
      <c r="D4845"/>
      <c r="E4845"/>
      <c r="N4845"/>
      <c r="O4845"/>
      <c r="P4845"/>
      <c r="Q4845"/>
    </row>
    <row r="4846" spans="1:17" ht="12.5" x14ac:dyDescent="0.25">
      <c r="A4846" s="37"/>
      <c r="B4846" s="26"/>
      <c r="C4846"/>
      <c r="D4846"/>
      <c r="E4846"/>
      <c r="N4846"/>
      <c r="O4846"/>
      <c r="P4846"/>
      <c r="Q4846"/>
    </row>
    <row r="4847" spans="1:17" ht="12.5" x14ac:dyDescent="0.25">
      <c r="A4847" s="37"/>
      <c r="B4847" s="26"/>
      <c r="C4847"/>
      <c r="D4847"/>
      <c r="E4847"/>
      <c r="N4847"/>
      <c r="O4847"/>
      <c r="P4847"/>
      <c r="Q4847"/>
    </row>
    <row r="4848" spans="1:17" ht="12.5" x14ac:dyDescent="0.25">
      <c r="A4848" s="37"/>
      <c r="B4848" s="26"/>
      <c r="C4848"/>
      <c r="D4848"/>
      <c r="E4848"/>
      <c r="N4848"/>
      <c r="O4848"/>
      <c r="P4848"/>
      <c r="Q4848"/>
    </row>
    <row r="4849" spans="1:17" ht="12.5" x14ac:dyDescent="0.25">
      <c r="A4849" s="37"/>
      <c r="B4849" s="26"/>
      <c r="C4849"/>
      <c r="D4849"/>
      <c r="E4849"/>
      <c r="N4849"/>
      <c r="O4849"/>
      <c r="P4849"/>
      <c r="Q4849"/>
    </row>
    <row r="4850" spans="1:17" ht="12.5" x14ac:dyDescent="0.25">
      <c r="A4850" s="37"/>
      <c r="B4850" s="26"/>
      <c r="C4850"/>
      <c r="D4850"/>
      <c r="E4850"/>
      <c r="N4850"/>
      <c r="O4850"/>
      <c r="P4850"/>
      <c r="Q4850"/>
    </row>
    <row r="4851" spans="1:17" ht="12.5" x14ac:dyDescent="0.25">
      <c r="A4851" s="37"/>
      <c r="B4851" s="26"/>
      <c r="C4851"/>
      <c r="D4851"/>
      <c r="E4851"/>
      <c r="N4851"/>
      <c r="O4851"/>
      <c r="P4851"/>
      <c r="Q4851"/>
    </row>
    <row r="4852" spans="1:17" ht="12.5" x14ac:dyDescent="0.25">
      <c r="A4852" s="37"/>
      <c r="B4852" s="26"/>
      <c r="C4852"/>
      <c r="D4852"/>
      <c r="E4852"/>
      <c r="N4852"/>
      <c r="O4852"/>
      <c r="P4852"/>
      <c r="Q4852"/>
    </row>
    <row r="4853" spans="1:17" ht="12.5" x14ac:dyDescent="0.25">
      <c r="A4853" s="37"/>
      <c r="B4853" s="26"/>
      <c r="C4853"/>
      <c r="D4853"/>
      <c r="E4853"/>
      <c r="N4853"/>
      <c r="O4853"/>
      <c r="P4853"/>
      <c r="Q4853"/>
    </row>
    <row r="4854" spans="1:17" ht="12.5" x14ac:dyDescent="0.25">
      <c r="A4854" s="37"/>
      <c r="B4854" s="26"/>
      <c r="C4854"/>
      <c r="D4854"/>
      <c r="E4854"/>
      <c r="N4854"/>
      <c r="O4854"/>
      <c r="P4854"/>
      <c r="Q4854"/>
    </row>
    <row r="4855" spans="1:17" ht="12.5" x14ac:dyDescent="0.25">
      <c r="A4855" s="37"/>
      <c r="B4855" s="26"/>
      <c r="C4855"/>
      <c r="D4855"/>
      <c r="E4855"/>
      <c r="N4855"/>
      <c r="O4855"/>
      <c r="P4855"/>
      <c r="Q4855"/>
    </row>
    <row r="4856" spans="1:17" ht="12.5" x14ac:dyDescent="0.25">
      <c r="A4856" s="37"/>
      <c r="B4856" s="26"/>
      <c r="C4856"/>
      <c r="D4856"/>
      <c r="E4856"/>
      <c r="N4856"/>
      <c r="O4856"/>
      <c r="P4856"/>
      <c r="Q4856"/>
    </row>
    <row r="4857" spans="1:17" ht="12.5" x14ac:dyDescent="0.25">
      <c r="A4857" s="37"/>
      <c r="B4857" s="26"/>
      <c r="C4857"/>
      <c r="D4857"/>
      <c r="E4857"/>
      <c r="N4857"/>
      <c r="O4857"/>
      <c r="P4857"/>
      <c r="Q4857"/>
    </row>
    <row r="4858" spans="1:17" ht="12.5" x14ac:dyDescent="0.25">
      <c r="A4858" s="37"/>
      <c r="B4858" s="26"/>
      <c r="C4858"/>
      <c r="D4858"/>
      <c r="E4858"/>
      <c r="N4858"/>
      <c r="O4858"/>
      <c r="P4858"/>
      <c r="Q4858"/>
    </row>
    <row r="4859" spans="1:17" ht="12.5" x14ac:dyDescent="0.25">
      <c r="A4859" s="37"/>
      <c r="B4859" s="26"/>
      <c r="C4859"/>
      <c r="D4859"/>
      <c r="E4859"/>
      <c r="N4859"/>
      <c r="O4859"/>
      <c r="P4859"/>
      <c r="Q4859"/>
    </row>
    <row r="4860" spans="1:17" ht="12.5" x14ac:dyDescent="0.25">
      <c r="A4860" s="37"/>
      <c r="B4860" s="26"/>
      <c r="C4860"/>
      <c r="D4860"/>
      <c r="E4860"/>
      <c r="N4860"/>
      <c r="O4860"/>
      <c r="P4860"/>
      <c r="Q4860"/>
    </row>
    <row r="4861" spans="1:17" ht="12.5" x14ac:dyDescent="0.25">
      <c r="A4861" s="37"/>
      <c r="B4861" s="26"/>
      <c r="C4861"/>
      <c r="D4861"/>
      <c r="E4861"/>
      <c r="N4861"/>
      <c r="O4861"/>
      <c r="P4861"/>
      <c r="Q4861"/>
    </row>
    <row r="4862" spans="1:17" ht="12.5" x14ac:dyDescent="0.25">
      <c r="A4862" s="37"/>
      <c r="B4862" s="26"/>
      <c r="C4862"/>
      <c r="D4862"/>
      <c r="E4862"/>
      <c r="N4862"/>
      <c r="O4862"/>
      <c r="P4862"/>
      <c r="Q4862"/>
    </row>
    <row r="4863" spans="1:17" ht="12.5" x14ac:dyDescent="0.25">
      <c r="A4863" s="37"/>
      <c r="B4863" s="26"/>
      <c r="C4863"/>
      <c r="D4863"/>
      <c r="E4863"/>
      <c r="N4863"/>
      <c r="O4863"/>
      <c r="P4863"/>
      <c r="Q4863"/>
    </row>
    <row r="4864" spans="1:17" ht="12.5" x14ac:dyDescent="0.25">
      <c r="A4864" s="37"/>
      <c r="B4864" s="26"/>
      <c r="C4864"/>
      <c r="D4864"/>
      <c r="E4864"/>
      <c r="N4864"/>
      <c r="O4864"/>
      <c r="P4864"/>
      <c r="Q4864"/>
    </row>
    <row r="4865" spans="1:17" ht="12.5" x14ac:dyDescent="0.25">
      <c r="A4865" s="37"/>
      <c r="B4865" s="26"/>
      <c r="C4865"/>
      <c r="D4865"/>
      <c r="E4865"/>
      <c r="N4865"/>
      <c r="O4865"/>
      <c r="P4865"/>
      <c r="Q4865"/>
    </row>
    <row r="4866" spans="1:17" ht="12.5" x14ac:dyDescent="0.25">
      <c r="A4866" s="37"/>
      <c r="B4866" s="26"/>
      <c r="C4866"/>
      <c r="D4866"/>
      <c r="E4866"/>
      <c r="N4866"/>
      <c r="O4866"/>
      <c r="P4866"/>
      <c r="Q4866"/>
    </row>
    <row r="4867" spans="1:17" ht="12.5" x14ac:dyDescent="0.25">
      <c r="A4867" s="37"/>
      <c r="B4867" s="26"/>
      <c r="C4867"/>
      <c r="D4867"/>
      <c r="E4867"/>
      <c r="N4867"/>
      <c r="O4867"/>
      <c r="P4867"/>
      <c r="Q4867"/>
    </row>
    <row r="4868" spans="1:17" ht="12.5" x14ac:dyDescent="0.25">
      <c r="A4868" s="37"/>
      <c r="B4868" s="26"/>
      <c r="C4868"/>
      <c r="D4868"/>
      <c r="E4868"/>
      <c r="N4868"/>
      <c r="O4868"/>
      <c r="P4868"/>
      <c r="Q4868"/>
    </row>
    <row r="4869" spans="1:17" ht="12.5" x14ac:dyDescent="0.25">
      <c r="A4869" s="37"/>
      <c r="B4869" s="26"/>
      <c r="C4869"/>
      <c r="D4869"/>
      <c r="E4869"/>
      <c r="N4869"/>
      <c r="O4869"/>
      <c r="P4869"/>
      <c r="Q4869"/>
    </row>
    <row r="4870" spans="1:17" ht="12.5" x14ac:dyDescent="0.25">
      <c r="A4870" s="37"/>
      <c r="B4870" s="26"/>
      <c r="C4870"/>
      <c r="D4870"/>
      <c r="E4870"/>
      <c r="N4870"/>
      <c r="O4870"/>
      <c r="P4870"/>
      <c r="Q4870"/>
    </row>
    <row r="4871" spans="1:17" ht="12.5" x14ac:dyDescent="0.25">
      <c r="A4871" s="37"/>
      <c r="B4871" s="26"/>
      <c r="C4871"/>
      <c r="D4871"/>
      <c r="E4871"/>
      <c r="N4871"/>
      <c r="O4871"/>
      <c r="P4871"/>
      <c r="Q4871"/>
    </row>
    <row r="4872" spans="1:17" ht="12.5" x14ac:dyDescent="0.25">
      <c r="A4872" s="37"/>
      <c r="B4872" s="26"/>
      <c r="C4872"/>
      <c r="D4872"/>
      <c r="E4872"/>
      <c r="N4872"/>
      <c r="O4872"/>
      <c r="P4872"/>
      <c r="Q4872"/>
    </row>
    <row r="4873" spans="1:17" ht="12.5" x14ac:dyDescent="0.25">
      <c r="A4873" s="37"/>
      <c r="B4873" s="26"/>
      <c r="C4873"/>
      <c r="D4873"/>
      <c r="E4873"/>
      <c r="N4873"/>
      <c r="O4873"/>
      <c r="P4873"/>
      <c r="Q4873"/>
    </row>
    <row r="4874" spans="1:17" ht="12.5" x14ac:dyDescent="0.25">
      <c r="A4874" s="37"/>
      <c r="B4874" s="26"/>
      <c r="C4874"/>
      <c r="D4874"/>
      <c r="E4874"/>
      <c r="N4874"/>
      <c r="O4874"/>
      <c r="P4874"/>
      <c r="Q4874"/>
    </row>
    <row r="4875" spans="1:17" ht="12.5" x14ac:dyDescent="0.25">
      <c r="A4875" s="37"/>
      <c r="B4875" s="26"/>
      <c r="C4875"/>
      <c r="D4875"/>
      <c r="E4875"/>
      <c r="N4875"/>
      <c r="O4875"/>
      <c r="P4875"/>
      <c r="Q4875"/>
    </row>
    <row r="4876" spans="1:17" ht="12.5" x14ac:dyDescent="0.25">
      <c r="A4876" s="37"/>
      <c r="B4876" s="26"/>
      <c r="C4876"/>
      <c r="D4876"/>
      <c r="E4876"/>
      <c r="N4876"/>
      <c r="O4876"/>
      <c r="P4876"/>
      <c r="Q4876"/>
    </row>
    <row r="4877" spans="1:17" ht="12.5" x14ac:dyDescent="0.25">
      <c r="A4877" s="37"/>
      <c r="B4877" s="26"/>
      <c r="C4877"/>
      <c r="D4877"/>
      <c r="E4877"/>
      <c r="N4877"/>
      <c r="O4877"/>
      <c r="P4877"/>
      <c r="Q4877"/>
    </row>
    <row r="4878" spans="1:17" ht="12.5" x14ac:dyDescent="0.25">
      <c r="A4878" s="37"/>
      <c r="B4878" s="26"/>
      <c r="C4878"/>
      <c r="D4878"/>
      <c r="E4878"/>
      <c r="N4878"/>
      <c r="O4878"/>
      <c r="P4878"/>
      <c r="Q4878"/>
    </row>
    <row r="4879" spans="1:17" ht="12.5" x14ac:dyDescent="0.25">
      <c r="A4879" s="37"/>
      <c r="B4879" s="26"/>
      <c r="C4879"/>
      <c r="D4879"/>
      <c r="E4879"/>
      <c r="N4879"/>
      <c r="O4879"/>
      <c r="P4879"/>
      <c r="Q4879"/>
    </row>
    <row r="4880" spans="1:17" ht="12.5" x14ac:dyDescent="0.25">
      <c r="A4880" s="37"/>
      <c r="B4880" s="26"/>
      <c r="C4880"/>
      <c r="D4880"/>
      <c r="E4880"/>
      <c r="N4880"/>
      <c r="O4880"/>
      <c r="P4880"/>
      <c r="Q4880"/>
    </row>
    <row r="4881" spans="1:17" ht="12.5" x14ac:dyDescent="0.25">
      <c r="A4881" s="37"/>
      <c r="B4881" s="26"/>
      <c r="C4881"/>
      <c r="D4881"/>
      <c r="E4881"/>
      <c r="N4881"/>
      <c r="O4881"/>
      <c r="P4881"/>
      <c r="Q4881"/>
    </row>
    <row r="4882" spans="1:17" ht="12.5" x14ac:dyDescent="0.25">
      <c r="A4882" s="37"/>
      <c r="B4882" s="26"/>
      <c r="C4882"/>
      <c r="D4882"/>
      <c r="E4882"/>
      <c r="N4882"/>
      <c r="O4882"/>
      <c r="P4882"/>
      <c r="Q4882"/>
    </row>
    <row r="4883" spans="1:17" ht="12.5" x14ac:dyDescent="0.25">
      <c r="A4883" s="37"/>
      <c r="B4883" s="26"/>
      <c r="C4883"/>
      <c r="D4883"/>
      <c r="E4883"/>
      <c r="N4883"/>
      <c r="O4883"/>
      <c r="P4883"/>
      <c r="Q4883"/>
    </row>
    <row r="4884" spans="1:17" ht="12.5" x14ac:dyDescent="0.25">
      <c r="A4884" s="37"/>
      <c r="B4884" s="26"/>
      <c r="C4884"/>
      <c r="D4884"/>
      <c r="E4884"/>
      <c r="N4884"/>
      <c r="O4884"/>
      <c r="P4884"/>
      <c r="Q4884"/>
    </row>
    <row r="4885" spans="1:17" ht="12.5" x14ac:dyDescent="0.25">
      <c r="A4885" s="37"/>
      <c r="B4885" s="26"/>
      <c r="C4885"/>
      <c r="D4885"/>
      <c r="E4885"/>
      <c r="N4885"/>
      <c r="O4885"/>
      <c r="P4885"/>
      <c r="Q4885"/>
    </row>
    <row r="4886" spans="1:17" ht="12.5" x14ac:dyDescent="0.25">
      <c r="A4886" s="37"/>
      <c r="B4886" s="26"/>
      <c r="C4886"/>
      <c r="D4886"/>
      <c r="E4886"/>
      <c r="N4886"/>
      <c r="O4886"/>
      <c r="P4886"/>
      <c r="Q4886"/>
    </row>
    <row r="4887" spans="1:17" ht="12.5" x14ac:dyDescent="0.25">
      <c r="A4887" s="37"/>
      <c r="B4887" s="26"/>
      <c r="C4887"/>
      <c r="D4887"/>
      <c r="E4887"/>
      <c r="N4887"/>
      <c r="O4887"/>
      <c r="P4887"/>
      <c r="Q4887"/>
    </row>
    <row r="4888" spans="1:17" ht="12.5" x14ac:dyDescent="0.25">
      <c r="A4888" s="37"/>
      <c r="B4888" s="26"/>
      <c r="C4888"/>
      <c r="D4888"/>
      <c r="E4888"/>
      <c r="N4888"/>
      <c r="O4888"/>
      <c r="P4888"/>
      <c r="Q4888"/>
    </row>
    <row r="4889" spans="1:17" ht="12.5" x14ac:dyDescent="0.25">
      <c r="A4889" s="37"/>
      <c r="B4889" s="26"/>
      <c r="C4889"/>
      <c r="D4889"/>
      <c r="E4889"/>
      <c r="N4889"/>
      <c r="O4889"/>
      <c r="P4889"/>
      <c r="Q4889"/>
    </row>
    <row r="4890" spans="1:17" ht="12.5" x14ac:dyDescent="0.25">
      <c r="A4890" s="37"/>
      <c r="B4890" s="26"/>
      <c r="C4890"/>
      <c r="D4890"/>
      <c r="E4890"/>
      <c r="N4890"/>
      <c r="O4890"/>
      <c r="P4890"/>
      <c r="Q4890"/>
    </row>
    <row r="4891" spans="1:17" ht="12.5" x14ac:dyDescent="0.25">
      <c r="A4891" s="37"/>
      <c r="B4891" s="26"/>
      <c r="C4891"/>
      <c r="D4891"/>
      <c r="E4891"/>
      <c r="N4891"/>
      <c r="O4891"/>
      <c r="P4891"/>
      <c r="Q4891"/>
    </row>
    <row r="4892" spans="1:17" ht="12.5" x14ac:dyDescent="0.25">
      <c r="A4892" s="37"/>
      <c r="B4892" s="26"/>
      <c r="C4892"/>
      <c r="D4892"/>
      <c r="E4892"/>
      <c r="N4892"/>
      <c r="O4892"/>
      <c r="P4892"/>
      <c r="Q4892"/>
    </row>
    <row r="4893" spans="1:17" ht="12.5" x14ac:dyDescent="0.25">
      <c r="A4893" s="37"/>
      <c r="B4893" s="26"/>
      <c r="C4893"/>
      <c r="D4893"/>
      <c r="E4893"/>
      <c r="N4893"/>
      <c r="O4893"/>
      <c r="P4893"/>
      <c r="Q4893"/>
    </row>
    <row r="4894" spans="1:17" ht="12.5" x14ac:dyDescent="0.25">
      <c r="A4894" s="37"/>
      <c r="B4894" s="26"/>
      <c r="C4894"/>
      <c r="D4894"/>
      <c r="E4894"/>
      <c r="N4894"/>
      <c r="O4894"/>
      <c r="P4894"/>
      <c r="Q4894"/>
    </row>
    <row r="4895" spans="1:17" ht="12.5" x14ac:dyDescent="0.25">
      <c r="A4895" s="37"/>
      <c r="B4895" s="26"/>
      <c r="C4895"/>
      <c r="D4895"/>
      <c r="E4895"/>
      <c r="N4895"/>
      <c r="O4895"/>
      <c r="P4895"/>
      <c r="Q4895"/>
    </row>
    <row r="4896" spans="1:17" ht="12.5" x14ac:dyDescent="0.25">
      <c r="A4896" s="37"/>
      <c r="B4896" s="26"/>
      <c r="C4896"/>
      <c r="D4896"/>
      <c r="E4896"/>
      <c r="N4896"/>
      <c r="O4896"/>
      <c r="P4896"/>
      <c r="Q4896"/>
    </row>
    <row r="4897" spans="1:17" ht="12.5" x14ac:dyDescent="0.25">
      <c r="A4897" s="37"/>
      <c r="B4897" s="26"/>
      <c r="C4897"/>
      <c r="D4897"/>
      <c r="E4897"/>
      <c r="N4897"/>
      <c r="O4897"/>
      <c r="P4897"/>
      <c r="Q4897"/>
    </row>
    <row r="4898" spans="1:17" ht="12.5" x14ac:dyDescent="0.25">
      <c r="A4898" s="37"/>
      <c r="B4898" s="26"/>
      <c r="C4898"/>
      <c r="D4898"/>
      <c r="E4898"/>
      <c r="N4898"/>
      <c r="O4898"/>
      <c r="P4898"/>
      <c r="Q4898"/>
    </row>
    <row r="4899" spans="1:17" ht="12.5" x14ac:dyDescent="0.25">
      <c r="A4899" s="37"/>
      <c r="B4899" s="26"/>
      <c r="C4899"/>
      <c r="D4899"/>
      <c r="E4899"/>
      <c r="N4899"/>
      <c r="O4899"/>
      <c r="P4899"/>
      <c r="Q4899"/>
    </row>
    <row r="4900" spans="1:17" ht="12.5" x14ac:dyDescent="0.25">
      <c r="A4900" s="37"/>
      <c r="B4900" s="26"/>
      <c r="C4900"/>
      <c r="D4900"/>
      <c r="E4900"/>
      <c r="N4900"/>
      <c r="O4900"/>
      <c r="P4900"/>
      <c r="Q4900"/>
    </row>
    <row r="4901" spans="1:17" ht="12.5" x14ac:dyDescent="0.25">
      <c r="A4901" s="37"/>
      <c r="B4901" s="26"/>
      <c r="C4901"/>
      <c r="D4901"/>
      <c r="E4901"/>
      <c r="N4901"/>
      <c r="O4901"/>
      <c r="P4901"/>
      <c r="Q4901"/>
    </row>
    <row r="4902" spans="1:17" ht="12.5" x14ac:dyDescent="0.25">
      <c r="A4902" s="37"/>
      <c r="B4902" s="26"/>
      <c r="C4902"/>
      <c r="D4902"/>
      <c r="E4902"/>
      <c r="N4902"/>
      <c r="O4902"/>
      <c r="P4902"/>
      <c r="Q4902"/>
    </row>
    <row r="4903" spans="1:17" ht="12.5" x14ac:dyDescent="0.25">
      <c r="A4903" s="37"/>
      <c r="B4903" s="26"/>
      <c r="C4903"/>
      <c r="D4903"/>
      <c r="E4903"/>
      <c r="N4903"/>
      <c r="O4903"/>
      <c r="P4903"/>
      <c r="Q4903"/>
    </row>
    <row r="4904" spans="1:17" ht="12.5" x14ac:dyDescent="0.25">
      <c r="A4904" s="37"/>
      <c r="B4904" s="26"/>
      <c r="C4904"/>
      <c r="D4904"/>
      <c r="E4904"/>
      <c r="N4904"/>
      <c r="O4904"/>
      <c r="P4904"/>
      <c r="Q4904"/>
    </row>
    <row r="4905" spans="1:17" ht="12.5" x14ac:dyDescent="0.25">
      <c r="A4905" s="37"/>
      <c r="B4905" s="26"/>
      <c r="C4905"/>
      <c r="D4905"/>
      <c r="E4905"/>
      <c r="N4905"/>
      <c r="O4905"/>
      <c r="P4905"/>
      <c r="Q4905"/>
    </row>
    <row r="4906" spans="1:17" ht="12.5" x14ac:dyDescent="0.25">
      <c r="A4906" s="37"/>
      <c r="B4906" s="26"/>
      <c r="C4906"/>
      <c r="D4906"/>
      <c r="E4906"/>
      <c r="N4906"/>
      <c r="O4906"/>
      <c r="P4906"/>
      <c r="Q4906"/>
    </row>
    <row r="4907" spans="1:17" ht="12.5" x14ac:dyDescent="0.25">
      <c r="A4907" s="37"/>
      <c r="B4907" s="26"/>
      <c r="C4907"/>
      <c r="D4907"/>
      <c r="E4907"/>
      <c r="N4907"/>
      <c r="O4907"/>
      <c r="P4907"/>
      <c r="Q4907"/>
    </row>
    <row r="4908" spans="1:17" ht="12.5" x14ac:dyDescent="0.25">
      <c r="A4908" s="37"/>
      <c r="B4908" s="26"/>
      <c r="C4908"/>
      <c r="D4908"/>
      <c r="E4908"/>
      <c r="N4908"/>
      <c r="O4908"/>
      <c r="P4908"/>
      <c r="Q4908"/>
    </row>
    <row r="4909" spans="1:17" ht="12.5" x14ac:dyDescent="0.25">
      <c r="A4909" s="37"/>
      <c r="B4909" s="26"/>
      <c r="C4909"/>
      <c r="D4909"/>
      <c r="E4909"/>
      <c r="N4909"/>
      <c r="O4909"/>
      <c r="P4909"/>
      <c r="Q4909"/>
    </row>
    <row r="4910" spans="1:17" ht="12.5" x14ac:dyDescent="0.25">
      <c r="A4910" s="37"/>
      <c r="B4910" s="26"/>
      <c r="C4910"/>
      <c r="D4910"/>
      <c r="E4910"/>
      <c r="N4910"/>
      <c r="O4910"/>
      <c r="P4910"/>
      <c r="Q4910"/>
    </row>
    <row r="4911" spans="1:17" ht="12.5" x14ac:dyDescent="0.25">
      <c r="A4911" s="37"/>
      <c r="B4911" s="26"/>
      <c r="C4911"/>
      <c r="D4911"/>
      <c r="E4911"/>
      <c r="N4911"/>
      <c r="O4911"/>
      <c r="P4911"/>
      <c r="Q4911"/>
    </row>
    <row r="4912" spans="1:17" ht="12.5" x14ac:dyDescent="0.25">
      <c r="A4912" s="37"/>
      <c r="B4912" s="26"/>
      <c r="C4912"/>
      <c r="D4912"/>
      <c r="E4912"/>
      <c r="N4912"/>
      <c r="O4912"/>
      <c r="P4912"/>
      <c r="Q4912"/>
    </row>
    <row r="4913" spans="1:17" ht="12.5" x14ac:dyDescent="0.25">
      <c r="A4913" s="37"/>
      <c r="B4913" s="26"/>
      <c r="C4913"/>
      <c r="D4913"/>
      <c r="E4913"/>
      <c r="N4913"/>
      <c r="O4913"/>
      <c r="P4913"/>
      <c r="Q4913"/>
    </row>
    <row r="4914" spans="1:17" ht="12.5" x14ac:dyDescent="0.25">
      <c r="A4914" s="37"/>
      <c r="B4914" s="26"/>
      <c r="C4914"/>
      <c r="D4914"/>
      <c r="E4914"/>
      <c r="N4914"/>
      <c r="O4914"/>
      <c r="P4914"/>
      <c r="Q4914"/>
    </row>
    <row r="4915" spans="1:17" ht="12.5" x14ac:dyDescent="0.25">
      <c r="A4915" s="37"/>
      <c r="B4915" s="26"/>
      <c r="C4915"/>
      <c r="D4915"/>
      <c r="E4915"/>
      <c r="N4915"/>
      <c r="O4915"/>
      <c r="P4915"/>
      <c r="Q4915"/>
    </row>
    <row r="4916" spans="1:17" ht="12.5" x14ac:dyDescent="0.25">
      <c r="A4916" s="37"/>
      <c r="B4916" s="26"/>
      <c r="C4916"/>
      <c r="D4916"/>
      <c r="E4916"/>
      <c r="N4916"/>
      <c r="O4916"/>
      <c r="P4916"/>
      <c r="Q4916"/>
    </row>
    <row r="4917" spans="1:17" ht="12.5" x14ac:dyDescent="0.25">
      <c r="A4917" s="37"/>
      <c r="B4917" s="26"/>
      <c r="C4917"/>
      <c r="D4917"/>
      <c r="E4917"/>
      <c r="N4917"/>
      <c r="O4917"/>
      <c r="P4917"/>
      <c r="Q4917"/>
    </row>
    <row r="4918" spans="1:17" ht="12.5" x14ac:dyDescent="0.25">
      <c r="A4918" s="37"/>
      <c r="B4918" s="26"/>
      <c r="C4918"/>
      <c r="D4918"/>
      <c r="E4918"/>
      <c r="N4918"/>
      <c r="O4918"/>
      <c r="P4918"/>
      <c r="Q4918"/>
    </row>
    <row r="4919" spans="1:17" ht="12.5" x14ac:dyDescent="0.25">
      <c r="A4919" s="37"/>
      <c r="B4919" s="26"/>
      <c r="C4919"/>
      <c r="D4919"/>
      <c r="E4919"/>
      <c r="N4919"/>
      <c r="O4919"/>
      <c r="P4919"/>
      <c r="Q4919"/>
    </row>
    <row r="4920" spans="1:17" ht="12.5" x14ac:dyDescent="0.25">
      <c r="A4920" s="37"/>
      <c r="B4920" s="26"/>
      <c r="C4920"/>
      <c r="D4920"/>
      <c r="E4920"/>
      <c r="N4920"/>
      <c r="O4920"/>
      <c r="P4920"/>
      <c r="Q4920"/>
    </row>
    <row r="4921" spans="1:17" ht="12.5" x14ac:dyDescent="0.25">
      <c r="A4921" s="37"/>
      <c r="B4921" s="26"/>
      <c r="C4921"/>
      <c r="D4921"/>
      <c r="E4921"/>
      <c r="N4921"/>
      <c r="O4921"/>
      <c r="P4921"/>
      <c r="Q4921"/>
    </row>
    <row r="4922" spans="1:17" ht="12.5" x14ac:dyDescent="0.25">
      <c r="A4922" s="37"/>
      <c r="B4922" s="26"/>
      <c r="C4922"/>
      <c r="D4922"/>
      <c r="E4922"/>
      <c r="N4922"/>
      <c r="O4922"/>
      <c r="P4922"/>
      <c r="Q4922"/>
    </row>
    <row r="4923" spans="1:17" ht="12.5" x14ac:dyDescent="0.25">
      <c r="A4923" s="37"/>
      <c r="B4923" s="26"/>
      <c r="C4923"/>
      <c r="D4923"/>
      <c r="E4923"/>
      <c r="N4923"/>
      <c r="O4923"/>
      <c r="P4923"/>
      <c r="Q4923"/>
    </row>
    <row r="4924" spans="1:17" ht="12.5" x14ac:dyDescent="0.25">
      <c r="A4924" s="37"/>
      <c r="B4924" s="26"/>
      <c r="C4924"/>
      <c r="D4924"/>
      <c r="E4924"/>
      <c r="N4924"/>
      <c r="O4924"/>
      <c r="P4924"/>
      <c r="Q4924"/>
    </row>
    <row r="4925" spans="1:17" ht="12.5" x14ac:dyDescent="0.25">
      <c r="A4925" s="37"/>
      <c r="B4925" s="26"/>
      <c r="C4925"/>
      <c r="D4925"/>
      <c r="E4925"/>
      <c r="N4925"/>
      <c r="O4925"/>
      <c r="P4925"/>
      <c r="Q4925"/>
    </row>
    <row r="4926" spans="1:17" ht="12.5" x14ac:dyDescent="0.25">
      <c r="A4926" s="37"/>
      <c r="B4926" s="26"/>
      <c r="C4926"/>
      <c r="D4926"/>
      <c r="E4926"/>
      <c r="N4926"/>
      <c r="O4926"/>
      <c r="P4926"/>
      <c r="Q4926"/>
    </row>
    <row r="4927" spans="1:17" ht="12.5" x14ac:dyDescent="0.25">
      <c r="A4927" s="37"/>
      <c r="B4927" s="26"/>
      <c r="C4927"/>
      <c r="D4927"/>
      <c r="E4927"/>
      <c r="N4927"/>
      <c r="O4927"/>
      <c r="P4927"/>
      <c r="Q4927"/>
    </row>
    <row r="4928" spans="1:17" ht="12.5" x14ac:dyDescent="0.25">
      <c r="A4928" s="37"/>
      <c r="B4928" s="26"/>
      <c r="C4928"/>
      <c r="D4928"/>
      <c r="E4928"/>
      <c r="N4928"/>
      <c r="O4928"/>
      <c r="P4928"/>
      <c r="Q4928"/>
    </row>
    <row r="4929" spans="1:17" ht="12.5" x14ac:dyDescent="0.25">
      <c r="A4929" s="37"/>
      <c r="B4929" s="26"/>
      <c r="C4929"/>
      <c r="D4929"/>
      <c r="E4929"/>
      <c r="N4929"/>
      <c r="O4929"/>
      <c r="P4929"/>
      <c r="Q4929"/>
    </row>
    <row r="4930" spans="1:17" ht="12.5" x14ac:dyDescent="0.25">
      <c r="A4930" s="37"/>
      <c r="B4930" s="26"/>
      <c r="C4930"/>
      <c r="D4930"/>
      <c r="E4930"/>
      <c r="N4930"/>
      <c r="O4930"/>
      <c r="P4930"/>
      <c r="Q4930"/>
    </row>
    <row r="4931" spans="1:17" ht="12.5" x14ac:dyDescent="0.25">
      <c r="A4931" s="37"/>
      <c r="B4931" s="26"/>
      <c r="C4931"/>
      <c r="D4931"/>
      <c r="E4931"/>
      <c r="N4931"/>
      <c r="O4931"/>
      <c r="P4931"/>
      <c r="Q4931"/>
    </row>
    <row r="4932" spans="1:17" ht="12.5" x14ac:dyDescent="0.25">
      <c r="A4932" s="37"/>
      <c r="B4932" s="26"/>
      <c r="C4932"/>
      <c r="D4932"/>
      <c r="E4932"/>
      <c r="N4932"/>
      <c r="O4932"/>
      <c r="P4932"/>
      <c r="Q4932"/>
    </row>
    <row r="4933" spans="1:17" ht="12.5" x14ac:dyDescent="0.25">
      <c r="A4933" s="37"/>
      <c r="B4933" s="26"/>
      <c r="C4933"/>
      <c r="D4933"/>
      <c r="E4933"/>
      <c r="N4933"/>
      <c r="O4933"/>
      <c r="P4933"/>
      <c r="Q4933"/>
    </row>
    <row r="4934" spans="1:17" ht="12.5" x14ac:dyDescent="0.25">
      <c r="A4934" s="37"/>
      <c r="B4934" s="26"/>
      <c r="C4934"/>
      <c r="D4934"/>
      <c r="E4934"/>
      <c r="N4934"/>
      <c r="O4934"/>
      <c r="P4934"/>
      <c r="Q4934"/>
    </row>
    <row r="4935" spans="1:17" ht="12.5" x14ac:dyDescent="0.25">
      <c r="A4935" s="37"/>
      <c r="B4935" s="26"/>
      <c r="C4935"/>
      <c r="D4935"/>
      <c r="E4935"/>
      <c r="N4935"/>
      <c r="O4935"/>
      <c r="P4935"/>
      <c r="Q4935"/>
    </row>
    <row r="4936" spans="1:17" ht="12.5" x14ac:dyDescent="0.25">
      <c r="A4936" s="37"/>
      <c r="B4936" s="26"/>
      <c r="C4936"/>
      <c r="D4936"/>
      <c r="E4936"/>
      <c r="N4936"/>
      <c r="O4936"/>
      <c r="P4936"/>
      <c r="Q4936"/>
    </row>
    <row r="4937" spans="1:17" ht="12.5" x14ac:dyDescent="0.25">
      <c r="A4937" s="37"/>
      <c r="B4937" s="26"/>
      <c r="C4937"/>
      <c r="D4937"/>
      <c r="E4937"/>
      <c r="N4937"/>
      <c r="O4937"/>
      <c r="P4937"/>
      <c r="Q4937"/>
    </row>
    <row r="4938" spans="1:17" ht="12.5" x14ac:dyDescent="0.25">
      <c r="A4938" s="37"/>
      <c r="B4938" s="26"/>
      <c r="C4938"/>
      <c r="D4938"/>
      <c r="E4938"/>
      <c r="N4938"/>
      <c r="O4938"/>
      <c r="P4938"/>
      <c r="Q4938"/>
    </row>
    <row r="4939" spans="1:17" ht="12.5" x14ac:dyDescent="0.25">
      <c r="A4939" s="37"/>
      <c r="B4939" s="26"/>
      <c r="C4939"/>
      <c r="D4939"/>
      <c r="E4939"/>
      <c r="N4939"/>
      <c r="O4939"/>
      <c r="P4939"/>
      <c r="Q4939"/>
    </row>
    <row r="4940" spans="1:17" ht="12.5" x14ac:dyDescent="0.25">
      <c r="A4940" s="37"/>
      <c r="B4940" s="26"/>
      <c r="C4940"/>
      <c r="D4940"/>
      <c r="E4940"/>
      <c r="N4940"/>
      <c r="O4940"/>
      <c r="P4940"/>
      <c r="Q4940"/>
    </row>
    <row r="4941" spans="1:17" ht="12.5" x14ac:dyDescent="0.25">
      <c r="A4941" s="37"/>
      <c r="B4941" s="26"/>
      <c r="C4941"/>
      <c r="D4941"/>
      <c r="E4941"/>
      <c r="N4941"/>
      <c r="O4941"/>
      <c r="P4941"/>
      <c r="Q4941"/>
    </row>
    <row r="4942" spans="1:17" ht="12.5" x14ac:dyDescent="0.25">
      <c r="A4942" s="37"/>
      <c r="B4942" s="26"/>
      <c r="C4942"/>
      <c r="D4942"/>
      <c r="E4942"/>
      <c r="N4942"/>
      <c r="O4942"/>
      <c r="P4942"/>
      <c r="Q4942"/>
    </row>
    <row r="4943" spans="1:17" ht="12.5" x14ac:dyDescent="0.25">
      <c r="A4943" s="37"/>
      <c r="B4943" s="26"/>
      <c r="C4943"/>
      <c r="D4943"/>
      <c r="E4943"/>
      <c r="N4943"/>
      <c r="O4943"/>
      <c r="P4943"/>
      <c r="Q4943"/>
    </row>
    <row r="4944" spans="1:17" ht="12.5" x14ac:dyDescent="0.25">
      <c r="A4944" s="37"/>
      <c r="B4944" s="26"/>
      <c r="C4944"/>
      <c r="D4944"/>
      <c r="E4944"/>
      <c r="N4944"/>
      <c r="O4944"/>
      <c r="P4944"/>
      <c r="Q4944"/>
    </row>
    <row r="4945" spans="1:17" ht="12.5" x14ac:dyDescent="0.25">
      <c r="A4945" s="37"/>
      <c r="B4945" s="26"/>
      <c r="C4945"/>
      <c r="D4945"/>
      <c r="E4945"/>
      <c r="N4945"/>
      <c r="O4945"/>
      <c r="P4945"/>
      <c r="Q4945"/>
    </row>
    <row r="4946" spans="1:17" ht="12.5" x14ac:dyDescent="0.25">
      <c r="A4946" s="37"/>
      <c r="B4946" s="26"/>
      <c r="C4946"/>
      <c r="D4946"/>
      <c r="E4946"/>
      <c r="N4946"/>
      <c r="O4946"/>
      <c r="P4946"/>
      <c r="Q4946"/>
    </row>
    <row r="4947" spans="1:17" ht="12.5" x14ac:dyDescent="0.25">
      <c r="A4947" s="37"/>
      <c r="B4947" s="26"/>
      <c r="C4947"/>
      <c r="D4947"/>
      <c r="E4947"/>
      <c r="N4947"/>
      <c r="O4947"/>
      <c r="P4947"/>
      <c r="Q4947"/>
    </row>
    <row r="4948" spans="1:17" ht="12.5" x14ac:dyDescent="0.25">
      <c r="A4948" s="37"/>
      <c r="B4948" s="26"/>
      <c r="C4948"/>
      <c r="D4948"/>
      <c r="E4948"/>
      <c r="N4948"/>
      <c r="O4948"/>
      <c r="P4948"/>
      <c r="Q4948"/>
    </row>
    <row r="4949" spans="1:17" ht="12.5" x14ac:dyDescent="0.25">
      <c r="A4949" s="37"/>
      <c r="B4949" s="26"/>
      <c r="C4949"/>
      <c r="D4949"/>
      <c r="E4949"/>
      <c r="N4949"/>
      <c r="O4949"/>
      <c r="P4949"/>
      <c r="Q4949"/>
    </row>
    <row r="4950" spans="1:17" ht="12.5" x14ac:dyDescent="0.25">
      <c r="A4950" s="37"/>
      <c r="B4950" s="26"/>
      <c r="C4950"/>
      <c r="D4950"/>
      <c r="E4950"/>
      <c r="N4950"/>
      <c r="O4950"/>
      <c r="P4950"/>
      <c r="Q4950"/>
    </row>
    <row r="4951" spans="1:17" ht="12.5" x14ac:dyDescent="0.25">
      <c r="A4951" s="37"/>
      <c r="B4951" s="26"/>
      <c r="C4951"/>
      <c r="D4951"/>
      <c r="E4951"/>
      <c r="N4951"/>
      <c r="O4951"/>
      <c r="P4951"/>
      <c r="Q4951"/>
    </row>
    <row r="4952" spans="1:17" ht="12.5" x14ac:dyDescent="0.25">
      <c r="A4952" s="37"/>
      <c r="B4952" s="26"/>
      <c r="C4952"/>
      <c r="D4952"/>
      <c r="E4952"/>
      <c r="N4952"/>
      <c r="O4952"/>
      <c r="P4952"/>
      <c r="Q4952"/>
    </row>
    <row r="4953" spans="1:17" ht="12.5" x14ac:dyDescent="0.25">
      <c r="A4953" s="37"/>
      <c r="B4953" s="26"/>
      <c r="C4953"/>
      <c r="D4953"/>
      <c r="E4953"/>
      <c r="N4953"/>
      <c r="O4953"/>
      <c r="P4953"/>
      <c r="Q4953"/>
    </row>
    <row r="4954" spans="1:17" ht="12.5" x14ac:dyDescent="0.25">
      <c r="A4954" s="37"/>
      <c r="B4954" s="26"/>
      <c r="C4954"/>
      <c r="D4954"/>
      <c r="E4954"/>
      <c r="N4954"/>
      <c r="O4954"/>
      <c r="P4954"/>
      <c r="Q4954"/>
    </row>
    <row r="4955" spans="1:17" ht="12.5" x14ac:dyDescent="0.25">
      <c r="A4955" s="37"/>
      <c r="B4955" s="26"/>
      <c r="C4955"/>
      <c r="D4955"/>
      <c r="E4955"/>
      <c r="N4955"/>
      <c r="O4955"/>
      <c r="P4955"/>
      <c r="Q4955"/>
    </row>
    <row r="4956" spans="1:17" ht="12.5" x14ac:dyDescent="0.25">
      <c r="A4956" s="37"/>
      <c r="B4956" s="26"/>
      <c r="C4956"/>
      <c r="D4956"/>
      <c r="E4956"/>
      <c r="N4956"/>
      <c r="O4956"/>
      <c r="P4956"/>
      <c r="Q4956"/>
    </row>
    <row r="4957" spans="1:17" ht="12.5" x14ac:dyDescent="0.25">
      <c r="A4957" s="37"/>
      <c r="B4957" s="26"/>
      <c r="C4957"/>
      <c r="D4957"/>
      <c r="E4957"/>
      <c r="N4957"/>
      <c r="O4957"/>
      <c r="P4957"/>
      <c r="Q4957"/>
    </row>
    <row r="4958" spans="1:17" ht="12.5" x14ac:dyDescent="0.25">
      <c r="A4958" s="37"/>
      <c r="B4958" s="26"/>
      <c r="C4958"/>
      <c r="D4958"/>
      <c r="E4958"/>
      <c r="N4958"/>
      <c r="O4958"/>
      <c r="P4958"/>
      <c r="Q4958"/>
    </row>
    <row r="4959" spans="1:17" ht="12.5" x14ac:dyDescent="0.25">
      <c r="A4959" s="37"/>
      <c r="B4959" s="26"/>
      <c r="C4959"/>
      <c r="D4959"/>
      <c r="E4959"/>
      <c r="N4959"/>
      <c r="O4959"/>
      <c r="P4959"/>
      <c r="Q4959"/>
    </row>
    <row r="4960" spans="1:17" ht="12.5" x14ac:dyDescent="0.25">
      <c r="A4960" s="37"/>
      <c r="B4960" s="26"/>
      <c r="C4960"/>
      <c r="D4960"/>
      <c r="E4960"/>
      <c r="N4960"/>
      <c r="O4960"/>
      <c r="P4960"/>
      <c r="Q4960"/>
    </row>
    <row r="4961" spans="1:17" ht="12.5" x14ac:dyDescent="0.25">
      <c r="A4961" s="37"/>
      <c r="B4961" s="26"/>
      <c r="C4961"/>
      <c r="D4961"/>
      <c r="E4961"/>
      <c r="N4961"/>
      <c r="O4961"/>
      <c r="P4961"/>
      <c r="Q4961"/>
    </row>
    <row r="4962" spans="1:17" ht="12.5" x14ac:dyDescent="0.25">
      <c r="A4962" s="37"/>
      <c r="B4962" s="26"/>
      <c r="C4962"/>
      <c r="D4962"/>
      <c r="E4962"/>
      <c r="N4962"/>
      <c r="O4962"/>
      <c r="P4962"/>
      <c r="Q4962"/>
    </row>
    <row r="4963" spans="1:17" ht="12.5" x14ac:dyDescent="0.25">
      <c r="A4963" s="37"/>
      <c r="B4963" s="26"/>
      <c r="C4963"/>
      <c r="D4963"/>
      <c r="E4963"/>
      <c r="N4963"/>
      <c r="O4963"/>
      <c r="P4963"/>
      <c r="Q4963"/>
    </row>
    <row r="4964" spans="1:17" ht="12.5" x14ac:dyDescent="0.25">
      <c r="A4964" s="37"/>
      <c r="B4964" s="26"/>
      <c r="C4964"/>
      <c r="D4964"/>
      <c r="E4964"/>
      <c r="N4964"/>
      <c r="O4964"/>
      <c r="P4964"/>
      <c r="Q4964"/>
    </row>
    <row r="4965" spans="1:17" ht="12.5" x14ac:dyDescent="0.25">
      <c r="A4965" s="37"/>
      <c r="B4965" s="26"/>
      <c r="C4965"/>
      <c r="D4965"/>
      <c r="E4965"/>
      <c r="N4965"/>
      <c r="O4965"/>
      <c r="P4965"/>
      <c r="Q4965"/>
    </row>
    <row r="4966" spans="1:17" ht="12.5" x14ac:dyDescent="0.25">
      <c r="A4966" s="37"/>
      <c r="B4966" s="26"/>
      <c r="C4966"/>
      <c r="D4966"/>
      <c r="E4966"/>
      <c r="N4966"/>
      <c r="O4966"/>
      <c r="P4966"/>
      <c r="Q4966"/>
    </row>
    <row r="4967" spans="1:17" ht="12.5" x14ac:dyDescent="0.25">
      <c r="A4967" s="37"/>
      <c r="B4967" s="26"/>
      <c r="C4967"/>
      <c r="D4967"/>
      <c r="E4967"/>
      <c r="N4967"/>
      <c r="O4967"/>
      <c r="P4967"/>
      <c r="Q4967"/>
    </row>
    <row r="4968" spans="1:17" ht="12.5" x14ac:dyDescent="0.25">
      <c r="A4968" s="37"/>
      <c r="B4968" s="26"/>
      <c r="C4968"/>
      <c r="D4968"/>
      <c r="E4968"/>
      <c r="N4968"/>
      <c r="O4968"/>
      <c r="P4968"/>
      <c r="Q4968"/>
    </row>
    <row r="4969" spans="1:17" ht="12.5" x14ac:dyDescent="0.25">
      <c r="A4969" s="37"/>
      <c r="B4969" s="26"/>
      <c r="C4969"/>
      <c r="D4969"/>
      <c r="E4969"/>
      <c r="N4969"/>
      <c r="O4969"/>
      <c r="P4969"/>
      <c r="Q4969"/>
    </row>
    <row r="4970" spans="1:17" ht="12.5" x14ac:dyDescent="0.25">
      <c r="A4970" s="37"/>
      <c r="B4970" s="26"/>
      <c r="C4970"/>
      <c r="D4970"/>
      <c r="E4970"/>
      <c r="N4970"/>
      <c r="O4970"/>
      <c r="P4970"/>
      <c r="Q4970"/>
    </row>
    <row r="4971" spans="1:17" ht="12.5" x14ac:dyDescent="0.25">
      <c r="A4971" s="37"/>
      <c r="B4971" s="26"/>
      <c r="C4971"/>
      <c r="D4971"/>
      <c r="E4971"/>
      <c r="N4971"/>
      <c r="O4971"/>
      <c r="P4971"/>
      <c r="Q4971"/>
    </row>
    <row r="4972" spans="1:17" ht="12.5" x14ac:dyDescent="0.25">
      <c r="A4972" s="37"/>
      <c r="B4972" s="26"/>
      <c r="C4972"/>
      <c r="D4972"/>
      <c r="E4972"/>
      <c r="N4972"/>
      <c r="O4972"/>
      <c r="P4972"/>
      <c r="Q4972"/>
    </row>
    <row r="4973" spans="1:17" ht="12.5" x14ac:dyDescent="0.25">
      <c r="A4973" s="37"/>
      <c r="B4973" s="26"/>
      <c r="C4973"/>
      <c r="D4973"/>
      <c r="E4973"/>
      <c r="N4973"/>
      <c r="O4973"/>
      <c r="P4973"/>
      <c r="Q4973"/>
    </row>
    <row r="4974" spans="1:17" ht="12.5" x14ac:dyDescent="0.25">
      <c r="A4974" s="37"/>
      <c r="B4974" s="26"/>
      <c r="C4974"/>
      <c r="D4974"/>
      <c r="E4974"/>
      <c r="N4974"/>
      <c r="O4974"/>
      <c r="P4974"/>
      <c r="Q4974"/>
    </row>
    <row r="4975" spans="1:17" ht="12.5" x14ac:dyDescent="0.25">
      <c r="A4975" s="37"/>
      <c r="B4975" s="26"/>
      <c r="C4975"/>
      <c r="D4975"/>
      <c r="E4975"/>
      <c r="N4975"/>
      <c r="O4975"/>
      <c r="P4975"/>
      <c r="Q4975"/>
    </row>
    <row r="4976" spans="1:17" ht="12.5" x14ac:dyDescent="0.25">
      <c r="A4976" s="37"/>
      <c r="B4976" s="26"/>
      <c r="C4976"/>
      <c r="D4976"/>
      <c r="E4976"/>
      <c r="N4976"/>
      <c r="O4976"/>
      <c r="P4976"/>
      <c r="Q4976"/>
    </row>
    <row r="4977" spans="1:17" ht="12.5" x14ac:dyDescent="0.25">
      <c r="A4977" s="37"/>
      <c r="B4977" s="26"/>
      <c r="C4977"/>
      <c r="D4977"/>
      <c r="E4977"/>
      <c r="N4977"/>
      <c r="O4977"/>
      <c r="P4977"/>
      <c r="Q4977"/>
    </row>
    <row r="4978" spans="1:17" ht="12.5" x14ac:dyDescent="0.25">
      <c r="A4978" s="37"/>
      <c r="B4978" s="26"/>
      <c r="C4978"/>
      <c r="D4978"/>
      <c r="E4978"/>
      <c r="N4978"/>
      <c r="O4978"/>
      <c r="P4978"/>
      <c r="Q4978"/>
    </row>
    <row r="4979" spans="1:17" ht="12.5" x14ac:dyDescent="0.25">
      <c r="A4979" s="37"/>
      <c r="B4979" s="26"/>
      <c r="C4979"/>
      <c r="D4979"/>
      <c r="E4979"/>
      <c r="N4979"/>
      <c r="O4979"/>
      <c r="P4979"/>
      <c r="Q4979"/>
    </row>
    <row r="4980" spans="1:17" ht="12.5" x14ac:dyDescent="0.25">
      <c r="A4980" s="37"/>
      <c r="B4980" s="26"/>
      <c r="C4980"/>
      <c r="D4980"/>
      <c r="E4980"/>
      <c r="N4980"/>
      <c r="O4980"/>
      <c r="P4980"/>
      <c r="Q4980"/>
    </row>
    <row r="4981" spans="1:17" ht="12.5" x14ac:dyDescent="0.25">
      <c r="A4981" s="37"/>
      <c r="B4981" s="26"/>
      <c r="C4981"/>
      <c r="D4981"/>
      <c r="E4981"/>
      <c r="N4981"/>
      <c r="O4981"/>
      <c r="P4981"/>
      <c r="Q4981"/>
    </row>
    <row r="4982" spans="1:17" ht="12.5" x14ac:dyDescent="0.25">
      <c r="A4982" s="37"/>
      <c r="B4982" s="26"/>
      <c r="C4982"/>
      <c r="D4982"/>
      <c r="E4982"/>
      <c r="N4982"/>
      <c r="O4982"/>
      <c r="P4982"/>
      <c r="Q4982"/>
    </row>
    <row r="4983" spans="1:17" ht="12.5" x14ac:dyDescent="0.25">
      <c r="A4983" s="37"/>
      <c r="B4983" s="26"/>
      <c r="C4983"/>
      <c r="D4983"/>
      <c r="E4983"/>
      <c r="N4983"/>
      <c r="O4983"/>
      <c r="P4983"/>
      <c r="Q4983"/>
    </row>
    <row r="4984" spans="1:17" ht="12.5" x14ac:dyDescent="0.25">
      <c r="A4984" s="37"/>
      <c r="B4984" s="26"/>
      <c r="C4984"/>
      <c r="D4984"/>
      <c r="E4984"/>
      <c r="N4984"/>
      <c r="O4984"/>
      <c r="P4984"/>
      <c r="Q4984"/>
    </row>
    <row r="4985" spans="1:17" ht="12.5" x14ac:dyDescent="0.25">
      <c r="A4985" s="37"/>
      <c r="B4985" s="26"/>
      <c r="C4985"/>
      <c r="D4985"/>
      <c r="E4985"/>
      <c r="N4985"/>
      <c r="O4985"/>
      <c r="P4985"/>
      <c r="Q4985"/>
    </row>
    <row r="4986" spans="1:17" ht="12.5" x14ac:dyDescent="0.25">
      <c r="A4986" s="37"/>
      <c r="B4986" s="26"/>
      <c r="C4986"/>
      <c r="D4986"/>
      <c r="E4986"/>
      <c r="N4986"/>
      <c r="O4986"/>
      <c r="P4986"/>
      <c r="Q4986"/>
    </row>
    <row r="4987" spans="1:17" ht="12.5" x14ac:dyDescent="0.25">
      <c r="A4987" s="37"/>
      <c r="B4987" s="26"/>
      <c r="C4987"/>
      <c r="D4987"/>
      <c r="E4987"/>
      <c r="N4987"/>
      <c r="O4987"/>
      <c r="P4987"/>
      <c r="Q4987"/>
    </row>
    <row r="4988" spans="1:17" ht="12.5" x14ac:dyDescent="0.25">
      <c r="A4988" s="37"/>
      <c r="B4988" s="26"/>
      <c r="C4988"/>
      <c r="D4988"/>
      <c r="E4988"/>
      <c r="N4988"/>
      <c r="O4988"/>
      <c r="P4988"/>
      <c r="Q4988"/>
    </row>
    <row r="4989" spans="1:17" ht="12.5" x14ac:dyDescent="0.25">
      <c r="A4989" s="37"/>
      <c r="B4989" s="26"/>
      <c r="C4989"/>
      <c r="D4989"/>
      <c r="E4989"/>
      <c r="N4989"/>
      <c r="O4989"/>
      <c r="P4989"/>
      <c r="Q4989"/>
    </row>
    <row r="4990" spans="1:17" ht="12.5" x14ac:dyDescent="0.25">
      <c r="A4990" s="37"/>
      <c r="B4990" s="26"/>
      <c r="C4990"/>
      <c r="D4990"/>
      <c r="E4990"/>
      <c r="N4990"/>
      <c r="O4990"/>
      <c r="P4990"/>
      <c r="Q4990"/>
    </row>
    <row r="4991" spans="1:17" ht="12.5" x14ac:dyDescent="0.25">
      <c r="A4991" s="37"/>
      <c r="B4991" s="26"/>
      <c r="C4991"/>
      <c r="D4991"/>
      <c r="E4991"/>
      <c r="N4991"/>
      <c r="O4991"/>
      <c r="P4991"/>
      <c r="Q4991"/>
    </row>
    <row r="4992" spans="1:17" ht="12.5" x14ac:dyDescent="0.25">
      <c r="A4992" s="37"/>
      <c r="B4992" s="26"/>
      <c r="C4992"/>
      <c r="D4992"/>
      <c r="E4992"/>
      <c r="N4992"/>
      <c r="O4992"/>
      <c r="P4992"/>
      <c r="Q4992"/>
    </row>
    <row r="4993" spans="1:17" ht="12.5" x14ac:dyDescent="0.25">
      <c r="A4993" s="37"/>
      <c r="B4993" s="26"/>
      <c r="C4993"/>
      <c r="D4993"/>
      <c r="E4993"/>
      <c r="N4993"/>
      <c r="O4993"/>
      <c r="P4993"/>
      <c r="Q4993"/>
    </row>
    <row r="4994" spans="1:17" ht="12.5" x14ac:dyDescent="0.25">
      <c r="A4994" s="37"/>
      <c r="B4994" s="26"/>
      <c r="C4994"/>
      <c r="D4994"/>
      <c r="E4994"/>
      <c r="N4994"/>
      <c r="O4994"/>
      <c r="P4994"/>
      <c r="Q4994"/>
    </row>
    <row r="4995" spans="1:17" ht="12.5" x14ac:dyDescent="0.25">
      <c r="A4995" s="37"/>
      <c r="B4995" s="26"/>
      <c r="C4995"/>
      <c r="D4995"/>
      <c r="E4995"/>
      <c r="N4995"/>
      <c r="O4995"/>
      <c r="P4995"/>
      <c r="Q4995"/>
    </row>
    <row r="4996" spans="1:17" ht="12.5" x14ac:dyDescent="0.25">
      <c r="A4996" s="37"/>
      <c r="B4996" s="26"/>
      <c r="C4996"/>
      <c r="D4996"/>
      <c r="E4996"/>
      <c r="N4996"/>
      <c r="O4996"/>
      <c r="P4996"/>
      <c r="Q4996"/>
    </row>
    <row r="4997" spans="1:17" ht="12.5" x14ac:dyDescent="0.25">
      <c r="A4997" s="37"/>
      <c r="B4997" s="26"/>
      <c r="C4997"/>
      <c r="D4997"/>
      <c r="E4997"/>
      <c r="N4997"/>
      <c r="O4997"/>
      <c r="P4997"/>
      <c r="Q4997"/>
    </row>
    <row r="4998" spans="1:17" ht="12.5" x14ac:dyDescent="0.25">
      <c r="A4998" s="37"/>
      <c r="B4998" s="26"/>
      <c r="C4998"/>
      <c r="D4998"/>
      <c r="E4998"/>
      <c r="N4998"/>
      <c r="O4998"/>
      <c r="P4998"/>
      <c r="Q4998"/>
    </row>
    <row r="4999" spans="1:17" ht="12.5" x14ac:dyDescent="0.25">
      <c r="A4999" s="37"/>
      <c r="B4999" s="26"/>
      <c r="C4999"/>
      <c r="D4999"/>
      <c r="E4999"/>
      <c r="N4999"/>
      <c r="O4999"/>
      <c r="P4999"/>
      <c r="Q4999"/>
    </row>
    <row r="5000" spans="1:17" ht="12.5" x14ac:dyDescent="0.25">
      <c r="A5000" s="37"/>
      <c r="B5000" s="26"/>
      <c r="C5000"/>
      <c r="D5000"/>
      <c r="E5000"/>
      <c r="N5000"/>
      <c r="O5000"/>
      <c r="P5000"/>
      <c r="Q5000"/>
    </row>
    <row r="5001" spans="1:17" ht="12.5" x14ac:dyDescent="0.25">
      <c r="A5001" s="37"/>
      <c r="B5001" s="26"/>
      <c r="C5001"/>
      <c r="D5001"/>
      <c r="E5001"/>
      <c r="N5001"/>
      <c r="O5001"/>
      <c r="P5001"/>
      <c r="Q5001"/>
    </row>
    <row r="5002" spans="1:17" ht="12.5" x14ac:dyDescent="0.25">
      <c r="A5002" s="37"/>
      <c r="B5002" s="26"/>
      <c r="C5002"/>
      <c r="D5002"/>
      <c r="E5002"/>
      <c r="N5002"/>
      <c r="O5002"/>
      <c r="P5002"/>
      <c r="Q5002"/>
    </row>
    <row r="5003" spans="1:17" ht="12.5" x14ac:dyDescent="0.25">
      <c r="A5003" s="37"/>
      <c r="B5003" s="26"/>
      <c r="C5003"/>
      <c r="D5003"/>
      <c r="E5003"/>
      <c r="N5003"/>
      <c r="O5003"/>
      <c r="P5003"/>
      <c r="Q5003"/>
    </row>
    <row r="5004" spans="1:17" ht="12.5" x14ac:dyDescent="0.25">
      <c r="A5004" s="37"/>
      <c r="B5004" s="26"/>
      <c r="C5004"/>
      <c r="D5004"/>
      <c r="E5004"/>
      <c r="N5004"/>
      <c r="O5004"/>
      <c r="P5004"/>
      <c r="Q5004"/>
    </row>
    <row r="5005" spans="1:17" ht="12.5" x14ac:dyDescent="0.25">
      <c r="A5005" s="37"/>
      <c r="B5005" s="26"/>
      <c r="C5005"/>
      <c r="D5005"/>
      <c r="E5005"/>
      <c r="N5005"/>
      <c r="O5005"/>
      <c r="P5005"/>
      <c r="Q5005"/>
    </row>
    <row r="5006" spans="1:17" ht="12.5" x14ac:dyDescent="0.25">
      <c r="A5006" s="37"/>
      <c r="B5006" s="26"/>
      <c r="C5006"/>
      <c r="D5006"/>
      <c r="E5006"/>
      <c r="N5006"/>
      <c r="O5006"/>
      <c r="P5006"/>
      <c r="Q5006"/>
    </row>
    <row r="5007" spans="1:17" ht="12.5" x14ac:dyDescent="0.25">
      <c r="A5007" s="37"/>
      <c r="B5007" s="26"/>
      <c r="C5007"/>
      <c r="D5007"/>
      <c r="E5007"/>
      <c r="N5007"/>
      <c r="O5007"/>
      <c r="P5007"/>
      <c r="Q5007"/>
    </row>
    <row r="5008" spans="1:17" ht="12.5" x14ac:dyDescent="0.25">
      <c r="A5008" s="37"/>
      <c r="B5008" s="26"/>
      <c r="C5008"/>
      <c r="D5008"/>
      <c r="E5008"/>
      <c r="N5008"/>
      <c r="O5008"/>
      <c r="P5008"/>
      <c r="Q5008"/>
    </row>
    <row r="5009" spans="1:17" ht="12.5" x14ac:dyDescent="0.25">
      <c r="A5009" s="37"/>
      <c r="B5009" s="26"/>
      <c r="C5009"/>
      <c r="D5009"/>
      <c r="E5009"/>
      <c r="N5009"/>
      <c r="O5009"/>
      <c r="P5009"/>
      <c r="Q5009"/>
    </row>
    <row r="5010" spans="1:17" ht="12.5" x14ac:dyDescent="0.25">
      <c r="A5010" s="37"/>
      <c r="B5010" s="26"/>
      <c r="C5010"/>
      <c r="D5010"/>
      <c r="E5010"/>
      <c r="N5010"/>
      <c r="O5010"/>
      <c r="P5010"/>
      <c r="Q5010"/>
    </row>
    <row r="5011" spans="1:17" ht="12.5" x14ac:dyDescent="0.25">
      <c r="A5011" s="37"/>
      <c r="B5011" s="26"/>
      <c r="C5011"/>
      <c r="D5011"/>
      <c r="E5011"/>
      <c r="N5011"/>
      <c r="O5011"/>
      <c r="P5011"/>
      <c r="Q5011"/>
    </row>
    <row r="5012" spans="1:17" ht="12.5" x14ac:dyDescent="0.25">
      <c r="A5012" s="37"/>
      <c r="B5012" s="26"/>
      <c r="C5012"/>
      <c r="D5012"/>
      <c r="E5012"/>
      <c r="N5012"/>
      <c r="O5012"/>
      <c r="P5012"/>
      <c r="Q5012"/>
    </row>
    <row r="5013" spans="1:17" ht="12.5" x14ac:dyDescent="0.25">
      <c r="A5013" s="37"/>
      <c r="B5013" s="26"/>
      <c r="C5013"/>
      <c r="D5013"/>
      <c r="E5013"/>
      <c r="N5013"/>
      <c r="O5013"/>
      <c r="P5013"/>
      <c r="Q5013"/>
    </row>
    <row r="5014" spans="1:17" ht="12.5" x14ac:dyDescent="0.25">
      <c r="A5014" s="37"/>
      <c r="B5014" s="26"/>
      <c r="C5014"/>
      <c r="D5014"/>
      <c r="E5014"/>
      <c r="N5014"/>
      <c r="O5014"/>
      <c r="P5014"/>
      <c r="Q5014"/>
    </row>
    <row r="5015" spans="1:17" ht="12.5" x14ac:dyDescent="0.25">
      <c r="A5015" s="37"/>
      <c r="B5015" s="26"/>
      <c r="C5015"/>
      <c r="D5015"/>
      <c r="E5015"/>
      <c r="N5015"/>
      <c r="O5015"/>
      <c r="P5015"/>
      <c r="Q5015"/>
    </row>
    <row r="5016" spans="1:17" ht="12.5" x14ac:dyDescent="0.25">
      <c r="A5016" s="37"/>
      <c r="B5016" s="26"/>
      <c r="C5016"/>
      <c r="D5016"/>
      <c r="E5016"/>
      <c r="N5016"/>
      <c r="O5016"/>
      <c r="P5016"/>
      <c r="Q5016"/>
    </row>
    <row r="5017" spans="1:17" ht="12.5" x14ac:dyDescent="0.25">
      <c r="A5017" s="37"/>
      <c r="B5017" s="26"/>
      <c r="C5017"/>
      <c r="D5017"/>
      <c r="E5017"/>
      <c r="N5017"/>
      <c r="O5017"/>
      <c r="P5017"/>
      <c r="Q5017"/>
    </row>
    <row r="5018" spans="1:17" ht="12.5" x14ac:dyDescent="0.25">
      <c r="A5018" s="37"/>
      <c r="B5018" s="26"/>
      <c r="C5018"/>
      <c r="D5018"/>
      <c r="E5018"/>
      <c r="N5018"/>
      <c r="O5018"/>
      <c r="P5018"/>
      <c r="Q5018"/>
    </row>
    <row r="5019" spans="1:17" ht="12.5" x14ac:dyDescent="0.25">
      <c r="A5019" s="37"/>
      <c r="B5019" s="26"/>
      <c r="C5019"/>
      <c r="D5019"/>
      <c r="E5019"/>
      <c r="N5019"/>
      <c r="O5019"/>
      <c r="P5019"/>
      <c r="Q5019"/>
    </row>
    <row r="5020" spans="1:17" ht="12.5" x14ac:dyDescent="0.25">
      <c r="A5020" s="37"/>
      <c r="B5020" s="26"/>
      <c r="C5020"/>
      <c r="D5020"/>
      <c r="E5020"/>
      <c r="N5020"/>
      <c r="O5020"/>
      <c r="P5020"/>
      <c r="Q5020"/>
    </row>
    <row r="5021" spans="1:17" ht="12.5" x14ac:dyDescent="0.25">
      <c r="A5021" s="37"/>
      <c r="B5021" s="26"/>
      <c r="C5021"/>
      <c r="D5021"/>
      <c r="E5021"/>
      <c r="N5021"/>
      <c r="O5021"/>
      <c r="P5021"/>
      <c r="Q5021"/>
    </row>
    <row r="5022" spans="1:17" ht="12.5" x14ac:dyDescent="0.25">
      <c r="A5022" s="37"/>
      <c r="B5022" s="26"/>
      <c r="C5022"/>
      <c r="D5022"/>
      <c r="E5022"/>
      <c r="N5022"/>
      <c r="O5022"/>
      <c r="P5022"/>
      <c r="Q5022"/>
    </row>
    <row r="5023" spans="1:17" ht="12.5" x14ac:dyDescent="0.25">
      <c r="A5023" s="37"/>
      <c r="B5023" s="26"/>
      <c r="C5023"/>
      <c r="D5023"/>
      <c r="E5023"/>
      <c r="N5023"/>
      <c r="O5023"/>
      <c r="P5023"/>
      <c r="Q5023"/>
    </row>
    <row r="5024" spans="1:17" ht="12.5" x14ac:dyDescent="0.25">
      <c r="A5024" s="37"/>
      <c r="B5024" s="26"/>
      <c r="C5024"/>
      <c r="D5024"/>
      <c r="E5024"/>
      <c r="N5024"/>
      <c r="O5024"/>
      <c r="P5024"/>
      <c r="Q5024"/>
    </row>
    <row r="5025" spans="1:17" ht="12.5" x14ac:dyDescent="0.25">
      <c r="A5025" s="37"/>
      <c r="B5025" s="26"/>
      <c r="C5025"/>
      <c r="D5025"/>
      <c r="E5025"/>
      <c r="N5025"/>
      <c r="O5025"/>
      <c r="P5025"/>
      <c r="Q5025"/>
    </row>
    <row r="5026" spans="1:17" ht="12.5" x14ac:dyDescent="0.25">
      <c r="A5026" s="37"/>
      <c r="B5026" s="26"/>
      <c r="C5026"/>
      <c r="D5026"/>
      <c r="E5026"/>
      <c r="N5026"/>
      <c r="O5026"/>
      <c r="P5026"/>
      <c r="Q5026"/>
    </row>
    <row r="5027" spans="1:17" ht="12.5" x14ac:dyDescent="0.25">
      <c r="A5027" s="37"/>
      <c r="B5027" s="26"/>
      <c r="C5027"/>
      <c r="D5027"/>
      <c r="E5027"/>
      <c r="N5027"/>
      <c r="O5027"/>
      <c r="P5027"/>
      <c r="Q5027"/>
    </row>
    <row r="5028" spans="1:17" ht="12.5" x14ac:dyDescent="0.25">
      <c r="A5028" s="37"/>
      <c r="B5028" s="26"/>
      <c r="C5028"/>
      <c r="D5028"/>
      <c r="E5028"/>
      <c r="N5028"/>
      <c r="O5028"/>
      <c r="P5028"/>
      <c r="Q5028"/>
    </row>
    <row r="5029" spans="1:17" ht="12.5" x14ac:dyDescent="0.25">
      <c r="A5029" s="37"/>
      <c r="B5029" s="26"/>
      <c r="C5029"/>
      <c r="D5029"/>
      <c r="E5029"/>
      <c r="N5029"/>
      <c r="O5029"/>
      <c r="P5029"/>
      <c r="Q5029"/>
    </row>
    <row r="5030" spans="1:17" ht="12.5" x14ac:dyDescent="0.25">
      <c r="A5030" s="37"/>
      <c r="B5030" s="26"/>
      <c r="C5030"/>
      <c r="D5030"/>
      <c r="E5030"/>
      <c r="N5030"/>
      <c r="O5030"/>
      <c r="P5030"/>
      <c r="Q5030"/>
    </row>
    <row r="5031" spans="1:17" ht="12.5" x14ac:dyDescent="0.25">
      <c r="A5031" s="37"/>
      <c r="B5031" s="26"/>
      <c r="C5031"/>
      <c r="D5031"/>
      <c r="E5031"/>
      <c r="N5031"/>
      <c r="O5031"/>
      <c r="P5031"/>
      <c r="Q5031"/>
    </row>
    <row r="5032" spans="1:17" ht="12.5" x14ac:dyDescent="0.25">
      <c r="A5032" s="37"/>
      <c r="B5032" s="26"/>
      <c r="C5032"/>
      <c r="D5032"/>
      <c r="E5032"/>
      <c r="N5032"/>
      <c r="O5032"/>
      <c r="P5032"/>
      <c r="Q5032"/>
    </row>
    <row r="5033" spans="1:17" ht="12.5" x14ac:dyDescent="0.25">
      <c r="A5033" s="37"/>
      <c r="B5033" s="26"/>
      <c r="C5033"/>
      <c r="D5033"/>
      <c r="E5033"/>
      <c r="N5033"/>
      <c r="O5033"/>
      <c r="P5033"/>
      <c r="Q5033"/>
    </row>
    <row r="5034" spans="1:17" ht="12.5" x14ac:dyDescent="0.25">
      <c r="A5034" s="37"/>
      <c r="B5034" s="26"/>
      <c r="C5034"/>
      <c r="D5034"/>
      <c r="E5034"/>
      <c r="N5034"/>
      <c r="O5034"/>
      <c r="P5034"/>
      <c r="Q5034"/>
    </row>
    <row r="5035" spans="1:17" ht="12.5" x14ac:dyDescent="0.25">
      <c r="A5035" s="37"/>
      <c r="B5035" s="26"/>
      <c r="C5035"/>
      <c r="D5035"/>
      <c r="E5035"/>
      <c r="N5035"/>
      <c r="O5035"/>
      <c r="P5035"/>
      <c r="Q5035"/>
    </row>
    <row r="5036" spans="1:17" ht="12.5" x14ac:dyDescent="0.25">
      <c r="A5036" s="37"/>
      <c r="B5036" s="26"/>
      <c r="C5036"/>
      <c r="D5036"/>
      <c r="E5036"/>
      <c r="N5036"/>
      <c r="O5036"/>
      <c r="P5036"/>
      <c r="Q5036"/>
    </row>
    <row r="5037" spans="1:17" ht="12.5" x14ac:dyDescent="0.25">
      <c r="A5037" s="37"/>
      <c r="B5037" s="26"/>
      <c r="C5037"/>
      <c r="D5037"/>
      <c r="E5037"/>
      <c r="N5037"/>
      <c r="O5037"/>
      <c r="P5037"/>
      <c r="Q5037"/>
    </row>
    <row r="5038" spans="1:17" ht="12.5" x14ac:dyDescent="0.25">
      <c r="A5038" s="37"/>
      <c r="B5038" s="26"/>
      <c r="C5038"/>
      <c r="D5038"/>
      <c r="E5038"/>
      <c r="N5038"/>
      <c r="O5038"/>
      <c r="P5038"/>
      <c r="Q5038"/>
    </row>
    <row r="5039" spans="1:17" ht="12.5" x14ac:dyDescent="0.25">
      <c r="A5039" s="37"/>
      <c r="B5039" s="26"/>
      <c r="C5039"/>
      <c r="D5039"/>
      <c r="E5039"/>
      <c r="N5039"/>
      <c r="O5039"/>
      <c r="P5039"/>
      <c r="Q5039"/>
    </row>
    <row r="5040" spans="1:17" ht="12.5" x14ac:dyDescent="0.25">
      <c r="A5040" s="37"/>
      <c r="B5040" s="26"/>
      <c r="C5040"/>
      <c r="D5040"/>
      <c r="E5040"/>
      <c r="N5040"/>
      <c r="O5040"/>
      <c r="P5040"/>
      <c r="Q5040"/>
    </row>
    <row r="5041" spans="1:17" ht="12.5" x14ac:dyDescent="0.25">
      <c r="A5041" s="37"/>
      <c r="B5041" s="26"/>
      <c r="C5041"/>
      <c r="D5041"/>
      <c r="E5041"/>
      <c r="N5041"/>
      <c r="O5041"/>
      <c r="P5041"/>
      <c r="Q5041"/>
    </row>
    <row r="5042" spans="1:17" ht="12.5" x14ac:dyDescent="0.25">
      <c r="A5042" s="37"/>
      <c r="B5042" s="26"/>
      <c r="C5042"/>
      <c r="D5042"/>
      <c r="E5042"/>
      <c r="N5042"/>
      <c r="O5042"/>
      <c r="P5042"/>
      <c r="Q5042"/>
    </row>
    <row r="5043" spans="1:17" ht="12.5" x14ac:dyDescent="0.25">
      <c r="A5043" s="37"/>
      <c r="B5043" s="26"/>
      <c r="C5043"/>
      <c r="D5043"/>
      <c r="E5043"/>
      <c r="N5043"/>
      <c r="O5043"/>
      <c r="P5043"/>
      <c r="Q5043"/>
    </row>
    <row r="5044" spans="1:17" ht="12.5" x14ac:dyDescent="0.25">
      <c r="A5044" s="37"/>
      <c r="B5044" s="26"/>
      <c r="C5044"/>
      <c r="D5044"/>
      <c r="E5044"/>
      <c r="N5044"/>
      <c r="O5044"/>
      <c r="P5044"/>
      <c r="Q5044"/>
    </row>
    <row r="5045" spans="1:17" ht="12.5" x14ac:dyDescent="0.25">
      <c r="A5045" s="37"/>
      <c r="B5045" s="26"/>
      <c r="C5045"/>
      <c r="D5045"/>
      <c r="E5045"/>
      <c r="N5045"/>
      <c r="O5045"/>
      <c r="P5045"/>
      <c r="Q5045"/>
    </row>
    <row r="5046" spans="1:17" ht="12.5" x14ac:dyDescent="0.25">
      <c r="A5046" s="37"/>
      <c r="B5046" s="26"/>
      <c r="C5046"/>
      <c r="D5046"/>
      <c r="E5046"/>
      <c r="N5046"/>
      <c r="O5046"/>
      <c r="P5046"/>
      <c r="Q5046"/>
    </row>
    <row r="5047" spans="1:17" ht="12.5" x14ac:dyDescent="0.25">
      <c r="A5047" s="37"/>
      <c r="B5047" s="26"/>
      <c r="C5047"/>
      <c r="D5047"/>
      <c r="E5047"/>
      <c r="N5047"/>
      <c r="O5047"/>
      <c r="P5047"/>
      <c r="Q5047"/>
    </row>
    <row r="5048" spans="1:17" ht="12.5" x14ac:dyDescent="0.25">
      <c r="A5048" s="37"/>
      <c r="B5048" s="26"/>
      <c r="C5048"/>
      <c r="D5048"/>
      <c r="E5048"/>
      <c r="N5048"/>
      <c r="O5048"/>
      <c r="P5048"/>
      <c r="Q5048"/>
    </row>
    <row r="5049" spans="1:17" ht="12.5" x14ac:dyDescent="0.25">
      <c r="A5049" s="37"/>
      <c r="B5049" s="26"/>
      <c r="C5049"/>
      <c r="D5049"/>
      <c r="E5049"/>
      <c r="N5049"/>
      <c r="O5049"/>
      <c r="P5049"/>
      <c r="Q5049"/>
    </row>
    <row r="5050" spans="1:17" ht="12.5" x14ac:dyDescent="0.25">
      <c r="A5050" s="37"/>
      <c r="B5050" s="26"/>
      <c r="C5050"/>
      <c r="D5050"/>
      <c r="E5050"/>
      <c r="N5050"/>
      <c r="O5050"/>
      <c r="P5050"/>
      <c r="Q5050"/>
    </row>
    <row r="5051" spans="1:17" ht="12.5" x14ac:dyDescent="0.25">
      <c r="A5051" s="37"/>
      <c r="B5051" s="26"/>
      <c r="C5051"/>
      <c r="D5051"/>
      <c r="E5051"/>
      <c r="N5051"/>
      <c r="O5051"/>
      <c r="P5051"/>
      <c r="Q5051"/>
    </row>
    <row r="5052" spans="1:17" ht="12.5" x14ac:dyDescent="0.25">
      <c r="A5052" s="37"/>
      <c r="B5052" s="26"/>
      <c r="C5052"/>
      <c r="D5052"/>
      <c r="E5052"/>
      <c r="N5052"/>
      <c r="O5052"/>
      <c r="P5052"/>
      <c r="Q5052"/>
    </row>
    <row r="5053" spans="1:17" ht="12.5" x14ac:dyDescent="0.25">
      <c r="A5053" s="37"/>
      <c r="B5053" s="26"/>
      <c r="C5053"/>
      <c r="D5053"/>
      <c r="E5053"/>
      <c r="N5053"/>
      <c r="O5053"/>
      <c r="P5053"/>
      <c r="Q5053"/>
    </row>
    <row r="5054" spans="1:17" ht="12.5" x14ac:dyDescent="0.25">
      <c r="A5054" s="37"/>
      <c r="B5054" s="26"/>
      <c r="C5054"/>
      <c r="D5054"/>
      <c r="E5054"/>
      <c r="N5054"/>
      <c r="O5054"/>
      <c r="P5054"/>
      <c r="Q5054"/>
    </row>
    <row r="5055" spans="1:17" ht="12.5" x14ac:dyDescent="0.25">
      <c r="A5055" s="37"/>
      <c r="B5055" s="26"/>
      <c r="C5055"/>
      <c r="D5055"/>
      <c r="E5055"/>
      <c r="N5055"/>
      <c r="O5055"/>
      <c r="P5055"/>
      <c r="Q5055"/>
    </row>
    <row r="5056" spans="1:17" ht="12.5" x14ac:dyDescent="0.25">
      <c r="A5056" s="37"/>
      <c r="B5056" s="26"/>
      <c r="C5056"/>
      <c r="D5056"/>
      <c r="E5056"/>
      <c r="N5056"/>
      <c r="O5056"/>
      <c r="P5056"/>
      <c r="Q5056"/>
    </row>
    <row r="5057" spans="1:17" ht="12.5" x14ac:dyDescent="0.25">
      <c r="A5057" s="37"/>
      <c r="B5057" s="26"/>
      <c r="C5057"/>
      <c r="D5057"/>
      <c r="E5057"/>
      <c r="N5057"/>
      <c r="O5057"/>
      <c r="P5057"/>
      <c r="Q5057"/>
    </row>
    <row r="5058" spans="1:17" ht="12.5" x14ac:dyDescent="0.25">
      <c r="A5058" s="37"/>
      <c r="B5058" s="26"/>
      <c r="C5058"/>
      <c r="D5058"/>
      <c r="E5058"/>
      <c r="N5058"/>
      <c r="O5058"/>
      <c r="P5058"/>
      <c r="Q5058"/>
    </row>
    <row r="5059" spans="1:17" ht="12.5" x14ac:dyDescent="0.25">
      <c r="A5059" s="37"/>
      <c r="B5059" s="26"/>
      <c r="C5059"/>
      <c r="D5059"/>
      <c r="E5059"/>
      <c r="N5059"/>
      <c r="O5059"/>
      <c r="P5059"/>
      <c r="Q5059"/>
    </row>
    <row r="5060" spans="1:17" ht="12.5" x14ac:dyDescent="0.25">
      <c r="A5060" s="37"/>
      <c r="B5060" s="26"/>
      <c r="C5060"/>
      <c r="D5060"/>
      <c r="E5060"/>
      <c r="N5060"/>
      <c r="O5060"/>
      <c r="P5060"/>
      <c r="Q5060"/>
    </row>
    <row r="5061" spans="1:17" ht="12.5" x14ac:dyDescent="0.25">
      <c r="A5061" s="37"/>
      <c r="B5061" s="26"/>
      <c r="C5061"/>
      <c r="D5061"/>
      <c r="E5061"/>
      <c r="N5061"/>
      <c r="O5061"/>
      <c r="P5061"/>
      <c r="Q5061"/>
    </row>
    <row r="5062" spans="1:17" ht="12.5" x14ac:dyDescent="0.25">
      <c r="A5062" s="37"/>
      <c r="B5062" s="26"/>
      <c r="C5062"/>
      <c r="D5062"/>
      <c r="E5062"/>
      <c r="N5062"/>
      <c r="O5062"/>
      <c r="P5062"/>
      <c r="Q5062"/>
    </row>
    <row r="5063" spans="1:17" ht="12.5" x14ac:dyDescent="0.25">
      <c r="A5063" s="37"/>
      <c r="B5063" s="26"/>
      <c r="C5063"/>
      <c r="D5063"/>
      <c r="E5063"/>
      <c r="N5063"/>
      <c r="O5063"/>
      <c r="P5063"/>
      <c r="Q5063"/>
    </row>
    <row r="5064" spans="1:17" ht="12.5" x14ac:dyDescent="0.25">
      <c r="A5064" s="37"/>
      <c r="B5064" s="26"/>
      <c r="C5064"/>
      <c r="D5064"/>
      <c r="E5064"/>
      <c r="N5064"/>
      <c r="O5064"/>
      <c r="P5064"/>
      <c r="Q5064"/>
    </row>
    <row r="5065" spans="1:17" ht="12.5" x14ac:dyDescent="0.25">
      <c r="A5065" s="37"/>
      <c r="B5065" s="26"/>
      <c r="C5065"/>
      <c r="D5065"/>
      <c r="E5065"/>
      <c r="N5065"/>
      <c r="O5065"/>
      <c r="P5065"/>
      <c r="Q5065"/>
    </row>
    <row r="5066" spans="1:17" ht="12.5" x14ac:dyDescent="0.25">
      <c r="A5066" s="37"/>
      <c r="B5066" s="26"/>
      <c r="C5066"/>
      <c r="D5066"/>
      <c r="E5066"/>
      <c r="N5066"/>
      <c r="O5066"/>
      <c r="P5066"/>
      <c r="Q5066"/>
    </row>
    <row r="5067" spans="1:17" ht="12.5" x14ac:dyDescent="0.25">
      <c r="A5067" s="37"/>
      <c r="B5067" s="26"/>
      <c r="C5067"/>
      <c r="D5067"/>
      <c r="E5067"/>
      <c r="N5067"/>
      <c r="O5067"/>
      <c r="P5067"/>
      <c r="Q5067"/>
    </row>
    <row r="5068" spans="1:17" ht="12.5" x14ac:dyDescent="0.25">
      <c r="A5068" s="37"/>
      <c r="B5068" s="26"/>
      <c r="C5068"/>
      <c r="D5068"/>
      <c r="E5068"/>
      <c r="N5068"/>
      <c r="O5068"/>
      <c r="P5068"/>
      <c r="Q5068"/>
    </row>
    <row r="5069" spans="1:17" ht="12.5" x14ac:dyDescent="0.25">
      <c r="A5069" s="37"/>
      <c r="B5069" s="26"/>
      <c r="C5069"/>
      <c r="D5069"/>
      <c r="E5069"/>
      <c r="N5069"/>
      <c r="O5069"/>
      <c r="P5069"/>
      <c r="Q5069"/>
    </row>
    <row r="5070" spans="1:17" ht="12.5" x14ac:dyDescent="0.25">
      <c r="A5070" s="37"/>
      <c r="B5070" s="26"/>
      <c r="C5070"/>
      <c r="D5070"/>
      <c r="E5070"/>
      <c r="N5070"/>
      <c r="O5070"/>
      <c r="P5070"/>
      <c r="Q5070"/>
    </row>
    <row r="5071" spans="1:17" ht="12.5" x14ac:dyDescent="0.25">
      <c r="A5071" s="37"/>
      <c r="B5071" s="26"/>
      <c r="C5071"/>
      <c r="D5071"/>
      <c r="E5071"/>
      <c r="N5071"/>
      <c r="O5071"/>
      <c r="P5071"/>
      <c r="Q5071"/>
    </row>
    <row r="5072" spans="1:17" ht="12.5" x14ac:dyDescent="0.25">
      <c r="A5072" s="37"/>
      <c r="B5072" s="26"/>
      <c r="C5072"/>
      <c r="D5072"/>
      <c r="E5072"/>
      <c r="N5072"/>
      <c r="O5072"/>
      <c r="P5072"/>
      <c r="Q5072"/>
    </row>
    <row r="5073" spans="1:17" ht="12.5" x14ac:dyDescent="0.25">
      <c r="A5073" s="37"/>
      <c r="B5073" s="26"/>
      <c r="C5073"/>
      <c r="D5073"/>
      <c r="E5073"/>
      <c r="N5073"/>
      <c r="O5073"/>
      <c r="P5073"/>
      <c r="Q5073"/>
    </row>
    <row r="5074" spans="1:17" ht="12.5" x14ac:dyDescent="0.25">
      <c r="A5074" s="37"/>
      <c r="B5074" s="26"/>
      <c r="C5074"/>
      <c r="D5074"/>
      <c r="E5074"/>
      <c r="N5074"/>
      <c r="O5074"/>
      <c r="P5074"/>
      <c r="Q5074"/>
    </row>
    <row r="5075" spans="1:17" ht="12.5" x14ac:dyDescent="0.25">
      <c r="A5075" s="37"/>
      <c r="B5075" s="26"/>
      <c r="C5075"/>
      <c r="D5075"/>
      <c r="E5075"/>
      <c r="N5075"/>
      <c r="O5075"/>
      <c r="P5075"/>
      <c r="Q5075"/>
    </row>
    <row r="5076" spans="1:17" ht="12.5" x14ac:dyDescent="0.25">
      <c r="A5076" s="37"/>
      <c r="B5076" s="26"/>
      <c r="C5076"/>
      <c r="D5076"/>
      <c r="E5076"/>
      <c r="N5076"/>
      <c r="O5076"/>
      <c r="P5076"/>
      <c r="Q5076"/>
    </row>
    <row r="5077" spans="1:17" ht="12.5" x14ac:dyDescent="0.25">
      <c r="A5077" s="37"/>
      <c r="B5077" s="26"/>
      <c r="C5077"/>
      <c r="D5077"/>
      <c r="E5077"/>
      <c r="N5077"/>
      <c r="O5077"/>
      <c r="P5077"/>
      <c r="Q5077"/>
    </row>
    <row r="5078" spans="1:17" ht="12.5" x14ac:dyDescent="0.25">
      <c r="A5078" s="37"/>
      <c r="B5078" s="26"/>
      <c r="C5078"/>
      <c r="D5078"/>
      <c r="E5078"/>
      <c r="N5078"/>
      <c r="O5078"/>
      <c r="P5078"/>
      <c r="Q5078"/>
    </row>
    <row r="5079" spans="1:17" ht="12.5" x14ac:dyDescent="0.25">
      <c r="A5079" s="37"/>
      <c r="B5079" s="26"/>
      <c r="C5079"/>
      <c r="D5079"/>
      <c r="E5079"/>
      <c r="N5079"/>
      <c r="O5079"/>
      <c r="P5079"/>
      <c r="Q5079"/>
    </row>
    <row r="5080" spans="1:17" ht="12.5" x14ac:dyDescent="0.25">
      <c r="A5080" s="37"/>
      <c r="B5080" s="26"/>
      <c r="C5080"/>
      <c r="D5080"/>
      <c r="E5080"/>
      <c r="N5080"/>
      <c r="O5080"/>
      <c r="P5080"/>
      <c r="Q5080"/>
    </row>
    <row r="5081" spans="1:17" ht="12.5" x14ac:dyDescent="0.25">
      <c r="A5081" s="37"/>
      <c r="B5081" s="26"/>
      <c r="C5081"/>
      <c r="D5081"/>
      <c r="E5081"/>
      <c r="N5081"/>
      <c r="O5081"/>
      <c r="P5081"/>
      <c r="Q5081"/>
    </row>
    <row r="5082" spans="1:17" ht="12.5" x14ac:dyDescent="0.25">
      <c r="A5082" s="37"/>
      <c r="B5082" s="26"/>
      <c r="C5082"/>
      <c r="D5082"/>
      <c r="E5082"/>
      <c r="N5082"/>
      <c r="O5082"/>
      <c r="P5082"/>
      <c r="Q5082"/>
    </row>
    <row r="5083" spans="1:17" ht="12.5" x14ac:dyDescent="0.25">
      <c r="A5083" s="37"/>
      <c r="B5083" s="26"/>
      <c r="C5083"/>
      <c r="D5083"/>
      <c r="E5083"/>
      <c r="N5083"/>
      <c r="O5083"/>
      <c r="P5083"/>
      <c r="Q5083"/>
    </row>
    <row r="5084" spans="1:17" ht="12.5" x14ac:dyDescent="0.25">
      <c r="A5084" s="37"/>
      <c r="B5084" s="26"/>
      <c r="C5084"/>
      <c r="D5084"/>
      <c r="E5084"/>
      <c r="N5084"/>
      <c r="O5084"/>
      <c r="P5084"/>
      <c r="Q5084"/>
    </row>
    <row r="5085" spans="1:17" ht="12.5" x14ac:dyDescent="0.25">
      <c r="A5085" s="37"/>
      <c r="B5085" s="26"/>
      <c r="C5085"/>
      <c r="D5085"/>
      <c r="E5085"/>
      <c r="N5085"/>
      <c r="O5085"/>
      <c r="P5085"/>
      <c r="Q5085"/>
    </row>
    <row r="5086" spans="1:17" ht="12.5" x14ac:dyDescent="0.25">
      <c r="A5086" s="37"/>
      <c r="B5086" s="26"/>
      <c r="C5086"/>
      <c r="D5086"/>
      <c r="E5086"/>
      <c r="N5086"/>
      <c r="O5086"/>
      <c r="P5086"/>
      <c r="Q5086"/>
    </row>
    <row r="5087" spans="1:17" ht="12.5" x14ac:dyDescent="0.25">
      <c r="A5087" s="37"/>
      <c r="B5087" s="26"/>
      <c r="C5087"/>
      <c r="D5087"/>
      <c r="E5087"/>
      <c r="N5087"/>
      <c r="O5087"/>
      <c r="P5087"/>
      <c r="Q5087"/>
    </row>
    <row r="5088" spans="1:17" ht="12.5" x14ac:dyDescent="0.25">
      <c r="A5088" s="37"/>
      <c r="B5088" s="26"/>
      <c r="C5088"/>
      <c r="D5088"/>
      <c r="E5088"/>
      <c r="N5088"/>
      <c r="O5088"/>
      <c r="P5088"/>
      <c r="Q5088"/>
    </row>
    <row r="5089" spans="1:17" ht="12.5" x14ac:dyDescent="0.25">
      <c r="A5089" s="37"/>
      <c r="B5089" s="26"/>
      <c r="C5089"/>
      <c r="D5089"/>
      <c r="E5089"/>
      <c r="N5089"/>
      <c r="O5089"/>
      <c r="P5089"/>
      <c r="Q5089"/>
    </row>
    <row r="5090" spans="1:17" ht="12.5" x14ac:dyDescent="0.25">
      <c r="A5090" s="37"/>
      <c r="B5090" s="26"/>
      <c r="C5090"/>
      <c r="D5090"/>
      <c r="E5090"/>
      <c r="N5090"/>
      <c r="O5090"/>
      <c r="P5090"/>
      <c r="Q5090"/>
    </row>
    <row r="5091" spans="1:17" ht="12.5" x14ac:dyDescent="0.25">
      <c r="A5091" s="37"/>
      <c r="B5091" s="26"/>
      <c r="C5091"/>
      <c r="D5091"/>
      <c r="E5091"/>
      <c r="N5091"/>
      <c r="O5091"/>
      <c r="P5091"/>
      <c r="Q5091"/>
    </row>
    <row r="5092" spans="1:17" ht="12.5" x14ac:dyDescent="0.25">
      <c r="A5092" s="37"/>
      <c r="B5092" s="26"/>
      <c r="C5092"/>
      <c r="D5092"/>
      <c r="E5092"/>
      <c r="N5092"/>
      <c r="O5092"/>
      <c r="P5092"/>
      <c r="Q5092"/>
    </row>
    <row r="5093" spans="1:17" ht="12.5" x14ac:dyDescent="0.25">
      <c r="A5093" s="37"/>
      <c r="B5093" s="26"/>
      <c r="C5093"/>
      <c r="D5093"/>
      <c r="E5093"/>
      <c r="N5093"/>
      <c r="O5093"/>
      <c r="P5093"/>
      <c r="Q5093"/>
    </row>
    <row r="5094" spans="1:17" ht="12.5" x14ac:dyDescent="0.25">
      <c r="A5094" s="37"/>
      <c r="B5094" s="26"/>
      <c r="C5094"/>
      <c r="D5094"/>
      <c r="E5094"/>
      <c r="N5094"/>
      <c r="O5094"/>
      <c r="P5094"/>
      <c r="Q5094"/>
    </row>
    <row r="5095" spans="1:17" ht="12.5" x14ac:dyDescent="0.25">
      <c r="A5095" s="37"/>
      <c r="B5095" s="26"/>
      <c r="C5095"/>
      <c r="D5095"/>
      <c r="E5095"/>
      <c r="N5095"/>
      <c r="O5095"/>
      <c r="P5095"/>
      <c r="Q5095"/>
    </row>
    <row r="5096" spans="1:17" ht="12.5" x14ac:dyDescent="0.25">
      <c r="A5096" s="37"/>
      <c r="B5096" s="26"/>
      <c r="C5096"/>
      <c r="D5096"/>
      <c r="E5096"/>
      <c r="N5096"/>
      <c r="O5096"/>
      <c r="P5096"/>
      <c r="Q5096"/>
    </row>
    <row r="5097" spans="1:17" ht="12.5" x14ac:dyDescent="0.25">
      <c r="A5097" s="37"/>
      <c r="B5097" s="26"/>
      <c r="C5097"/>
      <c r="D5097"/>
      <c r="E5097"/>
      <c r="N5097"/>
      <c r="O5097"/>
      <c r="P5097"/>
      <c r="Q5097"/>
    </row>
    <row r="5098" spans="1:17" ht="12.5" x14ac:dyDescent="0.25">
      <c r="A5098" s="37"/>
      <c r="B5098" s="26"/>
      <c r="C5098"/>
      <c r="D5098"/>
      <c r="E5098"/>
      <c r="N5098"/>
      <c r="O5098"/>
      <c r="P5098"/>
      <c r="Q5098"/>
    </row>
    <row r="5099" spans="1:17" ht="12.5" x14ac:dyDescent="0.25">
      <c r="A5099" s="37"/>
      <c r="B5099" s="26"/>
      <c r="C5099"/>
      <c r="D5099"/>
      <c r="E5099"/>
      <c r="N5099"/>
      <c r="O5099"/>
      <c r="P5099"/>
      <c r="Q5099"/>
    </row>
    <row r="5100" spans="1:17" ht="12.5" x14ac:dyDescent="0.25">
      <c r="A5100" s="37"/>
      <c r="B5100" s="26"/>
      <c r="C5100"/>
      <c r="D5100"/>
      <c r="E5100"/>
      <c r="N5100"/>
      <c r="O5100"/>
      <c r="P5100"/>
      <c r="Q5100"/>
    </row>
    <row r="5101" spans="1:17" ht="12.5" x14ac:dyDescent="0.25">
      <c r="A5101" s="37"/>
      <c r="B5101" s="26"/>
      <c r="C5101"/>
      <c r="D5101"/>
      <c r="E5101"/>
      <c r="N5101"/>
      <c r="O5101"/>
      <c r="P5101"/>
      <c r="Q5101"/>
    </row>
    <row r="5102" spans="1:17" ht="12.5" x14ac:dyDescent="0.25">
      <c r="A5102" s="37"/>
      <c r="B5102" s="26"/>
      <c r="C5102"/>
      <c r="D5102"/>
      <c r="E5102"/>
      <c r="N5102"/>
      <c r="O5102"/>
      <c r="P5102"/>
      <c r="Q5102"/>
    </row>
    <row r="5103" spans="1:17" ht="12.5" x14ac:dyDescent="0.25">
      <c r="A5103" s="37"/>
      <c r="B5103" s="26"/>
      <c r="C5103"/>
      <c r="D5103"/>
      <c r="E5103"/>
      <c r="N5103"/>
      <c r="O5103"/>
      <c r="P5103"/>
      <c r="Q5103"/>
    </row>
    <row r="5104" spans="1:17" ht="12.5" x14ac:dyDescent="0.25">
      <c r="A5104" s="37"/>
      <c r="B5104" s="26"/>
      <c r="C5104"/>
      <c r="D5104"/>
      <c r="E5104"/>
      <c r="N5104"/>
      <c r="O5104"/>
      <c r="P5104"/>
      <c r="Q5104"/>
    </row>
    <row r="5105" spans="1:17" ht="12.5" x14ac:dyDescent="0.25">
      <c r="A5105" s="37"/>
      <c r="B5105" s="26"/>
      <c r="C5105"/>
      <c r="D5105"/>
      <c r="E5105"/>
      <c r="N5105"/>
      <c r="O5105"/>
      <c r="P5105"/>
      <c r="Q5105"/>
    </row>
    <row r="5106" spans="1:17" ht="12.5" x14ac:dyDescent="0.25">
      <c r="A5106" s="37"/>
      <c r="B5106" s="26"/>
      <c r="C5106"/>
      <c r="D5106"/>
      <c r="E5106"/>
      <c r="N5106"/>
      <c r="O5106"/>
      <c r="P5106"/>
      <c r="Q5106"/>
    </row>
    <row r="5107" spans="1:17" ht="12.5" x14ac:dyDescent="0.25">
      <c r="A5107" s="37"/>
      <c r="B5107" s="26"/>
      <c r="C5107"/>
      <c r="D5107"/>
      <c r="E5107"/>
      <c r="N5107"/>
      <c r="O5107"/>
      <c r="P5107"/>
      <c r="Q5107"/>
    </row>
    <row r="5108" spans="1:17" ht="12.5" x14ac:dyDescent="0.25">
      <c r="A5108" s="37"/>
      <c r="B5108" s="26"/>
      <c r="C5108"/>
      <c r="D5108"/>
      <c r="E5108"/>
      <c r="N5108"/>
      <c r="O5108"/>
      <c r="P5108"/>
      <c r="Q5108"/>
    </row>
    <row r="5109" spans="1:17" ht="12.5" x14ac:dyDescent="0.25">
      <c r="A5109" s="37"/>
      <c r="B5109" s="26"/>
      <c r="C5109"/>
      <c r="D5109"/>
      <c r="E5109"/>
      <c r="N5109"/>
      <c r="O5109"/>
      <c r="P5109"/>
      <c r="Q5109"/>
    </row>
    <row r="5110" spans="1:17" ht="12.5" x14ac:dyDescent="0.25">
      <c r="A5110" s="37"/>
      <c r="B5110" s="26"/>
      <c r="C5110"/>
      <c r="D5110"/>
      <c r="E5110"/>
      <c r="N5110"/>
      <c r="O5110"/>
      <c r="P5110"/>
      <c r="Q5110"/>
    </row>
    <row r="5111" spans="1:17" ht="12.5" x14ac:dyDescent="0.25">
      <c r="A5111" s="37"/>
      <c r="B5111" s="26"/>
      <c r="C5111"/>
      <c r="D5111"/>
      <c r="E5111"/>
      <c r="N5111"/>
      <c r="O5111"/>
      <c r="P5111"/>
      <c r="Q5111"/>
    </row>
    <row r="5112" spans="1:17" ht="12.5" x14ac:dyDescent="0.25">
      <c r="A5112" s="37"/>
      <c r="B5112" s="26"/>
      <c r="C5112"/>
      <c r="D5112"/>
      <c r="E5112"/>
      <c r="N5112"/>
      <c r="O5112"/>
      <c r="P5112"/>
      <c r="Q5112"/>
    </row>
    <row r="5113" spans="1:17" ht="12.5" x14ac:dyDescent="0.25">
      <c r="A5113" s="37"/>
      <c r="B5113" s="26"/>
      <c r="C5113"/>
      <c r="D5113"/>
      <c r="E5113"/>
      <c r="N5113"/>
      <c r="O5113"/>
      <c r="P5113"/>
      <c r="Q5113"/>
    </row>
    <row r="5114" spans="1:17" ht="12.5" x14ac:dyDescent="0.25">
      <c r="A5114" s="37"/>
      <c r="B5114" s="26"/>
      <c r="C5114"/>
      <c r="D5114"/>
      <c r="E5114"/>
      <c r="N5114"/>
      <c r="O5114"/>
      <c r="P5114"/>
      <c r="Q5114"/>
    </row>
    <row r="5115" spans="1:17" ht="12.5" x14ac:dyDescent="0.25">
      <c r="A5115" s="37"/>
      <c r="B5115" s="26"/>
      <c r="C5115"/>
      <c r="D5115"/>
      <c r="E5115"/>
      <c r="N5115"/>
      <c r="O5115"/>
      <c r="P5115"/>
      <c r="Q5115"/>
    </row>
    <row r="5116" spans="1:17" ht="12.5" x14ac:dyDescent="0.25">
      <c r="A5116" s="37"/>
      <c r="B5116" s="26"/>
      <c r="C5116"/>
      <c r="D5116"/>
      <c r="E5116"/>
      <c r="N5116"/>
      <c r="O5116"/>
      <c r="P5116"/>
      <c r="Q5116"/>
    </row>
    <row r="5117" spans="1:17" ht="12.5" x14ac:dyDescent="0.25">
      <c r="A5117" s="37"/>
      <c r="B5117" s="26"/>
      <c r="C5117"/>
      <c r="D5117"/>
      <c r="E5117"/>
      <c r="N5117"/>
      <c r="O5117"/>
      <c r="P5117"/>
      <c r="Q5117"/>
    </row>
    <row r="5118" spans="1:17" ht="12.5" x14ac:dyDescent="0.25">
      <c r="A5118" s="37"/>
      <c r="B5118" s="26"/>
      <c r="C5118"/>
      <c r="D5118"/>
      <c r="E5118"/>
      <c r="N5118"/>
      <c r="O5118"/>
      <c r="P5118"/>
      <c r="Q5118"/>
    </row>
    <row r="5119" spans="1:17" ht="12.5" x14ac:dyDescent="0.25">
      <c r="A5119" s="37"/>
      <c r="B5119" s="26"/>
      <c r="C5119"/>
      <c r="D5119"/>
      <c r="E5119"/>
      <c r="N5119"/>
      <c r="O5119"/>
      <c r="P5119"/>
      <c r="Q5119"/>
    </row>
    <row r="5120" spans="1:17" ht="12.5" x14ac:dyDescent="0.25">
      <c r="A5120" s="37"/>
      <c r="B5120" s="26"/>
      <c r="C5120"/>
      <c r="D5120"/>
      <c r="E5120"/>
      <c r="N5120"/>
      <c r="O5120"/>
      <c r="P5120"/>
      <c r="Q5120"/>
    </row>
    <row r="5121" spans="1:17" ht="12.5" x14ac:dyDescent="0.25">
      <c r="A5121" s="37"/>
      <c r="B5121" s="26"/>
      <c r="C5121"/>
      <c r="D5121"/>
      <c r="E5121"/>
      <c r="N5121"/>
      <c r="O5121"/>
      <c r="P5121"/>
      <c r="Q5121"/>
    </row>
    <row r="5122" spans="1:17" ht="12.5" x14ac:dyDescent="0.25">
      <c r="A5122" s="37"/>
      <c r="B5122" s="26"/>
      <c r="C5122"/>
      <c r="D5122"/>
      <c r="E5122"/>
      <c r="N5122"/>
      <c r="O5122"/>
      <c r="P5122"/>
      <c r="Q5122"/>
    </row>
    <row r="5123" spans="1:17" ht="12.5" x14ac:dyDescent="0.25">
      <c r="A5123" s="37"/>
      <c r="B5123" s="26"/>
      <c r="C5123"/>
      <c r="D5123"/>
      <c r="E5123"/>
      <c r="N5123"/>
      <c r="O5123"/>
      <c r="P5123"/>
      <c r="Q5123"/>
    </row>
    <row r="5124" spans="1:17" ht="12.5" x14ac:dyDescent="0.25">
      <c r="A5124" s="37"/>
      <c r="B5124" s="26"/>
      <c r="C5124"/>
      <c r="D5124"/>
      <c r="E5124"/>
      <c r="N5124"/>
      <c r="O5124"/>
      <c r="P5124"/>
      <c r="Q5124"/>
    </row>
    <row r="5125" spans="1:17" ht="12.5" x14ac:dyDescent="0.25">
      <c r="A5125" s="37"/>
      <c r="B5125" s="26"/>
      <c r="C5125"/>
      <c r="D5125"/>
      <c r="E5125"/>
      <c r="N5125"/>
      <c r="O5125"/>
      <c r="P5125"/>
      <c r="Q5125"/>
    </row>
    <row r="5126" spans="1:17" ht="12.5" x14ac:dyDescent="0.25">
      <c r="A5126" s="37"/>
      <c r="B5126" s="26"/>
      <c r="C5126"/>
      <c r="D5126"/>
      <c r="E5126"/>
      <c r="N5126"/>
      <c r="O5126"/>
      <c r="P5126"/>
      <c r="Q5126"/>
    </row>
    <row r="5127" spans="1:17" ht="12.5" x14ac:dyDescent="0.25">
      <c r="A5127" s="37"/>
      <c r="B5127" s="26"/>
      <c r="C5127"/>
      <c r="D5127"/>
      <c r="E5127"/>
      <c r="N5127"/>
      <c r="O5127"/>
      <c r="P5127"/>
      <c r="Q5127"/>
    </row>
    <row r="5128" spans="1:17" ht="12.5" x14ac:dyDescent="0.25">
      <c r="A5128" s="37"/>
      <c r="B5128" s="26"/>
      <c r="C5128"/>
      <c r="D5128"/>
      <c r="E5128"/>
      <c r="N5128"/>
      <c r="O5128"/>
      <c r="P5128"/>
      <c r="Q5128"/>
    </row>
    <row r="5129" spans="1:17" ht="12.5" x14ac:dyDescent="0.25">
      <c r="A5129" s="37"/>
      <c r="B5129" s="26"/>
      <c r="C5129"/>
      <c r="D5129"/>
      <c r="E5129"/>
      <c r="N5129"/>
      <c r="O5129"/>
      <c r="P5129"/>
      <c r="Q5129"/>
    </row>
    <row r="5130" spans="1:17" ht="12.5" x14ac:dyDescent="0.25">
      <c r="A5130" s="37"/>
      <c r="B5130" s="26"/>
      <c r="C5130"/>
      <c r="D5130"/>
      <c r="E5130"/>
      <c r="N5130"/>
      <c r="O5130"/>
      <c r="P5130"/>
      <c r="Q5130"/>
    </row>
    <row r="5131" spans="1:17" ht="12.5" x14ac:dyDescent="0.25">
      <c r="A5131" s="37"/>
      <c r="B5131" s="26"/>
      <c r="C5131"/>
      <c r="D5131"/>
      <c r="E5131"/>
      <c r="N5131"/>
      <c r="O5131"/>
      <c r="P5131"/>
      <c r="Q5131"/>
    </row>
    <row r="5132" spans="1:17" ht="12.5" x14ac:dyDescent="0.25">
      <c r="A5132" s="37"/>
      <c r="B5132" s="26"/>
      <c r="C5132"/>
      <c r="D5132"/>
      <c r="E5132"/>
      <c r="N5132"/>
      <c r="O5132"/>
      <c r="P5132"/>
      <c r="Q5132"/>
    </row>
    <row r="5133" spans="1:17" ht="12.5" x14ac:dyDescent="0.25">
      <c r="A5133" s="37"/>
      <c r="B5133" s="26"/>
      <c r="C5133"/>
      <c r="D5133"/>
      <c r="E5133"/>
      <c r="N5133"/>
      <c r="O5133"/>
      <c r="P5133"/>
      <c r="Q5133"/>
    </row>
    <row r="5134" spans="1:17" ht="12.5" x14ac:dyDescent="0.25">
      <c r="A5134" s="37"/>
      <c r="B5134" s="26"/>
      <c r="C5134"/>
      <c r="D5134"/>
      <c r="E5134"/>
      <c r="N5134"/>
      <c r="O5134"/>
      <c r="P5134"/>
      <c r="Q5134"/>
    </row>
    <row r="5135" spans="1:17" ht="12.5" x14ac:dyDescent="0.25">
      <c r="A5135" s="37"/>
      <c r="B5135" s="26"/>
      <c r="C5135"/>
      <c r="D5135"/>
      <c r="E5135"/>
      <c r="N5135"/>
      <c r="O5135"/>
      <c r="P5135"/>
      <c r="Q5135"/>
    </row>
    <row r="5136" spans="1:17" ht="12.5" x14ac:dyDescent="0.25">
      <c r="A5136" s="37"/>
      <c r="B5136" s="26"/>
      <c r="C5136"/>
      <c r="D5136"/>
      <c r="E5136"/>
      <c r="N5136"/>
      <c r="O5136"/>
      <c r="P5136"/>
      <c r="Q5136"/>
    </row>
    <row r="5137" spans="1:17" ht="12.5" x14ac:dyDescent="0.25">
      <c r="A5137" s="37"/>
      <c r="B5137" s="26"/>
      <c r="C5137"/>
      <c r="D5137"/>
      <c r="E5137"/>
      <c r="N5137"/>
      <c r="O5137"/>
      <c r="P5137"/>
      <c r="Q5137"/>
    </row>
    <row r="5138" spans="1:17" ht="12.5" x14ac:dyDescent="0.25">
      <c r="A5138" s="37"/>
      <c r="B5138" s="26"/>
      <c r="C5138"/>
      <c r="D5138"/>
      <c r="E5138"/>
      <c r="N5138"/>
      <c r="O5138"/>
      <c r="P5138"/>
      <c r="Q5138"/>
    </row>
    <row r="5139" spans="1:17" ht="12.5" x14ac:dyDescent="0.25">
      <c r="A5139" s="37"/>
      <c r="B5139" s="26"/>
      <c r="C5139"/>
      <c r="D5139"/>
      <c r="E5139"/>
      <c r="N5139"/>
      <c r="O5139"/>
      <c r="P5139"/>
      <c r="Q5139"/>
    </row>
    <row r="5140" spans="1:17" ht="12.5" x14ac:dyDescent="0.25">
      <c r="A5140" s="37"/>
      <c r="B5140" s="26"/>
      <c r="C5140"/>
      <c r="D5140"/>
      <c r="E5140"/>
      <c r="N5140"/>
      <c r="O5140"/>
      <c r="P5140"/>
      <c r="Q5140"/>
    </row>
    <row r="5141" spans="1:17" ht="12.5" x14ac:dyDescent="0.25">
      <c r="A5141" s="37"/>
      <c r="B5141" s="26"/>
      <c r="C5141"/>
      <c r="D5141"/>
      <c r="E5141"/>
      <c r="N5141"/>
      <c r="O5141"/>
      <c r="P5141"/>
      <c r="Q5141"/>
    </row>
    <row r="5142" spans="1:17" ht="12.5" x14ac:dyDescent="0.25">
      <c r="A5142" s="37"/>
      <c r="B5142" s="26"/>
      <c r="C5142"/>
      <c r="D5142"/>
      <c r="E5142"/>
      <c r="N5142"/>
      <c r="O5142"/>
      <c r="P5142"/>
      <c r="Q5142"/>
    </row>
    <row r="5143" spans="1:17" ht="12.5" x14ac:dyDescent="0.25">
      <c r="A5143" s="37"/>
      <c r="B5143" s="26"/>
      <c r="C5143"/>
      <c r="D5143"/>
      <c r="E5143"/>
      <c r="N5143"/>
      <c r="O5143"/>
      <c r="P5143"/>
      <c r="Q5143"/>
    </row>
    <row r="5144" spans="1:17" ht="12.5" x14ac:dyDescent="0.25">
      <c r="A5144" s="37"/>
      <c r="B5144" s="26"/>
      <c r="C5144"/>
      <c r="D5144"/>
      <c r="E5144"/>
      <c r="N5144"/>
      <c r="O5144"/>
      <c r="P5144"/>
      <c r="Q5144"/>
    </row>
    <row r="5145" spans="1:17" ht="12.5" x14ac:dyDescent="0.25">
      <c r="A5145" s="37"/>
      <c r="B5145" s="26"/>
      <c r="C5145"/>
      <c r="D5145"/>
      <c r="E5145"/>
      <c r="N5145"/>
      <c r="O5145"/>
      <c r="P5145"/>
      <c r="Q5145"/>
    </row>
    <row r="5146" spans="1:17" ht="12.5" x14ac:dyDescent="0.25">
      <c r="A5146" s="37"/>
      <c r="B5146" s="26"/>
      <c r="C5146"/>
      <c r="D5146"/>
      <c r="E5146"/>
      <c r="N5146"/>
      <c r="O5146"/>
      <c r="P5146"/>
      <c r="Q5146"/>
    </row>
    <row r="5147" spans="1:17" ht="12.5" x14ac:dyDescent="0.25">
      <c r="A5147" s="37"/>
      <c r="B5147" s="26"/>
      <c r="C5147"/>
      <c r="D5147"/>
      <c r="E5147"/>
      <c r="N5147"/>
      <c r="O5147"/>
      <c r="P5147"/>
      <c r="Q5147"/>
    </row>
    <row r="5148" spans="1:17" ht="12.5" x14ac:dyDescent="0.25">
      <c r="A5148" s="37"/>
      <c r="B5148" s="26"/>
      <c r="C5148"/>
      <c r="D5148"/>
      <c r="E5148"/>
      <c r="N5148"/>
      <c r="O5148"/>
      <c r="P5148"/>
      <c r="Q5148"/>
    </row>
    <row r="5149" spans="1:17" ht="12.5" x14ac:dyDescent="0.25">
      <c r="A5149" s="37"/>
      <c r="B5149" s="26"/>
      <c r="C5149"/>
      <c r="D5149"/>
      <c r="E5149"/>
      <c r="N5149"/>
      <c r="O5149"/>
      <c r="P5149"/>
      <c r="Q5149"/>
    </row>
    <row r="5150" spans="1:17" ht="12.5" x14ac:dyDescent="0.25">
      <c r="A5150" s="37"/>
      <c r="B5150" s="26"/>
      <c r="C5150"/>
      <c r="D5150"/>
      <c r="E5150"/>
      <c r="N5150"/>
      <c r="O5150"/>
      <c r="P5150"/>
      <c r="Q5150"/>
    </row>
    <row r="5151" spans="1:17" ht="12.5" x14ac:dyDescent="0.25">
      <c r="A5151" s="37"/>
      <c r="B5151" s="26"/>
      <c r="C5151"/>
      <c r="D5151"/>
      <c r="E5151"/>
      <c r="N5151"/>
      <c r="O5151"/>
      <c r="P5151"/>
      <c r="Q5151"/>
    </row>
    <row r="5152" spans="1:17" ht="12.5" x14ac:dyDescent="0.25">
      <c r="A5152" s="37"/>
      <c r="B5152" s="26"/>
      <c r="C5152"/>
      <c r="D5152"/>
      <c r="E5152"/>
      <c r="N5152"/>
      <c r="O5152"/>
      <c r="P5152"/>
      <c r="Q5152"/>
    </row>
    <row r="5153" spans="1:17" ht="12.5" x14ac:dyDescent="0.25">
      <c r="A5153" s="37"/>
      <c r="B5153" s="26"/>
      <c r="C5153"/>
      <c r="D5153"/>
      <c r="E5153"/>
      <c r="N5153"/>
      <c r="O5153"/>
      <c r="P5153"/>
      <c r="Q5153"/>
    </row>
    <row r="5154" spans="1:17" ht="12.5" x14ac:dyDescent="0.25">
      <c r="A5154" s="37"/>
      <c r="B5154" s="26"/>
      <c r="C5154"/>
      <c r="D5154"/>
      <c r="E5154"/>
      <c r="N5154"/>
      <c r="O5154"/>
      <c r="P5154"/>
      <c r="Q5154"/>
    </row>
    <row r="5155" spans="1:17" ht="12.5" x14ac:dyDescent="0.25">
      <c r="A5155" s="37"/>
      <c r="B5155" s="26"/>
      <c r="C5155"/>
      <c r="D5155"/>
      <c r="E5155"/>
      <c r="N5155"/>
      <c r="O5155"/>
      <c r="P5155"/>
      <c r="Q5155"/>
    </row>
    <row r="5156" spans="1:17" ht="12.5" x14ac:dyDescent="0.25">
      <c r="A5156" s="37"/>
      <c r="B5156" s="26"/>
      <c r="C5156"/>
      <c r="D5156"/>
      <c r="E5156"/>
      <c r="N5156"/>
      <c r="O5156"/>
      <c r="P5156"/>
      <c r="Q5156"/>
    </row>
    <row r="5157" spans="1:17" ht="12.5" x14ac:dyDescent="0.25">
      <c r="A5157" s="37"/>
      <c r="B5157" s="26"/>
      <c r="C5157"/>
      <c r="D5157"/>
      <c r="E5157"/>
      <c r="N5157"/>
      <c r="O5157"/>
      <c r="P5157"/>
      <c r="Q5157"/>
    </row>
    <row r="5158" spans="1:17" ht="12.5" x14ac:dyDescent="0.25">
      <c r="A5158" s="37"/>
      <c r="B5158" s="26"/>
      <c r="C5158"/>
      <c r="D5158"/>
      <c r="E5158"/>
      <c r="N5158"/>
      <c r="O5158"/>
      <c r="P5158"/>
      <c r="Q5158"/>
    </row>
    <row r="5159" spans="1:17" ht="12.5" x14ac:dyDescent="0.25">
      <c r="A5159" s="37"/>
      <c r="B5159" s="26"/>
      <c r="C5159"/>
      <c r="D5159"/>
      <c r="E5159"/>
      <c r="N5159"/>
      <c r="O5159"/>
      <c r="P5159"/>
      <c r="Q5159"/>
    </row>
    <row r="5160" spans="1:17" ht="12.5" x14ac:dyDescent="0.25">
      <c r="A5160" s="37"/>
      <c r="B5160" s="26"/>
      <c r="C5160"/>
      <c r="D5160"/>
      <c r="E5160"/>
      <c r="N5160"/>
      <c r="O5160"/>
      <c r="P5160"/>
      <c r="Q5160"/>
    </row>
    <row r="5161" spans="1:17" ht="12.5" x14ac:dyDescent="0.25">
      <c r="A5161" s="37"/>
      <c r="B5161" s="26"/>
      <c r="C5161"/>
      <c r="D5161"/>
      <c r="E5161"/>
      <c r="N5161"/>
      <c r="O5161"/>
      <c r="P5161"/>
      <c r="Q5161"/>
    </row>
    <row r="5162" spans="1:17" ht="12.5" x14ac:dyDescent="0.25">
      <c r="A5162" s="37"/>
      <c r="B5162" s="26"/>
      <c r="C5162"/>
      <c r="D5162"/>
      <c r="E5162"/>
      <c r="N5162"/>
      <c r="O5162"/>
      <c r="P5162"/>
      <c r="Q5162"/>
    </row>
    <row r="5163" spans="1:17" ht="12.5" x14ac:dyDescent="0.25">
      <c r="A5163" s="37"/>
      <c r="B5163" s="26"/>
      <c r="C5163"/>
      <c r="D5163"/>
      <c r="E5163"/>
      <c r="N5163"/>
      <c r="O5163"/>
      <c r="P5163"/>
      <c r="Q5163"/>
    </row>
    <row r="5164" spans="1:17" ht="12.5" x14ac:dyDescent="0.25">
      <c r="A5164" s="37"/>
      <c r="B5164" s="26"/>
      <c r="C5164"/>
      <c r="D5164"/>
      <c r="E5164"/>
      <c r="N5164"/>
      <c r="O5164"/>
      <c r="P5164"/>
      <c r="Q5164"/>
    </row>
    <row r="5165" spans="1:17" ht="12.5" x14ac:dyDescent="0.25">
      <c r="A5165" s="37"/>
      <c r="B5165" s="26"/>
      <c r="C5165"/>
      <c r="D5165"/>
      <c r="E5165"/>
      <c r="N5165"/>
      <c r="O5165"/>
      <c r="P5165"/>
      <c r="Q5165"/>
    </row>
    <row r="5166" spans="1:17" ht="12.5" x14ac:dyDescent="0.25">
      <c r="A5166" s="37"/>
      <c r="B5166" s="26"/>
      <c r="C5166"/>
      <c r="D5166"/>
      <c r="E5166"/>
      <c r="N5166"/>
      <c r="O5166"/>
      <c r="P5166"/>
      <c r="Q5166"/>
    </row>
    <row r="5167" spans="1:17" ht="12.5" x14ac:dyDescent="0.25">
      <c r="A5167" s="37"/>
      <c r="B5167" s="26"/>
      <c r="C5167"/>
      <c r="D5167"/>
      <c r="E5167"/>
      <c r="N5167"/>
      <c r="O5167"/>
      <c r="P5167"/>
      <c r="Q5167"/>
    </row>
    <row r="5168" spans="1:17" ht="12.5" x14ac:dyDescent="0.25">
      <c r="A5168" s="37"/>
      <c r="B5168" s="26"/>
      <c r="C5168"/>
      <c r="D5168"/>
      <c r="E5168"/>
      <c r="N5168"/>
      <c r="O5168"/>
      <c r="P5168"/>
      <c r="Q5168"/>
    </row>
    <row r="5169" spans="1:17" ht="12.5" x14ac:dyDescent="0.25">
      <c r="A5169" s="37"/>
      <c r="B5169" s="26"/>
      <c r="C5169"/>
      <c r="D5169"/>
      <c r="E5169"/>
      <c r="N5169"/>
      <c r="O5169"/>
      <c r="P5169"/>
      <c r="Q5169"/>
    </row>
    <row r="5170" spans="1:17" ht="12.5" x14ac:dyDescent="0.25">
      <c r="A5170" s="37"/>
      <c r="B5170" s="26"/>
      <c r="C5170"/>
      <c r="D5170"/>
      <c r="E5170"/>
      <c r="N5170"/>
      <c r="O5170"/>
      <c r="P5170"/>
      <c r="Q5170"/>
    </row>
    <row r="5171" spans="1:17" ht="12.5" x14ac:dyDescent="0.25">
      <c r="A5171" s="37"/>
      <c r="B5171" s="26"/>
      <c r="C5171"/>
      <c r="D5171"/>
      <c r="E5171"/>
      <c r="N5171"/>
      <c r="O5171"/>
      <c r="P5171"/>
      <c r="Q5171"/>
    </row>
    <row r="5172" spans="1:17" ht="12.5" x14ac:dyDescent="0.25">
      <c r="A5172" s="37"/>
      <c r="B5172" s="26"/>
      <c r="C5172"/>
      <c r="D5172"/>
      <c r="E5172"/>
      <c r="N5172"/>
      <c r="O5172"/>
      <c r="P5172"/>
      <c r="Q5172"/>
    </row>
    <row r="5173" spans="1:17" ht="12.5" x14ac:dyDescent="0.25">
      <c r="A5173" s="37"/>
      <c r="B5173" s="26"/>
      <c r="C5173"/>
      <c r="D5173"/>
      <c r="E5173"/>
      <c r="N5173"/>
      <c r="O5173"/>
      <c r="P5173"/>
      <c r="Q5173"/>
    </row>
    <row r="5174" spans="1:17" ht="12.5" x14ac:dyDescent="0.25">
      <c r="A5174" s="37"/>
      <c r="B5174" s="26"/>
      <c r="C5174"/>
      <c r="D5174"/>
      <c r="E5174"/>
      <c r="N5174"/>
      <c r="O5174"/>
      <c r="P5174"/>
      <c r="Q5174"/>
    </row>
    <row r="5175" spans="1:17" ht="12.5" x14ac:dyDescent="0.25">
      <c r="A5175" s="37"/>
      <c r="B5175" s="26"/>
      <c r="C5175"/>
      <c r="D5175"/>
      <c r="E5175"/>
      <c r="N5175"/>
      <c r="O5175"/>
      <c r="P5175"/>
      <c r="Q5175"/>
    </row>
    <row r="5176" spans="1:17" ht="12.5" x14ac:dyDescent="0.25">
      <c r="A5176" s="37"/>
      <c r="B5176" s="26"/>
      <c r="C5176"/>
      <c r="D5176"/>
      <c r="E5176"/>
      <c r="N5176"/>
      <c r="O5176"/>
      <c r="P5176"/>
      <c r="Q5176"/>
    </row>
    <row r="5177" spans="1:17" ht="12.5" x14ac:dyDescent="0.25">
      <c r="A5177" s="37"/>
      <c r="B5177" s="26"/>
      <c r="C5177"/>
      <c r="D5177"/>
      <c r="E5177"/>
      <c r="N5177"/>
      <c r="O5177"/>
      <c r="P5177"/>
      <c r="Q5177"/>
    </row>
    <row r="5178" spans="1:17" ht="12.5" x14ac:dyDescent="0.25">
      <c r="A5178" s="37"/>
      <c r="B5178" s="26"/>
      <c r="C5178"/>
      <c r="D5178"/>
      <c r="E5178"/>
      <c r="N5178"/>
      <c r="O5178"/>
      <c r="P5178"/>
      <c r="Q5178"/>
    </row>
    <row r="5179" spans="1:17" ht="12.5" x14ac:dyDescent="0.25">
      <c r="A5179" s="37"/>
      <c r="B5179" s="26"/>
      <c r="C5179"/>
      <c r="D5179"/>
      <c r="E5179"/>
      <c r="N5179"/>
      <c r="O5179"/>
      <c r="P5179"/>
      <c r="Q5179"/>
    </row>
    <row r="5180" spans="1:17" ht="12.5" x14ac:dyDescent="0.25">
      <c r="A5180" s="37"/>
      <c r="B5180" s="26"/>
      <c r="C5180"/>
      <c r="D5180"/>
      <c r="E5180"/>
      <c r="N5180"/>
      <c r="O5180"/>
      <c r="P5180"/>
      <c r="Q5180"/>
    </row>
    <row r="5181" spans="1:17" ht="12.5" x14ac:dyDescent="0.25">
      <c r="A5181" s="37"/>
      <c r="B5181" s="26"/>
      <c r="C5181"/>
      <c r="D5181"/>
      <c r="E5181"/>
      <c r="N5181"/>
      <c r="O5181"/>
      <c r="P5181"/>
      <c r="Q5181"/>
    </row>
    <row r="5182" spans="1:17" ht="12.5" x14ac:dyDescent="0.25">
      <c r="A5182" s="37"/>
      <c r="B5182" s="26"/>
      <c r="C5182"/>
      <c r="D5182"/>
      <c r="E5182"/>
      <c r="N5182"/>
      <c r="O5182"/>
      <c r="P5182"/>
      <c r="Q5182"/>
    </row>
    <row r="5183" spans="1:17" ht="12.5" x14ac:dyDescent="0.25">
      <c r="A5183" s="37"/>
      <c r="B5183" s="26"/>
      <c r="C5183"/>
      <c r="D5183"/>
      <c r="E5183"/>
      <c r="N5183"/>
      <c r="O5183"/>
      <c r="P5183"/>
      <c r="Q5183"/>
    </row>
    <row r="5184" spans="1:17" ht="12.5" x14ac:dyDescent="0.25">
      <c r="A5184" s="37"/>
      <c r="B5184" s="26"/>
      <c r="C5184"/>
      <c r="D5184"/>
      <c r="E5184"/>
      <c r="N5184"/>
      <c r="O5184"/>
      <c r="P5184"/>
      <c r="Q5184"/>
    </row>
    <row r="5185" spans="1:17" ht="12.5" x14ac:dyDescent="0.25">
      <c r="A5185" s="37"/>
      <c r="B5185" s="26"/>
      <c r="C5185"/>
      <c r="D5185"/>
      <c r="E5185"/>
      <c r="N5185"/>
      <c r="O5185"/>
      <c r="P5185"/>
      <c r="Q5185"/>
    </row>
    <row r="5186" spans="1:17" ht="12.5" x14ac:dyDescent="0.25">
      <c r="A5186" s="37"/>
      <c r="B5186" s="26"/>
      <c r="C5186"/>
      <c r="D5186"/>
      <c r="E5186"/>
      <c r="N5186"/>
      <c r="O5186"/>
      <c r="P5186"/>
      <c r="Q5186"/>
    </row>
    <row r="5187" spans="1:17" ht="12.5" x14ac:dyDescent="0.25">
      <c r="A5187" s="37"/>
      <c r="B5187" s="26"/>
      <c r="C5187"/>
      <c r="D5187"/>
      <c r="E5187"/>
      <c r="N5187"/>
      <c r="O5187"/>
      <c r="P5187"/>
      <c r="Q5187"/>
    </row>
    <row r="5188" spans="1:17" ht="12.5" x14ac:dyDescent="0.25">
      <c r="A5188" s="37"/>
      <c r="B5188" s="26"/>
      <c r="C5188"/>
      <c r="D5188"/>
      <c r="E5188"/>
      <c r="N5188"/>
      <c r="O5188"/>
      <c r="P5188"/>
      <c r="Q5188"/>
    </row>
    <row r="5189" spans="1:17" ht="12.5" x14ac:dyDescent="0.25">
      <c r="A5189" s="37"/>
      <c r="B5189" s="26"/>
      <c r="C5189"/>
      <c r="D5189"/>
      <c r="E5189"/>
      <c r="N5189"/>
      <c r="O5189"/>
      <c r="P5189"/>
      <c r="Q5189"/>
    </row>
    <row r="5190" spans="1:17" ht="12.5" x14ac:dyDescent="0.25">
      <c r="A5190" s="37"/>
      <c r="B5190" s="26"/>
      <c r="C5190"/>
      <c r="D5190"/>
      <c r="E5190"/>
      <c r="N5190"/>
      <c r="O5190"/>
      <c r="P5190"/>
      <c r="Q5190"/>
    </row>
    <row r="5191" spans="1:17" ht="12.5" x14ac:dyDescent="0.25">
      <c r="A5191" s="37"/>
      <c r="B5191" s="26"/>
      <c r="C5191"/>
      <c r="D5191"/>
      <c r="E5191"/>
      <c r="N5191"/>
      <c r="O5191"/>
      <c r="P5191"/>
      <c r="Q5191"/>
    </row>
    <row r="5192" spans="1:17" ht="12.5" x14ac:dyDescent="0.25">
      <c r="A5192" s="37"/>
      <c r="B5192" s="26"/>
      <c r="C5192"/>
      <c r="D5192"/>
      <c r="E5192"/>
      <c r="N5192"/>
      <c r="O5192"/>
      <c r="P5192"/>
      <c r="Q5192"/>
    </row>
    <row r="5193" spans="1:17" ht="12.5" x14ac:dyDescent="0.25">
      <c r="A5193" s="37"/>
      <c r="B5193" s="26"/>
      <c r="C5193"/>
      <c r="D5193"/>
      <c r="E5193"/>
      <c r="N5193"/>
      <c r="O5193"/>
      <c r="P5193"/>
      <c r="Q5193"/>
    </row>
    <row r="5194" spans="1:17" ht="12.5" x14ac:dyDescent="0.25">
      <c r="A5194" s="37"/>
      <c r="B5194" s="26"/>
      <c r="C5194"/>
      <c r="D5194"/>
      <c r="E5194"/>
      <c r="N5194"/>
      <c r="O5194"/>
      <c r="P5194"/>
      <c r="Q5194"/>
    </row>
    <row r="5195" spans="1:17" ht="12.5" x14ac:dyDescent="0.25">
      <c r="A5195" s="37"/>
      <c r="B5195" s="26"/>
      <c r="C5195"/>
      <c r="D5195"/>
      <c r="E5195"/>
      <c r="N5195"/>
      <c r="O5195"/>
      <c r="P5195"/>
      <c r="Q5195"/>
    </row>
    <row r="5196" spans="1:17" ht="12.5" x14ac:dyDescent="0.25">
      <c r="A5196" s="37"/>
      <c r="B5196" s="26"/>
      <c r="C5196"/>
      <c r="D5196"/>
      <c r="E5196"/>
      <c r="N5196"/>
      <c r="O5196"/>
      <c r="P5196"/>
      <c r="Q5196"/>
    </row>
    <row r="5197" spans="1:17" ht="12.5" x14ac:dyDescent="0.25">
      <c r="A5197" s="37"/>
      <c r="B5197" s="26"/>
      <c r="C5197"/>
      <c r="D5197"/>
      <c r="E5197"/>
      <c r="N5197"/>
      <c r="O5197"/>
      <c r="P5197"/>
      <c r="Q5197"/>
    </row>
    <row r="5198" spans="1:17" ht="12.5" x14ac:dyDescent="0.25">
      <c r="A5198" s="37"/>
      <c r="B5198" s="26"/>
      <c r="C5198"/>
      <c r="D5198"/>
      <c r="E5198"/>
      <c r="N5198"/>
      <c r="O5198"/>
      <c r="P5198"/>
      <c r="Q5198"/>
    </row>
    <row r="5199" spans="1:17" ht="12.5" x14ac:dyDescent="0.25">
      <c r="A5199" s="37"/>
      <c r="B5199" s="26"/>
      <c r="C5199"/>
      <c r="D5199"/>
      <c r="E5199"/>
      <c r="N5199"/>
      <c r="O5199"/>
      <c r="P5199"/>
      <c r="Q5199"/>
    </row>
    <row r="5200" spans="1:17" ht="12.5" x14ac:dyDescent="0.25">
      <c r="A5200" s="37"/>
      <c r="B5200" s="26"/>
      <c r="C5200"/>
      <c r="D5200"/>
      <c r="E5200"/>
      <c r="N5200"/>
      <c r="O5200"/>
      <c r="P5200"/>
      <c r="Q5200"/>
    </row>
    <row r="5201" spans="1:17" ht="12.5" x14ac:dyDescent="0.25">
      <c r="A5201" s="37"/>
      <c r="B5201" s="26"/>
      <c r="C5201"/>
      <c r="D5201"/>
      <c r="E5201"/>
      <c r="N5201"/>
      <c r="O5201"/>
      <c r="P5201"/>
      <c r="Q5201"/>
    </row>
    <row r="5202" spans="1:17" ht="12.5" x14ac:dyDescent="0.25">
      <c r="A5202" s="37"/>
      <c r="B5202" s="26"/>
      <c r="C5202"/>
      <c r="D5202"/>
      <c r="E5202"/>
      <c r="N5202"/>
      <c r="O5202"/>
      <c r="P5202"/>
      <c r="Q5202"/>
    </row>
    <row r="5203" spans="1:17" ht="12.5" x14ac:dyDescent="0.25">
      <c r="A5203" s="37"/>
      <c r="B5203" s="26"/>
      <c r="C5203"/>
      <c r="D5203"/>
      <c r="E5203"/>
      <c r="N5203"/>
      <c r="O5203"/>
      <c r="P5203"/>
      <c r="Q5203"/>
    </row>
    <row r="5204" spans="1:17" ht="12.5" x14ac:dyDescent="0.25">
      <c r="A5204" s="37"/>
      <c r="B5204" s="26"/>
      <c r="C5204"/>
      <c r="D5204"/>
      <c r="E5204"/>
      <c r="N5204"/>
      <c r="O5204"/>
      <c r="P5204"/>
      <c r="Q5204"/>
    </row>
    <row r="5205" spans="1:17" ht="12.5" x14ac:dyDescent="0.25">
      <c r="A5205" s="37"/>
      <c r="B5205" s="26"/>
      <c r="C5205"/>
      <c r="D5205"/>
      <c r="E5205"/>
      <c r="N5205"/>
      <c r="O5205"/>
      <c r="P5205"/>
      <c r="Q5205"/>
    </row>
    <row r="5206" spans="1:17" ht="12.5" x14ac:dyDescent="0.25">
      <c r="A5206" s="37"/>
      <c r="B5206" s="26"/>
      <c r="C5206"/>
      <c r="D5206"/>
      <c r="E5206"/>
      <c r="N5206"/>
      <c r="O5206"/>
      <c r="P5206"/>
      <c r="Q5206"/>
    </row>
    <row r="5207" spans="1:17" ht="12.5" x14ac:dyDescent="0.25">
      <c r="A5207" s="37"/>
      <c r="B5207" s="26"/>
      <c r="C5207"/>
      <c r="D5207"/>
      <c r="E5207"/>
      <c r="N5207"/>
      <c r="O5207"/>
      <c r="P5207"/>
      <c r="Q5207"/>
    </row>
    <row r="5208" spans="1:17" ht="12.5" x14ac:dyDescent="0.25">
      <c r="A5208" s="37"/>
      <c r="B5208" s="26"/>
      <c r="C5208"/>
      <c r="D5208"/>
      <c r="E5208"/>
      <c r="N5208"/>
      <c r="O5208"/>
      <c r="P5208"/>
      <c r="Q5208"/>
    </row>
    <row r="5209" spans="1:17" ht="12.5" x14ac:dyDescent="0.25">
      <c r="A5209" s="37"/>
      <c r="B5209" s="26"/>
      <c r="C5209"/>
      <c r="D5209"/>
      <c r="E5209"/>
      <c r="N5209"/>
      <c r="O5209"/>
      <c r="P5209"/>
      <c r="Q5209"/>
    </row>
    <row r="5210" spans="1:17" ht="12.5" x14ac:dyDescent="0.25">
      <c r="A5210" s="37"/>
      <c r="B5210" s="26"/>
      <c r="C5210"/>
      <c r="D5210"/>
      <c r="E5210"/>
      <c r="N5210"/>
      <c r="O5210"/>
      <c r="P5210"/>
      <c r="Q5210"/>
    </row>
    <row r="5211" spans="1:17" ht="12.5" x14ac:dyDescent="0.25">
      <c r="A5211" s="37"/>
      <c r="B5211" s="26"/>
      <c r="C5211"/>
      <c r="D5211"/>
      <c r="E5211"/>
      <c r="N5211"/>
      <c r="O5211"/>
      <c r="P5211"/>
      <c r="Q5211"/>
    </row>
    <row r="5212" spans="1:17" ht="12.5" x14ac:dyDescent="0.25">
      <c r="A5212" s="37"/>
      <c r="B5212" s="26"/>
      <c r="C5212"/>
      <c r="D5212"/>
      <c r="E5212"/>
      <c r="N5212"/>
      <c r="O5212"/>
      <c r="P5212"/>
      <c r="Q5212"/>
    </row>
    <row r="5213" spans="1:17" ht="12.5" x14ac:dyDescent="0.25">
      <c r="A5213" s="37"/>
      <c r="B5213" s="26"/>
      <c r="C5213"/>
      <c r="D5213"/>
      <c r="E5213"/>
      <c r="N5213"/>
      <c r="O5213"/>
      <c r="P5213"/>
      <c r="Q5213"/>
    </row>
    <row r="5214" spans="1:17" ht="12.5" x14ac:dyDescent="0.25">
      <c r="A5214" s="37"/>
      <c r="B5214" s="26"/>
      <c r="C5214"/>
      <c r="D5214"/>
      <c r="E5214"/>
      <c r="N5214"/>
      <c r="O5214"/>
      <c r="P5214"/>
      <c r="Q5214"/>
    </row>
    <row r="5215" spans="1:17" ht="12.5" x14ac:dyDescent="0.25">
      <c r="A5215" s="37"/>
      <c r="B5215" s="26"/>
      <c r="C5215"/>
      <c r="D5215"/>
      <c r="E5215"/>
      <c r="N5215"/>
      <c r="O5215"/>
      <c r="P5215"/>
      <c r="Q5215"/>
    </row>
    <row r="5216" spans="1:17" ht="12.5" x14ac:dyDescent="0.25">
      <c r="A5216" s="37"/>
      <c r="B5216" s="26"/>
      <c r="C5216"/>
      <c r="D5216"/>
      <c r="E5216"/>
      <c r="N5216"/>
      <c r="O5216"/>
      <c r="P5216"/>
      <c r="Q5216"/>
    </row>
    <row r="5217" spans="1:17" ht="12.5" x14ac:dyDescent="0.25">
      <c r="A5217" s="37"/>
      <c r="B5217" s="26"/>
      <c r="C5217"/>
      <c r="D5217"/>
      <c r="E5217"/>
      <c r="N5217"/>
      <c r="O5217"/>
      <c r="P5217"/>
      <c r="Q5217"/>
    </row>
    <row r="5218" spans="1:17" ht="12.5" x14ac:dyDescent="0.25">
      <c r="A5218" s="37"/>
      <c r="B5218" s="26"/>
      <c r="C5218"/>
      <c r="D5218"/>
      <c r="E5218"/>
      <c r="N5218"/>
      <c r="O5218"/>
      <c r="P5218"/>
      <c r="Q5218"/>
    </row>
    <row r="5219" spans="1:17" ht="12.5" x14ac:dyDescent="0.25">
      <c r="A5219" s="37"/>
      <c r="B5219" s="26"/>
      <c r="C5219"/>
      <c r="D5219"/>
      <c r="E5219"/>
      <c r="N5219"/>
      <c r="O5219"/>
      <c r="P5219"/>
      <c r="Q5219"/>
    </row>
    <row r="5220" spans="1:17" ht="12.5" x14ac:dyDescent="0.25">
      <c r="A5220" s="37"/>
      <c r="B5220" s="26"/>
      <c r="C5220"/>
      <c r="D5220"/>
      <c r="E5220"/>
      <c r="N5220"/>
      <c r="O5220"/>
      <c r="P5220"/>
      <c r="Q5220"/>
    </row>
    <row r="5221" spans="1:17" ht="12.5" x14ac:dyDescent="0.25">
      <c r="A5221" s="37"/>
      <c r="B5221" s="26"/>
      <c r="C5221"/>
      <c r="D5221"/>
      <c r="E5221"/>
      <c r="N5221"/>
      <c r="O5221"/>
      <c r="P5221"/>
      <c r="Q5221"/>
    </row>
    <row r="5222" spans="1:17" ht="12.5" x14ac:dyDescent="0.25">
      <c r="A5222" s="37"/>
      <c r="B5222" s="26"/>
      <c r="C5222"/>
      <c r="D5222"/>
      <c r="E5222"/>
      <c r="N5222"/>
      <c r="O5222"/>
      <c r="P5222"/>
      <c r="Q5222"/>
    </row>
    <row r="5223" spans="1:17" ht="12.5" x14ac:dyDescent="0.25">
      <c r="A5223" s="37"/>
      <c r="B5223" s="26"/>
      <c r="C5223"/>
      <c r="D5223"/>
      <c r="E5223"/>
      <c r="N5223"/>
      <c r="O5223"/>
      <c r="P5223"/>
      <c r="Q5223"/>
    </row>
    <row r="5224" spans="1:17" ht="12.5" x14ac:dyDescent="0.25">
      <c r="A5224" s="37"/>
      <c r="B5224" s="26"/>
      <c r="C5224"/>
      <c r="D5224"/>
      <c r="E5224"/>
      <c r="N5224"/>
      <c r="O5224"/>
      <c r="P5224"/>
      <c r="Q5224"/>
    </row>
    <row r="5225" spans="1:17" ht="12.5" x14ac:dyDescent="0.25">
      <c r="A5225" s="37"/>
      <c r="B5225" s="26"/>
      <c r="C5225"/>
      <c r="D5225"/>
      <c r="E5225"/>
      <c r="N5225"/>
      <c r="O5225"/>
      <c r="P5225"/>
      <c r="Q5225"/>
    </row>
    <row r="5226" spans="1:17" ht="12.5" x14ac:dyDescent="0.25">
      <c r="A5226" s="37"/>
      <c r="B5226" s="26"/>
      <c r="C5226"/>
      <c r="D5226"/>
      <c r="E5226"/>
      <c r="N5226"/>
      <c r="O5226"/>
      <c r="P5226"/>
      <c r="Q5226"/>
    </row>
    <row r="5227" spans="1:17" ht="12.5" x14ac:dyDescent="0.25">
      <c r="A5227" s="37"/>
      <c r="B5227" s="26"/>
      <c r="C5227"/>
      <c r="D5227"/>
      <c r="E5227"/>
      <c r="N5227"/>
      <c r="O5227"/>
      <c r="P5227"/>
      <c r="Q5227"/>
    </row>
    <row r="5228" spans="1:17" ht="12.5" x14ac:dyDescent="0.25">
      <c r="A5228" s="37"/>
      <c r="B5228" s="26"/>
      <c r="C5228"/>
      <c r="D5228"/>
      <c r="E5228"/>
      <c r="N5228"/>
      <c r="O5228"/>
      <c r="P5228"/>
      <c r="Q5228"/>
    </row>
    <row r="5229" spans="1:17" ht="12.5" x14ac:dyDescent="0.25">
      <c r="A5229" s="37"/>
      <c r="B5229" s="26"/>
      <c r="C5229"/>
      <c r="D5229"/>
      <c r="E5229"/>
      <c r="N5229"/>
      <c r="O5229"/>
      <c r="P5229"/>
      <c r="Q5229"/>
    </row>
    <row r="5230" spans="1:17" ht="12.5" x14ac:dyDescent="0.25">
      <c r="A5230" s="37"/>
      <c r="B5230" s="26"/>
      <c r="C5230"/>
      <c r="D5230"/>
      <c r="E5230"/>
      <c r="N5230"/>
      <c r="O5230"/>
      <c r="P5230"/>
      <c r="Q5230"/>
    </row>
    <row r="5231" spans="1:17" ht="12.5" x14ac:dyDescent="0.25">
      <c r="A5231" s="37"/>
      <c r="B5231" s="26"/>
      <c r="C5231"/>
      <c r="D5231"/>
      <c r="E5231"/>
      <c r="N5231"/>
      <c r="O5231"/>
      <c r="P5231"/>
      <c r="Q5231"/>
    </row>
    <row r="5232" spans="1:17" ht="12.5" x14ac:dyDescent="0.25">
      <c r="A5232" s="37"/>
      <c r="B5232" s="26"/>
      <c r="C5232"/>
      <c r="D5232"/>
      <c r="E5232"/>
      <c r="N5232"/>
      <c r="O5232"/>
      <c r="P5232"/>
      <c r="Q5232"/>
    </row>
    <row r="5233" spans="1:17" ht="12.5" x14ac:dyDescent="0.25">
      <c r="A5233" s="37"/>
      <c r="B5233" s="26"/>
      <c r="C5233"/>
      <c r="D5233"/>
      <c r="E5233"/>
      <c r="N5233"/>
      <c r="O5233"/>
      <c r="P5233"/>
      <c r="Q5233"/>
    </row>
    <row r="5234" spans="1:17" ht="12.5" x14ac:dyDescent="0.25">
      <c r="A5234" s="37"/>
      <c r="B5234" s="26"/>
      <c r="C5234"/>
      <c r="D5234"/>
      <c r="E5234"/>
      <c r="N5234"/>
      <c r="O5234"/>
      <c r="P5234"/>
      <c r="Q5234"/>
    </row>
    <row r="5235" spans="1:17" ht="12.5" x14ac:dyDescent="0.25">
      <c r="A5235" s="37"/>
      <c r="B5235" s="26"/>
      <c r="C5235"/>
      <c r="D5235"/>
      <c r="E5235"/>
      <c r="N5235"/>
      <c r="O5235"/>
      <c r="P5235"/>
      <c r="Q5235"/>
    </row>
    <row r="5236" spans="1:17" ht="12.5" x14ac:dyDescent="0.25">
      <c r="A5236" s="37"/>
      <c r="B5236" s="26"/>
      <c r="C5236"/>
      <c r="D5236"/>
      <c r="E5236"/>
      <c r="N5236"/>
      <c r="O5236"/>
      <c r="P5236"/>
      <c r="Q5236"/>
    </row>
    <row r="5237" spans="1:17" ht="12.5" x14ac:dyDescent="0.25">
      <c r="A5237" s="37"/>
      <c r="B5237" s="26"/>
      <c r="C5237"/>
      <c r="D5237"/>
      <c r="E5237"/>
      <c r="N5237"/>
      <c r="O5237"/>
      <c r="P5237"/>
      <c r="Q5237"/>
    </row>
    <row r="5238" spans="1:17" ht="12.5" x14ac:dyDescent="0.25">
      <c r="A5238" s="37"/>
      <c r="B5238" s="26"/>
      <c r="C5238"/>
      <c r="D5238"/>
      <c r="E5238"/>
      <c r="N5238"/>
      <c r="O5238"/>
      <c r="P5238"/>
      <c r="Q5238"/>
    </row>
    <row r="5239" spans="1:17" ht="12.5" x14ac:dyDescent="0.25">
      <c r="A5239" s="37"/>
      <c r="B5239" s="26"/>
      <c r="C5239"/>
      <c r="D5239"/>
      <c r="E5239"/>
      <c r="N5239"/>
      <c r="O5239"/>
      <c r="P5239"/>
      <c r="Q5239"/>
    </row>
    <row r="5240" spans="1:17" ht="12.5" x14ac:dyDescent="0.25">
      <c r="A5240" s="37"/>
      <c r="B5240" s="26"/>
      <c r="C5240"/>
      <c r="D5240"/>
      <c r="E5240"/>
      <c r="N5240"/>
      <c r="O5240"/>
      <c r="P5240"/>
      <c r="Q5240"/>
    </row>
    <row r="5241" spans="1:17" ht="12.5" x14ac:dyDescent="0.25">
      <c r="A5241" s="37"/>
      <c r="B5241" s="26"/>
      <c r="C5241"/>
      <c r="D5241"/>
      <c r="E5241"/>
      <c r="N5241"/>
      <c r="O5241"/>
      <c r="P5241"/>
      <c r="Q5241"/>
    </row>
    <row r="5242" spans="1:17" ht="12.5" x14ac:dyDescent="0.25">
      <c r="A5242" s="37"/>
      <c r="B5242" s="26"/>
      <c r="C5242"/>
      <c r="D5242"/>
      <c r="E5242"/>
      <c r="N5242"/>
      <c r="O5242"/>
      <c r="P5242"/>
      <c r="Q5242"/>
    </row>
    <row r="5243" spans="1:17" ht="12.5" x14ac:dyDescent="0.25">
      <c r="A5243" s="37"/>
      <c r="B5243" s="26"/>
      <c r="C5243"/>
      <c r="D5243"/>
      <c r="E5243"/>
      <c r="N5243"/>
      <c r="O5243"/>
      <c r="P5243"/>
      <c r="Q5243"/>
    </row>
    <row r="5244" spans="1:17" ht="12.5" x14ac:dyDescent="0.25">
      <c r="A5244" s="37"/>
      <c r="B5244" s="26"/>
      <c r="C5244"/>
      <c r="D5244"/>
      <c r="E5244"/>
      <c r="N5244"/>
      <c r="O5244"/>
      <c r="P5244"/>
      <c r="Q5244"/>
    </row>
    <row r="5245" spans="1:17" ht="12.5" x14ac:dyDescent="0.25">
      <c r="A5245" s="37"/>
      <c r="B5245" s="26"/>
      <c r="C5245"/>
      <c r="D5245"/>
      <c r="E5245"/>
      <c r="N5245"/>
      <c r="O5245"/>
      <c r="P5245"/>
      <c r="Q5245"/>
    </row>
    <row r="5246" spans="1:17" ht="12.5" x14ac:dyDescent="0.25">
      <c r="A5246" s="37"/>
      <c r="B5246" s="26"/>
      <c r="C5246"/>
      <c r="D5246"/>
      <c r="E5246"/>
      <c r="N5246"/>
      <c r="O5246"/>
      <c r="P5246"/>
      <c r="Q5246"/>
    </row>
    <row r="5247" spans="1:17" ht="12.5" x14ac:dyDescent="0.25">
      <c r="A5247" s="37"/>
      <c r="B5247" s="26"/>
      <c r="C5247"/>
      <c r="D5247"/>
      <c r="E5247"/>
      <c r="N5247"/>
      <c r="O5247"/>
      <c r="P5247"/>
      <c r="Q5247"/>
    </row>
    <row r="5248" spans="1:17" ht="12.5" x14ac:dyDescent="0.25">
      <c r="A5248" s="37"/>
      <c r="B5248" s="26"/>
      <c r="C5248"/>
      <c r="D5248"/>
      <c r="E5248"/>
      <c r="N5248"/>
      <c r="O5248"/>
      <c r="P5248"/>
      <c r="Q5248"/>
    </row>
    <row r="5249" spans="1:17" ht="12.5" x14ac:dyDescent="0.25">
      <c r="A5249" s="37"/>
      <c r="B5249" s="26"/>
      <c r="C5249"/>
      <c r="D5249"/>
      <c r="E5249"/>
      <c r="N5249"/>
      <c r="O5249"/>
      <c r="P5249"/>
      <c r="Q5249"/>
    </row>
    <row r="5250" spans="1:17" ht="12.5" x14ac:dyDescent="0.25">
      <c r="A5250" s="37"/>
      <c r="B5250" s="26"/>
      <c r="C5250"/>
      <c r="D5250"/>
      <c r="E5250"/>
      <c r="N5250"/>
      <c r="O5250"/>
      <c r="P5250"/>
      <c r="Q5250"/>
    </row>
    <row r="5251" spans="1:17" ht="12.5" x14ac:dyDescent="0.25">
      <c r="A5251" s="37"/>
      <c r="B5251" s="26"/>
      <c r="C5251"/>
      <c r="D5251"/>
      <c r="E5251"/>
      <c r="N5251"/>
      <c r="O5251"/>
      <c r="P5251"/>
      <c r="Q5251"/>
    </row>
    <row r="5252" spans="1:17" ht="12.5" x14ac:dyDescent="0.25">
      <c r="A5252" s="37"/>
      <c r="B5252" s="26"/>
      <c r="C5252"/>
      <c r="D5252"/>
      <c r="E5252"/>
      <c r="N5252"/>
      <c r="O5252"/>
      <c r="P5252"/>
      <c r="Q5252"/>
    </row>
    <row r="5253" spans="1:17" ht="12.5" x14ac:dyDescent="0.25">
      <c r="A5253" s="37"/>
      <c r="B5253" s="26"/>
      <c r="C5253"/>
      <c r="D5253"/>
      <c r="E5253"/>
      <c r="N5253"/>
      <c r="O5253"/>
      <c r="P5253"/>
      <c r="Q5253"/>
    </row>
    <row r="5254" spans="1:17" ht="12.5" x14ac:dyDescent="0.25">
      <c r="A5254" s="37"/>
      <c r="B5254" s="26"/>
      <c r="C5254"/>
      <c r="D5254"/>
      <c r="E5254"/>
      <c r="N5254"/>
      <c r="O5254"/>
      <c r="P5254"/>
      <c r="Q5254"/>
    </row>
    <row r="5255" spans="1:17" ht="12.5" x14ac:dyDescent="0.25">
      <c r="A5255" s="37"/>
      <c r="B5255" s="26"/>
      <c r="C5255"/>
      <c r="D5255"/>
      <c r="E5255"/>
      <c r="N5255"/>
      <c r="O5255"/>
      <c r="P5255"/>
      <c r="Q5255"/>
    </row>
    <row r="5256" spans="1:17" ht="12.5" x14ac:dyDescent="0.25">
      <c r="A5256" s="37"/>
      <c r="B5256" s="26"/>
      <c r="C5256"/>
      <c r="D5256"/>
      <c r="E5256"/>
      <c r="N5256"/>
      <c r="O5256"/>
      <c r="P5256"/>
      <c r="Q5256"/>
    </row>
    <row r="5257" spans="1:17" ht="12.5" x14ac:dyDescent="0.25">
      <c r="A5257" s="37"/>
      <c r="B5257" s="26"/>
      <c r="C5257"/>
      <c r="D5257"/>
      <c r="E5257"/>
      <c r="N5257"/>
      <c r="O5257"/>
      <c r="P5257"/>
      <c r="Q5257"/>
    </row>
    <row r="5258" spans="1:17" ht="12.5" x14ac:dyDescent="0.25">
      <c r="A5258" s="37"/>
      <c r="B5258" s="26"/>
      <c r="C5258"/>
      <c r="D5258"/>
      <c r="E5258"/>
      <c r="N5258"/>
      <c r="O5258"/>
      <c r="P5258"/>
      <c r="Q5258"/>
    </row>
    <row r="5259" spans="1:17" ht="12.5" x14ac:dyDescent="0.25">
      <c r="A5259" s="37"/>
      <c r="B5259" s="26"/>
      <c r="C5259"/>
      <c r="D5259"/>
      <c r="E5259"/>
      <c r="N5259"/>
      <c r="O5259"/>
      <c r="P5259"/>
      <c r="Q5259"/>
    </row>
    <row r="5260" spans="1:17" ht="12.5" x14ac:dyDescent="0.25">
      <c r="A5260" s="37"/>
      <c r="B5260" s="26"/>
      <c r="C5260"/>
      <c r="D5260"/>
      <c r="E5260"/>
      <c r="N5260"/>
      <c r="O5260"/>
      <c r="P5260"/>
      <c r="Q5260"/>
    </row>
    <row r="5261" spans="1:17" ht="12.5" x14ac:dyDescent="0.25">
      <c r="A5261" s="37"/>
      <c r="B5261" s="26"/>
      <c r="C5261"/>
      <c r="D5261"/>
      <c r="E5261"/>
      <c r="N5261"/>
      <c r="O5261"/>
      <c r="P5261"/>
      <c r="Q5261"/>
    </row>
    <row r="5262" spans="1:17" ht="12.5" x14ac:dyDescent="0.25">
      <c r="A5262" s="37"/>
      <c r="B5262" s="26"/>
      <c r="C5262"/>
      <c r="D5262"/>
      <c r="E5262"/>
      <c r="N5262"/>
      <c r="O5262"/>
      <c r="P5262"/>
      <c r="Q5262"/>
    </row>
    <row r="5263" spans="1:17" ht="12.5" x14ac:dyDescent="0.25">
      <c r="A5263" s="37"/>
      <c r="B5263" s="26"/>
      <c r="C5263"/>
      <c r="D5263"/>
      <c r="E5263"/>
      <c r="N5263"/>
      <c r="O5263"/>
      <c r="P5263"/>
      <c r="Q5263"/>
    </row>
    <row r="5264" spans="1:17" ht="12.5" x14ac:dyDescent="0.25">
      <c r="A5264" s="37"/>
      <c r="B5264" s="26"/>
      <c r="C5264"/>
      <c r="D5264"/>
      <c r="E5264"/>
      <c r="N5264"/>
      <c r="O5264"/>
      <c r="P5264"/>
      <c r="Q5264"/>
    </row>
    <row r="5265" spans="1:17" ht="12.5" x14ac:dyDescent="0.25">
      <c r="A5265" s="37"/>
      <c r="B5265" s="26"/>
      <c r="C5265"/>
      <c r="D5265"/>
      <c r="E5265"/>
      <c r="N5265"/>
      <c r="O5265"/>
      <c r="P5265"/>
      <c r="Q5265"/>
    </row>
    <row r="5266" spans="1:17" ht="12.5" x14ac:dyDescent="0.25">
      <c r="A5266" s="37"/>
      <c r="B5266" s="26"/>
      <c r="C5266"/>
      <c r="D5266"/>
      <c r="E5266"/>
      <c r="N5266"/>
      <c r="O5266"/>
      <c r="P5266"/>
      <c r="Q5266"/>
    </row>
    <row r="5267" spans="1:17" ht="12.5" x14ac:dyDescent="0.25">
      <c r="A5267" s="37"/>
      <c r="B5267" s="26"/>
      <c r="C5267"/>
      <c r="D5267"/>
      <c r="E5267"/>
      <c r="N5267"/>
      <c r="O5267"/>
      <c r="P5267"/>
      <c r="Q5267"/>
    </row>
    <row r="5268" spans="1:17" ht="12.5" x14ac:dyDescent="0.25">
      <c r="A5268" s="37"/>
      <c r="B5268" s="26"/>
      <c r="C5268"/>
      <c r="D5268"/>
      <c r="E5268"/>
      <c r="N5268"/>
      <c r="O5268"/>
      <c r="P5268"/>
      <c r="Q5268"/>
    </row>
    <row r="5269" spans="1:17" ht="12.5" x14ac:dyDescent="0.25">
      <c r="A5269" s="37"/>
      <c r="B5269" s="26"/>
      <c r="C5269"/>
      <c r="D5269"/>
      <c r="E5269"/>
      <c r="N5269"/>
      <c r="O5269"/>
      <c r="P5269"/>
      <c r="Q5269"/>
    </row>
    <row r="5270" spans="1:17" ht="12.5" x14ac:dyDescent="0.25">
      <c r="A5270" s="37"/>
      <c r="B5270" s="26"/>
      <c r="C5270"/>
      <c r="D5270"/>
      <c r="E5270"/>
      <c r="N5270"/>
      <c r="O5270"/>
      <c r="P5270"/>
      <c r="Q5270"/>
    </row>
    <row r="5271" spans="1:17" ht="12.5" x14ac:dyDescent="0.25">
      <c r="A5271" s="37"/>
      <c r="B5271" s="26"/>
      <c r="C5271"/>
      <c r="D5271"/>
      <c r="E5271"/>
      <c r="N5271"/>
      <c r="O5271"/>
      <c r="P5271"/>
      <c r="Q5271"/>
    </row>
    <row r="5272" spans="1:17" ht="12.5" x14ac:dyDescent="0.25">
      <c r="A5272" s="37"/>
      <c r="B5272" s="26"/>
      <c r="C5272"/>
      <c r="D5272"/>
      <c r="E5272"/>
      <c r="N5272"/>
      <c r="O5272"/>
      <c r="P5272"/>
      <c r="Q5272"/>
    </row>
    <row r="5273" spans="1:17" ht="12.5" x14ac:dyDescent="0.25">
      <c r="A5273" s="37"/>
      <c r="B5273" s="26"/>
      <c r="C5273"/>
      <c r="D5273"/>
      <c r="E5273"/>
      <c r="N5273"/>
      <c r="O5273"/>
      <c r="P5273"/>
      <c r="Q5273"/>
    </row>
    <row r="5274" spans="1:17" ht="12.5" x14ac:dyDescent="0.25">
      <c r="A5274" s="37"/>
      <c r="B5274" s="26"/>
      <c r="C5274"/>
      <c r="D5274"/>
      <c r="E5274"/>
      <c r="N5274"/>
      <c r="O5274"/>
      <c r="P5274"/>
      <c r="Q5274"/>
    </row>
    <row r="5275" spans="1:17" ht="12.5" x14ac:dyDescent="0.25">
      <c r="A5275" s="37"/>
      <c r="B5275" s="26"/>
      <c r="C5275"/>
      <c r="D5275"/>
      <c r="E5275"/>
      <c r="N5275"/>
      <c r="O5275"/>
      <c r="P5275"/>
      <c r="Q5275"/>
    </row>
    <row r="5276" spans="1:17" ht="12.5" x14ac:dyDescent="0.25">
      <c r="A5276" s="37"/>
      <c r="B5276" s="26"/>
      <c r="C5276"/>
      <c r="D5276"/>
      <c r="E5276"/>
      <c r="N5276"/>
      <c r="O5276"/>
      <c r="P5276"/>
      <c r="Q5276"/>
    </row>
    <row r="5277" spans="1:17" ht="12.5" x14ac:dyDescent="0.25">
      <c r="A5277" s="37"/>
      <c r="B5277" s="26"/>
      <c r="C5277"/>
      <c r="D5277"/>
      <c r="E5277"/>
      <c r="N5277"/>
      <c r="O5277"/>
      <c r="P5277"/>
      <c r="Q5277"/>
    </row>
    <row r="5278" spans="1:17" ht="12.5" x14ac:dyDescent="0.25">
      <c r="A5278" s="37"/>
      <c r="B5278" s="26"/>
      <c r="C5278"/>
      <c r="D5278"/>
      <c r="E5278"/>
      <c r="N5278"/>
      <c r="O5278"/>
      <c r="P5278"/>
      <c r="Q5278"/>
    </row>
    <row r="5279" spans="1:17" ht="12.5" x14ac:dyDescent="0.25">
      <c r="A5279" s="37"/>
      <c r="B5279" s="26"/>
      <c r="C5279"/>
      <c r="D5279"/>
      <c r="E5279"/>
      <c r="N5279"/>
      <c r="O5279"/>
      <c r="P5279"/>
      <c r="Q5279"/>
    </row>
    <row r="5280" spans="1:17" ht="12.5" x14ac:dyDescent="0.25">
      <c r="A5280" s="37"/>
      <c r="B5280" s="26"/>
      <c r="C5280"/>
      <c r="D5280"/>
      <c r="E5280"/>
      <c r="N5280"/>
      <c r="O5280"/>
      <c r="P5280"/>
      <c r="Q5280"/>
    </row>
    <row r="5281" spans="1:17" ht="12.5" x14ac:dyDescent="0.25">
      <c r="A5281" s="37"/>
      <c r="B5281" s="26"/>
      <c r="C5281"/>
      <c r="D5281"/>
      <c r="E5281"/>
      <c r="N5281"/>
      <c r="O5281"/>
      <c r="P5281"/>
      <c r="Q5281"/>
    </row>
    <row r="5282" spans="1:17" ht="12.5" x14ac:dyDescent="0.25">
      <c r="A5282" s="37"/>
      <c r="B5282" s="26"/>
      <c r="C5282"/>
      <c r="D5282"/>
      <c r="E5282"/>
      <c r="N5282"/>
      <c r="O5282"/>
      <c r="P5282"/>
      <c r="Q5282"/>
    </row>
    <row r="5283" spans="1:17" ht="12.5" x14ac:dyDescent="0.25">
      <c r="A5283" s="37"/>
      <c r="B5283" s="26"/>
      <c r="C5283"/>
      <c r="D5283"/>
      <c r="E5283"/>
      <c r="N5283"/>
      <c r="O5283"/>
      <c r="P5283"/>
      <c r="Q5283"/>
    </row>
    <row r="5284" spans="1:17" ht="12.5" x14ac:dyDescent="0.25">
      <c r="A5284" s="37"/>
      <c r="B5284" s="26"/>
      <c r="C5284"/>
      <c r="D5284"/>
      <c r="E5284"/>
      <c r="N5284"/>
      <c r="O5284"/>
      <c r="P5284"/>
      <c r="Q5284"/>
    </row>
    <row r="5285" spans="1:17" ht="12.5" x14ac:dyDescent="0.25">
      <c r="A5285" s="37"/>
      <c r="B5285" s="26"/>
      <c r="C5285"/>
      <c r="D5285"/>
      <c r="E5285"/>
      <c r="N5285"/>
      <c r="O5285"/>
      <c r="P5285"/>
      <c r="Q5285"/>
    </row>
    <row r="5286" spans="1:17" ht="12.5" x14ac:dyDescent="0.25">
      <c r="A5286" s="37"/>
      <c r="B5286" s="26"/>
      <c r="C5286"/>
      <c r="D5286"/>
      <c r="E5286"/>
      <c r="N5286"/>
      <c r="O5286"/>
      <c r="P5286"/>
      <c r="Q5286"/>
    </row>
    <row r="5287" spans="1:17" ht="12.5" x14ac:dyDescent="0.25">
      <c r="A5287" s="37"/>
      <c r="B5287" s="26"/>
      <c r="C5287"/>
      <c r="D5287"/>
      <c r="E5287"/>
      <c r="N5287"/>
      <c r="O5287"/>
      <c r="P5287"/>
      <c r="Q5287"/>
    </row>
    <row r="5288" spans="1:17" ht="12.5" x14ac:dyDescent="0.25">
      <c r="A5288" s="37"/>
      <c r="B5288" s="26"/>
      <c r="C5288"/>
      <c r="D5288"/>
      <c r="E5288"/>
      <c r="N5288"/>
      <c r="O5288"/>
      <c r="P5288"/>
      <c r="Q5288"/>
    </row>
    <row r="5289" spans="1:17" ht="12.5" x14ac:dyDescent="0.25">
      <c r="A5289" s="37"/>
      <c r="B5289" s="26"/>
      <c r="C5289"/>
      <c r="D5289"/>
      <c r="E5289"/>
      <c r="N5289"/>
      <c r="O5289"/>
      <c r="P5289"/>
      <c r="Q5289"/>
    </row>
    <row r="5290" spans="1:17" ht="12.5" x14ac:dyDescent="0.25">
      <c r="A5290" s="37"/>
      <c r="B5290" s="26"/>
      <c r="C5290"/>
      <c r="D5290"/>
      <c r="E5290"/>
      <c r="N5290"/>
      <c r="O5290"/>
      <c r="P5290"/>
      <c r="Q5290"/>
    </row>
    <row r="5291" spans="1:17" ht="12.5" x14ac:dyDescent="0.25">
      <c r="A5291" s="37"/>
      <c r="B5291" s="26"/>
      <c r="C5291"/>
      <c r="D5291"/>
      <c r="E5291"/>
      <c r="N5291"/>
      <c r="O5291"/>
      <c r="P5291"/>
      <c r="Q5291"/>
    </row>
    <row r="5292" spans="1:17" ht="12.5" x14ac:dyDescent="0.25">
      <c r="A5292" s="37"/>
      <c r="B5292" s="26"/>
      <c r="C5292"/>
      <c r="D5292"/>
      <c r="E5292"/>
      <c r="N5292"/>
      <c r="O5292"/>
      <c r="P5292"/>
      <c r="Q5292"/>
    </row>
    <row r="5293" spans="1:17" ht="12.5" x14ac:dyDescent="0.25">
      <c r="A5293" s="37"/>
      <c r="B5293" s="26"/>
      <c r="C5293"/>
      <c r="D5293"/>
      <c r="E5293"/>
      <c r="N5293"/>
      <c r="O5293"/>
      <c r="P5293"/>
      <c r="Q5293"/>
    </row>
    <row r="5294" spans="1:17" ht="12.5" x14ac:dyDescent="0.25">
      <c r="A5294" s="37"/>
      <c r="B5294" s="26"/>
      <c r="C5294"/>
      <c r="D5294"/>
      <c r="E5294"/>
      <c r="N5294"/>
      <c r="O5294"/>
      <c r="P5294"/>
      <c r="Q5294"/>
    </row>
    <row r="5295" spans="1:17" ht="12.5" x14ac:dyDescent="0.25">
      <c r="A5295" s="37"/>
      <c r="B5295" s="26"/>
      <c r="C5295"/>
      <c r="D5295"/>
      <c r="E5295"/>
      <c r="N5295"/>
      <c r="O5295"/>
      <c r="P5295"/>
      <c r="Q5295"/>
    </row>
    <row r="5296" spans="1:17" ht="12.5" x14ac:dyDescent="0.25">
      <c r="A5296" s="37"/>
      <c r="B5296" s="26"/>
      <c r="C5296"/>
      <c r="D5296"/>
      <c r="E5296"/>
      <c r="N5296"/>
      <c r="O5296"/>
      <c r="P5296"/>
      <c r="Q5296"/>
    </row>
    <row r="5297" spans="1:17" ht="12.5" x14ac:dyDescent="0.25">
      <c r="A5297" s="37"/>
      <c r="B5297" s="26"/>
      <c r="C5297"/>
      <c r="D5297"/>
      <c r="E5297"/>
      <c r="N5297"/>
      <c r="O5297"/>
      <c r="P5297"/>
      <c r="Q5297"/>
    </row>
    <row r="5298" spans="1:17" ht="12.5" x14ac:dyDescent="0.25">
      <c r="A5298" s="37"/>
      <c r="B5298" s="26"/>
      <c r="C5298"/>
      <c r="D5298"/>
      <c r="E5298"/>
      <c r="N5298"/>
      <c r="O5298"/>
      <c r="P5298"/>
      <c r="Q5298"/>
    </row>
    <row r="5299" spans="1:17" ht="12.5" x14ac:dyDescent="0.25">
      <c r="A5299" s="37"/>
      <c r="B5299" s="26"/>
      <c r="C5299"/>
      <c r="D5299"/>
      <c r="E5299"/>
      <c r="N5299"/>
      <c r="O5299"/>
      <c r="P5299"/>
      <c r="Q5299"/>
    </row>
    <row r="5300" spans="1:17" ht="12.5" x14ac:dyDescent="0.25">
      <c r="A5300" s="37"/>
      <c r="B5300" s="26"/>
      <c r="C5300"/>
      <c r="D5300"/>
      <c r="E5300"/>
      <c r="N5300"/>
      <c r="O5300"/>
      <c r="P5300"/>
      <c r="Q5300"/>
    </row>
    <row r="5301" spans="1:17" ht="12.5" x14ac:dyDescent="0.25">
      <c r="A5301" s="37"/>
      <c r="B5301" s="26"/>
      <c r="C5301"/>
      <c r="D5301"/>
      <c r="E5301"/>
      <c r="N5301"/>
      <c r="O5301"/>
      <c r="P5301"/>
      <c r="Q5301"/>
    </row>
    <row r="5302" spans="1:17" ht="12.5" x14ac:dyDescent="0.25">
      <c r="A5302" s="37"/>
      <c r="B5302" s="26"/>
      <c r="C5302"/>
      <c r="D5302"/>
      <c r="E5302"/>
      <c r="N5302"/>
      <c r="O5302"/>
      <c r="P5302"/>
      <c r="Q5302"/>
    </row>
    <row r="5303" spans="1:17" ht="12.5" x14ac:dyDescent="0.25">
      <c r="A5303" s="37"/>
      <c r="B5303" s="26"/>
      <c r="C5303"/>
      <c r="D5303"/>
      <c r="E5303"/>
      <c r="N5303"/>
      <c r="O5303"/>
      <c r="P5303"/>
      <c r="Q5303"/>
    </row>
    <row r="5304" spans="1:17" ht="12.5" x14ac:dyDescent="0.25">
      <c r="A5304" s="37"/>
      <c r="B5304" s="26"/>
      <c r="C5304"/>
      <c r="D5304"/>
      <c r="E5304"/>
      <c r="N5304"/>
      <c r="O5304"/>
      <c r="P5304"/>
      <c r="Q5304"/>
    </row>
    <row r="5305" spans="1:17" ht="12.5" x14ac:dyDescent="0.25">
      <c r="A5305" s="37"/>
      <c r="B5305" s="26"/>
      <c r="C5305"/>
      <c r="D5305"/>
      <c r="E5305"/>
      <c r="N5305"/>
      <c r="O5305"/>
      <c r="P5305"/>
      <c r="Q5305"/>
    </row>
    <row r="5306" spans="1:17" ht="12.5" x14ac:dyDescent="0.25">
      <c r="A5306" s="37"/>
      <c r="B5306" s="26"/>
      <c r="C5306"/>
      <c r="D5306"/>
      <c r="E5306"/>
      <c r="N5306"/>
      <c r="O5306"/>
      <c r="P5306"/>
      <c r="Q5306"/>
    </row>
    <row r="5307" spans="1:17" ht="12.5" x14ac:dyDescent="0.25">
      <c r="A5307" s="37"/>
      <c r="B5307" s="26"/>
      <c r="C5307"/>
      <c r="D5307"/>
      <c r="E5307"/>
      <c r="N5307"/>
      <c r="O5307"/>
      <c r="P5307"/>
      <c r="Q5307"/>
    </row>
    <row r="5308" spans="1:17" ht="12.5" x14ac:dyDescent="0.25">
      <c r="A5308" s="37"/>
      <c r="B5308" s="26"/>
      <c r="C5308"/>
      <c r="D5308"/>
      <c r="E5308"/>
      <c r="N5308"/>
      <c r="O5308"/>
      <c r="P5308"/>
      <c r="Q5308"/>
    </row>
    <row r="5309" spans="1:17" ht="12.5" x14ac:dyDescent="0.25">
      <c r="A5309" s="37"/>
      <c r="B5309" s="26"/>
      <c r="C5309"/>
      <c r="D5309"/>
      <c r="E5309"/>
      <c r="N5309"/>
      <c r="O5309"/>
      <c r="P5309"/>
      <c r="Q5309"/>
    </row>
    <row r="5310" spans="1:17" ht="12.5" x14ac:dyDescent="0.25">
      <c r="A5310" s="37"/>
      <c r="B5310" s="26"/>
      <c r="C5310"/>
      <c r="D5310"/>
      <c r="E5310"/>
      <c r="N5310"/>
      <c r="O5310"/>
      <c r="P5310"/>
      <c r="Q5310"/>
    </row>
    <row r="5311" spans="1:17" ht="12.5" x14ac:dyDescent="0.25">
      <c r="A5311" s="37"/>
      <c r="B5311" s="26"/>
      <c r="C5311"/>
      <c r="D5311"/>
      <c r="E5311"/>
      <c r="N5311"/>
      <c r="O5311"/>
      <c r="P5311"/>
      <c r="Q5311"/>
    </row>
    <row r="5312" spans="1:17" ht="12.5" x14ac:dyDescent="0.25">
      <c r="A5312" s="37"/>
      <c r="B5312" s="26"/>
      <c r="C5312"/>
      <c r="D5312"/>
      <c r="E5312"/>
      <c r="N5312"/>
      <c r="O5312"/>
      <c r="P5312"/>
      <c r="Q5312"/>
    </row>
    <row r="5313" spans="1:17" ht="12.5" x14ac:dyDescent="0.25">
      <c r="A5313" s="37"/>
      <c r="B5313" s="26"/>
      <c r="C5313"/>
      <c r="D5313"/>
      <c r="E5313"/>
      <c r="N5313"/>
      <c r="O5313"/>
      <c r="P5313"/>
      <c r="Q5313"/>
    </row>
    <row r="5314" spans="1:17" ht="12.5" x14ac:dyDescent="0.25">
      <c r="A5314" s="37"/>
      <c r="B5314" s="26"/>
      <c r="C5314"/>
      <c r="D5314"/>
      <c r="E5314"/>
      <c r="N5314"/>
      <c r="O5314"/>
      <c r="P5314"/>
      <c r="Q5314"/>
    </row>
    <row r="5315" spans="1:17" ht="12.5" x14ac:dyDescent="0.25">
      <c r="A5315" s="37"/>
      <c r="B5315" s="26"/>
      <c r="C5315"/>
      <c r="D5315"/>
      <c r="E5315"/>
      <c r="N5315"/>
      <c r="O5315"/>
      <c r="P5315"/>
      <c r="Q5315"/>
    </row>
    <row r="5316" spans="1:17" ht="12.5" x14ac:dyDescent="0.25">
      <c r="A5316" s="37"/>
      <c r="B5316" s="26"/>
      <c r="C5316"/>
      <c r="D5316"/>
      <c r="E5316"/>
      <c r="N5316"/>
      <c r="O5316"/>
      <c r="P5316"/>
      <c r="Q5316"/>
    </row>
    <row r="5317" spans="1:17" ht="12.5" x14ac:dyDescent="0.25">
      <c r="A5317" s="37"/>
      <c r="B5317" s="26"/>
      <c r="C5317"/>
      <c r="D5317"/>
      <c r="E5317"/>
      <c r="N5317"/>
      <c r="O5317"/>
      <c r="P5317"/>
      <c r="Q5317"/>
    </row>
    <row r="5318" spans="1:17" ht="12.5" x14ac:dyDescent="0.25">
      <c r="A5318" s="37"/>
      <c r="B5318" s="26"/>
      <c r="C5318"/>
      <c r="D5318"/>
      <c r="E5318"/>
      <c r="N5318"/>
      <c r="O5318"/>
      <c r="P5318"/>
      <c r="Q5318"/>
    </row>
    <row r="5319" spans="1:17" ht="12.5" x14ac:dyDescent="0.25">
      <c r="A5319" s="37"/>
      <c r="B5319" s="26"/>
      <c r="C5319"/>
      <c r="D5319"/>
      <c r="E5319"/>
      <c r="N5319"/>
      <c r="O5319"/>
      <c r="P5319"/>
      <c r="Q5319"/>
    </row>
    <row r="5320" spans="1:17" ht="12.5" x14ac:dyDescent="0.25">
      <c r="A5320" s="37"/>
      <c r="B5320" s="26"/>
      <c r="C5320"/>
      <c r="D5320"/>
      <c r="E5320"/>
      <c r="N5320"/>
      <c r="O5320"/>
      <c r="P5320"/>
      <c r="Q5320"/>
    </row>
    <row r="5321" spans="1:17" ht="12.5" x14ac:dyDescent="0.25">
      <c r="A5321" s="37"/>
      <c r="B5321" s="26"/>
      <c r="C5321"/>
      <c r="D5321"/>
      <c r="E5321"/>
      <c r="N5321"/>
      <c r="O5321"/>
      <c r="P5321"/>
      <c r="Q5321"/>
    </row>
    <row r="5322" spans="1:17" ht="12.5" x14ac:dyDescent="0.25">
      <c r="A5322" s="37"/>
      <c r="B5322" s="26"/>
      <c r="C5322"/>
      <c r="D5322"/>
      <c r="E5322"/>
      <c r="N5322"/>
      <c r="O5322"/>
      <c r="P5322"/>
      <c r="Q5322"/>
    </row>
    <row r="5323" spans="1:17" ht="12.5" x14ac:dyDescent="0.25">
      <c r="A5323" s="37"/>
      <c r="B5323" s="26"/>
      <c r="C5323"/>
      <c r="D5323"/>
      <c r="E5323"/>
      <c r="N5323"/>
      <c r="O5323"/>
      <c r="P5323"/>
      <c r="Q5323"/>
    </row>
    <row r="5324" spans="1:17" ht="12.5" x14ac:dyDescent="0.25">
      <c r="A5324" s="37"/>
      <c r="B5324" s="26"/>
      <c r="C5324"/>
      <c r="D5324"/>
      <c r="E5324"/>
      <c r="N5324"/>
      <c r="O5324"/>
      <c r="P5324"/>
      <c r="Q5324"/>
    </row>
    <row r="5325" spans="1:17" ht="12.5" x14ac:dyDescent="0.25">
      <c r="A5325" s="37"/>
      <c r="B5325" s="26"/>
      <c r="C5325"/>
      <c r="D5325"/>
      <c r="E5325"/>
      <c r="N5325"/>
      <c r="O5325"/>
      <c r="P5325"/>
      <c r="Q5325"/>
    </row>
    <row r="5326" spans="1:17" ht="12.5" x14ac:dyDescent="0.25">
      <c r="A5326" s="37"/>
      <c r="B5326" s="26"/>
      <c r="C5326"/>
      <c r="D5326"/>
      <c r="E5326"/>
      <c r="N5326"/>
      <c r="O5326"/>
      <c r="P5326"/>
      <c r="Q5326"/>
    </row>
    <row r="5327" spans="1:17" ht="12.5" x14ac:dyDescent="0.25">
      <c r="A5327" s="37"/>
      <c r="B5327" s="26"/>
      <c r="C5327"/>
      <c r="D5327"/>
      <c r="E5327"/>
      <c r="N5327"/>
      <c r="O5327"/>
      <c r="P5327"/>
      <c r="Q5327"/>
    </row>
    <row r="5328" spans="1:17" ht="12.5" x14ac:dyDescent="0.25">
      <c r="A5328" s="37"/>
      <c r="B5328" s="26"/>
      <c r="C5328"/>
      <c r="D5328"/>
      <c r="E5328"/>
      <c r="N5328"/>
      <c r="O5328"/>
      <c r="P5328"/>
      <c r="Q5328"/>
    </row>
    <row r="5329" spans="1:17" ht="12.5" x14ac:dyDescent="0.25">
      <c r="A5329" s="37"/>
      <c r="B5329" s="26"/>
      <c r="C5329"/>
      <c r="D5329"/>
      <c r="E5329"/>
      <c r="N5329"/>
      <c r="O5329"/>
      <c r="P5329"/>
      <c r="Q5329"/>
    </row>
    <row r="5330" spans="1:17" ht="12.5" x14ac:dyDescent="0.25">
      <c r="A5330" s="37"/>
      <c r="B5330" s="26"/>
      <c r="C5330"/>
      <c r="D5330"/>
      <c r="E5330"/>
      <c r="N5330"/>
      <c r="O5330"/>
      <c r="P5330"/>
      <c r="Q5330"/>
    </row>
    <row r="5331" spans="1:17" ht="12.5" x14ac:dyDescent="0.25">
      <c r="A5331" s="37"/>
      <c r="B5331" s="26"/>
      <c r="C5331"/>
      <c r="D5331"/>
      <c r="E5331"/>
      <c r="N5331"/>
      <c r="O5331"/>
      <c r="P5331"/>
      <c r="Q5331"/>
    </row>
    <row r="5332" spans="1:17" ht="12.5" x14ac:dyDescent="0.25">
      <c r="A5332" s="37"/>
      <c r="B5332" s="26"/>
      <c r="C5332"/>
      <c r="D5332"/>
      <c r="E5332"/>
      <c r="N5332"/>
      <c r="O5332"/>
      <c r="P5332"/>
      <c r="Q5332"/>
    </row>
    <row r="5333" spans="1:17" ht="12.5" x14ac:dyDescent="0.25">
      <c r="A5333" s="37"/>
      <c r="B5333" s="26"/>
      <c r="C5333"/>
      <c r="D5333"/>
      <c r="E5333"/>
      <c r="N5333"/>
      <c r="O5333"/>
      <c r="P5333"/>
      <c r="Q5333"/>
    </row>
    <row r="5334" spans="1:17" ht="12.5" x14ac:dyDescent="0.25">
      <c r="A5334" s="37"/>
      <c r="B5334" s="26"/>
      <c r="C5334"/>
      <c r="D5334"/>
      <c r="E5334"/>
      <c r="N5334"/>
      <c r="O5334"/>
      <c r="P5334"/>
      <c r="Q5334"/>
    </row>
    <row r="5335" spans="1:17" ht="12.5" x14ac:dyDescent="0.25">
      <c r="A5335" s="37"/>
      <c r="B5335" s="26"/>
      <c r="C5335"/>
      <c r="D5335"/>
      <c r="E5335"/>
      <c r="N5335"/>
      <c r="O5335"/>
      <c r="P5335"/>
      <c r="Q5335"/>
    </row>
    <row r="5336" spans="1:17" ht="12.5" x14ac:dyDescent="0.25">
      <c r="A5336" s="37"/>
      <c r="B5336" s="26"/>
      <c r="C5336"/>
      <c r="D5336"/>
      <c r="E5336"/>
      <c r="N5336"/>
      <c r="O5336"/>
      <c r="P5336"/>
      <c r="Q5336"/>
    </row>
    <row r="5337" spans="1:17" ht="12.5" x14ac:dyDescent="0.25">
      <c r="A5337" s="37"/>
      <c r="B5337" s="26"/>
      <c r="C5337"/>
      <c r="D5337"/>
      <c r="E5337"/>
      <c r="N5337"/>
      <c r="O5337"/>
      <c r="P5337"/>
      <c r="Q5337"/>
    </row>
    <row r="5338" spans="1:17" ht="12.5" x14ac:dyDescent="0.25">
      <c r="A5338" s="37"/>
      <c r="B5338" s="26"/>
      <c r="C5338"/>
      <c r="D5338"/>
      <c r="E5338"/>
      <c r="N5338"/>
      <c r="O5338"/>
      <c r="P5338"/>
      <c r="Q5338"/>
    </row>
    <row r="5339" spans="1:17" ht="12.5" x14ac:dyDescent="0.25">
      <c r="A5339" s="37"/>
      <c r="B5339" s="26"/>
      <c r="C5339"/>
      <c r="D5339"/>
      <c r="E5339"/>
      <c r="N5339"/>
      <c r="O5339"/>
      <c r="P5339"/>
      <c r="Q5339"/>
    </row>
    <row r="5340" spans="1:17" ht="12.5" x14ac:dyDescent="0.25">
      <c r="A5340" s="37"/>
      <c r="B5340" s="26"/>
      <c r="C5340"/>
      <c r="D5340"/>
      <c r="E5340"/>
      <c r="N5340"/>
      <c r="O5340"/>
      <c r="P5340"/>
      <c r="Q5340"/>
    </row>
    <row r="5341" spans="1:17" ht="12.5" x14ac:dyDescent="0.25">
      <c r="A5341" s="37"/>
      <c r="B5341" s="26"/>
      <c r="C5341"/>
      <c r="D5341"/>
      <c r="E5341"/>
      <c r="N5341"/>
      <c r="O5341"/>
      <c r="P5341"/>
      <c r="Q5341"/>
    </row>
    <row r="5342" spans="1:17" ht="12.5" x14ac:dyDescent="0.25">
      <c r="A5342" s="37"/>
      <c r="B5342" s="26"/>
      <c r="C5342"/>
      <c r="D5342"/>
      <c r="E5342"/>
      <c r="N5342"/>
      <c r="O5342"/>
      <c r="P5342"/>
      <c r="Q5342"/>
    </row>
    <row r="5343" spans="1:17" ht="12.5" x14ac:dyDescent="0.25">
      <c r="A5343" s="37"/>
      <c r="B5343" s="26"/>
      <c r="C5343"/>
      <c r="D5343"/>
      <c r="E5343"/>
      <c r="N5343"/>
      <c r="O5343"/>
      <c r="P5343"/>
      <c r="Q5343"/>
    </row>
    <row r="5344" spans="1:17" ht="12.5" x14ac:dyDescent="0.25">
      <c r="A5344" s="37"/>
      <c r="B5344" s="26"/>
      <c r="C5344"/>
      <c r="D5344"/>
      <c r="E5344"/>
      <c r="N5344"/>
      <c r="O5344"/>
      <c r="P5344"/>
      <c r="Q5344"/>
    </row>
    <row r="5345" spans="1:17" ht="12.5" x14ac:dyDescent="0.25">
      <c r="A5345" s="37"/>
      <c r="B5345" s="26"/>
      <c r="C5345"/>
      <c r="D5345"/>
      <c r="E5345"/>
      <c r="N5345"/>
      <c r="O5345"/>
      <c r="P5345"/>
      <c r="Q5345"/>
    </row>
    <row r="5346" spans="1:17" ht="12.5" x14ac:dyDescent="0.25">
      <c r="A5346" s="37"/>
      <c r="B5346" s="26"/>
      <c r="C5346"/>
      <c r="D5346"/>
      <c r="E5346"/>
      <c r="N5346"/>
      <c r="O5346"/>
      <c r="P5346"/>
      <c r="Q5346"/>
    </row>
    <row r="5347" spans="1:17" ht="12.5" x14ac:dyDescent="0.25">
      <c r="A5347" s="37"/>
      <c r="B5347" s="26"/>
      <c r="C5347"/>
      <c r="D5347"/>
      <c r="E5347"/>
      <c r="N5347"/>
      <c r="O5347"/>
      <c r="P5347"/>
      <c r="Q5347"/>
    </row>
    <row r="5348" spans="1:17" ht="12.5" x14ac:dyDescent="0.25">
      <c r="A5348" s="37"/>
      <c r="B5348" s="26"/>
      <c r="C5348"/>
      <c r="D5348"/>
      <c r="E5348"/>
      <c r="N5348"/>
      <c r="O5348"/>
      <c r="P5348"/>
      <c r="Q5348"/>
    </row>
    <row r="5349" spans="1:17" ht="12.5" x14ac:dyDescent="0.25">
      <c r="A5349" s="37"/>
      <c r="B5349" s="26"/>
      <c r="C5349"/>
      <c r="D5349"/>
      <c r="E5349"/>
      <c r="N5349"/>
      <c r="O5349"/>
      <c r="P5349"/>
      <c r="Q5349"/>
    </row>
    <row r="5350" spans="1:17" ht="12.5" x14ac:dyDescent="0.25">
      <c r="A5350" s="37"/>
      <c r="B5350" s="26"/>
      <c r="C5350"/>
      <c r="D5350"/>
      <c r="E5350"/>
      <c r="N5350"/>
      <c r="O5350"/>
      <c r="P5350"/>
      <c r="Q5350"/>
    </row>
    <row r="5351" spans="1:17" ht="12.5" x14ac:dyDescent="0.25">
      <c r="A5351" s="37"/>
      <c r="B5351" s="26"/>
      <c r="C5351"/>
      <c r="D5351"/>
      <c r="E5351"/>
      <c r="N5351"/>
      <c r="O5351"/>
      <c r="P5351"/>
      <c r="Q5351"/>
    </row>
    <row r="5352" spans="1:17" ht="12.5" x14ac:dyDescent="0.25">
      <c r="A5352" s="37"/>
      <c r="B5352" s="26"/>
      <c r="C5352"/>
      <c r="D5352"/>
      <c r="E5352"/>
      <c r="N5352"/>
      <c r="O5352"/>
      <c r="P5352"/>
      <c r="Q5352"/>
    </row>
    <row r="5353" spans="1:17" ht="12.5" x14ac:dyDescent="0.25">
      <c r="A5353" s="37"/>
      <c r="B5353" s="26"/>
      <c r="C5353"/>
      <c r="D5353"/>
      <c r="E5353"/>
      <c r="N5353"/>
      <c r="O5353"/>
      <c r="P5353"/>
      <c r="Q5353"/>
    </row>
    <row r="5354" spans="1:17" ht="12.5" x14ac:dyDescent="0.25">
      <c r="A5354" s="37"/>
      <c r="B5354" s="26"/>
      <c r="C5354"/>
      <c r="D5354"/>
      <c r="E5354"/>
      <c r="N5354"/>
      <c r="O5354"/>
      <c r="P5354"/>
      <c r="Q5354"/>
    </row>
    <row r="5355" spans="1:17" ht="12.5" x14ac:dyDescent="0.25">
      <c r="A5355" s="37"/>
      <c r="B5355" s="26"/>
      <c r="C5355"/>
      <c r="D5355"/>
      <c r="E5355"/>
      <c r="N5355"/>
      <c r="O5355"/>
      <c r="P5355"/>
      <c r="Q5355"/>
    </row>
    <row r="5356" spans="1:17" ht="12.5" x14ac:dyDescent="0.25">
      <c r="A5356" s="37"/>
      <c r="B5356" s="26"/>
      <c r="C5356"/>
      <c r="D5356"/>
      <c r="E5356"/>
      <c r="N5356"/>
      <c r="O5356"/>
      <c r="P5356"/>
      <c r="Q5356"/>
    </row>
    <row r="5357" spans="1:17" ht="12.5" x14ac:dyDescent="0.25">
      <c r="A5357" s="37"/>
      <c r="B5357" s="26"/>
      <c r="C5357"/>
      <c r="D5357"/>
      <c r="E5357"/>
      <c r="N5357"/>
      <c r="O5357"/>
      <c r="P5357"/>
      <c r="Q5357"/>
    </row>
    <row r="5358" spans="1:17" ht="12.5" x14ac:dyDescent="0.25">
      <c r="A5358" s="37"/>
      <c r="B5358" s="26"/>
      <c r="C5358"/>
      <c r="D5358"/>
      <c r="E5358"/>
      <c r="N5358"/>
      <c r="O5358"/>
      <c r="P5358"/>
      <c r="Q5358"/>
    </row>
    <row r="5359" spans="1:17" ht="12.5" x14ac:dyDescent="0.25">
      <c r="A5359" s="37"/>
      <c r="B5359" s="26"/>
      <c r="C5359"/>
      <c r="D5359"/>
      <c r="E5359"/>
      <c r="N5359"/>
      <c r="O5359"/>
      <c r="P5359"/>
      <c r="Q5359"/>
    </row>
    <row r="5360" spans="1:17" ht="12.5" x14ac:dyDescent="0.25">
      <c r="A5360" s="37"/>
      <c r="B5360" s="26"/>
      <c r="C5360"/>
      <c r="D5360"/>
      <c r="E5360"/>
      <c r="N5360"/>
      <c r="O5360"/>
      <c r="P5360"/>
      <c r="Q5360"/>
    </row>
    <row r="5361" spans="1:17" ht="12.5" x14ac:dyDescent="0.25">
      <c r="A5361" s="37"/>
      <c r="B5361" s="26"/>
      <c r="C5361"/>
      <c r="D5361"/>
      <c r="E5361"/>
      <c r="N5361"/>
      <c r="O5361"/>
      <c r="P5361"/>
      <c r="Q5361"/>
    </row>
    <row r="5362" spans="1:17" ht="12.5" x14ac:dyDescent="0.25">
      <c r="A5362" s="37"/>
      <c r="B5362" s="26"/>
      <c r="C5362"/>
      <c r="D5362"/>
      <c r="E5362"/>
      <c r="N5362"/>
      <c r="O5362"/>
      <c r="P5362"/>
      <c r="Q5362"/>
    </row>
    <row r="5363" spans="1:17" ht="12.5" x14ac:dyDescent="0.25">
      <c r="A5363" s="37"/>
      <c r="B5363" s="26"/>
      <c r="C5363"/>
      <c r="D5363"/>
      <c r="E5363"/>
      <c r="N5363"/>
      <c r="O5363"/>
      <c r="P5363"/>
      <c r="Q5363"/>
    </row>
    <row r="5364" spans="1:17" ht="12.5" x14ac:dyDescent="0.25">
      <c r="A5364" s="37"/>
      <c r="B5364" s="26"/>
      <c r="C5364"/>
      <c r="D5364"/>
      <c r="E5364"/>
      <c r="N5364"/>
      <c r="O5364"/>
      <c r="P5364"/>
      <c r="Q5364"/>
    </row>
    <row r="5365" spans="1:17" ht="12.5" x14ac:dyDescent="0.25">
      <c r="A5365" s="37"/>
      <c r="B5365" s="26"/>
      <c r="C5365"/>
      <c r="D5365"/>
      <c r="E5365"/>
      <c r="N5365"/>
      <c r="O5365"/>
      <c r="P5365"/>
      <c r="Q5365"/>
    </row>
    <row r="5366" spans="1:17" ht="12.5" x14ac:dyDescent="0.25">
      <c r="A5366" s="37"/>
      <c r="B5366" s="26"/>
      <c r="C5366"/>
      <c r="D5366"/>
      <c r="E5366"/>
      <c r="N5366"/>
      <c r="O5366"/>
      <c r="P5366"/>
      <c r="Q5366"/>
    </row>
    <row r="5367" spans="1:17" ht="12.5" x14ac:dyDescent="0.25">
      <c r="A5367" s="37"/>
      <c r="B5367" s="26"/>
      <c r="C5367"/>
      <c r="D5367"/>
      <c r="E5367"/>
      <c r="N5367"/>
      <c r="O5367"/>
      <c r="P5367"/>
      <c r="Q5367"/>
    </row>
    <row r="5368" spans="1:17" ht="12.5" x14ac:dyDescent="0.25">
      <c r="A5368" s="37"/>
      <c r="B5368" s="26"/>
      <c r="C5368"/>
      <c r="D5368"/>
      <c r="E5368"/>
      <c r="N5368"/>
      <c r="O5368"/>
      <c r="P5368"/>
      <c r="Q5368"/>
    </row>
    <row r="5369" spans="1:17" ht="12.5" x14ac:dyDescent="0.25">
      <c r="A5369" s="37"/>
      <c r="B5369" s="26"/>
      <c r="C5369"/>
      <c r="D5369"/>
      <c r="E5369"/>
      <c r="N5369"/>
      <c r="O5369"/>
      <c r="P5369"/>
      <c r="Q5369"/>
    </row>
    <row r="5370" spans="1:17" ht="12.5" x14ac:dyDescent="0.25">
      <c r="A5370" s="37"/>
      <c r="B5370" s="26"/>
      <c r="C5370"/>
      <c r="D5370"/>
      <c r="E5370"/>
      <c r="N5370"/>
      <c r="O5370"/>
      <c r="P5370"/>
      <c r="Q5370"/>
    </row>
    <row r="5371" spans="1:17" ht="12.5" x14ac:dyDescent="0.25">
      <c r="A5371" s="37"/>
      <c r="B5371" s="26"/>
      <c r="C5371"/>
      <c r="D5371"/>
      <c r="E5371"/>
      <c r="N5371"/>
      <c r="O5371"/>
      <c r="P5371"/>
      <c r="Q5371"/>
    </row>
    <row r="5372" spans="1:17" ht="12.5" x14ac:dyDescent="0.25">
      <c r="A5372" s="37"/>
      <c r="B5372" s="26"/>
      <c r="C5372"/>
      <c r="D5372"/>
      <c r="E5372"/>
      <c r="N5372"/>
      <c r="O5372"/>
      <c r="P5372"/>
      <c r="Q5372"/>
    </row>
    <row r="5373" spans="1:17" ht="12.5" x14ac:dyDescent="0.25">
      <c r="A5373" s="37"/>
      <c r="B5373" s="26"/>
      <c r="C5373"/>
      <c r="D5373"/>
      <c r="E5373"/>
      <c r="N5373"/>
      <c r="O5373"/>
      <c r="P5373"/>
      <c r="Q5373"/>
    </row>
    <row r="5374" spans="1:17" ht="12.5" x14ac:dyDescent="0.25">
      <c r="A5374" s="37"/>
      <c r="B5374" s="26"/>
      <c r="C5374"/>
      <c r="D5374"/>
      <c r="E5374"/>
      <c r="N5374"/>
      <c r="O5374"/>
      <c r="P5374"/>
      <c r="Q5374"/>
    </row>
    <row r="5375" spans="1:17" ht="12.5" x14ac:dyDescent="0.25">
      <c r="A5375" s="37"/>
      <c r="B5375" s="26"/>
      <c r="C5375"/>
      <c r="D5375"/>
      <c r="E5375"/>
      <c r="N5375"/>
      <c r="O5375"/>
      <c r="P5375"/>
      <c r="Q5375"/>
    </row>
    <row r="5376" spans="1:17" ht="12.5" x14ac:dyDescent="0.25">
      <c r="A5376" s="37"/>
      <c r="B5376" s="26"/>
      <c r="C5376"/>
      <c r="D5376"/>
      <c r="E5376"/>
      <c r="N5376"/>
      <c r="O5376"/>
      <c r="P5376"/>
      <c r="Q5376"/>
    </row>
    <row r="5377" spans="1:17" ht="12.5" x14ac:dyDescent="0.25">
      <c r="A5377" s="37"/>
      <c r="B5377" s="26"/>
      <c r="C5377"/>
      <c r="D5377"/>
      <c r="E5377"/>
      <c r="N5377"/>
      <c r="O5377"/>
      <c r="P5377"/>
      <c r="Q5377"/>
    </row>
    <row r="5378" spans="1:17" ht="12.5" x14ac:dyDescent="0.25">
      <c r="A5378" s="37"/>
      <c r="B5378" s="26"/>
      <c r="C5378"/>
      <c r="D5378"/>
      <c r="E5378"/>
      <c r="N5378"/>
      <c r="O5378"/>
      <c r="P5378"/>
      <c r="Q5378"/>
    </row>
    <row r="5379" spans="1:17" ht="12.5" x14ac:dyDescent="0.25">
      <c r="A5379" s="37"/>
      <c r="B5379" s="26"/>
      <c r="C5379"/>
      <c r="D5379"/>
      <c r="E5379"/>
      <c r="N5379"/>
      <c r="O5379"/>
      <c r="P5379"/>
      <c r="Q5379"/>
    </row>
    <row r="5380" spans="1:17" ht="12.5" x14ac:dyDescent="0.25">
      <c r="A5380" s="37"/>
      <c r="B5380" s="26"/>
      <c r="C5380"/>
      <c r="D5380"/>
      <c r="E5380"/>
      <c r="N5380"/>
      <c r="O5380"/>
      <c r="P5380"/>
      <c r="Q5380"/>
    </row>
    <row r="5381" spans="1:17" ht="12.5" x14ac:dyDescent="0.25">
      <c r="A5381" s="37"/>
      <c r="B5381" s="26"/>
      <c r="C5381"/>
      <c r="D5381"/>
      <c r="E5381"/>
      <c r="N5381"/>
      <c r="O5381"/>
      <c r="P5381"/>
      <c r="Q5381"/>
    </row>
    <row r="5382" spans="1:17" ht="12.5" x14ac:dyDescent="0.25">
      <c r="A5382" s="37"/>
      <c r="B5382" s="26"/>
      <c r="C5382"/>
      <c r="D5382"/>
      <c r="E5382"/>
      <c r="N5382"/>
      <c r="O5382"/>
      <c r="P5382"/>
      <c r="Q5382"/>
    </row>
    <row r="5383" spans="1:17" ht="12.5" x14ac:dyDescent="0.25">
      <c r="A5383" s="37"/>
      <c r="B5383" s="26"/>
      <c r="C5383"/>
      <c r="D5383"/>
      <c r="E5383"/>
      <c r="N5383"/>
      <c r="O5383"/>
      <c r="P5383"/>
      <c r="Q5383"/>
    </row>
    <row r="5384" spans="1:17" ht="12.5" x14ac:dyDescent="0.25">
      <c r="A5384" s="37"/>
      <c r="B5384" s="26"/>
      <c r="C5384"/>
      <c r="D5384"/>
      <c r="E5384"/>
      <c r="N5384"/>
      <c r="O5384"/>
      <c r="P5384"/>
      <c r="Q5384"/>
    </row>
    <row r="5385" spans="1:17" ht="12.5" x14ac:dyDescent="0.25">
      <c r="A5385" s="37"/>
      <c r="B5385" s="26"/>
      <c r="C5385"/>
      <c r="D5385"/>
      <c r="E5385"/>
      <c r="N5385"/>
      <c r="O5385"/>
      <c r="P5385"/>
      <c r="Q5385"/>
    </row>
    <row r="5386" spans="1:17" ht="12.5" x14ac:dyDescent="0.25">
      <c r="A5386" s="37"/>
      <c r="B5386" s="26"/>
      <c r="C5386"/>
      <c r="D5386"/>
      <c r="E5386"/>
      <c r="N5386"/>
      <c r="O5386"/>
      <c r="P5386"/>
      <c r="Q5386"/>
    </row>
    <row r="5387" spans="1:17" ht="12.5" x14ac:dyDescent="0.25">
      <c r="A5387" s="37"/>
      <c r="B5387" s="26"/>
      <c r="C5387"/>
      <c r="D5387"/>
      <c r="E5387"/>
      <c r="N5387"/>
      <c r="O5387"/>
      <c r="P5387"/>
      <c r="Q5387"/>
    </row>
    <row r="5388" spans="1:17" ht="12.5" x14ac:dyDescent="0.25">
      <c r="A5388" s="37"/>
      <c r="B5388" s="26"/>
      <c r="C5388"/>
      <c r="D5388"/>
      <c r="E5388"/>
      <c r="N5388"/>
      <c r="O5388"/>
      <c r="P5388"/>
      <c r="Q5388"/>
    </row>
    <row r="5389" spans="1:17" ht="12.5" x14ac:dyDescent="0.25">
      <c r="A5389" s="37"/>
      <c r="B5389" s="26"/>
      <c r="C5389"/>
      <c r="D5389"/>
      <c r="E5389"/>
      <c r="N5389"/>
      <c r="O5389"/>
      <c r="P5389"/>
      <c r="Q5389"/>
    </row>
    <row r="5390" spans="1:17" ht="12.5" x14ac:dyDescent="0.25">
      <c r="A5390" s="37"/>
      <c r="B5390" s="26"/>
      <c r="C5390"/>
      <c r="D5390"/>
      <c r="E5390"/>
      <c r="N5390"/>
      <c r="O5390"/>
      <c r="P5390"/>
      <c r="Q5390"/>
    </row>
    <row r="5391" spans="1:17" ht="12.5" x14ac:dyDescent="0.25">
      <c r="A5391" s="37"/>
      <c r="B5391" s="26"/>
      <c r="C5391"/>
      <c r="D5391"/>
      <c r="E5391"/>
      <c r="N5391"/>
      <c r="O5391"/>
      <c r="P5391"/>
      <c r="Q5391"/>
    </row>
    <row r="5392" spans="1:17" ht="12.5" x14ac:dyDescent="0.25">
      <c r="A5392" s="37"/>
      <c r="B5392" s="26"/>
      <c r="C5392"/>
      <c r="D5392"/>
      <c r="E5392"/>
      <c r="N5392"/>
      <c r="O5392"/>
      <c r="P5392"/>
      <c r="Q5392"/>
    </row>
    <row r="5393" spans="1:17" ht="12.5" x14ac:dyDescent="0.25">
      <c r="A5393" s="37"/>
      <c r="B5393" s="26"/>
      <c r="C5393"/>
      <c r="D5393"/>
      <c r="E5393"/>
      <c r="N5393"/>
      <c r="O5393"/>
      <c r="P5393"/>
      <c r="Q5393"/>
    </row>
    <row r="5394" spans="1:17" ht="12.5" x14ac:dyDescent="0.25">
      <c r="A5394" s="37"/>
      <c r="B5394" s="26"/>
      <c r="C5394"/>
      <c r="D5394"/>
      <c r="E5394"/>
      <c r="N5394"/>
      <c r="O5394"/>
      <c r="P5394"/>
      <c r="Q5394"/>
    </row>
    <row r="5395" spans="1:17" ht="12.5" x14ac:dyDescent="0.25">
      <c r="A5395" s="37"/>
      <c r="B5395" s="26"/>
      <c r="C5395"/>
      <c r="D5395"/>
      <c r="E5395"/>
      <c r="N5395"/>
      <c r="O5395"/>
      <c r="P5395"/>
      <c r="Q5395"/>
    </row>
    <row r="5396" spans="1:17" ht="12.5" x14ac:dyDescent="0.25">
      <c r="A5396" s="37"/>
      <c r="B5396" s="26"/>
      <c r="C5396"/>
      <c r="D5396"/>
      <c r="E5396"/>
      <c r="N5396"/>
      <c r="O5396"/>
      <c r="P5396"/>
      <c r="Q5396"/>
    </row>
    <row r="5397" spans="1:17" ht="12.5" x14ac:dyDescent="0.25">
      <c r="A5397" s="37"/>
      <c r="B5397" s="26"/>
      <c r="C5397"/>
      <c r="D5397"/>
      <c r="E5397"/>
      <c r="N5397"/>
      <c r="O5397"/>
      <c r="P5397"/>
      <c r="Q5397"/>
    </row>
    <row r="5398" spans="1:17" ht="12.5" x14ac:dyDescent="0.25">
      <c r="A5398" s="37"/>
      <c r="B5398" s="26"/>
      <c r="C5398"/>
      <c r="D5398"/>
      <c r="E5398"/>
      <c r="N5398"/>
      <c r="O5398"/>
      <c r="P5398"/>
      <c r="Q5398"/>
    </row>
    <row r="5399" spans="1:17" ht="12.5" x14ac:dyDescent="0.25">
      <c r="A5399" s="37"/>
      <c r="B5399" s="26"/>
      <c r="C5399"/>
      <c r="D5399"/>
      <c r="E5399"/>
      <c r="N5399"/>
      <c r="O5399"/>
      <c r="P5399"/>
      <c r="Q5399"/>
    </row>
    <row r="5400" spans="1:17" ht="12.5" x14ac:dyDescent="0.25">
      <c r="A5400" s="37"/>
      <c r="B5400" s="26"/>
      <c r="C5400"/>
      <c r="D5400"/>
      <c r="E5400"/>
      <c r="N5400"/>
      <c r="O5400"/>
      <c r="P5400"/>
      <c r="Q5400"/>
    </row>
    <row r="5401" spans="1:17" ht="12.5" x14ac:dyDescent="0.25">
      <c r="A5401" s="37"/>
      <c r="B5401" s="26"/>
      <c r="C5401"/>
      <c r="D5401"/>
      <c r="E5401"/>
      <c r="N5401"/>
      <c r="O5401"/>
      <c r="P5401"/>
      <c r="Q5401"/>
    </row>
    <row r="5402" spans="1:17" ht="12.5" x14ac:dyDescent="0.25">
      <c r="A5402" s="37"/>
      <c r="B5402" s="26"/>
      <c r="C5402"/>
      <c r="D5402"/>
      <c r="E5402"/>
      <c r="N5402"/>
      <c r="O5402"/>
      <c r="P5402"/>
      <c r="Q5402"/>
    </row>
    <row r="5403" spans="1:17" ht="12.5" x14ac:dyDescent="0.25">
      <c r="A5403" s="37"/>
      <c r="B5403" s="26"/>
      <c r="C5403"/>
      <c r="D5403"/>
      <c r="E5403"/>
      <c r="N5403"/>
      <c r="O5403"/>
      <c r="P5403"/>
      <c r="Q5403"/>
    </row>
    <row r="5404" spans="1:17" ht="12.5" x14ac:dyDescent="0.25">
      <c r="A5404" s="37"/>
      <c r="B5404" s="26"/>
      <c r="C5404"/>
      <c r="D5404"/>
      <c r="E5404"/>
      <c r="N5404"/>
      <c r="O5404"/>
      <c r="P5404"/>
      <c r="Q5404"/>
    </row>
    <row r="5405" spans="1:17" ht="12.5" x14ac:dyDescent="0.25">
      <c r="A5405" s="37"/>
      <c r="B5405" s="26"/>
      <c r="C5405"/>
      <c r="D5405"/>
      <c r="E5405"/>
      <c r="N5405"/>
      <c r="O5405"/>
      <c r="P5405"/>
      <c r="Q5405"/>
    </row>
    <row r="5406" spans="1:17" ht="12.5" x14ac:dyDescent="0.25">
      <c r="A5406" s="37"/>
      <c r="B5406" s="26"/>
      <c r="C5406"/>
      <c r="D5406"/>
      <c r="E5406"/>
      <c r="N5406"/>
      <c r="O5406"/>
      <c r="P5406"/>
      <c r="Q5406"/>
    </row>
    <row r="5407" spans="1:17" ht="12.5" x14ac:dyDescent="0.25">
      <c r="A5407" s="37"/>
      <c r="B5407" s="26"/>
      <c r="C5407"/>
      <c r="D5407"/>
      <c r="E5407"/>
      <c r="N5407"/>
      <c r="O5407"/>
      <c r="P5407"/>
      <c r="Q5407"/>
    </row>
    <row r="5408" spans="1:17" ht="12.5" x14ac:dyDescent="0.25">
      <c r="A5408" s="37"/>
      <c r="B5408" s="26"/>
      <c r="C5408"/>
      <c r="D5408"/>
      <c r="E5408"/>
      <c r="N5408"/>
      <c r="O5408"/>
      <c r="P5408"/>
      <c r="Q5408"/>
    </row>
    <row r="5409" spans="1:17" ht="12.5" x14ac:dyDescent="0.25">
      <c r="A5409" s="37"/>
      <c r="B5409" s="26"/>
      <c r="C5409"/>
      <c r="D5409"/>
      <c r="E5409"/>
      <c r="N5409"/>
      <c r="O5409"/>
      <c r="P5409"/>
      <c r="Q5409"/>
    </row>
    <row r="5410" spans="1:17" ht="12.5" x14ac:dyDescent="0.25">
      <c r="A5410" s="37"/>
      <c r="B5410" s="26"/>
      <c r="C5410"/>
      <c r="D5410"/>
      <c r="E5410"/>
      <c r="N5410"/>
      <c r="O5410"/>
      <c r="P5410"/>
      <c r="Q5410"/>
    </row>
    <row r="5411" spans="1:17" ht="12.5" x14ac:dyDescent="0.25">
      <c r="A5411" s="37"/>
      <c r="B5411" s="26"/>
      <c r="C5411"/>
      <c r="D5411"/>
      <c r="E5411"/>
      <c r="N5411"/>
      <c r="O5411"/>
      <c r="P5411"/>
      <c r="Q5411"/>
    </row>
    <row r="5412" spans="1:17" ht="12.5" x14ac:dyDescent="0.25">
      <c r="A5412" s="37"/>
      <c r="B5412" s="26"/>
      <c r="C5412"/>
      <c r="D5412"/>
      <c r="E5412"/>
      <c r="N5412"/>
      <c r="O5412"/>
      <c r="P5412"/>
      <c r="Q5412"/>
    </row>
    <row r="5413" spans="1:17" ht="12.5" x14ac:dyDescent="0.25">
      <c r="A5413" s="37"/>
      <c r="B5413" s="26"/>
      <c r="C5413"/>
      <c r="D5413"/>
      <c r="E5413"/>
      <c r="N5413"/>
      <c r="O5413"/>
      <c r="P5413"/>
      <c r="Q5413"/>
    </row>
    <row r="5414" spans="1:17" ht="12.5" x14ac:dyDescent="0.25">
      <c r="A5414" s="37"/>
      <c r="B5414" s="26"/>
      <c r="C5414"/>
      <c r="D5414"/>
      <c r="E5414"/>
      <c r="N5414"/>
      <c r="O5414"/>
      <c r="P5414"/>
      <c r="Q5414"/>
    </row>
    <row r="5415" spans="1:17" ht="12.5" x14ac:dyDescent="0.25">
      <c r="A5415" s="37"/>
      <c r="B5415" s="26"/>
      <c r="C5415"/>
      <c r="D5415"/>
      <c r="E5415"/>
      <c r="N5415"/>
      <c r="O5415"/>
      <c r="P5415"/>
      <c r="Q5415"/>
    </row>
    <row r="5416" spans="1:17" ht="12.5" x14ac:dyDescent="0.25">
      <c r="A5416" s="37"/>
      <c r="B5416" s="26"/>
      <c r="C5416"/>
      <c r="D5416"/>
      <c r="E5416"/>
      <c r="N5416"/>
      <c r="O5416"/>
      <c r="P5416"/>
      <c r="Q5416"/>
    </row>
    <row r="5417" spans="1:17" ht="12.5" x14ac:dyDescent="0.25">
      <c r="A5417" s="37"/>
      <c r="B5417" s="26"/>
      <c r="C5417"/>
      <c r="D5417"/>
      <c r="E5417"/>
      <c r="N5417"/>
      <c r="O5417"/>
      <c r="P5417"/>
      <c r="Q5417"/>
    </row>
    <row r="5418" spans="1:17" ht="12.5" x14ac:dyDescent="0.25">
      <c r="A5418" s="37"/>
      <c r="B5418" s="26"/>
      <c r="C5418"/>
      <c r="D5418"/>
      <c r="E5418"/>
      <c r="N5418"/>
      <c r="O5418"/>
      <c r="P5418"/>
      <c r="Q5418"/>
    </row>
    <row r="5419" spans="1:17" ht="12.5" x14ac:dyDescent="0.25">
      <c r="A5419" s="37"/>
      <c r="B5419" s="26"/>
      <c r="C5419"/>
      <c r="D5419"/>
      <c r="E5419"/>
      <c r="N5419"/>
      <c r="O5419"/>
      <c r="P5419"/>
      <c r="Q5419"/>
    </row>
    <row r="5420" spans="1:17" ht="12.5" x14ac:dyDescent="0.25">
      <c r="A5420" s="37"/>
      <c r="B5420" s="26"/>
      <c r="C5420"/>
      <c r="D5420"/>
      <c r="E5420"/>
      <c r="N5420"/>
      <c r="O5420"/>
      <c r="P5420"/>
      <c r="Q5420"/>
    </row>
    <row r="5421" spans="1:17" ht="12.5" x14ac:dyDescent="0.25">
      <c r="A5421" s="37"/>
      <c r="B5421" s="26"/>
      <c r="C5421"/>
      <c r="D5421"/>
      <c r="E5421"/>
      <c r="N5421"/>
      <c r="O5421"/>
      <c r="P5421"/>
      <c r="Q5421"/>
    </row>
    <row r="5422" spans="1:17" ht="12.5" x14ac:dyDescent="0.25">
      <c r="A5422" s="37"/>
      <c r="B5422" s="26"/>
      <c r="C5422"/>
      <c r="D5422"/>
      <c r="E5422"/>
      <c r="N5422"/>
      <c r="O5422"/>
      <c r="P5422"/>
      <c r="Q5422"/>
    </row>
    <row r="5423" spans="1:17" ht="12.5" x14ac:dyDescent="0.25">
      <c r="A5423" s="37"/>
      <c r="B5423" s="26"/>
      <c r="C5423"/>
      <c r="D5423"/>
      <c r="E5423"/>
      <c r="N5423"/>
      <c r="O5423"/>
      <c r="P5423"/>
      <c r="Q5423"/>
    </row>
    <row r="5424" spans="1:17" ht="12.5" x14ac:dyDescent="0.25">
      <c r="A5424" s="37"/>
      <c r="B5424" s="26"/>
      <c r="C5424"/>
      <c r="D5424"/>
      <c r="E5424"/>
      <c r="N5424"/>
      <c r="O5424"/>
      <c r="P5424"/>
      <c r="Q5424"/>
    </row>
    <row r="5425" spans="1:17" ht="12.5" x14ac:dyDescent="0.25">
      <c r="A5425" s="37"/>
      <c r="B5425" s="26"/>
      <c r="C5425"/>
      <c r="D5425"/>
      <c r="E5425"/>
      <c r="N5425"/>
      <c r="O5425"/>
      <c r="P5425"/>
      <c r="Q5425"/>
    </row>
    <row r="5426" spans="1:17" ht="12.5" x14ac:dyDescent="0.25">
      <c r="A5426" s="37"/>
      <c r="B5426" s="26"/>
      <c r="C5426"/>
      <c r="D5426"/>
      <c r="E5426"/>
      <c r="N5426"/>
      <c r="O5426"/>
      <c r="P5426"/>
      <c r="Q5426"/>
    </row>
    <row r="5427" spans="1:17" ht="12.5" x14ac:dyDescent="0.25">
      <c r="A5427" s="37"/>
      <c r="B5427" s="26"/>
      <c r="C5427"/>
      <c r="D5427"/>
      <c r="E5427"/>
      <c r="N5427"/>
      <c r="O5427"/>
      <c r="P5427"/>
      <c r="Q5427"/>
    </row>
    <row r="5428" spans="1:17" ht="12.5" x14ac:dyDescent="0.25">
      <c r="A5428" s="37"/>
      <c r="B5428" s="26"/>
      <c r="C5428"/>
      <c r="D5428"/>
      <c r="E5428"/>
      <c r="N5428"/>
      <c r="O5428"/>
      <c r="P5428"/>
      <c r="Q5428"/>
    </row>
    <row r="5429" spans="1:17" ht="12.5" x14ac:dyDescent="0.25">
      <c r="A5429" s="37"/>
      <c r="B5429" s="26"/>
      <c r="C5429"/>
      <c r="D5429"/>
      <c r="E5429"/>
      <c r="N5429"/>
      <c r="O5429"/>
      <c r="P5429"/>
      <c r="Q5429"/>
    </row>
    <row r="5430" spans="1:17" ht="12.5" x14ac:dyDescent="0.25">
      <c r="A5430" s="37"/>
      <c r="B5430" s="26"/>
      <c r="C5430"/>
      <c r="D5430"/>
      <c r="E5430"/>
      <c r="N5430"/>
      <c r="O5430"/>
      <c r="P5430"/>
      <c r="Q5430"/>
    </row>
    <row r="5431" spans="1:17" ht="12.5" x14ac:dyDescent="0.25">
      <c r="A5431" s="37"/>
      <c r="B5431" s="26"/>
      <c r="C5431"/>
      <c r="D5431"/>
      <c r="E5431"/>
      <c r="N5431"/>
      <c r="O5431"/>
      <c r="P5431"/>
      <c r="Q5431"/>
    </row>
    <row r="5432" spans="1:17" ht="12.5" x14ac:dyDescent="0.25">
      <c r="A5432" s="37"/>
      <c r="B5432" s="26"/>
      <c r="C5432"/>
      <c r="D5432"/>
      <c r="E5432"/>
      <c r="N5432"/>
      <c r="O5432"/>
      <c r="P5432"/>
      <c r="Q5432"/>
    </row>
    <row r="5433" spans="1:17" ht="12.5" x14ac:dyDescent="0.25">
      <c r="A5433" s="37"/>
      <c r="B5433" s="26"/>
      <c r="C5433"/>
      <c r="D5433"/>
      <c r="E5433"/>
      <c r="N5433"/>
      <c r="O5433"/>
      <c r="P5433"/>
      <c r="Q5433"/>
    </row>
    <row r="5434" spans="1:17" ht="12.5" x14ac:dyDescent="0.25">
      <c r="A5434" s="37"/>
      <c r="B5434" s="26"/>
      <c r="C5434"/>
      <c r="D5434"/>
      <c r="E5434"/>
      <c r="N5434"/>
      <c r="O5434"/>
      <c r="P5434"/>
      <c r="Q5434"/>
    </row>
    <row r="5435" spans="1:17" ht="12.5" x14ac:dyDescent="0.25">
      <c r="A5435" s="37"/>
      <c r="B5435" s="26"/>
      <c r="C5435"/>
      <c r="D5435"/>
      <c r="E5435"/>
      <c r="N5435"/>
      <c r="O5435"/>
      <c r="P5435"/>
      <c r="Q5435"/>
    </row>
    <row r="5436" spans="1:17" ht="12.5" x14ac:dyDescent="0.25">
      <c r="A5436" s="37"/>
      <c r="B5436" s="26"/>
      <c r="C5436"/>
      <c r="D5436"/>
      <c r="E5436"/>
      <c r="N5436"/>
      <c r="O5436"/>
      <c r="P5436"/>
      <c r="Q5436"/>
    </row>
    <row r="5437" spans="1:17" ht="12.5" x14ac:dyDescent="0.25">
      <c r="A5437" s="37"/>
      <c r="B5437" s="26"/>
      <c r="C5437"/>
      <c r="D5437"/>
      <c r="E5437"/>
      <c r="N5437"/>
      <c r="O5437"/>
      <c r="P5437"/>
      <c r="Q5437"/>
    </row>
    <row r="5438" spans="1:17" ht="12.5" x14ac:dyDescent="0.25">
      <c r="A5438" s="37"/>
      <c r="B5438" s="26"/>
      <c r="C5438"/>
      <c r="D5438"/>
      <c r="E5438"/>
      <c r="N5438"/>
      <c r="O5438"/>
      <c r="P5438"/>
      <c r="Q5438"/>
    </row>
    <row r="5439" spans="1:17" ht="12.5" x14ac:dyDescent="0.25">
      <c r="A5439" s="37"/>
      <c r="B5439" s="26"/>
      <c r="C5439"/>
      <c r="D5439"/>
      <c r="E5439"/>
      <c r="N5439"/>
      <c r="O5439"/>
      <c r="P5439"/>
      <c r="Q5439"/>
    </row>
    <row r="5440" spans="1:17" ht="12.5" x14ac:dyDescent="0.25">
      <c r="A5440" s="37"/>
      <c r="B5440" s="26"/>
      <c r="C5440"/>
      <c r="D5440"/>
      <c r="E5440"/>
      <c r="N5440"/>
      <c r="O5440"/>
      <c r="P5440"/>
      <c r="Q5440"/>
    </row>
    <row r="5441" spans="1:17" ht="12.5" x14ac:dyDescent="0.25">
      <c r="A5441" s="37"/>
      <c r="B5441" s="26"/>
      <c r="C5441"/>
      <c r="D5441"/>
      <c r="E5441"/>
      <c r="N5441"/>
      <c r="O5441"/>
      <c r="P5441"/>
      <c r="Q5441"/>
    </row>
    <row r="5442" spans="1:17" ht="12.5" x14ac:dyDescent="0.25">
      <c r="A5442" s="37"/>
      <c r="B5442" s="26"/>
      <c r="C5442"/>
      <c r="D5442"/>
      <c r="E5442"/>
      <c r="N5442"/>
      <c r="O5442"/>
      <c r="P5442"/>
      <c r="Q5442"/>
    </row>
    <row r="5443" spans="1:17" ht="12.5" x14ac:dyDescent="0.25">
      <c r="A5443" s="37"/>
      <c r="B5443" s="26"/>
      <c r="C5443"/>
      <c r="D5443"/>
      <c r="E5443"/>
      <c r="N5443"/>
      <c r="O5443"/>
      <c r="P5443"/>
      <c r="Q5443"/>
    </row>
    <row r="5444" spans="1:17" ht="12.5" x14ac:dyDescent="0.25">
      <c r="A5444" s="37"/>
      <c r="B5444" s="26"/>
      <c r="C5444"/>
      <c r="D5444"/>
      <c r="E5444"/>
      <c r="N5444"/>
      <c r="O5444"/>
      <c r="P5444"/>
      <c r="Q5444"/>
    </row>
    <row r="5445" spans="1:17" ht="12.5" x14ac:dyDescent="0.25">
      <c r="A5445" s="37"/>
      <c r="B5445" s="26"/>
      <c r="C5445"/>
      <c r="D5445"/>
      <c r="E5445"/>
      <c r="N5445"/>
      <c r="O5445"/>
      <c r="P5445"/>
      <c r="Q5445"/>
    </row>
    <row r="5446" spans="1:17" ht="12.5" x14ac:dyDescent="0.25">
      <c r="A5446" s="37"/>
      <c r="B5446" s="26"/>
      <c r="C5446"/>
      <c r="D5446"/>
      <c r="E5446"/>
      <c r="N5446"/>
      <c r="O5446"/>
      <c r="P5446"/>
      <c r="Q5446"/>
    </row>
    <row r="5447" spans="1:17" ht="12.5" x14ac:dyDescent="0.25">
      <c r="A5447" s="37"/>
      <c r="B5447" s="26"/>
      <c r="C5447"/>
      <c r="D5447"/>
      <c r="E5447"/>
      <c r="N5447"/>
      <c r="O5447"/>
      <c r="P5447"/>
      <c r="Q5447"/>
    </row>
    <row r="5448" spans="1:17" ht="12.5" x14ac:dyDescent="0.25">
      <c r="A5448" s="37"/>
      <c r="B5448" s="26"/>
      <c r="C5448"/>
      <c r="D5448"/>
      <c r="E5448"/>
      <c r="N5448"/>
      <c r="O5448"/>
      <c r="P5448"/>
      <c r="Q5448"/>
    </row>
    <row r="5449" spans="1:17" ht="12.5" x14ac:dyDescent="0.25">
      <c r="A5449" s="37"/>
      <c r="B5449" s="26"/>
      <c r="C5449"/>
      <c r="D5449"/>
      <c r="E5449"/>
      <c r="N5449"/>
      <c r="O5449"/>
      <c r="P5449"/>
      <c r="Q5449"/>
    </row>
    <row r="5450" spans="1:17" ht="12.5" x14ac:dyDescent="0.25">
      <c r="A5450" s="37"/>
      <c r="B5450" s="26"/>
      <c r="C5450"/>
      <c r="D5450"/>
      <c r="E5450"/>
      <c r="N5450"/>
      <c r="O5450"/>
      <c r="P5450"/>
      <c r="Q5450"/>
    </row>
    <row r="5451" spans="1:17" ht="12.5" x14ac:dyDescent="0.25">
      <c r="A5451" s="37"/>
      <c r="B5451" s="26"/>
      <c r="C5451"/>
      <c r="D5451"/>
      <c r="E5451"/>
      <c r="N5451"/>
      <c r="O5451"/>
      <c r="P5451"/>
      <c r="Q5451"/>
    </row>
    <row r="5452" spans="1:17" ht="12.5" x14ac:dyDescent="0.25">
      <c r="A5452" s="37"/>
      <c r="B5452" s="26"/>
      <c r="C5452"/>
      <c r="D5452"/>
      <c r="E5452"/>
      <c r="N5452"/>
      <c r="O5452"/>
      <c r="P5452"/>
      <c r="Q5452"/>
    </row>
    <row r="5453" spans="1:17" ht="12.5" x14ac:dyDescent="0.25">
      <c r="A5453" s="37"/>
      <c r="B5453" s="26"/>
      <c r="C5453"/>
      <c r="D5453"/>
      <c r="E5453"/>
      <c r="N5453"/>
      <c r="O5453"/>
      <c r="P5453"/>
      <c r="Q5453"/>
    </row>
    <row r="5454" spans="1:17" ht="12.5" x14ac:dyDescent="0.25">
      <c r="A5454" s="37"/>
      <c r="B5454" s="26"/>
      <c r="C5454"/>
      <c r="D5454"/>
      <c r="E5454"/>
      <c r="N5454"/>
      <c r="O5454"/>
      <c r="P5454"/>
      <c r="Q5454"/>
    </row>
    <row r="5455" spans="1:17" ht="12.5" x14ac:dyDescent="0.25">
      <c r="A5455" s="37"/>
      <c r="B5455" s="26"/>
      <c r="C5455"/>
      <c r="D5455"/>
      <c r="E5455"/>
      <c r="N5455"/>
      <c r="O5455"/>
      <c r="P5455"/>
      <c r="Q5455"/>
    </row>
    <row r="5456" spans="1:17" ht="12.5" x14ac:dyDescent="0.25">
      <c r="A5456" s="37"/>
      <c r="B5456" s="26"/>
      <c r="C5456"/>
      <c r="D5456"/>
      <c r="E5456"/>
      <c r="N5456"/>
      <c r="O5456"/>
      <c r="P5456"/>
      <c r="Q5456"/>
    </row>
    <row r="5457" spans="1:17" ht="12.5" x14ac:dyDescent="0.25">
      <c r="A5457" s="37"/>
      <c r="B5457" s="26"/>
      <c r="C5457"/>
      <c r="D5457"/>
      <c r="E5457"/>
      <c r="N5457"/>
      <c r="O5457"/>
      <c r="P5457"/>
      <c r="Q5457"/>
    </row>
    <row r="5458" spans="1:17" ht="12.5" x14ac:dyDescent="0.25">
      <c r="A5458" s="37"/>
      <c r="B5458" s="26"/>
      <c r="C5458"/>
      <c r="D5458"/>
      <c r="E5458"/>
      <c r="N5458"/>
      <c r="O5458"/>
      <c r="P5458"/>
      <c r="Q5458"/>
    </row>
    <row r="5459" spans="1:17" ht="12.5" x14ac:dyDescent="0.25">
      <c r="A5459" s="37"/>
      <c r="B5459" s="26"/>
      <c r="C5459"/>
      <c r="D5459"/>
      <c r="E5459"/>
      <c r="N5459"/>
      <c r="O5459"/>
      <c r="P5459"/>
      <c r="Q5459"/>
    </row>
    <row r="5460" spans="1:17" ht="12.5" x14ac:dyDescent="0.25">
      <c r="A5460" s="37"/>
      <c r="B5460" s="26"/>
      <c r="C5460"/>
      <c r="D5460"/>
      <c r="E5460"/>
      <c r="N5460"/>
      <c r="O5460"/>
      <c r="P5460"/>
      <c r="Q5460"/>
    </row>
    <row r="5461" spans="1:17" ht="12.5" x14ac:dyDescent="0.25">
      <c r="A5461" s="37"/>
      <c r="B5461" s="26"/>
      <c r="C5461"/>
      <c r="D5461"/>
      <c r="E5461"/>
      <c r="N5461"/>
      <c r="O5461"/>
      <c r="P5461"/>
      <c r="Q5461"/>
    </row>
    <row r="5462" spans="1:17" ht="12.5" x14ac:dyDescent="0.25">
      <c r="A5462" s="37"/>
      <c r="B5462" s="26"/>
      <c r="C5462"/>
      <c r="D5462"/>
      <c r="E5462"/>
      <c r="N5462"/>
      <c r="O5462"/>
      <c r="P5462"/>
      <c r="Q5462"/>
    </row>
    <row r="5463" spans="1:17" ht="12.5" x14ac:dyDescent="0.25">
      <c r="A5463" s="37"/>
      <c r="B5463" s="26"/>
      <c r="C5463"/>
      <c r="D5463"/>
      <c r="E5463"/>
      <c r="N5463"/>
      <c r="O5463"/>
      <c r="P5463"/>
      <c r="Q5463"/>
    </row>
    <row r="5464" spans="1:17" ht="12.5" x14ac:dyDescent="0.25">
      <c r="A5464" s="37"/>
      <c r="B5464" s="26"/>
      <c r="C5464"/>
      <c r="D5464"/>
      <c r="E5464"/>
      <c r="N5464"/>
      <c r="O5464"/>
      <c r="P5464"/>
      <c r="Q5464"/>
    </row>
    <row r="5465" spans="1:17" ht="12.5" x14ac:dyDescent="0.25">
      <c r="A5465" s="37"/>
      <c r="B5465" s="26"/>
      <c r="C5465"/>
      <c r="D5465"/>
      <c r="E5465"/>
      <c r="N5465"/>
      <c r="O5465"/>
      <c r="P5465"/>
      <c r="Q5465"/>
    </row>
    <row r="5466" spans="1:17" ht="12.5" x14ac:dyDescent="0.25">
      <c r="A5466" s="37"/>
      <c r="B5466" s="26"/>
      <c r="C5466"/>
      <c r="D5466"/>
      <c r="E5466"/>
      <c r="N5466"/>
      <c r="O5466"/>
      <c r="P5466"/>
      <c r="Q5466"/>
    </row>
    <row r="5467" spans="1:17" ht="12.5" x14ac:dyDescent="0.25">
      <c r="A5467" s="37"/>
      <c r="B5467" s="26"/>
      <c r="C5467"/>
      <c r="D5467"/>
      <c r="E5467"/>
      <c r="N5467"/>
      <c r="O5467"/>
      <c r="P5467"/>
      <c r="Q5467"/>
    </row>
    <row r="5468" spans="1:17" ht="12.5" x14ac:dyDescent="0.25">
      <c r="A5468" s="37"/>
      <c r="B5468" s="26"/>
      <c r="C5468"/>
      <c r="D5468"/>
      <c r="E5468"/>
      <c r="N5468"/>
      <c r="O5468"/>
      <c r="P5468"/>
      <c r="Q5468"/>
    </row>
    <row r="5469" spans="1:17" ht="12.5" x14ac:dyDescent="0.25">
      <c r="A5469" s="37"/>
      <c r="B5469" s="26"/>
      <c r="C5469"/>
      <c r="D5469"/>
      <c r="E5469"/>
      <c r="N5469"/>
      <c r="O5469"/>
      <c r="P5469"/>
      <c r="Q5469"/>
    </row>
    <row r="5470" spans="1:17" ht="12.5" x14ac:dyDescent="0.25">
      <c r="A5470" s="37"/>
      <c r="B5470" s="26"/>
      <c r="C5470"/>
      <c r="D5470"/>
      <c r="E5470"/>
      <c r="N5470"/>
      <c r="O5470"/>
      <c r="P5470"/>
      <c r="Q5470"/>
    </row>
    <row r="5471" spans="1:17" ht="12.5" x14ac:dyDescent="0.25">
      <c r="A5471" s="37"/>
      <c r="B5471" s="26"/>
      <c r="C5471"/>
      <c r="D5471"/>
      <c r="E5471"/>
      <c r="N5471"/>
      <c r="O5471"/>
      <c r="P5471"/>
      <c r="Q5471"/>
    </row>
    <row r="5472" spans="1:17" ht="12.5" x14ac:dyDescent="0.25">
      <c r="A5472" s="37"/>
      <c r="B5472" s="26"/>
      <c r="C5472"/>
      <c r="D5472"/>
      <c r="E5472"/>
      <c r="N5472"/>
      <c r="O5472"/>
      <c r="P5472"/>
      <c r="Q5472"/>
    </row>
    <row r="5473" spans="1:17" ht="12.5" x14ac:dyDescent="0.25">
      <c r="A5473" s="37"/>
      <c r="B5473" s="26"/>
      <c r="C5473"/>
      <c r="D5473"/>
      <c r="E5473"/>
      <c r="N5473"/>
      <c r="O5473"/>
      <c r="P5473"/>
      <c r="Q5473"/>
    </row>
    <row r="5474" spans="1:17" ht="12.5" x14ac:dyDescent="0.25">
      <c r="A5474" s="37"/>
      <c r="B5474" s="26"/>
      <c r="C5474"/>
      <c r="D5474"/>
      <c r="E5474"/>
      <c r="N5474"/>
      <c r="O5474"/>
      <c r="P5474"/>
      <c r="Q5474"/>
    </row>
    <row r="5475" spans="1:17" ht="12.5" x14ac:dyDescent="0.25">
      <c r="A5475" s="37"/>
      <c r="B5475" s="26"/>
      <c r="C5475"/>
      <c r="D5475"/>
      <c r="E5475"/>
      <c r="N5475"/>
      <c r="O5475"/>
      <c r="P5475"/>
      <c r="Q5475"/>
    </row>
    <row r="5476" spans="1:17" ht="12.5" x14ac:dyDescent="0.25">
      <c r="A5476" s="37"/>
      <c r="B5476" s="26"/>
      <c r="C5476"/>
      <c r="D5476"/>
      <c r="E5476"/>
      <c r="N5476"/>
      <c r="O5476"/>
      <c r="P5476"/>
      <c r="Q5476"/>
    </row>
    <row r="5477" spans="1:17" ht="12.5" x14ac:dyDescent="0.25">
      <c r="A5477" s="37"/>
      <c r="B5477" s="26"/>
      <c r="C5477"/>
      <c r="D5477"/>
      <c r="E5477"/>
      <c r="N5477"/>
      <c r="O5477"/>
      <c r="P5477"/>
      <c r="Q5477"/>
    </row>
    <row r="5478" spans="1:17" ht="12.5" x14ac:dyDescent="0.25">
      <c r="A5478" s="37"/>
      <c r="B5478" s="26"/>
      <c r="C5478"/>
      <c r="D5478"/>
      <c r="E5478"/>
      <c r="N5478"/>
      <c r="O5478"/>
      <c r="P5478"/>
      <c r="Q5478"/>
    </row>
    <row r="5479" spans="1:17" ht="12.5" x14ac:dyDescent="0.25">
      <c r="A5479" s="37"/>
      <c r="B5479" s="26"/>
      <c r="C5479"/>
      <c r="D5479"/>
      <c r="E5479"/>
      <c r="N5479"/>
      <c r="O5479"/>
      <c r="P5479"/>
      <c r="Q5479"/>
    </row>
    <row r="5480" spans="1:17" ht="12.5" x14ac:dyDescent="0.25">
      <c r="A5480" s="37"/>
      <c r="B5480" s="26"/>
      <c r="C5480"/>
      <c r="D5480"/>
      <c r="E5480"/>
      <c r="N5480"/>
      <c r="O5480"/>
      <c r="P5480"/>
      <c r="Q5480"/>
    </row>
    <row r="5481" spans="1:17" ht="12.5" x14ac:dyDescent="0.25">
      <c r="A5481" s="37"/>
      <c r="B5481" s="26"/>
      <c r="C5481"/>
      <c r="D5481"/>
      <c r="E5481"/>
      <c r="N5481"/>
      <c r="O5481"/>
      <c r="P5481"/>
      <c r="Q5481"/>
    </row>
    <row r="5482" spans="1:17" ht="12.5" x14ac:dyDescent="0.25">
      <c r="A5482" s="37"/>
      <c r="B5482" s="26"/>
      <c r="C5482"/>
      <c r="D5482"/>
      <c r="E5482"/>
      <c r="N5482"/>
      <c r="O5482"/>
      <c r="P5482"/>
      <c r="Q5482"/>
    </row>
    <row r="5483" spans="1:17" ht="12.5" x14ac:dyDescent="0.25">
      <c r="A5483" s="37"/>
      <c r="B5483" s="26"/>
      <c r="C5483"/>
      <c r="D5483"/>
      <c r="E5483"/>
      <c r="N5483"/>
      <c r="O5483"/>
      <c r="P5483"/>
      <c r="Q5483"/>
    </row>
    <row r="5484" spans="1:17" ht="12.5" x14ac:dyDescent="0.25">
      <c r="A5484" s="37"/>
      <c r="B5484" s="26"/>
      <c r="C5484"/>
      <c r="D5484"/>
      <c r="E5484"/>
      <c r="N5484"/>
      <c r="O5484"/>
      <c r="P5484"/>
      <c r="Q5484"/>
    </row>
    <row r="5485" spans="1:17" ht="12.5" x14ac:dyDescent="0.25">
      <c r="A5485" s="37"/>
      <c r="B5485" s="26"/>
      <c r="C5485"/>
      <c r="D5485"/>
      <c r="E5485"/>
      <c r="N5485"/>
      <c r="O5485"/>
      <c r="P5485"/>
      <c r="Q5485"/>
    </row>
    <row r="5486" spans="1:17" ht="12.5" x14ac:dyDescent="0.25">
      <c r="A5486" s="37"/>
      <c r="B5486" s="26"/>
      <c r="C5486"/>
      <c r="D5486"/>
      <c r="E5486"/>
      <c r="N5486"/>
      <c r="O5486"/>
      <c r="P5486"/>
      <c r="Q5486"/>
    </row>
    <row r="5487" spans="1:17" ht="12.5" x14ac:dyDescent="0.25">
      <c r="A5487" s="37"/>
      <c r="B5487" s="26"/>
      <c r="C5487"/>
      <c r="D5487"/>
      <c r="E5487"/>
      <c r="N5487"/>
      <c r="O5487"/>
      <c r="P5487"/>
      <c r="Q5487"/>
    </row>
    <row r="5488" spans="1:17" ht="12.5" x14ac:dyDescent="0.25">
      <c r="A5488" s="37"/>
      <c r="B5488" s="26"/>
      <c r="C5488"/>
      <c r="D5488"/>
      <c r="E5488"/>
      <c r="N5488"/>
      <c r="O5488"/>
      <c r="P5488"/>
      <c r="Q5488"/>
    </row>
    <row r="5489" spans="1:17" ht="12.5" x14ac:dyDescent="0.25">
      <c r="A5489" s="37"/>
      <c r="B5489" s="26"/>
      <c r="C5489"/>
      <c r="D5489"/>
      <c r="E5489"/>
      <c r="N5489"/>
      <c r="O5489"/>
      <c r="P5489"/>
      <c r="Q5489"/>
    </row>
    <row r="5490" spans="1:17" ht="12.5" x14ac:dyDescent="0.25">
      <c r="A5490" s="37"/>
      <c r="B5490" s="26"/>
      <c r="C5490"/>
      <c r="D5490"/>
      <c r="E5490"/>
      <c r="N5490"/>
      <c r="O5490"/>
      <c r="P5490"/>
      <c r="Q5490"/>
    </row>
    <row r="5491" spans="1:17" ht="12.5" x14ac:dyDescent="0.25">
      <c r="A5491" s="37"/>
      <c r="B5491" s="26"/>
      <c r="C5491"/>
      <c r="D5491"/>
      <c r="E5491"/>
      <c r="N5491"/>
      <c r="O5491"/>
      <c r="P5491"/>
      <c r="Q5491"/>
    </row>
    <row r="5492" spans="1:17" ht="12.5" x14ac:dyDescent="0.25">
      <c r="A5492" s="37"/>
      <c r="B5492" s="26"/>
      <c r="C5492"/>
      <c r="D5492"/>
      <c r="E5492"/>
      <c r="N5492"/>
      <c r="O5492"/>
      <c r="P5492"/>
      <c r="Q5492"/>
    </row>
    <row r="5493" spans="1:17" ht="12.5" x14ac:dyDescent="0.25">
      <c r="A5493" s="37"/>
      <c r="B5493" s="26"/>
      <c r="C5493"/>
      <c r="D5493"/>
      <c r="E5493"/>
      <c r="N5493"/>
      <c r="O5493"/>
      <c r="P5493"/>
      <c r="Q5493"/>
    </row>
    <row r="5494" spans="1:17" ht="12.5" x14ac:dyDescent="0.25">
      <c r="A5494" s="37"/>
      <c r="B5494" s="26"/>
      <c r="C5494"/>
      <c r="D5494"/>
      <c r="E5494"/>
      <c r="N5494"/>
      <c r="O5494"/>
      <c r="P5494"/>
      <c r="Q5494"/>
    </row>
    <row r="5495" spans="1:17" ht="12.5" x14ac:dyDescent="0.25">
      <c r="A5495" s="37"/>
      <c r="B5495" s="26"/>
      <c r="C5495"/>
      <c r="D5495"/>
      <c r="E5495"/>
      <c r="N5495"/>
      <c r="O5495"/>
      <c r="P5495"/>
      <c r="Q5495"/>
    </row>
    <row r="5496" spans="1:17" ht="12.5" x14ac:dyDescent="0.25">
      <c r="A5496" s="37"/>
      <c r="B5496" s="26"/>
      <c r="C5496"/>
      <c r="D5496"/>
      <c r="E5496"/>
      <c r="N5496"/>
      <c r="O5496"/>
      <c r="P5496"/>
      <c r="Q5496"/>
    </row>
    <row r="5497" spans="1:17" ht="12.5" x14ac:dyDescent="0.25">
      <c r="A5497" s="37"/>
      <c r="B5497" s="26"/>
      <c r="C5497"/>
      <c r="D5497"/>
      <c r="E5497"/>
      <c r="N5497"/>
      <c r="O5497"/>
      <c r="P5497"/>
      <c r="Q5497"/>
    </row>
    <row r="5498" spans="1:17" ht="12.5" x14ac:dyDescent="0.25">
      <c r="A5498" s="37"/>
      <c r="B5498" s="26"/>
      <c r="C5498"/>
      <c r="D5498"/>
      <c r="E5498"/>
      <c r="N5498"/>
      <c r="O5498"/>
      <c r="P5498"/>
      <c r="Q5498"/>
    </row>
    <row r="5499" spans="1:17" ht="12.5" x14ac:dyDescent="0.25">
      <c r="A5499" s="37"/>
      <c r="B5499" s="26"/>
      <c r="C5499"/>
      <c r="D5499"/>
      <c r="E5499"/>
      <c r="N5499"/>
      <c r="O5499"/>
      <c r="P5499"/>
      <c r="Q5499"/>
    </row>
    <row r="5500" spans="1:17" ht="12.5" x14ac:dyDescent="0.25">
      <c r="A5500" s="37"/>
      <c r="B5500" s="26"/>
      <c r="C5500"/>
      <c r="D5500"/>
      <c r="E5500"/>
      <c r="N5500"/>
      <c r="O5500"/>
      <c r="P5500"/>
      <c r="Q5500"/>
    </row>
    <row r="5501" spans="1:17" ht="12.5" x14ac:dyDescent="0.25">
      <c r="A5501" s="37"/>
      <c r="B5501" s="26"/>
      <c r="C5501"/>
      <c r="D5501"/>
      <c r="E5501"/>
      <c r="N5501"/>
      <c r="O5501"/>
      <c r="P5501"/>
      <c r="Q5501"/>
    </row>
    <row r="5502" spans="1:17" ht="12.5" x14ac:dyDescent="0.25">
      <c r="A5502" s="37"/>
      <c r="B5502" s="26"/>
      <c r="C5502"/>
      <c r="D5502"/>
      <c r="E5502"/>
      <c r="N5502"/>
      <c r="O5502"/>
      <c r="P5502"/>
      <c r="Q5502"/>
    </row>
    <row r="5503" spans="1:17" ht="12.5" x14ac:dyDescent="0.25">
      <c r="A5503" s="37"/>
      <c r="B5503" s="26"/>
      <c r="C5503"/>
      <c r="D5503"/>
      <c r="E5503"/>
      <c r="N5503"/>
      <c r="O5503"/>
      <c r="P5503"/>
      <c r="Q5503"/>
    </row>
    <row r="5504" spans="1:17" ht="12.5" x14ac:dyDescent="0.25">
      <c r="A5504" s="37"/>
      <c r="B5504" s="26"/>
      <c r="C5504"/>
      <c r="D5504"/>
      <c r="E5504"/>
      <c r="N5504"/>
      <c r="O5504"/>
      <c r="P5504"/>
      <c r="Q5504"/>
    </row>
    <row r="5505" spans="1:17" ht="12.5" x14ac:dyDescent="0.25">
      <c r="A5505" s="37"/>
      <c r="B5505" s="26"/>
      <c r="C5505"/>
      <c r="D5505"/>
      <c r="E5505"/>
      <c r="N5505"/>
      <c r="O5505"/>
      <c r="P5505"/>
      <c r="Q5505"/>
    </row>
    <row r="5506" spans="1:17" ht="12.5" x14ac:dyDescent="0.25">
      <c r="A5506" s="37"/>
      <c r="B5506" s="26"/>
      <c r="C5506"/>
      <c r="D5506"/>
      <c r="E5506"/>
      <c r="N5506"/>
      <c r="O5506"/>
      <c r="P5506"/>
      <c r="Q5506"/>
    </row>
    <row r="5507" spans="1:17" ht="12.5" x14ac:dyDescent="0.25">
      <c r="A5507" s="37"/>
      <c r="B5507" s="26"/>
      <c r="C5507"/>
      <c r="D5507"/>
      <c r="E5507"/>
      <c r="N5507"/>
      <c r="O5507"/>
      <c r="P5507"/>
      <c r="Q5507"/>
    </row>
    <row r="5508" spans="1:17" ht="12.5" x14ac:dyDescent="0.25">
      <c r="A5508" s="37"/>
      <c r="B5508" s="26"/>
      <c r="C5508"/>
      <c r="D5508"/>
      <c r="E5508"/>
      <c r="N5508"/>
      <c r="O5508"/>
      <c r="P5508"/>
      <c r="Q5508"/>
    </row>
    <row r="5509" spans="1:17" ht="12.5" x14ac:dyDescent="0.25">
      <c r="A5509" s="37"/>
      <c r="B5509" s="26"/>
      <c r="C5509"/>
      <c r="D5509"/>
      <c r="E5509"/>
      <c r="N5509"/>
      <c r="O5509"/>
      <c r="P5509"/>
      <c r="Q5509"/>
    </row>
    <row r="5510" spans="1:17" ht="12.5" x14ac:dyDescent="0.25">
      <c r="A5510" s="37"/>
      <c r="B5510" s="26"/>
      <c r="C5510"/>
      <c r="D5510"/>
      <c r="E5510"/>
      <c r="N5510"/>
      <c r="O5510"/>
      <c r="P5510"/>
      <c r="Q5510"/>
    </row>
    <row r="5511" spans="1:17" ht="12.5" x14ac:dyDescent="0.25">
      <c r="A5511" s="37"/>
      <c r="B5511" s="26"/>
      <c r="C5511"/>
      <c r="D5511"/>
      <c r="E5511"/>
      <c r="N5511"/>
      <c r="O5511"/>
      <c r="P5511"/>
      <c r="Q5511"/>
    </row>
    <row r="5512" spans="1:17" ht="12.5" x14ac:dyDescent="0.25">
      <c r="A5512" s="37"/>
      <c r="B5512" s="26"/>
      <c r="C5512"/>
      <c r="D5512"/>
      <c r="E5512"/>
      <c r="N5512"/>
      <c r="O5512"/>
      <c r="P5512"/>
      <c r="Q5512"/>
    </row>
    <row r="5513" spans="1:17" ht="12.5" x14ac:dyDescent="0.25">
      <c r="A5513" s="37"/>
      <c r="B5513" s="26"/>
      <c r="C5513"/>
      <c r="D5513"/>
      <c r="E5513"/>
      <c r="N5513"/>
      <c r="O5513"/>
      <c r="P5513"/>
      <c r="Q5513"/>
    </row>
    <row r="5514" spans="1:17" ht="12.5" x14ac:dyDescent="0.25">
      <c r="A5514" s="37"/>
      <c r="B5514" s="26"/>
      <c r="C5514"/>
      <c r="D5514"/>
      <c r="E5514"/>
      <c r="N5514"/>
      <c r="O5514"/>
      <c r="P5514"/>
      <c r="Q5514"/>
    </row>
    <row r="5515" spans="1:17" ht="12.5" x14ac:dyDescent="0.25">
      <c r="A5515" s="37"/>
      <c r="B5515" s="26"/>
      <c r="C5515"/>
      <c r="D5515"/>
      <c r="E5515"/>
      <c r="N5515"/>
      <c r="O5515"/>
      <c r="P5515"/>
      <c r="Q5515"/>
    </row>
    <row r="5516" spans="1:17" ht="12.5" x14ac:dyDescent="0.25">
      <c r="A5516" s="37"/>
      <c r="B5516" s="26"/>
      <c r="C5516"/>
      <c r="D5516"/>
      <c r="E5516"/>
      <c r="N5516"/>
      <c r="O5516"/>
      <c r="P5516"/>
      <c r="Q5516"/>
    </row>
    <row r="5517" spans="1:17" ht="12.5" x14ac:dyDescent="0.25">
      <c r="A5517" s="37"/>
      <c r="B5517" s="26"/>
      <c r="C5517"/>
      <c r="D5517"/>
      <c r="E5517"/>
      <c r="N5517"/>
      <c r="O5517"/>
      <c r="P5517"/>
      <c r="Q5517"/>
    </row>
    <row r="5518" spans="1:17" ht="12.5" x14ac:dyDescent="0.25">
      <c r="A5518" s="37"/>
      <c r="B5518" s="26"/>
      <c r="C5518"/>
      <c r="D5518"/>
      <c r="E5518"/>
      <c r="N5518"/>
      <c r="O5518"/>
      <c r="P5518"/>
      <c r="Q5518"/>
    </row>
    <row r="5519" spans="1:17" ht="12.5" x14ac:dyDescent="0.25">
      <c r="A5519" s="37"/>
      <c r="B5519" s="26"/>
      <c r="C5519"/>
      <c r="D5519"/>
      <c r="E5519"/>
      <c r="N5519"/>
      <c r="O5519"/>
      <c r="P5519"/>
      <c r="Q5519"/>
    </row>
    <row r="5520" spans="1:17" ht="12.5" x14ac:dyDescent="0.25">
      <c r="A5520" s="37"/>
      <c r="B5520" s="26"/>
      <c r="C5520"/>
      <c r="D5520"/>
      <c r="E5520"/>
      <c r="N5520"/>
      <c r="O5520"/>
      <c r="P5520"/>
      <c r="Q5520"/>
    </row>
    <row r="5521" spans="1:17" ht="12.5" x14ac:dyDescent="0.25">
      <c r="A5521" s="37"/>
      <c r="B5521" s="26"/>
      <c r="C5521"/>
      <c r="D5521"/>
      <c r="E5521"/>
      <c r="N5521"/>
      <c r="O5521"/>
      <c r="P5521"/>
      <c r="Q5521"/>
    </row>
    <row r="5522" spans="1:17" ht="12.5" x14ac:dyDescent="0.25">
      <c r="A5522" s="37"/>
      <c r="B5522" s="26"/>
      <c r="C5522"/>
      <c r="D5522"/>
      <c r="E5522"/>
      <c r="N5522"/>
      <c r="O5522"/>
      <c r="P5522"/>
      <c r="Q5522"/>
    </row>
    <row r="5523" spans="1:17" ht="12.5" x14ac:dyDescent="0.25">
      <c r="A5523" s="37"/>
      <c r="B5523" s="26"/>
      <c r="C5523"/>
      <c r="D5523"/>
      <c r="E5523"/>
      <c r="N5523"/>
      <c r="O5523"/>
      <c r="P5523"/>
      <c r="Q5523"/>
    </row>
    <row r="5524" spans="1:17" ht="12.5" x14ac:dyDescent="0.25">
      <c r="A5524" s="37"/>
      <c r="B5524" s="26"/>
      <c r="C5524"/>
      <c r="D5524"/>
      <c r="E5524"/>
      <c r="N5524"/>
      <c r="O5524"/>
      <c r="P5524"/>
      <c r="Q5524"/>
    </row>
    <row r="5525" spans="1:17" ht="12.5" x14ac:dyDescent="0.25">
      <c r="A5525" s="37"/>
      <c r="B5525" s="26"/>
      <c r="C5525"/>
      <c r="D5525"/>
      <c r="E5525"/>
      <c r="N5525"/>
      <c r="O5525"/>
      <c r="P5525"/>
      <c r="Q5525"/>
    </row>
    <row r="5526" spans="1:17" ht="12.5" x14ac:dyDescent="0.25">
      <c r="A5526" s="37"/>
      <c r="B5526" s="26"/>
      <c r="C5526"/>
      <c r="D5526"/>
      <c r="E5526"/>
      <c r="N5526"/>
      <c r="O5526"/>
      <c r="P5526"/>
      <c r="Q5526"/>
    </row>
    <row r="5527" spans="1:17" ht="12.5" x14ac:dyDescent="0.25">
      <c r="A5527" s="37"/>
      <c r="B5527" s="26"/>
      <c r="C5527"/>
      <c r="D5527"/>
      <c r="E5527"/>
      <c r="N5527"/>
      <c r="O5527"/>
      <c r="P5527"/>
      <c r="Q5527"/>
    </row>
    <row r="5528" spans="1:17" ht="12.5" x14ac:dyDescent="0.25">
      <c r="A5528" s="37"/>
      <c r="B5528" s="26"/>
      <c r="C5528"/>
      <c r="D5528"/>
      <c r="E5528"/>
      <c r="N5528"/>
      <c r="O5528"/>
      <c r="P5528"/>
      <c r="Q5528"/>
    </row>
    <row r="5529" spans="1:17" ht="12.5" x14ac:dyDescent="0.25">
      <c r="A5529" s="37"/>
      <c r="B5529" s="26"/>
      <c r="C5529"/>
      <c r="D5529"/>
      <c r="E5529"/>
      <c r="N5529"/>
      <c r="O5529"/>
      <c r="P5529"/>
      <c r="Q5529"/>
    </row>
    <row r="5530" spans="1:17" ht="12.5" x14ac:dyDescent="0.25">
      <c r="A5530" s="37"/>
      <c r="B5530" s="26"/>
      <c r="C5530"/>
      <c r="D5530"/>
      <c r="E5530"/>
      <c r="N5530"/>
      <c r="O5530"/>
      <c r="P5530"/>
      <c r="Q5530"/>
    </row>
    <row r="5531" spans="1:17" ht="12.5" x14ac:dyDescent="0.25">
      <c r="A5531" s="37"/>
      <c r="B5531" s="26"/>
      <c r="C5531"/>
      <c r="D5531"/>
      <c r="E5531"/>
      <c r="N5531"/>
      <c r="O5531"/>
      <c r="P5531"/>
      <c r="Q5531"/>
    </row>
    <row r="5532" spans="1:17" ht="12.5" x14ac:dyDescent="0.25">
      <c r="A5532" s="37"/>
      <c r="B5532" s="26"/>
      <c r="C5532"/>
      <c r="D5532"/>
      <c r="E5532"/>
      <c r="N5532"/>
      <c r="O5532"/>
      <c r="P5532"/>
      <c r="Q5532"/>
    </row>
    <row r="5533" spans="1:17" ht="12.5" x14ac:dyDescent="0.25">
      <c r="A5533" s="37"/>
      <c r="B5533" s="26"/>
      <c r="C5533"/>
      <c r="D5533"/>
      <c r="E5533"/>
      <c r="N5533"/>
      <c r="O5533"/>
      <c r="P5533"/>
      <c r="Q5533"/>
    </row>
    <row r="5534" spans="1:17" ht="12.5" x14ac:dyDescent="0.25">
      <c r="A5534" s="37"/>
      <c r="B5534" s="26"/>
      <c r="C5534"/>
      <c r="D5534"/>
      <c r="E5534"/>
      <c r="N5534"/>
      <c r="O5534"/>
      <c r="P5534"/>
      <c r="Q5534"/>
    </row>
    <row r="5535" spans="1:17" ht="12.5" x14ac:dyDescent="0.25">
      <c r="A5535" s="37"/>
      <c r="B5535" s="26"/>
      <c r="C5535"/>
      <c r="D5535"/>
      <c r="E5535"/>
      <c r="N5535"/>
      <c r="O5535"/>
      <c r="P5535"/>
      <c r="Q5535"/>
    </row>
    <row r="5536" spans="1:17" ht="12.5" x14ac:dyDescent="0.25">
      <c r="A5536" s="37"/>
      <c r="B5536" s="26"/>
      <c r="C5536"/>
      <c r="D5536"/>
      <c r="E5536"/>
      <c r="N5536"/>
      <c r="O5536"/>
      <c r="P5536"/>
      <c r="Q5536"/>
    </row>
    <row r="5537" spans="1:17" ht="12.5" x14ac:dyDescent="0.25">
      <c r="A5537" s="37"/>
      <c r="B5537" s="26"/>
      <c r="C5537"/>
      <c r="D5537"/>
      <c r="E5537"/>
      <c r="N5537"/>
      <c r="O5537"/>
      <c r="P5537"/>
      <c r="Q5537"/>
    </row>
    <row r="5538" spans="1:17" ht="12.5" x14ac:dyDescent="0.25">
      <c r="A5538" s="37"/>
      <c r="B5538" s="26"/>
      <c r="C5538"/>
      <c r="D5538"/>
      <c r="E5538"/>
      <c r="N5538"/>
      <c r="O5538"/>
      <c r="P5538"/>
      <c r="Q5538"/>
    </row>
    <row r="5539" spans="1:17" ht="12.5" x14ac:dyDescent="0.25">
      <c r="A5539" s="37"/>
      <c r="B5539" s="26"/>
      <c r="C5539"/>
      <c r="D5539"/>
      <c r="E5539"/>
      <c r="N5539"/>
      <c r="O5539"/>
      <c r="P5539"/>
      <c r="Q5539"/>
    </row>
    <row r="5540" spans="1:17" ht="12.5" x14ac:dyDescent="0.25">
      <c r="A5540" s="37"/>
      <c r="B5540" s="26"/>
      <c r="C5540"/>
      <c r="D5540"/>
      <c r="E5540"/>
      <c r="N5540"/>
      <c r="O5540"/>
      <c r="P5540"/>
      <c r="Q5540"/>
    </row>
    <row r="5541" spans="1:17" ht="12.5" x14ac:dyDescent="0.25">
      <c r="A5541" s="37"/>
      <c r="B5541" s="26"/>
      <c r="C5541"/>
      <c r="D5541"/>
      <c r="E5541"/>
      <c r="N5541"/>
      <c r="O5541"/>
      <c r="P5541"/>
      <c r="Q5541"/>
    </row>
    <row r="5542" spans="1:17" ht="12.5" x14ac:dyDescent="0.25">
      <c r="A5542" s="37"/>
      <c r="B5542" s="26"/>
      <c r="C5542"/>
      <c r="D5542"/>
      <c r="E5542"/>
      <c r="N5542"/>
      <c r="O5542"/>
      <c r="P5542"/>
      <c r="Q5542"/>
    </row>
    <row r="5543" spans="1:17" ht="12.5" x14ac:dyDescent="0.25">
      <c r="A5543" s="37"/>
      <c r="B5543" s="26"/>
      <c r="C5543"/>
      <c r="D5543"/>
      <c r="E5543"/>
      <c r="N5543"/>
      <c r="O5543"/>
      <c r="P5543"/>
      <c r="Q5543"/>
    </row>
    <row r="5544" spans="1:17" ht="12.5" x14ac:dyDescent="0.25">
      <c r="A5544" s="37"/>
      <c r="B5544" s="26"/>
      <c r="C5544"/>
      <c r="D5544"/>
      <c r="E5544"/>
      <c r="N5544"/>
      <c r="O5544"/>
      <c r="P5544"/>
      <c r="Q5544"/>
    </row>
    <row r="5545" spans="1:17" ht="12.5" x14ac:dyDescent="0.25">
      <c r="A5545" s="37"/>
      <c r="B5545" s="26"/>
      <c r="C5545"/>
      <c r="D5545"/>
      <c r="E5545"/>
      <c r="N5545"/>
      <c r="O5545"/>
      <c r="P5545"/>
      <c r="Q5545"/>
    </row>
    <row r="5546" spans="1:17" ht="12.5" x14ac:dyDescent="0.25">
      <c r="A5546" s="37"/>
      <c r="B5546" s="26"/>
      <c r="C5546"/>
      <c r="D5546"/>
      <c r="E5546"/>
      <c r="N5546"/>
      <c r="O5546"/>
      <c r="P5546"/>
      <c r="Q5546"/>
    </row>
    <row r="5547" spans="1:17" ht="12.5" x14ac:dyDescent="0.25">
      <c r="A5547" s="37"/>
      <c r="B5547" s="26"/>
      <c r="C5547"/>
      <c r="D5547"/>
      <c r="E5547"/>
      <c r="N5547"/>
      <c r="O5547"/>
      <c r="P5547"/>
      <c r="Q5547"/>
    </row>
    <row r="5548" spans="1:17" ht="12.5" x14ac:dyDescent="0.25">
      <c r="A5548" s="37"/>
      <c r="B5548" s="26"/>
      <c r="C5548"/>
      <c r="D5548"/>
      <c r="E5548"/>
      <c r="N5548"/>
      <c r="O5548"/>
      <c r="P5548"/>
      <c r="Q5548"/>
    </row>
    <row r="5549" spans="1:17" ht="12.5" x14ac:dyDescent="0.25">
      <c r="A5549" s="37"/>
      <c r="B5549" s="26"/>
      <c r="C5549"/>
      <c r="D5549"/>
      <c r="E5549"/>
      <c r="N5549"/>
      <c r="O5549"/>
      <c r="P5549"/>
      <c r="Q5549"/>
    </row>
    <row r="5550" spans="1:17" ht="12.5" x14ac:dyDescent="0.25">
      <c r="A5550" s="37"/>
      <c r="B5550" s="26"/>
      <c r="C5550"/>
      <c r="D5550"/>
      <c r="E5550"/>
      <c r="N5550"/>
      <c r="O5550"/>
      <c r="P5550"/>
      <c r="Q5550"/>
    </row>
    <row r="5551" spans="1:17" ht="12.5" x14ac:dyDescent="0.25">
      <c r="A5551" s="37"/>
      <c r="B5551" s="26"/>
      <c r="C5551"/>
      <c r="D5551"/>
      <c r="E5551"/>
      <c r="N5551"/>
      <c r="O5551"/>
      <c r="P5551"/>
      <c r="Q5551"/>
    </row>
    <row r="5552" spans="1:17" ht="12.5" x14ac:dyDescent="0.25">
      <c r="A5552" s="37"/>
      <c r="B5552" s="26"/>
      <c r="C5552"/>
      <c r="D5552"/>
      <c r="E5552"/>
      <c r="N5552"/>
      <c r="O5552"/>
      <c r="P5552"/>
      <c r="Q5552"/>
    </row>
    <row r="5553" spans="1:17" ht="12.5" x14ac:dyDescent="0.25">
      <c r="A5553" s="37"/>
      <c r="B5553" s="26"/>
      <c r="C5553"/>
      <c r="D5553"/>
      <c r="E5553"/>
      <c r="N5553"/>
      <c r="O5553"/>
      <c r="P5553"/>
      <c r="Q5553"/>
    </row>
    <row r="5554" spans="1:17" ht="12.5" x14ac:dyDescent="0.25">
      <c r="A5554" s="37"/>
      <c r="B5554" s="26"/>
      <c r="C5554"/>
      <c r="D5554"/>
      <c r="E5554"/>
      <c r="N5554"/>
      <c r="O5554"/>
      <c r="P5554"/>
      <c r="Q5554"/>
    </row>
    <row r="5555" spans="1:17" ht="12.5" x14ac:dyDescent="0.25">
      <c r="A5555" s="37"/>
      <c r="B5555" s="26"/>
      <c r="C5555"/>
      <c r="D5555"/>
      <c r="E5555"/>
      <c r="N5555"/>
      <c r="O5555"/>
      <c r="P5555"/>
      <c r="Q5555"/>
    </row>
    <row r="5556" spans="1:17" ht="12.5" x14ac:dyDescent="0.25">
      <c r="A5556" s="37"/>
      <c r="B5556" s="26"/>
      <c r="C5556"/>
      <c r="D5556"/>
      <c r="E5556"/>
      <c r="N5556"/>
      <c r="O5556"/>
      <c r="P5556"/>
      <c r="Q5556"/>
    </row>
    <row r="5557" spans="1:17" ht="12.5" x14ac:dyDescent="0.25">
      <c r="A5557" s="37"/>
      <c r="B5557" s="26"/>
      <c r="C5557"/>
      <c r="D5557"/>
      <c r="E5557"/>
      <c r="N5557"/>
      <c r="O5557"/>
      <c r="P5557"/>
      <c r="Q5557"/>
    </row>
    <row r="5558" spans="1:17" ht="12.5" x14ac:dyDescent="0.25">
      <c r="A5558" s="37"/>
      <c r="B5558" s="26"/>
      <c r="C5558"/>
      <c r="D5558"/>
      <c r="E5558"/>
      <c r="N5558"/>
      <c r="O5558"/>
      <c r="P5558"/>
      <c r="Q5558"/>
    </row>
    <row r="5559" spans="1:17" ht="12.5" x14ac:dyDescent="0.25">
      <c r="A5559" s="37"/>
      <c r="B5559" s="26"/>
      <c r="C5559"/>
      <c r="D5559"/>
      <c r="E5559"/>
      <c r="N5559"/>
      <c r="O5559"/>
      <c r="P5559"/>
      <c r="Q5559"/>
    </row>
    <row r="5560" spans="1:17" ht="12.5" x14ac:dyDescent="0.25">
      <c r="A5560" s="37"/>
      <c r="B5560" s="26"/>
      <c r="C5560"/>
      <c r="D5560"/>
      <c r="E5560"/>
      <c r="N5560"/>
      <c r="O5560"/>
      <c r="P5560"/>
      <c r="Q5560"/>
    </row>
    <row r="5561" spans="1:17" ht="12.5" x14ac:dyDescent="0.25">
      <c r="A5561" s="37"/>
      <c r="B5561" s="26"/>
      <c r="C5561"/>
      <c r="D5561"/>
      <c r="E5561"/>
      <c r="N5561"/>
      <c r="O5561"/>
      <c r="P5561"/>
      <c r="Q5561"/>
    </row>
    <row r="5562" spans="1:17" ht="12.5" x14ac:dyDescent="0.25">
      <c r="A5562" s="37"/>
      <c r="B5562" s="26"/>
      <c r="C5562"/>
      <c r="D5562"/>
      <c r="E5562"/>
      <c r="N5562"/>
      <c r="O5562"/>
      <c r="P5562"/>
      <c r="Q5562"/>
    </row>
    <row r="5563" spans="1:17" ht="12.5" x14ac:dyDescent="0.25">
      <c r="A5563" s="37"/>
      <c r="B5563" s="26"/>
      <c r="C5563"/>
      <c r="D5563"/>
      <c r="E5563"/>
      <c r="N5563"/>
      <c r="O5563"/>
      <c r="P5563"/>
      <c r="Q5563"/>
    </row>
    <row r="5564" spans="1:17" ht="12.5" x14ac:dyDescent="0.25">
      <c r="A5564" s="37"/>
      <c r="B5564" s="26"/>
      <c r="C5564"/>
      <c r="D5564"/>
      <c r="E5564"/>
      <c r="N5564"/>
      <c r="O5564"/>
      <c r="P5564"/>
      <c r="Q5564"/>
    </row>
    <row r="5565" spans="1:17" ht="12.5" x14ac:dyDescent="0.25">
      <c r="A5565" s="37"/>
      <c r="B5565" s="26"/>
      <c r="C5565"/>
      <c r="D5565"/>
      <c r="E5565"/>
      <c r="N5565"/>
      <c r="O5565"/>
      <c r="P5565"/>
      <c r="Q5565"/>
    </row>
    <row r="5566" spans="1:17" ht="12.5" x14ac:dyDescent="0.25">
      <c r="A5566" s="37"/>
      <c r="B5566" s="26"/>
      <c r="C5566"/>
      <c r="D5566"/>
      <c r="E5566"/>
      <c r="N5566"/>
      <c r="O5566"/>
      <c r="P5566"/>
      <c r="Q5566"/>
    </row>
    <row r="5567" spans="1:17" ht="12.5" x14ac:dyDescent="0.25">
      <c r="A5567" s="37"/>
      <c r="B5567" s="26"/>
      <c r="C5567"/>
      <c r="D5567"/>
      <c r="E5567"/>
      <c r="N5567"/>
      <c r="O5567"/>
      <c r="P5567"/>
      <c r="Q5567"/>
    </row>
    <row r="5568" spans="1:17" ht="12.5" x14ac:dyDescent="0.25">
      <c r="A5568" s="37"/>
      <c r="B5568" s="26"/>
      <c r="C5568"/>
      <c r="D5568"/>
      <c r="E5568"/>
      <c r="N5568"/>
      <c r="O5568"/>
      <c r="P5568"/>
      <c r="Q5568"/>
    </row>
    <row r="5569" spans="1:17" ht="12.5" x14ac:dyDescent="0.25">
      <c r="A5569" s="37"/>
      <c r="B5569" s="26"/>
      <c r="C5569"/>
      <c r="D5569"/>
      <c r="E5569"/>
      <c r="N5569"/>
      <c r="O5569"/>
      <c r="P5569"/>
      <c r="Q5569"/>
    </row>
    <row r="5570" spans="1:17" ht="12.5" x14ac:dyDescent="0.25">
      <c r="A5570" s="37"/>
      <c r="B5570" s="26"/>
      <c r="C5570"/>
      <c r="D5570"/>
      <c r="E5570"/>
      <c r="N5570"/>
      <c r="O5570"/>
      <c r="P5570"/>
      <c r="Q5570"/>
    </row>
    <row r="5571" spans="1:17" ht="12.5" x14ac:dyDescent="0.25">
      <c r="A5571" s="37"/>
      <c r="B5571" s="26"/>
      <c r="C5571"/>
      <c r="D5571"/>
      <c r="E5571"/>
      <c r="N5571"/>
      <c r="O5571"/>
      <c r="P5571"/>
      <c r="Q5571"/>
    </row>
    <row r="5572" spans="1:17" ht="12.5" x14ac:dyDescent="0.25">
      <c r="A5572" s="37"/>
      <c r="B5572" s="26"/>
      <c r="C5572"/>
      <c r="D5572"/>
      <c r="E5572"/>
      <c r="N5572"/>
      <c r="O5572"/>
      <c r="P5572"/>
      <c r="Q5572"/>
    </row>
    <row r="5573" spans="1:17" ht="12.5" x14ac:dyDescent="0.25">
      <c r="A5573" s="37"/>
      <c r="B5573" s="26"/>
      <c r="C5573"/>
      <c r="D5573"/>
      <c r="E5573"/>
      <c r="N5573"/>
      <c r="O5573"/>
      <c r="P5573"/>
      <c r="Q5573"/>
    </row>
    <row r="5574" spans="1:17" ht="12.5" x14ac:dyDescent="0.25">
      <c r="A5574" s="37"/>
      <c r="B5574" s="26"/>
      <c r="C5574"/>
      <c r="D5574"/>
      <c r="E5574"/>
      <c r="N5574"/>
      <c r="O5574"/>
      <c r="P5574"/>
      <c r="Q5574"/>
    </row>
    <row r="5575" spans="1:17" ht="12.5" x14ac:dyDescent="0.25">
      <c r="A5575" s="37"/>
      <c r="B5575" s="26"/>
      <c r="C5575"/>
      <c r="D5575"/>
      <c r="E5575"/>
      <c r="N5575"/>
      <c r="O5575"/>
      <c r="P5575"/>
      <c r="Q5575"/>
    </row>
    <row r="5576" spans="1:17" ht="12.5" x14ac:dyDescent="0.25">
      <c r="A5576" s="37"/>
      <c r="B5576" s="26"/>
      <c r="C5576"/>
      <c r="D5576"/>
      <c r="E5576"/>
      <c r="N5576"/>
      <c r="O5576"/>
      <c r="P5576"/>
      <c r="Q5576"/>
    </row>
    <row r="5577" spans="1:17" ht="12.5" x14ac:dyDescent="0.25">
      <c r="A5577" s="37"/>
      <c r="B5577" s="26"/>
      <c r="C5577"/>
      <c r="D5577"/>
      <c r="E5577"/>
      <c r="N5577"/>
      <c r="O5577"/>
      <c r="P5577"/>
      <c r="Q5577"/>
    </row>
    <row r="5578" spans="1:17" ht="12.5" x14ac:dyDescent="0.25">
      <c r="A5578" s="37"/>
      <c r="B5578" s="26"/>
      <c r="C5578"/>
      <c r="D5578"/>
      <c r="E5578"/>
      <c r="N5578"/>
      <c r="O5578"/>
      <c r="P5578"/>
      <c r="Q5578"/>
    </row>
    <row r="5579" spans="1:17" ht="12.5" x14ac:dyDescent="0.25">
      <c r="A5579" s="37"/>
      <c r="B5579" s="26"/>
      <c r="C5579"/>
      <c r="D5579"/>
      <c r="E5579"/>
      <c r="N5579"/>
      <c r="O5579"/>
      <c r="P5579"/>
      <c r="Q5579"/>
    </row>
    <row r="5580" spans="1:17" ht="12.5" x14ac:dyDescent="0.25">
      <c r="A5580" s="37"/>
      <c r="B5580" s="26"/>
      <c r="C5580"/>
      <c r="D5580"/>
      <c r="E5580"/>
      <c r="N5580"/>
      <c r="O5580"/>
      <c r="P5580"/>
      <c r="Q5580"/>
    </row>
    <row r="5581" spans="1:17" ht="12.5" x14ac:dyDescent="0.25">
      <c r="A5581" s="37"/>
      <c r="B5581" s="26"/>
      <c r="C5581"/>
      <c r="D5581"/>
      <c r="E5581"/>
      <c r="N5581"/>
      <c r="O5581"/>
      <c r="P5581"/>
      <c r="Q5581"/>
    </row>
    <row r="5582" spans="1:17" ht="12.5" x14ac:dyDescent="0.25">
      <c r="A5582" s="37"/>
      <c r="B5582" s="26"/>
      <c r="C5582"/>
      <c r="D5582"/>
      <c r="E5582"/>
      <c r="N5582"/>
      <c r="O5582"/>
      <c r="P5582"/>
      <c r="Q5582"/>
    </row>
    <row r="5583" spans="1:17" ht="12.5" x14ac:dyDescent="0.25">
      <c r="A5583" s="37"/>
      <c r="B5583" s="26"/>
      <c r="C5583"/>
      <c r="D5583"/>
      <c r="E5583"/>
      <c r="N5583"/>
      <c r="O5583"/>
      <c r="P5583"/>
      <c r="Q5583"/>
    </row>
    <row r="5584" spans="1:17" ht="12.5" x14ac:dyDescent="0.25">
      <c r="A5584" s="37"/>
      <c r="B5584" s="26"/>
      <c r="C5584"/>
      <c r="D5584"/>
      <c r="E5584"/>
      <c r="N5584"/>
      <c r="O5584"/>
      <c r="P5584"/>
      <c r="Q5584"/>
    </row>
    <row r="5585" spans="1:17" ht="12.5" x14ac:dyDescent="0.25">
      <c r="A5585" s="37"/>
      <c r="B5585" s="26"/>
      <c r="C5585"/>
      <c r="D5585"/>
      <c r="E5585"/>
      <c r="N5585"/>
      <c r="O5585"/>
      <c r="P5585"/>
      <c r="Q5585"/>
    </row>
    <row r="5586" spans="1:17" ht="12.5" x14ac:dyDescent="0.25">
      <c r="A5586" s="37"/>
      <c r="B5586" s="26"/>
      <c r="C5586"/>
      <c r="D5586"/>
      <c r="E5586"/>
      <c r="N5586"/>
      <c r="O5586"/>
      <c r="P5586"/>
      <c r="Q5586"/>
    </row>
    <row r="5587" spans="1:17" ht="12.5" x14ac:dyDescent="0.25">
      <c r="A5587" s="37"/>
      <c r="B5587" s="26"/>
      <c r="C5587"/>
      <c r="D5587"/>
      <c r="E5587"/>
      <c r="N5587"/>
      <c r="O5587"/>
      <c r="P5587"/>
      <c r="Q5587"/>
    </row>
    <row r="5588" spans="1:17" ht="12.5" x14ac:dyDescent="0.25">
      <c r="A5588" s="37"/>
      <c r="B5588" s="26"/>
      <c r="C5588"/>
      <c r="D5588"/>
      <c r="E5588"/>
      <c r="N5588"/>
      <c r="O5588"/>
      <c r="P5588"/>
      <c r="Q5588"/>
    </row>
    <row r="5589" spans="1:17" ht="12.5" x14ac:dyDescent="0.25">
      <c r="A5589" s="37"/>
      <c r="B5589" s="26"/>
      <c r="C5589"/>
      <c r="D5589"/>
      <c r="E5589"/>
      <c r="N5589"/>
      <c r="O5589"/>
      <c r="P5589"/>
      <c r="Q5589"/>
    </row>
    <row r="5590" spans="1:17" ht="12.5" x14ac:dyDescent="0.25">
      <c r="A5590" s="37"/>
      <c r="B5590" s="26"/>
      <c r="C5590"/>
      <c r="D5590"/>
      <c r="E5590"/>
      <c r="N5590"/>
      <c r="O5590"/>
      <c r="P5590"/>
      <c r="Q5590"/>
    </row>
    <row r="5591" spans="1:17" ht="12.5" x14ac:dyDescent="0.25">
      <c r="A5591" s="37"/>
      <c r="B5591" s="26"/>
      <c r="C5591"/>
      <c r="D5591"/>
      <c r="E5591"/>
      <c r="N5591"/>
      <c r="O5591"/>
      <c r="P5591"/>
      <c r="Q5591"/>
    </row>
    <row r="5592" spans="1:17" ht="12.5" x14ac:dyDescent="0.25">
      <c r="A5592" s="37"/>
      <c r="B5592" s="26"/>
      <c r="C5592"/>
      <c r="D5592"/>
      <c r="E5592"/>
      <c r="N5592"/>
      <c r="O5592"/>
      <c r="P5592"/>
      <c r="Q5592"/>
    </row>
    <row r="5593" spans="1:17" ht="12.5" x14ac:dyDescent="0.25">
      <c r="A5593" s="37"/>
      <c r="B5593" s="26"/>
      <c r="C5593"/>
      <c r="D5593"/>
      <c r="E5593"/>
      <c r="N5593"/>
      <c r="O5593"/>
      <c r="P5593"/>
      <c r="Q5593"/>
    </row>
    <row r="5594" spans="1:17" ht="12.5" x14ac:dyDescent="0.25">
      <c r="A5594" s="37"/>
      <c r="B5594" s="26"/>
      <c r="C5594"/>
      <c r="D5594"/>
      <c r="E5594"/>
      <c r="N5594"/>
      <c r="O5594"/>
      <c r="P5594"/>
      <c r="Q5594"/>
    </row>
    <row r="5595" spans="1:17" ht="12.5" x14ac:dyDescent="0.25">
      <c r="A5595" s="37"/>
      <c r="B5595" s="26"/>
      <c r="C5595"/>
      <c r="D5595"/>
      <c r="E5595"/>
      <c r="N5595"/>
      <c r="O5595"/>
      <c r="P5595"/>
      <c r="Q5595"/>
    </row>
    <row r="5596" spans="1:17" ht="12.5" x14ac:dyDescent="0.25">
      <c r="A5596" s="37"/>
      <c r="B5596" s="26"/>
      <c r="C5596"/>
      <c r="D5596"/>
      <c r="E5596"/>
      <c r="N5596"/>
      <c r="O5596"/>
      <c r="P5596"/>
      <c r="Q5596"/>
    </row>
    <row r="5597" spans="1:17" ht="12.5" x14ac:dyDescent="0.25">
      <c r="A5597" s="37"/>
      <c r="B5597" s="26"/>
      <c r="C5597"/>
      <c r="D5597"/>
      <c r="E5597"/>
      <c r="N5597"/>
      <c r="O5597"/>
      <c r="P5597"/>
      <c r="Q5597"/>
    </row>
    <row r="5598" spans="1:17" ht="12.5" x14ac:dyDescent="0.25">
      <c r="A5598" s="37"/>
      <c r="B5598" s="26"/>
      <c r="C5598"/>
      <c r="D5598"/>
      <c r="E5598"/>
      <c r="N5598"/>
      <c r="O5598"/>
      <c r="P5598"/>
      <c r="Q5598"/>
    </row>
    <row r="5599" spans="1:17" ht="12.5" x14ac:dyDescent="0.25">
      <c r="A5599" s="37"/>
      <c r="B5599" s="26"/>
      <c r="C5599"/>
      <c r="D5599"/>
      <c r="E5599"/>
      <c r="N5599"/>
      <c r="O5599"/>
      <c r="P5599"/>
      <c r="Q5599"/>
    </row>
    <row r="5600" spans="1:17" ht="12.5" x14ac:dyDescent="0.25">
      <c r="A5600" s="37"/>
      <c r="B5600" s="26"/>
      <c r="C5600"/>
      <c r="D5600"/>
      <c r="E5600"/>
      <c r="N5600"/>
      <c r="O5600"/>
      <c r="P5600"/>
      <c r="Q5600"/>
    </row>
    <row r="5601" spans="1:17" ht="12.5" x14ac:dyDescent="0.25">
      <c r="A5601" s="37"/>
      <c r="B5601" s="26"/>
      <c r="C5601"/>
      <c r="D5601"/>
      <c r="E5601"/>
      <c r="N5601"/>
      <c r="O5601"/>
      <c r="P5601"/>
      <c r="Q5601"/>
    </row>
    <row r="5602" spans="1:17" ht="12.5" x14ac:dyDescent="0.25">
      <c r="A5602" s="37"/>
      <c r="B5602" s="26"/>
      <c r="C5602"/>
      <c r="D5602"/>
      <c r="E5602"/>
      <c r="N5602"/>
      <c r="O5602"/>
      <c r="P5602"/>
      <c r="Q5602"/>
    </row>
    <row r="5603" spans="1:17" ht="12.5" x14ac:dyDescent="0.25">
      <c r="A5603" s="37"/>
      <c r="B5603" s="26"/>
      <c r="C5603"/>
      <c r="D5603"/>
      <c r="E5603"/>
      <c r="N5603"/>
      <c r="O5603"/>
      <c r="P5603"/>
      <c r="Q5603"/>
    </row>
    <row r="5604" spans="1:17" ht="12.5" x14ac:dyDescent="0.25">
      <c r="A5604" s="37"/>
      <c r="B5604" s="26"/>
      <c r="C5604"/>
      <c r="D5604"/>
      <c r="E5604"/>
      <c r="N5604"/>
      <c r="O5604"/>
      <c r="P5604"/>
      <c r="Q5604"/>
    </row>
    <row r="5605" spans="1:17" ht="12.5" x14ac:dyDescent="0.25">
      <c r="A5605" s="37"/>
      <c r="B5605" s="26"/>
      <c r="C5605"/>
      <c r="D5605"/>
      <c r="E5605"/>
      <c r="N5605"/>
      <c r="O5605"/>
      <c r="P5605"/>
      <c r="Q5605"/>
    </row>
    <row r="5606" spans="1:17" ht="12.5" x14ac:dyDescent="0.25">
      <c r="A5606" s="37"/>
      <c r="B5606" s="26"/>
      <c r="C5606"/>
      <c r="D5606"/>
      <c r="E5606"/>
      <c r="N5606"/>
      <c r="O5606"/>
      <c r="P5606"/>
      <c r="Q5606"/>
    </row>
    <row r="5607" spans="1:17" ht="12.5" x14ac:dyDescent="0.25">
      <c r="A5607" s="37"/>
      <c r="B5607" s="26"/>
      <c r="C5607"/>
      <c r="D5607"/>
      <c r="E5607"/>
      <c r="N5607"/>
      <c r="O5607"/>
      <c r="P5607"/>
      <c r="Q5607"/>
    </row>
    <row r="5608" spans="1:17" ht="12.5" x14ac:dyDescent="0.25">
      <c r="A5608" s="37"/>
      <c r="B5608" s="26"/>
      <c r="C5608"/>
      <c r="D5608"/>
      <c r="E5608"/>
      <c r="N5608"/>
      <c r="O5608"/>
      <c r="P5608"/>
      <c r="Q5608"/>
    </row>
    <row r="5609" spans="1:17" ht="12.5" x14ac:dyDescent="0.25">
      <c r="A5609" s="37"/>
      <c r="B5609" s="26"/>
      <c r="C5609"/>
      <c r="D5609"/>
      <c r="E5609"/>
      <c r="N5609"/>
      <c r="O5609"/>
      <c r="P5609"/>
      <c r="Q5609"/>
    </row>
    <row r="5610" spans="1:17" ht="12.5" x14ac:dyDescent="0.25">
      <c r="A5610" s="37"/>
      <c r="B5610" s="26"/>
      <c r="C5610"/>
      <c r="D5610"/>
      <c r="E5610"/>
      <c r="N5610"/>
      <c r="O5610"/>
      <c r="P5610"/>
      <c r="Q5610"/>
    </row>
    <row r="5611" spans="1:17" ht="12.5" x14ac:dyDescent="0.25">
      <c r="A5611" s="37"/>
      <c r="B5611" s="26"/>
      <c r="C5611"/>
      <c r="D5611"/>
      <c r="E5611"/>
      <c r="N5611"/>
      <c r="O5611"/>
      <c r="P5611"/>
      <c r="Q5611"/>
    </row>
    <row r="5612" spans="1:17" ht="12.5" x14ac:dyDescent="0.25">
      <c r="A5612" s="37"/>
      <c r="B5612" s="26"/>
      <c r="C5612"/>
      <c r="D5612"/>
      <c r="E5612"/>
      <c r="N5612"/>
      <c r="O5612"/>
      <c r="P5612"/>
      <c r="Q5612"/>
    </row>
    <row r="5613" spans="1:17" ht="12.5" x14ac:dyDescent="0.25">
      <c r="A5613" s="37"/>
      <c r="B5613" s="26"/>
      <c r="C5613"/>
      <c r="D5613"/>
      <c r="E5613"/>
      <c r="N5613"/>
      <c r="O5613"/>
      <c r="P5613"/>
      <c r="Q5613"/>
    </row>
    <row r="5614" spans="1:17" ht="12.5" x14ac:dyDescent="0.25">
      <c r="A5614" s="37"/>
      <c r="B5614" s="26"/>
      <c r="C5614"/>
      <c r="D5614"/>
      <c r="E5614"/>
      <c r="N5614"/>
      <c r="O5614"/>
      <c r="P5614"/>
      <c r="Q5614"/>
    </row>
    <row r="5615" spans="1:17" ht="12.5" x14ac:dyDescent="0.25">
      <c r="A5615" s="37"/>
      <c r="B5615" s="26"/>
      <c r="C5615"/>
      <c r="D5615"/>
      <c r="E5615"/>
      <c r="N5615"/>
      <c r="O5615"/>
      <c r="P5615"/>
      <c r="Q5615"/>
    </row>
    <row r="5616" spans="1:17" ht="12.5" x14ac:dyDescent="0.25">
      <c r="A5616" s="37"/>
      <c r="B5616" s="26"/>
      <c r="C5616"/>
      <c r="D5616"/>
      <c r="E5616"/>
      <c r="N5616"/>
      <c r="O5616"/>
      <c r="P5616"/>
      <c r="Q5616"/>
    </row>
    <row r="5617" spans="1:17" ht="12.5" x14ac:dyDescent="0.25">
      <c r="A5617" s="37"/>
      <c r="B5617" s="26"/>
      <c r="C5617"/>
      <c r="D5617"/>
      <c r="E5617"/>
      <c r="N5617"/>
      <c r="O5617"/>
      <c r="P5617"/>
      <c r="Q5617"/>
    </row>
    <row r="5618" spans="1:17" ht="12.5" x14ac:dyDescent="0.25">
      <c r="A5618" s="37"/>
      <c r="B5618" s="26"/>
      <c r="C5618"/>
      <c r="D5618"/>
      <c r="E5618"/>
      <c r="N5618"/>
      <c r="O5618"/>
      <c r="P5618"/>
      <c r="Q5618"/>
    </row>
    <row r="5619" spans="1:17" ht="12.5" x14ac:dyDescent="0.25">
      <c r="A5619" s="37"/>
      <c r="B5619" s="26"/>
      <c r="C5619"/>
      <c r="D5619"/>
      <c r="E5619"/>
      <c r="N5619"/>
      <c r="O5619"/>
      <c r="P5619"/>
      <c r="Q5619"/>
    </row>
    <row r="5620" spans="1:17" ht="12.5" x14ac:dyDescent="0.25">
      <c r="A5620" s="37"/>
      <c r="B5620" s="26"/>
      <c r="C5620"/>
      <c r="D5620"/>
      <c r="E5620"/>
      <c r="N5620"/>
      <c r="O5620"/>
      <c r="P5620"/>
      <c r="Q5620"/>
    </row>
    <row r="5621" spans="1:17" ht="12.5" x14ac:dyDescent="0.25">
      <c r="A5621" s="37"/>
      <c r="B5621" s="26"/>
      <c r="C5621"/>
      <c r="D5621"/>
      <c r="E5621"/>
      <c r="N5621"/>
      <c r="O5621"/>
      <c r="P5621"/>
      <c r="Q5621"/>
    </row>
    <row r="5622" spans="1:17" ht="12.5" x14ac:dyDescent="0.25">
      <c r="A5622" s="37"/>
      <c r="B5622" s="26"/>
      <c r="C5622"/>
      <c r="D5622"/>
      <c r="E5622"/>
      <c r="N5622"/>
      <c r="O5622"/>
      <c r="P5622"/>
      <c r="Q5622"/>
    </row>
    <row r="5623" spans="1:17" ht="12.5" x14ac:dyDescent="0.25">
      <c r="A5623" s="37"/>
      <c r="B5623" s="26"/>
      <c r="C5623"/>
      <c r="D5623"/>
      <c r="E5623"/>
      <c r="N5623"/>
      <c r="O5623"/>
      <c r="P5623"/>
      <c r="Q5623"/>
    </row>
    <row r="5624" spans="1:17" ht="12.5" x14ac:dyDescent="0.25">
      <c r="A5624" s="37"/>
      <c r="B5624" s="26"/>
      <c r="C5624"/>
      <c r="D5624"/>
      <c r="E5624"/>
      <c r="N5624"/>
      <c r="O5624"/>
      <c r="P5624"/>
      <c r="Q5624"/>
    </row>
    <row r="5625" spans="1:17" ht="12.5" x14ac:dyDescent="0.25">
      <c r="A5625" s="37"/>
      <c r="B5625" s="26"/>
      <c r="C5625"/>
      <c r="D5625"/>
      <c r="E5625"/>
      <c r="N5625"/>
      <c r="O5625"/>
      <c r="P5625"/>
      <c r="Q5625"/>
    </row>
    <row r="5626" spans="1:17" ht="12.5" x14ac:dyDescent="0.25">
      <c r="A5626" s="37"/>
      <c r="B5626" s="26"/>
      <c r="C5626"/>
      <c r="D5626"/>
      <c r="E5626"/>
      <c r="N5626"/>
      <c r="O5626"/>
      <c r="P5626"/>
      <c r="Q5626"/>
    </row>
    <row r="5627" spans="1:17" ht="12.5" x14ac:dyDescent="0.25">
      <c r="A5627" s="37"/>
      <c r="B5627" s="26"/>
      <c r="C5627"/>
      <c r="D5627"/>
      <c r="E5627"/>
      <c r="N5627"/>
      <c r="O5627"/>
      <c r="P5627"/>
      <c r="Q5627"/>
    </row>
    <row r="5628" spans="1:17" ht="12.5" x14ac:dyDescent="0.25">
      <c r="A5628" s="37"/>
      <c r="B5628" s="26"/>
      <c r="C5628"/>
      <c r="D5628"/>
      <c r="E5628"/>
      <c r="N5628"/>
      <c r="O5628"/>
      <c r="P5628"/>
      <c r="Q5628"/>
    </row>
    <row r="5629" spans="1:17" ht="12.5" x14ac:dyDescent="0.25">
      <c r="A5629" s="37"/>
      <c r="B5629" s="26"/>
      <c r="C5629"/>
      <c r="D5629"/>
      <c r="E5629"/>
      <c r="N5629"/>
      <c r="O5629"/>
      <c r="P5629"/>
      <c r="Q5629"/>
    </row>
    <row r="5630" spans="1:17" ht="12.5" x14ac:dyDescent="0.25">
      <c r="A5630" s="37"/>
      <c r="B5630" s="26"/>
      <c r="C5630"/>
      <c r="D5630"/>
      <c r="E5630"/>
      <c r="N5630"/>
      <c r="O5630"/>
      <c r="P5630"/>
      <c r="Q5630"/>
    </row>
    <row r="5631" spans="1:17" ht="12.5" x14ac:dyDescent="0.25">
      <c r="A5631" s="37"/>
      <c r="B5631" s="26"/>
      <c r="C5631"/>
      <c r="D5631"/>
      <c r="E5631"/>
      <c r="N5631"/>
      <c r="O5631"/>
      <c r="P5631"/>
      <c r="Q5631"/>
    </row>
    <row r="5632" spans="1:17" ht="12.5" x14ac:dyDescent="0.25">
      <c r="A5632" s="37"/>
      <c r="B5632" s="26"/>
      <c r="C5632"/>
      <c r="D5632"/>
      <c r="E5632"/>
      <c r="N5632"/>
      <c r="O5632"/>
      <c r="P5632"/>
      <c r="Q5632"/>
    </row>
    <row r="5633" spans="1:17" ht="12.5" x14ac:dyDescent="0.25">
      <c r="A5633" s="37"/>
      <c r="B5633" s="26"/>
      <c r="C5633"/>
      <c r="D5633"/>
      <c r="E5633"/>
      <c r="N5633"/>
      <c r="O5633"/>
      <c r="P5633"/>
      <c r="Q5633"/>
    </row>
    <row r="5634" spans="1:17" ht="12.5" x14ac:dyDescent="0.25">
      <c r="A5634" s="37"/>
      <c r="B5634" s="26"/>
      <c r="C5634"/>
      <c r="D5634"/>
      <c r="E5634"/>
      <c r="N5634"/>
      <c r="O5634"/>
      <c r="P5634"/>
      <c r="Q5634"/>
    </row>
    <row r="5635" spans="1:17" ht="12.5" x14ac:dyDescent="0.25">
      <c r="A5635" s="37"/>
      <c r="B5635" s="26"/>
      <c r="C5635"/>
      <c r="D5635"/>
      <c r="E5635"/>
      <c r="N5635"/>
      <c r="O5635"/>
      <c r="P5635"/>
      <c r="Q5635"/>
    </row>
    <row r="5636" spans="1:17" ht="12.5" x14ac:dyDescent="0.25">
      <c r="A5636" s="37"/>
      <c r="B5636" s="26"/>
      <c r="C5636"/>
      <c r="D5636"/>
      <c r="E5636"/>
      <c r="N5636"/>
      <c r="O5636"/>
      <c r="P5636"/>
      <c r="Q5636"/>
    </row>
    <row r="5637" spans="1:17" ht="12.5" x14ac:dyDescent="0.25">
      <c r="A5637" s="37"/>
      <c r="B5637" s="26"/>
      <c r="C5637"/>
      <c r="D5637"/>
      <c r="E5637"/>
      <c r="N5637"/>
      <c r="O5637"/>
      <c r="P5637"/>
      <c r="Q5637"/>
    </row>
    <row r="5638" spans="1:17" ht="12.5" x14ac:dyDescent="0.25">
      <c r="A5638" s="37"/>
      <c r="B5638" s="26"/>
      <c r="C5638"/>
      <c r="D5638"/>
      <c r="E5638"/>
      <c r="N5638"/>
      <c r="O5638"/>
      <c r="P5638"/>
      <c r="Q5638"/>
    </row>
    <row r="5639" spans="1:17" ht="12.5" x14ac:dyDescent="0.25">
      <c r="A5639" s="37"/>
      <c r="B5639" s="26"/>
      <c r="C5639"/>
      <c r="D5639"/>
      <c r="E5639"/>
      <c r="N5639"/>
      <c r="O5639"/>
      <c r="P5639"/>
      <c r="Q5639"/>
    </row>
    <row r="5640" spans="1:17" ht="12.5" x14ac:dyDescent="0.25">
      <c r="A5640" s="37"/>
      <c r="B5640" s="26"/>
      <c r="C5640"/>
      <c r="D5640"/>
      <c r="E5640"/>
      <c r="N5640"/>
      <c r="O5640"/>
      <c r="P5640"/>
      <c r="Q5640"/>
    </row>
    <row r="5641" spans="1:17" ht="12.5" x14ac:dyDescent="0.25">
      <c r="A5641" s="37"/>
      <c r="B5641" s="26"/>
      <c r="C5641"/>
      <c r="D5641"/>
      <c r="E5641"/>
      <c r="N5641"/>
      <c r="O5641"/>
      <c r="P5641"/>
      <c r="Q5641"/>
    </row>
    <row r="5642" spans="1:17" ht="12.5" x14ac:dyDescent="0.25">
      <c r="A5642" s="37"/>
      <c r="B5642" s="26"/>
      <c r="C5642"/>
      <c r="D5642"/>
      <c r="E5642"/>
      <c r="N5642"/>
      <c r="O5642"/>
      <c r="P5642"/>
      <c r="Q5642"/>
    </row>
    <row r="5643" spans="1:17" ht="12.5" x14ac:dyDescent="0.25">
      <c r="A5643" s="37"/>
      <c r="B5643" s="26"/>
      <c r="C5643"/>
      <c r="D5643"/>
      <c r="E5643"/>
      <c r="N5643"/>
      <c r="O5643"/>
      <c r="P5643"/>
      <c r="Q5643"/>
    </row>
    <row r="5644" spans="1:17" ht="12.5" x14ac:dyDescent="0.25">
      <c r="A5644" s="37"/>
      <c r="B5644" s="26"/>
      <c r="C5644"/>
      <c r="D5644"/>
      <c r="E5644"/>
      <c r="N5644"/>
      <c r="O5644"/>
      <c r="P5644"/>
      <c r="Q5644"/>
    </row>
    <row r="5645" spans="1:17" ht="12.5" x14ac:dyDescent="0.25">
      <c r="A5645" s="37"/>
      <c r="B5645" s="26"/>
      <c r="C5645"/>
      <c r="D5645"/>
      <c r="E5645"/>
      <c r="N5645"/>
      <c r="O5645"/>
      <c r="P5645"/>
      <c r="Q5645"/>
    </row>
    <row r="5646" spans="1:17" ht="12.5" x14ac:dyDescent="0.25">
      <c r="A5646" s="37"/>
      <c r="B5646" s="26"/>
      <c r="C5646"/>
      <c r="D5646"/>
      <c r="E5646"/>
      <c r="N5646"/>
      <c r="O5646"/>
      <c r="P5646"/>
      <c r="Q5646"/>
    </row>
    <row r="5647" spans="1:17" ht="12.5" x14ac:dyDescent="0.25">
      <c r="A5647" s="37"/>
      <c r="B5647" s="26"/>
      <c r="C5647"/>
      <c r="D5647"/>
      <c r="E5647"/>
      <c r="N5647"/>
      <c r="O5647"/>
      <c r="P5647"/>
      <c r="Q5647"/>
    </row>
    <row r="5648" spans="1:17" ht="12.5" x14ac:dyDescent="0.25">
      <c r="A5648" s="37"/>
      <c r="B5648" s="26"/>
      <c r="C5648"/>
      <c r="D5648"/>
      <c r="E5648"/>
      <c r="N5648"/>
      <c r="O5648"/>
      <c r="P5648"/>
      <c r="Q5648"/>
    </row>
    <row r="5649" spans="1:17" ht="12.5" x14ac:dyDescent="0.25">
      <c r="A5649" s="37"/>
      <c r="B5649" s="26"/>
      <c r="C5649"/>
      <c r="D5649"/>
      <c r="E5649"/>
      <c r="N5649"/>
      <c r="O5649"/>
      <c r="P5649"/>
      <c r="Q5649"/>
    </row>
    <row r="5650" spans="1:17" ht="12.5" x14ac:dyDescent="0.25">
      <c r="A5650" s="37"/>
      <c r="B5650" s="26"/>
      <c r="C5650"/>
      <c r="D5650"/>
      <c r="E5650"/>
      <c r="N5650"/>
      <c r="O5650"/>
      <c r="P5650"/>
      <c r="Q5650"/>
    </row>
    <row r="5651" spans="1:17" ht="12.5" x14ac:dyDescent="0.25">
      <c r="A5651" s="37"/>
      <c r="B5651" s="26"/>
      <c r="C5651"/>
      <c r="D5651"/>
      <c r="E5651"/>
      <c r="N5651"/>
      <c r="O5651"/>
      <c r="P5651"/>
      <c r="Q5651"/>
    </row>
    <row r="5652" spans="1:17" ht="12.5" x14ac:dyDescent="0.25">
      <c r="A5652" s="37"/>
      <c r="B5652" s="26"/>
      <c r="C5652"/>
      <c r="D5652"/>
      <c r="E5652"/>
      <c r="N5652"/>
      <c r="O5652"/>
      <c r="P5652"/>
      <c r="Q5652"/>
    </row>
    <row r="5653" spans="1:17" ht="12.5" x14ac:dyDescent="0.25">
      <c r="A5653" s="37"/>
      <c r="B5653" s="26"/>
      <c r="C5653"/>
      <c r="D5653"/>
      <c r="E5653"/>
      <c r="N5653"/>
      <c r="O5653"/>
      <c r="P5653"/>
      <c r="Q5653"/>
    </row>
    <row r="5654" spans="1:17" ht="12.5" x14ac:dyDescent="0.25">
      <c r="A5654" s="37"/>
      <c r="B5654" s="26"/>
      <c r="C5654"/>
      <c r="D5654"/>
      <c r="E5654"/>
      <c r="N5654"/>
      <c r="O5654"/>
      <c r="P5654"/>
      <c r="Q5654"/>
    </row>
    <row r="5655" spans="1:17" ht="12.5" x14ac:dyDescent="0.25">
      <c r="A5655" s="37"/>
      <c r="B5655" s="26"/>
      <c r="C5655"/>
      <c r="D5655"/>
      <c r="E5655"/>
      <c r="N5655"/>
      <c r="O5655"/>
      <c r="P5655"/>
      <c r="Q5655"/>
    </row>
    <row r="5656" spans="1:17" ht="12.5" x14ac:dyDescent="0.25">
      <c r="A5656" s="37"/>
      <c r="B5656" s="26"/>
      <c r="C5656"/>
      <c r="D5656"/>
      <c r="E5656"/>
      <c r="N5656"/>
      <c r="O5656"/>
      <c r="P5656"/>
      <c r="Q5656"/>
    </row>
    <row r="5657" spans="1:17" ht="12.5" x14ac:dyDescent="0.25">
      <c r="A5657" s="37"/>
      <c r="B5657" s="26"/>
      <c r="C5657"/>
      <c r="D5657"/>
      <c r="E5657"/>
      <c r="N5657"/>
      <c r="O5657"/>
      <c r="P5657"/>
      <c r="Q5657"/>
    </row>
    <row r="5658" spans="1:17" ht="12.5" x14ac:dyDescent="0.25">
      <c r="A5658" s="37"/>
      <c r="B5658" s="26"/>
      <c r="C5658"/>
      <c r="D5658"/>
      <c r="E5658"/>
      <c r="N5658"/>
      <c r="O5658"/>
      <c r="P5658"/>
      <c r="Q5658"/>
    </row>
    <row r="5659" spans="1:17" ht="12.5" x14ac:dyDescent="0.25">
      <c r="A5659" s="37"/>
      <c r="B5659" s="26"/>
      <c r="C5659"/>
      <c r="D5659"/>
      <c r="E5659"/>
      <c r="N5659"/>
      <c r="O5659"/>
      <c r="P5659"/>
      <c r="Q5659"/>
    </row>
    <row r="5660" spans="1:17" ht="12.5" x14ac:dyDescent="0.25">
      <c r="A5660" s="37"/>
      <c r="B5660" s="26"/>
      <c r="C5660"/>
      <c r="D5660"/>
      <c r="E5660"/>
      <c r="N5660"/>
      <c r="O5660"/>
      <c r="P5660"/>
      <c r="Q5660"/>
    </row>
    <row r="5661" spans="1:17" ht="12.5" x14ac:dyDescent="0.25">
      <c r="A5661" s="37"/>
      <c r="B5661" s="26"/>
      <c r="C5661"/>
      <c r="D5661"/>
      <c r="E5661"/>
      <c r="N5661"/>
      <c r="O5661"/>
      <c r="P5661"/>
      <c r="Q5661"/>
    </row>
    <row r="5662" spans="1:17" ht="12.5" x14ac:dyDescent="0.25">
      <c r="A5662" s="37"/>
      <c r="B5662" s="26"/>
      <c r="C5662"/>
      <c r="D5662"/>
      <c r="E5662"/>
      <c r="N5662"/>
      <c r="O5662"/>
      <c r="P5662"/>
      <c r="Q5662"/>
    </row>
    <row r="5663" spans="1:17" ht="12.5" x14ac:dyDescent="0.25">
      <c r="A5663" s="37"/>
      <c r="B5663" s="26"/>
      <c r="C5663"/>
      <c r="D5663"/>
      <c r="E5663"/>
      <c r="N5663"/>
      <c r="O5663"/>
      <c r="P5663"/>
      <c r="Q5663"/>
    </row>
    <row r="5664" spans="1:17" ht="12.5" x14ac:dyDescent="0.25">
      <c r="A5664" s="37"/>
      <c r="B5664" s="26"/>
      <c r="C5664"/>
      <c r="D5664"/>
      <c r="E5664"/>
      <c r="N5664"/>
      <c r="O5664"/>
      <c r="P5664"/>
      <c r="Q5664"/>
    </row>
    <row r="5665" spans="1:17" ht="12.5" x14ac:dyDescent="0.25">
      <c r="A5665" s="37"/>
      <c r="B5665" s="26"/>
      <c r="C5665"/>
      <c r="D5665"/>
      <c r="E5665"/>
      <c r="N5665"/>
      <c r="O5665"/>
      <c r="P5665"/>
      <c r="Q5665"/>
    </row>
    <row r="5666" spans="1:17" ht="12.5" x14ac:dyDescent="0.25">
      <c r="A5666" s="37"/>
      <c r="B5666" s="26"/>
      <c r="C5666"/>
      <c r="D5666"/>
      <c r="E5666"/>
      <c r="N5666"/>
      <c r="O5666"/>
      <c r="P5666"/>
      <c r="Q5666"/>
    </row>
    <row r="5667" spans="1:17" ht="12.5" x14ac:dyDescent="0.25">
      <c r="A5667" s="37"/>
      <c r="B5667" s="26"/>
      <c r="C5667"/>
      <c r="D5667"/>
      <c r="E5667"/>
      <c r="N5667"/>
      <c r="O5667"/>
      <c r="P5667"/>
      <c r="Q5667"/>
    </row>
    <row r="5668" spans="1:17" ht="12.5" x14ac:dyDescent="0.25">
      <c r="A5668" s="37"/>
      <c r="B5668" s="26"/>
      <c r="C5668"/>
      <c r="D5668"/>
      <c r="E5668"/>
      <c r="N5668"/>
      <c r="O5668"/>
      <c r="P5668"/>
      <c r="Q5668"/>
    </row>
    <row r="5669" spans="1:17" ht="12.5" x14ac:dyDescent="0.25">
      <c r="A5669" s="37"/>
      <c r="B5669" s="26"/>
      <c r="C5669"/>
      <c r="D5669"/>
      <c r="E5669"/>
      <c r="N5669"/>
      <c r="O5669"/>
      <c r="P5669"/>
      <c r="Q5669"/>
    </row>
    <row r="5670" spans="1:17" ht="12.5" x14ac:dyDescent="0.25">
      <c r="A5670" s="37"/>
      <c r="B5670" s="26"/>
      <c r="C5670"/>
      <c r="D5670"/>
      <c r="E5670"/>
      <c r="N5670"/>
      <c r="O5670"/>
      <c r="P5670"/>
      <c r="Q5670"/>
    </row>
    <row r="5671" spans="1:17" ht="12.5" x14ac:dyDescent="0.25">
      <c r="A5671" s="37"/>
      <c r="B5671" s="26"/>
      <c r="C5671"/>
      <c r="D5671"/>
      <c r="E5671"/>
      <c r="N5671"/>
      <c r="O5671"/>
      <c r="P5671"/>
      <c r="Q5671"/>
    </row>
    <row r="5672" spans="1:17" ht="12.5" x14ac:dyDescent="0.25">
      <c r="A5672" s="37"/>
      <c r="B5672" s="26"/>
      <c r="C5672"/>
      <c r="D5672"/>
      <c r="E5672"/>
      <c r="N5672"/>
      <c r="O5672"/>
      <c r="P5672"/>
      <c r="Q5672"/>
    </row>
    <row r="5673" spans="1:17" ht="12.5" x14ac:dyDescent="0.25">
      <c r="A5673" s="37"/>
      <c r="B5673" s="26"/>
      <c r="C5673"/>
      <c r="D5673"/>
      <c r="E5673"/>
      <c r="N5673"/>
      <c r="O5673"/>
      <c r="P5673"/>
      <c r="Q5673"/>
    </row>
    <row r="5674" spans="1:17" ht="12.5" x14ac:dyDescent="0.25">
      <c r="A5674" s="37"/>
      <c r="B5674" s="26"/>
      <c r="C5674"/>
      <c r="D5674"/>
      <c r="E5674"/>
      <c r="N5674"/>
      <c r="O5674"/>
      <c r="P5674"/>
      <c r="Q5674"/>
    </row>
    <row r="5675" spans="1:17" ht="12.5" x14ac:dyDescent="0.25">
      <c r="A5675" s="37"/>
      <c r="B5675" s="26"/>
      <c r="C5675"/>
      <c r="D5675"/>
      <c r="E5675"/>
      <c r="N5675"/>
      <c r="O5675"/>
      <c r="P5675"/>
      <c r="Q5675"/>
    </row>
    <row r="5676" spans="1:17" ht="12.5" x14ac:dyDescent="0.25">
      <c r="A5676" s="37"/>
      <c r="B5676" s="26"/>
      <c r="C5676"/>
      <c r="D5676"/>
      <c r="E5676"/>
      <c r="N5676"/>
      <c r="O5676"/>
      <c r="P5676"/>
      <c r="Q5676"/>
    </row>
    <row r="5677" spans="1:17" ht="12.5" x14ac:dyDescent="0.25">
      <c r="A5677" s="37"/>
      <c r="B5677" s="26"/>
      <c r="C5677"/>
      <c r="D5677"/>
      <c r="E5677"/>
      <c r="N5677"/>
      <c r="O5677"/>
      <c r="P5677"/>
      <c r="Q5677"/>
    </row>
    <row r="5678" spans="1:17" ht="12.5" x14ac:dyDescent="0.25">
      <c r="A5678" s="37"/>
      <c r="B5678" s="26"/>
      <c r="C5678"/>
      <c r="D5678"/>
      <c r="E5678"/>
      <c r="N5678"/>
      <c r="O5678"/>
      <c r="P5678"/>
      <c r="Q5678"/>
    </row>
    <row r="5679" spans="1:17" ht="12.5" x14ac:dyDescent="0.25">
      <c r="A5679" s="37"/>
      <c r="B5679" s="26"/>
      <c r="C5679"/>
      <c r="D5679"/>
      <c r="E5679"/>
      <c r="N5679"/>
      <c r="O5679"/>
      <c r="P5679"/>
      <c r="Q5679"/>
    </row>
    <row r="5680" spans="1:17" ht="12.5" x14ac:dyDescent="0.25">
      <c r="A5680" s="37"/>
      <c r="B5680" s="26"/>
      <c r="C5680"/>
      <c r="D5680"/>
      <c r="E5680"/>
      <c r="N5680"/>
      <c r="O5680"/>
      <c r="P5680"/>
      <c r="Q5680"/>
    </row>
    <row r="5681" spans="1:17" ht="12.5" x14ac:dyDescent="0.25">
      <c r="A5681" s="37"/>
      <c r="B5681" s="26"/>
      <c r="C5681"/>
      <c r="D5681"/>
      <c r="E5681"/>
      <c r="N5681"/>
      <c r="O5681"/>
      <c r="P5681"/>
      <c r="Q5681"/>
    </row>
    <row r="5682" spans="1:17" ht="12.5" x14ac:dyDescent="0.25">
      <c r="A5682" s="37"/>
      <c r="B5682" s="26"/>
      <c r="C5682"/>
      <c r="D5682"/>
      <c r="E5682"/>
      <c r="N5682"/>
      <c r="O5682"/>
      <c r="P5682"/>
      <c r="Q5682"/>
    </row>
    <row r="5683" spans="1:17" ht="12.5" x14ac:dyDescent="0.25">
      <c r="A5683" s="37"/>
      <c r="B5683" s="26"/>
      <c r="C5683"/>
      <c r="D5683"/>
      <c r="E5683"/>
      <c r="N5683"/>
      <c r="O5683"/>
      <c r="P5683"/>
      <c r="Q5683"/>
    </row>
    <row r="5684" spans="1:17" ht="12.5" x14ac:dyDescent="0.25">
      <c r="A5684" s="37"/>
      <c r="B5684" s="26"/>
      <c r="C5684"/>
      <c r="D5684"/>
      <c r="E5684"/>
      <c r="N5684"/>
      <c r="O5684"/>
      <c r="P5684"/>
      <c r="Q5684"/>
    </row>
    <row r="5685" spans="1:17" ht="12.5" x14ac:dyDescent="0.25">
      <c r="A5685" s="37"/>
      <c r="B5685" s="26"/>
      <c r="C5685"/>
      <c r="D5685"/>
      <c r="E5685"/>
      <c r="N5685"/>
      <c r="O5685"/>
      <c r="P5685"/>
      <c r="Q5685"/>
    </row>
    <row r="5686" spans="1:17" ht="12.5" x14ac:dyDescent="0.25">
      <c r="A5686" s="37"/>
      <c r="B5686" s="26"/>
      <c r="C5686"/>
      <c r="D5686"/>
      <c r="E5686"/>
      <c r="N5686"/>
      <c r="O5686"/>
      <c r="P5686"/>
      <c r="Q5686"/>
    </row>
    <row r="5687" spans="1:17" ht="12.5" x14ac:dyDescent="0.25">
      <c r="A5687" s="37"/>
      <c r="B5687" s="26"/>
      <c r="C5687"/>
      <c r="D5687"/>
      <c r="E5687"/>
      <c r="N5687"/>
      <c r="O5687"/>
      <c r="P5687"/>
      <c r="Q5687"/>
    </row>
    <row r="5688" spans="1:17" ht="12.5" x14ac:dyDescent="0.25">
      <c r="A5688" s="37"/>
      <c r="B5688" s="26"/>
      <c r="C5688"/>
      <c r="D5688"/>
      <c r="E5688"/>
      <c r="N5688"/>
      <c r="O5688"/>
      <c r="P5688"/>
      <c r="Q5688"/>
    </row>
    <row r="5689" spans="1:17" ht="12.5" x14ac:dyDescent="0.25">
      <c r="A5689" s="37"/>
      <c r="B5689" s="26"/>
      <c r="C5689"/>
      <c r="D5689"/>
      <c r="E5689"/>
      <c r="N5689"/>
      <c r="O5689"/>
      <c r="P5689"/>
      <c r="Q5689"/>
    </row>
    <row r="5690" spans="1:17" ht="12.5" x14ac:dyDescent="0.25">
      <c r="A5690" s="37"/>
      <c r="B5690" s="26"/>
      <c r="C5690"/>
      <c r="D5690"/>
      <c r="E5690"/>
      <c r="N5690"/>
      <c r="O5690"/>
      <c r="P5690"/>
      <c r="Q5690"/>
    </row>
    <row r="5691" spans="1:17" ht="12.5" x14ac:dyDescent="0.25">
      <c r="A5691" s="37"/>
      <c r="B5691" s="26"/>
      <c r="C5691"/>
      <c r="D5691"/>
      <c r="E5691"/>
      <c r="N5691"/>
      <c r="O5691"/>
      <c r="P5691"/>
      <c r="Q5691"/>
    </row>
    <row r="5692" spans="1:17" ht="12.5" x14ac:dyDescent="0.25">
      <c r="A5692" s="37"/>
      <c r="B5692" s="26"/>
      <c r="C5692"/>
      <c r="D5692"/>
      <c r="E5692"/>
      <c r="N5692"/>
      <c r="O5692"/>
      <c r="P5692"/>
      <c r="Q5692"/>
    </row>
    <row r="5693" spans="1:17" ht="12.5" x14ac:dyDescent="0.25">
      <c r="A5693" s="37"/>
      <c r="B5693" s="26"/>
      <c r="C5693"/>
      <c r="D5693"/>
      <c r="E5693"/>
      <c r="N5693"/>
      <c r="O5693"/>
      <c r="P5693"/>
      <c r="Q5693"/>
    </row>
    <row r="5694" spans="1:17" ht="12.5" x14ac:dyDescent="0.25">
      <c r="A5694" s="37"/>
      <c r="B5694" s="26"/>
      <c r="C5694"/>
      <c r="D5694"/>
      <c r="E5694"/>
      <c r="N5694"/>
      <c r="O5694"/>
      <c r="P5694"/>
      <c r="Q5694"/>
    </row>
    <row r="5695" spans="1:17" ht="12.5" x14ac:dyDescent="0.25">
      <c r="A5695" s="37"/>
      <c r="B5695" s="26"/>
      <c r="C5695"/>
      <c r="D5695"/>
      <c r="E5695"/>
      <c r="N5695"/>
      <c r="O5695"/>
      <c r="P5695"/>
      <c r="Q5695"/>
    </row>
    <row r="5696" spans="1:17" ht="12.5" x14ac:dyDescent="0.25">
      <c r="A5696" s="37"/>
      <c r="B5696" s="26"/>
      <c r="C5696"/>
      <c r="D5696"/>
      <c r="E5696"/>
      <c r="N5696"/>
      <c r="O5696"/>
      <c r="P5696"/>
      <c r="Q5696"/>
    </row>
    <row r="5697" spans="1:17" ht="12.5" x14ac:dyDescent="0.25">
      <c r="A5697" s="37"/>
      <c r="B5697" s="26"/>
      <c r="C5697"/>
      <c r="D5697"/>
      <c r="E5697"/>
      <c r="N5697"/>
      <c r="O5697"/>
      <c r="P5697"/>
      <c r="Q5697"/>
    </row>
    <row r="5698" spans="1:17" ht="12.5" x14ac:dyDescent="0.25">
      <c r="A5698" s="37"/>
      <c r="B5698" s="26"/>
      <c r="C5698"/>
      <c r="D5698"/>
      <c r="E5698"/>
      <c r="N5698"/>
      <c r="O5698"/>
      <c r="P5698"/>
      <c r="Q5698"/>
    </row>
    <row r="5699" spans="1:17" ht="12.5" x14ac:dyDescent="0.25">
      <c r="A5699" s="37"/>
      <c r="B5699" s="26"/>
      <c r="C5699"/>
      <c r="D5699"/>
      <c r="E5699"/>
      <c r="N5699"/>
      <c r="O5699"/>
      <c r="P5699"/>
      <c r="Q5699"/>
    </row>
    <row r="5700" spans="1:17" ht="12.5" x14ac:dyDescent="0.25">
      <c r="A5700" s="37"/>
      <c r="B5700" s="26"/>
      <c r="C5700"/>
      <c r="D5700"/>
      <c r="E5700"/>
      <c r="N5700"/>
      <c r="O5700"/>
      <c r="P5700"/>
      <c r="Q5700"/>
    </row>
    <row r="5701" spans="1:17" ht="12.5" x14ac:dyDescent="0.25">
      <c r="A5701" s="37"/>
      <c r="B5701" s="26"/>
      <c r="C5701"/>
      <c r="D5701"/>
      <c r="E5701"/>
      <c r="N5701"/>
      <c r="O5701"/>
      <c r="P5701"/>
      <c r="Q5701"/>
    </row>
    <row r="5702" spans="1:17" ht="12.5" x14ac:dyDescent="0.25">
      <c r="A5702" s="37"/>
      <c r="B5702" s="26"/>
      <c r="C5702"/>
      <c r="D5702"/>
      <c r="E5702"/>
      <c r="N5702"/>
      <c r="O5702"/>
      <c r="P5702"/>
      <c r="Q5702"/>
    </row>
    <row r="5703" spans="1:17" ht="12.5" x14ac:dyDescent="0.25">
      <c r="A5703" s="37"/>
      <c r="B5703" s="26"/>
      <c r="C5703"/>
      <c r="D5703"/>
      <c r="E5703"/>
      <c r="N5703"/>
      <c r="O5703"/>
      <c r="P5703"/>
      <c r="Q5703"/>
    </row>
    <row r="5704" spans="1:17" ht="12.5" x14ac:dyDescent="0.25">
      <c r="A5704" s="37"/>
      <c r="B5704" s="26"/>
      <c r="C5704"/>
      <c r="D5704"/>
      <c r="E5704"/>
      <c r="N5704"/>
      <c r="O5704"/>
      <c r="P5704"/>
      <c r="Q5704"/>
    </row>
    <row r="5705" spans="1:17" ht="12.5" x14ac:dyDescent="0.25">
      <c r="A5705" s="37"/>
      <c r="B5705" s="26"/>
      <c r="C5705"/>
      <c r="D5705"/>
      <c r="E5705"/>
      <c r="N5705"/>
      <c r="O5705"/>
      <c r="P5705"/>
      <c r="Q5705"/>
    </row>
    <row r="5706" spans="1:17" ht="12.5" x14ac:dyDescent="0.25">
      <c r="A5706" s="37"/>
      <c r="B5706" s="26"/>
      <c r="C5706"/>
      <c r="D5706"/>
      <c r="E5706"/>
      <c r="N5706"/>
      <c r="O5706"/>
      <c r="P5706"/>
      <c r="Q5706"/>
    </row>
    <row r="5707" spans="1:17" ht="12.5" x14ac:dyDescent="0.25">
      <c r="A5707" s="37"/>
      <c r="B5707" s="26"/>
      <c r="C5707"/>
      <c r="D5707"/>
      <c r="E5707"/>
      <c r="N5707"/>
      <c r="O5707"/>
      <c r="P5707"/>
      <c r="Q5707"/>
    </row>
    <row r="5708" spans="1:17" ht="12.5" x14ac:dyDescent="0.25">
      <c r="A5708" s="37"/>
      <c r="B5708" s="26"/>
      <c r="C5708"/>
      <c r="D5708"/>
      <c r="E5708"/>
      <c r="N5708"/>
      <c r="O5708"/>
      <c r="P5708"/>
      <c r="Q5708"/>
    </row>
    <row r="5709" spans="1:17" ht="12.5" x14ac:dyDescent="0.25">
      <c r="A5709" s="37"/>
      <c r="B5709" s="26"/>
      <c r="C5709"/>
      <c r="D5709"/>
      <c r="E5709"/>
      <c r="N5709"/>
      <c r="O5709"/>
      <c r="P5709"/>
      <c r="Q5709"/>
    </row>
    <row r="5710" spans="1:17" ht="12.5" x14ac:dyDescent="0.25">
      <c r="A5710" s="37"/>
      <c r="B5710" s="26"/>
      <c r="C5710"/>
      <c r="D5710"/>
      <c r="E5710"/>
      <c r="N5710"/>
      <c r="O5710"/>
      <c r="P5710"/>
      <c r="Q5710"/>
    </row>
    <row r="5711" spans="1:17" ht="12.5" x14ac:dyDescent="0.25">
      <c r="A5711" s="37"/>
      <c r="B5711" s="26"/>
      <c r="C5711"/>
      <c r="D5711"/>
      <c r="E5711"/>
      <c r="N5711"/>
      <c r="O5711"/>
      <c r="P5711"/>
      <c r="Q5711"/>
    </row>
    <row r="5712" spans="1:17" ht="12.5" x14ac:dyDescent="0.25">
      <c r="A5712" s="37"/>
      <c r="B5712" s="26"/>
      <c r="C5712"/>
      <c r="D5712"/>
      <c r="E5712"/>
      <c r="N5712"/>
      <c r="O5712"/>
      <c r="P5712"/>
      <c r="Q5712"/>
    </row>
    <row r="5713" spans="1:17" ht="12.5" x14ac:dyDescent="0.25">
      <c r="A5713" s="37"/>
      <c r="B5713" s="26"/>
      <c r="C5713"/>
      <c r="D5713"/>
      <c r="E5713"/>
      <c r="N5713"/>
      <c r="O5713"/>
      <c r="P5713"/>
      <c r="Q5713"/>
    </row>
    <row r="5714" spans="1:17" ht="12.5" x14ac:dyDescent="0.25">
      <c r="A5714" s="37"/>
      <c r="B5714" s="26"/>
      <c r="C5714"/>
      <c r="D5714"/>
      <c r="E5714"/>
      <c r="N5714"/>
      <c r="O5714"/>
      <c r="P5714"/>
      <c r="Q5714"/>
    </row>
    <row r="5715" spans="1:17" ht="12.5" x14ac:dyDescent="0.25">
      <c r="A5715" s="37"/>
      <c r="B5715" s="26"/>
      <c r="C5715"/>
      <c r="D5715"/>
      <c r="E5715"/>
      <c r="N5715"/>
      <c r="O5715"/>
      <c r="P5715"/>
      <c r="Q5715"/>
    </row>
    <row r="5716" spans="1:17" ht="12.5" x14ac:dyDescent="0.25">
      <c r="A5716" s="37"/>
      <c r="B5716" s="26"/>
      <c r="C5716"/>
      <c r="D5716"/>
      <c r="E5716"/>
      <c r="N5716"/>
      <c r="O5716"/>
      <c r="P5716"/>
      <c r="Q5716"/>
    </row>
    <row r="5717" spans="1:17" ht="12.5" x14ac:dyDescent="0.25">
      <c r="A5717" s="37"/>
      <c r="B5717" s="26"/>
      <c r="C5717"/>
      <c r="D5717"/>
      <c r="E5717"/>
      <c r="N5717"/>
      <c r="O5717"/>
      <c r="P5717"/>
      <c r="Q5717"/>
    </row>
    <row r="5718" spans="1:17" ht="12.5" x14ac:dyDescent="0.25">
      <c r="A5718" s="37"/>
      <c r="B5718" s="26"/>
      <c r="C5718"/>
      <c r="D5718"/>
      <c r="E5718"/>
      <c r="N5718"/>
      <c r="O5718"/>
      <c r="P5718"/>
      <c r="Q5718"/>
    </row>
    <row r="5719" spans="1:17" ht="12.5" x14ac:dyDescent="0.25">
      <c r="A5719" s="37"/>
      <c r="B5719" s="26"/>
      <c r="C5719"/>
      <c r="D5719"/>
      <c r="E5719"/>
      <c r="N5719"/>
      <c r="O5719"/>
      <c r="P5719"/>
      <c r="Q5719"/>
    </row>
    <row r="5720" spans="1:17" ht="12.5" x14ac:dyDescent="0.25">
      <c r="A5720" s="37"/>
      <c r="B5720" s="26"/>
      <c r="C5720"/>
      <c r="D5720"/>
      <c r="E5720"/>
      <c r="N5720"/>
      <c r="O5720"/>
      <c r="P5720"/>
      <c r="Q5720"/>
    </row>
    <row r="5721" spans="1:17" ht="12.5" x14ac:dyDescent="0.25">
      <c r="A5721" s="37"/>
      <c r="B5721" s="26"/>
      <c r="C5721"/>
      <c r="D5721"/>
      <c r="E5721"/>
      <c r="N5721"/>
      <c r="O5721"/>
      <c r="P5721"/>
      <c r="Q5721"/>
    </row>
    <row r="5722" spans="1:17" ht="12.5" x14ac:dyDescent="0.25">
      <c r="A5722" s="37"/>
      <c r="B5722" s="26"/>
      <c r="C5722"/>
      <c r="D5722"/>
      <c r="E5722"/>
      <c r="N5722"/>
      <c r="O5722"/>
      <c r="P5722"/>
      <c r="Q5722"/>
    </row>
    <row r="5723" spans="1:17" ht="12.5" x14ac:dyDescent="0.25">
      <c r="A5723" s="37"/>
      <c r="B5723" s="26"/>
      <c r="C5723"/>
      <c r="D5723"/>
      <c r="E5723"/>
      <c r="N5723"/>
      <c r="O5723"/>
      <c r="P5723"/>
      <c r="Q5723"/>
    </row>
    <row r="5724" spans="1:17" ht="12.5" x14ac:dyDescent="0.25">
      <c r="A5724" s="37"/>
      <c r="B5724" s="26"/>
      <c r="C5724"/>
      <c r="D5724"/>
      <c r="E5724"/>
      <c r="N5724"/>
      <c r="O5724"/>
      <c r="P5724"/>
      <c r="Q5724"/>
    </row>
    <row r="5725" spans="1:17" ht="12.5" x14ac:dyDescent="0.25">
      <c r="A5725" s="37"/>
      <c r="B5725" s="26"/>
      <c r="C5725"/>
      <c r="D5725"/>
      <c r="E5725"/>
      <c r="N5725"/>
      <c r="O5725"/>
      <c r="P5725"/>
      <c r="Q5725"/>
    </row>
    <row r="5726" spans="1:17" ht="12.5" x14ac:dyDescent="0.25">
      <c r="A5726" s="37"/>
      <c r="B5726" s="26"/>
      <c r="C5726"/>
      <c r="D5726"/>
      <c r="E5726"/>
      <c r="N5726"/>
      <c r="O5726"/>
      <c r="P5726"/>
      <c r="Q5726"/>
    </row>
    <row r="5727" spans="1:17" ht="12.5" x14ac:dyDescent="0.25">
      <c r="A5727" s="37"/>
      <c r="B5727" s="26"/>
      <c r="C5727"/>
      <c r="D5727"/>
      <c r="E5727"/>
      <c r="N5727"/>
      <c r="O5727"/>
      <c r="P5727"/>
      <c r="Q5727"/>
    </row>
    <row r="5728" spans="1:17" ht="12.5" x14ac:dyDescent="0.25">
      <c r="A5728" s="37"/>
      <c r="B5728" s="26"/>
      <c r="C5728"/>
      <c r="D5728"/>
      <c r="E5728"/>
      <c r="N5728"/>
      <c r="O5728"/>
      <c r="P5728"/>
      <c r="Q5728"/>
    </row>
    <row r="5729" spans="1:17" ht="12.5" x14ac:dyDescent="0.25">
      <c r="A5729" s="37"/>
      <c r="B5729" s="26"/>
      <c r="C5729"/>
      <c r="D5729"/>
      <c r="E5729"/>
      <c r="N5729"/>
      <c r="O5729"/>
      <c r="P5729"/>
      <c r="Q5729"/>
    </row>
    <row r="5730" spans="1:17" ht="12.5" x14ac:dyDescent="0.25">
      <c r="A5730" s="37"/>
      <c r="B5730" s="26"/>
      <c r="C5730"/>
      <c r="D5730"/>
      <c r="E5730"/>
      <c r="N5730"/>
      <c r="O5730"/>
      <c r="P5730"/>
      <c r="Q5730"/>
    </row>
    <row r="5731" spans="1:17" ht="12.5" x14ac:dyDescent="0.25">
      <c r="A5731" s="37"/>
      <c r="B5731" s="26"/>
      <c r="C5731"/>
      <c r="D5731"/>
      <c r="E5731"/>
      <c r="N5731"/>
      <c r="O5731"/>
      <c r="P5731"/>
      <c r="Q5731"/>
    </row>
    <row r="5732" spans="1:17" ht="12.5" x14ac:dyDescent="0.25">
      <c r="A5732" s="37"/>
      <c r="B5732" s="26"/>
      <c r="C5732"/>
      <c r="D5732"/>
      <c r="E5732"/>
      <c r="N5732"/>
      <c r="O5732"/>
      <c r="P5732"/>
      <c r="Q5732"/>
    </row>
    <row r="5733" spans="1:17" ht="12.5" x14ac:dyDescent="0.25">
      <c r="A5733" s="37"/>
      <c r="B5733" s="26"/>
      <c r="C5733"/>
      <c r="D5733"/>
      <c r="E5733"/>
      <c r="N5733"/>
      <c r="O5733"/>
      <c r="P5733"/>
      <c r="Q5733"/>
    </row>
    <row r="5734" spans="1:17" ht="12.5" x14ac:dyDescent="0.25">
      <c r="A5734" s="37"/>
      <c r="B5734" s="26"/>
      <c r="C5734"/>
      <c r="D5734"/>
      <c r="E5734"/>
      <c r="N5734"/>
      <c r="O5734"/>
      <c r="P5734"/>
      <c r="Q5734"/>
    </row>
    <row r="5735" spans="1:17" ht="12.5" x14ac:dyDescent="0.25">
      <c r="A5735" s="37"/>
      <c r="B5735" s="26"/>
      <c r="C5735"/>
      <c r="D5735"/>
      <c r="E5735"/>
      <c r="N5735"/>
      <c r="O5735"/>
      <c r="P5735"/>
      <c r="Q5735"/>
    </row>
    <row r="5736" spans="1:17" ht="12.5" x14ac:dyDescent="0.25">
      <c r="A5736" s="37"/>
      <c r="B5736" s="26"/>
      <c r="C5736"/>
      <c r="D5736"/>
      <c r="E5736"/>
      <c r="N5736"/>
      <c r="O5736"/>
      <c r="P5736"/>
      <c r="Q5736"/>
    </row>
    <row r="5737" spans="1:17" ht="12.5" x14ac:dyDescent="0.25">
      <c r="A5737" s="37"/>
      <c r="B5737" s="26"/>
      <c r="C5737"/>
      <c r="D5737"/>
      <c r="E5737"/>
      <c r="N5737"/>
      <c r="O5737"/>
      <c r="P5737"/>
      <c r="Q5737"/>
    </row>
    <row r="5738" spans="1:17" ht="12.5" x14ac:dyDescent="0.25">
      <c r="A5738" s="37"/>
      <c r="B5738" s="26"/>
      <c r="C5738"/>
      <c r="D5738"/>
      <c r="E5738"/>
      <c r="N5738"/>
      <c r="O5738"/>
      <c r="P5738"/>
      <c r="Q5738"/>
    </row>
    <row r="5739" spans="1:17" ht="12.5" x14ac:dyDescent="0.25">
      <c r="A5739" s="37"/>
      <c r="B5739" s="26"/>
      <c r="C5739"/>
      <c r="D5739"/>
      <c r="E5739"/>
      <c r="N5739"/>
      <c r="O5739"/>
      <c r="P5739"/>
      <c r="Q5739"/>
    </row>
    <row r="5740" spans="1:17" ht="12.5" x14ac:dyDescent="0.25">
      <c r="A5740" s="37"/>
      <c r="B5740" s="26"/>
      <c r="C5740"/>
      <c r="D5740"/>
      <c r="E5740"/>
      <c r="N5740"/>
      <c r="O5740"/>
      <c r="P5740"/>
      <c r="Q5740"/>
    </row>
    <row r="5741" spans="1:17" ht="12.5" x14ac:dyDescent="0.25">
      <c r="A5741" s="37"/>
      <c r="B5741" s="26"/>
      <c r="C5741"/>
      <c r="D5741"/>
      <c r="E5741"/>
      <c r="N5741"/>
      <c r="O5741"/>
      <c r="P5741"/>
      <c r="Q5741"/>
    </row>
    <row r="5742" spans="1:17" ht="12.5" x14ac:dyDescent="0.25">
      <c r="A5742" s="37"/>
      <c r="B5742" s="26"/>
      <c r="C5742"/>
      <c r="D5742"/>
      <c r="E5742"/>
      <c r="N5742"/>
      <c r="O5742"/>
      <c r="P5742"/>
      <c r="Q5742"/>
    </row>
    <row r="5743" spans="1:17" ht="12.5" x14ac:dyDescent="0.25">
      <c r="A5743" s="37"/>
      <c r="B5743" s="26"/>
      <c r="C5743"/>
      <c r="D5743"/>
      <c r="E5743"/>
      <c r="N5743"/>
      <c r="O5743"/>
      <c r="P5743"/>
      <c r="Q5743"/>
    </row>
    <row r="5744" spans="1:17" ht="12.5" x14ac:dyDescent="0.25">
      <c r="A5744" s="37"/>
      <c r="B5744" s="26"/>
      <c r="C5744"/>
      <c r="D5744"/>
      <c r="E5744"/>
      <c r="N5744"/>
      <c r="O5744"/>
      <c r="P5744"/>
      <c r="Q5744"/>
    </row>
    <row r="5745" spans="1:17" ht="12.5" x14ac:dyDescent="0.25">
      <c r="A5745" s="37"/>
      <c r="B5745" s="26"/>
      <c r="C5745"/>
      <c r="D5745"/>
      <c r="E5745"/>
      <c r="N5745"/>
      <c r="O5745"/>
      <c r="P5745"/>
      <c r="Q5745"/>
    </row>
    <row r="5746" spans="1:17" ht="12.5" x14ac:dyDescent="0.25">
      <c r="A5746" s="37"/>
      <c r="B5746" s="26"/>
      <c r="C5746"/>
      <c r="D5746"/>
      <c r="E5746"/>
      <c r="N5746"/>
      <c r="O5746"/>
      <c r="P5746"/>
      <c r="Q5746"/>
    </row>
    <row r="5747" spans="1:17" ht="12.5" x14ac:dyDescent="0.25">
      <c r="A5747" s="37"/>
      <c r="B5747" s="26"/>
      <c r="C5747"/>
      <c r="D5747"/>
      <c r="E5747"/>
      <c r="N5747"/>
      <c r="O5747"/>
      <c r="P5747"/>
      <c r="Q5747"/>
    </row>
    <row r="5748" spans="1:17" ht="12.5" x14ac:dyDescent="0.25">
      <c r="A5748" s="37"/>
      <c r="B5748" s="26"/>
      <c r="C5748"/>
      <c r="D5748"/>
      <c r="E5748"/>
      <c r="N5748"/>
      <c r="O5748"/>
      <c r="P5748"/>
      <c r="Q5748"/>
    </row>
    <row r="5749" spans="1:17" ht="12.5" x14ac:dyDescent="0.25">
      <c r="A5749" s="37"/>
      <c r="B5749" s="26"/>
      <c r="C5749"/>
      <c r="D5749"/>
      <c r="E5749"/>
      <c r="N5749"/>
      <c r="O5749"/>
      <c r="P5749"/>
      <c r="Q5749"/>
    </row>
    <row r="5750" spans="1:17" ht="12.5" x14ac:dyDescent="0.25">
      <c r="A5750" s="37"/>
      <c r="B5750" s="26"/>
      <c r="C5750"/>
      <c r="D5750"/>
      <c r="E5750"/>
      <c r="N5750"/>
      <c r="O5750"/>
      <c r="P5750"/>
      <c r="Q5750"/>
    </row>
    <row r="5751" spans="1:17" ht="12.5" x14ac:dyDescent="0.25">
      <c r="A5751" s="37"/>
      <c r="B5751" s="26"/>
      <c r="C5751"/>
      <c r="D5751"/>
      <c r="E5751"/>
      <c r="N5751"/>
      <c r="O5751"/>
      <c r="P5751"/>
      <c r="Q5751"/>
    </row>
    <row r="5752" spans="1:17" ht="12.5" x14ac:dyDescent="0.25">
      <c r="A5752" s="37"/>
      <c r="B5752" s="26"/>
      <c r="C5752"/>
      <c r="D5752"/>
      <c r="E5752"/>
      <c r="N5752"/>
      <c r="O5752"/>
      <c r="P5752"/>
      <c r="Q5752"/>
    </row>
    <row r="5753" spans="1:17" ht="12.5" x14ac:dyDescent="0.25">
      <c r="A5753" s="37"/>
      <c r="B5753" s="26"/>
      <c r="C5753"/>
      <c r="D5753"/>
      <c r="E5753"/>
      <c r="N5753"/>
      <c r="O5753"/>
      <c r="P5753"/>
      <c r="Q5753"/>
    </row>
    <row r="5754" spans="1:17" ht="12.5" x14ac:dyDescent="0.25">
      <c r="A5754" s="37"/>
      <c r="B5754" s="26"/>
      <c r="C5754"/>
      <c r="D5754"/>
      <c r="E5754"/>
      <c r="N5754"/>
      <c r="O5754"/>
      <c r="P5754"/>
      <c r="Q5754"/>
    </row>
    <row r="5755" spans="1:17" ht="12.5" x14ac:dyDescent="0.25">
      <c r="A5755" s="37"/>
      <c r="B5755" s="26"/>
      <c r="C5755"/>
      <c r="D5755"/>
      <c r="E5755"/>
      <c r="N5755"/>
      <c r="O5755"/>
      <c r="P5755"/>
      <c r="Q5755"/>
    </row>
    <row r="5756" spans="1:17" ht="12.5" x14ac:dyDescent="0.25">
      <c r="A5756" s="37"/>
      <c r="B5756" s="26"/>
      <c r="C5756"/>
      <c r="D5756"/>
      <c r="E5756"/>
      <c r="N5756"/>
      <c r="O5756"/>
      <c r="P5756"/>
      <c r="Q5756"/>
    </row>
    <row r="5757" spans="1:17" ht="12.5" x14ac:dyDescent="0.25">
      <c r="A5757" s="37"/>
      <c r="B5757" s="26"/>
      <c r="C5757"/>
      <c r="D5757"/>
      <c r="E5757"/>
      <c r="N5757"/>
      <c r="O5757"/>
      <c r="P5757"/>
      <c r="Q5757"/>
    </row>
    <row r="5758" spans="1:17" ht="12.5" x14ac:dyDescent="0.25">
      <c r="A5758" s="37"/>
      <c r="B5758" s="26"/>
      <c r="C5758"/>
      <c r="D5758"/>
      <c r="E5758"/>
      <c r="N5758"/>
      <c r="O5758"/>
      <c r="P5758"/>
      <c r="Q5758"/>
    </row>
    <row r="5759" spans="1:17" ht="12.5" x14ac:dyDescent="0.25">
      <c r="A5759" s="37"/>
      <c r="B5759" s="26"/>
      <c r="C5759"/>
      <c r="D5759"/>
      <c r="E5759"/>
      <c r="N5759"/>
      <c r="O5759"/>
      <c r="P5759"/>
      <c r="Q5759"/>
    </row>
    <row r="5760" spans="1:17" ht="12.5" x14ac:dyDescent="0.25">
      <c r="A5760" s="37"/>
      <c r="B5760" s="26"/>
      <c r="C5760"/>
      <c r="D5760"/>
      <c r="E5760"/>
      <c r="N5760"/>
      <c r="O5760"/>
      <c r="P5760"/>
      <c r="Q5760"/>
    </row>
    <row r="5761" spans="1:17" ht="12.5" x14ac:dyDescent="0.25">
      <c r="A5761" s="37"/>
      <c r="B5761" s="26"/>
      <c r="C5761"/>
      <c r="D5761"/>
      <c r="E5761"/>
      <c r="N5761"/>
      <c r="O5761"/>
      <c r="P5761"/>
      <c r="Q5761"/>
    </row>
    <row r="5762" spans="1:17" ht="12.5" x14ac:dyDescent="0.25">
      <c r="A5762" s="37"/>
      <c r="B5762" s="26"/>
      <c r="C5762"/>
      <c r="D5762"/>
      <c r="E5762"/>
      <c r="N5762"/>
      <c r="O5762"/>
      <c r="P5762"/>
      <c r="Q5762"/>
    </row>
    <row r="5763" spans="1:17" ht="12.5" x14ac:dyDescent="0.25">
      <c r="A5763" s="37"/>
      <c r="B5763" s="26"/>
      <c r="C5763"/>
      <c r="D5763"/>
      <c r="E5763"/>
      <c r="N5763"/>
      <c r="O5763"/>
      <c r="P5763"/>
      <c r="Q5763"/>
    </row>
    <row r="5764" spans="1:17" ht="12.5" x14ac:dyDescent="0.25">
      <c r="A5764" s="37"/>
      <c r="B5764" s="26"/>
      <c r="C5764"/>
      <c r="D5764"/>
      <c r="E5764"/>
      <c r="N5764"/>
      <c r="O5764"/>
      <c r="P5764"/>
      <c r="Q5764"/>
    </row>
    <row r="5765" spans="1:17" ht="12.5" x14ac:dyDescent="0.25">
      <c r="A5765" s="37"/>
      <c r="B5765" s="26"/>
      <c r="C5765"/>
      <c r="D5765"/>
      <c r="E5765"/>
      <c r="N5765"/>
      <c r="O5765"/>
      <c r="P5765"/>
      <c r="Q5765"/>
    </row>
    <row r="5766" spans="1:17" ht="12.5" x14ac:dyDescent="0.25">
      <c r="A5766" s="37"/>
      <c r="B5766" s="26"/>
      <c r="C5766"/>
      <c r="D5766"/>
      <c r="E5766"/>
      <c r="N5766"/>
      <c r="O5766"/>
      <c r="P5766"/>
      <c r="Q5766"/>
    </row>
    <row r="5767" spans="1:17" ht="12.5" x14ac:dyDescent="0.25">
      <c r="A5767" s="37"/>
      <c r="B5767" s="26"/>
      <c r="C5767"/>
      <c r="D5767"/>
      <c r="E5767"/>
      <c r="N5767"/>
      <c r="O5767"/>
      <c r="P5767"/>
      <c r="Q5767"/>
    </row>
    <row r="5768" spans="1:17" ht="12.5" x14ac:dyDescent="0.25">
      <c r="A5768" s="37"/>
      <c r="B5768" s="26"/>
      <c r="C5768"/>
      <c r="D5768"/>
      <c r="E5768"/>
      <c r="N5768"/>
      <c r="O5768"/>
      <c r="P5768"/>
      <c r="Q5768"/>
    </row>
    <row r="5769" spans="1:17" ht="12.5" x14ac:dyDescent="0.25">
      <c r="A5769" s="37"/>
      <c r="B5769" s="26"/>
      <c r="C5769"/>
      <c r="D5769"/>
      <c r="E5769"/>
      <c r="N5769"/>
      <c r="O5769"/>
      <c r="P5769"/>
      <c r="Q5769"/>
    </row>
    <row r="5770" spans="1:17" ht="12.5" x14ac:dyDescent="0.25">
      <c r="A5770" s="37"/>
      <c r="B5770" s="26"/>
      <c r="C5770"/>
      <c r="D5770"/>
      <c r="E5770"/>
      <c r="N5770"/>
      <c r="O5770"/>
      <c r="P5770"/>
      <c r="Q5770"/>
    </row>
    <row r="5771" spans="1:17" ht="12.5" x14ac:dyDescent="0.25">
      <c r="A5771" s="37"/>
      <c r="B5771" s="26"/>
      <c r="C5771"/>
      <c r="D5771"/>
      <c r="E5771"/>
      <c r="N5771"/>
      <c r="O5771"/>
      <c r="P5771"/>
      <c r="Q5771"/>
    </row>
    <row r="5772" spans="1:17" ht="12.5" x14ac:dyDescent="0.25">
      <c r="A5772" s="37"/>
      <c r="B5772" s="26"/>
      <c r="C5772"/>
      <c r="D5772"/>
      <c r="E5772"/>
      <c r="N5772"/>
      <c r="O5772"/>
      <c r="P5772"/>
      <c r="Q5772"/>
    </row>
    <row r="5773" spans="1:17" ht="12.5" x14ac:dyDescent="0.25">
      <c r="A5773" s="37"/>
      <c r="B5773" s="26"/>
      <c r="C5773"/>
      <c r="D5773"/>
      <c r="E5773"/>
      <c r="N5773"/>
      <c r="O5773"/>
      <c r="P5773"/>
      <c r="Q5773"/>
    </row>
    <row r="5774" spans="1:17" ht="12.5" x14ac:dyDescent="0.25">
      <c r="A5774" s="37"/>
      <c r="B5774" s="26"/>
      <c r="C5774"/>
      <c r="D5774"/>
      <c r="E5774"/>
      <c r="N5774"/>
      <c r="O5774"/>
      <c r="P5774"/>
      <c r="Q5774"/>
    </row>
    <row r="5775" spans="1:17" ht="12.5" x14ac:dyDescent="0.25">
      <c r="A5775" s="37"/>
      <c r="B5775" s="26"/>
      <c r="C5775"/>
      <c r="D5775"/>
      <c r="E5775"/>
      <c r="N5775"/>
      <c r="O5775"/>
      <c r="P5775"/>
      <c r="Q5775"/>
    </row>
    <row r="5776" spans="1:17" ht="12.5" x14ac:dyDescent="0.25">
      <c r="A5776" s="37"/>
      <c r="B5776" s="26"/>
      <c r="C5776"/>
      <c r="D5776"/>
      <c r="E5776"/>
      <c r="N5776"/>
      <c r="O5776"/>
      <c r="P5776"/>
      <c r="Q5776"/>
    </row>
    <row r="5777" spans="1:17" ht="12.5" x14ac:dyDescent="0.25">
      <c r="A5777" s="37"/>
      <c r="B5777" s="26"/>
      <c r="C5777"/>
      <c r="D5777"/>
      <c r="E5777"/>
      <c r="N5777"/>
      <c r="O5777"/>
      <c r="P5777"/>
      <c r="Q5777"/>
    </row>
    <row r="5778" spans="1:17" ht="12.5" x14ac:dyDescent="0.25">
      <c r="A5778" s="37"/>
      <c r="B5778" s="26"/>
      <c r="C5778"/>
      <c r="D5778"/>
      <c r="E5778"/>
      <c r="N5778"/>
      <c r="O5778"/>
      <c r="P5778"/>
      <c r="Q5778"/>
    </row>
    <row r="5779" spans="1:17" ht="12.5" x14ac:dyDescent="0.25">
      <c r="A5779" s="37"/>
      <c r="B5779" s="26"/>
      <c r="C5779"/>
      <c r="D5779"/>
      <c r="E5779"/>
      <c r="N5779"/>
      <c r="O5779"/>
      <c r="P5779"/>
      <c r="Q5779"/>
    </row>
    <row r="5780" spans="1:17" ht="12.5" x14ac:dyDescent="0.25">
      <c r="A5780" s="37"/>
      <c r="B5780" s="26"/>
      <c r="C5780"/>
      <c r="D5780"/>
      <c r="E5780"/>
      <c r="N5780"/>
      <c r="O5780"/>
      <c r="P5780"/>
      <c r="Q5780"/>
    </row>
    <row r="5781" spans="1:17" ht="12.5" x14ac:dyDescent="0.25">
      <c r="A5781" s="37"/>
      <c r="B5781" s="26"/>
      <c r="C5781"/>
      <c r="D5781"/>
      <c r="E5781"/>
      <c r="N5781"/>
      <c r="O5781"/>
      <c r="P5781"/>
      <c r="Q5781"/>
    </row>
    <row r="5782" spans="1:17" ht="12.5" x14ac:dyDescent="0.25">
      <c r="A5782" s="37"/>
      <c r="B5782" s="26"/>
      <c r="C5782"/>
      <c r="D5782"/>
      <c r="E5782"/>
      <c r="N5782"/>
      <c r="O5782"/>
      <c r="P5782"/>
      <c r="Q5782"/>
    </row>
    <row r="5783" spans="1:17" ht="12.5" x14ac:dyDescent="0.25">
      <c r="A5783" s="37"/>
      <c r="B5783" s="26"/>
      <c r="C5783"/>
      <c r="D5783"/>
      <c r="E5783"/>
      <c r="N5783"/>
      <c r="O5783"/>
      <c r="P5783"/>
      <c r="Q5783"/>
    </row>
    <row r="5784" spans="1:17" ht="12.5" x14ac:dyDescent="0.25">
      <c r="A5784" s="37"/>
      <c r="B5784" s="26"/>
      <c r="C5784"/>
      <c r="D5784"/>
      <c r="E5784"/>
      <c r="N5784"/>
      <c r="O5784"/>
      <c r="P5784"/>
      <c r="Q5784"/>
    </row>
    <row r="5785" spans="1:17" ht="12.5" x14ac:dyDescent="0.25">
      <c r="A5785" s="37"/>
      <c r="B5785" s="26"/>
      <c r="C5785"/>
      <c r="D5785"/>
      <c r="E5785"/>
      <c r="N5785"/>
      <c r="O5785"/>
      <c r="P5785"/>
      <c r="Q5785"/>
    </row>
    <row r="5786" spans="1:17" ht="12.5" x14ac:dyDescent="0.25">
      <c r="A5786" s="37"/>
      <c r="B5786" s="26"/>
      <c r="C5786"/>
      <c r="D5786"/>
      <c r="E5786"/>
      <c r="N5786"/>
      <c r="O5786"/>
      <c r="P5786"/>
      <c r="Q5786"/>
    </row>
    <row r="5787" spans="1:17" ht="12.5" x14ac:dyDescent="0.25">
      <c r="A5787" s="37"/>
      <c r="B5787" s="26"/>
      <c r="C5787"/>
      <c r="D5787"/>
      <c r="E5787"/>
      <c r="N5787"/>
      <c r="O5787"/>
      <c r="P5787"/>
      <c r="Q5787"/>
    </row>
    <row r="5788" spans="1:17" ht="12.5" x14ac:dyDescent="0.25">
      <c r="A5788" s="37"/>
      <c r="B5788" s="26"/>
      <c r="C5788"/>
      <c r="D5788"/>
      <c r="E5788"/>
      <c r="N5788"/>
      <c r="O5788"/>
      <c r="P5788"/>
      <c r="Q5788"/>
    </row>
    <row r="5789" spans="1:17" ht="12.5" x14ac:dyDescent="0.25">
      <c r="A5789" s="37"/>
      <c r="B5789" s="26"/>
      <c r="C5789"/>
      <c r="D5789"/>
      <c r="E5789"/>
      <c r="N5789"/>
      <c r="O5789"/>
      <c r="P5789"/>
      <c r="Q5789"/>
    </row>
    <row r="5790" spans="1:17" ht="12.5" x14ac:dyDescent="0.25">
      <c r="A5790" s="37"/>
      <c r="B5790" s="26"/>
      <c r="C5790"/>
      <c r="D5790"/>
      <c r="E5790"/>
      <c r="N5790"/>
      <c r="O5790"/>
      <c r="P5790"/>
      <c r="Q5790"/>
    </row>
    <row r="5791" spans="1:17" ht="12.5" x14ac:dyDescent="0.25">
      <c r="A5791" s="37"/>
      <c r="B5791" s="26"/>
      <c r="C5791"/>
      <c r="D5791"/>
      <c r="E5791"/>
      <c r="N5791"/>
      <c r="O5791"/>
      <c r="P5791"/>
      <c r="Q5791"/>
    </row>
    <row r="5792" spans="1:17" ht="12.5" x14ac:dyDescent="0.25">
      <c r="A5792" s="37"/>
      <c r="B5792" s="26"/>
      <c r="C5792"/>
      <c r="D5792"/>
      <c r="E5792"/>
      <c r="N5792"/>
      <c r="O5792"/>
      <c r="P5792"/>
      <c r="Q5792"/>
    </row>
    <row r="5793" spans="1:17" ht="12.5" x14ac:dyDescent="0.25">
      <c r="A5793" s="37"/>
      <c r="B5793" s="26"/>
      <c r="C5793"/>
      <c r="D5793"/>
      <c r="E5793"/>
      <c r="N5793"/>
      <c r="O5793"/>
      <c r="P5793"/>
      <c r="Q5793"/>
    </row>
    <row r="5794" spans="1:17" ht="12.5" x14ac:dyDescent="0.25">
      <c r="A5794" s="37"/>
      <c r="B5794" s="26"/>
      <c r="C5794"/>
      <c r="D5794"/>
      <c r="E5794"/>
      <c r="N5794"/>
      <c r="O5794"/>
      <c r="P5794"/>
      <c r="Q5794"/>
    </row>
    <row r="5795" spans="1:17" ht="12.5" x14ac:dyDescent="0.25">
      <c r="A5795" s="37"/>
      <c r="B5795" s="26"/>
      <c r="C5795"/>
      <c r="D5795"/>
      <c r="E5795"/>
      <c r="N5795"/>
      <c r="O5795"/>
      <c r="P5795"/>
      <c r="Q5795"/>
    </row>
    <row r="5796" spans="1:17" ht="12.5" x14ac:dyDescent="0.25">
      <c r="A5796" s="37"/>
      <c r="B5796" s="26"/>
      <c r="C5796"/>
      <c r="D5796"/>
      <c r="E5796"/>
      <c r="N5796"/>
      <c r="O5796"/>
      <c r="P5796"/>
      <c r="Q5796"/>
    </row>
    <row r="5797" spans="1:17" ht="12.5" x14ac:dyDescent="0.25">
      <c r="A5797" s="37"/>
      <c r="B5797" s="26"/>
      <c r="C5797"/>
      <c r="D5797"/>
      <c r="E5797"/>
      <c r="N5797"/>
      <c r="O5797"/>
      <c r="P5797"/>
      <c r="Q5797"/>
    </row>
    <row r="5798" spans="1:17" ht="12.5" x14ac:dyDescent="0.25">
      <c r="A5798" s="37"/>
      <c r="B5798" s="26"/>
      <c r="C5798"/>
      <c r="D5798"/>
      <c r="E5798"/>
      <c r="N5798"/>
      <c r="O5798"/>
      <c r="P5798"/>
      <c r="Q5798"/>
    </row>
    <row r="5799" spans="1:17" ht="12.5" x14ac:dyDescent="0.25">
      <c r="A5799" s="37"/>
      <c r="B5799" s="26"/>
      <c r="C5799"/>
      <c r="D5799"/>
      <c r="E5799"/>
      <c r="N5799"/>
      <c r="O5799"/>
      <c r="P5799"/>
      <c r="Q5799"/>
    </row>
    <row r="5800" spans="1:17" ht="12.5" x14ac:dyDescent="0.25">
      <c r="A5800" s="37"/>
      <c r="B5800" s="26"/>
      <c r="C5800"/>
      <c r="D5800"/>
      <c r="E5800"/>
      <c r="N5800"/>
      <c r="O5800"/>
      <c r="P5800"/>
      <c r="Q5800"/>
    </row>
    <row r="5801" spans="1:17" ht="12.5" x14ac:dyDescent="0.25">
      <c r="A5801" s="37"/>
      <c r="B5801" s="26"/>
      <c r="C5801"/>
      <c r="D5801"/>
      <c r="E5801"/>
      <c r="N5801"/>
      <c r="O5801"/>
      <c r="P5801"/>
      <c r="Q5801"/>
    </row>
    <row r="5802" spans="1:17" ht="12.5" x14ac:dyDescent="0.25">
      <c r="A5802" s="37"/>
      <c r="B5802" s="26"/>
      <c r="C5802"/>
      <c r="D5802"/>
      <c r="E5802"/>
      <c r="N5802"/>
      <c r="O5802"/>
      <c r="P5802"/>
      <c r="Q5802"/>
    </row>
    <row r="5803" spans="1:17" ht="12.5" x14ac:dyDescent="0.25">
      <c r="A5803" s="37"/>
      <c r="B5803" s="26"/>
      <c r="C5803"/>
      <c r="D5803"/>
      <c r="E5803"/>
      <c r="N5803"/>
      <c r="O5803"/>
      <c r="P5803"/>
      <c r="Q5803"/>
    </row>
    <row r="5804" spans="1:17" ht="12.5" x14ac:dyDescent="0.25">
      <c r="A5804" s="37"/>
      <c r="B5804" s="26"/>
      <c r="C5804"/>
      <c r="D5804"/>
      <c r="E5804"/>
      <c r="N5804"/>
      <c r="O5804"/>
      <c r="P5804"/>
      <c r="Q5804"/>
    </row>
    <row r="5805" spans="1:17" ht="12.5" x14ac:dyDescent="0.25">
      <c r="A5805" s="37"/>
      <c r="B5805" s="26"/>
      <c r="C5805"/>
      <c r="D5805"/>
      <c r="E5805"/>
      <c r="N5805"/>
      <c r="O5805"/>
      <c r="P5805"/>
      <c r="Q5805"/>
    </row>
    <row r="5806" spans="1:17" ht="12.5" x14ac:dyDescent="0.25">
      <c r="A5806" s="37"/>
      <c r="B5806" s="26"/>
      <c r="C5806"/>
      <c r="D5806"/>
      <c r="E5806"/>
      <c r="N5806"/>
      <c r="O5806"/>
      <c r="P5806"/>
      <c r="Q5806"/>
    </row>
    <row r="5807" spans="1:17" ht="12.5" x14ac:dyDescent="0.25">
      <c r="A5807" s="37"/>
      <c r="B5807" s="26"/>
      <c r="C5807"/>
      <c r="D5807"/>
      <c r="E5807"/>
      <c r="N5807"/>
      <c r="O5807"/>
      <c r="P5807"/>
      <c r="Q5807"/>
    </row>
    <row r="5808" spans="1:17" ht="12.5" x14ac:dyDescent="0.25">
      <c r="A5808" s="37"/>
      <c r="B5808" s="26"/>
      <c r="C5808"/>
      <c r="D5808"/>
      <c r="E5808"/>
      <c r="N5808"/>
      <c r="O5808"/>
      <c r="P5808"/>
      <c r="Q5808"/>
    </row>
    <row r="5809" spans="1:17" ht="12.5" x14ac:dyDescent="0.25">
      <c r="A5809" s="37"/>
      <c r="B5809" s="26"/>
      <c r="C5809"/>
      <c r="D5809"/>
      <c r="E5809"/>
      <c r="N5809"/>
      <c r="O5809"/>
      <c r="P5809"/>
      <c r="Q5809"/>
    </row>
    <row r="5810" spans="1:17" ht="12.5" x14ac:dyDescent="0.25">
      <c r="A5810" s="37"/>
      <c r="B5810" s="26"/>
      <c r="C5810"/>
      <c r="D5810"/>
      <c r="E5810"/>
      <c r="N5810"/>
      <c r="O5810"/>
      <c r="P5810"/>
      <c r="Q5810"/>
    </row>
    <row r="5811" spans="1:17" ht="12.5" x14ac:dyDescent="0.25">
      <c r="A5811" s="37"/>
      <c r="B5811" s="26"/>
      <c r="C5811"/>
      <c r="D5811"/>
      <c r="E5811"/>
      <c r="N5811"/>
      <c r="O5811"/>
      <c r="P5811"/>
      <c r="Q5811"/>
    </row>
    <row r="5812" spans="1:17" ht="12.5" x14ac:dyDescent="0.25">
      <c r="A5812" s="37"/>
      <c r="B5812" s="26"/>
      <c r="C5812"/>
      <c r="D5812"/>
      <c r="E5812"/>
      <c r="N5812"/>
      <c r="O5812"/>
      <c r="P5812"/>
      <c r="Q5812"/>
    </row>
    <row r="5813" spans="1:17" ht="12.5" x14ac:dyDescent="0.25">
      <c r="A5813" s="37"/>
      <c r="B5813" s="26"/>
      <c r="C5813"/>
      <c r="D5813"/>
      <c r="E5813"/>
      <c r="N5813"/>
      <c r="O5813"/>
      <c r="P5813"/>
      <c r="Q5813"/>
    </row>
    <row r="5814" spans="1:17" ht="12.5" x14ac:dyDescent="0.25">
      <c r="A5814" s="37"/>
      <c r="B5814" s="26"/>
      <c r="C5814"/>
      <c r="D5814"/>
      <c r="E5814"/>
      <c r="N5814"/>
      <c r="O5814"/>
      <c r="P5814"/>
      <c r="Q5814"/>
    </row>
    <row r="5815" spans="1:17" ht="12.5" x14ac:dyDescent="0.25">
      <c r="A5815" s="37"/>
      <c r="B5815" s="26"/>
      <c r="C5815"/>
      <c r="D5815"/>
      <c r="E5815"/>
      <c r="N5815"/>
      <c r="O5815"/>
      <c r="P5815"/>
      <c r="Q5815"/>
    </row>
    <row r="5816" spans="1:17" ht="12.5" x14ac:dyDescent="0.25">
      <c r="A5816" s="37"/>
      <c r="B5816" s="26"/>
      <c r="C5816"/>
      <c r="D5816"/>
      <c r="E5816"/>
      <c r="N5816"/>
      <c r="O5816"/>
      <c r="P5816"/>
      <c r="Q5816"/>
    </row>
    <row r="5817" spans="1:17" ht="12.5" x14ac:dyDescent="0.25">
      <c r="A5817" s="37"/>
      <c r="B5817" s="26"/>
      <c r="C5817"/>
      <c r="D5817"/>
      <c r="E5817"/>
      <c r="N5817"/>
      <c r="O5817"/>
      <c r="P5817"/>
      <c r="Q5817"/>
    </row>
    <row r="5818" spans="1:17" ht="12.5" x14ac:dyDescent="0.25">
      <c r="A5818" s="37"/>
      <c r="B5818" s="26"/>
      <c r="C5818"/>
      <c r="D5818"/>
      <c r="E5818"/>
      <c r="N5818"/>
      <c r="O5818"/>
      <c r="P5818"/>
      <c r="Q5818"/>
    </row>
    <row r="5819" spans="1:17" ht="12.5" x14ac:dyDescent="0.25">
      <c r="A5819" s="37"/>
      <c r="B5819" s="26"/>
      <c r="C5819"/>
      <c r="D5819"/>
      <c r="E5819"/>
      <c r="N5819"/>
      <c r="O5819"/>
      <c r="P5819"/>
      <c r="Q5819"/>
    </row>
    <row r="5820" spans="1:17" ht="12.5" x14ac:dyDescent="0.25">
      <c r="A5820" s="37"/>
      <c r="B5820" s="26"/>
      <c r="C5820"/>
      <c r="D5820"/>
      <c r="E5820"/>
      <c r="N5820"/>
      <c r="O5820"/>
      <c r="P5820"/>
      <c r="Q5820"/>
    </row>
    <row r="5821" spans="1:17" ht="12.5" x14ac:dyDescent="0.25">
      <c r="A5821" s="37"/>
      <c r="B5821" s="26"/>
      <c r="C5821"/>
      <c r="D5821"/>
      <c r="E5821"/>
      <c r="N5821"/>
      <c r="O5821"/>
      <c r="P5821"/>
      <c r="Q5821"/>
    </row>
    <row r="5822" spans="1:17" ht="12.5" x14ac:dyDescent="0.25">
      <c r="A5822" s="37"/>
      <c r="B5822" s="26"/>
      <c r="C5822"/>
      <c r="D5822"/>
      <c r="E5822"/>
      <c r="N5822"/>
      <c r="O5822"/>
      <c r="P5822"/>
      <c r="Q5822"/>
    </row>
    <row r="5823" spans="1:17" ht="12.5" x14ac:dyDescent="0.25">
      <c r="A5823" s="37"/>
      <c r="B5823" s="26"/>
      <c r="C5823"/>
      <c r="D5823"/>
      <c r="E5823"/>
      <c r="N5823"/>
      <c r="O5823"/>
      <c r="P5823"/>
      <c r="Q5823"/>
    </row>
    <row r="5824" spans="1:17" ht="12.5" x14ac:dyDescent="0.25">
      <c r="A5824" s="37"/>
      <c r="B5824" s="26"/>
      <c r="C5824"/>
      <c r="D5824"/>
      <c r="E5824"/>
      <c r="N5824"/>
      <c r="O5824"/>
      <c r="P5824"/>
      <c r="Q5824"/>
    </row>
    <row r="5825" spans="1:17" ht="12.5" x14ac:dyDescent="0.25">
      <c r="A5825" s="37"/>
      <c r="B5825" s="26"/>
      <c r="C5825"/>
      <c r="D5825"/>
      <c r="E5825"/>
      <c r="N5825"/>
      <c r="O5825"/>
      <c r="P5825"/>
      <c r="Q5825"/>
    </row>
    <row r="5826" spans="1:17" ht="12.5" x14ac:dyDescent="0.25">
      <c r="A5826" s="37"/>
      <c r="B5826" s="26"/>
      <c r="C5826"/>
      <c r="D5826"/>
      <c r="E5826"/>
      <c r="N5826"/>
      <c r="O5826"/>
      <c r="P5826"/>
      <c r="Q5826"/>
    </row>
    <row r="5827" spans="1:17" ht="12.5" x14ac:dyDescent="0.25">
      <c r="A5827" s="37"/>
      <c r="B5827" s="26"/>
      <c r="C5827"/>
      <c r="D5827"/>
      <c r="E5827"/>
      <c r="N5827"/>
      <c r="O5827"/>
      <c r="P5827"/>
      <c r="Q5827"/>
    </row>
    <row r="5828" spans="1:17" ht="12.5" x14ac:dyDescent="0.25">
      <c r="A5828" s="37"/>
      <c r="B5828" s="26"/>
      <c r="C5828"/>
      <c r="D5828"/>
      <c r="E5828"/>
      <c r="N5828"/>
      <c r="O5828"/>
      <c r="P5828"/>
      <c r="Q5828"/>
    </row>
    <row r="5829" spans="1:17" ht="12.5" x14ac:dyDescent="0.25">
      <c r="A5829" s="37"/>
      <c r="B5829" s="26"/>
      <c r="C5829"/>
      <c r="D5829"/>
      <c r="E5829"/>
      <c r="N5829"/>
      <c r="O5829"/>
      <c r="P5829"/>
      <c r="Q5829"/>
    </row>
    <row r="5830" spans="1:17" ht="12.5" x14ac:dyDescent="0.25">
      <c r="A5830" s="37"/>
      <c r="B5830" s="26"/>
      <c r="C5830"/>
      <c r="D5830"/>
      <c r="E5830"/>
    </row>
    <row r="5831" spans="1:17" ht="12.5" x14ac:dyDescent="0.25">
      <c r="A5831" s="37"/>
      <c r="B5831" s="26"/>
      <c r="C5831"/>
      <c r="D5831"/>
      <c r="E5831"/>
    </row>
    <row r="5832" spans="1:17" ht="12.5" x14ac:dyDescent="0.25">
      <c r="A5832" s="37"/>
      <c r="B5832" s="26"/>
      <c r="C5832"/>
      <c r="D5832"/>
      <c r="E5832"/>
    </row>
    <row r="5833" spans="1:17" ht="12.5" x14ac:dyDescent="0.25">
      <c r="A5833" s="37"/>
      <c r="B5833" s="26"/>
      <c r="C5833"/>
      <c r="D5833"/>
      <c r="E5833"/>
    </row>
    <row r="5834" spans="1:17" ht="12.5" x14ac:dyDescent="0.25">
      <c r="A5834" s="37"/>
      <c r="B5834" s="26"/>
      <c r="C5834"/>
      <c r="D5834"/>
      <c r="E5834"/>
    </row>
    <row r="5835" spans="1:17" ht="12.5" x14ac:dyDescent="0.25">
      <c r="A5835" s="37"/>
      <c r="B5835" s="26"/>
      <c r="C5835"/>
      <c r="D5835"/>
      <c r="E5835"/>
    </row>
    <row r="5836" spans="1:17" ht="12.5" x14ac:dyDescent="0.25">
      <c r="A5836" s="37"/>
      <c r="B5836" s="26"/>
      <c r="C5836"/>
      <c r="D5836"/>
      <c r="E5836"/>
    </row>
    <row r="5837" spans="1:17" ht="12.5" x14ac:dyDescent="0.25">
      <c r="A5837" s="37"/>
      <c r="B5837" s="26"/>
      <c r="C5837"/>
      <c r="D5837"/>
      <c r="E5837"/>
    </row>
    <row r="5838" spans="1:17" ht="12.5" x14ac:dyDescent="0.25">
      <c r="A5838" s="37"/>
      <c r="B5838" s="26"/>
      <c r="C5838"/>
      <c r="D5838"/>
      <c r="E5838"/>
    </row>
    <row r="5839" spans="1:17" ht="12.5" x14ac:dyDescent="0.25">
      <c r="A5839" s="37"/>
      <c r="B5839" s="26"/>
      <c r="C5839"/>
      <c r="D5839"/>
      <c r="E5839"/>
    </row>
    <row r="5840" spans="1:17" ht="12.5" x14ac:dyDescent="0.25">
      <c r="A5840" s="37"/>
      <c r="B5840" s="26"/>
      <c r="C5840"/>
      <c r="D5840"/>
      <c r="E5840"/>
    </row>
    <row r="5841" spans="1:5" ht="12.5" x14ac:dyDescent="0.25">
      <c r="A5841" s="37"/>
      <c r="B5841" s="26"/>
      <c r="C5841"/>
      <c r="D5841"/>
      <c r="E5841"/>
    </row>
    <row r="5842" spans="1:5" ht="12.5" x14ac:dyDescent="0.25">
      <c r="A5842" s="37"/>
      <c r="B5842" s="26"/>
      <c r="C5842"/>
      <c r="D5842"/>
      <c r="E5842"/>
    </row>
    <row r="5843" spans="1:5" ht="12.5" x14ac:dyDescent="0.25">
      <c r="A5843" s="37"/>
      <c r="B5843" s="26"/>
      <c r="C5843"/>
      <c r="D5843"/>
      <c r="E5843"/>
    </row>
    <row r="5844" spans="1:5" ht="12.5" x14ac:dyDescent="0.25">
      <c r="A5844" s="37"/>
      <c r="B5844" s="26"/>
      <c r="C5844"/>
      <c r="D5844"/>
      <c r="E5844"/>
    </row>
    <row r="5845" spans="1:5" ht="12.5" x14ac:dyDescent="0.25">
      <c r="A5845" s="37"/>
      <c r="B5845" s="26"/>
      <c r="C5845"/>
      <c r="D5845"/>
      <c r="E5845"/>
    </row>
    <row r="5846" spans="1:5" ht="12.5" x14ac:dyDescent="0.25">
      <c r="A5846" s="37"/>
      <c r="B5846" s="26"/>
      <c r="C5846"/>
      <c r="D5846"/>
      <c r="E5846"/>
    </row>
    <row r="5847" spans="1:5" ht="12.5" x14ac:dyDescent="0.25">
      <c r="A5847" s="37"/>
      <c r="B5847" s="26"/>
      <c r="C5847"/>
      <c r="D5847"/>
      <c r="E5847"/>
    </row>
    <row r="5848" spans="1:5" ht="12.5" x14ac:dyDescent="0.25">
      <c r="A5848" s="37"/>
      <c r="B5848" s="26"/>
      <c r="C5848"/>
      <c r="D5848"/>
      <c r="E5848"/>
    </row>
    <row r="5849" spans="1:5" ht="12.5" x14ac:dyDescent="0.25">
      <c r="A5849" s="37"/>
      <c r="B5849" s="26"/>
      <c r="C5849"/>
      <c r="D5849"/>
      <c r="E5849"/>
    </row>
    <row r="5850" spans="1:5" ht="12.5" x14ac:dyDescent="0.25">
      <c r="A5850" s="37"/>
      <c r="B5850" s="26"/>
      <c r="C5850"/>
      <c r="D5850"/>
      <c r="E5850"/>
    </row>
    <row r="5851" spans="1:5" ht="12.5" x14ac:dyDescent="0.25">
      <c r="A5851" s="37"/>
      <c r="B5851" s="26"/>
      <c r="C5851"/>
      <c r="D5851"/>
      <c r="E5851"/>
    </row>
    <row r="5852" spans="1:5" ht="12.5" x14ac:dyDescent="0.25">
      <c r="A5852" s="37"/>
      <c r="B5852" s="26"/>
      <c r="C5852"/>
      <c r="D5852"/>
      <c r="E5852"/>
    </row>
    <row r="5853" spans="1:5" ht="12.5" x14ac:dyDescent="0.25">
      <c r="A5853" s="37"/>
      <c r="B5853" s="26"/>
      <c r="C5853"/>
      <c r="D5853"/>
      <c r="E5853"/>
    </row>
    <row r="5854" spans="1:5" ht="12.5" x14ac:dyDescent="0.25">
      <c r="A5854" s="37"/>
      <c r="B5854" s="26"/>
      <c r="C5854"/>
      <c r="D5854"/>
      <c r="E5854"/>
    </row>
    <row r="5855" spans="1:5" ht="12.5" x14ac:dyDescent="0.25">
      <c r="A5855" s="37"/>
      <c r="B5855" s="26"/>
      <c r="C5855"/>
      <c r="D5855"/>
      <c r="E5855"/>
    </row>
    <row r="5856" spans="1:5" ht="12.5" x14ac:dyDescent="0.25">
      <c r="A5856" s="37"/>
      <c r="B5856" s="26"/>
      <c r="C5856"/>
      <c r="D5856"/>
      <c r="E5856"/>
    </row>
    <row r="5857" spans="1:5" ht="12.5" x14ac:dyDescent="0.25">
      <c r="A5857" s="37"/>
      <c r="B5857" s="26"/>
      <c r="C5857"/>
      <c r="D5857"/>
      <c r="E5857"/>
    </row>
    <row r="5858" spans="1:5" ht="12.5" x14ac:dyDescent="0.25">
      <c r="A5858" s="37"/>
      <c r="B5858" s="26"/>
      <c r="C5858"/>
      <c r="D5858"/>
      <c r="E5858"/>
    </row>
    <row r="5859" spans="1:5" ht="12.5" x14ac:dyDescent="0.25">
      <c r="A5859" s="37"/>
      <c r="B5859" s="26"/>
      <c r="C5859"/>
      <c r="D5859"/>
      <c r="E5859"/>
    </row>
    <row r="5860" spans="1:5" ht="12.5" x14ac:dyDescent="0.25">
      <c r="A5860" s="37"/>
      <c r="B5860" s="26"/>
      <c r="C5860"/>
      <c r="D5860"/>
      <c r="E5860"/>
    </row>
    <row r="5861" spans="1:5" ht="12.5" x14ac:dyDescent="0.25">
      <c r="A5861" s="37"/>
      <c r="B5861" s="26"/>
      <c r="C5861"/>
      <c r="D5861"/>
      <c r="E5861"/>
    </row>
    <row r="5862" spans="1:5" ht="12.5" x14ac:dyDescent="0.25">
      <c r="A5862" s="37"/>
      <c r="B5862" s="26"/>
      <c r="C5862"/>
      <c r="D5862"/>
      <c r="E5862"/>
    </row>
    <row r="5863" spans="1:5" ht="12.5" x14ac:dyDescent="0.25">
      <c r="A5863" s="37"/>
      <c r="B5863" s="26"/>
      <c r="C5863"/>
      <c r="D5863"/>
      <c r="E5863"/>
    </row>
    <row r="5864" spans="1:5" ht="12.5" x14ac:dyDescent="0.25">
      <c r="A5864" s="37"/>
      <c r="B5864" s="26"/>
      <c r="C5864"/>
      <c r="D5864"/>
      <c r="E5864"/>
    </row>
    <row r="5865" spans="1:5" ht="12.5" x14ac:dyDescent="0.25">
      <c r="A5865" s="37"/>
      <c r="B5865" s="26"/>
      <c r="C5865"/>
      <c r="D5865"/>
      <c r="E5865"/>
    </row>
    <row r="5866" spans="1:5" ht="12.5" x14ac:dyDescent="0.25">
      <c r="A5866" s="37"/>
      <c r="B5866" s="26"/>
      <c r="C5866"/>
      <c r="D5866"/>
      <c r="E5866"/>
    </row>
    <row r="5867" spans="1:5" ht="12.5" x14ac:dyDescent="0.25">
      <c r="A5867" s="37"/>
      <c r="B5867" s="26"/>
      <c r="C5867"/>
      <c r="D5867"/>
      <c r="E5867"/>
    </row>
    <row r="5868" spans="1:5" ht="12.5" x14ac:dyDescent="0.25">
      <c r="A5868" s="37"/>
      <c r="B5868" s="26"/>
      <c r="C5868"/>
      <c r="D5868"/>
      <c r="E5868"/>
    </row>
    <row r="5869" spans="1:5" ht="12.5" x14ac:dyDescent="0.25">
      <c r="A5869" s="37"/>
      <c r="B5869" s="26"/>
      <c r="C5869"/>
      <c r="D5869"/>
      <c r="E5869"/>
    </row>
    <row r="5870" spans="1:5" ht="12.5" x14ac:dyDescent="0.25">
      <c r="A5870" s="37"/>
      <c r="B5870" s="26"/>
      <c r="C5870"/>
      <c r="D5870"/>
      <c r="E5870"/>
    </row>
    <row r="5871" spans="1:5" ht="12.5" x14ac:dyDescent="0.25">
      <c r="A5871" s="37"/>
      <c r="B5871" s="26"/>
      <c r="C5871"/>
      <c r="D5871"/>
      <c r="E5871"/>
    </row>
    <row r="5872" spans="1:5" ht="12.5" x14ac:dyDescent="0.25">
      <c r="A5872" s="37"/>
      <c r="B5872" s="26"/>
      <c r="C5872"/>
      <c r="D5872"/>
      <c r="E5872"/>
    </row>
    <row r="5873" spans="1:5" ht="12.5" x14ac:dyDescent="0.25">
      <c r="A5873" s="37"/>
      <c r="B5873" s="26"/>
      <c r="C5873"/>
      <c r="D5873"/>
      <c r="E5873"/>
    </row>
    <row r="5874" spans="1:5" ht="12.5" x14ac:dyDescent="0.25">
      <c r="A5874" s="37"/>
      <c r="B5874" s="26"/>
      <c r="C5874"/>
      <c r="D5874"/>
      <c r="E5874"/>
    </row>
    <row r="5875" spans="1:5" ht="12.5" x14ac:dyDescent="0.25">
      <c r="A5875" s="37"/>
      <c r="B5875" s="26"/>
      <c r="C5875"/>
      <c r="D5875"/>
      <c r="E5875"/>
    </row>
    <row r="5876" spans="1:5" ht="12.5" x14ac:dyDescent="0.25">
      <c r="A5876" s="37"/>
      <c r="B5876" s="26"/>
      <c r="C5876"/>
      <c r="D5876"/>
      <c r="E5876"/>
    </row>
    <row r="5877" spans="1:5" ht="12.5" x14ac:dyDescent="0.25">
      <c r="A5877" s="37"/>
      <c r="B5877" s="26"/>
      <c r="C5877"/>
      <c r="D5877"/>
      <c r="E5877"/>
    </row>
    <row r="5878" spans="1:5" ht="12.5" x14ac:dyDescent="0.25">
      <c r="A5878" s="37"/>
      <c r="B5878" s="26"/>
      <c r="C5878"/>
      <c r="D5878"/>
      <c r="E5878"/>
    </row>
    <row r="5879" spans="1:5" ht="12.5" x14ac:dyDescent="0.25">
      <c r="A5879" s="37"/>
      <c r="B5879" s="26"/>
      <c r="C5879"/>
      <c r="D5879"/>
      <c r="E5879"/>
    </row>
    <row r="5880" spans="1:5" ht="12.5" x14ac:dyDescent="0.25">
      <c r="A5880" s="37"/>
      <c r="B5880" s="26"/>
      <c r="C5880"/>
      <c r="D5880"/>
      <c r="E5880"/>
    </row>
    <row r="5881" spans="1:5" ht="12.5" x14ac:dyDescent="0.25">
      <c r="A5881" s="37"/>
      <c r="B5881" s="26"/>
      <c r="C5881"/>
      <c r="D5881"/>
      <c r="E5881"/>
    </row>
    <row r="5882" spans="1:5" ht="12.5" x14ac:dyDescent="0.25">
      <c r="A5882" s="37"/>
      <c r="B5882" s="26"/>
      <c r="C5882"/>
      <c r="D5882"/>
      <c r="E5882"/>
    </row>
    <row r="5883" spans="1:5" ht="12.5" x14ac:dyDescent="0.25">
      <c r="A5883" s="37"/>
      <c r="B5883" s="26"/>
      <c r="C5883"/>
      <c r="D5883"/>
      <c r="E5883"/>
    </row>
    <row r="5884" spans="1:5" ht="12.5" x14ac:dyDescent="0.25">
      <c r="A5884" s="37"/>
      <c r="B5884" s="26"/>
      <c r="C5884"/>
      <c r="D5884"/>
      <c r="E5884"/>
    </row>
    <row r="5885" spans="1:5" ht="12.5" x14ac:dyDescent="0.25">
      <c r="A5885" s="37"/>
      <c r="B5885" s="26"/>
      <c r="C5885"/>
      <c r="D5885"/>
      <c r="E5885"/>
    </row>
    <row r="5886" spans="1:5" ht="12.5" x14ac:dyDescent="0.25">
      <c r="A5886" s="37"/>
      <c r="B5886" s="26"/>
      <c r="C5886"/>
      <c r="D5886"/>
      <c r="E5886"/>
    </row>
    <row r="5887" spans="1:5" ht="12.5" x14ac:dyDescent="0.25">
      <c r="A5887" s="37"/>
      <c r="B5887" s="26"/>
      <c r="C5887"/>
      <c r="D5887"/>
      <c r="E5887"/>
    </row>
    <row r="5888" spans="1:5" ht="12.5" x14ac:dyDescent="0.25">
      <c r="A5888" s="37"/>
      <c r="B5888" s="26"/>
      <c r="C5888"/>
      <c r="D5888"/>
      <c r="E5888"/>
    </row>
    <row r="5889" spans="1:5" ht="12.5" x14ac:dyDescent="0.25">
      <c r="A5889" s="37"/>
      <c r="B5889" s="26"/>
      <c r="C5889"/>
      <c r="D5889"/>
      <c r="E5889"/>
    </row>
    <row r="5890" spans="1:5" ht="12.5" x14ac:dyDescent="0.25">
      <c r="A5890" s="37"/>
      <c r="B5890" s="26"/>
      <c r="C5890"/>
      <c r="D5890"/>
      <c r="E5890"/>
    </row>
    <row r="5891" spans="1:5" ht="12.5" x14ac:dyDescent="0.25">
      <c r="A5891" s="37"/>
      <c r="B5891" s="26"/>
      <c r="C5891"/>
      <c r="D5891"/>
      <c r="E5891"/>
    </row>
    <row r="5892" spans="1:5" ht="12.5" x14ac:dyDescent="0.25">
      <c r="A5892" s="37"/>
      <c r="B5892" s="26"/>
      <c r="C5892"/>
      <c r="D5892"/>
      <c r="E5892"/>
    </row>
    <row r="5893" spans="1:5" ht="12.5" x14ac:dyDescent="0.25">
      <c r="A5893" s="37"/>
      <c r="B5893" s="26"/>
      <c r="C5893"/>
      <c r="D5893"/>
      <c r="E5893"/>
    </row>
    <row r="5894" spans="1:5" ht="12.5" x14ac:dyDescent="0.25">
      <c r="A5894" s="37"/>
      <c r="B5894" s="26"/>
      <c r="C5894"/>
      <c r="D5894"/>
      <c r="E5894"/>
    </row>
    <row r="5895" spans="1:5" ht="12.5" x14ac:dyDescent="0.25">
      <c r="A5895" s="37"/>
      <c r="B5895" s="26"/>
      <c r="C5895"/>
      <c r="D5895"/>
      <c r="E5895"/>
    </row>
    <row r="5896" spans="1:5" ht="12.5" x14ac:dyDescent="0.25">
      <c r="A5896" s="37"/>
      <c r="B5896" s="26"/>
      <c r="C5896"/>
      <c r="D5896"/>
      <c r="E5896"/>
    </row>
    <row r="5897" spans="1:5" ht="12.5" x14ac:dyDescent="0.25">
      <c r="A5897" s="37"/>
      <c r="B5897" s="26"/>
      <c r="C5897"/>
      <c r="D5897"/>
      <c r="E5897"/>
    </row>
    <row r="5898" spans="1:5" ht="12.5" x14ac:dyDescent="0.25">
      <c r="A5898" s="37"/>
      <c r="B5898" s="26"/>
      <c r="C5898"/>
      <c r="D5898"/>
      <c r="E5898"/>
    </row>
    <row r="5899" spans="1:5" ht="12.5" x14ac:dyDescent="0.25">
      <c r="A5899" s="37"/>
      <c r="B5899" s="26"/>
      <c r="C5899"/>
      <c r="D5899"/>
      <c r="E5899"/>
    </row>
    <row r="5900" spans="1:5" ht="12.5" x14ac:dyDescent="0.25">
      <c r="A5900" s="37"/>
      <c r="B5900" s="26"/>
      <c r="C5900"/>
      <c r="D5900"/>
      <c r="E5900"/>
    </row>
    <row r="5901" spans="1:5" ht="12.5" x14ac:dyDescent="0.25">
      <c r="A5901" s="37"/>
      <c r="B5901" s="26"/>
      <c r="C5901"/>
      <c r="D5901"/>
      <c r="E5901"/>
    </row>
    <row r="5902" spans="1:5" ht="12.5" x14ac:dyDescent="0.25">
      <c r="A5902" s="37"/>
      <c r="B5902" s="26"/>
      <c r="C5902"/>
      <c r="D5902"/>
      <c r="E5902"/>
    </row>
    <row r="5903" spans="1:5" ht="12.5" x14ac:dyDescent="0.25">
      <c r="A5903" s="37"/>
      <c r="B5903" s="26"/>
      <c r="C5903"/>
      <c r="D5903"/>
      <c r="E5903"/>
    </row>
    <row r="5904" spans="1:5" ht="12.5" x14ac:dyDescent="0.25">
      <c r="A5904" s="37"/>
      <c r="B5904" s="26"/>
      <c r="C5904"/>
      <c r="D5904"/>
      <c r="E5904"/>
    </row>
    <row r="5905" spans="1:5" ht="12.5" x14ac:dyDescent="0.25">
      <c r="A5905" s="37"/>
      <c r="B5905" s="26"/>
      <c r="C5905"/>
      <c r="D5905"/>
      <c r="E5905"/>
    </row>
    <row r="5906" spans="1:5" ht="12.5" x14ac:dyDescent="0.25">
      <c r="A5906" s="37"/>
      <c r="B5906" s="26"/>
      <c r="C5906"/>
      <c r="D5906"/>
      <c r="E5906"/>
    </row>
    <row r="5907" spans="1:5" ht="12.5" x14ac:dyDescent="0.25">
      <c r="A5907" s="37"/>
      <c r="B5907" s="26"/>
      <c r="C5907"/>
      <c r="D5907"/>
      <c r="E5907"/>
    </row>
    <row r="5908" spans="1:5" ht="12.5" x14ac:dyDescent="0.25">
      <c r="A5908" s="37"/>
      <c r="B5908" s="26"/>
      <c r="C5908"/>
      <c r="D5908"/>
      <c r="E5908"/>
    </row>
    <row r="5909" spans="1:5" ht="12.5" x14ac:dyDescent="0.25">
      <c r="A5909" s="37"/>
      <c r="B5909" s="26"/>
      <c r="C5909"/>
      <c r="D5909"/>
      <c r="E5909"/>
    </row>
    <row r="5910" spans="1:5" ht="12.5" x14ac:dyDescent="0.25">
      <c r="A5910" s="37"/>
      <c r="B5910" s="26"/>
      <c r="C5910"/>
      <c r="D5910"/>
      <c r="E5910"/>
    </row>
    <row r="5911" spans="1:5" ht="12.5" x14ac:dyDescent="0.25">
      <c r="A5911" s="37"/>
      <c r="B5911" s="26"/>
      <c r="C5911"/>
      <c r="D5911"/>
      <c r="E5911"/>
    </row>
    <row r="5912" spans="1:5" ht="12.5" x14ac:dyDescent="0.25">
      <c r="A5912" s="37"/>
      <c r="B5912" s="26"/>
      <c r="C5912"/>
      <c r="D5912"/>
      <c r="E5912"/>
    </row>
    <row r="5913" spans="1:5" ht="12.5" x14ac:dyDescent="0.25">
      <c r="A5913" s="37"/>
      <c r="B5913" s="26"/>
      <c r="C5913"/>
      <c r="D5913"/>
      <c r="E5913"/>
    </row>
    <row r="5914" spans="1:5" ht="12.5" x14ac:dyDescent="0.25">
      <c r="A5914" s="37"/>
      <c r="B5914" s="26"/>
      <c r="C5914"/>
      <c r="D5914"/>
      <c r="E5914"/>
    </row>
    <row r="5915" spans="1:5" ht="12.5" x14ac:dyDescent="0.25">
      <c r="A5915" s="37"/>
      <c r="B5915" s="26"/>
      <c r="C5915"/>
      <c r="D5915"/>
      <c r="E5915"/>
    </row>
    <row r="5916" spans="1:5" ht="12.5" x14ac:dyDescent="0.25">
      <c r="A5916" s="37"/>
      <c r="B5916" s="26"/>
      <c r="C5916"/>
      <c r="D5916"/>
      <c r="E5916"/>
    </row>
    <row r="5917" spans="1:5" ht="12.5" x14ac:dyDescent="0.25">
      <c r="A5917" s="37"/>
      <c r="B5917" s="26"/>
      <c r="C5917"/>
      <c r="D5917"/>
      <c r="E5917"/>
    </row>
    <row r="5918" spans="1:5" ht="12.5" x14ac:dyDescent="0.25">
      <c r="A5918" s="37"/>
      <c r="B5918" s="26"/>
      <c r="C5918"/>
      <c r="D5918"/>
      <c r="E5918"/>
    </row>
    <row r="5919" spans="1:5" ht="12.5" x14ac:dyDescent="0.25">
      <c r="A5919" s="37"/>
      <c r="B5919" s="26"/>
      <c r="C5919"/>
      <c r="D5919"/>
      <c r="E5919"/>
    </row>
    <row r="5920" spans="1:5" ht="12.5" x14ac:dyDescent="0.25">
      <c r="A5920" s="37"/>
      <c r="B5920" s="26"/>
      <c r="C5920"/>
      <c r="D5920"/>
      <c r="E5920"/>
    </row>
    <row r="5921" spans="1:5" ht="12.5" x14ac:dyDescent="0.25">
      <c r="A5921" s="37"/>
      <c r="B5921" s="26"/>
      <c r="C5921"/>
      <c r="D5921"/>
      <c r="E5921"/>
    </row>
    <row r="5922" spans="1:5" ht="12.5" x14ac:dyDescent="0.25">
      <c r="A5922" s="37"/>
      <c r="B5922" s="26"/>
      <c r="C5922"/>
      <c r="D5922"/>
      <c r="E5922"/>
    </row>
    <row r="5923" spans="1:5" ht="12.5" x14ac:dyDescent="0.25">
      <c r="A5923" s="37"/>
      <c r="B5923" s="26"/>
      <c r="C5923"/>
      <c r="D5923"/>
      <c r="E5923"/>
    </row>
    <row r="5924" spans="1:5" ht="12.5" x14ac:dyDescent="0.25">
      <c r="A5924" s="37"/>
      <c r="B5924" s="26"/>
      <c r="C5924"/>
      <c r="D5924"/>
      <c r="E5924"/>
    </row>
    <row r="5925" spans="1:5" ht="12.5" x14ac:dyDescent="0.25">
      <c r="A5925" s="37"/>
      <c r="B5925" s="26"/>
      <c r="C5925"/>
      <c r="D5925"/>
      <c r="E5925"/>
    </row>
    <row r="5926" spans="1:5" ht="12.5" x14ac:dyDescent="0.25">
      <c r="A5926" s="37"/>
      <c r="B5926" s="26"/>
      <c r="C5926"/>
      <c r="D5926"/>
      <c r="E5926"/>
    </row>
    <row r="5927" spans="1:5" ht="12.5" x14ac:dyDescent="0.25">
      <c r="A5927" s="37"/>
      <c r="B5927" s="26"/>
      <c r="C5927"/>
      <c r="D5927"/>
      <c r="E5927"/>
    </row>
    <row r="5928" spans="1:5" ht="12.5" x14ac:dyDescent="0.25">
      <c r="A5928" s="37"/>
      <c r="B5928" s="26"/>
      <c r="C5928"/>
      <c r="D5928"/>
      <c r="E5928"/>
    </row>
    <row r="5929" spans="1:5" ht="12.5" x14ac:dyDescent="0.25">
      <c r="A5929" s="37"/>
      <c r="B5929" s="26"/>
      <c r="C5929"/>
      <c r="D5929"/>
      <c r="E5929"/>
    </row>
    <row r="5930" spans="1:5" ht="12.5" x14ac:dyDescent="0.25">
      <c r="A5930" s="37"/>
      <c r="B5930" s="26"/>
      <c r="C5930"/>
      <c r="D5930"/>
      <c r="E5930"/>
    </row>
    <row r="5931" spans="1:5" ht="12.5" x14ac:dyDescent="0.25">
      <c r="A5931" s="37"/>
      <c r="B5931" s="26"/>
      <c r="C5931"/>
      <c r="D5931"/>
      <c r="E5931"/>
    </row>
    <row r="5932" spans="1:5" ht="12.5" x14ac:dyDescent="0.25">
      <c r="A5932" s="37"/>
      <c r="B5932" s="26"/>
      <c r="C5932"/>
      <c r="D5932"/>
      <c r="E5932"/>
    </row>
    <row r="5933" spans="1:5" ht="12.5" x14ac:dyDescent="0.25">
      <c r="A5933" s="37"/>
      <c r="B5933" s="26"/>
      <c r="C5933"/>
      <c r="D5933"/>
      <c r="E5933"/>
    </row>
    <row r="5934" spans="1:5" ht="12.5" x14ac:dyDescent="0.25">
      <c r="A5934" s="37"/>
      <c r="B5934" s="26"/>
      <c r="C5934"/>
      <c r="D5934"/>
      <c r="E5934"/>
    </row>
    <row r="5935" spans="1:5" ht="12.5" x14ac:dyDescent="0.25">
      <c r="A5935" s="37"/>
      <c r="B5935" s="26"/>
      <c r="C5935"/>
      <c r="D5935"/>
      <c r="E5935"/>
    </row>
    <row r="5936" spans="1:5" ht="12.5" x14ac:dyDescent="0.25">
      <c r="A5936" s="37"/>
      <c r="B5936" s="26"/>
      <c r="C5936"/>
      <c r="D5936"/>
      <c r="E5936"/>
    </row>
    <row r="5937" spans="1:5" ht="12.5" x14ac:dyDescent="0.25">
      <c r="A5937" s="37"/>
      <c r="B5937" s="26"/>
      <c r="C5937"/>
      <c r="D5937"/>
      <c r="E5937"/>
    </row>
    <row r="5938" spans="1:5" ht="12.5" x14ac:dyDescent="0.25">
      <c r="A5938" s="37"/>
      <c r="B5938" s="26"/>
      <c r="C5938"/>
      <c r="D5938"/>
      <c r="E5938"/>
    </row>
    <row r="5939" spans="1:5" ht="12.5" x14ac:dyDescent="0.25">
      <c r="A5939" s="37"/>
      <c r="B5939" s="26"/>
      <c r="C5939"/>
      <c r="D5939"/>
      <c r="E5939"/>
    </row>
    <row r="5940" spans="1:5" ht="12.5" x14ac:dyDescent="0.25">
      <c r="A5940" s="37"/>
      <c r="B5940" s="26"/>
      <c r="C5940"/>
      <c r="D5940"/>
      <c r="E5940"/>
    </row>
    <row r="5941" spans="1:5" ht="12.5" x14ac:dyDescent="0.25">
      <c r="A5941" s="37"/>
      <c r="B5941" s="26"/>
      <c r="C5941"/>
      <c r="D5941"/>
      <c r="E5941"/>
    </row>
    <row r="5942" spans="1:5" ht="12.5" x14ac:dyDescent="0.25">
      <c r="A5942" s="37"/>
      <c r="B5942" s="26"/>
      <c r="C5942"/>
      <c r="D5942"/>
      <c r="E5942"/>
    </row>
    <row r="5943" spans="1:5" ht="12.5" x14ac:dyDescent="0.25">
      <c r="A5943" s="37"/>
      <c r="B5943" s="26"/>
      <c r="C5943"/>
      <c r="D5943"/>
      <c r="E5943"/>
    </row>
    <row r="5944" spans="1:5" ht="12.5" x14ac:dyDescent="0.25">
      <c r="A5944" s="37"/>
      <c r="B5944" s="26"/>
      <c r="C5944"/>
      <c r="D5944"/>
      <c r="E5944"/>
    </row>
    <row r="5945" spans="1:5" ht="12.5" x14ac:dyDescent="0.25">
      <c r="A5945" s="37"/>
      <c r="B5945" s="26"/>
      <c r="C5945"/>
      <c r="D5945"/>
      <c r="E5945"/>
    </row>
    <row r="5946" spans="1:5" ht="12.5" x14ac:dyDescent="0.25">
      <c r="A5946" s="37"/>
      <c r="B5946" s="26"/>
      <c r="C5946"/>
      <c r="D5946"/>
      <c r="E5946"/>
    </row>
    <row r="5947" spans="1:5" ht="12.5" x14ac:dyDescent="0.25">
      <c r="A5947" s="37"/>
      <c r="B5947" s="26"/>
      <c r="C5947"/>
      <c r="D5947"/>
      <c r="E5947"/>
    </row>
    <row r="5948" spans="1:5" ht="12.5" x14ac:dyDescent="0.25">
      <c r="A5948" s="37"/>
      <c r="B5948" s="26"/>
      <c r="C5948"/>
      <c r="D5948"/>
      <c r="E5948"/>
    </row>
    <row r="5949" spans="1:5" ht="12.5" x14ac:dyDescent="0.25">
      <c r="A5949" s="37"/>
      <c r="B5949" s="26"/>
      <c r="C5949"/>
      <c r="D5949"/>
      <c r="E5949"/>
    </row>
    <row r="5950" spans="1:5" ht="12.5" x14ac:dyDescent="0.25">
      <c r="A5950" s="37"/>
      <c r="B5950" s="26"/>
      <c r="C5950"/>
      <c r="D5950"/>
      <c r="E5950"/>
    </row>
    <row r="5951" spans="1:5" ht="12.5" x14ac:dyDescent="0.25">
      <c r="A5951" s="37"/>
      <c r="B5951" s="26"/>
      <c r="C5951"/>
      <c r="D5951"/>
      <c r="E5951"/>
    </row>
    <row r="5952" spans="1:5" ht="12.5" x14ac:dyDescent="0.25">
      <c r="A5952" s="37"/>
      <c r="B5952" s="26"/>
      <c r="C5952"/>
      <c r="D5952"/>
      <c r="E5952"/>
    </row>
    <row r="5953" spans="1:5" ht="12.5" x14ac:dyDescent="0.25">
      <c r="A5953" s="37"/>
      <c r="B5953" s="26"/>
      <c r="C5953"/>
      <c r="D5953"/>
      <c r="E5953"/>
    </row>
    <row r="5954" spans="1:5" ht="12.5" x14ac:dyDescent="0.25">
      <c r="A5954" s="37"/>
      <c r="B5954" s="26"/>
      <c r="C5954"/>
      <c r="D5954"/>
      <c r="E5954"/>
    </row>
    <row r="5955" spans="1:5" ht="12.5" x14ac:dyDescent="0.25">
      <c r="A5955" s="37"/>
      <c r="B5955" s="26"/>
      <c r="C5955"/>
      <c r="D5955"/>
      <c r="E5955"/>
    </row>
    <row r="5956" spans="1:5" ht="12.5" x14ac:dyDescent="0.25">
      <c r="A5956" s="37"/>
      <c r="B5956" s="26"/>
      <c r="C5956"/>
      <c r="D5956"/>
      <c r="E5956"/>
    </row>
    <row r="5957" spans="1:5" ht="12.5" x14ac:dyDescent="0.25">
      <c r="A5957" s="37"/>
      <c r="B5957" s="26"/>
      <c r="C5957"/>
      <c r="D5957"/>
      <c r="E5957"/>
    </row>
    <row r="5958" spans="1:5" ht="12.5" x14ac:dyDescent="0.25">
      <c r="A5958" s="37"/>
      <c r="B5958" s="26"/>
      <c r="C5958"/>
      <c r="D5958"/>
      <c r="E5958"/>
    </row>
    <row r="5959" spans="1:5" ht="12.5" x14ac:dyDescent="0.25">
      <c r="A5959" s="37"/>
      <c r="B5959" s="26"/>
      <c r="C5959"/>
      <c r="D5959"/>
      <c r="E5959"/>
    </row>
    <row r="5960" spans="1:5" ht="12.5" x14ac:dyDescent="0.25">
      <c r="A5960" s="37"/>
      <c r="B5960" s="26"/>
      <c r="C5960"/>
      <c r="D5960"/>
      <c r="E5960"/>
    </row>
    <row r="5961" spans="1:5" ht="12.5" x14ac:dyDescent="0.25">
      <c r="A5961" s="37"/>
      <c r="B5961" s="26"/>
      <c r="C5961"/>
      <c r="D5961"/>
      <c r="E5961"/>
    </row>
    <row r="5962" spans="1:5" ht="12.5" x14ac:dyDescent="0.25">
      <c r="A5962" s="37"/>
      <c r="B5962" s="26"/>
      <c r="C5962"/>
      <c r="D5962"/>
      <c r="E5962"/>
    </row>
    <row r="5963" spans="1:5" ht="12.5" x14ac:dyDescent="0.25">
      <c r="A5963" s="37"/>
      <c r="B5963" s="26"/>
      <c r="C5963"/>
      <c r="D5963"/>
      <c r="E5963"/>
    </row>
    <row r="5964" spans="1:5" ht="12.5" x14ac:dyDescent="0.25">
      <c r="A5964" s="37"/>
      <c r="B5964" s="26"/>
      <c r="C5964"/>
      <c r="D5964"/>
      <c r="E5964"/>
    </row>
    <row r="5965" spans="1:5" ht="12.5" x14ac:dyDescent="0.25">
      <c r="A5965" s="37"/>
      <c r="B5965" s="26"/>
      <c r="C5965"/>
      <c r="D5965"/>
      <c r="E5965"/>
    </row>
    <row r="5966" spans="1:5" ht="12.5" x14ac:dyDescent="0.25">
      <c r="A5966" s="37"/>
      <c r="B5966" s="26"/>
      <c r="C5966"/>
      <c r="D5966"/>
      <c r="E5966"/>
    </row>
    <row r="5967" spans="1:5" ht="12.5" x14ac:dyDescent="0.25">
      <c r="A5967" s="37"/>
      <c r="B5967" s="26"/>
      <c r="C5967"/>
      <c r="D5967"/>
      <c r="E5967"/>
    </row>
    <row r="5968" spans="1:5" ht="12.5" x14ac:dyDescent="0.25">
      <c r="A5968" s="37"/>
      <c r="B5968" s="26"/>
      <c r="C5968"/>
      <c r="D5968"/>
      <c r="E5968"/>
    </row>
    <row r="5969" spans="1:5" ht="12.5" x14ac:dyDescent="0.25">
      <c r="A5969" s="37"/>
      <c r="B5969" s="26"/>
      <c r="C5969"/>
      <c r="D5969"/>
      <c r="E5969"/>
    </row>
    <row r="5970" spans="1:5" ht="12.5" x14ac:dyDescent="0.25">
      <c r="A5970" s="37"/>
      <c r="B5970" s="26"/>
      <c r="C5970"/>
      <c r="D5970"/>
      <c r="E5970"/>
    </row>
    <row r="5971" spans="1:5" ht="12.5" x14ac:dyDescent="0.25">
      <c r="A5971" s="37"/>
      <c r="B5971" s="26"/>
      <c r="C5971"/>
      <c r="D5971"/>
      <c r="E5971"/>
    </row>
    <row r="5972" spans="1:5" ht="12.5" x14ac:dyDescent="0.25">
      <c r="A5972" s="37"/>
      <c r="B5972" s="26"/>
      <c r="C5972"/>
      <c r="D5972"/>
      <c r="E5972"/>
    </row>
    <row r="5973" spans="1:5" ht="12.5" x14ac:dyDescent="0.25">
      <c r="A5973" s="37"/>
      <c r="B5973" s="26"/>
      <c r="C5973"/>
      <c r="D5973"/>
      <c r="E5973"/>
    </row>
    <row r="5974" spans="1:5" ht="12.5" x14ac:dyDescent="0.25">
      <c r="A5974" s="37"/>
      <c r="B5974" s="26"/>
      <c r="C5974"/>
      <c r="D5974"/>
      <c r="E5974"/>
    </row>
    <row r="5975" spans="1:5" ht="12.5" x14ac:dyDescent="0.25">
      <c r="A5975" s="37"/>
      <c r="B5975" s="26"/>
      <c r="C5975"/>
      <c r="D5975"/>
      <c r="E5975"/>
    </row>
    <row r="5976" spans="1:5" ht="12.5" x14ac:dyDescent="0.25">
      <c r="A5976" s="37"/>
      <c r="B5976" s="26"/>
      <c r="C5976"/>
      <c r="D5976"/>
      <c r="E5976"/>
    </row>
    <row r="5977" spans="1:5" ht="12.5" x14ac:dyDescent="0.25">
      <c r="A5977" s="37"/>
      <c r="B5977" s="26"/>
      <c r="C5977"/>
      <c r="D5977"/>
      <c r="E5977"/>
    </row>
    <row r="5978" spans="1:5" ht="12.5" x14ac:dyDescent="0.25">
      <c r="A5978" s="37"/>
      <c r="B5978" s="26"/>
      <c r="C5978"/>
      <c r="D5978"/>
      <c r="E5978"/>
    </row>
    <row r="5979" spans="1:5" ht="12.5" x14ac:dyDescent="0.25">
      <c r="A5979" s="37"/>
      <c r="B5979" s="26"/>
      <c r="C5979"/>
      <c r="D5979"/>
      <c r="E5979"/>
    </row>
    <row r="5980" spans="1:5" ht="12.5" x14ac:dyDescent="0.25">
      <c r="A5980" s="37"/>
      <c r="B5980" s="26"/>
      <c r="C5980"/>
      <c r="D5980"/>
      <c r="E5980"/>
    </row>
    <row r="5981" spans="1:5" ht="12.5" x14ac:dyDescent="0.25">
      <c r="A5981" s="37"/>
      <c r="B5981" s="26"/>
      <c r="C5981"/>
      <c r="D5981"/>
      <c r="E5981"/>
    </row>
    <row r="5982" spans="1:5" ht="12.5" x14ac:dyDescent="0.25">
      <c r="A5982" s="37"/>
      <c r="B5982" s="26"/>
      <c r="C5982"/>
      <c r="D5982"/>
      <c r="E5982"/>
    </row>
    <row r="5983" spans="1:5" ht="12.5" x14ac:dyDescent="0.25">
      <c r="A5983" s="37"/>
      <c r="B5983" s="26"/>
      <c r="C5983"/>
      <c r="D5983"/>
      <c r="E5983"/>
    </row>
    <row r="5984" spans="1:5" ht="12.5" x14ac:dyDescent="0.25">
      <c r="A5984" s="37"/>
      <c r="B5984" s="26"/>
      <c r="C5984"/>
      <c r="D5984"/>
      <c r="E5984"/>
    </row>
    <row r="5985" spans="1:5" ht="12.5" x14ac:dyDescent="0.25">
      <c r="A5985" s="37"/>
      <c r="B5985" s="26"/>
      <c r="C5985"/>
      <c r="D5985"/>
      <c r="E5985"/>
    </row>
    <row r="5986" spans="1:5" ht="12.5" x14ac:dyDescent="0.25">
      <c r="A5986" s="37"/>
      <c r="B5986" s="26"/>
      <c r="C5986"/>
      <c r="D5986"/>
      <c r="E5986"/>
    </row>
    <row r="5987" spans="1:5" ht="12.5" x14ac:dyDescent="0.25">
      <c r="A5987" s="37"/>
      <c r="B5987" s="26"/>
      <c r="C5987"/>
      <c r="D5987"/>
      <c r="E5987"/>
    </row>
    <row r="5988" spans="1:5" ht="12.5" x14ac:dyDescent="0.25">
      <c r="A5988" s="37"/>
      <c r="B5988" s="26"/>
      <c r="C5988"/>
      <c r="D5988"/>
      <c r="E5988"/>
    </row>
    <row r="5989" spans="1:5" ht="12.5" x14ac:dyDescent="0.25">
      <c r="A5989" s="37"/>
      <c r="B5989" s="26"/>
      <c r="C5989"/>
      <c r="D5989"/>
      <c r="E5989"/>
    </row>
    <row r="5990" spans="1:5" ht="12.5" x14ac:dyDescent="0.25">
      <c r="A5990" s="37"/>
      <c r="B5990" s="26"/>
      <c r="C5990"/>
      <c r="D5990"/>
      <c r="E5990"/>
    </row>
    <row r="5991" spans="1:5" ht="12.5" x14ac:dyDescent="0.25">
      <c r="A5991" s="37"/>
      <c r="B5991" s="26"/>
      <c r="C5991"/>
      <c r="D5991"/>
      <c r="E5991"/>
    </row>
    <row r="5992" spans="1:5" ht="12.5" x14ac:dyDescent="0.25">
      <c r="A5992" s="37"/>
      <c r="B5992" s="26"/>
      <c r="C5992"/>
      <c r="D5992"/>
      <c r="E5992"/>
    </row>
    <row r="5993" spans="1:5" ht="12.5" x14ac:dyDescent="0.25">
      <c r="A5993" s="37"/>
      <c r="B5993" s="26"/>
      <c r="C5993"/>
      <c r="D5993"/>
      <c r="E5993"/>
    </row>
    <row r="5994" spans="1:5" ht="12.5" x14ac:dyDescent="0.25">
      <c r="A5994" s="37"/>
      <c r="B5994" s="26"/>
      <c r="C5994"/>
      <c r="D5994"/>
      <c r="E5994"/>
    </row>
    <row r="5995" spans="1:5" ht="12.5" x14ac:dyDescent="0.25">
      <c r="A5995" s="37"/>
      <c r="B5995" s="26"/>
      <c r="C5995"/>
      <c r="D5995"/>
      <c r="E5995"/>
    </row>
    <row r="5996" spans="1:5" ht="12.5" x14ac:dyDescent="0.25">
      <c r="A5996" s="37"/>
      <c r="B5996" s="26"/>
      <c r="C5996"/>
      <c r="D5996"/>
      <c r="E5996"/>
    </row>
    <row r="5997" spans="1:5" ht="12.5" x14ac:dyDescent="0.25">
      <c r="A5997" s="37"/>
      <c r="B5997" s="26"/>
      <c r="C5997"/>
      <c r="D5997"/>
      <c r="E5997"/>
    </row>
    <row r="5998" spans="1:5" ht="12.5" x14ac:dyDescent="0.25">
      <c r="A5998" s="37"/>
      <c r="B5998" s="26"/>
      <c r="C5998"/>
      <c r="D5998"/>
      <c r="E5998"/>
    </row>
    <row r="5999" spans="1:5" ht="12.5" x14ac:dyDescent="0.25">
      <c r="A5999" s="37"/>
      <c r="B5999" s="26"/>
      <c r="C5999"/>
      <c r="D5999"/>
      <c r="E5999"/>
    </row>
    <row r="6000" spans="1:5" ht="12.5" x14ac:dyDescent="0.25">
      <c r="A6000" s="37"/>
      <c r="B6000" s="26"/>
      <c r="C6000"/>
      <c r="D6000"/>
      <c r="E6000"/>
    </row>
    <row r="6001" spans="1:5" ht="12.5" x14ac:dyDescent="0.25">
      <c r="A6001" s="37"/>
      <c r="B6001" s="26"/>
      <c r="C6001"/>
      <c r="D6001"/>
      <c r="E6001"/>
    </row>
    <row r="6002" spans="1:5" ht="12.5" x14ac:dyDescent="0.25">
      <c r="A6002" s="37"/>
      <c r="B6002" s="26"/>
      <c r="C6002"/>
      <c r="D6002"/>
      <c r="E6002"/>
    </row>
    <row r="6003" spans="1:5" ht="12.5" x14ac:dyDescent="0.25">
      <c r="A6003" s="37"/>
      <c r="B6003" s="26"/>
      <c r="C6003"/>
      <c r="D6003"/>
      <c r="E6003"/>
    </row>
    <row r="6004" spans="1:5" ht="12.5" x14ac:dyDescent="0.25">
      <c r="A6004" s="37"/>
      <c r="B6004" s="26"/>
      <c r="C6004"/>
      <c r="D6004"/>
      <c r="E6004"/>
    </row>
    <row r="6005" spans="1:5" ht="12.5" x14ac:dyDescent="0.25">
      <c r="A6005" s="37"/>
      <c r="B6005" s="26"/>
      <c r="C6005"/>
      <c r="D6005"/>
      <c r="E6005"/>
    </row>
    <row r="6006" spans="1:5" ht="12.5" x14ac:dyDescent="0.25">
      <c r="A6006" s="37"/>
      <c r="B6006" s="26"/>
      <c r="C6006"/>
      <c r="D6006"/>
      <c r="E6006"/>
    </row>
    <row r="6007" spans="1:5" ht="12.5" x14ac:dyDescent="0.25">
      <c r="A6007" s="37"/>
      <c r="B6007" s="26"/>
      <c r="C6007"/>
      <c r="D6007"/>
      <c r="E6007"/>
    </row>
    <row r="6008" spans="1:5" ht="12.5" x14ac:dyDescent="0.25">
      <c r="A6008" s="37"/>
      <c r="B6008" s="26"/>
      <c r="C6008"/>
      <c r="D6008"/>
      <c r="E6008"/>
    </row>
    <row r="6009" spans="1:5" ht="12.5" x14ac:dyDescent="0.25">
      <c r="A6009" s="37"/>
      <c r="B6009" s="26"/>
      <c r="C6009"/>
      <c r="D6009"/>
      <c r="E6009"/>
    </row>
    <row r="6010" spans="1:5" ht="12.5" x14ac:dyDescent="0.25">
      <c r="A6010" s="37"/>
      <c r="B6010" s="26"/>
      <c r="C6010"/>
      <c r="D6010"/>
      <c r="E6010"/>
    </row>
    <row r="6011" spans="1:5" ht="12.5" x14ac:dyDescent="0.25">
      <c r="A6011" s="37"/>
      <c r="B6011" s="26"/>
      <c r="C6011"/>
      <c r="D6011"/>
      <c r="E6011"/>
    </row>
    <row r="6012" spans="1:5" ht="12.5" x14ac:dyDescent="0.25">
      <c r="A6012" s="37"/>
      <c r="B6012" s="26"/>
      <c r="C6012"/>
      <c r="D6012"/>
      <c r="E6012"/>
    </row>
    <row r="6013" spans="1:5" ht="12.5" x14ac:dyDescent="0.25">
      <c r="A6013" s="37"/>
      <c r="B6013" s="26"/>
      <c r="C6013"/>
      <c r="D6013"/>
      <c r="E6013"/>
    </row>
    <row r="6014" spans="1:5" ht="12.5" x14ac:dyDescent="0.25">
      <c r="A6014" s="37"/>
      <c r="B6014" s="26"/>
      <c r="C6014"/>
      <c r="D6014"/>
      <c r="E6014"/>
    </row>
    <row r="6015" spans="1:5" ht="12.5" x14ac:dyDescent="0.25">
      <c r="A6015" s="37"/>
      <c r="B6015" s="26"/>
      <c r="C6015"/>
      <c r="D6015"/>
      <c r="E6015"/>
    </row>
    <row r="6016" spans="1:5" ht="12.5" x14ac:dyDescent="0.25">
      <c r="A6016" s="37"/>
      <c r="B6016" s="26"/>
      <c r="C6016"/>
      <c r="D6016"/>
      <c r="E6016"/>
    </row>
    <row r="6017" spans="1:5" ht="12.5" x14ac:dyDescent="0.25">
      <c r="A6017" s="37"/>
      <c r="B6017" s="26"/>
      <c r="C6017"/>
      <c r="D6017"/>
      <c r="E6017"/>
    </row>
    <row r="6018" spans="1:5" ht="12.5" x14ac:dyDescent="0.25">
      <c r="A6018" s="37"/>
      <c r="B6018" s="26"/>
      <c r="C6018"/>
      <c r="D6018"/>
      <c r="E6018"/>
    </row>
    <row r="6019" spans="1:5" ht="12.5" x14ac:dyDescent="0.25">
      <c r="A6019" s="37"/>
      <c r="B6019" s="26"/>
      <c r="C6019"/>
      <c r="D6019"/>
      <c r="E6019"/>
    </row>
    <row r="6020" spans="1:5" ht="12.5" x14ac:dyDescent="0.25">
      <c r="A6020" s="37"/>
      <c r="B6020" s="26"/>
      <c r="C6020"/>
      <c r="D6020"/>
      <c r="E6020"/>
    </row>
    <row r="6021" spans="1:5" ht="12.5" x14ac:dyDescent="0.25">
      <c r="A6021" s="37"/>
      <c r="B6021" s="26"/>
      <c r="C6021"/>
      <c r="D6021"/>
      <c r="E6021"/>
    </row>
    <row r="6022" spans="1:5" ht="12.5" x14ac:dyDescent="0.25">
      <c r="A6022" s="37"/>
      <c r="B6022" s="26"/>
      <c r="C6022"/>
      <c r="D6022"/>
      <c r="E6022"/>
    </row>
    <row r="6023" spans="1:5" ht="12.5" x14ac:dyDescent="0.25">
      <c r="A6023" s="37"/>
      <c r="B6023" s="26"/>
      <c r="C6023"/>
      <c r="D6023"/>
      <c r="E6023"/>
    </row>
    <row r="6024" spans="1:5" ht="12.5" x14ac:dyDescent="0.25">
      <c r="A6024" s="37"/>
      <c r="B6024" s="26"/>
      <c r="C6024"/>
      <c r="D6024"/>
      <c r="E6024"/>
    </row>
    <row r="6025" spans="1:5" ht="12.5" x14ac:dyDescent="0.25">
      <c r="A6025" s="37"/>
      <c r="B6025" s="26"/>
      <c r="C6025"/>
      <c r="D6025"/>
      <c r="E6025"/>
    </row>
    <row r="6026" spans="1:5" ht="12.5" x14ac:dyDescent="0.25">
      <c r="A6026" s="37"/>
      <c r="B6026" s="26"/>
      <c r="C6026"/>
      <c r="D6026"/>
      <c r="E6026"/>
    </row>
    <row r="6027" spans="1:5" ht="12.5" x14ac:dyDescent="0.25">
      <c r="A6027" s="37"/>
      <c r="B6027" s="26"/>
      <c r="C6027"/>
      <c r="D6027"/>
      <c r="E6027"/>
    </row>
    <row r="6028" spans="1:5" ht="12.5" x14ac:dyDescent="0.25">
      <c r="A6028" s="37"/>
      <c r="B6028" s="26"/>
      <c r="C6028"/>
      <c r="D6028"/>
      <c r="E6028"/>
    </row>
    <row r="6029" spans="1:5" ht="12.5" x14ac:dyDescent="0.25">
      <c r="A6029" s="37"/>
      <c r="B6029" s="26"/>
      <c r="C6029"/>
      <c r="D6029"/>
      <c r="E6029"/>
    </row>
    <row r="6030" spans="1:5" ht="12.5" x14ac:dyDescent="0.25">
      <c r="A6030" s="37"/>
      <c r="B6030" s="26"/>
      <c r="C6030"/>
      <c r="D6030"/>
      <c r="E6030"/>
    </row>
    <row r="6031" spans="1:5" ht="12.5" x14ac:dyDescent="0.25">
      <c r="A6031" s="37"/>
      <c r="B6031" s="26"/>
      <c r="C6031"/>
      <c r="D6031"/>
      <c r="E6031"/>
    </row>
    <row r="6032" spans="1:5" ht="12.5" x14ac:dyDescent="0.25">
      <c r="A6032" s="37"/>
      <c r="B6032" s="26"/>
      <c r="C6032"/>
      <c r="D6032"/>
      <c r="E6032"/>
    </row>
    <row r="6033" spans="1:5" ht="12.5" x14ac:dyDescent="0.25">
      <c r="A6033" s="37"/>
      <c r="B6033" s="26"/>
      <c r="C6033"/>
      <c r="D6033"/>
      <c r="E6033"/>
    </row>
    <row r="6034" spans="1:5" ht="12.5" x14ac:dyDescent="0.25">
      <c r="A6034" s="37"/>
      <c r="B6034" s="26"/>
      <c r="C6034"/>
      <c r="D6034"/>
      <c r="E6034"/>
    </row>
    <row r="6035" spans="1:5" ht="12.5" x14ac:dyDescent="0.25">
      <c r="A6035" s="37"/>
      <c r="B6035" s="26"/>
      <c r="C6035"/>
      <c r="D6035"/>
      <c r="E6035"/>
    </row>
    <row r="6036" spans="1:5" ht="12.5" x14ac:dyDescent="0.25">
      <c r="A6036" s="37"/>
      <c r="B6036" s="26"/>
      <c r="C6036"/>
      <c r="D6036"/>
      <c r="E6036"/>
    </row>
    <row r="6037" spans="1:5" ht="12.5" x14ac:dyDescent="0.25">
      <c r="A6037" s="37"/>
      <c r="B6037" s="26"/>
      <c r="C6037"/>
      <c r="D6037"/>
      <c r="E6037"/>
    </row>
    <row r="6038" spans="1:5" ht="12.5" x14ac:dyDescent="0.25">
      <c r="A6038" s="37"/>
      <c r="B6038" s="26"/>
      <c r="C6038"/>
      <c r="D6038"/>
      <c r="E6038"/>
    </row>
    <row r="6039" spans="1:5" ht="12.5" x14ac:dyDescent="0.25">
      <c r="A6039" s="37"/>
      <c r="B6039" s="26"/>
      <c r="C6039"/>
      <c r="D6039"/>
      <c r="E6039"/>
    </row>
    <row r="6040" spans="1:5" ht="12.5" x14ac:dyDescent="0.25">
      <c r="A6040" s="37"/>
      <c r="B6040" s="26"/>
      <c r="C6040"/>
      <c r="D6040"/>
      <c r="E6040"/>
    </row>
    <row r="6041" spans="1:5" ht="12.5" x14ac:dyDescent="0.25">
      <c r="A6041" s="37"/>
      <c r="B6041" s="26"/>
      <c r="C6041"/>
      <c r="D6041"/>
      <c r="E6041"/>
    </row>
    <row r="6042" spans="1:5" ht="12.5" x14ac:dyDescent="0.25">
      <c r="A6042" s="37"/>
      <c r="B6042" s="26"/>
      <c r="C6042"/>
      <c r="D6042"/>
      <c r="E6042"/>
    </row>
    <row r="6043" spans="1:5" ht="12.5" x14ac:dyDescent="0.25">
      <c r="A6043" s="37"/>
      <c r="B6043" s="26"/>
      <c r="C6043"/>
      <c r="D6043"/>
      <c r="E6043"/>
    </row>
    <row r="6044" spans="1:5" ht="12.5" x14ac:dyDescent="0.25">
      <c r="A6044" s="37"/>
      <c r="B6044" s="26"/>
      <c r="C6044"/>
      <c r="D6044"/>
      <c r="E6044"/>
    </row>
    <row r="6045" spans="1:5" ht="12.5" x14ac:dyDescent="0.25">
      <c r="A6045" s="37"/>
      <c r="B6045" s="26"/>
      <c r="C6045"/>
      <c r="D6045"/>
      <c r="E6045"/>
    </row>
    <row r="6046" spans="1:5" ht="12.5" x14ac:dyDescent="0.25">
      <c r="A6046" s="37"/>
      <c r="B6046" s="26"/>
      <c r="C6046"/>
      <c r="D6046"/>
      <c r="E6046"/>
    </row>
    <row r="6047" spans="1:5" ht="12.5" x14ac:dyDescent="0.25">
      <c r="A6047" s="37"/>
      <c r="B6047" s="26"/>
      <c r="C6047"/>
      <c r="D6047"/>
      <c r="E6047"/>
    </row>
    <row r="6048" spans="1:5" ht="12.5" x14ac:dyDescent="0.25">
      <c r="A6048" s="37"/>
      <c r="B6048" s="26"/>
      <c r="C6048"/>
      <c r="D6048"/>
      <c r="E6048"/>
    </row>
    <row r="6049" spans="1:5" ht="12.5" x14ac:dyDescent="0.25">
      <c r="A6049" s="37"/>
      <c r="B6049" s="26"/>
      <c r="C6049"/>
      <c r="D6049"/>
      <c r="E6049"/>
    </row>
    <row r="6050" spans="1:5" ht="12.5" x14ac:dyDescent="0.25">
      <c r="A6050" s="37"/>
      <c r="B6050" s="26"/>
      <c r="C6050"/>
      <c r="D6050"/>
      <c r="E6050"/>
    </row>
    <row r="6051" spans="1:5" ht="12.5" x14ac:dyDescent="0.25">
      <c r="A6051" s="37"/>
      <c r="B6051" s="26"/>
      <c r="C6051"/>
      <c r="D6051"/>
      <c r="E6051"/>
    </row>
    <row r="6052" spans="1:5" ht="12.5" x14ac:dyDescent="0.25">
      <c r="A6052" s="37"/>
      <c r="B6052" s="26"/>
      <c r="C6052"/>
      <c r="D6052"/>
      <c r="E6052"/>
    </row>
    <row r="6053" spans="1:5" ht="12.5" x14ac:dyDescent="0.25">
      <c r="A6053" s="37"/>
      <c r="B6053" s="26"/>
      <c r="C6053"/>
      <c r="D6053"/>
      <c r="E6053"/>
    </row>
    <row r="6054" spans="1:5" ht="12.5" x14ac:dyDescent="0.25">
      <c r="A6054" s="37"/>
      <c r="B6054" s="26"/>
      <c r="C6054"/>
      <c r="D6054"/>
      <c r="E6054"/>
    </row>
    <row r="6055" spans="1:5" ht="12.5" x14ac:dyDescent="0.25">
      <c r="A6055" s="37"/>
      <c r="B6055" s="26"/>
      <c r="C6055"/>
      <c r="D6055"/>
      <c r="E6055"/>
    </row>
    <row r="6056" spans="1:5" ht="12.5" x14ac:dyDescent="0.25">
      <c r="A6056" s="37"/>
      <c r="B6056" s="26"/>
      <c r="C6056"/>
      <c r="D6056"/>
      <c r="E6056"/>
    </row>
    <row r="6057" spans="1:5" ht="12.5" x14ac:dyDescent="0.25">
      <c r="A6057" s="37"/>
      <c r="B6057" s="26"/>
      <c r="C6057"/>
      <c r="D6057"/>
      <c r="E6057"/>
    </row>
    <row r="6058" spans="1:5" ht="12.5" x14ac:dyDescent="0.25">
      <c r="A6058" s="37"/>
      <c r="B6058" s="26"/>
      <c r="C6058"/>
      <c r="D6058"/>
      <c r="E6058"/>
    </row>
    <row r="6059" spans="1:5" ht="12.5" x14ac:dyDescent="0.25">
      <c r="A6059" s="37"/>
      <c r="B6059" s="26"/>
      <c r="C6059"/>
      <c r="D6059"/>
      <c r="E6059"/>
    </row>
    <row r="6060" spans="1:5" ht="12.5" x14ac:dyDescent="0.25">
      <c r="A6060" s="37"/>
      <c r="B6060" s="26"/>
      <c r="C6060"/>
      <c r="D6060"/>
      <c r="E6060"/>
    </row>
    <row r="6061" spans="1:5" ht="12.5" x14ac:dyDescent="0.25">
      <c r="A6061" s="37"/>
      <c r="B6061" s="26"/>
      <c r="C6061"/>
      <c r="D6061"/>
      <c r="E6061"/>
    </row>
    <row r="6062" spans="1:5" ht="12.5" x14ac:dyDescent="0.25">
      <c r="A6062" s="37"/>
      <c r="B6062" s="26"/>
      <c r="C6062"/>
      <c r="D6062"/>
      <c r="E6062"/>
    </row>
    <row r="6063" spans="1:5" ht="12.5" x14ac:dyDescent="0.25">
      <c r="A6063" s="37"/>
      <c r="B6063" s="26"/>
      <c r="C6063"/>
      <c r="D6063"/>
      <c r="E6063"/>
    </row>
    <row r="6064" spans="1:5" ht="12.5" x14ac:dyDescent="0.25">
      <c r="A6064" s="37"/>
      <c r="B6064" s="26"/>
      <c r="C6064"/>
      <c r="D6064"/>
      <c r="E6064"/>
    </row>
    <row r="6065" spans="1:5" ht="12.5" x14ac:dyDescent="0.25">
      <c r="A6065" s="37"/>
      <c r="B6065" s="26"/>
      <c r="C6065"/>
      <c r="D6065"/>
      <c r="E6065"/>
    </row>
    <row r="6066" spans="1:5" ht="12.5" x14ac:dyDescent="0.25">
      <c r="A6066" s="37"/>
      <c r="B6066" s="26"/>
      <c r="C6066"/>
      <c r="D6066"/>
      <c r="E6066"/>
    </row>
    <row r="6067" spans="1:5" ht="12.5" x14ac:dyDescent="0.25">
      <c r="A6067" s="37"/>
      <c r="B6067" s="26"/>
      <c r="C6067"/>
      <c r="D6067"/>
      <c r="E6067"/>
    </row>
    <row r="6068" spans="1:5" ht="12.5" x14ac:dyDescent="0.25">
      <c r="A6068" s="37"/>
      <c r="B6068" s="26"/>
      <c r="C6068"/>
      <c r="D6068"/>
      <c r="E6068"/>
    </row>
    <row r="6069" spans="1:5" ht="12.5" x14ac:dyDescent="0.25">
      <c r="A6069" s="37"/>
      <c r="B6069" s="26"/>
      <c r="C6069"/>
      <c r="D6069"/>
      <c r="E6069"/>
    </row>
    <row r="6070" spans="1:5" ht="12.5" x14ac:dyDescent="0.25">
      <c r="A6070" s="37"/>
      <c r="B6070" s="26"/>
      <c r="C6070"/>
      <c r="D6070"/>
      <c r="E6070"/>
    </row>
    <row r="6071" spans="1:5" ht="12.5" x14ac:dyDescent="0.25">
      <c r="A6071" s="37"/>
      <c r="B6071" s="26"/>
      <c r="C6071"/>
      <c r="D6071"/>
      <c r="E6071"/>
    </row>
    <row r="6072" spans="1:5" ht="12.5" x14ac:dyDescent="0.25">
      <c r="A6072" s="37"/>
      <c r="B6072" s="26"/>
      <c r="C6072"/>
      <c r="D6072"/>
      <c r="E6072"/>
    </row>
    <row r="6073" spans="1:5" ht="12.5" x14ac:dyDescent="0.25">
      <c r="A6073" s="37"/>
      <c r="B6073" s="26"/>
      <c r="C6073"/>
      <c r="D6073"/>
      <c r="E6073"/>
    </row>
    <row r="6074" spans="1:5" ht="12.5" x14ac:dyDescent="0.25">
      <c r="A6074" s="37"/>
      <c r="B6074" s="26"/>
      <c r="C6074"/>
      <c r="D6074"/>
      <c r="E6074"/>
    </row>
    <row r="6075" spans="1:5" ht="12.5" x14ac:dyDescent="0.25">
      <c r="A6075" s="37"/>
      <c r="B6075" s="26"/>
      <c r="C6075"/>
      <c r="D6075"/>
      <c r="E6075"/>
    </row>
    <row r="6076" spans="1:5" ht="12.5" x14ac:dyDescent="0.25">
      <c r="A6076" s="37"/>
      <c r="B6076" s="26"/>
      <c r="C6076"/>
      <c r="D6076"/>
      <c r="E6076"/>
    </row>
    <row r="6077" spans="1:5" ht="12.5" x14ac:dyDescent="0.25">
      <c r="A6077" s="37"/>
      <c r="B6077" s="26"/>
      <c r="C6077"/>
      <c r="D6077"/>
      <c r="E6077"/>
    </row>
    <row r="6078" spans="1:5" ht="12.5" x14ac:dyDescent="0.25">
      <c r="A6078" s="37"/>
      <c r="B6078" s="26"/>
      <c r="C6078"/>
      <c r="D6078"/>
      <c r="E6078"/>
    </row>
    <row r="6079" spans="1:5" ht="12.5" x14ac:dyDescent="0.25">
      <c r="A6079" s="37"/>
      <c r="B6079" s="26"/>
      <c r="C6079"/>
      <c r="D6079"/>
      <c r="E6079"/>
    </row>
    <row r="6080" spans="1:5" ht="12.5" x14ac:dyDescent="0.25">
      <c r="A6080" s="37"/>
      <c r="B6080" s="26"/>
      <c r="C6080"/>
      <c r="D6080"/>
      <c r="E6080"/>
    </row>
    <row r="6081" spans="1:5" ht="12.5" x14ac:dyDescent="0.25">
      <c r="A6081" s="37"/>
      <c r="B6081" s="26"/>
      <c r="C6081"/>
      <c r="D6081"/>
      <c r="E6081"/>
    </row>
    <row r="6082" spans="1:5" ht="12.5" x14ac:dyDescent="0.25">
      <c r="A6082" s="37"/>
      <c r="B6082" s="26"/>
      <c r="C6082"/>
      <c r="D6082"/>
      <c r="E6082"/>
    </row>
    <row r="6083" spans="1:5" ht="12.5" x14ac:dyDescent="0.25">
      <c r="A6083" s="37"/>
      <c r="B6083" s="26"/>
      <c r="C6083"/>
      <c r="D6083"/>
      <c r="E6083"/>
    </row>
    <row r="6084" spans="1:5" ht="12.5" x14ac:dyDescent="0.25">
      <c r="A6084" s="37"/>
      <c r="B6084" s="26"/>
      <c r="C6084"/>
      <c r="D6084"/>
      <c r="E6084"/>
    </row>
    <row r="6085" spans="1:5" ht="12.5" x14ac:dyDescent="0.25">
      <c r="A6085" s="37"/>
      <c r="B6085" s="26"/>
      <c r="C6085"/>
      <c r="D6085"/>
      <c r="E6085"/>
    </row>
    <row r="6086" spans="1:5" ht="12.5" x14ac:dyDescent="0.25">
      <c r="A6086" s="37"/>
      <c r="B6086" s="26"/>
      <c r="C6086"/>
      <c r="D6086"/>
      <c r="E6086"/>
    </row>
    <row r="6087" spans="1:5" ht="12.5" x14ac:dyDescent="0.25">
      <c r="A6087" s="37"/>
      <c r="B6087" s="26"/>
      <c r="C6087"/>
      <c r="D6087"/>
      <c r="E6087"/>
    </row>
    <row r="6088" spans="1:5" ht="12.5" x14ac:dyDescent="0.25">
      <c r="A6088" s="37"/>
      <c r="B6088" s="26"/>
      <c r="C6088"/>
      <c r="D6088"/>
      <c r="E6088"/>
    </row>
    <row r="6089" spans="1:5" ht="12.5" x14ac:dyDescent="0.25">
      <c r="A6089" s="37"/>
      <c r="B6089" s="26"/>
      <c r="C6089"/>
      <c r="D6089"/>
      <c r="E6089"/>
    </row>
    <row r="6090" spans="1:5" ht="12.5" x14ac:dyDescent="0.25">
      <c r="A6090" s="37"/>
      <c r="B6090" s="26"/>
      <c r="C6090"/>
      <c r="D6090"/>
      <c r="E6090"/>
    </row>
    <row r="6091" spans="1:5" ht="12.5" x14ac:dyDescent="0.25">
      <c r="A6091" s="37"/>
      <c r="B6091" s="26"/>
      <c r="C6091"/>
      <c r="D6091"/>
      <c r="E6091"/>
    </row>
    <row r="6092" spans="1:5" ht="12.5" x14ac:dyDescent="0.25">
      <c r="A6092" s="37"/>
      <c r="B6092" s="26"/>
      <c r="C6092"/>
      <c r="D6092"/>
      <c r="E6092"/>
    </row>
    <row r="6093" spans="1:5" ht="12.5" x14ac:dyDescent="0.25">
      <c r="A6093" s="37"/>
      <c r="B6093" s="26"/>
      <c r="C6093"/>
      <c r="D6093"/>
      <c r="E6093"/>
    </row>
    <row r="6094" spans="1:5" ht="12.5" x14ac:dyDescent="0.25">
      <c r="A6094" s="37"/>
      <c r="B6094" s="26"/>
      <c r="C6094"/>
      <c r="D6094"/>
      <c r="E6094"/>
    </row>
    <row r="6095" spans="1:5" ht="12.5" x14ac:dyDescent="0.25">
      <c r="A6095" s="37"/>
      <c r="B6095" s="26"/>
      <c r="C6095"/>
      <c r="D6095"/>
      <c r="E6095"/>
    </row>
    <row r="6096" spans="1:5" ht="12.5" x14ac:dyDescent="0.25">
      <c r="A6096" s="37"/>
      <c r="B6096" s="26"/>
      <c r="C6096"/>
      <c r="D6096"/>
      <c r="E6096"/>
    </row>
    <row r="6097" spans="1:5" ht="12.5" x14ac:dyDescent="0.25">
      <c r="A6097" s="37"/>
      <c r="B6097" s="26"/>
      <c r="C6097"/>
      <c r="D6097"/>
      <c r="E6097"/>
    </row>
    <row r="6098" spans="1:5" ht="12.5" x14ac:dyDescent="0.25">
      <c r="A6098" s="37"/>
      <c r="B6098" s="26"/>
      <c r="C6098"/>
      <c r="D6098"/>
      <c r="E6098"/>
    </row>
    <row r="6099" spans="1:5" ht="12.5" x14ac:dyDescent="0.25">
      <c r="A6099" s="37"/>
      <c r="B6099" s="26"/>
      <c r="C6099"/>
      <c r="D6099"/>
      <c r="E6099"/>
    </row>
    <row r="6100" spans="1:5" ht="12.5" x14ac:dyDescent="0.25">
      <c r="A6100" s="37"/>
      <c r="B6100" s="26"/>
      <c r="C6100"/>
      <c r="D6100"/>
      <c r="E6100"/>
    </row>
    <row r="6101" spans="1:5" ht="12.5" x14ac:dyDescent="0.25">
      <c r="A6101" s="37"/>
      <c r="B6101" s="26"/>
      <c r="C6101"/>
      <c r="D6101"/>
      <c r="E6101"/>
    </row>
    <row r="6102" spans="1:5" ht="12.5" x14ac:dyDescent="0.25">
      <c r="A6102" s="37"/>
      <c r="B6102" s="26"/>
      <c r="C6102"/>
      <c r="D6102"/>
      <c r="E6102"/>
    </row>
    <row r="6103" spans="1:5" ht="12.5" x14ac:dyDescent="0.25">
      <c r="A6103" s="37"/>
      <c r="B6103" s="26"/>
      <c r="C6103"/>
      <c r="D6103"/>
      <c r="E6103"/>
    </row>
    <row r="6104" spans="1:5" ht="12.5" x14ac:dyDescent="0.25">
      <c r="A6104" s="37"/>
      <c r="B6104" s="26"/>
      <c r="C6104"/>
      <c r="D6104"/>
      <c r="E6104"/>
    </row>
    <row r="6105" spans="1:5" ht="12.5" x14ac:dyDescent="0.25">
      <c r="A6105" s="37"/>
      <c r="B6105" s="26"/>
      <c r="C6105"/>
      <c r="D6105"/>
      <c r="E6105"/>
    </row>
    <row r="6106" spans="1:5" ht="12.5" x14ac:dyDescent="0.25">
      <c r="A6106" s="37"/>
      <c r="B6106" s="26"/>
      <c r="C6106"/>
      <c r="D6106"/>
      <c r="E6106"/>
    </row>
    <row r="6107" spans="1:5" ht="12.5" x14ac:dyDescent="0.25">
      <c r="A6107" s="37"/>
      <c r="B6107" s="26"/>
      <c r="C6107"/>
      <c r="D6107"/>
      <c r="E6107"/>
    </row>
    <row r="6108" spans="1:5" ht="12.5" x14ac:dyDescent="0.25">
      <c r="A6108" s="37"/>
      <c r="B6108" s="26"/>
      <c r="C6108"/>
      <c r="D6108"/>
      <c r="E6108"/>
    </row>
    <row r="6109" spans="1:5" ht="12.5" x14ac:dyDescent="0.25">
      <c r="A6109" s="37"/>
      <c r="B6109" s="26"/>
      <c r="C6109"/>
      <c r="D6109"/>
      <c r="E6109"/>
    </row>
    <row r="6110" spans="1:5" ht="12.5" x14ac:dyDescent="0.25">
      <c r="A6110" s="37"/>
      <c r="B6110" s="26"/>
      <c r="C6110"/>
      <c r="D6110"/>
      <c r="E6110"/>
    </row>
    <row r="6111" spans="1:5" ht="12.5" x14ac:dyDescent="0.25">
      <c r="A6111" s="37"/>
      <c r="B6111" s="26"/>
      <c r="C6111"/>
      <c r="D6111"/>
      <c r="E6111"/>
    </row>
    <row r="6112" spans="1:5" ht="12.5" x14ac:dyDescent="0.25">
      <c r="A6112" s="37"/>
      <c r="B6112" s="26"/>
      <c r="C6112"/>
      <c r="D6112"/>
      <c r="E6112"/>
    </row>
    <row r="6113" spans="1:5" ht="12.5" x14ac:dyDescent="0.25">
      <c r="A6113" s="37"/>
      <c r="B6113" s="26"/>
      <c r="C6113"/>
      <c r="D6113"/>
      <c r="E6113"/>
    </row>
    <row r="6114" spans="1:5" ht="12.5" x14ac:dyDescent="0.25">
      <c r="A6114" s="37"/>
      <c r="B6114" s="26"/>
      <c r="C6114"/>
      <c r="D6114"/>
      <c r="E6114"/>
    </row>
    <row r="6115" spans="1:5" ht="12.5" x14ac:dyDescent="0.25">
      <c r="A6115" s="37"/>
      <c r="B6115" s="26"/>
      <c r="C6115"/>
      <c r="D6115"/>
      <c r="E6115"/>
    </row>
    <row r="6116" spans="1:5" ht="12.5" x14ac:dyDescent="0.25">
      <c r="A6116" s="37"/>
      <c r="B6116" s="26"/>
      <c r="C6116"/>
      <c r="D6116"/>
      <c r="E6116"/>
    </row>
    <row r="6117" spans="1:5" ht="12.5" x14ac:dyDescent="0.25">
      <c r="A6117" s="37"/>
      <c r="B6117" s="26"/>
      <c r="C6117"/>
      <c r="D6117"/>
      <c r="E6117"/>
    </row>
    <row r="6118" spans="1:5" ht="12.5" x14ac:dyDescent="0.25">
      <c r="A6118" s="37"/>
      <c r="B6118" s="26"/>
      <c r="C6118"/>
      <c r="D6118"/>
      <c r="E6118"/>
    </row>
    <row r="6119" spans="1:5" ht="12.5" x14ac:dyDescent="0.25">
      <c r="A6119" s="37"/>
      <c r="B6119" s="26"/>
      <c r="C6119"/>
      <c r="D6119"/>
      <c r="E6119"/>
    </row>
    <row r="6120" spans="1:5" ht="12.5" x14ac:dyDescent="0.25">
      <c r="A6120" s="37"/>
      <c r="B6120" s="26"/>
      <c r="C6120"/>
      <c r="D6120"/>
      <c r="E6120"/>
    </row>
    <row r="6121" spans="1:5" ht="12.5" x14ac:dyDescent="0.25">
      <c r="A6121" s="37"/>
      <c r="B6121" s="26"/>
      <c r="C6121"/>
      <c r="D6121"/>
      <c r="E6121"/>
    </row>
    <row r="6122" spans="1:5" ht="12.5" x14ac:dyDescent="0.25">
      <c r="A6122" s="37"/>
      <c r="B6122" s="26"/>
      <c r="C6122"/>
      <c r="D6122"/>
      <c r="E6122"/>
    </row>
    <row r="6123" spans="1:5" ht="12.5" x14ac:dyDescent="0.25">
      <c r="A6123" s="37"/>
      <c r="B6123" s="26"/>
      <c r="C6123"/>
      <c r="D6123"/>
      <c r="E6123"/>
    </row>
    <row r="6124" spans="1:5" ht="12.5" x14ac:dyDescent="0.25">
      <c r="A6124" s="37"/>
      <c r="B6124" s="26"/>
      <c r="C6124"/>
      <c r="D6124"/>
      <c r="E6124"/>
    </row>
    <row r="6125" spans="1:5" ht="12.5" x14ac:dyDescent="0.25">
      <c r="A6125" s="37"/>
      <c r="B6125" s="26"/>
      <c r="C6125"/>
      <c r="D6125"/>
      <c r="E6125"/>
    </row>
    <row r="6126" spans="1:5" ht="12.5" x14ac:dyDescent="0.25">
      <c r="A6126" s="37"/>
      <c r="B6126" s="26"/>
      <c r="C6126"/>
      <c r="D6126"/>
      <c r="E6126"/>
    </row>
    <row r="6127" spans="1:5" ht="12.5" x14ac:dyDescent="0.25">
      <c r="A6127" s="37"/>
      <c r="B6127" s="26"/>
      <c r="C6127"/>
      <c r="D6127"/>
      <c r="E6127"/>
    </row>
    <row r="6128" spans="1:5" ht="12.5" x14ac:dyDescent="0.25">
      <c r="A6128" s="37"/>
      <c r="B6128" s="26"/>
      <c r="C6128"/>
      <c r="D6128"/>
      <c r="E6128"/>
    </row>
    <row r="6129" spans="1:5" ht="12.5" x14ac:dyDescent="0.25">
      <c r="A6129" s="37"/>
      <c r="B6129" s="26"/>
      <c r="C6129"/>
      <c r="D6129"/>
      <c r="E6129"/>
    </row>
    <row r="6130" spans="1:5" ht="12.5" x14ac:dyDescent="0.25">
      <c r="A6130" s="37"/>
      <c r="B6130" s="26"/>
      <c r="C6130"/>
      <c r="D6130"/>
      <c r="E6130"/>
    </row>
    <row r="6131" spans="1:5" ht="12.5" x14ac:dyDescent="0.25">
      <c r="A6131" s="37"/>
      <c r="B6131" s="26"/>
      <c r="C6131"/>
      <c r="D6131"/>
      <c r="E6131"/>
    </row>
    <row r="6132" spans="1:5" ht="12.5" x14ac:dyDescent="0.25">
      <c r="A6132" s="37"/>
      <c r="B6132" s="26"/>
      <c r="C6132"/>
      <c r="D6132"/>
      <c r="E6132"/>
    </row>
    <row r="6133" spans="1:5" ht="12.5" x14ac:dyDescent="0.25">
      <c r="A6133" s="37"/>
      <c r="B6133" s="26"/>
      <c r="C6133"/>
      <c r="D6133"/>
      <c r="E6133"/>
    </row>
    <row r="6134" spans="1:5" ht="12.5" x14ac:dyDescent="0.25">
      <c r="A6134" s="37"/>
      <c r="B6134" s="26"/>
      <c r="C6134"/>
      <c r="D6134"/>
      <c r="E6134"/>
    </row>
    <row r="6135" spans="1:5" ht="12.5" x14ac:dyDescent="0.25">
      <c r="A6135" s="37"/>
      <c r="B6135" s="26"/>
      <c r="C6135"/>
      <c r="D6135"/>
      <c r="E6135"/>
    </row>
    <row r="6136" spans="1:5" ht="12.5" x14ac:dyDescent="0.25">
      <c r="A6136" s="37"/>
      <c r="B6136" s="26"/>
      <c r="C6136"/>
      <c r="D6136"/>
      <c r="E6136"/>
    </row>
    <row r="6137" spans="1:5" ht="12.5" x14ac:dyDescent="0.25">
      <c r="A6137" s="37"/>
      <c r="B6137" s="26"/>
      <c r="C6137"/>
      <c r="D6137"/>
      <c r="E6137"/>
    </row>
    <row r="6138" spans="1:5" ht="12.5" x14ac:dyDescent="0.25">
      <c r="A6138" s="37"/>
      <c r="B6138" s="26"/>
      <c r="C6138"/>
      <c r="D6138"/>
      <c r="E6138"/>
    </row>
    <row r="6139" spans="1:5" ht="12.5" x14ac:dyDescent="0.25">
      <c r="A6139" s="37"/>
      <c r="B6139" s="26"/>
      <c r="C6139"/>
      <c r="D6139"/>
      <c r="E6139"/>
    </row>
    <row r="6140" spans="1:5" ht="12.5" x14ac:dyDescent="0.25">
      <c r="A6140" s="37"/>
      <c r="B6140" s="26"/>
      <c r="C6140"/>
      <c r="D6140"/>
      <c r="E6140"/>
    </row>
    <row r="6141" spans="1:5" ht="12.5" x14ac:dyDescent="0.25">
      <c r="A6141" s="37"/>
      <c r="B6141" s="26"/>
      <c r="C6141"/>
      <c r="D6141"/>
      <c r="E6141"/>
    </row>
    <row r="6142" spans="1:5" ht="12.5" x14ac:dyDescent="0.25">
      <c r="A6142" s="37"/>
      <c r="B6142" s="26"/>
      <c r="C6142"/>
      <c r="D6142"/>
      <c r="E6142"/>
    </row>
    <row r="6143" spans="1:5" ht="12.5" x14ac:dyDescent="0.25">
      <c r="A6143" s="37"/>
      <c r="B6143" s="26"/>
      <c r="C6143"/>
      <c r="D6143"/>
      <c r="E6143"/>
    </row>
    <row r="6144" spans="1:5" ht="12.5" x14ac:dyDescent="0.25">
      <c r="A6144" s="37"/>
      <c r="B6144" s="26"/>
      <c r="C6144"/>
      <c r="D6144"/>
      <c r="E6144"/>
    </row>
    <row r="6145" spans="1:5" ht="12.5" x14ac:dyDescent="0.25">
      <c r="A6145" s="37"/>
      <c r="B6145" s="26"/>
      <c r="C6145"/>
      <c r="D6145"/>
      <c r="E6145"/>
    </row>
    <row r="6146" spans="1:5" ht="12.5" x14ac:dyDescent="0.25">
      <c r="A6146" s="37"/>
      <c r="B6146" s="26"/>
      <c r="C6146"/>
      <c r="D6146"/>
      <c r="E6146"/>
    </row>
    <row r="6147" spans="1:5" ht="12.5" x14ac:dyDescent="0.25">
      <c r="A6147" s="37"/>
      <c r="B6147" s="26"/>
      <c r="C6147"/>
      <c r="D6147"/>
      <c r="E6147"/>
    </row>
    <row r="6148" spans="1:5" ht="12.5" x14ac:dyDescent="0.25">
      <c r="A6148" s="37"/>
      <c r="B6148" s="26"/>
      <c r="C6148"/>
      <c r="D6148"/>
      <c r="E6148"/>
    </row>
    <row r="6149" spans="1:5" ht="12.5" x14ac:dyDescent="0.25">
      <c r="A6149" s="37"/>
      <c r="B6149" s="26"/>
      <c r="C6149"/>
      <c r="D6149"/>
      <c r="E6149"/>
    </row>
    <row r="6150" spans="1:5" ht="12.5" x14ac:dyDescent="0.25">
      <c r="A6150" s="37"/>
      <c r="B6150" s="26"/>
      <c r="C6150"/>
      <c r="D6150"/>
      <c r="E6150"/>
    </row>
    <row r="6151" spans="1:5" ht="12.5" x14ac:dyDescent="0.25">
      <c r="A6151" s="37"/>
      <c r="B6151" s="26"/>
      <c r="C6151"/>
      <c r="D6151"/>
      <c r="E6151"/>
    </row>
    <row r="6152" spans="1:5" ht="12.5" x14ac:dyDescent="0.25">
      <c r="A6152" s="37"/>
      <c r="B6152" s="26"/>
      <c r="C6152"/>
      <c r="D6152"/>
      <c r="E6152"/>
    </row>
    <row r="6153" spans="1:5" ht="12.5" x14ac:dyDescent="0.25">
      <c r="A6153" s="37"/>
      <c r="B6153" s="26"/>
      <c r="C6153"/>
      <c r="D6153"/>
      <c r="E6153"/>
    </row>
    <row r="6154" spans="1:5" ht="12.5" x14ac:dyDescent="0.25">
      <c r="A6154" s="37"/>
      <c r="B6154" s="26"/>
      <c r="C6154"/>
      <c r="D6154"/>
      <c r="E6154"/>
    </row>
    <row r="6155" spans="1:5" ht="12.5" x14ac:dyDescent="0.25">
      <c r="A6155" s="37"/>
      <c r="B6155" s="26"/>
      <c r="C6155"/>
      <c r="D6155"/>
      <c r="E6155"/>
    </row>
    <row r="6156" spans="1:5" ht="12.5" x14ac:dyDescent="0.25">
      <c r="A6156" s="37"/>
      <c r="B6156" s="26"/>
      <c r="C6156"/>
      <c r="D6156"/>
      <c r="E6156"/>
    </row>
    <row r="6157" spans="1:5" ht="12.5" x14ac:dyDescent="0.25">
      <c r="A6157" s="37"/>
      <c r="B6157" s="26"/>
      <c r="C6157"/>
      <c r="D6157"/>
      <c r="E6157"/>
    </row>
    <row r="6158" spans="1:5" ht="12.5" x14ac:dyDescent="0.25">
      <c r="A6158" s="37"/>
      <c r="B6158" s="26"/>
      <c r="C6158"/>
      <c r="D6158"/>
      <c r="E6158"/>
    </row>
    <row r="6159" spans="1:5" ht="12.5" x14ac:dyDescent="0.25">
      <c r="A6159" s="37"/>
      <c r="B6159" s="26"/>
      <c r="C6159"/>
      <c r="D6159"/>
      <c r="E6159"/>
    </row>
    <row r="6160" spans="1:5" ht="12.5" x14ac:dyDescent="0.25">
      <c r="A6160" s="37"/>
      <c r="B6160" s="26"/>
      <c r="C6160"/>
      <c r="D6160"/>
      <c r="E6160"/>
    </row>
    <row r="6161" spans="1:5" ht="12.5" x14ac:dyDescent="0.25">
      <c r="A6161" s="37"/>
      <c r="B6161" s="26"/>
      <c r="C6161"/>
      <c r="D6161"/>
      <c r="E6161"/>
    </row>
    <row r="6162" spans="1:5" ht="12.5" x14ac:dyDescent="0.25">
      <c r="A6162" s="37"/>
      <c r="B6162" s="26"/>
      <c r="C6162"/>
      <c r="D6162"/>
      <c r="E6162"/>
    </row>
    <row r="6163" spans="1:5" ht="12.5" x14ac:dyDescent="0.25">
      <c r="A6163" s="37"/>
      <c r="B6163" s="26"/>
      <c r="C6163"/>
      <c r="D6163"/>
      <c r="E6163"/>
    </row>
    <row r="6164" spans="1:5" ht="12.5" x14ac:dyDescent="0.25">
      <c r="A6164" s="37"/>
      <c r="B6164" s="26"/>
      <c r="C6164"/>
      <c r="D6164"/>
      <c r="E6164"/>
    </row>
    <row r="6165" spans="1:5" ht="12.5" x14ac:dyDescent="0.25">
      <c r="A6165" s="37"/>
      <c r="B6165" s="26"/>
      <c r="C6165"/>
      <c r="D6165"/>
      <c r="E6165"/>
    </row>
    <row r="6166" spans="1:5" ht="12.5" x14ac:dyDescent="0.25">
      <c r="A6166" s="37"/>
      <c r="B6166" s="26"/>
      <c r="C6166"/>
      <c r="D6166"/>
      <c r="E6166"/>
    </row>
    <row r="6167" spans="1:5" ht="12.5" x14ac:dyDescent="0.25">
      <c r="A6167" s="37"/>
      <c r="B6167" s="26"/>
      <c r="C6167"/>
      <c r="D6167"/>
      <c r="E6167"/>
    </row>
    <row r="6168" spans="1:5" ht="12.5" x14ac:dyDescent="0.25">
      <c r="A6168" s="37"/>
      <c r="B6168" s="26"/>
      <c r="C6168"/>
      <c r="D6168"/>
      <c r="E6168"/>
    </row>
    <row r="6169" spans="1:5" ht="12.5" x14ac:dyDescent="0.25">
      <c r="A6169" s="37"/>
      <c r="B6169" s="26"/>
      <c r="C6169"/>
      <c r="D6169"/>
      <c r="E6169"/>
    </row>
    <row r="6170" spans="1:5" ht="12.5" x14ac:dyDescent="0.25">
      <c r="A6170" s="37"/>
      <c r="B6170" s="26"/>
      <c r="C6170"/>
      <c r="D6170"/>
      <c r="E6170"/>
    </row>
    <row r="6171" spans="1:5" ht="12.5" x14ac:dyDescent="0.25">
      <c r="A6171" s="37"/>
      <c r="B6171" s="26"/>
      <c r="C6171"/>
      <c r="D6171"/>
      <c r="E6171"/>
    </row>
    <row r="6172" spans="1:5" ht="12.5" x14ac:dyDescent="0.25">
      <c r="A6172" s="37"/>
      <c r="B6172" s="26"/>
      <c r="C6172"/>
      <c r="D6172"/>
      <c r="E6172"/>
    </row>
    <row r="6173" spans="1:5" ht="12.5" x14ac:dyDescent="0.25">
      <c r="A6173" s="37"/>
      <c r="B6173" s="26"/>
      <c r="C6173"/>
      <c r="D6173"/>
      <c r="E6173"/>
    </row>
    <row r="6174" spans="1:5" ht="12.5" x14ac:dyDescent="0.25">
      <c r="A6174" s="37"/>
      <c r="B6174" s="26"/>
      <c r="C6174"/>
      <c r="D6174"/>
      <c r="E6174"/>
    </row>
    <row r="6175" spans="1:5" ht="12.5" x14ac:dyDescent="0.25">
      <c r="A6175" s="37"/>
      <c r="B6175" s="26"/>
      <c r="C6175"/>
      <c r="D6175"/>
      <c r="E6175"/>
    </row>
    <row r="6176" spans="1:5" ht="12.5" x14ac:dyDescent="0.25">
      <c r="A6176" s="37"/>
      <c r="B6176" s="26"/>
      <c r="C6176"/>
      <c r="D6176"/>
      <c r="E6176"/>
    </row>
    <row r="6177" spans="1:5" ht="12.5" x14ac:dyDescent="0.25">
      <c r="A6177" s="37"/>
      <c r="B6177" s="26"/>
      <c r="C6177"/>
      <c r="D6177"/>
      <c r="E6177"/>
    </row>
    <row r="6178" spans="1:5" ht="12.5" x14ac:dyDescent="0.25">
      <c r="A6178" s="37"/>
      <c r="B6178" s="26"/>
      <c r="C6178"/>
      <c r="D6178"/>
      <c r="E6178"/>
    </row>
    <row r="6179" spans="1:5" ht="12.5" x14ac:dyDescent="0.25">
      <c r="A6179" s="37"/>
      <c r="B6179" s="26"/>
      <c r="C6179"/>
      <c r="D6179"/>
      <c r="E6179"/>
    </row>
    <row r="6180" spans="1:5" ht="12.5" x14ac:dyDescent="0.25">
      <c r="A6180" s="37"/>
      <c r="B6180" s="26"/>
      <c r="C6180"/>
      <c r="D6180"/>
      <c r="E6180"/>
    </row>
    <row r="6181" spans="1:5" ht="12.5" x14ac:dyDescent="0.25">
      <c r="A6181" s="37"/>
      <c r="B6181" s="26"/>
      <c r="C6181"/>
      <c r="D6181"/>
      <c r="E6181"/>
    </row>
    <row r="6182" spans="1:5" ht="12.5" x14ac:dyDescent="0.25">
      <c r="A6182" s="37"/>
      <c r="B6182" s="26"/>
      <c r="C6182"/>
      <c r="D6182"/>
      <c r="E6182"/>
    </row>
    <row r="6183" spans="1:5" ht="12.5" x14ac:dyDescent="0.25">
      <c r="A6183" s="37"/>
      <c r="B6183" s="26"/>
      <c r="C6183"/>
      <c r="D6183"/>
      <c r="E6183"/>
    </row>
    <row r="6184" spans="1:5" ht="12.5" x14ac:dyDescent="0.25">
      <c r="A6184" s="37"/>
      <c r="B6184" s="26"/>
      <c r="C6184"/>
      <c r="D6184"/>
      <c r="E6184"/>
    </row>
    <row r="6185" spans="1:5" ht="12.5" x14ac:dyDescent="0.25">
      <c r="A6185" s="37"/>
      <c r="B6185" s="26"/>
      <c r="C6185"/>
      <c r="D6185"/>
      <c r="E6185"/>
    </row>
    <row r="6186" spans="1:5" ht="12.5" x14ac:dyDescent="0.25">
      <c r="A6186" s="37"/>
      <c r="B6186" s="26"/>
      <c r="C6186"/>
      <c r="D6186"/>
      <c r="E6186"/>
    </row>
    <row r="6187" spans="1:5" ht="12.5" x14ac:dyDescent="0.25">
      <c r="A6187" s="37"/>
      <c r="B6187" s="26"/>
      <c r="C6187"/>
      <c r="D6187"/>
      <c r="E6187"/>
    </row>
    <row r="6188" spans="1:5" ht="12.5" x14ac:dyDescent="0.25">
      <c r="A6188" s="37"/>
      <c r="B6188" s="26"/>
      <c r="C6188"/>
      <c r="D6188"/>
      <c r="E6188"/>
    </row>
    <row r="6189" spans="1:5" ht="12.5" x14ac:dyDescent="0.25">
      <c r="A6189" s="37"/>
      <c r="B6189" s="26"/>
      <c r="C6189"/>
      <c r="D6189"/>
      <c r="E6189"/>
    </row>
    <row r="6190" spans="1:5" ht="12.5" x14ac:dyDescent="0.25">
      <c r="A6190" s="37"/>
      <c r="B6190" s="26"/>
      <c r="C6190"/>
      <c r="D6190"/>
      <c r="E6190"/>
    </row>
    <row r="6191" spans="1:5" ht="12.5" x14ac:dyDescent="0.25">
      <c r="A6191" s="37"/>
      <c r="B6191" s="26"/>
      <c r="C6191"/>
      <c r="D6191"/>
      <c r="E6191"/>
    </row>
    <row r="6192" spans="1:5" ht="12.5" x14ac:dyDescent="0.25">
      <c r="A6192" s="37"/>
      <c r="B6192" s="26"/>
      <c r="C6192"/>
      <c r="D6192"/>
      <c r="E6192"/>
    </row>
    <row r="6193" spans="1:5" ht="12.5" x14ac:dyDescent="0.25">
      <c r="A6193" s="37"/>
      <c r="B6193" s="26"/>
      <c r="C6193"/>
      <c r="D6193"/>
      <c r="E6193"/>
    </row>
    <row r="6194" spans="1:5" ht="12.5" x14ac:dyDescent="0.25">
      <c r="A6194" s="37"/>
      <c r="B6194" s="26"/>
      <c r="C6194"/>
      <c r="D6194"/>
      <c r="E6194"/>
    </row>
    <row r="6195" spans="1:5" ht="12.5" x14ac:dyDescent="0.25">
      <c r="A6195" s="37"/>
      <c r="B6195" s="26"/>
      <c r="C6195"/>
      <c r="D6195"/>
      <c r="E6195"/>
    </row>
    <row r="6196" spans="1:5" ht="12.5" x14ac:dyDescent="0.25">
      <c r="A6196" s="37"/>
      <c r="B6196" s="26"/>
      <c r="C6196"/>
      <c r="D6196"/>
      <c r="E6196"/>
    </row>
    <row r="6197" spans="1:5" ht="12.5" x14ac:dyDescent="0.25">
      <c r="A6197" s="37"/>
      <c r="B6197" s="26"/>
      <c r="C6197"/>
      <c r="D6197"/>
      <c r="E6197"/>
    </row>
    <row r="6198" spans="1:5" ht="12.5" x14ac:dyDescent="0.25">
      <c r="A6198" s="37"/>
      <c r="B6198" s="26"/>
      <c r="C6198"/>
      <c r="D6198"/>
      <c r="E6198"/>
    </row>
    <row r="6199" spans="1:5" ht="12.5" x14ac:dyDescent="0.25">
      <c r="A6199" s="37"/>
      <c r="B6199" s="26"/>
      <c r="C6199"/>
      <c r="D6199"/>
      <c r="E6199"/>
    </row>
    <row r="6200" spans="1:5" ht="12.5" x14ac:dyDescent="0.25">
      <c r="A6200" s="37"/>
      <c r="B6200" s="26"/>
      <c r="C6200"/>
      <c r="D6200"/>
      <c r="E6200"/>
    </row>
    <row r="6201" spans="1:5" ht="12.5" x14ac:dyDescent="0.25">
      <c r="A6201" s="37"/>
      <c r="B6201" s="26"/>
      <c r="C6201"/>
      <c r="D6201"/>
      <c r="E6201"/>
    </row>
    <row r="6202" spans="1:5" ht="12.5" x14ac:dyDescent="0.25">
      <c r="A6202" s="37"/>
      <c r="B6202" s="26"/>
      <c r="C6202"/>
      <c r="D6202"/>
      <c r="E6202"/>
    </row>
    <row r="6203" spans="1:5" ht="12.5" x14ac:dyDescent="0.25">
      <c r="A6203" s="37"/>
      <c r="B6203" s="26"/>
      <c r="C6203"/>
      <c r="D6203"/>
      <c r="E6203"/>
    </row>
    <row r="6204" spans="1:5" ht="12.5" x14ac:dyDescent="0.25">
      <c r="A6204" s="37"/>
      <c r="B6204" s="26"/>
      <c r="C6204"/>
      <c r="D6204"/>
      <c r="E6204"/>
    </row>
    <row r="6205" spans="1:5" ht="12.5" x14ac:dyDescent="0.25">
      <c r="A6205" s="37"/>
      <c r="B6205" s="26"/>
      <c r="C6205"/>
      <c r="D6205"/>
      <c r="E6205"/>
    </row>
    <row r="6206" spans="1:5" ht="12.5" x14ac:dyDescent="0.25">
      <c r="A6206" s="37"/>
      <c r="B6206" s="26"/>
      <c r="C6206"/>
      <c r="D6206"/>
      <c r="E6206"/>
    </row>
    <row r="6207" spans="1:5" ht="12.5" x14ac:dyDescent="0.25">
      <c r="A6207" s="37"/>
      <c r="B6207" s="26"/>
      <c r="C6207"/>
      <c r="D6207"/>
      <c r="E6207"/>
    </row>
    <row r="6208" spans="1:5" ht="12.5" x14ac:dyDescent="0.25">
      <c r="A6208" s="37"/>
      <c r="B6208" s="26"/>
      <c r="C6208"/>
      <c r="D6208"/>
      <c r="E6208"/>
    </row>
    <row r="6209" spans="1:5" ht="12.5" x14ac:dyDescent="0.25">
      <c r="A6209" s="37"/>
      <c r="B6209" s="26"/>
      <c r="C6209"/>
      <c r="D6209"/>
      <c r="E6209"/>
    </row>
    <row r="6210" spans="1:5" ht="12.5" x14ac:dyDescent="0.25">
      <c r="A6210" s="37"/>
      <c r="B6210" s="26"/>
      <c r="C6210"/>
      <c r="D6210"/>
      <c r="E6210"/>
    </row>
    <row r="6211" spans="1:5" ht="12.5" x14ac:dyDescent="0.25">
      <c r="A6211" s="37"/>
      <c r="B6211" s="26"/>
      <c r="C6211"/>
      <c r="D6211"/>
      <c r="E6211"/>
    </row>
    <row r="6212" spans="1:5" ht="12.5" x14ac:dyDescent="0.25">
      <c r="A6212" s="37"/>
      <c r="B6212" s="26"/>
      <c r="C6212"/>
      <c r="D6212"/>
      <c r="E6212"/>
    </row>
    <row r="6213" spans="1:5" ht="12.5" x14ac:dyDescent="0.25">
      <c r="A6213" s="37"/>
      <c r="B6213" s="26"/>
      <c r="C6213"/>
      <c r="D6213"/>
      <c r="E6213"/>
    </row>
    <row r="6214" spans="1:5" ht="12.5" x14ac:dyDescent="0.25">
      <c r="A6214" s="37"/>
      <c r="B6214" s="26"/>
      <c r="C6214"/>
      <c r="D6214"/>
      <c r="E6214"/>
    </row>
    <row r="6215" spans="1:5" ht="12.5" x14ac:dyDescent="0.25">
      <c r="A6215" s="37"/>
      <c r="B6215" s="26"/>
      <c r="C6215"/>
      <c r="D6215"/>
      <c r="E6215"/>
    </row>
    <row r="6216" spans="1:5" ht="12.5" x14ac:dyDescent="0.25">
      <c r="A6216" s="37"/>
      <c r="B6216" s="26"/>
      <c r="C6216"/>
      <c r="D6216"/>
      <c r="E6216"/>
    </row>
    <row r="6217" spans="1:5" ht="12.5" x14ac:dyDescent="0.25">
      <c r="A6217" s="37"/>
      <c r="B6217" s="26"/>
      <c r="C6217"/>
      <c r="D6217"/>
      <c r="E6217"/>
    </row>
    <row r="6218" spans="1:5" ht="12.5" x14ac:dyDescent="0.25">
      <c r="A6218" s="37"/>
      <c r="B6218" s="26"/>
      <c r="C6218"/>
      <c r="D6218"/>
      <c r="E6218"/>
    </row>
    <row r="6219" spans="1:5" ht="12.5" x14ac:dyDescent="0.25">
      <c r="A6219" s="37"/>
      <c r="B6219" s="26"/>
      <c r="C6219"/>
      <c r="D6219"/>
      <c r="E6219"/>
    </row>
    <row r="6220" spans="1:5" ht="12.5" x14ac:dyDescent="0.25">
      <c r="A6220" s="37"/>
      <c r="B6220" s="26"/>
      <c r="C6220"/>
      <c r="D6220"/>
      <c r="E6220"/>
    </row>
    <row r="6221" spans="1:5" ht="12.5" x14ac:dyDescent="0.25">
      <c r="A6221" s="37"/>
      <c r="B6221" s="26"/>
      <c r="C6221"/>
      <c r="D6221"/>
      <c r="E6221"/>
    </row>
    <row r="6222" spans="1:5" ht="12.5" x14ac:dyDescent="0.25">
      <c r="A6222" s="37"/>
      <c r="B6222" s="26"/>
      <c r="C6222"/>
      <c r="D6222"/>
      <c r="E6222"/>
    </row>
    <row r="6223" spans="1:5" ht="12.5" x14ac:dyDescent="0.25">
      <c r="A6223" s="37"/>
      <c r="B6223" s="26"/>
      <c r="C6223"/>
      <c r="D6223"/>
      <c r="E6223"/>
    </row>
    <row r="6224" spans="1:5" ht="12.5" x14ac:dyDescent="0.25">
      <c r="A6224" s="37"/>
      <c r="B6224" s="26"/>
      <c r="C6224"/>
      <c r="D6224"/>
      <c r="E6224"/>
    </row>
    <row r="6225" spans="1:5" ht="12.5" x14ac:dyDescent="0.25">
      <c r="A6225" s="37"/>
      <c r="B6225" s="26"/>
      <c r="C6225"/>
      <c r="D6225"/>
      <c r="E6225"/>
    </row>
    <row r="6226" spans="1:5" ht="12.5" x14ac:dyDescent="0.25">
      <c r="A6226" s="37"/>
      <c r="B6226" s="26"/>
      <c r="C6226"/>
      <c r="D6226"/>
      <c r="E6226"/>
    </row>
    <row r="6227" spans="1:5" ht="12.5" x14ac:dyDescent="0.25">
      <c r="A6227" s="37"/>
      <c r="B6227" s="26"/>
      <c r="C6227"/>
      <c r="D6227"/>
      <c r="E6227"/>
    </row>
    <row r="6228" spans="1:5" ht="12.5" x14ac:dyDescent="0.25">
      <c r="A6228" s="37"/>
      <c r="B6228" s="26"/>
      <c r="C6228"/>
      <c r="D6228"/>
      <c r="E6228"/>
    </row>
    <row r="6229" spans="1:5" ht="12.5" x14ac:dyDescent="0.25">
      <c r="A6229" s="37"/>
      <c r="B6229" s="26"/>
      <c r="C6229"/>
      <c r="D6229"/>
      <c r="E6229"/>
    </row>
    <row r="6230" spans="1:5" ht="12.5" x14ac:dyDescent="0.25">
      <c r="A6230" s="37"/>
      <c r="B6230" s="26"/>
      <c r="C6230"/>
      <c r="D6230"/>
      <c r="E6230"/>
    </row>
    <row r="6231" spans="1:5" ht="12.5" x14ac:dyDescent="0.25">
      <c r="A6231" s="37"/>
      <c r="B6231" s="26"/>
      <c r="C6231"/>
      <c r="D6231"/>
      <c r="E6231"/>
    </row>
    <row r="6232" spans="1:5" ht="12.5" x14ac:dyDescent="0.25">
      <c r="A6232" s="37"/>
      <c r="B6232" s="26"/>
      <c r="C6232"/>
      <c r="D6232"/>
      <c r="E6232"/>
    </row>
    <row r="6233" spans="1:5" ht="12.5" x14ac:dyDescent="0.25">
      <c r="A6233" s="37"/>
      <c r="B6233" s="26"/>
      <c r="C6233"/>
      <c r="D6233"/>
      <c r="E6233"/>
    </row>
    <row r="6234" spans="1:5" ht="12.5" x14ac:dyDescent="0.25">
      <c r="A6234" s="37"/>
      <c r="B6234" s="26"/>
      <c r="C6234"/>
      <c r="D6234"/>
      <c r="E6234"/>
    </row>
    <row r="6235" spans="1:5" ht="12.5" x14ac:dyDescent="0.25">
      <c r="A6235" s="37"/>
      <c r="B6235" s="26"/>
      <c r="C6235"/>
      <c r="D6235"/>
      <c r="E6235"/>
    </row>
    <row r="6236" spans="1:5" ht="12.5" x14ac:dyDescent="0.25">
      <c r="A6236" s="37"/>
      <c r="B6236" s="26"/>
      <c r="C6236"/>
      <c r="D6236"/>
      <c r="E6236"/>
    </row>
    <row r="6237" spans="1:5" ht="12.5" x14ac:dyDescent="0.25">
      <c r="A6237" s="37"/>
      <c r="B6237" s="26"/>
      <c r="C6237"/>
      <c r="D6237"/>
      <c r="E6237"/>
    </row>
    <row r="6238" spans="1:5" ht="12.5" x14ac:dyDescent="0.25">
      <c r="A6238" s="37"/>
      <c r="B6238" s="26"/>
      <c r="C6238"/>
      <c r="D6238"/>
      <c r="E6238"/>
    </row>
    <row r="6239" spans="1:5" ht="12.5" x14ac:dyDescent="0.25">
      <c r="A6239" s="37"/>
      <c r="B6239" s="26"/>
      <c r="C6239"/>
      <c r="D6239"/>
      <c r="E6239"/>
    </row>
    <row r="6240" spans="1:5" ht="12.5" x14ac:dyDescent="0.25">
      <c r="A6240" s="37"/>
      <c r="B6240" s="26"/>
      <c r="C6240"/>
      <c r="D6240"/>
      <c r="E6240"/>
    </row>
    <row r="6241" spans="1:5" ht="12.5" x14ac:dyDescent="0.25">
      <c r="A6241" s="37"/>
      <c r="B6241" s="26"/>
      <c r="C6241"/>
      <c r="D6241"/>
      <c r="E6241"/>
    </row>
    <row r="6242" spans="1:5" ht="12.5" x14ac:dyDescent="0.25">
      <c r="A6242" s="37"/>
      <c r="B6242" s="26"/>
      <c r="C6242"/>
      <c r="D6242"/>
      <c r="E6242"/>
    </row>
    <row r="6243" spans="1:5" ht="12.5" x14ac:dyDescent="0.25">
      <c r="A6243" s="37"/>
      <c r="B6243" s="26"/>
      <c r="C6243"/>
      <c r="D6243"/>
      <c r="E6243"/>
    </row>
    <row r="6244" spans="1:5" ht="12.5" x14ac:dyDescent="0.25">
      <c r="A6244" s="37"/>
      <c r="B6244" s="26"/>
      <c r="C6244"/>
      <c r="D6244"/>
      <c r="E6244"/>
    </row>
    <row r="6245" spans="1:5" ht="12.5" x14ac:dyDescent="0.25">
      <c r="A6245" s="37"/>
      <c r="B6245" s="26"/>
      <c r="C6245"/>
      <c r="D6245"/>
      <c r="E6245"/>
    </row>
    <row r="6246" spans="1:5" ht="12.5" x14ac:dyDescent="0.25">
      <c r="A6246" s="37"/>
      <c r="B6246" s="26"/>
      <c r="C6246"/>
      <c r="D6246"/>
      <c r="E6246"/>
    </row>
    <row r="6247" spans="1:5" ht="12.5" x14ac:dyDescent="0.25">
      <c r="A6247" s="37"/>
      <c r="B6247" s="26"/>
      <c r="C6247"/>
      <c r="D6247"/>
      <c r="E6247"/>
    </row>
    <row r="6248" spans="1:5" ht="12.5" x14ac:dyDescent="0.25">
      <c r="A6248" s="37"/>
      <c r="B6248" s="26"/>
      <c r="C6248"/>
      <c r="D6248"/>
      <c r="E6248"/>
    </row>
    <row r="6249" spans="1:5" ht="12.5" x14ac:dyDescent="0.25">
      <c r="A6249" s="37"/>
      <c r="B6249" s="26"/>
      <c r="C6249"/>
      <c r="D6249"/>
      <c r="E6249"/>
    </row>
    <row r="6250" spans="1:5" ht="12.5" x14ac:dyDescent="0.25">
      <c r="A6250" s="37"/>
      <c r="B6250" s="26"/>
      <c r="C6250"/>
      <c r="D6250"/>
      <c r="E6250"/>
    </row>
    <row r="6251" spans="1:5" ht="12.5" x14ac:dyDescent="0.25">
      <c r="A6251" s="37"/>
      <c r="B6251" s="26"/>
      <c r="C6251"/>
      <c r="D6251"/>
      <c r="E6251"/>
    </row>
    <row r="6252" spans="1:5" ht="12.5" x14ac:dyDescent="0.25">
      <c r="A6252" s="37"/>
      <c r="B6252" s="26"/>
      <c r="C6252"/>
      <c r="D6252"/>
      <c r="E6252"/>
    </row>
    <row r="6253" spans="1:5" ht="12.5" x14ac:dyDescent="0.25">
      <c r="A6253" s="37"/>
      <c r="B6253" s="26"/>
      <c r="C6253"/>
      <c r="D6253"/>
      <c r="E6253"/>
    </row>
    <row r="6254" spans="1:5" ht="12.5" x14ac:dyDescent="0.25">
      <c r="A6254" s="37"/>
      <c r="B6254" s="26"/>
      <c r="C6254"/>
      <c r="D6254"/>
      <c r="E6254"/>
    </row>
    <row r="6255" spans="1:5" ht="12.5" x14ac:dyDescent="0.25">
      <c r="A6255" s="37"/>
      <c r="B6255" s="26"/>
      <c r="C6255"/>
      <c r="D6255"/>
      <c r="E6255"/>
    </row>
    <row r="6256" spans="1:5" ht="12.5" x14ac:dyDescent="0.25">
      <c r="A6256" s="37"/>
      <c r="B6256" s="26"/>
      <c r="C6256"/>
      <c r="D6256"/>
      <c r="E6256"/>
    </row>
    <row r="6257" spans="1:5" ht="12.5" x14ac:dyDescent="0.25">
      <c r="A6257" s="37"/>
      <c r="B6257" s="26"/>
      <c r="C6257"/>
      <c r="D6257"/>
      <c r="E6257"/>
    </row>
    <row r="6258" spans="1:5" ht="12.5" x14ac:dyDescent="0.25">
      <c r="A6258" s="37"/>
      <c r="B6258" s="26"/>
      <c r="C6258"/>
      <c r="D6258"/>
      <c r="E6258"/>
    </row>
    <row r="6259" spans="1:5" ht="12.5" x14ac:dyDescent="0.25">
      <c r="A6259" s="37"/>
      <c r="B6259" s="26"/>
      <c r="C6259"/>
      <c r="D6259"/>
      <c r="E6259"/>
    </row>
    <row r="6260" spans="1:5" ht="12.5" x14ac:dyDescent="0.25">
      <c r="A6260" s="37"/>
      <c r="B6260" s="26"/>
      <c r="C6260"/>
      <c r="D6260"/>
      <c r="E6260"/>
    </row>
    <row r="6261" spans="1:5" ht="12.5" x14ac:dyDescent="0.25">
      <c r="A6261" s="37"/>
      <c r="B6261" s="26"/>
      <c r="C6261"/>
      <c r="D6261"/>
      <c r="E6261"/>
    </row>
    <row r="6262" spans="1:5" ht="12.5" x14ac:dyDescent="0.25">
      <c r="A6262" s="37"/>
      <c r="B6262" s="26"/>
      <c r="C6262"/>
      <c r="D6262"/>
      <c r="E6262"/>
    </row>
    <row r="6263" spans="1:5" ht="12.5" x14ac:dyDescent="0.25">
      <c r="A6263" s="37"/>
      <c r="B6263" s="26"/>
      <c r="C6263"/>
      <c r="D6263"/>
      <c r="E6263"/>
    </row>
    <row r="6264" spans="1:5" ht="12.5" x14ac:dyDescent="0.25">
      <c r="A6264" s="37"/>
      <c r="B6264" s="26"/>
      <c r="C6264"/>
      <c r="D6264"/>
      <c r="E6264"/>
    </row>
    <row r="6265" spans="1:5" ht="12.5" x14ac:dyDescent="0.25">
      <c r="A6265" s="37"/>
      <c r="B6265" s="26"/>
      <c r="C6265"/>
      <c r="D6265"/>
      <c r="E6265"/>
    </row>
    <row r="6266" spans="1:5" ht="12.5" x14ac:dyDescent="0.25">
      <c r="A6266" s="37"/>
      <c r="B6266" s="26"/>
      <c r="C6266"/>
      <c r="D6266"/>
      <c r="E6266"/>
    </row>
    <row r="6267" spans="1:5" ht="12.5" x14ac:dyDescent="0.25">
      <c r="A6267" s="37"/>
      <c r="B6267" s="26"/>
      <c r="C6267"/>
      <c r="D6267"/>
      <c r="E6267"/>
    </row>
    <row r="6268" spans="1:5" ht="12.5" x14ac:dyDescent="0.25">
      <c r="A6268" s="37"/>
      <c r="B6268" s="26"/>
      <c r="C6268"/>
      <c r="D6268"/>
      <c r="E6268"/>
    </row>
    <row r="6269" spans="1:5" ht="12.5" x14ac:dyDescent="0.25">
      <c r="A6269" s="37"/>
      <c r="B6269" s="26"/>
      <c r="C6269"/>
      <c r="D6269"/>
      <c r="E6269"/>
    </row>
    <row r="6270" spans="1:5" ht="12.5" x14ac:dyDescent="0.25">
      <c r="A6270" s="37"/>
      <c r="B6270" s="26"/>
      <c r="C6270"/>
      <c r="D6270"/>
      <c r="E6270"/>
    </row>
    <row r="6271" spans="1:5" ht="12.5" x14ac:dyDescent="0.25">
      <c r="A6271" s="37"/>
      <c r="B6271" s="26"/>
      <c r="C6271"/>
      <c r="D6271"/>
      <c r="E6271"/>
    </row>
    <row r="6272" spans="1:5" ht="12.5" x14ac:dyDescent="0.25">
      <c r="A6272" s="37"/>
      <c r="B6272" s="26"/>
      <c r="C6272"/>
      <c r="D6272"/>
      <c r="E6272"/>
    </row>
    <row r="6273" spans="1:5" ht="12.5" x14ac:dyDescent="0.25">
      <c r="A6273" s="37"/>
      <c r="B6273" s="26"/>
      <c r="C6273"/>
      <c r="D6273"/>
      <c r="E6273"/>
    </row>
    <row r="6274" spans="1:5" ht="12.5" x14ac:dyDescent="0.25">
      <c r="A6274" s="37"/>
      <c r="B6274" s="26"/>
      <c r="C6274"/>
      <c r="D6274"/>
      <c r="E6274"/>
    </row>
    <row r="6275" spans="1:5" ht="12.5" x14ac:dyDescent="0.25">
      <c r="A6275" s="37"/>
      <c r="B6275" s="26"/>
      <c r="C6275"/>
      <c r="D6275"/>
      <c r="E6275"/>
    </row>
    <row r="6276" spans="1:5" ht="12.5" x14ac:dyDescent="0.25">
      <c r="A6276" s="37"/>
      <c r="B6276" s="26"/>
      <c r="C6276"/>
      <c r="D6276"/>
      <c r="E6276"/>
    </row>
    <row r="6277" spans="1:5" ht="12.5" x14ac:dyDescent="0.25">
      <c r="A6277" s="37"/>
      <c r="B6277" s="26"/>
      <c r="C6277"/>
      <c r="D6277"/>
      <c r="E6277"/>
    </row>
    <row r="6278" spans="1:5" ht="12.5" x14ac:dyDescent="0.25">
      <c r="A6278" s="37"/>
      <c r="B6278" s="26"/>
      <c r="C6278"/>
      <c r="D6278"/>
      <c r="E6278"/>
    </row>
    <row r="6279" spans="1:5" ht="12.5" x14ac:dyDescent="0.25">
      <c r="A6279" s="37"/>
      <c r="B6279" s="26"/>
      <c r="C6279"/>
      <c r="D6279"/>
      <c r="E6279"/>
    </row>
    <row r="6280" spans="1:5" ht="12.5" x14ac:dyDescent="0.25">
      <c r="A6280" s="37"/>
      <c r="B6280" s="26"/>
      <c r="C6280"/>
      <c r="D6280"/>
      <c r="E6280"/>
    </row>
    <row r="6281" spans="1:5" ht="12.5" x14ac:dyDescent="0.25">
      <c r="A6281" s="37"/>
      <c r="B6281" s="26"/>
      <c r="C6281"/>
      <c r="D6281"/>
      <c r="E6281"/>
    </row>
    <row r="6282" spans="1:5" ht="12.5" x14ac:dyDescent="0.25">
      <c r="A6282" s="37"/>
      <c r="B6282" s="26"/>
      <c r="C6282"/>
      <c r="D6282"/>
      <c r="E6282"/>
    </row>
    <row r="6283" spans="1:5" ht="12.5" x14ac:dyDescent="0.25">
      <c r="A6283" s="37"/>
      <c r="B6283" s="26"/>
      <c r="C6283"/>
      <c r="D6283"/>
      <c r="E6283"/>
    </row>
    <row r="6284" spans="1:5" ht="12.5" x14ac:dyDescent="0.25">
      <c r="A6284" s="37"/>
      <c r="B6284" s="26"/>
      <c r="C6284"/>
      <c r="D6284"/>
      <c r="E6284"/>
    </row>
    <row r="6285" spans="1:5" ht="12.5" x14ac:dyDescent="0.25">
      <c r="A6285" s="37"/>
      <c r="B6285" s="26"/>
      <c r="C6285"/>
      <c r="D6285"/>
      <c r="E6285"/>
    </row>
    <row r="6286" spans="1:5" ht="12.5" x14ac:dyDescent="0.25">
      <c r="A6286" s="37"/>
      <c r="B6286" s="26"/>
      <c r="C6286"/>
      <c r="D6286"/>
      <c r="E6286"/>
    </row>
    <row r="6287" spans="1:5" ht="12.5" x14ac:dyDescent="0.25">
      <c r="A6287" s="37"/>
      <c r="B6287" s="26"/>
      <c r="C6287"/>
      <c r="D6287"/>
      <c r="E6287"/>
    </row>
    <row r="6288" spans="1:5" ht="12.5" x14ac:dyDescent="0.25">
      <c r="A6288" s="37"/>
      <c r="B6288" s="26"/>
      <c r="C6288"/>
      <c r="D6288"/>
      <c r="E6288"/>
    </row>
    <row r="6289" spans="1:5" ht="12.5" x14ac:dyDescent="0.25">
      <c r="A6289" s="37"/>
      <c r="B6289" s="26"/>
      <c r="C6289"/>
      <c r="D6289"/>
      <c r="E6289"/>
    </row>
    <row r="6290" spans="1:5" ht="12.5" x14ac:dyDescent="0.25">
      <c r="A6290" s="37"/>
      <c r="B6290" s="26"/>
      <c r="C6290"/>
      <c r="D6290"/>
      <c r="E6290"/>
    </row>
    <row r="6291" spans="1:5" ht="12.5" x14ac:dyDescent="0.25">
      <c r="A6291" s="37"/>
      <c r="B6291" s="26"/>
      <c r="C6291"/>
      <c r="D6291"/>
      <c r="E6291"/>
    </row>
    <row r="6292" spans="1:5" ht="12.5" x14ac:dyDescent="0.25">
      <c r="A6292" s="37"/>
      <c r="B6292" s="26"/>
      <c r="C6292"/>
      <c r="D6292"/>
      <c r="E6292"/>
    </row>
    <row r="6293" spans="1:5" ht="12.5" x14ac:dyDescent="0.25">
      <c r="A6293" s="37"/>
      <c r="B6293" s="26"/>
      <c r="C6293"/>
      <c r="D6293"/>
      <c r="E6293"/>
    </row>
    <row r="6294" spans="1:5" ht="12.5" x14ac:dyDescent="0.25">
      <c r="A6294" s="37"/>
      <c r="B6294" s="26"/>
      <c r="C6294"/>
      <c r="D6294"/>
      <c r="E6294"/>
    </row>
    <row r="6295" spans="1:5" ht="12.5" x14ac:dyDescent="0.25">
      <c r="A6295" s="37"/>
      <c r="B6295" s="26"/>
      <c r="C6295"/>
      <c r="D6295"/>
      <c r="E6295"/>
    </row>
    <row r="6296" spans="1:5" ht="12.5" x14ac:dyDescent="0.25">
      <c r="A6296" s="37"/>
      <c r="B6296" s="26"/>
      <c r="C6296"/>
      <c r="D6296"/>
      <c r="E6296"/>
    </row>
    <row r="6297" spans="1:5" ht="12.5" x14ac:dyDescent="0.25">
      <c r="A6297" s="37"/>
      <c r="B6297" s="26"/>
      <c r="C6297"/>
      <c r="D6297"/>
      <c r="E6297"/>
    </row>
    <row r="6298" spans="1:5" ht="12.5" x14ac:dyDescent="0.25">
      <c r="A6298" s="37"/>
      <c r="B6298" s="26"/>
      <c r="C6298"/>
      <c r="D6298"/>
      <c r="E6298"/>
    </row>
    <row r="6299" spans="1:5" ht="12.5" x14ac:dyDescent="0.25">
      <c r="A6299" s="37"/>
      <c r="B6299" s="26"/>
      <c r="C6299"/>
      <c r="D6299"/>
      <c r="E6299"/>
    </row>
    <row r="6300" spans="1:5" ht="12.5" x14ac:dyDescent="0.25">
      <c r="A6300" s="37"/>
      <c r="B6300" s="26"/>
      <c r="C6300"/>
      <c r="D6300"/>
      <c r="E6300"/>
    </row>
    <row r="6301" spans="1:5" ht="12.5" x14ac:dyDescent="0.25">
      <c r="A6301" s="37"/>
      <c r="B6301" s="26"/>
      <c r="C6301"/>
      <c r="D6301"/>
      <c r="E6301"/>
    </row>
    <row r="6302" spans="1:5" ht="12.5" x14ac:dyDescent="0.25">
      <c r="A6302" s="37"/>
      <c r="B6302" s="26"/>
      <c r="C6302"/>
      <c r="D6302"/>
      <c r="E6302"/>
    </row>
    <row r="6303" spans="1:5" ht="12.5" x14ac:dyDescent="0.25">
      <c r="A6303" s="37"/>
      <c r="B6303" s="26"/>
      <c r="C6303"/>
      <c r="D6303"/>
      <c r="E6303"/>
    </row>
    <row r="6304" spans="1:5" ht="12.5" x14ac:dyDescent="0.25">
      <c r="A6304" s="37"/>
      <c r="B6304" s="26"/>
      <c r="C6304"/>
      <c r="D6304"/>
      <c r="E6304"/>
    </row>
    <row r="6305" spans="1:5" ht="12.5" x14ac:dyDescent="0.25">
      <c r="A6305" s="37"/>
      <c r="B6305" s="26"/>
      <c r="C6305"/>
      <c r="D6305"/>
      <c r="E6305"/>
    </row>
    <row r="6306" spans="1:5" ht="12.5" x14ac:dyDescent="0.25">
      <c r="A6306" s="37"/>
      <c r="B6306" s="26"/>
      <c r="C6306"/>
      <c r="D6306"/>
      <c r="E6306"/>
    </row>
    <row r="6307" spans="1:5" ht="12.5" x14ac:dyDescent="0.25">
      <c r="A6307" s="37"/>
      <c r="B6307" s="26"/>
      <c r="C6307"/>
      <c r="D6307"/>
      <c r="E6307"/>
    </row>
    <row r="6308" spans="1:5" ht="12.5" x14ac:dyDescent="0.25">
      <c r="A6308" s="37"/>
      <c r="B6308" s="26"/>
      <c r="C6308"/>
      <c r="D6308"/>
      <c r="E6308"/>
    </row>
    <row r="6309" spans="1:5" ht="12.5" x14ac:dyDescent="0.25">
      <c r="A6309" s="37"/>
      <c r="B6309" s="26"/>
      <c r="C6309"/>
      <c r="D6309"/>
      <c r="E6309"/>
    </row>
    <row r="6310" spans="1:5" ht="12.5" x14ac:dyDescent="0.25">
      <c r="A6310" s="37"/>
      <c r="B6310" s="26"/>
      <c r="C6310"/>
      <c r="D6310"/>
      <c r="E6310"/>
    </row>
    <row r="6311" spans="1:5" ht="12.5" x14ac:dyDescent="0.25">
      <c r="A6311" s="37"/>
      <c r="B6311" s="26"/>
      <c r="C6311"/>
      <c r="D6311"/>
      <c r="E6311"/>
    </row>
    <row r="6312" spans="1:5" ht="12.5" x14ac:dyDescent="0.25">
      <c r="A6312" s="37"/>
      <c r="B6312" s="26"/>
      <c r="C6312"/>
      <c r="D6312"/>
      <c r="E6312"/>
    </row>
    <row r="6313" spans="1:5" ht="12.5" x14ac:dyDescent="0.25">
      <c r="A6313" s="37"/>
      <c r="B6313" s="26"/>
      <c r="C6313"/>
      <c r="D6313"/>
      <c r="E6313"/>
    </row>
    <row r="6314" spans="1:5" ht="12.5" x14ac:dyDescent="0.25">
      <c r="A6314" s="37"/>
      <c r="B6314" s="26"/>
      <c r="C6314"/>
      <c r="D6314"/>
      <c r="E6314"/>
    </row>
    <row r="6315" spans="1:5" ht="12.5" x14ac:dyDescent="0.25">
      <c r="A6315" s="37"/>
      <c r="B6315" s="26"/>
      <c r="C6315"/>
      <c r="D6315"/>
      <c r="E6315"/>
    </row>
    <row r="6316" spans="1:5" ht="12.5" x14ac:dyDescent="0.25">
      <c r="A6316" s="37"/>
      <c r="B6316" s="26"/>
      <c r="C6316"/>
      <c r="D6316"/>
      <c r="E6316"/>
    </row>
    <row r="6317" spans="1:5" ht="12.5" x14ac:dyDescent="0.25">
      <c r="A6317" s="37"/>
      <c r="B6317" s="26"/>
      <c r="C6317"/>
      <c r="D6317"/>
      <c r="E6317"/>
    </row>
    <row r="6318" spans="1:5" ht="12.5" x14ac:dyDescent="0.25">
      <c r="A6318" s="37"/>
      <c r="B6318" s="26"/>
      <c r="C6318"/>
      <c r="D6318"/>
      <c r="E6318"/>
    </row>
    <row r="6319" spans="1:5" ht="12.5" x14ac:dyDescent="0.25">
      <c r="A6319" s="37"/>
      <c r="B6319" s="26"/>
      <c r="C6319"/>
      <c r="D6319"/>
      <c r="E6319"/>
    </row>
    <row r="6320" spans="1:5" ht="12.5" x14ac:dyDescent="0.25">
      <c r="A6320" s="37"/>
      <c r="B6320" s="26"/>
      <c r="C6320"/>
      <c r="D6320"/>
      <c r="E6320"/>
    </row>
    <row r="6321" spans="1:5" ht="12.5" x14ac:dyDescent="0.25">
      <c r="A6321" s="37"/>
      <c r="B6321" s="26"/>
      <c r="C6321"/>
      <c r="D6321"/>
      <c r="E6321"/>
    </row>
    <row r="6322" spans="1:5" ht="12.5" x14ac:dyDescent="0.25">
      <c r="A6322" s="37"/>
      <c r="B6322" s="26"/>
      <c r="C6322"/>
      <c r="D6322"/>
      <c r="E6322"/>
    </row>
    <row r="6323" spans="1:5" ht="12.5" x14ac:dyDescent="0.25">
      <c r="A6323" s="37"/>
      <c r="B6323" s="26"/>
      <c r="C6323"/>
      <c r="D6323"/>
      <c r="E6323"/>
    </row>
    <row r="6324" spans="1:5" ht="12.5" x14ac:dyDescent="0.25">
      <c r="A6324" s="37"/>
      <c r="B6324" s="26"/>
      <c r="C6324"/>
      <c r="D6324"/>
      <c r="E6324"/>
    </row>
    <row r="6325" spans="1:5" ht="12.5" x14ac:dyDescent="0.25">
      <c r="A6325" s="37"/>
      <c r="B6325" s="26"/>
      <c r="C6325"/>
      <c r="D6325"/>
      <c r="E6325"/>
    </row>
    <row r="6326" spans="1:5" ht="12.5" x14ac:dyDescent="0.25">
      <c r="A6326" s="37"/>
      <c r="B6326" s="26"/>
      <c r="C6326"/>
      <c r="D6326"/>
      <c r="E6326"/>
    </row>
    <row r="6327" spans="1:5" ht="12.5" x14ac:dyDescent="0.25">
      <c r="A6327" s="37"/>
      <c r="B6327" s="26"/>
      <c r="C6327"/>
      <c r="D6327"/>
      <c r="E6327"/>
    </row>
    <row r="6328" spans="1:5" ht="12.5" x14ac:dyDescent="0.25">
      <c r="A6328" s="37"/>
      <c r="B6328" s="26"/>
      <c r="C6328"/>
      <c r="D6328"/>
      <c r="E6328"/>
    </row>
    <row r="6329" spans="1:5" ht="12.5" x14ac:dyDescent="0.25">
      <c r="A6329" s="37"/>
      <c r="B6329" s="26"/>
      <c r="C6329"/>
      <c r="D6329"/>
      <c r="E6329"/>
    </row>
    <row r="6330" spans="1:5" ht="12.5" x14ac:dyDescent="0.25">
      <c r="A6330" s="37"/>
      <c r="B6330" s="26"/>
      <c r="C6330"/>
      <c r="D6330"/>
      <c r="E6330"/>
    </row>
    <row r="6331" spans="1:5" ht="12.5" x14ac:dyDescent="0.25">
      <c r="A6331" s="37"/>
      <c r="B6331" s="26"/>
      <c r="C6331"/>
      <c r="D6331"/>
      <c r="E6331"/>
    </row>
    <row r="6332" spans="1:5" ht="12.5" x14ac:dyDescent="0.25">
      <c r="A6332" s="37"/>
      <c r="B6332" s="26"/>
      <c r="C6332"/>
      <c r="D6332"/>
      <c r="E6332"/>
    </row>
    <row r="6333" spans="1:5" ht="12.5" x14ac:dyDescent="0.25">
      <c r="A6333" s="37"/>
      <c r="B6333" s="26"/>
      <c r="C6333"/>
      <c r="D6333"/>
      <c r="E6333"/>
    </row>
    <row r="6334" spans="1:5" ht="12.5" x14ac:dyDescent="0.25">
      <c r="A6334" s="37"/>
      <c r="B6334" s="26"/>
      <c r="C6334"/>
      <c r="D6334"/>
      <c r="E6334"/>
    </row>
    <row r="6335" spans="1:5" ht="12.5" x14ac:dyDescent="0.25">
      <c r="A6335" s="37"/>
      <c r="B6335" s="26"/>
      <c r="C6335"/>
      <c r="D6335"/>
      <c r="E6335"/>
    </row>
    <row r="6336" spans="1:5" ht="12.5" x14ac:dyDescent="0.25">
      <c r="A6336" s="37"/>
      <c r="B6336" s="26"/>
      <c r="C6336"/>
      <c r="D6336"/>
      <c r="E6336"/>
    </row>
    <row r="6337" spans="1:5" ht="12.5" x14ac:dyDescent="0.25">
      <c r="A6337" s="37"/>
      <c r="B6337" s="26"/>
      <c r="C6337"/>
      <c r="D6337"/>
      <c r="E6337"/>
    </row>
    <row r="6338" spans="1:5" ht="12.5" x14ac:dyDescent="0.25">
      <c r="A6338" s="37"/>
      <c r="B6338" s="26"/>
      <c r="C6338"/>
      <c r="D6338"/>
      <c r="E6338"/>
    </row>
    <row r="6339" spans="1:5" ht="12.5" x14ac:dyDescent="0.25">
      <c r="A6339" s="37"/>
      <c r="B6339" s="26"/>
      <c r="C6339"/>
      <c r="D6339"/>
      <c r="E6339"/>
    </row>
    <row r="6340" spans="1:5" ht="12.5" x14ac:dyDescent="0.25">
      <c r="A6340" s="37"/>
      <c r="B6340" s="26"/>
      <c r="C6340"/>
      <c r="D6340"/>
      <c r="E6340"/>
    </row>
    <row r="6341" spans="1:5" ht="12.5" x14ac:dyDescent="0.25">
      <c r="A6341" s="37"/>
      <c r="B6341" s="26"/>
      <c r="C6341"/>
      <c r="D6341"/>
      <c r="E6341"/>
    </row>
    <row r="6342" spans="1:5" ht="12.5" x14ac:dyDescent="0.25">
      <c r="A6342" s="37"/>
      <c r="B6342" s="26"/>
      <c r="C6342"/>
      <c r="D6342"/>
      <c r="E6342"/>
    </row>
    <row r="6343" spans="1:5" ht="12.5" x14ac:dyDescent="0.25">
      <c r="A6343" s="37"/>
      <c r="B6343" s="26"/>
      <c r="C6343"/>
      <c r="D6343"/>
      <c r="E6343"/>
    </row>
    <row r="6344" spans="1:5" ht="12.5" x14ac:dyDescent="0.25">
      <c r="A6344" s="37"/>
      <c r="B6344" s="26"/>
      <c r="C6344"/>
      <c r="D6344"/>
      <c r="E6344"/>
    </row>
    <row r="6345" spans="1:5" ht="12.5" x14ac:dyDescent="0.25">
      <c r="A6345" s="37"/>
      <c r="B6345" s="26"/>
      <c r="C6345"/>
      <c r="D6345"/>
      <c r="E6345"/>
    </row>
    <row r="6346" spans="1:5" ht="12.5" x14ac:dyDescent="0.25">
      <c r="A6346" s="37"/>
      <c r="B6346" s="26"/>
      <c r="C6346"/>
      <c r="D6346"/>
      <c r="E6346"/>
    </row>
    <row r="6347" spans="1:5" ht="12.5" x14ac:dyDescent="0.25">
      <c r="A6347" s="37"/>
      <c r="B6347" s="26"/>
      <c r="C6347"/>
      <c r="D6347"/>
      <c r="E6347"/>
    </row>
    <row r="6348" spans="1:5" ht="12.5" x14ac:dyDescent="0.25">
      <c r="A6348" s="37"/>
      <c r="B6348" s="26"/>
      <c r="C6348"/>
      <c r="D6348"/>
      <c r="E6348"/>
    </row>
    <row r="6349" spans="1:5" ht="12.5" x14ac:dyDescent="0.25">
      <c r="A6349" s="37"/>
      <c r="B6349" s="26"/>
      <c r="C6349"/>
      <c r="D6349"/>
      <c r="E6349"/>
    </row>
    <row r="6350" spans="1:5" ht="12.5" x14ac:dyDescent="0.25">
      <c r="A6350" s="37"/>
      <c r="B6350" s="26"/>
      <c r="C6350"/>
      <c r="D6350"/>
      <c r="E6350"/>
    </row>
    <row r="6351" spans="1:5" ht="12.5" x14ac:dyDescent="0.25">
      <c r="A6351" s="37"/>
      <c r="B6351" s="26"/>
      <c r="C6351"/>
      <c r="D6351"/>
      <c r="E6351"/>
    </row>
    <row r="6352" spans="1:5" ht="12.5" x14ac:dyDescent="0.25">
      <c r="A6352" s="37"/>
      <c r="B6352" s="26"/>
      <c r="C6352"/>
      <c r="D6352"/>
      <c r="E6352"/>
    </row>
    <row r="6353" spans="1:5" ht="12.5" x14ac:dyDescent="0.25">
      <c r="A6353" s="37"/>
      <c r="B6353" s="26"/>
      <c r="C6353"/>
      <c r="D6353"/>
      <c r="E6353"/>
    </row>
    <row r="6354" spans="1:5" ht="12.5" x14ac:dyDescent="0.25">
      <c r="A6354" s="37"/>
      <c r="B6354" s="26"/>
      <c r="C6354"/>
      <c r="D6354"/>
      <c r="E6354"/>
    </row>
    <row r="6355" spans="1:5" ht="12.5" x14ac:dyDescent="0.25">
      <c r="A6355" s="37"/>
      <c r="B6355" s="26"/>
      <c r="C6355"/>
      <c r="D6355"/>
      <c r="E6355"/>
    </row>
    <row r="6356" spans="1:5" ht="12.5" x14ac:dyDescent="0.25">
      <c r="A6356" s="37"/>
      <c r="B6356" s="26"/>
      <c r="C6356"/>
      <c r="D6356"/>
      <c r="E6356"/>
    </row>
    <row r="6357" spans="1:5" ht="12.5" x14ac:dyDescent="0.25">
      <c r="A6357" s="37"/>
      <c r="B6357" s="26"/>
      <c r="C6357"/>
      <c r="D6357"/>
      <c r="E6357"/>
    </row>
    <row r="6358" spans="1:5" ht="12.5" x14ac:dyDescent="0.25">
      <c r="A6358" s="37"/>
      <c r="B6358" s="26"/>
      <c r="C6358"/>
      <c r="D6358"/>
      <c r="E6358"/>
    </row>
    <row r="6359" spans="1:5" ht="12.5" x14ac:dyDescent="0.25">
      <c r="A6359" s="37"/>
      <c r="B6359" s="26"/>
      <c r="C6359"/>
      <c r="D6359"/>
      <c r="E6359"/>
    </row>
    <row r="6360" spans="1:5" ht="12.5" x14ac:dyDescent="0.25">
      <c r="A6360" s="37"/>
      <c r="B6360" s="26"/>
      <c r="C6360"/>
      <c r="D6360"/>
      <c r="E6360"/>
    </row>
    <row r="6361" spans="1:5" ht="12.5" x14ac:dyDescent="0.25">
      <c r="A6361" s="37"/>
      <c r="B6361" s="26"/>
      <c r="C6361"/>
      <c r="D6361"/>
      <c r="E6361"/>
    </row>
    <row r="6362" spans="1:5" ht="12.5" x14ac:dyDescent="0.25">
      <c r="A6362" s="37"/>
      <c r="B6362" s="26"/>
      <c r="C6362"/>
      <c r="D6362"/>
      <c r="E6362"/>
    </row>
    <row r="6363" spans="1:5" ht="12.5" x14ac:dyDescent="0.25">
      <c r="A6363" s="37"/>
      <c r="B6363" s="26"/>
      <c r="C6363"/>
      <c r="D6363"/>
      <c r="E6363"/>
    </row>
    <row r="6364" spans="1:5" ht="12.5" x14ac:dyDescent="0.25">
      <c r="A6364" s="37"/>
      <c r="B6364" s="26"/>
      <c r="C6364"/>
      <c r="D6364"/>
      <c r="E6364"/>
    </row>
    <row r="6365" spans="1:5" ht="12.5" x14ac:dyDescent="0.25">
      <c r="A6365" s="37"/>
      <c r="B6365" s="26"/>
      <c r="C6365"/>
      <c r="D6365"/>
      <c r="E6365"/>
    </row>
    <row r="6366" spans="1:5" ht="12.5" x14ac:dyDescent="0.25">
      <c r="A6366" s="37"/>
      <c r="B6366" s="26"/>
      <c r="C6366"/>
      <c r="D6366"/>
      <c r="E6366"/>
    </row>
    <row r="6367" spans="1:5" ht="12.5" x14ac:dyDescent="0.25">
      <c r="A6367" s="37"/>
      <c r="B6367" s="26"/>
      <c r="C6367"/>
      <c r="D6367"/>
      <c r="E6367"/>
    </row>
    <row r="6368" spans="1:5" ht="12.5" x14ac:dyDescent="0.25">
      <c r="A6368" s="37"/>
      <c r="B6368" s="26"/>
      <c r="C6368"/>
      <c r="D6368"/>
      <c r="E6368"/>
    </row>
    <row r="6369" spans="1:5" ht="12.5" x14ac:dyDescent="0.25">
      <c r="A6369" s="37"/>
      <c r="B6369" s="26"/>
      <c r="C6369"/>
      <c r="D6369"/>
      <c r="E6369"/>
    </row>
    <row r="6370" spans="1:5" ht="12.5" x14ac:dyDescent="0.25">
      <c r="A6370" s="37"/>
      <c r="B6370" s="26"/>
      <c r="C6370"/>
      <c r="D6370"/>
      <c r="E6370"/>
    </row>
    <row r="6371" spans="1:5" ht="12.5" x14ac:dyDescent="0.25">
      <c r="A6371" s="37"/>
      <c r="B6371" s="26"/>
      <c r="C6371"/>
      <c r="D6371"/>
      <c r="E6371"/>
    </row>
    <row r="6372" spans="1:5" ht="12.5" x14ac:dyDescent="0.25">
      <c r="A6372" s="37"/>
      <c r="B6372" s="26"/>
      <c r="C6372"/>
      <c r="D6372"/>
      <c r="E6372"/>
    </row>
    <row r="6373" spans="1:5" ht="12.5" x14ac:dyDescent="0.25">
      <c r="A6373" s="37"/>
      <c r="B6373" s="26"/>
      <c r="C6373"/>
      <c r="D6373"/>
      <c r="E6373"/>
    </row>
    <row r="6374" spans="1:5" ht="12.5" x14ac:dyDescent="0.25">
      <c r="A6374" s="37"/>
      <c r="B6374" s="26"/>
      <c r="C6374"/>
      <c r="D6374"/>
      <c r="E6374"/>
    </row>
    <row r="6375" spans="1:5" ht="12.5" x14ac:dyDescent="0.25">
      <c r="A6375" s="37"/>
      <c r="B6375" s="26"/>
      <c r="C6375"/>
      <c r="D6375"/>
      <c r="E6375"/>
    </row>
    <row r="6376" spans="1:5" ht="12.5" x14ac:dyDescent="0.25">
      <c r="A6376" s="37"/>
      <c r="B6376" s="26"/>
      <c r="C6376"/>
      <c r="D6376"/>
      <c r="E6376"/>
    </row>
    <row r="6377" spans="1:5" ht="12.5" x14ac:dyDescent="0.25">
      <c r="A6377" s="37"/>
      <c r="B6377" s="26"/>
      <c r="C6377"/>
      <c r="D6377"/>
      <c r="E6377"/>
    </row>
    <row r="6378" spans="1:5" ht="12.5" x14ac:dyDescent="0.25">
      <c r="A6378" s="37"/>
      <c r="B6378" s="26"/>
      <c r="C6378"/>
      <c r="D6378"/>
      <c r="E6378"/>
    </row>
    <row r="6379" spans="1:5" ht="12.5" x14ac:dyDescent="0.25">
      <c r="A6379" s="37"/>
      <c r="B6379" s="26"/>
      <c r="C6379"/>
      <c r="D6379"/>
      <c r="E6379"/>
    </row>
    <row r="6380" spans="1:5" ht="12.5" x14ac:dyDescent="0.25">
      <c r="A6380" s="37"/>
      <c r="B6380" s="26"/>
      <c r="C6380"/>
      <c r="D6380"/>
      <c r="E6380"/>
    </row>
    <row r="6381" spans="1:5" ht="12.5" x14ac:dyDescent="0.25">
      <c r="A6381" s="37"/>
      <c r="B6381" s="26"/>
      <c r="C6381"/>
      <c r="D6381"/>
      <c r="E6381"/>
    </row>
    <row r="6382" spans="1:5" ht="12.5" x14ac:dyDescent="0.25">
      <c r="A6382" s="37"/>
      <c r="B6382" s="26"/>
      <c r="C6382"/>
      <c r="D6382"/>
      <c r="E6382"/>
    </row>
    <row r="6383" spans="1:5" ht="12.5" x14ac:dyDescent="0.25">
      <c r="A6383" s="37"/>
      <c r="B6383" s="26"/>
      <c r="C6383"/>
      <c r="D6383"/>
      <c r="E6383"/>
    </row>
    <row r="6384" spans="1:5" ht="12.5" x14ac:dyDescent="0.25">
      <c r="A6384" s="37"/>
      <c r="B6384" s="26"/>
      <c r="C6384"/>
      <c r="D6384"/>
      <c r="E6384"/>
    </row>
    <row r="6385" spans="1:5" ht="12.5" x14ac:dyDescent="0.25">
      <c r="A6385" s="37"/>
      <c r="B6385" s="26"/>
      <c r="C6385"/>
      <c r="D6385"/>
      <c r="E6385"/>
    </row>
    <row r="6386" spans="1:5" ht="12.5" x14ac:dyDescent="0.25">
      <c r="A6386" s="37"/>
      <c r="B6386" s="26"/>
      <c r="C6386"/>
      <c r="D6386"/>
      <c r="E6386"/>
    </row>
    <row r="6387" spans="1:5" ht="12.5" x14ac:dyDescent="0.25">
      <c r="A6387" s="37"/>
      <c r="B6387" s="26"/>
      <c r="C6387"/>
      <c r="D6387"/>
      <c r="E6387"/>
    </row>
    <row r="6388" spans="1:5" ht="12.5" x14ac:dyDescent="0.25">
      <c r="A6388" s="37"/>
      <c r="B6388" s="26"/>
      <c r="C6388"/>
      <c r="D6388"/>
      <c r="E6388"/>
    </row>
    <row r="6389" spans="1:5" ht="12.5" x14ac:dyDescent="0.25">
      <c r="A6389" s="37"/>
      <c r="B6389" s="26"/>
      <c r="C6389"/>
      <c r="D6389"/>
      <c r="E6389"/>
    </row>
    <row r="6390" spans="1:5" ht="12.5" x14ac:dyDescent="0.25">
      <c r="A6390" s="37"/>
      <c r="B6390" s="26"/>
      <c r="C6390"/>
      <c r="D6390"/>
      <c r="E6390"/>
    </row>
    <row r="6391" spans="1:5" ht="12.5" x14ac:dyDescent="0.25">
      <c r="A6391" s="37"/>
      <c r="B6391" s="26"/>
      <c r="C6391"/>
      <c r="D6391"/>
      <c r="E6391"/>
    </row>
    <row r="6392" spans="1:5" ht="12.5" x14ac:dyDescent="0.25">
      <c r="A6392" s="37"/>
      <c r="B6392" s="26"/>
      <c r="C6392"/>
      <c r="D6392"/>
      <c r="E6392"/>
    </row>
    <row r="6393" spans="1:5" ht="12.5" x14ac:dyDescent="0.25">
      <c r="A6393" s="37"/>
      <c r="B6393" s="26"/>
      <c r="C6393"/>
      <c r="D6393"/>
      <c r="E6393"/>
    </row>
    <row r="6394" spans="1:5" ht="12.5" x14ac:dyDescent="0.25">
      <c r="A6394" s="37"/>
      <c r="B6394" s="26"/>
      <c r="C6394"/>
      <c r="D6394"/>
      <c r="E6394"/>
    </row>
    <row r="6395" spans="1:5" ht="12.5" x14ac:dyDescent="0.25">
      <c r="A6395" s="37"/>
      <c r="B6395" s="26"/>
      <c r="C6395"/>
      <c r="D6395"/>
      <c r="E6395"/>
    </row>
    <row r="6396" spans="1:5" ht="12.5" x14ac:dyDescent="0.25">
      <c r="A6396" s="37"/>
      <c r="B6396" s="26"/>
      <c r="C6396"/>
      <c r="D6396"/>
      <c r="E6396"/>
    </row>
    <row r="6397" spans="1:5" ht="12.5" x14ac:dyDescent="0.25">
      <c r="A6397" s="37"/>
      <c r="B6397" s="26"/>
      <c r="C6397"/>
      <c r="D6397"/>
      <c r="E6397"/>
    </row>
    <row r="6398" spans="1:5" ht="12.5" x14ac:dyDescent="0.25">
      <c r="A6398" s="37"/>
      <c r="B6398" s="26"/>
      <c r="C6398"/>
      <c r="D6398"/>
      <c r="E6398"/>
    </row>
    <row r="6399" spans="1:5" ht="12.5" x14ac:dyDescent="0.25">
      <c r="A6399" s="37"/>
      <c r="B6399" s="26"/>
      <c r="C6399"/>
      <c r="D6399"/>
      <c r="E6399"/>
    </row>
    <row r="6400" spans="1:5" ht="12.5" x14ac:dyDescent="0.25">
      <c r="A6400" s="37"/>
      <c r="B6400" s="26"/>
      <c r="C6400"/>
      <c r="D6400"/>
      <c r="E6400"/>
    </row>
    <row r="6401" spans="1:5" ht="12.5" x14ac:dyDescent="0.25">
      <c r="A6401" s="37"/>
      <c r="B6401" s="26"/>
      <c r="C6401"/>
      <c r="D6401"/>
      <c r="E6401"/>
    </row>
    <row r="6402" spans="1:5" ht="12.5" x14ac:dyDescent="0.25">
      <c r="A6402" s="37"/>
      <c r="B6402" s="26"/>
      <c r="C6402"/>
      <c r="D6402"/>
      <c r="E6402"/>
    </row>
    <row r="6403" spans="1:5" ht="12.5" x14ac:dyDescent="0.25">
      <c r="A6403" s="37"/>
      <c r="B6403" s="26"/>
      <c r="C6403"/>
      <c r="D6403"/>
      <c r="E6403"/>
    </row>
    <row r="6404" spans="1:5" ht="12.5" x14ac:dyDescent="0.25">
      <c r="A6404" s="37"/>
      <c r="B6404" s="26"/>
      <c r="C6404"/>
      <c r="D6404"/>
      <c r="E6404"/>
    </row>
    <row r="6405" spans="1:5" ht="12.5" x14ac:dyDescent="0.25">
      <c r="A6405" s="37"/>
      <c r="B6405" s="26"/>
      <c r="C6405"/>
      <c r="D6405"/>
      <c r="E6405"/>
    </row>
    <row r="6406" spans="1:5" ht="12.5" x14ac:dyDescent="0.25">
      <c r="A6406" s="37"/>
      <c r="B6406" s="26"/>
      <c r="C6406"/>
      <c r="D6406"/>
      <c r="E6406"/>
    </row>
    <row r="6407" spans="1:5" ht="12.5" x14ac:dyDescent="0.25">
      <c r="A6407" s="37"/>
      <c r="B6407" s="26"/>
      <c r="C6407"/>
      <c r="D6407"/>
      <c r="E6407"/>
    </row>
    <row r="6408" spans="1:5" ht="12.5" x14ac:dyDescent="0.25">
      <c r="A6408" s="37"/>
      <c r="B6408" s="26"/>
      <c r="C6408"/>
      <c r="D6408"/>
      <c r="E6408"/>
    </row>
    <row r="6409" spans="1:5" ht="12.5" x14ac:dyDescent="0.25">
      <c r="A6409" s="37"/>
      <c r="B6409" s="26"/>
      <c r="C6409"/>
      <c r="D6409"/>
      <c r="E6409"/>
    </row>
    <row r="6410" spans="1:5" ht="12.5" x14ac:dyDescent="0.25">
      <c r="A6410" s="37"/>
      <c r="B6410" s="26"/>
      <c r="C6410"/>
      <c r="D6410"/>
      <c r="E6410"/>
    </row>
    <row r="6411" spans="1:5" ht="12.5" x14ac:dyDescent="0.25">
      <c r="A6411" s="37"/>
      <c r="B6411" s="26"/>
      <c r="C6411"/>
      <c r="D6411"/>
      <c r="E6411"/>
    </row>
    <row r="6412" spans="1:5" ht="12.5" x14ac:dyDescent="0.25">
      <c r="A6412" s="37"/>
      <c r="B6412" s="26"/>
      <c r="C6412"/>
      <c r="D6412"/>
      <c r="E6412"/>
    </row>
    <row r="6413" spans="1:5" ht="12.5" x14ac:dyDescent="0.25">
      <c r="A6413" s="37"/>
      <c r="B6413" s="26"/>
      <c r="C6413"/>
      <c r="D6413"/>
      <c r="E6413"/>
    </row>
    <row r="6414" spans="1:5" ht="12.5" x14ac:dyDescent="0.25">
      <c r="A6414" s="37"/>
      <c r="B6414" s="26"/>
      <c r="C6414"/>
      <c r="D6414"/>
      <c r="E6414"/>
    </row>
    <row r="6415" spans="1:5" ht="12.5" x14ac:dyDescent="0.25">
      <c r="A6415" s="37"/>
      <c r="B6415" s="26"/>
      <c r="C6415"/>
      <c r="D6415"/>
      <c r="E6415"/>
    </row>
    <row r="6416" spans="1:5" ht="12.5" x14ac:dyDescent="0.25">
      <c r="A6416" s="37"/>
      <c r="B6416" s="26"/>
      <c r="C6416"/>
      <c r="D6416"/>
      <c r="E6416"/>
    </row>
    <row r="6417" spans="1:5" ht="12.5" x14ac:dyDescent="0.25">
      <c r="A6417" s="37"/>
      <c r="B6417" s="26"/>
      <c r="C6417"/>
      <c r="D6417"/>
      <c r="E6417"/>
    </row>
    <row r="6418" spans="1:5" ht="12.5" x14ac:dyDescent="0.25">
      <c r="A6418" s="37"/>
      <c r="B6418" s="26"/>
      <c r="C6418"/>
      <c r="D6418"/>
      <c r="E6418"/>
    </row>
    <row r="6419" spans="1:5" ht="12.5" x14ac:dyDescent="0.25">
      <c r="A6419" s="37"/>
      <c r="B6419" s="26"/>
      <c r="C6419"/>
      <c r="D6419"/>
      <c r="E6419"/>
    </row>
    <row r="6420" spans="1:5" ht="12.5" x14ac:dyDescent="0.25">
      <c r="A6420" s="37"/>
      <c r="B6420" s="26"/>
      <c r="C6420"/>
      <c r="D6420"/>
      <c r="E6420"/>
    </row>
    <row r="6421" spans="1:5" ht="12.5" x14ac:dyDescent="0.25">
      <c r="A6421" s="37"/>
      <c r="B6421" s="26"/>
      <c r="C6421"/>
      <c r="D6421"/>
      <c r="E6421"/>
    </row>
    <row r="6422" spans="1:5" ht="12.5" x14ac:dyDescent="0.25">
      <c r="A6422" s="37"/>
      <c r="B6422" s="26"/>
      <c r="C6422"/>
      <c r="D6422"/>
      <c r="E6422"/>
    </row>
    <row r="6423" spans="1:5" ht="12.5" x14ac:dyDescent="0.25">
      <c r="A6423" s="37"/>
      <c r="B6423" s="26"/>
      <c r="C6423"/>
      <c r="D6423"/>
      <c r="E6423"/>
    </row>
    <row r="6424" spans="1:5" ht="12.5" x14ac:dyDescent="0.25">
      <c r="A6424" s="37"/>
      <c r="B6424" s="26"/>
      <c r="C6424"/>
      <c r="D6424"/>
      <c r="E6424"/>
    </row>
    <row r="6425" spans="1:5" ht="12.5" x14ac:dyDescent="0.25">
      <c r="A6425" s="37"/>
      <c r="B6425" s="26"/>
      <c r="C6425"/>
      <c r="D6425"/>
      <c r="E6425"/>
    </row>
    <row r="6426" spans="1:5" ht="12.5" x14ac:dyDescent="0.25">
      <c r="A6426" s="37"/>
      <c r="B6426" s="26"/>
      <c r="C6426"/>
      <c r="D6426"/>
      <c r="E6426"/>
    </row>
    <row r="6427" spans="1:5" ht="12.5" x14ac:dyDescent="0.25">
      <c r="A6427" s="37"/>
      <c r="B6427" s="26"/>
      <c r="C6427"/>
      <c r="D6427"/>
      <c r="E6427"/>
    </row>
    <row r="6428" spans="1:5" ht="12.5" x14ac:dyDescent="0.25">
      <c r="A6428" s="37"/>
      <c r="B6428" s="26"/>
      <c r="C6428"/>
      <c r="D6428"/>
      <c r="E6428"/>
    </row>
    <row r="6429" spans="1:5" ht="12.5" x14ac:dyDescent="0.25">
      <c r="A6429" s="37"/>
      <c r="B6429" s="26"/>
      <c r="C6429"/>
      <c r="D6429"/>
      <c r="E6429"/>
    </row>
    <row r="6430" spans="1:5" ht="12.5" x14ac:dyDescent="0.25">
      <c r="A6430" s="37"/>
      <c r="B6430" s="26"/>
      <c r="C6430"/>
      <c r="D6430"/>
      <c r="E6430"/>
    </row>
    <row r="6431" spans="1:5" ht="12.5" x14ac:dyDescent="0.25">
      <c r="A6431" s="37"/>
      <c r="B6431" s="26"/>
      <c r="C6431"/>
      <c r="D6431"/>
      <c r="E6431"/>
    </row>
    <row r="6432" spans="1:5" ht="12.5" x14ac:dyDescent="0.25">
      <c r="A6432" s="37"/>
      <c r="B6432" s="26"/>
      <c r="C6432"/>
      <c r="D6432"/>
      <c r="E6432"/>
    </row>
    <row r="6433" spans="1:5" ht="12.5" x14ac:dyDescent="0.25">
      <c r="A6433" s="37"/>
      <c r="B6433" s="26"/>
      <c r="C6433"/>
      <c r="D6433"/>
      <c r="E6433"/>
    </row>
    <row r="6434" spans="1:5" ht="12.5" x14ac:dyDescent="0.25">
      <c r="A6434" s="37"/>
      <c r="B6434" s="26"/>
      <c r="C6434"/>
      <c r="D6434"/>
      <c r="E6434"/>
    </row>
    <row r="6435" spans="1:5" ht="12.5" x14ac:dyDescent="0.25">
      <c r="A6435" s="37"/>
      <c r="B6435" s="26"/>
      <c r="C6435"/>
      <c r="D6435"/>
      <c r="E6435"/>
    </row>
    <row r="6436" spans="1:5" ht="12.5" x14ac:dyDescent="0.25">
      <c r="A6436" s="37"/>
      <c r="B6436" s="26"/>
      <c r="C6436"/>
      <c r="D6436"/>
      <c r="E6436"/>
    </row>
    <row r="6437" spans="1:5" ht="12.5" x14ac:dyDescent="0.25">
      <c r="A6437" s="37"/>
      <c r="B6437" s="26"/>
      <c r="C6437"/>
      <c r="D6437"/>
      <c r="E6437"/>
    </row>
    <row r="6438" spans="1:5" ht="12.5" x14ac:dyDescent="0.25">
      <c r="A6438" s="37"/>
      <c r="B6438" s="26"/>
      <c r="C6438"/>
      <c r="D6438"/>
      <c r="E6438"/>
    </row>
    <row r="6439" spans="1:5" ht="12.5" x14ac:dyDescent="0.25">
      <c r="A6439" s="37"/>
      <c r="B6439" s="26"/>
      <c r="C6439"/>
      <c r="D6439"/>
      <c r="E6439"/>
    </row>
    <row r="6440" spans="1:5" ht="12.5" x14ac:dyDescent="0.25">
      <c r="A6440" s="37"/>
      <c r="B6440" s="26"/>
      <c r="C6440"/>
      <c r="D6440"/>
      <c r="E6440"/>
    </row>
    <row r="6441" spans="1:5" ht="12.5" x14ac:dyDescent="0.25">
      <c r="A6441" s="37"/>
      <c r="B6441" s="26"/>
      <c r="C6441"/>
      <c r="D6441"/>
      <c r="E6441"/>
    </row>
    <row r="6442" spans="1:5" ht="12.5" x14ac:dyDescent="0.25">
      <c r="A6442" s="37"/>
      <c r="B6442" s="26"/>
      <c r="C6442"/>
      <c r="D6442"/>
      <c r="E6442"/>
    </row>
    <row r="6443" spans="1:5" ht="12.5" x14ac:dyDescent="0.25">
      <c r="A6443" s="37"/>
      <c r="B6443" s="26"/>
      <c r="C6443"/>
      <c r="D6443"/>
      <c r="E6443"/>
    </row>
    <row r="6444" spans="1:5" ht="12.5" x14ac:dyDescent="0.25">
      <c r="A6444" s="37"/>
      <c r="B6444" s="26"/>
      <c r="C6444"/>
      <c r="D6444"/>
      <c r="E6444"/>
    </row>
    <row r="6445" spans="1:5" ht="12.5" x14ac:dyDescent="0.25">
      <c r="A6445" s="37"/>
      <c r="B6445" s="26"/>
      <c r="C6445"/>
      <c r="D6445"/>
      <c r="E6445"/>
    </row>
    <row r="6446" spans="1:5" ht="12.5" x14ac:dyDescent="0.25">
      <c r="A6446" s="37"/>
      <c r="B6446" s="26"/>
      <c r="C6446"/>
      <c r="D6446"/>
      <c r="E6446"/>
    </row>
    <row r="6447" spans="1:5" ht="12.5" x14ac:dyDescent="0.25">
      <c r="A6447" s="37"/>
      <c r="B6447" s="26"/>
      <c r="C6447"/>
      <c r="D6447"/>
      <c r="E6447"/>
    </row>
    <row r="6448" spans="1:5" ht="12.5" x14ac:dyDescent="0.25">
      <c r="A6448" s="37"/>
      <c r="B6448" s="26"/>
      <c r="C6448"/>
      <c r="D6448"/>
      <c r="E6448"/>
    </row>
    <row r="6449" spans="1:5" ht="12.5" x14ac:dyDescent="0.25">
      <c r="A6449" s="37"/>
      <c r="B6449" s="26"/>
      <c r="C6449"/>
      <c r="D6449"/>
      <c r="E6449"/>
    </row>
    <row r="6450" spans="1:5" ht="12.5" x14ac:dyDescent="0.25">
      <c r="A6450" s="37"/>
      <c r="B6450" s="26"/>
      <c r="C6450"/>
      <c r="D6450"/>
      <c r="E6450"/>
    </row>
    <row r="6451" spans="1:5" ht="12.5" x14ac:dyDescent="0.25">
      <c r="A6451" s="37"/>
      <c r="B6451" s="26"/>
      <c r="C6451"/>
      <c r="D6451"/>
      <c r="E6451"/>
    </row>
    <row r="6452" spans="1:5" ht="12.5" x14ac:dyDescent="0.25">
      <c r="A6452" s="37"/>
      <c r="B6452" s="26"/>
      <c r="C6452"/>
      <c r="D6452"/>
      <c r="E6452"/>
    </row>
    <row r="6453" spans="1:5" ht="12.5" x14ac:dyDescent="0.25">
      <c r="A6453" s="37"/>
      <c r="B6453" s="26"/>
      <c r="C6453"/>
      <c r="D6453"/>
      <c r="E6453"/>
    </row>
    <row r="6454" spans="1:5" ht="12.5" x14ac:dyDescent="0.25">
      <c r="A6454" s="37"/>
      <c r="B6454" s="26"/>
      <c r="C6454"/>
      <c r="D6454"/>
      <c r="E6454"/>
    </row>
    <row r="6455" spans="1:5" ht="12.5" x14ac:dyDescent="0.25">
      <c r="A6455" s="37"/>
      <c r="B6455" s="26"/>
      <c r="C6455"/>
      <c r="D6455"/>
      <c r="E6455"/>
    </row>
    <row r="6456" spans="1:5" ht="12.5" x14ac:dyDescent="0.25">
      <c r="A6456" s="37"/>
      <c r="B6456" s="26"/>
      <c r="C6456"/>
      <c r="D6456"/>
      <c r="E6456"/>
    </row>
    <row r="6457" spans="1:5" ht="12.5" x14ac:dyDescent="0.25">
      <c r="A6457" s="37"/>
      <c r="B6457" s="26"/>
      <c r="C6457"/>
      <c r="D6457"/>
      <c r="E6457"/>
    </row>
    <row r="6458" spans="1:5" ht="12.5" x14ac:dyDescent="0.25">
      <c r="A6458" s="37"/>
      <c r="B6458" s="26"/>
      <c r="C6458"/>
      <c r="D6458"/>
      <c r="E6458"/>
    </row>
    <row r="6459" spans="1:5" ht="12.5" x14ac:dyDescent="0.25">
      <c r="A6459" s="37"/>
      <c r="B6459" s="26"/>
      <c r="C6459"/>
      <c r="D6459"/>
      <c r="E6459"/>
    </row>
    <row r="6460" spans="1:5" ht="12.5" x14ac:dyDescent="0.25">
      <c r="A6460" s="37"/>
      <c r="B6460" s="26"/>
      <c r="C6460"/>
      <c r="D6460"/>
      <c r="E6460"/>
    </row>
    <row r="6461" spans="1:5" ht="12.5" x14ac:dyDescent="0.25">
      <c r="A6461" s="37"/>
      <c r="B6461" s="26"/>
      <c r="C6461"/>
      <c r="D6461"/>
      <c r="E6461"/>
    </row>
    <row r="6462" spans="1:5" ht="12.5" x14ac:dyDescent="0.25">
      <c r="A6462" s="37"/>
      <c r="B6462" s="26"/>
      <c r="C6462"/>
      <c r="D6462"/>
      <c r="E6462"/>
    </row>
    <row r="6463" spans="1:5" ht="12.5" x14ac:dyDescent="0.25">
      <c r="A6463" s="37"/>
      <c r="B6463" s="26"/>
      <c r="C6463"/>
      <c r="D6463"/>
      <c r="E6463"/>
    </row>
    <row r="6464" spans="1:5" ht="12.5" x14ac:dyDescent="0.25">
      <c r="A6464" s="37"/>
      <c r="B6464" s="26"/>
      <c r="C6464"/>
      <c r="D6464"/>
      <c r="E6464"/>
    </row>
    <row r="6465" spans="1:5" ht="12.5" x14ac:dyDescent="0.25">
      <c r="A6465" s="37"/>
      <c r="B6465" s="26"/>
      <c r="C6465"/>
      <c r="D6465"/>
      <c r="E6465"/>
    </row>
    <row r="6466" spans="1:5" ht="12.5" x14ac:dyDescent="0.25">
      <c r="A6466" s="37"/>
      <c r="B6466" s="26"/>
      <c r="C6466"/>
      <c r="D6466"/>
      <c r="E6466"/>
    </row>
    <row r="6467" spans="1:5" ht="12.5" x14ac:dyDescent="0.25">
      <c r="A6467" s="37"/>
      <c r="B6467" s="26"/>
      <c r="C6467"/>
      <c r="D6467"/>
      <c r="E6467"/>
    </row>
    <row r="6468" spans="1:5" ht="12.5" x14ac:dyDescent="0.25">
      <c r="A6468" s="37"/>
      <c r="B6468" s="26"/>
      <c r="C6468"/>
      <c r="D6468"/>
      <c r="E6468"/>
    </row>
    <row r="6469" spans="1:5" ht="12.5" x14ac:dyDescent="0.25">
      <c r="A6469" s="37"/>
      <c r="B6469" s="26"/>
      <c r="C6469"/>
      <c r="D6469"/>
      <c r="E6469"/>
    </row>
    <row r="6470" spans="1:5" ht="12.5" x14ac:dyDescent="0.25">
      <c r="A6470" s="37"/>
      <c r="B6470" s="26"/>
      <c r="C6470"/>
      <c r="D6470"/>
      <c r="E6470"/>
    </row>
    <row r="6471" spans="1:5" ht="12.5" x14ac:dyDescent="0.25">
      <c r="A6471" s="37"/>
      <c r="B6471" s="26"/>
      <c r="C6471"/>
      <c r="D6471"/>
      <c r="E6471"/>
    </row>
    <row r="6472" spans="1:5" ht="12.5" x14ac:dyDescent="0.25">
      <c r="A6472" s="37"/>
      <c r="B6472" s="26"/>
      <c r="C6472"/>
      <c r="D6472"/>
      <c r="E6472"/>
    </row>
    <row r="6473" spans="1:5" ht="12.5" x14ac:dyDescent="0.25">
      <c r="A6473" s="37"/>
      <c r="B6473" s="26"/>
      <c r="C6473"/>
      <c r="D6473"/>
      <c r="E6473"/>
    </row>
    <row r="6474" spans="1:5" ht="12.5" x14ac:dyDescent="0.25">
      <c r="A6474" s="37"/>
      <c r="B6474" s="26"/>
      <c r="C6474"/>
      <c r="D6474"/>
      <c r="E6474"/>
    </row>
    <row r="6475" spans="1:5" ht="12.5" x14ac:dyDescent="0.25">
      <c r="A6475" s="37"/>
      <c r="B6475" s="26"/>
      <c r="C6475"/>
      <c r="D6475"/>
      <c r="E6475"/>
    </row>
    <row r="6476" spans="1:5" ht="12.5" x14ac:dyDescent="0.25">
      <c r="A6476" s="37"/>
      <c r="B6476" s="26"/>
      <c r="C6476"/>
      <c r="D6476"/>
      <c r="E6476"/>
    </row>
    <row r="6477" spans="1:5" ht="12.5" x14ac:dyDescent="0.25">
      <c r="A6477" s="37"/>
      <c r="B6477" s="26"/>
      <c r="C6477"/>
      <c r="D6477"/>
      <c r="E6477"/>
    </row>
    <row r="6478" spans="1:5" ht="12.5" x14ac:dyDescent="0.25">
      <c r="A6478" s="37"/>
      <c r="B6478" s="26"/>
      <c r="C6478"/>
      <c r="D6478"/>
      <c r="E6478"/>
    </row>
    <row r="6479" spans="1:5" ht="12.5" x14ac:dyDescent="0.25">
      <c r="A6479" s="37"/>
      <c r="B6479" s="26"/>
      <c r="C6479"/>
      <c r="D6479"/>
      <c r="E6479"/>
    </row>
    <row r="6480" spans="1:5" ht="12.5" x14ac:dyDescent="0.25">
      <c r="A6480" s="37"/>
      <c r="B6480" s="26"/>
      <c r="C6480"/>
      <c r="D6480"/>
      <c r="E6480"/>
    </row>
    <row r="6481" spans="1:5" ht="12.5" x14ac:dyDescent="0.25">
      <c r="A6481" s="37"/>
      <c r="B6481" s="26"/>
      <c r="C6481"/>
      <c r="D6481"/>
      <c r="E6481"/>
    </row>
    <row r="6482" spans="1:5" ht="12.5" x14ac:dyDescent="0.25">
      <c r="A6482" s="37"/>
      <c r="B6482" s="26"/>
      <c r="C6482"/>
      <c r="D6482"/>
      <c r="E6482"/>
    </row>
    <row r="6483" spans="1:5" ht="12.5" x14ac:dyDescent="0.25">
      <c r="A6483" s="37"/>
      <c r="B6483" s="26"/>
      <c r="C6483"/>
      <c r="D6483"/>
      <c r="E6483"/>
    </row>
    <row r="6484" spans="1:5" ht="12.5" x14ac:dyDescent="0.25">
      <c r="A6484" s="37"/>
      <c r="B6484" s="26"/>
      <c r="C6484"/>
      <c r="D6484"/>
      <c r="E6484"/>
    </row>
    <row r="6485" spans="1:5" ht="12.5" x14ac:dyDescent="0.25">
      <c r="A6485" s="37"/>
      <c r="B6485" s="26"/>
      <c r="C6485"/>
      <c r="D6485"/>
      <c r="E6485"/>
    </row>
    <row r="6486" spans="1:5" ht="12.5" x14ac:dyDescent="0.25">
      <c r="A6486" s="37"/>
      <c r="B6486" s="26"/>
      <c r="C6486"/>
      <c r="D6486"/>
      <c r="E6486"/>
    </row>
    <row r="6487" spans="1:5" ht="12.5" x14ac:dyDescent="0.25">
      <c r="A6487" s="37"/>
      <c r="B6487" s="26"/>
      <c r="C6487"/>
      <c r="D6487"/>
      <c r="E6487"/>
    </row>
    <row r="6488" spans="1:5" ht="12.5" x14ac:dyDescent="0.25">
      <c r="A6488" s="37"/>
      <c r="B6488" s="26"/>
      <c r="C6488"/>
      <c r="D6488"/>
      <c r="E6488"/>
    </row>
    <row r="6489" spans="1:5" ht="12.5" x14ac:dyDescent="0.25">
      <c r="A6489" s="37"/>
      <c r="B6489" s="26"/>
      <c r="C6489"/>
      <c r="D6489"/>
      <c r="E6489"/>
    </row>
    <row r="6490" spans="1:5" ht="12.5" x14ac:dyDescent="0.25">
      <c r="A6490" s="37"/>
      <c r="B6490" s="26"/>
      <c r="C6490"/>
      <c r="D6490"/>
      <c r="E6490"/>
    </row>
    <row r="6491" spans="1:5" ht="12.5" x14ac:dyDescent="0.25">
      <c r="A6491" s="37"/>
      <c r="B6491" s="26"/>
      <c r="C6491"/>
      <c r="D6491"/>
      <c r="E6491"/>
    </row>
    <row r="6492" spans="1:5" ht="12.5" x14ac:dyDescent="0.25">
      <c r="A6492" s="37"/>
      <c r="B6492" s="26"/>
      <c r="C6492"/>
      <c r="D6492"/>
      <c r="E6492"/>
    </row>
    <row r="6493" spans="1:5" ht="12.5" x14ac:dyDescent="0.25">
      <c r="A6493" s="37"/>
      <c r="B6493" s="26"/>
      <c r="C6493"/>
      <c r="D6493"/>
      <c r="E6493"/>
    </row>
    <row r="6494" spans="1:5" ht="12.5" x14ac:dyDescent="0.25">
      <c r="A6494" s="37"/>
      <c r="B6494" s="26"/>
      <c r="C6494"/>
      <c r="D6494"/>
      <c r="E6494"/>
    </row>
    <row r="6495" spans="1:5" ht="12.5" x14ac:dyDescent="0.25">
      <c r="A6495" s="37"/>
      <c r="B6495" s="26"/>
      <c r="C6495"/>
      <c r="D6495"/>
      <c r="E6495"/>
    </row>
    <row r="6496" spans="1:5" ht="12.5" x14ac:dyDescent="0.25">
      <c r="A6496" s="37"/>
      <c r="B6496" s="26"/>
      <c r="C6496"/>
      <c r="D6496"/>
      <c r="E6496"/>
    </row>
    <row r="6497" spans="1:5" ht="12.5" x14ac:dyDescent="0.25">
      <c r="A6497" s="37"/>
      <c r="B6497" s="26"/>
      <c r="C6497"/>
      <c r="D6497"/>
      <c r="E6497"/>
    </row>
    <row r="6498" spans="1:5" ht="12.5" x14ac:dyDescent="0.25">
      <c r="A6498" s="37"/>
      <c r="B6498" s="26"/>
      <c r="C6498"/>
      <c r="D6498"/>
      <c r="E6498"/>
    </row>
    <row r="6499" spans="1:5" ht="12.5" x14ac:dyDescent="0.25">
      <c r="A6499" s="37"/>
      <c r="B6499" s="26"/>
      <c r="C6499"/>
      <c r="D6499"/>
      <c r="E6499"/>
    </row>
    <row r="6500" spans="1:5" ht="12.5" x14ac:dyDescent="0.25">
      <c r="A6500" s="37"/>
      <c r="B6500" s="26"/>
      <c r="C6500"/>
      <c r="D6500"/>
      <c r="E6500"/>
    </row>
    <row r="6501" spans="1:5" ht="12.5" x14ac:dyDescent="0.25">
      <c r="A6501" s="37"/>
      <c r="B6501" s="26"/>
      <c r="C6501"/>
      <c r="D6501"/>
      <c r="E6501"/>
    </row>
    <row r="6502" spans="1:5" ht="12.5" x14ac:dyDescent="0.25">
      <c r="A6502" s="37"/>
      <c r="B6502" s="26"/>
      <c r="C6502"/>
      <c r="D6502"/>
      <c r="E6502"/>
    </row>
    <row r="6503" spans="1:5" ht="12.5" x14ac:dyDescent="0.25">
      <c r="A6503" s="37"/>
      <c r="B6503" s="26"/>
      <c r="C6503"/>
      <c r="D6503"/>
      <c r="E6503"/>
    </row>
    <row r="6504" spans="1:5" ht="12.5" x14ac:dyDescent="0.25">
      <c r="A6504" s="37"/>
      <c r="B6504" s="26"/>
      <c r="C6504"/>
      <c r="D6504"/>
      <c r="E6504"/>
    </row>
    <row r="6505" spans="1:5" ht="12.5" x14ac:dyDescent="0.25">
      <c r="A6505" s="37"/>
      <c r="B6505" s="26"/>
      <c r="C6505"/>
      <c r="D6505"/>
      <c r="E6505"/>
    </row>
    <row r="6506" spans="1:5" ht="12.5" x14ac:dyDescent="0.25">
      <c r="A6506" s="37"/>
      <c r="B6506" s="26"/>
      <c r="C6506"/>
      <c r="D6506"/>
      <c r="E6506"/>
    </row>
    <row r="6507" spans="1:5" ht="12.5" x14ac:dyDescent="0.25">
      <c r="A6507" s="37"/>
      <c r="B6507" s="26"/>
      <c r="C6507"/>
      <c r="D6507"/>
      <c r="E6507"/>
    </row>
    <row r="6508" spans="1:5" ht="12.5" x14ac:dyDescent="0.25">
      <c r="A6508" s="37"/>
      <c r="B6508" s="26"/>
      <c r="C6508"/>
      <c r="D6508"/>
      <c r="E6508"/>
    </row>
    <row r="6509" spans="1:5" ht="12.5" x14ac:dyDescent="0.25">
      <c r="A6509" s="37"/>
      <c r="B6509" s="26"/>
      <c r="C6509"/>
      <c r="D6509"/>
      <c r="E6509"/>
    </row>
    <row r="6510" spans="1:5" ht="12.5" x14ac:dyDescent="0.25">
      <c r="A6510" s="37"/>
      <c r="B6510" s="26"/>
      <c r="C6510"/>
      <c r="D6510"/>
      <c r="E6510"/>
    </row>
    <row r="6511" spans="1:5" ht="12.5" x14ac:dyDescent="0.25">
      <c r="A6511" s="37"/>
      <c r="B6511" s="26"/>
      <c r="C6511"/>
      <c r="D6511"/>
      <c r="E6511"/>
    </row>
    <row r="6512" spans="1:5" ht="12.5" x14ac:dyDescent="0.25">
      <c r="A6512" s="37"/>
      <c r="B6512" s="26"/>
      <c r="C6512"/>
      <c r="D6512"/>
      <c r="E6512"/>
    </row>
    <row r="6513" spans="1:5" ht="12.5" x14ac:dyDescent="0.25">
      <c r="A6513" s="37"/>
      <c r="B6513" s="26"/>
      <c r="C6513"/>
      <c r="D6513"/>
      <c r="E6513"/>
    </row>
    <row r="6514" spans="1:5" ht="12.5" x14ac:dyDescent="0.25">
      <c r="A6514" s="37"/>
      <c r="B6514" s="26"/>
      <c r="C6514"/>
      <c r="D6514"/>
      <c r="E6514"/>
    </row>
    <row r="6515" spans="1:5" ht="12.5" x14ac:dyDescent="0.25">
      <c r="A6515" s="37"/>
      <c r="B6515" s="26"/>
      <c r="C6515"/>
      <c r="D6515"/>
      <c r="E6515"/>
    </row>
    <row r="6516" spans="1:5" ht="12.5" x14ac:dyDescent="0.25">
      <c r="A6516" s="37"/>
      <c r="B6516" s="26"/>
      <c r="C6516"/>
      <c r="D6516"/>
      <c r="E6516"/>
    </row>
    <row r="6517" spans="1:5" ht="12.5" x14ac:dyDescent="0.25">
      <c r="A6517" s="37"/>
      <c r="B6517" s="26"/>
      <c r="C6517"/>
      <c r="D6517"/>
      <c r="E6517"/>
    </row>
    <row r="6518" spans="1:5" ht="12.5" x14ac:dyDescent="0.25">
      <c r="A6518" s="37"/>
      <c r="B6518" s="26"/>
      <c r="C6518"/>
      <c r="D6518"/>
      <c r="E6518"/>
    </row>
    <row r="6519" spans="1:5" ht="12.5" x14ac:dyDescent="0.25">
      <c r="A6519" s="37"/>
      <c r="B6519" s="26"/>
      <c r="C6519"/>
      <c r="D6519"/>
      <c r="E6519"/>
    </row>
    <row r="6520" spans="1:5" ht="12.5" x14ac:dyDescent="0.25">
      <c r="A6520" s="37"/>
      <c r="B6520" s="26"/>
      <c r="C6520"/>
      <c r="D6520"/>
      <c r="E6520"/>
    </row>
    <row r="6521" spans="1:5" ht="12.5" x14ac:dyDescent="0.25">
      <c r="A6521" s="37"/>
      <c r="B6521" s="26"/>
      <c r="C6521"/>
      <c r="D6521"/>
      <c r="E6521"/>
    </row>
    <row r="6522" spans="1:5" ht="12.5" x14ac:dyDescent="0.25">
      <c r="A6522" s="37"/>
      <c r="B6522" s="26"/>
      <c r="C6522"/>
      <c r="D6522"/>
      <c r="E6522"/>
    </row>
    <row r="6523" spans="1:5" ht="12.5" x14ac:dyDescent="0.25">
      <c r="A6523" s="37"/>
      <c r="B6523" s="26"/>
      <c r="C6523"/>
      <c r="D6523"/>
      <c r="E6523"/>
    </row>
    <row r="6524" spans="1:5" ht="12.5" x14ac:dyDescent="0.25">
      <c r="A6524" s="37"/>
      <c r="B6524" s="26"/>
      <c r="C6524"/>
      <c r="D6524"/>
      <c r="E6524"/>
    </row>
    <row r="6525" spans="1:5" ht="12.5" x14ac:dyDescent="0.25">
      <c r="A6525" s="37"/>
      <c r="B6525" s="26"/>
      <c r="C6525"/>
      <c r="D6525"/>
      <c r="E6525"/>
    </row>
    <row r="6526" spans="1:5" ht="12.5" x14ac:dyDescent="0.25">
      <c r="A6526" s="37"/>
      <c r="B6526" s="26"/>
      <c r="C6526"/>
      <c r="D6526"/>
      <c r="E6526"/>
    </row>
    <row r="6527" spans="1:5" ht="12.5" x14ac:dyDescent="0.25">
      <c r="A6527" s="37"/>
      <c r="B6527" s="26"/>
      <c r="C6527"/>
      <c r="D6527"/>
      <c r="E6527"/>
    </row>
    <row r="6528" spans="1:5" ht="12.5" x14ac:dyDescent="0.25">
      <c r="A6528" s="37"/>
      <c r="B6528" s="26"/>
      <c r="C6528"/>
      <c r="D6528"/>
      <c r="E6528"/>
    </row>
    <row r="6529" spans="1:5" ht="12.5" x14ac:dyDescent="0.25">
      <c r="A6529" s="37"/>
      <c r="B6529" s="26"/>
      <c r="C6529"/>
      <c r="D6529"/>
      <c r="E6529"/>
    </row>
    <row r="6530" spans="1:5" ht="12.5" x14ac:dyDescent="0.25">
      <c r="A6530" s="37"/>
      <c r="B6530" s="26"/>
      <c r="C6530"/>
      <c r="D6530"/>
      <c r="E6530"/>
    </row>
    <row r="6531" spans="1:5" ht="12.5" x14ac:dyDescent="0.25">
      <c r="A6531" s="37"/>
      <c r="B6531" s="26"/>
      <c r="C6531"/>
      <c r="D6531"/>
      <c r="E6531"/>
    </row>
    <row r="6532" spans="1:5" ht="12.5" x14ac:dyDescent="0.25">
      <c r="A6532" s="37"/>
      <c r="B6532" s="26"/>
      <c r="C6532"/>
      <c r="D6532"/>
      <c r="E6532"/>
    </row>
    <row r="6533" spans="1:5" ht="12.5" x14ac:dyDescent="0.25">
      <c r="A6533" s="37"/>
      <c r="B6533" s="26"/>
      <c r="C6533"/>
      <c r="D6533"/>
      <c r="E6533"/>
    </row>
    <row r="6534" spans="1:5" ht="12.5" x14ac:dyDescent="0.25">
      <c r="A6534" s="37"/>
      <c r="B6534" s="26"/>
      <c r="C6534"/>
      <c r="D6534"/>
      <c r="E6534"/>
    </row>
    <row r="6535" spans="1:5" ht="12.5" x14ac:dyDescent="0.25">
      <c r="A6535" s="37"/>
      <c r="B6535" s="26"/>
      <c r="C6535"/>
      <c r="D6535"/>
      <c r="E6535"/>
    </row>
    <row r="6536" spans="1:5" ht="12.5" x14ac:dyDescent="0.25">
      <c r="A6536" s="37"/>
      <c r="B6536" s="26"/>
      <c r="C6536"/>
      <c r="D6536"/>
      <c r="E6536"/>
    </row>
    <row r="6537" spans="1:5" ht="12.5" x14ac:dyDescent="0.25">
      <c r="A6537" s="37"/>
      <c r="B6537" s="26"/>
      <c r="C6537"/>
      <c r="D6537"/>
      <c r="E6537"/>
    </row>
    <row r="6538" spans="1:5" ht="12.5" x14ac:dyDescent="0.25">
      <c r="A6538" s="37"/>
      <c r="B6538" s="26"/>
      <c r="C6538"/>
      <c r="D6538"/>
      <c r="E6538"/>
    </row>
    <row r="6539" spans="1:5" ht="12.5" x14ac:dyDescent="0.25">
      <c r="A6539" s="37"/>
      <c r="B6539" s="26"/>
      <c r="C6539"/>
      <c r="D6539"/>
      <c r="E6539"/>
    </row>
    <row r="6540" spans="1:5" ht="12.5" x14ac:dyDescent="0.25">
      <c r="A6540" s="37"/>
      <c r="B6540" s="26"/>
      <c r="C6540"/>
      <c r="D6540"/>
      <c r="E6540"/>
    </row>
    <row r="6541" spans="1:5" ht="12.5" x14ac:dyDescent="0.25">
      <c r="A6541" s="37"/>
      <c r="B6541" s="26"/>
      <c r="C6541"/>
      <c r="D6541"/>
      <c r="E6541"/>
    </row>
    <row r="6542" spans="1:5" ht="12.5" x14ac:dyDescent="0.25">
      <c r="A6542" s="37"/>
      <c r="B6542" s="26"/>
      <c r="C6542"/>
      <c r="D6542"/>
      <c r="E6542"/>
    </row>
    <row r="6543" spans="1:5" ht="12.5" x14ac:dyDescent="0.25">
      <c r="A6543" s="37"/>
      <c r="B6543" s="26"/>
      <c r="C6543"/>
      <c r="D6543"/>
      <c r="E6543"/>
    </row>
    <row r="6544" spans="1:5" ht="12.5" x14ac:dyDescent="0.25">
      <c r="A6544" s="37"/>
      <c r="B6544" s="26"/>
      <c r="C6544"/>
      <c r="D6544"/>
      <c r="E6544"/>
    </row>
    <row r="6545" spans="1:5" ht="12.5" x14ac:dyDescent="0.25">
      <c r="A6545" s="37"/>
      <c r="B6545" s="26"/>
      <c r="C6545"/>
      <c r="D6545"/>
      <c r="E6545"/>
    </row>
    <row r="6546" spans="1:5" ht="12.5" x14ac:dyDescent="0.25">
      <c r="A6546" s="37"/>
      <c r="B6546" s="26"/>
      <c r="C6546"/>
      <c r="D6546"/>
      <c r="E6546"/>
    </row>
    <row r="6547" spans="1:5" ht="12.5" x14ac:dyDescent="0.25">
      <c r="A6547" s="37"/>
      <c r="B6547" s="26"/>
      <c r="C6547"/>
      <c r="D6547"/>
      <c r="E6547"/>
    </row>
    <row r="6548" spans="1:5" ht="12.5" x14ac:dyDescent="0.25">
      <c r="A6548" s="37"/>
      <c r="B6548" s="26"/>
      <c r="C6548"/>
      <c r="D6548"/>
      <c r="E6548"/>
    </row>
    <row r="6549" spans="1:5" ht="12.5" x14ac:dyDescent="0.25">
      <c r="A6549" s="37"/>
      <c r="B6549" s="26"/>
      <c r="C6549"/>
      <c r="D6549"/>
      <c r="E6549"/>
    </row>
    <row r="6550" spans="1:5" ht="12.5" x14ac:dyDescent="0.25">
      <c r="A6550" s="37"/>
      <c r="B6550" s="26"/>
      <c r="C6550"/>
      <c r="D6550"/>
      <c r="E6550"/>
    </row>
    <row r="6551" spans="1:5" ht="12.5" x14ac:dyDescent="0.25">
      <c r="A6551" s="37"/>
      <c r="B6551" s="26"/>
      <c r="C6551"/>
      <c r="D6551"/>
      <c r="E6551"/>
    </row>
    <row r="6552" spans="1:5" ht="12.5" x14ac:dyDescent="0.25">
      <c r="A6552" s="37"/>
      <c r="B6552" s="26"/>
      <c r="C6552"/>
      <c r="D6552"/>
      <c r="E6552"/>
    </row>
    <row r="6553" spans="1:5" ht="12.5" x14ac:dyDescent="0.25">
      <c r="A6553" s="37"/>
      <c r="B6553" s="26"/>
      <c r="C6553"/>
      <c r="D6553"/>
      <c r="E6553"/>
    </row>
    <row r="6554" spans="1:5" ht="12.5" x14ac:dyDescent="0.25">
      <c r="A6554" s="37"/>
      <c r="B6554" s="26"/>
      <c r="C6554"/>
      <c r="D6554"/>
      <c r="E6554"/>
    </row>
    <row r="6555" spans="1:5" ht="12.5" x14ac:dyDescent="0.25">
      <c r="A6555" s="37"/>
      <c r="B6555" s="26"/>
      <c r="C6555"/>
      <c r="D6555"/>
      <c r="E6555"/>
    </row>
    <row r="6556" spans="1:5" ht="12.5" x14ac:dyDescent="0.25">
      <c r="A6556" s="37"/>
      <c r="B6556" s="26"/>
      <c r="C6556"/>
      <c r="D6556"/>
      <c r="E6556"/>
    </row>
    <row r="6557" spans="1:5" ht="12.5" x14ac:dyDescent="0.25">
      <c r="A6557" s="37"/>
      <c r="B6557" s="26"/>
      <c r="C6557"/>
      <c r="D6557"/>
      <c r="E6557"/>
    </row>
    <row r="6558" spans="1:5" ht="12.5" x14ac:dyDescent="0.25">
      <c r="A6558" s="37"/>
      <c r="B6558" s="26"/>
      <c r="C6558"/>
      <c r="D6558"/>
      <c r="E6558"/>
    </row>
    <row r="6559" spans="1:5" ht="12.5" x14ac:dyDescent="0.25">
      <c r="A6559" s="37"/>
      <c r="B6559" s="26"/>
      <c r="C6559"/>
      <c r="D6559"/>
      <c r="E6559"/>
    </row>
    <row r="6560" spans="1:5" ht="12.5" x14ac:dyDescent="0.25">
      <c r="A6560" s="37"/>
      <c r="B6560" s="26"/>
      <c r="C6560"/>
      <c r="D6560"/>
      <c r="E6560"/>
    </row>
    <row r="6561" spans="1:5" ht="12.5" x14ac:dyDescent="0.25">
      <c r="A6561" s="37"/>
      <c r="B6561" s="26"/>
      <c r="C6561"/>
      <c r="D6561"/>
      <c r="E6561"/>
    </row>
    <row r="6562" spans="1:5" ht="12.5" x14ac:dyDescent="0.25">
      <c r="A6562" s="37"/>
      <c r="B6562" s="26"/>
      <c r="C6562"/>
      <c r="D6562"/>
      <c r="E6562"/>
    </row>
    <row r="6563" spans="1:5" ht="12.5" x14ac:dyDescent="0.25">
      <c r="A6563" s="37"/>
      <c r="B6563" s="26"/>
      <c r="C6563"/>
      <c r="D6563"/>
      <c r="E6563"/>
    </row>
    <row r="6564" spans="1:5" ht="12.5" x14ac:dyDescent="0.25">
      <c r="A6564" s="37"/>
      <c r="B6564" s="26"/>
      <c r="C6564"/>
      <c r="D6564"/>
      <c r="E6564"/>
    </row>
    <row r="6565" spans="1:5" ht="12.5" x14ac:dyDescent="0.25">
      <c r="A6565" s="37"/>
      <c r="B6565" s="26"/>
      <c r="C6565"/>
      <c r="D6565"/>
      <c r="E6565"/>
    </row>
    <row r="6566" spans="1:5" ht="12.5" x14ac:dyDescent="0.25">
      <c r="A6566" s="37"/>
      <c r="B6566" s="26"/>
      <c r="C6566"/>
      <c r="D6566"/>
      <c r="E6566"/>
    </row>
    <row r="6567" spans="1:5" ht="12.5" x14ac:dyDescent="0.25">
      <c r="A6567" s="37"/>
      <c r="B6567" s="26"/>
      <c r="C6567"/>
      <c r="D6567"/>
      <c r="E6567"/>
    </row>
    <row r="6568" spans="1:5" ht="12.5" x14ac:dyDescent="0.25">
      <c r="A6568" s="37"/>
      <c r="B6568" s="26"/>
      <c r="C6568"/>
      <c r="D6568"/>
      <c r="E6568"/>
    </row>
    <row r="6569" spans="1:5" ht="12.5" x14ac:dyDescent="0.25">
      <c r="A6569" s="37"/>
      <c r="B6569" s="26"/>
      <c r="C6569"/>
      <c r="D6569"/>
      <c r="E6569"/>
    </row>
    <row r="6570" spans="1:5" ht="12.5" x14ac:dyDescent="0.25">
      <c r="A6570" s="37"/>
      <c r="B6570" s="26"/>
      <c r="C6570"/>
      <c r="D6570"/>
      <c r="E6570"/>
    </row>
    <row r="6571" spans="1:5" ht="12.5" x14ac:dyDescent="0.25">
      <c r="A6571" s="37"/>
      <c r="B6571" s="26"/>
      <c r="C6571"/>
      <c r="D6571"/>
      <c r="E6571"/>
    </row>
    <row r="6572" spans="1:5" ht="12.5" x14ac:dyDescent="0.25">
      <c r="A6572" s="37"/>
      <c r="B6572" s="26"/>
      <c r="C6572"/>
      <c r="D6572"/>
      <c r="E6572"/>
    </row>
    <row r="6573" spans="1:5" ht="12.5" x14ac:dyDescent="0.25">
      <c r="A6573" s="37"/>
      <c r="B6573" s="26"/>
      <c r="C6573"/>
      <c r="D6573"/>
      <c r="E6573"/>
    </row>
    <row r="6574" spans="1:5" ht="12.5" x14ac:dyDescent="0.25">
      <c r="A6574" s="37"/>
      <c r="B6574" s="26"/>
      <c r="C6574"/>
      <c r="D6574"/>
      <c r="E6574"/>
    </row>
    <row r="6575" spans="1:5" ht="12.5" x14ac:dyDescent="0.25">
      <c r="A6575" s="37"/>
      <c r="B6575" s="26"/>
      <c r="C6575"/>
      <c r="D6575"/>
      <c r="E6575"/>
    </row>
    <row r="6576" spans="1:5" ht="12.5" x14ac:dyDescent="0.25">
      <c r="A6576" s="37"/>
      <c r="B6576" s="26"/>
      <c r="C6576"/>
      <c r="D6576"/>
      <c r="E6576"/>
    </row>
    <row r="6577" spans="1:5" ht="12.5" x14ac:dyDescent="0.25">
      <c r="A6577" s="37"/>
      <c r="B6577" s="26"/>
      <c r="C6577"/>
      <c r="D6577"/>
      <c r="E6577"/>
    </row>
    <row r="6578" spans="1:5" ht="12.5" x14ac:dyDescent="0.25">
      <c r="A6578" s="37"/>
      <c r="B6578" s="26"/>
      <c r="C6578"/>
      <c r="D6578"/>
      <c r="E6578"/>
    </row>
    <row r="6579" spans="1:5" ht="12.5" x14ac:dyDescent="0.25">
      <c r="A6579" s="37"/>
      <c r="B6579" s="26"/>
      <c r="C6579"/>
      <c r="D6579"/>
      <c r="E6579"/>
    </row>
    <row r="6580" spans="1:5" ht="12.5" x14ac:dyDescent="0.25">
      <c r="A6580" s="37"/>
      <c r="B6580" s="26"/>
      <c r="C6580"/>
      <c r="D6580"/>
      <c r="E6580"/>
    </row>
    <row r="6581" spans="1:5" ht="12.5" x14ac:dyDescent="0.25">
      <c r="A6581" s="37"/>
      <c r="B6581" s="26"/>
      <c r="C6581"/>
      <c r="D6581"/>
      <c r="E6581"/>
    </row>
    <row r="6582" spans="1:5" ht="12.5" x14ac:dyDescent="0.25">
      <c r="A6582" s="37"/>
      <c r="B6582" s="26"/>
      <c r="C6582"/>
      <c r="D6582"/>
      <c r="E6582"/>
    </row>
    <row r="6583" spans="1:5" ht="12.5" x14ac:dyDescent="0.25">
      <c r="A6583" s="37"/>
      <c r="B6583" s="26"/>
      <c r="C6583"/>
      <c r="D6583"/>
      <c r="E6583"/>
    </row>
    <row r="6584" spans="1:5" ht="12.5" x14ac:dyDescent="0.25">
      <c r="A6584" s="37"/>
      <c r="B6584" s="26"/>
      <c r="C6584"/>
      <c r="D6584"/>
      <c r="E6584"/>
    </row>
    <row r="6585" spans="1:5" ht="12.5" x14ac:dyDescent="0.25">
      <c r="A6585" s="37"/>
      <c r="B6585" s="26"/>
      <c r="C6585"/>
      <c r="D6585"/>
      <c r="E6585"/>
    </row>
    <row r="6586" spans="1:5" ht="12.5" x14ac:dyDescent="0.25">
      <c r="A6586" s="37"/>
      <c r="B6586" s="26"/>
      <c r="C6586"/>
      <c r="D6586"/>
      <c r="E6586"/>
    </row>
    <row r="6587" spans="1:5" ht="12.5" x14ac:dyDescent="0.25">
      <c r="A6587" s="37"/>
      <c r="B6587" s="26"/>
      <c r="C6587"/>
      <c r="D6587"/>
      <c r="E6587"/>
    </row>
    <row r="6588" spans="1:5" ht="12.5" x14ac:dyDescent="0.25">
      <c r="A6588" s="37"/>
      <c r="B6588" s="26"/>
      <c r="C6588"/>
      <c r="D6588"/>
      <c r="E6588"/>
    </row>
    <row r="6589" spans="1:5" ht="12.5" x14ac:dyDescent="0.25">
      <c r="A6589" s="37"/>
      <c r="B6589" s="26"/>
      <c r="C6589"/>
      <c r="D6589"/>
      <c r="E6589"/>
    </row>
    <row r="6590" spans="1:5" ht="12.5" x14ac:dyDescent="0.25">
      <c r="A6590" s="37"/>
      <c r="B6590" s="26"/>
      <c r="C6590"/>
      <c r="D6590"/>
      <c r="E6590"/>
    </row>
    <row r="6591" spans="1:5" ht="12.5" x14ac:dyDescent="0.25">
      <c r="A6591" s="37"/>
      <c r="B6591" s="26"/>
      <c r="C6591"/>
      <c r="D6591"/>
      <c r="E6591"/>
    </row>
    <row r="6592" spans="1:5" ht="12.5" x14ac:dyDescent="0.25">
      <c r="A6592" s="37"/>
      <c r="B6592" s="26"/>
      <c r="C6592"/>
      <c r="D6592"/>
      <c r="E6592"/>
    </row>
    <row r="6593" spans="1:5" ht="12.5" x14ac:dyDescent="0.25">
      <c r="A6593" s="37"/>
      <c r="B6593" s="26"/>
      <c r="C6593"/>
      <c r="D6593"/>
      <c r="E6593"/>
    </row>
    <row r="6594" spans="1:5" ht="12.5" x14ac:dyDescent="0.25">
      <c r="A6594" s="37"/>
      <c r="B6594" s="26"/>
      <c r="C6594"/>
      <c r="D6594"/>
      <c r="E6594"/>
    </row>
    <row r="6595" spans="1:5" ht="12.5" x14ac:dyDescent="0.25">
      <c r="A6595" s="37"/>
      <c r="B6595" s="26"/>
      <c r="C6595"/>
      <c r="D6595"/>
      <c r="E6595"/>
    </row>
    <row r="6596" spans="1:5" ht="12.5" x14ac:dyDescent="0.25">
      <c r="A6596" s="37"/>
      <c r="B6596" s="26"/>
      <c r="C6596"/>
      <c r="D6596"/>
      <c r="E6596"/>
    </row>
    <row r="6597" spans="1:5" ht="12.5" x14ac:dyDescent="0.25">
      <c r="A6597" s="37"/>
      <c r="B6597" s="26"/>
      <c r="C6597"/>
      <c r="D6597"/>
      <c r="E6597"/>
    </row>
    <row r="6598" spans="1:5" ht="12.5" x14ac:dyDescent="0.25">
      <c r="A6598" s="37"/>
      <c r="B6598" s="26"/>
      <c r="C6598"/>
      <c r="D6598"/>
      <c r="E6598"/>
    </row>
    <row r="6599" spans="1:5" ht="12.5" x14ac:dyDescent="0.25">
      <c r="A6599" s="37"/>
      <c r="B6599" s="26"/>
      <c r="C6599"/>
      <c r="D6599"/>
      <c r="E6599"/>
    </row>
    <row r="6600" spans="1:5" ht="12.5" x14ac:dyDescent="0.25">
      <c r="A6600" s="37"/>
      <c r="B6600" s="26"/>
      <c r="C6600"/>
      <c r="D6600"/>
      <c r="E6600"/>
    </row>
    <row r="6601" spans="1:5" ht="12.5" x14ac:dyDescent="0.25">
      <c r="A6601" s="37"/>
      <c r="B6601" s="26"/>
      <c r="C6601"/>
      <c r="D6601"/>
      <c r="E6601"/>
    </row>
    <row r="6602" spans="1:5" ht="12.5" x14ac:dyDescent="0.25">
      <c r="A6602" s="37"/>
      <c r="B6602" s="26"/>
      <c r="C6602"/>
      <c r="D6602"/>
      <c r="E6602"/>
    </row>
    <row r="6603" spans="1:5" ht="12.5" x14ac:dyDescent="0.25">
      <c r="A6603" s="37"/>
      <c r="B6603" s="26"/>
      <c r="C6603"/>
      <c r="D6603"/>
      <c r="E6603"/>
    </row>
    <row r="6604" spans="1:5" ht="12.5" x14ac:dyDescent="0.25">
      <c r="A6604" s="37"/>
      <c r="B6604" s="26"/>
      <c r="C6604"/>
      <c r="D6604"/>
      <c r="E6604"/>
    </row>
    <row r="6605" spans="1:5" ht="12.5" x14ac:dyDescent="0.25">
      <c r="A6605" s="37"/>
      <c r="B6605" s="26"/>
      <c r="C6605"/>
      <c r="D6605"/>
      <c r="E6605"/>
    </row>
    <row r="6606" spans="1:5" ht="12.5" x14ac:dyDescent="0.25">
      <c r="A6606" s="37"/>
      <c r="B6606" s="26"/>
      <c r="C6606"/>
      <c r="D6606"/>
      <c r="E6606"/>
    </row>
    <row r="6607" spans="1:5" ht="12.5" x14ac:dyDescent="0.25">
      <c r="A6607" s="37"/>
      <c r="B6607" s="26"/>
      <c r="C6607"/>
      <c r="D6607"/>
      <c r="E6607"/>
    </row>
    <row r="6608" spans="1:5" ht="12.5" x14ac:dyDescent="0.25">
      <c r="A6608" s="37"/>
      <c r="B6608" s="26"/>
      <c r="C6608"/>
      <c r="D6608"/>
      <c r="E6608"/>
    </row>
    <row r="6609" spans="1:5" ht="12.5" x14ac:dyDescent="0.25">
      <c r="A6609" s="37"/>
      <c r="B6609" s="26"/>
      <c r="C6609"/>
      <c r="D6609"/>
      <c r="E6609"/>
    </row>
    <row r="6610" spans="1:5" ht="12.5" x14ac:dyDescent="0.25">
      <c r="A6610" s="37"/>
      <c r="B6610" s="26"/>
      <c r="C6610"/>
      <c r="D6610"/>
      <c r="E6610"/>
    </row>
    <row r="6611" spans="1:5" ht="12.5" x14ac:dyDescent="0.25">
      <c r="A6611" s="37"/>
      <c r="B6611" s="26"/>
      <c r="C6611"/>
      <c r="D6611"/>
      <c r="E6611"/>
    </row>
    <row r="6612" spans="1:5" ht="12.5" x14ac:dyDescent="0.25">
      <c r="A6612" s="37"/>
      <c r="B6612" s="26"/>
      <c r="C6612"/>
      <c r="D6612"/>
      <c r="E6612"/>
    </row>
    <row r="6613" spans="1:5" ht="12.5" x14ac:dyDescent="0.25">
      <c r="A6613" s="37"/>
      <c r="B6613" s="26"/>
      <c r="C6613"/>
      <c r="D6613"/>
      <c r="E6613"/>
    </row>
    <row r="6614" spans="1:5" ht="12.5" x14ac:dyDescent="0.25">
      <c r="A6614" s="37"/>
      <c r="B6614" s="26"/>
      <c r="C6614"/>
      <c r="D6614"/>
      <c r="E6614"/>
    </row>
    <row r="6615" spans="1:5" ht="12.5" x14ac:dyDescent="0.25">
      <c r="A6615" s="37"/>
      <c r="B6615" s="26"/>
      <c r="C6615"/>
      <c r="D6615"/>
      <c r="E6615"/>
    </row>
    <row r="6616" spans="1:5" ht="12.5" x14ac:dyDescent="0.25">
      <c r="A6616" s="37"/>
      <c r="B6616" s="26"/>
      <c r="C6616"/>
      <c r="D6616"/>
      <c r="E6616"/>
    </row>
    <row r="6617" spans="1:5" ht="12.5" x14ac:dyDescent="0.25">
      <c r="A6617" s="37"/>
      <c r="B6617" s="26"/>
      <c r="C6617"/>
      <c r="D6617"/>
      <c r="E6617"/>
    </row>
    <row r="6618" spans="1:5" ht="12.5" x14ac:dyDescent="0.25">
      <c r="A6618" s="37"/>
      <c r="B6618" s="26"/>
      <c r="C6618"/>
      <c r="D6618"/>
      <c r="E6618"/>
    </row>
    <row r="6619" spans="1:5" ht="12.5" x14ac:dyDescent="0.25">
      <c r="A6619" s="37"/>
      <c r="B6619" s="26"/>
      <c r="C6619"/>
      <c r="D6619"/>
      <c r="E6619"/>
    </row>
    <row r="6620" spans="1:5" ht="12.5" x14ac:dyDescent="0.25">
      <c r="A6620" s="37"/>
      <c r="B6620" s="26"/>
      <c r="C6620"/>
      <c r="D6620"/>
      <c r="E6620"/>
    </row>
    <row r="6621" spans="1:5" ht="12.5" x14ac:dyDescent="0.25">
      <c r="A6621" s="37"/>
      <c r="B6621" s="26"/>
      <c r="C6621"/>
      <c r="D6621"/>
      <c r="E6621"/>
    </row>
    <row r="6622" spans="1:5" ht="12.5" x14ac:dyDescent="0.25">
      <c r="A6622" s="37"/>
      <c r="B6622" s="26"/>
      <c r="C6622"/>
      <c r="D6622"/>
      <c r="E6622"/>
    </row>
    <row r="6623" spans="1:5" ht="12.5" x14ac:dyDescent="0.25">
      <c r="A6623" s="37"/>
      <c r="B6623" s="26"/>
      <c r="C6623"/>
      <c r="D6623"/>
      <c r="E6623"/>
    </row>
    <row r="6624" spans="1:5" ht="12.5" x14ac:dyDescent="0.25">
      <c r="A6624" s="37"/>
      <c r="B6624" s="26"/>
      <c r="C6624"/>
      <c r="D6624"/>
      <c r="E6624"/>
    </row>
    <row r="6625" spans="1:5" ht="12.5" x14ac:dyDescent="0.25">
      <c r="A6625" s="37"/>
      <c r="B6625" s="26"/>
      <c r="C6625"/>
      <c r="D6625"/>
      <c r="E6625"/>
    </row>
    <row r="6626" spans="1:5" ht="12.5" x14ac:dyDescent="0.25">
      <c r="A6626" s="37"/>
      <c r="B6626" s="26"/>
      <c r="C6626"/>
      <c r="D6626"/>
      <c r="E6626"/>
    </row>
    <row r="6627" spans="1:5" ht="12.5" x14ac:dyDescent="0.25">
      <c r="A6627" s="37"/>
      <c r="B6627" s="26"/>
      <c r="C6627"/>
      <c r="D6627"/>
      <c r="E6627"/>
    </row>
    <row r="6628" spans="1:5" ht="12.5" x14ac:dyDescent="0.25">
      <c r="A6628" s="37"/>
      <c r="B6628" s="26"/>
      <c r="C6628"/>
      <c r="D6628"/>
      <c r="E6628"/>
    </row>
    <row r="6629" spans="1:5" ht="12.5" x14ac:dyDescent="0.25">
      <c r="A6629" s="37"/>
      <c r="B6629" s="26"/>
      <c r="C6629"/>
      <c r="D6629"/>
      <c r="E6629"/>
    </row>
    <row r="6630" spans="1:5" ht="12.5" x14ac:dyDescent="0.25">
      <c r="A6630" s="37"/>
      <c r="B6630" s="26"/>
      <c r="C6630"/>
      <c r="D6630"/>
      <c r="E6630"/>
    </row>
    <row r="6631" spans="1:5" ht="12.5" x14ac:dyDescent="0.25">
      <c r="A6631" s="37"/>
      <c r="B6631" s="26"/>
      <c r="C6631"/>
      <c r="D6631"/>
      <c r="E6631"/>
    </row>
    <row r="6632" spans="1:5" ht="12.5" x14ac:dyDescent="0.25">
      <c r="A6632" s="37"/>
      <c r="B6632" s="26"/>
      <c r="C6632"/>
      <c r="D6632"/>
      <c r="E6632"/>
    </row>
    <row r="6633" spans="1:5" ht="12.5" x14ac:dyDescent="0.25">
      <c r="A6633" s="37"/>
      <c r="B6633" s="26"/>
      <c r="C6633"/>
      <c r="D6633"/>
      <c r="E6633"/>
    </row>
    <row r="6634" spans="1:5" ht="12.5" x14ac:dyDescent="0.25">
      <c r="A6634" s="37"/>
      <c r="B6634" s="26"/>
      <c r="C6634"/>
      <c r="D6634"/>
      <c r="E6634"/>
    </row>
    <row r="6635" spans="1:5" ht="12.5" x14ac:dyDescent="0.25">
      <c r="A6635" s="37"/>
      <c r="B6635" s="26"/>
      <c r="C6635"/>
      <c r="D6635"/>
      <c r="E6635"/>
    </row>
    <row r="6636" spans="1:5" ht="12.5" x14ac:dyDescent="0.25">
      <c r="A6636" s="37"/>
      <c r="B6636" s="26"/>
      <c r="C6636"/>
      <c r="D6636"/>
      <c r="E6636"/>
    </row>
    <row r="6637" spans="1:5" ht="12.5" x14ac:dyDescent="0.25">
      <c r="A6637" s="37"/>
      <c r="B6637" s="26"/>
      <c r="C6637"/>
      <c r="D6637"/>
      <c r="E6637"/>
    </row>
    <row r="6638" spans="1:5" ht="12.5" x14ac:dyDescent="0.25">
      <c r="A6638" s="37"/>
      <c r="B6638" s="26"/>
      <c r="C6638"/>
      <c r="D6638"/>
      <c r="E6638"/>
    </row>
    <row r="6639" spans="1:5" ht="12.5" x14ac:dyDescent="0.25">
      <c r="A6639" s="37"/>
      <c r="B6639" s="26"/>
      <c r="C6639"/>
      <c r="D6639"/>
      <c r="E6639"/>
    </row>
    <row r="6640" spans="1:5" ht="12.5" x14ac:dyDescent="0.25">
      <c r="A6640" s="37"/>
      <c r="B6640" s="26"/>
      <c r="C6640"/>
      <c r="D6640"/>
      <c r="E6640"/>
    </row>
    <row r="6641" spans="1:5" ht="12.5" x14ac:dyDescent="0.25">
      <c r="A6641" s="37"/>
      <c r="B6641" s="26"/>
      <c r="C6641"/>
      <c r="D6641"/>
      <c r="E6641"/>
    </row>
    <row r="6642" spans="1:5" ht="12.5" x14ac:dyDescent="0.25">
      <c r="A6642" s="37"/>
      <c r="B6642" s="26"/>
      <c r="C6642"/>
      <c r="D6642"/>
      <c r="E6642"/>
    </row>
    <row r="6643" spans="1:5" ht="12.5" x14ac:dyDescent="0.25">
      <c r="A6643" s="37"/>
      <c r="B6643" s="26"/>
      <c r="C6643"/>
      <c r="D6643"/>
      <c r="E6643"/>
    </row>
    <row r="6644" spans="1:5" ht="12.5" x14ac:dyDescent="0.25">
      <c r="A6644" s="37"/>
      <c r="B6644" s="26"/>
      <c r="C6644"/>
      <c r="D6644"/>
      <c r="E6644"/>
    </row>
    <row r="6645" spans="1:5" ht="12.5" x14ac:dyDescent="0.25">
      <c r="A6645" s="37"/>
      <c r="B6645" s="26"/>
      <c r="C6645"/>
      <c r="D6645"/>
      <c r="E6645"/>
    </row>
    <row r="6646" spans="1:5" ht="12.5" x14ac:dyDescent="0.25">
      <c r="A6646" s="37"/>
      <c r="B6646" s="26"/>
      <c r="C6646"/>
      <c r="D6646"/>
      <c r="E6646"/>
    </row>
    <row r="6647" spans="1:5" ht="12.5" x14ac:dyDescent="0.25">
      <c r="A6647" s="37"/>
      <c r="B6647" s="26"/>
      <c r="C6647"/>
      <c r="D6647"/>
      <c r="E6647"/>
    </row>
    <row r="6648" spans="1:5" ht="12.5" x14ac:dyDescent="0.25">
      <c r="A6648" s="37"/>
      <c r="B6648" s="26"/>
      <c r="C6648"/>
      <c r="D6648"/>
      <c r="E6648"/>
    </row>
    <row r="6649" spans="1:5" ht="12.5" x14ac:dyDescent="0.25">
      <c r="A6649" s="37"/>
      <c r="B6649" s="26"/>
      <c r="C6649"/>
      <c r="D6649"/>
      <c r="E6649"/>
    </row>
    <row r="6650" spans="1:5" ht="12.5" x14ac:dyDescent="0.25">
      <c r="A6650" s="37"/>
      <c r="B6650" s="26"/>
      <c r="C6650"/>
      <c r="D6650"/>
      <c r="E6650"/>
    </row>
    <row r="6651" spans="1:5" ht="12.5" x14ac:dyDescent="0.25">
      <c r="A6651" s="37"/>
      <c r="B6651" s="26"/>
      <c r="C6651"/>
      <c r="D6651"/>
      <c r="E6651"/>
    </row>
    <row r="6652" spans="1:5" ht="12.5" x14ac:dyDescent="0.25">
      <c r="A6652" s="37"/>
      <c r="B6652" s="26"/>
      <c r="C6652"/>
      <c r="D6652"/>
      <c r="E6652"/>
    </row>
    <row r="6653" spans="1:5" ht="12.5" x14ac:dyDescent="0.25">
      <c r="A6653" s="37"/>
      <c r="B6653" s="26"/>
      <c r="C6653"/>
      <c r="D6653"/>
      <c r="E6653"/>
    </row>
    <row r="6654" spans="1:5" ht="12.5" x14ac:dyDescent="0.25">
      <c r="A6654" s="37"/>
      <c r="B6654" s="26"/>
      <c r="C6654"/>
      <c r="D6654"/>
      <c r="E6654"/>
    </row>
    <row r="6655" spans="1:5" ht="12.5" x14ac:dyDescent="0.25">
      <c r="A6655" s="37"/>
      <c r="B6655" s="26"/>
      <c r="C6655"/>
      <c r="D6655"/>
      <c r="E6655"/>
    </row>
    <row r="6656" spans="1:5" ht="12.5" x14ac:dyDescent="0.25">
      <c r="A6656" s="37"/>
      <c r="B6656" s="26"/>
      <c r="C6656"/>
      <c r="D6656"/>
      <c r="E6656"/>
    </row>
    <row r="6657" spans="1:5" ht="12.5" x14ac:dyDescent="0.25">
      <c r="A6657" s="37"/>
      <c r="B6657" s="26"/>
      <c r="C6657"/>
      <c r="D6657"/>
      <c r="E6657"/>
    </row>
    <row r="6658" spans="1:5" ht="12.5" x14ac:dyDescent="0.25">
      <c r="A6658" s="37"/>
      <c r="B6658" s="26"/>
      <c r="C6658"/>
      <c r="D6658"/>
      <c r="E6658"/>
    </row>
    <row r="6659" spans="1:5" ht="12.5" x14ac:dyDescent="0.25">
      <c r="A6659" s="37"/>
      <c r="B6659" s="26"/>
      <c r="C6659"/>
      <c r="D6659"/>
      <c r="E6659"/>
    </row>
    <row r="6660" spans="1:5" ht="12.5" x14ac:dyDescent="0.25">
      <c r="A6660" s="37"/>
      <c r="B6660" s="26"/>
      <c r="C6660"/>
      <c r="D6660"/>
      <c r="E6660"/>
    </row>
    <row r="6661" spans="1:5" ht="12.5" x14ac:dyDescent="0.25">
      <c r="A6661" s="37"/>
      <c r="B6661" s="26"/>
      <c r="C6661"/>
      <c r="D6661"/>
      <c r="E6661"/>
    </row>
    <row r="6662" spans="1:5" ht="12.5" x14ac:dyDescent="0.25">
      <c r="A6662" s="37"/>
      <c r="B6662" s="26"/>
      <c r="C6662"/>
      <c r="D6662"/>
      <c r="E6662"/>
    </row>
    <row r="6663" spans="1:5" ht="12.5" x14ac:dyDescent="0.25">
      <c r="A6663" s="37"/>
      <c r="B6663" s="26"/>
      <c r="C6663"/>
      <c r="D6663"/>
      <c r="E6663"/>
    </row>
    <row r="6664" spans="1:5" ht="12.5" x14ac:dyDescent="0.25">
      <c r="A6664" s="37"/>
      <c r="B6664" s="26"/>
      <c r="C6664"/>
      <c r="D6664"/>
      <c r="E6664"/>
    </row>
    <row r="6665" spans="1:5" ht="12.5" x14ac:dyDescent="0.25">
      <c r="A6665" s="37"/>
      <c r="B6665" s="26"/>
      <c r="C6665"/>
      <c r="D6665"/>
      <c r="E6665"/>
    </row>
    <row r="6666" spans="1:5" ht="12.5" x14ac:dyDescent="0.25">
      <c r="A6666" s="37"/>
      <c r="B6666" s="26"/>
      <c r="C6666"/>
      <c r="D6666"/>
      <c r="E6666"/>
    </row>
    <row r="6667" spans="1:5" ht="12.5" x14ac:dyDescent="0.25">
      <c r="A6667" s="37"/>
      <c r="B6667" s="26"/>
      <c r="C6667"/>
      <c r="D6667"/>
      <c r="E6667"/>
    </row>
    <row r="6668" spans="1:5" ht="12.5" x14ac:dyDescent="0.25">
      <c r="A6668" s="37"/>
      <c r="B6668" s="26"/>
      <c r="C6668"/>
      <c r="D6668"/>
      <c r="E6668"/>
    </row>
    <row r="6669" spans="1:5" ht="12.5" x14ac:dyDescent="0.25">
      <c r="A6669" s="37"/>
      <c r="B6669" s="26"/>
      <c r="C6669"/>
      <c r="D6669"/>
      <c r="E6669"/>
    </row>
    <row r="6670" spans="1:5" ht="12.5" x14ac:dyDescent="0.25">
      <c r="A6670" s="37"/>
      <c r="B6670" s="26"/>
      <c r="C6670"/>
      <c r="D6670"/>
      <c r="E6670"/>
    </row>
    <row r="6671" spans="1:5" ht="12.5" x14ac:dyDescent="0.25">
      <c r="A6671" s="37"/>
      <c r="B6671" s="26"/>
      <c r="C6671"/>
      <c r="D6671"/>
      <c r="E6671"/>
    </row>
    <row r="6672" spans="1:5" ht="12.5" x14ac:dyDescent="0.25">
      <c r="A6672" s="37"/>
      <c r="B6672" s="26"/>
      <c r="C6672"/>
      <c r="D6672"/>
      <c r="E6672"/>
    </row>
    <row r="6673" spans="1:5" ht="12.5" x14ac:dyDescent="0.25">
      <c r="A6673" s="37"/>
      <c r="B6673" s="26"/>
      <c r="C6673"/>
      <c r="D6673"/>
      <c r="E6673"/>
    </row>
    <row r="6674" spans="1:5" ht="12.5" x14ac:dyDescent="0.25">
      <c r="A6674" s="37"/>
      <c r="B6674" s="26"/>
      <c r="C6674"/>
      <c r="D6674"/>
      <c r="E6674"/>
    </row>
    <row r="6675" spans="1:5" ht="12.5" x14ac:dyDescent="0.25">
      <c r="A6675" s="37"/>
      <c r="B6675" s="26"/>
      <c r="C6675"/>
      <c r="D6675"/>
      <c r="E6675"/>
    </row>
    <row r="6676" spans="1:5" ht="12.5" x14ac:dyDescent="0.25">
      <c r="A6676" s="37"/>
      <c r="B6676" s="26"/>
      <c r="C6676"/>
      <c r="D6676"/>
      <c r="E6676"/>
    </row>
    <row r="6677" spans="1:5" ht="12.5" x14ac:dyDescent="0.25">
      <c r="A6677" s="37"/>
      <c r="B6677" s="26"/>
      <c r="C6677"/>
      <c r="D6677"/>
      <c r="E6677"/>
    </row>
    <row r="6678" spans="1:5" ht="12.5" x14ac:dyDescent="0.25">
      <c r="A6678" s="37"/>
      <c r="B6678" s="26"/>
      <c r="C6678"/>
      <c r="D6678"/>
      <c r="E6678"/>
    </row>
    <row r="6679" spans="1:5" ht="12.5" x14ac:dyDescent="0.25">
      <c r="A6679" s="37"/>
      <c r="B6679" s="26"/>
      <c r="C6679"/>
      <c r="D6679"/>
      <c r="E6679"/>
    </row>
    <row r="6680" spans="1:5" ht="12.5" x14ac:dyDescent="0.25">
      <c r="A6680" s="37"/>
      <c r="B6680" s="26"/>
      <c r="C6680"/>
      <c r="D6680"/>
      <c r="E6680"/>
    </row>
    <row r="6681" spans="1:5" ht="12.5" x14ac:dyDescent="0.25">
      <c r="A6681" s="37"/>
      <c r="B6681" s="26"/>
      <c r="C6681"/>
      <c r="D6681"/>
      <c r="E6681"/>
    </row>
    <row r="6682" spans="1:5" ht="12.5" x14ac:dyDescent="0.25">
      <c r="A6682" s="37"/>
      <c r="B6682" s="26"/>
      <c r="C6682"/>
      <c r="D6682"/>
      <c r="E6682"/>
    </row>
    <row r="6683" spans="1:5" ht="12.5" x14ac:dyDescent="0.25">
      <c r="A6683" s="37"/>
      <c r="B6683" s="26"/>
      <c r="C6683"/>
      <c r="D6683"/>
      <c r="E6683"/>
    </row>
    <row r="6684" spans="1:5" ht="12.5" x14ac:dyDescent="0.25">
      <c r="A6684" s="37"/>
      <c r="B6684" s="26"/>
      <c r="C6684"/>
      <c r="D6684"/>
      <c r="E6684"/>
    </row>
    <row r="6685" spans="1:5" ht="12.5" x14ac:dyDescent="0.25">
      <c r="A6685" s="37"/>
      <c r="B6685" s="26"/>
      <c r="C6685"/>
      <c r="D6685"/>
      <c r="E6685"/>
    </row>
    <row r="6686" spans="1:5" ht="12.5" x14ac:dyDescent="0.25">
      <c r="A6686" s="37"/>
      <c r="B6686" s="26"/>
      <c r="C6686"/>
      <c r="D6686"/>
      <c r="E6686"/>
    </row>
    <row r="6687" spans="1:5" ht="12.5" x14ac:dyDescent="0.25">
      <c r="A6687" s="37"/>
      <c r="B6687" s="26"/>
      <c r="C6687"/>
      <c r="D6687"/>
      <c r="E6687"/>
    </row>
    <row r="6688" spans="1:5" ht="12.5" x14ac:dyDescent="0.25">
      <c r="A6688" s="37"/>
      <c r="B6688" s="26"/>
      <c r="C6688"/>
      <c r="D6688"/>
      <c r="E6688"/>
    </row>
    <row r="6689" spans="1:5" ht="12.5" x14ac:dyDescent="0.25">
      <c r="A6689" s="37"/>
      <c r="B6689" s="26"/>
      <c r="C6689"/>
      <c r="D6689"/>
      <c r="E6689"/>
    </row>
    <row r="6690" spans="1:5" ht="12.5" x14ac:dyDescent="0.25">
      <c r="A6690" s="37"/>
      <c r="B6690" s="26"/>
      <c r="C6690"/>
      <c r="D6690"/>
      <c r="E6690"/>
    </row>
    <row r="6691" spans="1:5" ht="12.5" x14ac:dyDescent="0.25">
      <c r="A6691" s="37"/>
      <c r="B6691" s="26"/>
      <c r="C6691"/>
      <c r="D6691"/>
      <c r="E6691"/>
    </row>
    <row r="6692" spans="1:5" ht="12.5" x14ac:dyDescent="0.25">
      <c r="A6692" s="37"/>
      <c r="B6692" s="26"/>
      <c r="C6692"/>
      <c r="D6692"/>
      <c r="E6692"/>
    </row>
    <row r="6693" spans="1:5" ht="12.5" x14ac:dyDescent="0.25">
      <c r="A6693" s="37"/>
      <c r="B6693" s="26"/>
      <c r="C6693"/>
      <c r="D6693"/>
      <c r="E6693"/>
    </row>
    <row r="6694" spans="1:5" ht="12.5" x14ac:dyDescent="0.25">
      <c r="A6694" s="37"/>
      <c r="B6694" s="26"/>
      <c r="C6694"/>
      <c r="D6694"/>
      <c r="E6694"/>
    </row>
    <row r="6695" spans="1:5" ht="12.5" x14ac:dyDescent="0.25">
      <c r="A6695" s="37"/>
      <c r="B6695" s="26"/>
      <c r="C6695"/>
      <c r="D6695"/>
      <c r="E6695"/>
    </row>
    <row r="6696" spans="1:5" ht="12.5" x14ac:dyDescent="0.25">
      <c r="A6696" s="37"/>
      <c r="B6696" s="26"/>
      <c r="C6696"/>
      <c r="D6696"/>
      <c r="E6696"/>
    </row>
    <row r="6697" spans="1:5" ht="12.5" x14ac:dyDescent="0.25">
      <c r="A6697" s="37"/>
      <c r="B6697" s="26"/>
      <c r="C6697"/>
      <c r="D6697"/>
      <c r="E6697"/>
    </row>
    <row r="6698" spans="1:5" ht="12.5" x14ac:dyDescent="0.25">
      <c r="A6698" s="37"/>
      <c r="B6698" s="26"/>
      <c r="C6698"/>
      <c r="D6698"/>
      <c r="E6698"/>
    </row>
    <row r="6699" spans="1:5" ht="12.5" x14ac:dyDescent="0.25">
      <c r="A6699" s="37"/>
      <c r="B6699" s="26"/>
      <c r="C6699"/>
      <c r="D6699"/>
      <c r="E6699"/>
    </row>
    <row r="6700" spans="1:5" ht="12.5" x14ac:dyDescent="0.25">
      <c r="A6700" s="37"/>
      <c r="B6700" s="26"/>
      <c r="C6700"/>
      <c r="D6700"/>
      <c r="E6700"/>
    </row>
    <row r="6701" spans="1:5" ht="12.5" x14ac:dyDescent="0.25">
      <c r="A6701" s="37"/>
      <c r="B6701" s="26"/>
      <c r="C6701"/>
      <c r="D6701"/>
      <c r="E6701"/>
    </row>
    <row r="6702" spans="1:5" ht="12.5" x14ac:dyDescent="0.25">
      <c r="A6702" s="37"/>
      <c r="B6702" s="26"/>
      <c r="C6702"/>
      <c r="D6702"/>
      <c r="E6702"/>
    </row>
    <row r="6703" spans="1:5" ht="12.5" x14ac:dyDescent="0.25">
      <c r="A6703" s="37"/>
      <c r="B6703" s="26"/>
      <c r="C6703"/>
      <c r="D6703"/>
      <c r="E6703"/>
    </row>
    <row r="6704" spans="1:5" ht="12.5" x14ac:dyDescent="0.25">
      <c r="A6704" s="37"/>
      <c r="B6704" s="26"/>
      <c r="C6704"/>
      <c r="D6704"/>
      <c r="E6704"/>
    </row>
    <row r="6705" spans="1:5" ht="12.5" x14ac:dyDescent="0.25">
      <c r="A6705" s="37"/>
      <c r="B6705" s="26"/>
      <c r="C6705"/>
      <c r="D6705"/>
      <c r="E6705"/>
    </row>
    <row r="6706" spans="1:5" ht="12.5" x14ac:dyDescent="0.25">
      <c r="A6706" s="37"/>
      <c r="B6706" s="26"/>
      <c r="C6706"/>
      <c r="D6706"/>
      <c r="E6706"/>
    </row>
    <row r="6707" spans="1:5" ht="12.5" x14ac:dyDescent="0.25">
      <c r="A6707" s="37"/>
      <c r="B6707" s="26"/>
      <c r="C6707"/>
      <c r="D6707"/>
      <c r="E6707"/>
    </row>
    <row r="6708" spans="1:5" ht="12.5" x14ac:dyDescent="0.25">
      <c r="A6708" s="37"/>
      <c r="B6708" s="26"/>
      <c r="C6708"/>
      <c r="D6708"/>
      <c r="E6708"/>
    </row>
    <row r="6709" spans="1:5" ht="12.5" x14ac:dyDescent="0.25">
      <c r="A6709" s="37"/>
      <c r="B6709" s="26"/>
      <c r="C6709"/>
      <c r="D6709"/>
      <c r="E6709"/>
    </row>
    <row r="6710" spans="1:5" ht="12.5" x14ac:dyDescent="0.25">
      <c r="A6710" s="37"/>
      <c r="B6710" s="26"/>
      <c r="C6710"/>
      <c r="D6710"/>
      <c r="E6710"/>
    </row>
    <row r="6711" spans="1:5" ht="12.5" x14ac:dyDescent="0.25">
      <c r="A6711" s="37"/>
      <c r="B6711" s="26"/>
      <c r="C6711"/>
      <c r="D6711"/>
      <c r="E6711"/>
    </row>
    <row r="6712" spans="1:5" ht="12.5" x14ac:dyDescent="0.25">
      <c r="A6712" s="37"/>
      <c r="B6712" s="26"/>
      <c r="C6712"/>
      <c r="D6712"/>
      <c r="E6712"/>
    </row>
    <row r="6713" spans="1:5" ht="12.5" x14ac:dyDescent="0.25">
      <c r="A6713" s="37"/>
      <c r="B6713" s="26"/>
      <c r="C6713"/>
      <c r="D6713"/>
      <c r="E6713"/>
    </row>
    <row r="6714" spans="1:5" ht="12.5" x14ac:dyDescent="0.25">
      <c r="A6714" s="37"/>
      <c r="B6714" s="26"/>
      <c r="C6714"/>
      <c r="D6714"/>
      <c r="E6714"/>
    </row>
    <row r="6715" spans="1:5" ht="12.5" x14ac:dyDescent="0.25">
      <c r="A6715" s="37"/>
      <c r="B6715" s="26"/>
      <c r="C6715"/>
      <c r="D6715"/>
      <c r="E6715"/>
    </row>
    <row r="6716" spans="1:5" ht="12.5" x14ac:dyDescent="0.25">
      <c r="A6716" s="37"/>
      <c r="B6716" s="26"/>
      <c r="C6716"/>
      <c r="D6716"/>
      <c r="E6716"/>
    </row>
    <row r="6717" spans="1:5" ht="12.5" x14ac:dyDescent="0.25">
      <c r="A6717" s="37"/>
      <c r="B6717" s="26"/>
      <c r="C6717"/>
      <c r="D6717"/>
      <c r="E6717"/>
    </row>
    <row r="6718" spans="1:5" ht="12.5" x14ac:dyDescent="0.25">
      <c r="A6718" s="37"/>
      <c r="B6718" s="26"/>
      <c r="C6718"/>
      <c r="D6718"/>
      <c r="E6718"/>
    </row>
    <row r="6719" spans="1:5" ht="12.5" x14ac:dyDescent="0.25">
      <c r="A6719" s="37"/>
      <c r="B6719" s="26"/>
      <c r="C6719"/>
      <c r="D6719"/>
      <c r="E6719"/>
    </row>
    <row r="6720" spans="1:5" ht="12.5" x14ac:dyDescent="0.25">
      <c r="A6720" s="37"/>
      <c r="B6720" s="26"/>
      <c r="C6720"/>
      <c r="D6720"/>
      <c r="E6720"/>
    </row>
    <row r="6721" spans="1:5" ht="12.5" x14ac:dyDescent="0.25">
      <c r="A6721" s="37"/>
      <c r="B6721" s="26"/>
      <c r="C6721"/>
      <c r="D6721"/>
      <c r="E6721"/>
    </row>
    <row r="6722" spans="1:5" ht="12.5" x14ac:dyDescent="0.25">
      <c r="A6722" s="37"/>
      <c r="B6722" s="26"/>
      <c r="C6722"/>
      <c r="D6722"/>
      <c r="E6722"/>
    </row>
    <row r="6723" spans="1:5" ht="12.5" x14ac:dyDescent="0.25">
      <c r="A6723" s="37"/>
      <c r="B6723" s="26"/>
      <c r="C6723"/>
      <c r="D6723"/>
      <c r="E6723"/>
    </row>
    <row r="6724" spans="1:5" ht="12.5" x14ac:dyDescent="0.25">
      <c r="A6724" s="37"/>
      <c r="B6724" s="26"/>
      <c r="C6724"/>
      <c r="D6724"/>
      <c r="E6724"/>
    </row>
    <row r="6725" spans="1:5" ht="12.5" x14ac:dyDescent="0.25">
      <c r="A6725" s="37"/>
      <c r="B6725" s="26"/>
      <c r="C6725"/>
      <c r="D6725"/>
      <c r="E6725"/>
    </row>
    <row r="6726" spans="1:5" ht="12.5" x14ac:dyDescent="0.25">
      <c r="A6726" s="37"/>
      <c r="B6726" s="26"/>
      <c r="C6726"/>
      <c r="D6726"/>
      <c r="E6726"/>
    </row>
    <row r="6727" spans="1:5" ht="12.5" x14ac:dyDescent="0.25">
      <c r="A6727" s="37"/>
      <c r="B6727" s="26"/>
      <c r="C6727"/>
      <c r="D6727"/>
      <c r="E6727"/>
    </row>
    <row r="6728" spans="1:5" ht="12.5" x14ac:dyDescent="0.25">
      <c r="A6728" s="37"/>
      <c r="B6728" s="26"/>
      <c r="C6728"/>
      <c r="D6728"/>
      <c r="E6728"/>
    </row>
    <row r="6729" spans="1:5" ht="12.5" x14ac:dyDescent="0.25">
      <c r="A6729" s="37"/>
      <c r="B6729" s="26"/>
      <c r="C6729"/>
      <c r="D6729"/>
      <c r="E6729"/>
    </row>
    <row r="6730" spans="1:5" ht="12.5" x14ac:dyDescent="0.25">
      <c r="A6730" s="37"/>
      <c r="B6730" s="26"/>
      <c r="C6730"/>
      <c r="D6730"/>
      <c r="E6730"/>
    </row>
    <row r="6731" spans="1:5" ht="12.5" x14ac:dyDescent="0.25">
      <c r="A6731" s="37"/>
      <c r="B6731" s="26"/>
      <c r="C6731"/>
      <c r="D6731"/>
      <c r="E6731"/>
    </row>
    <row r="6732" spans="1:5" ht="12.5" x14ac:dyDescent="0.25">
      <c r="A6732" s="37"/>
      <c r="B6732" s="26"/>
      <c r="C6732"/>
      <c r="D6732"/>
      <c r="E6732"/>
    </row>
    <row r="6733" spans="1:5" ht="12.5" x14ac:dyDescent="0.25">
      <c r="A6733" s="37"/>
      <c r="B6733" s="26"/>
      <c r="C6733"/>
      <c r="D6733"/>
      <c r="E6733"/>
    </row>
    <row r="6734" spans="1:5" ht="12.5" x14ac:dyDescent="0.25">
      <c r="A6734" s="37"/>
      <c r="B6734" s="26"/>
      <c r="C6734"/>
      <c r="D6734"/>
      <c r="E6734"/>
    </row>
    <row r="6735" spans="1:5" ht="12.5" x14ac:dyDescent="0.25">
      <c r="A6735" s="37"/>
      <c r="B6735" s="26"/>
      <c r="C6735"/>
      <c r="D6735"/>
      <c r="E6735"/>
    </row>
    <row r="6736" spans="1:5" ht="12.5" x14ac:dyDescent="0.25">
      <c r="A6736" s="37"/>
      <c r="B6736" s="26"/>
      <c r="C6736"/>
      <c r="D6736"/>
      <c r="E6736"/>
    </row>
    <row r="6737" spans="1:5" ht="12.5" x14ac:dyDescent="0.25">
      <c r="A6737" s="37"/>
      <c r="B6737" s="26"/>
      <c r="C6737"/>
      <c r="D6737"/>
      <c r="E6737"/>
    </row>
    <row r="6738" spans="1:5" ht="12.5" x14ac:dyDescent="0.25">
      <c r="A6738" s="37"/>
      <c r="B6738" s="26"/>
      <c r="C6738"/>
      <c r="D6738"/>
      <c r="E6738"/>
    </row>
    <row r="6739" spans="1:5" ht="12.5" x14ac:dyDescent="0.25">
      <c r="A6739" s="37"/>
      <c r="B6739" s="26"/>
      <c r="C6739"/>
      <c r="D6739"/>
      <c r="E6739"/>
    </row>
    <row r="6740" spans="1:5" ht="12.5" x14ac:dyDescent="0.25">
      <c r="A6740" s="37"/>
      <c r="B6740" s="26"/>
      <c r="C6740"/>
      <c r="D6740"/>
      <c r="E6740"/>
    </row>
    <row r="6741" spans="1:5" ht="12.5" x14ac:dyDescent="0.25">
      <c r="A6741" s="37"/>
      <c r="B6741" s="26"/>
      <c r="C6741"/>
      <c r="D6741"/>
      <c r="E6741"/>
    </row>
    <row r="6742" spans="1:5" ht="12.5" x14ac:dyDescent="0.25">
      <c r="A6742" s="37"/>
      <c r="B6742" s="26"/>
      <c r="C6742"/>
      <c r="D6742"/>
      <c r="E6742"/>
    </row>
    <row r="6743" spans="1:5" ht="12.5" x14ac:dyDescent="0.25">
      <c r="A6743" s="37"/>
      <c r="B6743" s="26"/>
      <c r="C6743"/>
      <c r="D6743"/>
      <c r="E6743"/>
    </row>
    <row r="6744" spans="1:5" ht="12.5" x14ac:dyDescent="0.25">
      <c r="A6744" s="37"/>
      <c r="B6744" s="26"/>
      <c r="C6744"/>
      <c r="D6744"/>
      <c r="E6744"/>
    </row>
    <row r="6745" spans="1:5" ht="12.5" x14ac:dyDescent="0.25">
      <c r="A6745" s="37"/>
      <c r="B6745" s="26"/>
      <c r="C6745"/>
      <c r="D6745"/>
      <c r="E6745"/>
    </row>
    <row r="6746" spans="1:5" ht="12.5" x14ac:dyDescent="0.25">
      <c r="A6746" s="37"/>
      <c r="B6746" s="26"/>
      <c r="C6746"/>
      <c r="D6746"/>
      <c r="E6746"/>
    </row>
    <row r="6747" spans="1:5" ht="12.5" x14ac:dyDescent="0.25">
      <c r="A6747" s="37"/>
      <c r="B6747" s="26"/>
      <c r="C6747"/>
      <c r="D6747"/>
      <c r="E6747"/>
    </row>
    <row r="6748" spans="1:5" ht="12.5" x14ac:dyDescent="0.25">
      <c r="A6748" s="37"/>
      <c r="B6748" s="26"/>
      <c r="C6748"/>
      <c r="D6748"/>
      <c r="E6748"/>
    </row>
    <row r="6749" spans="1:5" ht="12.5" x14ac:dyDescent="0.25">
      <c r="A6749" s="37"/>
      <c r="B6749" s="26"/>
      <c r="C6749"/>
      <c r="D6749"/>
      <c r="E6749"/>
    </row>
    <row r="6750" spans="1:5" ht="12.5" x14ac:dyDescent="0.25">
      <c r="A6750" s="37"/>
      <c r="B6750" s="26"/>
      <c r="C6750"/>
      <c r="D6750"/>
      <c r="E6750"/>
    </row>
    <row r="6751" spans="1:5" ht="12.5" x14ac:dyDescent="0.25">
      <c r="A6751" s="37"/>
      <c r="B6751" s="26"/>
      <c r="C6751"/>
      <c r="D6751"/>
      <c r="E6751"/>
    </row>
    <row r="6752" spans="1:5" ht="12.5" x14ac:dyDescent="0.25">
      <c r="A6752" s="37"/>
      <c r="B6752" s="26"/>
      <c r="C6752"/>
      <c r="D6752"/>
      <c r="E6752"/>
    </row>
    <row r="6753" spans="1:5" ht="12.5" x14ac:dyDescent="0.25">
      <c r="A6753" s="37"/>
      <c r="B6753" s="26"/>
      <c r="C6753"/>
      <c r="D6753"/>
      <c r="E6753"/>
    </row>
    <row r="6754" spans="1:5" ht="12.5" x14ac:dyDescent="0.25">
      <c r="A6754" s="37"/>
      <c r="B6754" s="26"/>
      <c r="C6754"/>
      <c r="D6754"/>
      <c r="E6754"/>
    </row>
    <row r="6755" spans="1:5" ht="12.5" x14ac:dyDescent="0.25">
      <c r="A6755" s="37"/>
      <c r="B6755" s="26"/>
      <c r="C6755"/>
      <c r="D6755"/>
      <c r="E6755"/>
    </row>
    <row r="6756" spans="1:5" ht="12.5" x14ac:dyDescent="0.25">
      <c r="A6756" s="37"/>
      <c r="B6756" s="26"/>
      <c r="C6756"/>
      <c r="D6756"/>
      <c r="E6756"/>
    </row>
    <row r="6757" spans="1:5" ht="12.5" x14ac:dyDescent="0.25">
      <c r="A6757" s="37"/>
      <c r="B6757" s="26"/>
      <c r="C6757"/>
      <c r="D6757"/>
      <c r="E6757"/>
    </row>
    <row r="6758" spans="1:5" ht="12.5" x14ac:dyDescent="0.25">
      <c r="A6758" s="37"/>
      <c r="B6758" s="26"/>
      <c r="C6758"/>
      <c r="D6758"/>
      <c r="E6758"/>
    </row>
    <row r="6759" spans="1:5" ht="12.5" x14ac:dyDescent="0.25">
      <c r="A6759" s="37"/>
      <c r="B6759" s="26"/>
      <c r="C6759"/>
      <c r="D6759"/>
      <c r="E6759"/>
    </row>
    <row r="6760" spans="1:5" ht="12.5" x14ac:dyDescent="0.25">
      <c r="A6760" s="37"/>
      <c r="B6760" s="26"/>
      <c r="C6760"/>
      <c r="D6760"/>
      <c r="E6760"/>
    </row>
    <row r="6761" spans="1:5" ht="12.5" x14ac:dyDescent="0.25">
      <c r="A6761" s="37"/>
      <c r="B6761" s="26"/>
      <c r="C6761"/>
      <c r="D6761"/>
      <c r="E6761"/>
    </row>
    <row r="6762" spans="1:5" ht="12.5" x14ac:dyDescent="0.25">
      <c r="A6762" s="37"/>
      <c r="B6762" s="26"/>
      <c r="C6762"/>
      <c r="D6762"/>
      <c r="E6762"/>
    </row>
    <row r="6763" spans="1:5" ht="12.5" x14ac:dyDescent="0.25">
      <c r="A6763" s="37"/>
      <c r="B6763" s="26"/>
      <c r="C6763"/>
      <c r="D6763"/>
      <c r="E6763"/>
    </row>
    <row r="6764" spans="1:5" ht="12.5" x14ac:dyDescent="0.25">
      <c r="A6764" s="37"/>
      <c r="B6764" s="26"/>
      <c r="C6764"/>
      <c r="D6764"/>
      <c r="E6764"/>
    </row>
    <row r="6765" spans="1:5" ht="12.5" x14ac:dyDescent="0.25">
      <c r="A6765" s="37"/>
      <c r="B6765" s="26"/>
      <c r="C6765"/>
      <c r="D6765"/>
      <c r="E6765"/>
    </row>
    <row r="6766" spans="1:5" ht="12.5" x14ac:dyDescent="0.25">
      <c r="A6766" s="37"/>
      <c r="B6766" s="26"/>
      <c r="C6766"/>
      <c r="D6766"/>
      <c r="E6766"/>
    </row>
    <row r="6767" spans="1:5" ht="12.5" x14ac:dyDescent="0.25">
      <c r="A6767" s="37"/>
      <c r="B6767" s="26"/>
      <c r="C6767"/>
      <c r="D6767"/>
      <c r="E6767"/>
    </row>
    <row r="6768" spans="1:5" ht="12.5" x14ac:dyDescent="0.25">
      <c r="A6768" s="37"/>
      <c r="B6768" s="26"/>
      <c r="C6768"/>
      <c r="D6768"/>
      <c r="E6768"/>
    </row>
    <row r="6769" spans="1:5" ht="12.5" x14ac:dyDescent="0.25">
      <c r="A6769" s="37"/>
      <c r="B6769" s="26"/>
      <c r="C6769"/>
      <c r="D6769"/>
      <c r="E6769"/>
    </row>
    <row r="6770" spans="1:5" ht="12.5" x14ac:dyDescent="0.25">
      <c r="A6770" s="37"/>
      <c r="B6770" s="26"/>
      <c r="C6770"/>
      <c r="D6770"/>
      <c r="E6770"/>
    </row>
    <row r="6771" spans="1:5" ht="12.5" x14ac:dyDescent="0.25">
      <c r="A6771" s="37"/>
      <c r="B6771" s="26"/>
      <c r="C6771"/>
      <c r="D6771"/>
      <c r="E6771"/>
    </row>
    <row r="6772" spans="1:5" ht="12.5" x14ac:dyDescent="0.25">
      <c r="A6772" s="37"/>
      <c r="B6772" s="26"/>
      <c r="C6772"/>
      <c r="D6772"/>
      <c r="E6772"/>
    </row>
    <row r="6773" spans="1:5" ht="12.5" x14ac:dyDescent="0.25">
      <c r="A6773" s="37"/>
      <c r="B6773" s="26"/>
      <c r="C6773"/>
      <c r="D6773"/>
      <c r="E6773"/>
    </row>
    <row r="6774" spans="1:5" ht="12.5" x14ac:dyDescent="0.25">
      <c r="A6774" s="37"/>
      <c r="B6774" s="26"/>
      <c r="C6774"/>
      <c r="D6774"/>
      <c r="E6774"/>
    </row>
    <row r="6775" spans="1:5" ht="12.5" x14ac:dyDescent="0.25">
      <c r="A6775" s="37"/>
      <c r="B6775" s="26"/>
      <c r="C6775"/>
      <c r="D6775"/>
      <c r="E6775"/>
    </row>
    <row r="6776" spans="1:5" ht="12.5" x14ac:dyDescent="0.25">
      <c r="A6776" s="37"/>
      <c r="B6776" s="26"/>
      <c r="C6776"/>
      <c r="D6776"/>
      <c r="E6776"/>
    </row>
    <row r="6777" spans="1:5" ht="12.5" x14ac:dyDescent="0.25">
      <c r="A6777" s="37"/>
      <c r="B6777" s="26"/>
      <c r="C6777"/>
      <c r="D6777"/>
      <c r="E6777"/>
    </row>
    <row r="6778" spans="1:5" ht="12.5" x14ac:dyDescent="0.25">
      <c r="A6778" s="37"/>
      <c r="B6778" s="26"/>
      <c r="C6778"/>
      <c r="D6778"/>
      <c r="E6778"/>
    </row>
    <row r="6779" spans="1:5" ht="12.5" x14ac:dyDescent="0.25">
      <c r="A6779" s="37"/>
      <c r="B6779" s="26"/>
      <c r="C6779"/>
      <c r="D6779"/>
      <c r="E6779"/>
    </row>
    <row r="6780" spans="1:5" ht="12.5" x14ac:dyDescent="0.25">
      <c r="A6780" s="37"/>
      <c r="B6780" s="26"/>
      <c r="C6780"/>
      <c r="D6780"/>
      <c r="E6780"/>
    </row>
    <row r="6781" spans="1:5" ht="12.5" x14ac:dyDescent="0.25">
      <c r="A6781" s="37"/>
      <c r="B6781" s="26"/>
      <c r="C6781"/>
      <c r="D6781"/>
      <c r="E6781"/>
    </row>
    <row r="6782" spans="1:5" ht="12.5" x14ac:dyDescent="0.25">
      <c r="A6782" s="37"/>
      <c r="B6782" s="26"/>
      <c r="C6782"/>
      <c r="D6782"/>
      <c r="E6782"/>
    </row>
    <row r="6783" spans="1:5" ht="12.5" x14ac:dyDescent="0.25">
      <c r="A6783" s="37"/>
      <c r="B6783" s="26"/>
      <c r="C6783"/>
      <c r="D6783"/>
      <c r="E6783"/>
    </row>
    <row r="6784" spans="1:5" ht="12.5" x14ac:dyDescent="0.25">
      <c r="A6784" s="37"/>
      <c r="B6784" s="26"/>
      <c r="C6784"/>
      <c r="D6784"/>
      <c r="E6784"/>
    </row>
    <row r="6785" spans="1:5" ht="12.5" x14ac:dyDescent="0.25">
      <c r="A6785" s="37"/>
      <c r="B6785" s="26"/>
      <c r="C6785"/>
      <c r="D6785"/>
      <c r="E6785"/>
    </row>
    <row r="6786" spans="1:5" ht="12.5" x14ac:dyDescent="0.25">
      <c r="A6786" s="37"/>
      <c r="B6786" s="26"/>
      <c r="C6786"/>
      <c r="D6786"/>
      <c r="E6786"/>
    </row>
    <row r="6787" spans="1:5" ht="12.5" x14ac:dyDescent="0.25">
      <c r="A6787" s="37"/>
      <c r="B6787" s="26"/>
      <c r="C6787"/>
      <c r="D6787"/>
      <c r="E6787"/>
    </row>
    <row r="6788" spans="1:5" ht="12.5" x14ac:dyDescent="0.25">
      <c r="A6788" s="37"/>
      <c r="B6788" s="26"/>
      <c r="C6788"/>
      <c r="D6788"/>
      <c r="E6788"/>
    </row>
    <row r="6789" spans="1:5" ht="12.5" x14ac:dyDescent="0.25">
      <c r="A6789" s="37"/>
      <c r="B6789" s="26"/>
      <c r="C6789"/>
      <c r="D6789"/>
      <c r="E6789"/>
    </row>
    <row r="6790" spans="1:5" ht="12.5" x14ac:dyDescent="0.25">
      <c r="A6790" s="37"/>
      <c r="B6790" s="26"/>
      <c r="C6790"/>
      <c r="D6790"/>
      <c r="E6790"/>
    </row>
    <row r="6791" spans="1:5" ht="12.5" x14ac:dyDescent="0.25">
      <c r="A6791" s="37"/>
      <c r="B6791" s="26"/>
      <c r="C6791"/>
      <c r="D6791"/>
      <c r="E6791"/>
    </row>
    <row r="6792" spans="1:5" ht="12.5" x14ac:dyDescent="0.25">
      <c r="A6792" s="37"/>
      <c r="B6792" s="26"/>
      <c r="C6792"/>
      <c r="D6792"/>
      <c r="E6792"/>
    </row>
    <row r="6793" spans="1:5" ht="12.5" x14ac:dyDescent="0.25">
      <c r="A6793" s="37"/>
      <c r="B6793" s="26"/>
      <c r="C6793"/>
      <c r="D6793"/>
      <c r="E6793"/>
    </row>
    <row r="6794" spans="1:5" ht="12.5" x14ac:dyDescent="0.25">
      <c r="A6794" s="37"/>
      <c r="B6794" s="26"/>
      <c r="C6794"/>
      <c r="D6794"/>
      <c r="E6794"/>
    </row>
    <row r="6795" spans="1:5" ht="12.5" x14ac:dyDescent="0.25">
      <c r="A6795" s="37"/>
      <c r="B6795" s="26"/>
      <c r="C6795"/>
      <c r="D6795"/>
      <c r="E6795"/>
    </row>
    <row r="6796" spans="1:5" ht="12.5" x14ac:dyDescent="0.25">
      <c r="A6796" s="37"/>
      <c r="B6796" s="26"/>
      <c r="C6796"/>
      <c r="D6796"/>
      <c r="E6796"/>
    </row>
    <row r="6797" spans="1:5" ht="12.5" x14ac:dyDescent="0.25">
      <c r="A6797" s="37"/>
      <c r="B6797" s="26"/>
      <c r="C6797"/>
      <c r="D6797"/>
      <c r="E6797"/>
    </row>
    <row r="6798" spans="1:5" ht="12.5" x14ac:dyDescent="0.25">
      <c r="A6798" s="37"/>
      <c r="B6798" s="26"/>
      <c r="C6798"/>
      <c r="D6798"/>
      <c r="E6798"/>
    </row>
    <row r="6799" spans="1:5" ht="12.5" x14ac:dyDescent="0.25">
      <c r="A6799" s="37"/>
      <c r="B6799" s="26"/>
      <c r="C6799"/>
      <c r="D6799"/>
      <c r="E6799"/>
    </row>
    <row r="6800" spans="1:5" ht="12.5" x14ac:dyDescent="0.25">
      <c r="A6800" s="37"/>
      <c r="B6800" s="26"/>
      <c r="C6800"/>
      <c r="D6800"/>
      <c r="E6800"/>
    </row>
    <row r="6801" spans="1:5" ht="12.5" x14ac:dyDescent="0.25">
      <c r="A6801" s="37"/>
      <c r="B6801" s="26"/>
      <c r="C6801"/>
      <c r="D6801"/>
      <c r="E6801"/>
    </row>
    <row r="6802" spans="1:5" ht="12.5" x14ac:dyDescent="0.25">
      <c r="A6802" s="37"/>
      <c r="B6802" s="26"/>
      <c r="C6802"/>
      <c r="D6802"/>
      <c r="E6802"/>
    </row>
    <row r="6803" spans="1:5" ht="12.5" x14ac:dyDescent="0.25">
      <c r="A6803" s="37"/>
      <c r="B6803" s="26"/>
      <c r="C6803"/>
      <c r="D6803"/>
      <c r="E6803"/>
    </row>
    <row r="6804" spans="1:5" ht="12.5" x14ac:dyDescent="0.25">
      <c r="A6804" s="37"/>
      <c r="B6804" s="26"/>
      <c r="C6804"/>
      <c r="D6804"/>
      <c r="E6804"/>
    </row>
    <row r="6805" spans="1:5" ht="12.5" x14ac:dyDescent="0.25">
      <c r="A6805" s="37"/>
      <c r="B6805" s="26"/>
      <c r="C6805"/>
      <c r="D6805"/>
      <c r="E6805"/>
    </row>
    <row r="6806" spans="1:5" ht="12.5" x14ac:dyDescent="0.25">
      <c r="A6806" s="37"/>
      <c r="B6806" s="26"/>
      <c r="C6806"/>
      <c r="D6806"/>
      <c r="E6806"/>
    </row>
    <row r="6807" spans="1:5" ht="12.5" x14ac:dyDescent="0.25">
      <c r="A6807" s="37"/>
      <c r="B6807" s="26"/>
      <c r="C6807"/>
      <c r="D6807"/>
      <c r="E6807"/>
    </row>
    <row r="6808" spans="1:5" ht="12.5" x14ac:dyDescent="0.25">
      <c r="A6808" s="37"/>
      <c r="B6808" s="26"/>
      <c r="C6808"/>
      <c r="D6808"/>
      <c r="E6808"/>
    </row>
    <row r="6809" spans="1:5" ht="12.5" x14ac:dyDescent="0.25">
      <c r="A6809" s="37"/>
      <c r="B6809" s="26"/>
      <c r="C6809"/>
      <c r="D6809"/>
      <c r="E6809"/>
    </row>
    <row r="6810" spans="1:5" ht="12.5" x14ac:dyDescent="0.25">
      <c r="A6810" s="37"/>
      <c r="B6810" s="26"/>
      <c r="C6810"/>
      <c r="D6810"/>
      <c r="E6810"/>
    </row>
    <row r="6811" spans="1:5" ht="12.5" x14ac:dyDescent="0.25">
      <c r="A6811" s="37"/>
      <c r="B6811" s="26"/>
      <c r="C6811"/>
      <c r="D6811"/>
      <c r="E6811"/>
    </row>
    <row r="6812" spans="1:5" ht="12.5" x14ac:dyDescent="0.25">
      <c r="A6812" s="37"/>
      <c r="B6812" s="26"/>
      <c r="C6812"/>
      <c r="D6812"/>
      <c r="E6812"/>
    </row>
    <row r="6813" spans="1:5" ht="12.5" x14ac:dyDescent="0.25">
      <c r="A6813" s="37"/>
      <c r="B6813" s="26"/>
      <c r="C6813"/>
      <c r="D6813"/>
      <c r="E6813"/>
    </row>
    <row r="6814" spans="1:5" ht="12.5" x14ac:dyDescent="0.25">
      <c r="A6814" s="37"/>
      <c r="B6814" s="26"/>
      <c r="C6814"/>
      <c r="D6814"/>
      <c r="E6814"/>
    </row>
    <row r="6815" spans="1:5" ht="12.5" x14ac:dyDescent="0.25">
      <c r="A6815" s="37"/>
      <c r="B6815" s="26"/>
      <c r="C6815"/>
      <c r="D6815"/>
      <c r="E6815"/>
    </row>
    <row r="6816" spans="1:5" ht="12.5" x14ac:dyDescent="0.25">
      <c r="A6816" s="37"/>
      <c r="B6816" s="26"/>
      <c r="C6816"/>
      <c r="D6816"/>
      <c r="E6816"/>
    </row>
    <row r="6817" spans="1:5" ht="12.5" x14ac:dyDescent="0.25">
      <c r="A6817" s="37"/>
      <c r="B6817" s="26"/>
      <c r="C6817"/>
      <c r="D6817"/>
      <c r="E6817"/>
    </row>
    <row r="6818" spans="1:5" ht="12.5" x14ac:dyDescent="0.25">
      <c r="A6818" s="37"/>
      <c r="B6818" s="26"/>
      <c r="C6818"/>
      <c r="D6818"/>
      <c r="E6818"/>
    </row>
    <row r="6819" spans="1:5" ht="12.5" x14ac:dyDescent="0.25">
      <c r="A6819" s="37"/>
      <c r="B6819" s="26"/>
      <c r="C6819"/>
      <c r="D6819"/>
      <c r="E6819"/>
    </row>
    <row r="6820" spans="1:5" ht="12.5" x14ac:dyDescent="0.25">
      <c r="A6820" s="37"/>
      <c r="B6820" s="26"/>
      <c r="C6820"/>
      <c r="D6820"/>
      <c r="E6820"/>
    </row>
    <row r="6821" spans="1:5" ht="12.5" x14ac:dyDescent="0.25">
      <c r="A6821" s="37"/>
      <c r="B6821" s="26"/>
      <c r="C6821"/>
      <c r="D6821"/>
      <c r="E6821"/>
    </row>
    <row r="6822" spans="1:5" ht="12.5" x14ac:dyDescent="0.25">
      <c r="A6822" s="37"/>
      <c r="B6822" s="26"/>
      <c r="C6822"/>
      <c r="D6822"/>
      <c r="E6822"/>
    </row>
    <row r="6823" spans="1:5" ht="12.5" x14ac:dyDescent="0.25">
      <c r="A6823" s="37"/>
      <c r="B6823" s="26"/>
      <c r="C6823"/>
      <c r="D6823"/>
      <c r="E6823"/>
    </row>
    <row r="6824" spans="1:5" ht="12.5" x14ac:dyDescent="0.25">
      <c r="A6824" s="37"/>
      <c r="B6824" s="26"/>
      <c r="C6824"/>
      <c r="D6824"/>
      <c r="E6824"/>
    </row>
    <row r="6825" spans="1:5" ht="12.5" x14ac:dyDescent="0.25">
      <c r="A6825" s="37"/>
      <c r="B6825" s="26"/>
      <c r="C6825"/>
      <c r="D6825"/>
      <c r="E6825"/>
    </row>
    <row r="6826" spans="1:5" ht="12.5" x14ac:dyDescent="0.25">
      <c r="A6826" s="37"/>
      <c r="B6826" s="26"/>
      <c r="C6826"/>
      <c r="D6826"/>
      <c r="E6826"/>
    </row>
    <row r="6827" spans="1:5" ht="12.5" x14ac:dyDescent="0.25">
      <c r="A6827" s="37"/>
      <c r="B6827" s="26"/>
      <c r="C6827"/>
      <c r="D6827"/>
      <c r="E6827"/>
    </row>
    <row r="6828" spans="1:5" ht="12.5" x14ac:dyDescent="0.25">
      <c r="A6828" s="37"/>
      <c r="B6828" s="26"/>
      <c r="C6828"/>
      <c r="D6828"/>
      <c r="E6828"/>
    </row>
    <row r="6829" spans="1:5" ht="12.5" x14ac:dyDescent="0.25">
      <c r="A6829" s="37"/>
      <c r="B6829" s="26"/>
      <c r="C6829"/>
      <c r="D6829"/>
      <c r="E6829"/>
    </row>
    <row r="6830" spans="1:5" ht="12.5" x14ac:dyDescent="0.25">
      <c r="A6830" s="37"/>
      <c r="B6830" s="26"/>
      <c r="C6830"/>
      <c r="D6830"/>
      <c r="E6830"/>
    </row>
    <row r="6831" spans="1:5" ht="12.5" x14ac:dyDescent="0.25">
      <c r="A6831" s="37"/>
      <c r="B6831" s="26"/>
      <c r="C6831"/>
      <c r="D6831"/>
      <c r="E6831"/>
    </row>
    <row r="6832" spans="1:5" ht="12.5" x14ac:dyDescent="0.25">
      <c r="A6832" s="37"/>
      <c r="B6832" s="26"/>
      <c r="C6832"/>
      <c r="D6832"/>
      <c r="E6832"/>
    </row>
    <row r="6833" spans="1:5" ht="12.5" x14ac:dyDescent="0.25">
      <c r="A6833" s="37"/>
      <c r="B6833" s="26"/>
      <c r="C6833"/>
      <c r="D6833"/>
      <c r="E6833"/>
    </row>
    <row r="6834" spans="1:5" ht="12.5" x14ac:dyDescent="0.25">
      <c r="A6834" s="37"/>
      <c r="B6834" s="26"/>
      <c r="C6834"/>
      <c r="D6834"/>
      <c r="E6834"/>
    </row>
    <row r="6835" spans="1:5" ht="12.5" x14ac:dyDescent="0.25">
      <c r="A6835" s="37"/>
      <c r="B6835" s="26"/>
      <c r="C6835"/>
      <c r="D6835"/>
      <c r="E6835"/>
    </row>
    <row r="6836" spans="1:5" ht="12.5" x14ac:dyDescent="0.25">
      <c r="A6836" s="37"/>
      <c r="B6836" s="26"/>
      <c r="C6836"/>
      <c r="D6836"/>
      <c r="E6836"/>
    </row>
    <row r="6837" spans="1:5" ht="12.5" x14ac:dyDescent="0.25">
      <c r="A6837" s="37"/>
      <c r="B6837" s="26"/>
      <c r="C6837"/>
      <c r="D6837"/>
      <c r="E6837"/>
    </row>
    <row r="6838" spans="1:5" ht="12.5" x14ac:dyDescent="0.25">
      <c r="A6838" s="37"/>
      <c r="B6838" s="26"/>
      <c r="C6838"/>
      <c r="D6838"/>
      <c r="E6838"/>
    </row>
    <row r="6839" spans="1:5" ht="12.5" x14ac:dyDescent="0.25">
      <c r="A6839" s="37"/>
      <c r="B6839" s="26"/>
      <c r="C6839"/>
      <c r="D6839"/>
      <c r="E6839"/>
    </row>
    <row r="6840" spans="1:5" ht="12.5" x14ac:dyDescent="0.25">
      <c r="A6840" s="37"/>
      <c r="B6840" s="26"/>
      <c r="C6840"/>
      <c r="D6840"/>
      <c r="E6840"/>
    </row>
    <row r="6841" spans="1:5" ht="12.5" x14ac:dyDescent="0.25">
      <c r="A6841" s="37"/>
      <c r="B6841" s="26"/>
      <c r="C6841"/>
      <c r="D6841"/>
      <c r="E6841"/>
    </row>
    <row r="6842" spans="1:5" ht="12.5" x14ac:dyDescent="0.25">
      <c r="A6842" s="37"/>
      <c r="B6842" s="26"/>
      <c r="C6842"/>
      <c r="D6842"/>
      <c r="E6842"/>
    </row>
    <row r="6843" spans="1:5" ht="12.5" x14ac:dyDescent="0.25">
      <c r="A6843" s="37"/>
      <c r="B6843" s="26"/>
      <c r="C6843"/>
      <c r="D6843"/>
      <c r="E6843"/>
    </row>
    <row r="6844" spans="1:5" ht="12.5" x14ac:dyDescent="0.25">
      <c r="A6844" s="37"/>
      <c r="B6844" s="26"/>
      <c r="C6844"/>
      <c r="D6844"/>
      <c r="E6844"/>
    </row>
    <row r="6845" spans="1:5" ht="12.5" x14ac:dyDescent="0.25">
      <c r="A6845" s="37"/>
      <c r="B6845" s="26"/>
      <c r="C6845"/>
      <c r="D6845"/>
      <c r="E6845"/>
    </row>
    <row r="6846" spans="1:5" ht="12.5" x14ac:dyDescent="0.25">
      <c r="A6846" s="37"/>
      <c r="B6846" s="26"/>
      <c r="C6846"/>
      <c r="D6846"/>
      <c r="E6846"/>
    </row>
    <row r="6847" spans="1:5" ht="12.5" x14ac:dyDescent="0.25">
      <c r="A6847" s="37"/>
      <c r="B6847" s="26"/>
      <c r="C6847"/>
      <c r="D6847"/>
      <c r="E6847"/>
    </row>
    <row r="6848" spans="1:5" ht="12.5" x14ac:dyDescent="0.25">
      <c r="A6848" s="37"/>
      <c r="B6848" s="26"/>
      <c r="C6848"/>
      <c r="D6848"/>
      <c r="E6848"/>
    </row>
    <row r="6849" spans="1:5" ht="12.5" x14ac:dyDescent="0.25">
      <c r="A6849" s="37"/>
      <c r="B6849" s="26"/>
      <c r="C6849"/>
      <c r="D6849"/>
      <c r="E6849"/>
    </row>
    <row r="6850" spans="1:5" ht="12.5" x14ac:dyDescent="0.25">
      <c r="A6850" s="37"/>
      <c r="B6850" s="26"/>
      <c r="C6850"/>
      <c r="D6850"/>
      <c r="E6850"/>
    </row>
    <row r="6851" spans="1:5" ht="12.5" x14ac:dyDescent="0.25">
      <c r="A6851" s="37"/>
      <c r="B6851" s="26"/>
      <c r="C6851"/>
      <c r="D6851"/>
      <c r="E6851"/>
    </row>
    <row r="6852" spans="1:5" ht="12.5" x14ac:dyDescent="0.25">
      <c r="A6852" s="37"/>
      <c r="B6852" s="26"/>
      <c r="C6852"/>
      <c r="D6852"/>
      <c r="E6852"/>
    </row>
    <row r="6853" spans="1:5" ht="12.5" x14ac:dyDescent="0.25">
      <c r="A6853" s="37"/>
      <c r="B6853" s="26"/>
      <c r="C6853"/>
      <c r="D6853"/>
      <c r="E6853"/>
    </row>
    <row r="6854" spans="1:5" ht="12.5" x14ac:dyDescent="0.25">
      <c r="A6854" s="37"/>
      <c r="B6854" s="26"/>
      <c r="C6854"/>
      <c r="D6854"/>
      <c r="E6854"/>
    </row>
    <row r="6855" spans="1:5" ht="12.5" x14ac:dyDescent="0.25">
      <c r="A6855" s="37"/>
      <c r="B6855" s="26"/>
      <c r="C6855"/>
      <c r="D6855"/>
      <c r="E6855"/>
    </row>
    <row r="6856" spans="1:5" ht="12.5" x14ac:dyDescent="0.25">
      <c r="A6856" s="37"/>
      <c r="B6856" s="26"/>
      <c r="C6856"/>
      <c r="D6856"/>
      <c r="E6856"/>
    </row>
    <row r="6857" spans="1:5" ht="12.5" x14ac:dyDescent="0.25">
      <c r="A6857" s="37"/>
      <c r="B6857" s="26"/>
      <c r="C6857"/>
      <c r="D6857"/>
      <c r="E6857"/>
    </row>
    <row r="6858" spans="1:5" ht="12.5" x14ac:dyDescent="0.25">
      <c r="A6858" s="37"/>
      <c r="B6858" s="26"/>
      <c r="C6858"/>
      <c r="D6858"/>
      <c r="E6858"/>
    </row>
    <row r="6859" spans="1:5" ht="12.5" x14ac:dyDescent="0.25">
      <c r="A6859" s="37"/>
      <c r="B6859" s="26"/>
      <c r="C6859"/>
      <c r="D6859"/>
      <c r="E6859"/>
    </row>
    <row r="6860" spans="1:5" ht="12.5" x14ac:dyDescent="0.25">
      <c r="A6860" s="37"/>
      <c r="B6860" s="26"/>
      <c r="C6860"/>
      <c r="D6860"/>
      <c r="E6860"/>
    </row>
    <row r="6861" spans="1:5" ht="12.5" x14ac:dyDescent="0.25">
      <c r="A6861" s="37"/>
      <c r="B6861" s="26"/>
      <c r="C6861"/>
      <c r="D6861"/>
      <c r="E6861"/>
    </row>
    <row r="6862" spans="1:5" ht="12.5" x14ac:dyDescent="0.25">
      <c r="A6862" s="37"/>
      <c r="B6862" s="26"/>
      <c r="C6862"/>
      <c r="D6862"/>
      <c r="E6862"/>
    </row>
    <row r="6863" spans="1:5" ht="12.5" x14ac:dyDescent="0.25">
      <c r="A6863" s="37"/>
      <c r="B6863" s="26"/>
      <c r="C6863"/>
      <c r="D6863"/>
      <c r="E6863"/>
    </row>
    <row r="6864" spans="1:5" ht="12.5" x14ac:dyDescent="0.25">
      <c r="A6864" s="37"/>
      <c r="B6864" s="26"/>
      <c r="C6864"/>
      <c r="D6864"/>
      <c r="E6864"/>
    </row>
    <row r="6865" spans="1:5" ht="12.5" x14ac:dyDescent="0.25">
      <c r="A6865" s="37"/>
      <c r="B6865" s="26"/>
      <c r="C6865"/>
      <c r="D6865"/>
      <c r="E6865"/>
    </row>
    <row r="6866" spans="1:5" ht="12.5" x14ac:dyDescent="0.25">
      <c r="A6866" s="37"/>
      <c r="B6866" s="26"/>
      <c r="C6866"/>
      <c r="D6866"/>
      <c r="E6866"/>
    </row>
    <row r="6867" spans="1:5" ht="12.5" x14ac:dyDescent="0.25">
      <c r="A6867" s="37"/>
      <c r="B6867" s="26"/>
      <c r="C6867"/>
      <c r="D6867"/>
      <c r="E6867"/>
    </row>
    <row r="6868" spans="1:5" ht="12.5" x14ac:dyDescent="0.25">
      <c r="A6868" s="37"/>
      <c r="B6868" s="26"/>
      <c r="C6868"/>
      <c r="D6868"/>
      <c r="E6868"/>
    </row>
    <row r="6869" spans="1:5" ht="12.5" x14ac:dyDescent="0.25">
      <c r="A6869" s="37"/>
      <c r="B6869" s="26"/>
      <c r="C6869"/>
      <c r="D6869"/>
      <c r="E6869"/>
    </row>
    <row r="6870" spans="1:5" ht="12.5" x14ac:dyDescent="0.25">
      <c r="A6870" s="37"/>
      <c r="B6870" s="26"/>
      <c r="C6870"/>
      <c r="D6870"/>
      <c r="E6870"/>
    </row>
    <row r="6871" spans="1:5" ht="12.5" x14ac:dyDescent="0.25">
      <c r="A6871" s="37"/>
      <c r="B6871" s="26"/>
      <c r="C6871"/>
      <c r="D6871"/>
      <c r="E6871"/>
    </row>
    <row r="6872" spans="1:5" ht="12.5" x14ac:dyDescent="0.25">
      <c r="A6872" s="37"/>
      <c r="B6872" s="26"/>
      <c r="C6872"/>
      <c r="D6872"/>
      <c r="E6872"/>
    </row>
    <row r="6873" spans="1:5" ht="12.5" x14ac:dyDescent="0.25">
      <c r="A6873" s="37"/>
      <c r="B6873" s="26"/>
      <c r="C6873"/>
      <c r="D6873"/>
      <c r="E6873"/>
    </row>
    <row r="6874" spans="1:5" ht="12.5" x14ac:dyDescent="0.25">
      <c r="A6874" s="37"/>
      <c r="B6874" s="26"/>
      <c r="C6874"/>
      <c r="D6874"/>
      <c r="E6874"/>
    </row>
    <row r="6875" spans="1:5" ht="12.5" x14ac:dyDescent="0.25">
      <c r="A6875" s="37"/>
      <c r="B6875" s="26"/>
      <c r="C6875"/>
      <c r="D6875"/>
      <c r="E6875"/>
    </row>
    <row r="6876" spans="1:5" ht="12.5" x14ac:dyDescent="0.25">
      <c r="A6876" s="37"/>
      <c r="B6876" s="26"/>
      <c r="C6876"/>
      <c r="D6876"/>
      <c r="E6876"/>
    </row>
    <row r="6877" spans="1:5" ht="12.5" x14ac:dyDescent="0.25">
      <c r="A6877" s="37"/>
      <c r="B6877" s="26"/>
      <c r="C6877"/>
      <c r="D6877"/>
      <c r="E6877"/>
    </row>
    <row r="6878" spans="1:5" ht="12.5" x14ac:dyDescent="0.25">
      <c r="A6878" s="37"/>
      <c r="B6878" s="26"/>
      <c r="C6878"/>
      <c r="D6878"/>
      <c r="E6878"/>
    </row>
    <row r="6879" spans="1:5" ht="12.5" x14ac:dyDescent="0.25">
      <c r="A6879" s="37"/>
      <c r="B6879" s="26"/>
      <c r="C6879"/>
      <c r="D6879"/>
      <c r="E6879"/>
    </row>
    <row r="6880" spans="1:5" ht="12.5" x14ac:dyDescent="0.25">
      <c r="A6880" s="37"/>
      <c r="B6880" s="26"/>
      <c r="C6880"/>
      <c r="D6880"/>
      <c r="E6880"/>
    </row>
    <row r="6881" spans="1:5" ht="12.5" x14ac:dyDescent="0.25">
      <c r="A6881" s="37"/>
      <c r="B6881" s="26"/>
      <c r="C6881"/>
      <c r="D6881"/>
      <c r="E6881"/>
    </row>
    <row r="6882" spans="1:5" ht="12.5" x14ac:dyDescent="0.25">
      <c r="A6882" s="37"/>
      <c r="B6882" s="26"/>
      <c r="C6882"/>
      <c r="D6882"/>
      <c r="E6882"/>
    </row>
    <row r="6883" spans="1:5" ht="12.5" x14ac:dyDescent="0.25">
      <c r="A6883" s="37"/>
      <c r="B6883" s="26"/>
      <c r="C6883"/>
      <c r="D6883"/>
      <c r="E6883"/>
    </row>
    <row r="6884" spans="1:5" ht="12.5" x14ac:dyDescent="0.25">
      <c r="A6884" s="37"/>
      <c r="B6884" s="26"/>
      <c r="C6884"/>
      <c r="D6884"/>
      <c r="E6884"/>
    </row>
    <row r="6885" spans="1:5" ht="12.5" x14ac:dyDescent="0.25">
      <c r="A6885" s="37"/>
      <c r="B6885" s="26"/>
      <c r="C6885"/>
      <c r="D6885"/>
      <c r="E6885"/>
    </row>
    <row r="6886" spans="1:5" ht="12.5" x14ac:dyDescent="0.25">
      <c r="A6886" s="37"/>
      <c r="B6886" s="26"/>
      <c r="C6886"/>
      <c r="D6886"/>
      <c r="E6886"/>
    </row>
    <row r="6887" spans="1:5" ht="12.5" x14ac:dyDescent="0.25">
      <c r="A6887" s="37"/>
      <c r="B6887" s="26"/>
      <c r="C6887"/>
      <c r="D6887"/>
      <c r="E6887"/>
    </row>
    <row r="6888" spans="1:5" ht="12.5" x14ac:dyDescent="0.25">
      <c r="A6888" s="37"/>
      <c r="B6888" s="26"/>
      <c r="C6888"/>
      <c r="D6888"/>
      <c r="E6888"/>
    </row>
    <row r="6889" spans="1:5" ht="12.5" x14ac:dyDescent="0.25">
      <c r="A6889" s="37"/>
      <c r="B6889" s="26"/>
      <c r="C6889"/>
      <c r="D6889"/>
      <c r="E6889"/>
    </row>
    <row r="6890" spans="1:5" ht="12.5" x14ac:dyDescent="0.25">
      <c r="A6890" s="37"/>
      <c r="B6890" s="26"/>
      <c r="C6890"/>
      <c r="D6890"/>
      <c r="E6890"/>
    </row>
    <row r="6891" spans="1:5" ht="12.5" x14ac:dyDescent="0.25">
      <c r="A6891" s="37"/>
      <c r="B6891" s="26"/>
      <c r="C6891"/>
      <c r="D6891"/>
      <c r="E6891"/>
    </row>
    <row r="6892" spans="1:5" ht="12.5" x14ac:dyDescent="0.25">
      <c r="A6892" s="37"/>
      <c r="B6892" s="26"/>
      <c r="C6892"/>
      <c r="D6892"/>
      <c r="E6892"/>
    </row>
    <row r="6893" spans="1:5" ht="12.5" x14ac:dyDescent="0.25">
      <c r="A6893" s="37"/>
      <c r="B6893" s="26"/>
      <c r="C6893"/>
      <c r="D6893"/>
      <c r="E6893"/>
    </row>
    <row r="6894" spans="1:5" ht="12.5" x14ac:dyDescent="0.25">
      <c r="A6894" s="37"/>
      <c r="B6894" s="26"/>
      <c r="C6894"/>
      <c r="D6894"/>
      <c r="E6894"/>
    </row>
    <row r="6895" spans="1:5" ht="12.5" x14ac:dyDescent="0.25">
      <c r="A6895" s="37"/>
      <c r="B6895" s="26"/>
      <c r="C6895"/>
      <c r="D6895"/>
      <c r="E6895"/>
    </row>
    <row r="6896" spans="1:5" ht="12.5" x14ac:dyDescent="0.25">
      <c r="A6896" s="37"/>
      <c r="B6896" s="26"/>
      <c r="C6896"/>
      <c r="D6896"/>
      <c r="E6896"/>
    </row>
    <row r="6897" spans="1:5" ht="12.5" x14ac:dyDescent="0.25">
      <c r="A6897" s="37"/>
      <c r="B6897" s="26"/>
      <c r="C6897"/>
      <c r="D6897"/>
      <c r="E6897"/>
    </row>
    <row r="6898" spans="1:5" ht="12.5" x14ac:dyDescent="0.25">
      <c r="A6898" s="37"/>
      <c r="B6898" s="26"/>
      <c r="C6898"/>
      <c r="D6898"/>
      <c r="E6898"/>
    </row>
    <row r="6899" spans="1:5" ht="12.5" x14ac:dyDescent="0.25">
      <c r="A6899" s="37"/>
      <c r="B6899" s="26"/>
      <c r="C6899"/>
      <c r="D6899"/>
      <c r="E6899"/>
    </row>
    <row r="6900" spans="1:5" ht="12.5" x14ac:dyDescent="0.25">
      <c r="A6900" s="37"/>
      <c r="B6900" s="26"/>
      <c r="C6900"/>
      <c r="D6900"/>
      <c r="E6900"/>
    </row>
    <row r="6901" spans="1:5" ht="12.5" x14ac:dyDescent="0.25">
      <c r="A6901" s="37"/>
      <c r="B6901" s="26"/>
      <c r="C6901"/>
      <c r="D6901"/>
      <c r="E6901"/>
    </row>
    <row r="6902" spans="1:5" ht="12.5" x14ac:dyDescent="0.25">
      <c r="A6902" s="37"/>
      <c r="B6902" s="26"/>
      <c r="C6902"/>
      <c r="D6902"/>
      <c r="E6902"/>
    </row>
    <row r="6903" spans="1:5" ht="12.5" x14ac:dyDescent="0.25">
      <c r="A6903" s="37"/>
      <c r="B6903" s="26"/>
      <c r="C6903"/>
      <c r="D6903"/>
      <c r="E6903"/>
    </row>
    <row r="6904" spans="1:5" ht="12.5" x14ac:dyDescent="0.25">
      <c r="A6904" s="37"/>
      <c r="B6904" s="26"/>
      <c r="C6904"/>
      <c r="D6904"/>
      <c r="E6904"/>
    </row>
    <row r="6905" spans="1:5" ht="12.5" x14ac:dyDescent="0.25">
      <c r="A6905" s="37"/>
      <c r="B6905" s="26"/>
      <c r="C6905"/>
      <c r="D6905"/>
      <c r="E6905"/>
    </row>
    <row r="6906" spans="1:5" ht="12.5" x14ac:dyDescent="0.25">
      <c r="A6906" s="37"/>
      <c r="B6906" s="26"/>
      <c r="C6906"/>
      <c r="D6906"/>
      <c r="E6906"/>
    </row>
    <row r="6907" spans="1:5" ht="12.5" x14ac:dyDescent="0.25">
      <c r="A6907" s="37"/>
      <c r="B6907" s="26"/>
      <c r="C6907"/>
      <c r="D6907"/>
      <c r="E6907"/>
    </row>
    <row r="6908" spans="1:5" ht="12.5" x14ac:dyDescent="0.25">
      <c r="A6908" s="37"/>
      <c r="B6908" s="26"/>
      <c r="C6908"/>
      <c r="D6908"/>
      <c r="E6908"/>
    </row>
    <row r="6909" spans="1:5" ht="12.5" x14ac:dyDescent="0.25">
      <c r="A6909" s="37"/>
      <c r="B6909" s="26"/>
      <c r="C6909"/>
      <c r="D6909"/>
      <c r="E6909"/>
    </row>
    <row r="6910" spans="1:5" ht="12.5" x14ac:dyDescent="0.25">
      <c r="A6910" s="37"/>
      <c r="B6910" s="26"/>
      <c r="C6910"/>
      <c r="D6910"/>
      <c r="E6910"/>
    </row>
    <row r="6911" spans="1:5" ht="12.5" x14ac:dyDescent="0.25">
      <c r="A6911" s="37"/>
      <c r="B6911" s="26"/>
      <c r="C6911"/>
      <c r="D6911"/>
      <c r="E6911"/>
    </row>
    <row r="6912" spans="1:5" ht="12.5" x14ac:dyDescent="0.25">
      <c r="A6912" s="37"/>
      <c r="B6912" s="26"/>
      <c r="C6912"/>
      <c r="D6912"/>
      <c r="E6912"/>
    </row>
    <row r="6913" spans="1:5" ht="12.5" x14ac:dyDescent="0.25">
      <c r="A6913" s="37"/>
      <c r="B6913" s="26"/>
      <c r="C6913"/>
      <c r="D6913"/>
      <c r="E6913"/>
    </row>
    <row r="6914" spans="1:5" ht="12.5" x14ac:dyDescent="0.25">
      <c r="A6914" s="37"/>
      <c r="B6914" s="26"/>
      <c r="C6914"/>
      <c r="D6914"/>
      <c r="E6914"/>
    </row>
    <row r="6915" spans="1:5" ht="12.5" x14ac:dyDescent="0.25">
      <c r="A6915" s="37"/>
      <c r="B6915" s="26"/>
      <c r="C6915"/>
      <c r="D6915"/>
      <c r="E6915"/>
    </row>
    <row r="6916" spans="1:5" ht="12.5" x14ac:dyDescent="0.25">
      <c r="A6916" s="37"/>
      <c r="B6916" s="26"/>
      <c r="C6916"/>
      <c r="D6916"/>
      <c r="E6916"/>
    </row>
    <row r="6917" spans="1:5" ht="12.5" x14ac:dyDescent="0.25">
      <c r="A6917" s="37"/>
      <c r="B6917" s="26"/>
      <c r="C6917"/>
      <c r="D6917"/>
      <c r="E6917"/>
    </row>
    <row r="6918" spans="1:5" ht="12.5" x14ac:dyDescent="0.25">
      <c r="A6918" s="37"/>
      <c r="B6918" s="26"/>
      <c r="C6918"/>
      <c r="D6918"/>
      <c r="E6918"/>
    </row>
    <row r="6919" spans="1:5" ht="12.5" x14ac:dyDescent="0.25">
      <c r="A6919" s="37"/>
      <c r="B6919" s="26"/>
      <c r="C6919"/>
      <c r="D6919"/>
      <c r="E6919"/>
    </row>
    <row r="6920" spans="1:5" ht="12.5" x14ac:dyDescent="0.25">
      <c r="A6920" s="37"/>
      <c r="B6920" s="26"/>
      <c r="C6920"/>
      <c r="D6920"/>
      <c r="E6920"/>
    </row>
    <row r="6921" spans="1:5" ht="12.5" x14ac:dyDescent="0.25">
      <c r="A6921" s="37"/>
      <c r="B6921" s="26"/>
      <c r="C6921"/>
      <c r="D6921"/>
      <c r="E6921"/>
    </row>
    <row r="6922" spans="1:5" ht="12.5" x14ac:dyDescent="0.25">
      <c r="A6922" s="37"/>
      <c r="B6922" s="26"/>
      <c r="C6922"/>
      <c r="D6922"/>
      <c r="E6922"/>
    </row>
    <row r="6923" spans="1:5" ht="12.5" x14ac:dyDescent="0.25">
      <c r="A6923" s="37"/>
      <c r="B6923" s="26"/>
      <c r="C6923"/>
      <c r="D6923"/>
      <c r="E6923"/>
    </row>
    <row r="6924" spans="1:5" ht="12.5" x14ac:dyDescent="0.25">
      <c r="A6924" s="37"/>
      <c r="B6924" s="26"/>
      <c r="C6924"/>
      <c r="D6924"/>
      <c r="E6924"/>
    </row>
    <row r="6925" spans="1:5" ht="12.5" x14ac:dyDescent="0.25">
      <c r="A6925" s="37"/>
      <c r="B6925" s="26"/>
      <c r="C6925"/>
      <c r="D6925"/>
      <c r="E6925"/>
    </row>
    <row r="6926" spans="1:5" ht="12.5" x14ac:dyDescent="0.25">
      <c r="A6926" s="37"/>
      <c r="B6926" s="26"/>
      <c r="C6926"/>
      <c r="D6926"/>
      <c r="E6926"/>
    </row>
    <row r="6927" spans="1:5" ht="12.5" x14ac:dyDescent="0.25">
      <c r="A6927" s="37"/>
      <c r="B6927" s="26"/>
      <c r="C6927"/>
      <c r="D6927"/>
      <c r="E6927"/>
    </row>
    <row r="6928" spans="1:5" ht="12.5" x14ac:dyDescent="0.25">
      <c r="A6928" s="37"/>
      <c r="B6928" s="26"/>
      <c r="C6928"/>
      <c r="D6928"/>
      <c r="E6928"/>
    </row>
    <row r="6929" spans="1:5" ht="12.5" x14ac:dyDescent="0.25">
      <c r="A6929" s="37"/>
      <c r="B6929" s="26"/>
      <c r="C6929"/>
      <c r="D6929"/>
      <c r="E6929"/>
    </row>
    <row r="6930" spans="1:5" ht="12.5" x14ac:dyDescent="0.25">
      <c r="A6930" s="37"/>
      <c r="B6930" s="26"/>
      <c r="C6930"/>
      <c r="D6930"/>
      <c r="E6930"/>
    </row>
    <row r="6931" spans="1:5" ht="12.5" x14ac:dyDescent="0.25">
      <c r="A6931" s="37"/>
      <c r="B6931" s="26"/>
      <c r="C6931"/>
      <c r="D6931"/>
      <c r="E6931"/>
    </row>
    <row r="6932" spans="1:5" ht="12.5" x14ac:dyDescent="0.25">
      <c r="A6932" s="37"/>
      <c r="B6932" s="26"/>
      <c r="C6932"/>
      <c r="D6932"/>
      <c r="E6932"/>
    </row>
    <row r="6933" spans="1:5" ht="12.5" x14ac:dyDescent="0.25">
      <c r="A6933" s="37"/>
      <c r="B6933" s="26"/>
      <c r="C6933"/>
      <c r="D6933"/>
      <c r="E6933"/>
    </row>
    <row r="6934" spans="1:5" ht="12.5" x14ac:dyDescent="0.25">
      <c r="A6934" s="37"/>
      <c r="B6934" s="26"/>
      <c r="C6934"/>
      <c r="D6934"/>
      <c r="E6934"/>
    </row>
    <row r="6935" spans="1:5" ht="12.5" x14ac:dyDescent="0.25">
      <c r="A6935" s="37"/>
      <c r="B6935" s="26"/>
      <c r="C6935"/>
      <c r="D6935"/>
      <c r="E6935"/>
    </row>
    <row r="6936" spans="1:5" ht="12.5" x14ac:dyDescent="0.25">
      <c r="A6936" s="37"/>
      <c r="B6936" s="26"/>
      <c r="C6936"/>
      <c r="D6936"/>
      <c r="E6936"/>
    </row>
    <row r="6937" spans="1:5" ht="12.5" x14ac:dyDescent="0.25">
      <c r="A6937" s="37"/>
      <c r="B6937" s="26"/>
      <c r="C6937"/>
      <c r="D6937"/>
      <c r="E6937"/>
    </row>
    <row r="6938" spans="1:5" ht="12.5" x14ac:dyDescent="0.25">
      <c r="A6938" s="37"/>
      <c r="B6938" s="26"/>
      <c r="C6938"/>
      <c r="D6938"/>
      <c r="E6938"/>
    </row>
    <row r="6939" spans="1:5" ht="12.5" x14ac:dyDescent="0.25">
      <c r="A6939" s="37"/>
      <c r="B6939" s="26"/>
      <c r="C6939"/>
      <c r="D6939"/>
      <c r="E6939"/>
    </row>
    <row r="6940" spans="1:5" ht="12.5" x14ac:dyDescent="0.25">
      <c r="A6940" s="37"/>
      <c r="B6940" s="26"/>
      <c r="C6940"/>
      <c r="D6940"/>
      <c r="E6940"/>
    </row>
    <row r="6941" spans="1:5" ht="12.5" x14ac:dyDescent="0.25">
      <c r="A6941" s="37"/>
      <c r="B6941" s="26"/>
      <c r="C6941"/>
      <c r="D6941"/>
      <c r="E6941"/>
    </row>
    <row r="6942" spans="1:5" ht="12.5" x14ac:dyDescent="0.25">
      <c r="A6942" s="37"/>
      <c r="B6942" s="26"/>
      <c r="C6942"/>
      <c r="D6942"/>
      <c r="E6942"/>
    </row>
    <row r="6943" spans="1:5" ht="12.5" x14ac:dyDescent="0.25">
      <c r="A6943" s="37"/>
      <c r="B6943" s="26"/>
      <c r="C6943"/>
      <c r="D6943"/>
      <c r="E6943"/>
    </row>
    <row r="6944" spans="1:5" ht="12.5" x14ac:dyDescent="0.25">
      <c r="A6944" s="37"/>
      <c r="B6944" s="26"/>
      <c r="C6944"/>
      <c r="D6944"/>
      <c r="E6944"/>
    </row>
    <row r="6945" spans="1:5" ht="12.5" x14ac:dyDescent="0.25">
      <c r="A6945" s="37"/>
      <c r="B6945" s="26"/>
      <c r="C6945"/>
      <c r="D6945"/>
      <c r="E6945"/>
    </row>
    <row r="6946" spans="1:5" ht="12.5" x14ac:dyDescent="0.25">
      <c r="A6946" s="37"/>
      <c r="B6946" s="26"/>
      <c r="C6946"/>
      <c r="D6946"/>
      <c r="E6946"/>
    </row>
    <row r="6947" spans="1:5" ht="12.5" x14ac:dyDescent="0.25">
      <c r="A6947" s="37"/>
      <c r="B6947" s="26"/>
      <c r="C6947"/>
      <c r="D6947"/>
      <c r="E6947"/>
    </row>
    <row r="6948" spans="1:5" ht="12.5" x14ac:dyDescent="0.25">
      <c r="A6948" s="37"/>
      <c r="B6948" s="26"/>
      <c r="C6948"/>
      <c r="D6948"/>
      <c r="E6948"/>
    </row>
    <row r="6949" spans="1:5" ht="12.5" x14ac:dyDescent="0.25">
      <c r="A6949" s="37"/>
      <c r="B6949" s="26"/>
      <c r="C6949"/>
      <c r="D6949"/>
      <c r="E6949"/>
    </row>
    <row r="6950" spans="1:5" ht="12.5" x14ac:dyDescent="0.25">
      <c r="A6950" s="37"/>
      <c r="B6950" s="26"/>
      <c r="C6950"/>
      <c r="D6950"/>
      <c r="E6950"/>
    </row>
    <row r="6951" spans="1:5" ht="12.5" x14ac:dyDescent="0.25">
      <c r="A6951" s="37"/>
      <c r="B6951" s="26"/>
      <c r="C6951"/>
      <c r="D6951"/>
      <c r="E6951"/>
    </row>
    <row r="6952" spans="1:5" ht="12.5" x14ac:dyDescent="0.25">
      <c r="A6952" s="37"/>
      <c r="B6952" s="26"/>
      <c r="C6952"/>
      <c r="D6952"/>
      <c r="E6952"/>
    </row>
    <row r="6953" spans="1:5" ht="12.5" x14ac:dyDescent="0.25">
      <c r="A6953" s="37"/>
      <c r="B6953" s="26"/>
      <c r="C6953"/>
      <c r="D6953"/>
      <c r="E6953"/>
    </row>
    <row r="6954" spans="1:5" ht="12.5" x14ac:dyDescent="0.25">
      <c r="A6954" s="37"/>
      <c r="B6954" s="26"/>
      <c r="C6954"/>
      <c r="D6954"/>
      <c r="E6954"/>
    </row>
    <row r="6955" spans="1:5" ht="12.5" x14ac:dyDescent="0.25">
      <c r="A6955" s="37"/>
      <c r="B6955" s="26"/>
      <c r="C6955"/>
      <c r="D6955"/>
      <c r="E6955"/>
    </row>
    <row r="6956" spans="1:5" ht="12.5" x14ac:dyDescent="0.25">
      <c r="A6956" s="37"/>
      <c r="B6956" s="26"/>
      <c r="C6956"/>
      <c r="D6956"/>
      <c r="E6956"/>
    </row>
    <row r="6957" spans="1:5" ht="12.5" x14ac:dyDescent="0.25">
      <c r="A6957" s="37"/>
      <c r="B6957" s="26"/>
      <c r="C6957"/>
      <c r="D6957"/>
      <c r="E6957"/>
    </row>
    <row r="6958" spans="1:5" ht="12.5" x14ac:dyDescent="0.25">
      <c r="A6958" s="37"/>
      <c r="B6958" s="26"/>
      <c r="C6958"/>
      <c r="D6958"/>
      <c r="E6958"/>
    </row>
    <row r="6959" spans="1:5" ht="12.5" x14ac:dyDescent="0.25">
      <c r="A6959" s="37"/>
      <c r="B6959" s="26"/>
      <c r="C6959"/>
      <c r="D6959"/>
      <c r="E6959"/>
    </row>
    <row r="6960" spans="1:5" ht="12.5" x14ac:dyDescent="0.25">
      <c r="A6960" s="37"/>
      <c r="B6960" s="26"/>
      <c r="C6960"/>
      <c r="D6960"/>
      <c r="E6960"/>
    </row>
    <row r="6961" spans="1:5" ht="12.5" x14ac:dyDescent="0.25">
      <c r="A6961" s="37"/>
      <c r="B6961" s="26"/>
      <c r="C6961"/>
      <c r="D6961"/>
      <c r="E6961"/>
    </row>
    <row r="6962" spans="1:5" ht="12.5" x14ac:dyDescent="0.25">
      <c r="A6962" s="37"/>
      <c r="B6962" s="26"/>
      <c r="C6962"/>
      <c r="D6962"/>
      <c r="E6962"/>
    </row>
    <row r="6963" spans="1:5" ht="12.5" x14ac:dyDescent="0.25">
      <c r="A6963" s="37"/>
      <c r="B6963" s="26"/>
      <c r="C6963"/>
      <c r="D6963"/>
      <c r="E6963"/>
    </row>
    <row r="6964" spans="1:5" ht="12.5" x14ac:dyDescent="0.25">
      <c r="A6964" s="37"/>
      <c r="B6964" s="26"/>
      <c r="C6964"/>
      <c r="D6964"/>
      <c r="E6964"/>
    </row>
    <row r="6965" spans="1:5" ht="12.5" x14ac:dyDescent="0.25">
      <c r="A6965" s="37"/>
      <c r="B6965" s="26"/>
      <c r="C6965"/>
      <c r="D6965"/>
      <c r="E6965"/>
    </row>
    <row r="6966" spans="1:5" ht="12.5" x14ac:dyDescent="0.25">
      <c r="A6966" s="37"/>
      <c r="B6966" s="26"/>
      <c r="C6966"/>
      <c r="D6966"/>
      <c r="E6966"/>
    </row>
    <row r="6967" spans="1:5" ht="12.5" x14ac:dyDescent="0.25">
      <c r="A6967" s="37"/>
      <c r="B6967" s="26"/>
      <c r="C6967"/>
      <c r="D6967"/>
      <c r="E6967"/>
    </row>
    <row r="6968" spans="1:5" ht="12.5" x14ac:dyDescent="0.25">
      <c r="A6968" s="37"/>
      <c r="B6968" s="26"/>
      <c r="C6968"/>
      <c r="D6968"/>
      <c r="E6968"/>
    </row>
    <row r="6969" spans="1:5" ht="12.5" x14ac:dyDescent="0.25">
      <c r="A6969" s="37"/>
      <c r="B6969" s="26"/>
      <c r="C6969"/>
      <c r="D6969"/>
      <c r="E6969"/>
    </row>
    <row r="6970" spans="1:5" ht="12.5" x14ac:dyDescent="0.25">
      <c r="A6970" s="37"/>
      <c r="B6970" s="26"/>
      <c r="C6970"/>
      <c r="D6970"/>
      <c r="E6970"/>
    </row>
    <row r="6971" spans="1:5" ht="12.5" x14ac:dyDescent="0.25">
      <c r="A6971" s="37"/>
      <c r="B6971" s="26"/>
      <c r="C6971"/>
      <c r="D6971"/>
      <c r="E6971"/>
    </row>
    <row r="6972" spans="1:5" ht="12.5" x14ac:dyDescent="0.25">
      <c r="A6972" s="37"/>
      <c r="B6972" s="26"/>
      <c r="C6972"/>
      <c r="D6972"/>
      <c r="E6972"/>
    </row>
    <row r="6973" spans="1:5" ht="12.5" x14ac:dyDescent="0.25">
      <c r="A6973" s="37"/>
      <c r="B6973" s="26"/>
      <c r="C6973"/>
      <c r="D6973"/>
      <c r="E6973"/>
    </row>
    <row r="6974" spans="1:5" ht="12.5" x14ac:dyDescent="0.25">
      <c r="A6974" s="37"/>
      <c r="B6974" s="26"/>
      <c r="C6974"/>
      <c r="D6974"/>
      <c r="E6974"/>
    </row>
    <row r="6975" spans="1:5" ht="12.5" x14ac:dyDescent="0.25">
      <c r="A6975" s="37"/>
      <c r="B6975" s="26"/>
      <c r="C6975"/>
      <c r="D6975"/>
      <c r="E6975"/>
    </row>
    <row r="6976" spans="1:5" ht="12.5" x14ac:dyDescent="0.25">
      <c r="A6976" s="37"/>
      <c r="B6976" s="26"/>
      <c r="C6976"/>
      <c r="D6976"/>
      <c r="E6976"/>
    </row>
    <row r="6977" spans="1:5" ht="12.5" x14ac:dyDescent="0.25">
      <c r="A6977" s="37"/>
      <c r="B6977" s="26"/>
      <c r="C6977"/>
      <c r="D6977"/>
      <c r="E6977"/>
    </row>
    <row r="6978" spans="1:5" ht="12.5" x14ac:dyDescent="0.25">
      <c r="A6978" s="37"/>
      <c r="B6978" s="26"/>
      <c r="C6978"/>
      <c r="D6978"/>
      <c r="E6978"/>
    </row>
    <row r="6979" spans="1:5" ht="12.5" x14ac:dyDescent="0.25">
      <c r="A6979" s="37"/>
      <c r="B6979" s="26"/>
      <c r="C6979"/>
      <c r="D6979"/>
      <c r="E6979"/>
    </row>
    <row r="6980" spans="1:5" ht="12.5" x14ac:dyDescent="0.25">
      <c r="A6980" s="37"/>
      <c r="B6980" s="26"/>
      <c r="C6980"/>
      <c r="D6980"/>
      <c r="E6980"/>
    </row>
    <row r="6981" spans="1:5" ht="12.5" x14ac:dyDescent="0.25">
      <c r="A6981" s="37"/>
      <c r="B6981" s="26"/>
      <c r="C6981"/>
      <c r="D6981"/>
      <c r="E6981"/>
    </row>
    <row r="6982" spans="1:5" ht="12.5" x14ac:dyDescent="0.25">
      <c r="A6982" s="37"/>
      <c r="B6982" s="26"/>
      <c r="C6982"/>
      <c r="D6982"/>
      <c r="E6982"/>
    </row>
    <row r="6983" spans="1:5" ht="12.5" x14ac:dyDescent="0.25">
      <c r="A6983" s="37"/>
      <c r="B6983" s="26"/>
      <c r="C6983"/>
      <c r="D6983"/>
      <c r="E6983"/>
    </row>
    <row r="6984" spans="1:5" ht="12.5" x14ac:dyDescent="0.25">
      <c r="A6984" s="37"/>
      <c r="B6984" s="26"/>
      <c r="C6984"/>
      <c r="D6984"/>
      <c r="E6984"/>
    </row>
    <row r="6985" spans="1:5" ht="12.5" x14ac:dyDescent="0.25">
      <c r="A6985" s="37"/>
      <c r="B6985" s="26"/>
      <c r="C6985"/>
      <c r="D6985"/>
      <c r="E6985"/>
    </row>
    <row r="6986" spans="1:5" ht="12.5" x14ac:dyDescent="0.25">
      <c r="A6986" s="37"/>
      <c r="B6986" s="26"/>
      <c r="C6986"/>
      <c r="D6986"/>
      <c r="E6986"/>
    </row>
    <row r="6987" spans="1:5" ht="12.5" x14ac:dyDescent="0.25">
      <c r="A6987" s="37"/>
      <c r="B6987" s="26"/>
      <c r="C6987"/>
      <c r="D6987"/>
      <c r="E6987"/>
    </row>
    <row r="6988" spans="1:5" ht="12.5" x14ac:dyDescent="0.25">
      <c r="A6988" s="37"/>
      <c r="B6988" s="26"/>
      <c r="C6988"/>
      <c r="D6988"/>
      <c r="E6988"/>
    </row>
    <row r="6989" spans="1:5" ht="12.5" x14ac:dyDescent="0.25">
      <c r="A6989" s="37"/>
      <c r="B6989" s="26"/>
      <c r="C6989"/>
      <c r="D6989"/>
      <c r="E6989"/>
    </row>
    <row r="6990" spans="1:5" ht="12.5" x14ac:dyDescent="0.25">
      <c r="A6990" s="37"/>
      <c r="B6990" s="26"/>
      <c r="C6990"/>
      <c r="D6990"/>
      <c r="E6990"/>
    </row>
    <row r="6991" spans="1:5" ht="12.5" x14ac:dyDescent="0.25">
      <c r="A6991" s="37"/>
      <c r="B6991" s="26"/>
      <c r="C6991"/>
      <c r="D6991"/>
      <c r="E6991"/>
    </row>
    <row r="6992" spans="1:5" ht="12.5" x14ac:dyDescent="0.25">
      <c r="A6992" s="37"/>
      <c r="B6992" s="26"/>
      <c r="C6992"/>
      <c r="D6992"/>
      <c r="E6992"/>
    </row>
    <row r="6993" spans="1:5" ht="12.5" x14ac:dyDescent="0.25">
      <c r="A6993" s="37"/>
      <c r="B6993" s="26"/>
      <c r="C6993"/>
      <c r="D6993"/>
      <c r="E6993"/>
    </row>
    <row r="6994" spans="1:5" ht="12.5" x14ac:dyDescent="0.25">
      <c r="A6994" s="37"/>
      <c r="B6994" s="26"/>
      <c r="C6994"/>
      <c r="D6994"/>
      <c r="E6994"/>
    </row>
    <row r="6995" spans="1:5" ht="12.5" x14ac:dyDescent="0.25">
      <c r="A6995" s="37"/>
      <c r="B6995" s="26"/>
      <c r="C6995"/>
      <c r="D6995"/>
      <c r="E6995"/>
    </row>
    <row r="6996" spans="1:5" ht="12.5" x14ac:dyDescent="0.25">
      <c r="A6996" s="37"/>
      <c r="B6996" s="26"/>
      <c r="C6996"/>
      <c r="D6996"/>
      <c r="E6996"/>
    </row>
    <row r="6997" spans="1:5" ht="12.5" x14ac:dyDescent="0.25">
      <c r="A6997" s="37"/>
      <c r="B6997" s="26"/>
      <c r="C6997"/>
      <c r="D6997"/>
      <c r="E6997"/>
    </row>
    <row r="6998" spans="1:5" ht="12.5" x14ac:dyDescent="0.25">
      <c r="A6998" s="37"/>
      <c r="B6998" s="26"/>
      <c r="C6998"/>
      <c r="D6998"/>
      <c r="E6998"/>
    </row>
    <row r="6999" spans="1:5" ht="12.5" x14ac:dyDescent="0.25">
      <c r="A6999" s="37"/>
      <c r="B6999" s="26"/>
      <c r="C6999"/>
      <c r="D6999"/>
      <c r="E6999"/>
    </row>
    <row r="7000" spans="1:5" ht="12.5" x14ac:dyDescent="0.25">
      <c r="A7000" s="37"/>
      <c r="B7000" s="26"/>
      <c r="C7000"/>
      <c r="D7000"/>
      <c r="E7000"/>
    </row>
    <row r="7001" spans="1:5" ht="12.5" x14ac:dyDescent="0.25">
      <c r="A7001" s="37"/>
      <c r="B7001" s="26"/>
      <c r="C7001"/>
      <c r="D7001"/>
      <c r="E7001"/>
    </row>
    <row r="7002" spans="1:5" ht="12.5" x14ac:dyDescent="0.25">
      <c r="A7002" s="37"/>
      <c r="B7002" s="26"/>
      <c r="C7002"/>
      <c r="D7002"/>
      <c r="E7002"/>
    </row>
    <row r="7003" spans="1:5" ht="12.5" x14ac:dyDescent="0.25">
      <c r="A7003" s="37"/>
      <c r="B7003" s="26"/>
      <c r="C7003"/>
      <c r="D7003"/>
      <c r="E7003"/>
    </row>
    <row r="7004" spans="1:5" ht="12.5" x14ac:dyDescent="0.25">
      <c r="A7004" s="37"/>
      <c r="B7004" s="26"/>
      <c r="C7004"/>
      <c r="D7004"/>
      <c r="E7004"/>
    </row>
    <row r="7005" spans="1:5" ht="12.5" x14ac:dyDescent="0.25">
      <c r="A7005" s="37"/>
      <c r="B7005" s="26"/>
      <c r="C7005"/>
      <c r="D7005"/>
      <c r="E7005"/>
    </row>
    <row r="7006" spans="1:5" ht="12.5" x14ac:dyDescent="0.25">
      <c r="A7006" s="37"/>
      <c r="B7006" s="26"/>
      <c r="C7006"/>
      <c r="D7006"/>
      <c r="E7006"/>
    </row>
    <row r="7007" spans="1:5" ht="12.5" x14ac:dyDescent="0.25">
      <c r="A7007" s="37"/>
      <c r="B7007" s="26"/>
      <c r="C7007"/>
      <c r="D7007"/>
      <c r="E7007"/>
    </row>
    <row r="7008" spans="1:5" ht="12.5" x14ac:dyDescent="0.25">
      <c r="A7008" s="37"/>
      <c r="B7008" s="26"/>
      <c r="C7008"/>
      <c r="D7008"/>
      <c r="E7008"/>
    </row>
    <row r="7009" spans="1:5" ht="12.5" x14ac:dyDescent="0.25">
      <c r="A7009" s="37"/>
      <c r="B7009" s="26"/>
      <c r="C7009"/>
      <c r="D7009"/>
      <c r="E7009"/>
    </row>
    <row r="7010" spans="1:5" ht="12.5" x14ac:dyDescent="0.25">
      <c r="A7010" s="37"/>
      <c r="B7010" s="26"/>
      <c r="C7010"/>
      <c r="D7010"/>
      <c r="E7010"/>
    </row>
    <row r="7011" spans="1:5" ht="12.5" x14ac:dyDescent="0.25">
      <c r="A7011" s="37"/>
      <c r="B7011" s="26"/>
      <c r="C7011"/>
      <c r="D7011"/>
      <c r="E7011"/>
    </row>
    <row r="7012" spans="1:5" ht="12.5" x14ac:dyDescent="0.25">
      <c r="A7012" s="37"/>
      <c r="B7012" s="26"/>
      <c r="C7012"/>
      <c r="D7012"/>
      <c r="E7012"/>
    </row>
    <row r="7013" spans="1:5" ht="12.5" x14ac:dyDescent="0.25">
      <c r="A7013" s="37"/>
      <c r="B7013" s="26"/>
      <c r="C7013"/>
      <c r="D7013"/>
      <c r="E7013"/>
    </row>
    <row r="7014" spans="1:5" ht="12.5" x14ac:dyDescent="0.25">
      <c r="A7014" s="37"/>
      <c r="B7014" s="26"/>
      <c r="C7014"/>
      <c r="D7014"/>
      <c r="E7014"/>
    </row>
    <row r="7015" spans="1:5" ht="12.5" x14ac:dyDescent="0.25">
      <c r="A7015" s="37"/>
      <c r="B7015" s="26"/>
      <c r="C7015"/>
      <c r="D7015"/>
      <c r="E7015"/>
    </row>
    <row r="7016" spans="1:5" ht="12.5" x14ac:dyDescent="0.25">
      <c r="A7016" s="37"/>
      <c r="B7016" s="26"/>
      <c r="C7016"/>
      <c r="D7016"/>
      <c r="E7016"/>
    </row>
    <row r="7017" spans="1:5" ht="12.5" x14ac:dyDescent="0.25">
      <c r="A7017" s="37"/>
      <c r="B7017" s="26"/>
      <c r="C7017"/>
      <c r="D7017"/>
      <c r="E7017"/>
    </row>
    <row r="7018" spans="1:5" ht="12.5" x14ac:dyDescent="0.25">
      <c r="A7018" s="37"/>
      <c r="B7018" s="26"/>
      <c r="C7018"/>
      <c r="D7018"/>
      <c r="E7018"/>
    </row>
    <row r="7019" spans="1:5" ht="12.5" x14ac:dyDescent="0.25">
      <c r="A7019" s="37"/>
      <c r="B7019" s="26"/>
      <c r="C7019"/>
      <c r="D7019"/>
      <c r="E7019"/>
    </row>
    <row r="7020" spans="1:5" ht="12.5" x14ac:dyDescent="0.25">
      <c r="A7020" s="37"/>
      <c r="B7020" s="26"/>
      <c r="C7020"/>
      <c r="D7020"/>
      <c r="E7020"/>
    </row>
    <row r="7021" spans="1:5" ht="12.5" x14ac:dyDescent="0.25">
      <c r="A7021" s="37"/>
      <c r="B7021" s="26"/>
      <c r="C7021"/>
      <c r="D7021"/>
      <c r="E7021"/>
    </row>
    <row r="7022" spans="1:5" ht="12.5" x14ac:dyDescent="0.25">
      <c r="A7022" s="37"/>
      <c r="B7022" s="26"/>
      <c r="C7022"/>
      <c r="D7022"/>
      <c r="E7022"/>
    </row>
    <row r="7023" spans="1:5" ht="12.5" x14ac:dyDescent="0.25">
      <c r="A7023" s="37"/>
      <c r="B7023" s="26"/>
      <c r="C7023"/>
      <c r="D7023"/>
      <c r="E7023"/>
    </row>
    <row r="7024" spans="1:5" ht="12.5" x14ac:dyDescent="0.25">
      <c r="A7024" s="37"/>
      <c r="B7024" s="26"/>
      <c r="C7024"/>
      <c r="D7024"/>
      <c r="E7024"/>
    </row>
    <row r="7025" spans="1:5" ht="12.5" x14ac:dyDescent="0.25">
      <c r="A7025" s="37"/>
      <c r="B7025" s="26"/>
      <c r="C7025"/>
      <c r="D7025"/>
      <c r="E7025"/>
    </row>
    <row r="7026" spans="1:5" ht="12.5" x14ac:dyDescent="0.25">
      <c r="A7026" s="37"/>
      <c r="B7026" s="26"/>
      <c r="C7026"/>
      <c r="D7026"/>
      <c r="E7026"/>
    </row>
    <row r="7027" spans="1:5" ht="12.5" x14ac:dyDescent="0.25">
      <c r="A7027" s="37"/>
      <c r="B7027" s="26"/>
      <c r="C7027"/>
      <c r="D7027"/>
      <c r="E7027"/>
    </row>
    <row r="7028" spans="1:5" ht="12.5" x14ac:dyDescent="0.25">
      <c r="A7028" s="37"/>
      <c r="B7028" s="26"/>
      <c r="C7028"/>
      <c r="D7028"/>
      <c r="E7028"/>
    </row>
    <row r="7029" spans="1:5" ht="12.5" x14ac:dyDescent="0.25">
      <c r="A7029" s="37"/>
      <c r="B7029" s="26"/>
      <c r="C7029"/>
      <c r="D7029"/>
      <c r="E7029"/>
    </row>
    <row r="7030" spans="1:5" ht="12.5" x14ac:dyDescent="0.25">
      <c r="A7030" s="37"/>
      <c r="B7030" s="26"/>
      <c r="C7030"/>
      <c r="D7030"/>
      <c r="E7030"/>
    </row>
    <row r="7031" spans="1:5" ht="12.5" x14ac:dyDescent="0.25">
      <c r="A7031" s="37"/>
      <c r="B7031" s="26"/>
      <c r="C7031"/>
      <c r="D7031"/>
      <c r="E7031"/>
    </row>
    <row r="7032" spans="1:5" ht="12.5" x14ac:dyDescent="0.25">
      <c r="A7032" s="37"/>
      <c r="B7032" s="26"/>
      <c r="C7032"/>
      <c r="D7032"/>
      <c r="E7032"/>
    </row>
    <row r="7033" spans="1:5" ht="12.5" x14ac:dyDescent="0.25">
      <c r="A7033" s="37"/>
      <c r="B7033" s="26"/>
      <c r="C7033"/>
      <c r="D7033"/>
      <c r="E7033"/>
    </row>
    <row r="7034" spans="1:5" ht="12.5" x14ac:dyDescent="0.25">
      <c r="A7034" s="37"/>
      <c r="B7034" s="26"/>
      <c r="C7034"/>
      <c r="D7034"/>
      <c r="E7034"/>
    </row>
    <row r="7035" spans="1:5" ht="12.5" x14ac:dyDescent="0.25">
      <c r="A7035" s="37"/>
      <c r="B7035" s="26"/>
      <c r="C7035"/>
      <c r="D7035"/>
      <c r="E7035"/>
    </row>
    <row r="7036" spans="1:5" ht="12.5" x14ac:dyDescent="0.25">
      <c r="A7036" s="37"/>
      <c r="B7036" s="26"/>
      <c r="C7036"/>
      <c r="D7036"/>
      <c r="E7036"/>
    </row>
    <row r="7037" spans="1:5" ht="12.5" x14ac:dyDescent="0.25">
      <c r="A7037" s="37"/>
      <c r="B7037" s="26"/>
      <c r="C7037"/>
      <c r="D7037"/>
      <c r="E7037"/>
    </row>
    <row r="7038" spans="1:5" ht="12.5" x14ac:dyDescent="0.25">
      <c r="A7038" s="37"/>
      <c r="B7038" s="26"/>
      <c r="C7038"/>
      <c r="D7038"/>
      <c r="E7038"/>
    </row>
    <row r="7039" spans="1:5" ht="12.5" x14ac:dyDescent="0.25">
      <c r="A7039" s="37"/>
      <c r="B7039" s="26"/>
      <c r="C7039"/>
      <c r="D7039"/>
      <c r="E7039"/>
    </row>
    <row r="7040" spans="1:5" ht="12.5" x14ac:dyDescent="0.25">
      <c r="A7040" s="37"/>
      <c r="B7040" s="26"/>
      <c r="C7040"/>
      <c r="D7040"/>
      <c r="E7040"/>
    </row>
    <row r="7041" spans="1:5" ht="12.5" x14ac:dyDescent="0.25">
      <c r="A7041" s="37"/>
      <c r="B7041" s="26"/>
      <c r="C7041"/>
      <c r="D7041"/>
      <c r="E7041"/>
    </row>
    <row r="7042" spans="1:5" ht="12.5" x14ac:dyDescent="0.25">
      <c r="A7042" s="37"/>
      <c r="B7042" s="26"/>
      <c r="C7042"/>
      <c r="D7042"/>
      <c r="E7042"/>
    </row>
    <row r="7043" spans="1:5" ht="12.5" x14ac:dyDescent="0.25">
      <c r="A7043" s="37"/>
      <c r="B7043" s="26"/>
      <c r="C7043"/>
      <c r="D7043"/>
      <c r="E7043"/>
    </row>
    <row r="7044" spans="1:5" ht="12.5" x14ac:dyDescent="0.25">
      <c r="A7044" s="37"/>
      <c r="B7044" s="26"/>
      <c r="C7044"/>
      <c r="D7044"/>
      <c r="E7044"/>
    </row>
    <row r="7045" spans="1:5" ht="12.5" x14ac:dyDescent="0.25">
      <c r="A7045" s="37"/>
      <c r="B7045" s="26"/>
      <c r="C7045"/>
      <c r="D7045"/>
      <c r="E7045"/>
    </row>
    <row r="7046" spans="1:5" ht="12.5" x14ac:dyDescent="0.25">
      <c r="A7046" s="37"/>
      <c r="B7046" s="26"/>
      <c r="C7046"/>
      <c r="D7046"/>
      <c r="E7046"/>
    </row>
    <row r="7047" spans="1:5" ht="12.5" x14ac:dyDescent="0.25">
      <c r="A7047" s="37"/>
      <c r="B7047" s="26"/>
      <c r="C7047"/>
      <c r="D7047"/>
      <c r="E7047"/>
    </row>
    <row r="7048" spans="1:5" ht="12.5" x14ac:dyDescent="0.25">
      <c r="A7048" s="37"/>
      <c r="B7048" s="26"/>
      <c r="C7048"/>
      <c r="D7048"/>
      <c r="E7048"/>
    </row>
    <row r="7049" spans="1:5" ht="12.5" x14ac:dyDescent="0.25">
      <c r="A7049" s="37"/>
      <c r="B7049" s="26"/>
      <c r="C7049"/>
      <c r="D7049"/>
      <c r="E7049"/>
    </row>
    <row r="7050" spans="1:5" ht="12.5" x14ac:dyDescent="0.25">
      <c r="A7050" s="37"/>
      <c r="B7050" s="26"/>
      <c r="C7050"/>
      <c r="D7050"/>
      <c r="E7050"/>
    </row>
    <row r="7051" spans="1:5" ht="12.5" x14ac:dyDescent="0.25">
      <c r="A7051" s="37"/>
      <c r="B7051" s="26"/>
      <c r="C7051"/>
      <c r="D7051"/>
      <c r="E7051"/>
    </row>
    <row r="7052" spans="1:5" ht="12.5" x14ac:dyDescent="0.25">
      <c r="A7052" s="37"/>
      <c r="B7052" s="26"/>
      <c r="C7052"/>
      <c r="D7052"/>
      <c r="E7052"/>
    </row>
    <row r="7053" spans="1:5" ht="12.5" x14ac:dyDescent="0.25">
      <c r="A7053" s="37"/>
      <c r="B7053" s="26"/>
      <c r="C7053"/>
      <c r="D7053"/>
      <c r="E7053"/>
    </row>
    <row r="7054" spans="1:5" ht="12.5" x14ac:dyDescent="0.25">
      <c r="A7054" s="37"/>
      <c r="B7054" s="26"/>
      <c r="C7054"/>
      <c r="D7054"/>
      <c r="E7054"/>
    </row>
    <row r="7055" spans="1:5" ht="12.5" x14ac:dyDescent="0.25">
      <c r="A7055" s="37"/>
      <c r="B7055" s="26"/>
      <c r="C7055"/>
      <c r="D7055"/>
      <c r="E7055"/>
    </row>
    <row r="7056" spans="1:5" ht="12.5" x14ac:dyDescent="0.25">
      <c r="A7056" s="37"/>
      <c r="B7056" s="26"/>
      <c r="C7056"/>
      <c r="D7056"/>
      <c r="E7056"/>
    </row>
    <row r="7057" spans="1:5" ht="12.5" x14ac:dyDescent="0.25">
      <c r="A7057" s="37"/>
      <c r="B7057" s="26"/>
      <c r="C7057"/>
      <c r="D7057"/>
      <c r="E7057"/>
    </row>
    <row r="7058" spans="1:5" ht="12.5" x14ac:dyDescent="0.25">
      <c r="A7058" s="37"/>
      <c r="B7058" s="26"/>
      <c r="C7058"/>
      <c r="D7058"/>
      <c r="E7058"/>
    </row>
    <row r="7059" spans="1:5" ht="12.5" x14ac:dyDescent="0.25">
      <c r="A7059" s="37"/>
      <c r="B7059" s="26"/>
      <c r="C7059"/>
      <c r="D7059"/>
      <c r="E7059"/>
    </row>
    <row r="7060" spans="1:5" ht="12.5" x14ac:dyDescent="0.25">
      <c r="A7060" s="37"/>
      <c r="B7060" s="26"/>
      <c r="C7060"/>
      <c r="D7060"/>
      <c r="E7060"/>
    </row>
    <row r="7061" spans="1:5" ht="12.5" x14ac:dyDescent="0.25">
      <c r="A7061" s="37"/>
      <c r="B7061" s="26"/>
      <c r="C7061"/>
      <c r="D7061"/>
      <c r="E7061"/>
    </row>
    <row r="7062" spans="1:5" ht="12.5" x14ac:dyDescent="0.25">
      <c r="A7062" s="37"/>
      <c r="B7062" s="26"/>
      <c r="C7062"/>
      <c r="D7062"/>
      <c r="E7062"/>
    </row>
    <row r="7063" spans="1:5" ht="12.5" x14ac:dyDescent="0.25">
      <c r="A7063" s="37"/>
      <c r="B7063" s="26"/>
      <c r="C7063"/>
      <c r="D7063"/>
      <c r="E7063"/>
    </row>
    <row r="7064" spans="1:5" ht="12.5" x14ac:dyDescent="0.25">
      <c r="A7064" s="37"/>
      <c r="B7064" s="26"/>
      <c r="C7064"/>
      <c r="D7064"/>
      <c r="E7064"/>
    </row>
    <row r="7065" spans="1:5" ht="12.5" x14ac:dyDescent="0.25">
      <c r="A7065" s="37"/>
      <c r="B7065" s="26"/>
      <c r="C7065"/>
      <c r="D7065"/>
      <c r="E7065"/>
    </row>
    <row r="7066" spans="1:5" ht="12.5" x14ac:dyDescent="0.25">
      <c r="A7066" s="37"/>
      <c r="B7066" s="26"/>
      <c r="C7066"/>
      <c r="D7066"/>
      <c r="E7066"/>
    </row>
    <row r="7067" spans="1:5" ht="12.5" x14ac:dyDescent="0.25">
      <c r="A7067" s="37"/>
      <c r="B7067" s="26"/>
      <c r="C7067"/>
      <c r="D7067"/>
      <c r="E7067"/>
    </row>
    <row r="7068" spans="1:5" ht="12.5" x14ac:dyDescent="0.25">
      <c r="A7068" s="37"/>
      <c r="B7068" s="26"/>
      <c r="C7068"/>
      <c r="D7068"/>
      <c r="E7068"/>
    </row>
    <row r="7069" spans="1:5" ht="12.5" x14ac:dyDescent="0.25">
      <c r="A7069" s="37"/>
      <c r="B7069" s="26"/>
      <c r="C7069"/>
      <c r="D7069"/>
      <c r="E7069"/>
    </row>
    <row r="7070" spans="1:5" ht="12.5" x14ac:dyDescent="0.25">
      <c r="A7070" s="37"/>
      <c r="B7070" s="26"/>
      <c r="C7070"/>
      <c r="D7070"/>
      <c r="E7070"/>
    </row>
    <row r="7071" spans="1:5" ht="12.5" x14ac:dyDescent="0.25">
      <c r="A7071" s="37"/>
      <c r="B7071" s="26"/>
      <c r="C7071"/>
      <c r="D7071"/>
      <c r="E7071"/>
    </row>
    <row r="7072" spans="1:5" ht="12.5" x14ac:dyDescent="0.25">
      <c r="A7072" s="37"/>
      <c r="B7072" s="26"/>
      <c r="C7072"/>
      <c r="D7072"/>
      <c r="E7072"/>
    </row>
    <row r="7073" spans="1:5" ht="12.5" x14ac:dyDescent="0.25">
      <c r="A7073" s="37"/>
      <c r="B7073" s="26"/>
      <c r="C7073"/>
      <c r="D7073"/>
      <c r="E7073"/>
    </row>
    <row r="7074" spans="1:5" ht="12.5" x14ac:dyDescent="0.25">
      <c r="A7074" s="37"/>
      <c r="B7074" s="26"/>
      <c r="C7074"/>
      <c r="D7074"/>
      <c r="E7074"/>
    </row>
    <row r="7075" spans="1:5" ht="12.5" x14ac:dyDescent="0.25">
      <c r="A7075" s="37"/>
      <c r="B7075" s="26"/>
      <c r="C7075"/>
      <c r="D7075"/>
      <c r="E7075"/>
    </row>
    <row r="7076" spans="1:5" ht="12.5" x14ac:dyDescent="0.25">
      <c r="A7076" s="37"/>
      <c r="B7076" s="26"/>
      <c r="C7076"/>
      <c r="D7076"/>
      <c r="E7076"/>
    </row>
    <row r="7077" spans="1:5" ht="12.5" x14ac:dyDescent="0.25">
      <c r="A7077" s="37"/>
      <c r="B7077" s="26"/>
      <c r="C7077"/>
      <c r="D7077"/>
      <c r="E7077"/>
    </row>
    <row r="7078" spans="1:5" ht="12.5" x14ac:dyDescent="0.25">
      <c r="A7078" s="37"/>
      <c r="B7078" s="26"/>
      <c r="C7078"/>
      <c r="D7078"/>
      <c r="E7078"/>
    </row>
    <row r="7079" spans="1:5" ht="12.5" x14ac:dyDescent="0.25">
      <c r="A7079" s="37"/>
      <c r="B7079" s="26"/>
      <c r="C7079"/>
      <c r="D7079"/>
      <c r="E7079"/>
    </row>
    <row r="7080" spans="1:5" ht="12.5" x14ac:dyDescent="0.25">
      <c r="A7080" s="37"/>
      <c r="B7080" s="26"/>
      <c r="C7080"/>
      <c r="D7080"/>
      <c r="E7080"/>
    </row>
    <row r="7081" spans="1:5" ht="12.5" x14ac:dyDescent="0.25">
      <c r="A7081" s="37"/>
      <c r="B7081" s="26"/>
      <c r="C7081"/>
      <c r="D7081"/>
      <c r="E7081"/>
    </row>
    <row r="7082" spans="1:5" ht="12.5" x14ac:dyDescent="0.25">
      <c r="A7082" s="37"/>
      <c r="B7082" s="26"/>
      <c r="C7082"/>
      <c r="D7082"/>
      <c r="E7082"/>
    </row>
    <row r="7083" spans="1:5" ht="12.5" x14ac:dyDescent="0.25">
      <c r="A7083" s="37"/>
      <c r="B7083" s="26"/>
      <c r="C7083"/>
      <c r="D7083"/>
      <c r="E7083"/>
    </row>
    <row r="7084" spans="1:5" ht="12.5" x14ac:dyDescent="0.25">
      <c r="A7084" s="37"/>
      <c r="B7084" s="26"/>
      <c r="C7084"/>
      <c r="D7084"/>
      <c r="E7084"/>
    </row>
    <row r="7085" spans="1:5" ht="12.5" x14ac:dyDescent="0.25">
      <c r="A7085" s="37"/>
      <c r="B7085" s="26"/>
      <c r="C7085"/>
      <c r="D7085"/>
      <c r="E7085"/>
    </row>
    <row r="7086" spans="1:5" ht="12.5" x14ac:dyDescent="0.25">
      <c r="A7086" s="37"/>
      <c r="B7086" s="26"/>
      <c r="C7086"/>
      <c r="D7086"/>
      <c r="E7086"/>
    </row>
    <row r="7087" spans="1:5" ht="12.5" x14ac:dyDescent="0.25">
      <c r="A7087" s="37"/>
      <c r="B7087" s="26"/>
      <c r="C7087"/>
      <c r="D7087"/>
      <c r="E7087"/>
    </row>
    <row r="7088" spans="1:5" ht="12.5" x14ac:dyDescent="0.25">
      <c r="A7088" s="37"/>
      <c r="B7088" s="26"/>
      <c r="C7088"/>
      <c r="D7088"/>
      <c r="E7088"/>
    </row>
    <row r="7089" spans="1:5" ht="12.5" x14ac:dyDescent="0.25">
      <c r="A7089" s="37"/>
      <c r="B7089" s="26"/>
      <c r="C7089"/>
      <c r="D7089"/>
      <c r="E7089"/>
    </row>
    <row r="7090" spans="1:5" ht="12.5" x14ac:dyDescent="0.25">
      <c r="A7090" s="37"/>
      <c r="B7090" s="26"/>
      <c r="C7090"/>
      <c r="D7090"/>
      <c r="E7090"/>
    </row>
    <row r="7091" spans="1:5" ht="12.5" x14ac:dyDescent="0.25">
      <c r="A7091" s="37"/>
      <c r="B7091" s="26"/>
      <c r="C7091"/>
      <c r="D7091"/>
      <c r="E7091"/>
    </row>
    <row r="7092" spans="1:5" ht="12.5" x14ac:dyDescent="0.25">
      <c r="A7092" s="37"/>
      <c r="B7092" s="26"/>
      <c r="C7092"/>
      <c r="D7092"/>
      <c r="E7092"/>
    </row>
    <row r="7093" spans="1:5" ht="12.5" x14ac:dyDescent="0.25">
      <c r="A7093" s="37"/>
      <c r="B7093" s="26"/>
      <c r="C7093"/>
      <c r="D7093"/>
      <c r="E7093"/>
    </row>
    <row r="7094" spans="1:5" ht="12.5" x14ac:dyDescent="0.25">
      <c r="A7094" s="37"/>
      <c r="B7094" s="26"/>
      <c r="C7094"/>
      <c r="D7094"/>
      <c r="E7094"/>
    </row>
    <row r="7095" spans="1:5" ht="12.5" x14ac:dyDescent="0.25">
      <c r="A7095" s="37"/>
      <c r="B7095" s="26"/>
      <c r="C7095"/>
      <c r="D7095"/>
      <c r="E7095"/>
    </row>
    <row r="7096" spans="1:5" ht="12.5" x14ac:dyDescent="0.25">
      <c r="A7096" s="37"/>
      <c r="B7096" s="26"/>
      <c r="C7096"/>
      <c r="D7096"/>
      <c r="E7096"/>
    </row>
    <row r="7097" spans="1:5" ht="12.5" x14ac:dyDescent="0.25">
      <c r="A7097" s="37"/>
      <c r="B7097" s="26"/>
      <c r="C7097"/>
      <c r="D7097"/>
      <c r="E7097"/>
    </row>
    <row r="7098" spans="1:5" ht="12.5" x14ac:dyDescent="0.25">
      <c r="A7098" s="37"/>
      <c r="B7098" s="26"/>
      <c r="C7098"/>
      <c r="D7098"/>
      <c r="E7098"/>
    </row>
    <row r="7099" spans="1:5" ht="12.5" x14ac:dyDescent="0.25">
      <c r="A7099" s="37"/>
      <c r="B7099" s="26"/>
      <c r="C7099"/>
      <c r="D7099"/>
      <c r="E7099"/>
    </row>
    <row r="7100" spans="1:5" ht="12.5" x14ac:dyDescent="0.25">
      <c r="A7100" s="37"/>
      <c r="B7100" s="26"/>
      <c r="C7100"/>
      <c r="D7100"/>
      <c r="E7100"/>
    </row>
    <row r="7101" spans="1:5" ht="12.5" x14ac:dyDescent="0.25">
      <c r="A7101" s="37"/>
      <c r="B7101" s="26"/>
      <c r="C7101"/>
      <c r="D7101"/>
      <c r="E7101"/>
    </row>
    <row r="7102" spans="1:5" ht="12.5" x14ac:dyDescent="0.25">
      <c r="A7102" s="37"/>
      <c r="B7102" s="26"/>
      <c r="C7102"/>
      <c r="D7102"/>
      <c r="E7102"/>
    </row>
    <row r="7103" spans="1:5" ht="12.5" x14ac:dyDescent="0.25">
      <c r="A7103" s="37"/>
      <c r="B7103" s="26"/>
      <c r="C7103"/>
      <c r="D7103"/>
      <c r="E7103"/>
    </row>
    <row r="7104" spans="1:5" ht="12.5" x14ac:dyDescent="0.25">
      <c r="A7104" s="37"/>
      <c r="B7104" s="26"/>
      <c r="C7104"/>
      <c r="D7104"/>
      <c r="E7104"/>
    </row>
    <row r="7105" spans="1:5" ht="12.5" x14ac:dyDescent="0.25">
      <c r="A7105" s="37"/>
      <c r="B7105" s="26"/>
      <c r="C7105"/>
      <c r="D7105"/>
      <c r="E7105"/>
    </row>
    <row r="7106" spans="1:5" ht="12.5" x14ac:dyDescent="0.25">
      <c r="A7106" s="37"/>
      <c r="B7106" s="26"/>
      <c r="C7106"/>
      <c r="D7106"/>
      <c r="E7106"/>
    </row>
    <row r="7107" spans="1:5" ht="12.5" x14ac:dyDescent="0.25">
      <c r="A7107" s="37"/>
      <c r="B7107" s="26"/>
      <c r="C7107"/>
      <c r="D7107"/>
      <c r="E7107"/>
    </row>
    <row r="7108" spans="1:5" ht="12.5" x14ac:dyDescent="0.25">
      <c r="A7108" s="37"/>
      <c r="B7108" s="26"/>
      <c r="C7108"/>
      <c r="D7108"/>
      <c r="E7108"/>
    </row>
    <row r="7109" spans="1:5" ht="12.5" x14ac:dyDescent="0.25">
      <c r="A7109" s="37"/>
      <c r="B7109" s="26"/>
      <c r="C7109"/>
      <c r="D7109"/>
      <c r="E7109"/>
    </row>
    <row r="7110" spans="1:5" ht="12.5" x14ac:dyDescent="0.25">
      <c r="A7110" s="37"/>
      <c r="B7110" s="26"/>
      <c r="C7110"/>
      <c r="D7110"/>
      <c r="E7110"/>
    </row>
    <row r="7111" spans="1:5" ht="12.5" x14ac:dyDescent="0.25">
      <c r="A7111" s="37"/>
      <c r="B7111" s="26"/>
      <c r="C7111"/>
      <c r="D7111"/>
      <c r="E7111"/>
    </row>
    <row r="7112" spans="1:5" ht="12.5" x14ac:dyDescent="0.25">
      <c r="A7112" s="37"/>
      <c r="B7112" s="26"/>
      <c r="C7112"/>
      <c r="D7112"/>
      <c r="E7112"/>
    </row>
    <row r="7113" spans="1:5" ht="12.5" x14ac:dyDescent="0.25">
      <c r="A7113" s="37"/>
      <c r="B7113" s="26"/>
      <c r="C7113"/>
      <c r="D7113"/>
      <c r="E7113"/>
    </row>
    <row r="7114" spans="1:5" ht="12.5" x14ac:dyDescent="0.25">
      <c r="A7114" s="37"/>
      <c r="B7114" s="26"/>
      <c r="C7114"/>
      <c r="D7114"/>
      <c r="E7114"/>
    </row>
    <row r="7115" spans="1:5" ht="12.5" x14ac:dyDescent="0.25">
      <c r="A7115" s="37"/>
      <c r="B7115" s="26"/>
      <c r="C7115"/>
      <c r="D7115"/>
      <c r="E7115"/>
    </row>
    <row r="7116" spans="1:5" ht="12.5" x14ac:dyDescent="0.25">
      <c r="A7116" s="37"/>
      <c r="B7116" s="26"/>
      <c r="C7116"/>
      <c r="D7116"/>
      <c r="E7116"/>
    </row>
    <row r="7117" spans="1:5" ht="12.5" x14ac:dyDescent="0.25">
      <c r="A7117" s="37"/>
      <c r="B7117" s="26"/>
      <c r="C7117"/>
      <c r="D7117"/>
      <c r="E7117"/>
    </row>
    <row r="7118" spans="1:5" ht="12.5" x14ac:dyDescent="0.25">
      <c r="A7118" s="37"/>
      <c r="B7118" s="26"/>
      <c r="C7118"/>
      <c r="D7118"/>
      <c r="E7118"/>
    </row>
    <row r="7119" spans="1:5" ht="12.5" x14ac:dyDescent="0.25">
      <c r="A7119" s="37"/>
      <c r="B7119" s="26"/>
      <c r="C7119"/>
      <c r="D7119"/>
      <c r="E7119"/>
    </row>
    <row r="7120" spans="1:5" ht="12.5" x14ac:dyDescent="0.25">
      <c r="A7120" s="37"/>
      <c r="B7120" s="26"/>
      <c r="C7120"/>
      <c r="D7120"/>
      <c r="E7120"/>
    </row>
    <row r="7121" spans="1:5" ht="12.5" x14ac:dyDescent="0.25">
      <c r="A7121" s="37"/>
      <c r="B7121" s="26"/>
      <c r="C7121"/>
      <c r="D7121"/>
      <c r="E7121"/>
    </row>
    <row r="7122" spans="1:5" ht="12.5" x14ac:dyDescent="0.25">
      <c r="A7122" s="37"/>
      <c r="B7122" s="26"/>
      <c r="C7122"/>
      <c r="D7122"/>
      <c r="E7122"/>
    </row>
    <row r="7123" spans="1:5" ht="12.5" x14ac:dyDescent="0.25">
      <c r="A7123" s="37"/>
      <c r="B7123" s="26"/>
      <c r="C7123"/>
      <c r="D7123"/>
      <c r="E7123"/>
    </row>
    <row r="7124" spans="1:5" ht="12.5" x14ac:dyDescent="0.25">
      <c r="A7124" s="37"/>
      <c r="B7124" s="26"/>
      <c r="C7124"/>
      <c r="D7124"/>
      <c r="E7124"/>
    </row>
    <row r="7125" spans="1:5" ht="12.5" x14ac:dyDescent="0.25">
      <c r="A7125" s="37"/>
      <c r="B7125" s="26"/>
      <c r="C7125"/>
      <c r="D7125"/>
      <c r="E7125"/>
    </row>
    <row r="7126" spans="1:5" ht="12.5" x14ac:dyDescent="0.25">
      <c r="A7126" s="37"/>
      <c r="B7126" s="26"/>
      <c r="C7126"/>
      <c r="D7126"/>
      <c r="E7126"/>
    </row>
    <row r="7127" spans="1:5" ht="12.5" x14ac:dyDescent="0.25">
      <c r="A7127" s="37"/>
      <c r="B7127" s="26"/>
      <c r="C7127"/>
      <c r="D7127"/>
      <c r="E7127"/>
    </row>
    <row r="7128" spans="1:5" ht="12.5" x14ac:dyDescent="0.25">
      <c r="A7128" s="37"/>
      <c r="B7128" s="26"/>
      <c r="C7128"/>
      <c r="D7128"/>
      <c r="E7128"/>
    </row>
    <row r="7129" spans="1:5" ht="12.5" x14ac:dyDescent="0.25">
      <c r="A7129" s="37"/>
      <c r="B7129" s="26"/>
      <c r="C7129"/>
      <c r="D7129"/>
      <c r="E7129"/>
    </row>
    <row r="7130" spans="1:5" ht="12.5" x14ac:dyDescent="0.25">
      <c r="A7130" s="37"/>
      <c r="B7130" s="26"/>
      <c r="C7130"/>
      <c r="D7130"/>
      <c r="E7130"/>
    </row>
    <row r="7131" spans="1:5" ht="12.5" x14ac:dyDescent="0.25">
      <c r="A7131" s="37"/>
      <c r="B7131" s="26"/>
      <c r="C7131"/>
      <c r="D7131"/>
      <c r="E7131"/>
    </row>
    <row r="7132" spans="1:5" ht="12.5" x14ac:dyDescent="0.25">
      <c r="A7132" s="37"/>
      <c r="B7132" s="26"/>
      <c r="C7132"/>
      <c r="D7132"/>
      <c r="E7132"/>
    </row>
    <row r="7133" spans="1:5" ht="12.5" x14ac:dyDescent="0.25">
      <c r="A7133" s="37"/>
      <c r="B7133" s="26"/>
      <c r="C7133"/>
      <c r="D7133"/>
      <c r="E7133"/>
    </row>
    <row r="7134" spans="1:5" ht="12.5" x14ac:dyDescent="0.25">
      <c r="A7134" s="37"/>
      <c r="B7134" s="26"/>
      <c r="C7134"/>
      <c r="D7134"/>
      <c r="E7134"/>
    </row>
    <row r="7135" spans="1:5" ht="12.5" x14ac:dyDescent="0.25">
      <c r="A7135" s="37"/>
      <c r="B7135" s="26"/>
      <c r="C7135"/>
      <c r="D7135"/>
      <c r="E7135"/>
    </row>
    <row r="7136" spans="1:5" ht="12.5" x14ac:dyDescent="0.25">
      <c r="A7136" s="37"/>
      <c r="B7136" s="26"/>
      <c r="C7136"/>
      <c r="D7136"/>
      <c r="E7136"/>
    </row>
    <row r="7137" spans="1:5" ht="12.5" x14ac:dyDescent="0.25">
      <c r="A7137" s="37"/>
      <c r="B7137" s="26"/>
      <c r="C7137"/>
      <c r="D7137"/>
      <c r="E7137"/>
    </row>
    <row r="7138" spans="1:5" ht="12.5" x14ac:dyDescent="0.25">
      <c r="A7138" s="37"/>
      <c r="B7138" s="26"/>
      <c r="C7138"/>
      <c r="D7138"/>
      <c r="E7138"/>
    </row>
    <row r="7139" spans="1:5" ht="12.5" x14ac:dyDescent="0.25">
      <c r="A7139" s="37"/>
      <c r="B7139" s="26"/>
      <c r="C7139"/>
      <c r="D7139"/>
      <c r="E7139"/>
    </row>
    <row r="7140" spans="1:5" ht="12.5" x14ac:dyDescent="0.25">
      <c r="A7140" s="37"/>
      <c r="B7140" s="26"/>
      <c r="C7140"/>
      <c r="D7140"/>
      <c r="E7140"/>
    </row>
    <row r="7141" spans="1:5" ht="12.5" x14ac:dyDescent="0.25">
      <c r="A7141" s="37"/>
      <c r="B7141" s="26"/>
      <c r="C7141"/>
      <c r="D7141"/>
      <c r="E7141"/>
    </row>
    <row r="7142" spans="1:5" ht="12.5" x14ac:dyDescent="0.25">
      <c r="A7142" s="37"/>
      <c r="B7142" s="26"/>
      <c r="C7142"/>
      <c r="D7142"/>
      <c r="E7142"/>
    </row>
    <row r="7143" spans="1:5" ht="12.5" x14ac:dyDescent="0.25">
      <c r="A7143" s="37"/>
      <c r="B7143" s="26"/>
      <c r="C7143"/>
      <c r="D7143"/>
      <c r="E7143"/>
    </row>
    <row r="7144" spans="1:5" ht="12.5" x14ac:dyDescent="0.25">
      <c r="A7144" s="37"/>
      <c r="B7144" s="26"/>
      <c r="C7144"/>
      <c r="D7144"/>
      <c r="E7144"/>
    </row>
    <row r="7145" spans="1:5" ht="12.5" x14ac:dyDescent="0.25">
      <c r="A7145" s="37"/>
      <c r="B7145" s="26"/>
      <c r="C7145"/>
      <c r="D7145"/>
      <c r="E7145"/>
    </row>
    <row r="7146" spans="1:5" ht="12.5" x14ac:dyDescent="0.25">
      <c r="A7146" s="37"/>
      <c r="B7146" s="26"/>
      <c r="C7146"/>
      <c r="D7146"/>
      <c r="E7146"/>
    </row>
    <row r="7147" spans="1:5" ht="12.5" x14ac:dyDescent="0.25">
      <c r="A7147" s="37"/>
      <c r="B7147" s="26"/>
      <c r="C7147"/>
      <c r="D7147"/>
      <c r="E7147"/>
    </row>
    <row r="7148" spans="1:5" ht="12.5" x14ac:dyDescent="0.25">
      <c r="A7148" s="37"/>
      <c r="B7148" s="26"/>
      <c r="C7148"/>
      <c r="D7148"/>
      <c r="E7148"/>
    </row>
    <row r="7149" spans="1:5" ht="12.5" x14ac:dyDescent="0.25">
      <c r="A7149" s="37"/>
      <c r="B7149" s="26"/>
      <c r="C7149"/>
      <c r="D7149"/>
      <c r="E7149"/>
    </row>
    <row r="7150" spans="1:5" ht="12.5" x14ac:dyDescent="0.25">
      <c r="A7150" s="37"/>
      <c r="B7150" s="26"/>
      <c r="C7150"/>
      <c r="D7150"/>
      <c r="E7150"/>
    </row>
    <row r="7151" spans="1:5" ht="12.5" x14ac:dyDescent="0.25">
      <c r="A7151" s="37"/>
      <c r="B7151" s="26"/>
      <c r="C7151"/>
      <c r="D7151"/>
      <c r="E7151"/>
    </row>
    <row r="7152" spans="1:5" ht="12.5" x14ac:dyDescent="0.25">
      <c r="A7152" s="37"/>
      <c r="B7152" s="26"/>
      <c r="C7152"/>
      <c r="D7152"/>
      <c r="E7152"/>
    </row>
    <row r="7153" spans="1:5" ht="12.5" x14ac:dyDescent="0.25">
      <c r="A7153" s="37"/>
      <c r="B7153" s="26"/>
      <c r="C7153"/>
      <c r="D7153"/>
      <c r="E7153"/>
    </row>
    <row r="7154" spans="1:5" ht="12.5" x14ac:dyDescent="0.25">
      <c r="A7154" s="37"/>
      <c r="B7154" s="26"/>
      <c r="C7154"/>
      <c r="D7154"/>
      <c r="E7154"/>
    </row>
    <row r="7155" spans="1:5" ht="12.5" x14ac:dyDescent="0.25">
      <c r="A7155" s="37"/>
      <c r="B7155" s="26"/>
      <c r="C7155"/>
      <c r="D7155"/>
      <c r="E7155"/>
    </row>
    <row r="7156" spans="1:5" ht="12.5" x14ac:dyDescent="0.25">
      <c r="A7156" s="37"/>
      <c r="B7156" s="26"/>
      <c r="C7156"/>
      <c r="D7156"/>
      <c r="E7156"/>
    </row>
    <row r="7157" spans="1:5" ht="12.5" x14ac:dyDescent="0.25">
      <c r="A7157" s="37"/>
      <c r="B7157" s="26"/>
      <c r="C7157"/>
      <c r="D7157"/>
      <c r="E7157"/>
    </row>
    <row r="7158" spans="1:5" ht="12.5" x14ac:dyDescent="0.25">
      <c r="A7158" s="37"/>
      <c r="B7158" s="26"/>
      <c r="C7158"/>
      <c r="D7158"/>
      <c r="E7158"/>
    </row>
    <row r="7159" spans="1:5" ht="12.5" x14ac:dyDescent="0.25">
      <c r="A7159" s="37"/>
      <c r="B7159" s="26"/>
      <c r="C7159"/>
      <c r="D7159"/>
      <c r="E7159"/>
    </row>
    <row r="7160" spans="1:5" ht="12.5" x14ac:dyDescent="0.25">
      <c r="A7160" s="37"/>
      <c r="B7160" s="26"/>
      <c r="C7160"/>
      <c r="D7160"/>
      <c r="E7160"/>
    </row>
    <row r="7161" spans="1:5" ht="12.5" x14ac:dyDescent="0.25">
      <c r="A7161" s="37"/>
      <c r="B7161" s="26"/>
      <c r="C7161"/>
      <c r="D7161"/>
      <c r="E7161"/>
    </row>
    <row r="7162" spans="1:5" ht="12.5" x14ac:dyDescent="0.25">
      <c r="A7162" s="37"/>
      <c r="B7162" s="26"/>
      <c r="C7162"/>
      <c r="D7162"/>
      <c r="E7162"/>
    </row>
    <row r="7163" spans="1:5" ht="12.5" x14ac:dyDescent="0.25">
      <c r="A7163" s="37"/>
      <c r="B7163" s="26"/>
      <c r="C7163"/>
      <c r="D7163"/>
      <c r="E7163"/>
    </row>
    <row r="7164" spans="1:5" ht="12.5" x14ac:dyDescent="0.25">
      <c r="A7164" s="37"/>
      <c r="B7164" s="26"/>
      <c r="C7164"/>
      <c r="D7164"/>
      <c r="E7164"/>
    </row>
    <row r="7165" spans="1:5" ht="12.5" x14ac:dyDescent="0.25">
      <c r="A7165" s="37"/>
      <c r="B7165" s="26"/>
      <c r="C7165"/>
      <c r="D7165"/>
      <c r="E7165"/>
    </row>
    <row r="7166" spans="1:5" ht="12.5" x14ac:dyDescent="0.25">
      <c r="A7166" s="37"/>
      <c r="B7166" s="26"/>
      <c r="C7166"/>
      <c r="D7166"/>
      <c r="E7166"/>
    </row>
    <row r="7167" spans="1:5" ht="12.5" x14ac:dyDescent="0.25">
      <c r="A7167" s="37"/>
      <c r="B7167" s="26"/>
      <c r="C7167"/>
      <c r="D7167"/>
      <c r="E7167"/>
    </row>
    <row r="7168" spans="1:5" ht="12.5" x14ac:dyDescent="0.25">
      <c r="A7168" s="37"/>
      <c r="B7168" s="26"/>
      <c r="C7168"/>
      <c r="D7168"/>
      <c r="E7168"/>
    </row>
    <row r="7169" spans="1:5" ht="12.5" x14ac:dyDescent="0.25">
      <c r="A7169" s="37"/>
      <c r="B7169" s="26"/>
      <c r="C7169"/>
      <c r="D7169"/>
      <c r="E7169"/>
    </row>
    <row r="7170" spans="1:5" ht="12.5" x14ac:dyDescent="0.25">
      <c r="A7170" s="37"/>
      <c r="B7170" s="26"/>
      <c r="C7170"/>
      <c r="D7170"/>
      <c r="E7170"/>
    </row>
    <row r="7171" spans="1:5" ht="12.5" x14ac:dyDescent="0.25">
      <c r="A7171" s="37"/>
      <c r="B7171" s="26"/>
      <c r="C7171"/>
      <c r="D7171"/>
      <c r="E7171"/>
    </row>
    <row r="7172" spans="1:5" ht="12.5" x14ac:dyDescent="0.25">
      <c r="A7172" s="37"/>
      <c r="B7172" s="26"/>
      <c r="C7172"/>
      <c r="D7172"/>
      <c r="E7172"/>
    </row>
    <row r="7173" spans="1:5" ht="12.5" x14ac:dyDescent="0.25">
      <c r="A7173" s="37"/>
      <c r="B7173" s="26"/>
      <c r="C7173"/>
      <c r="D7173"/>
      <c r="E7173"/>
    </row>
    <row r="7174" spans="1:5" ht="12.5" x14ac:dyDescent="0.25">
      <c r="A7174" s="37"/>
      <c r="B7174" s="26"/>
      <c r="C7174"/>
      <c r="D7174"/>
      <c r="E7174"/>
    </row>
    <row r="7175" spans="1:5" ht="12.5" x14ac:dyDescent="0.25">
      <c r="A7175" s="37"/>
      <c r="B7175" s="26"/>
      <c r="C7175"/>
      <c r="D7175"/>
      <c r="E7175"/>
    </row>
    <row r="7176" spans="1:5" ht="12.5" x14ac:dyDescent="0.25">
      <c r="A7176" s="37"/>
      <c r="B7176" s="26"/>
      <c r="C7176"/>
      <c r="D7176"/>
      <c r="E7176"/>
    </row>
    <row r="7177" spans="1:5" ht="12.5" x14ac:dyDescent="0.25">
      <c r="A7177" s="37"/>
      <c r="B7177" s="26"/>
      <c r="C7177"/>
      <c r="D7177"/>
      <c r="E7177"/>
    </row>
    <row r="7178" spans="1:5" ht="12.5" x14ac:dyDescent="0.25">
      <c r="A7178" s="37"/>
      <c r="B7178" s="26"/>
      <c r="C7178"/>
      <c r="D7178"/>
      <c r="E7178"/>
    </row>
    <row r="7179" spans="1:5" ht="12.5" x14ac:dyDescent="0.25">
      <c r="A7179" s="37"/>
      <c r="B7179" s="26"/>
      <c r="C7179"/>
      <c r="D7179"/>
      <c r="E7179"/>
    </row>
    <row r="7180" spans="1:5" ht="12.5" x14ac:dyDescent="0.25">
      <c r="A7180" s="37"/>
      <c r="B7180" s="26"/>
      <c r="C7180"/>
      <c r="D7180"/>
      <c r="E7180"/>
    </row>
    <row r="7181" spans="1:5" ht="12.5" x14ac:dyDescent="0.25">
      <c r="A7181" s="37"/>
      <c r="B7181" s="26"/>
      <c r="C7181"/>
      <c r="D7181"/>
      <c r="E7181"/>
    </row>
    <row r="7182" spans="1:5" ht="12.5" x14ac:dyDescent="0.25">
      <c r="A7182" s="37"/>
      <c r="B7182" s="26"/>
      <c r="C7182"/>
      <c r="D7182"/>
      <c r="E7182"/>
    </row>
    <row r="7183" spans="1:5" ht="12.5" x14ac:dyDescent="0.25">
      <c r="A7183" s="37"/>
      <c r="B7183" s="26"/>
      <c r="C7183"/>
      <c r="D7183"/>
      <c r="E7183"/>
    </row>
    <row r="7184" spans="1:5" ht="12.5" x14ac:dyDescent="0.25">
      <c r="A7184" s="37"/>
      <c r="B7184" s="26"/>
      <c r="C7184"/>
      <c r="D7184"/>
      <c r="E7184"/>
    </row>
    <row r="7185" spans="1:5" ht="12.5" x14ac:dyDescent="0.25">
      <c r="A7185" s="37"/>
      <c r="B7185" s="26"/>
      <c r="C7185"/>
      <c r="D7185"/>
      <c r="E7185"/>
    </row>
    <row r="7186" spans="1:5" ht="12.5" x14ac:dyDescent="0.25">
      <c r="A7186" s="37"/>
      <c r="B7186" s="26"/>
      <c r="C7186"/>
      <c r="D7186"/>
      <c r="E7186"/>
    </row>
    <row r="7187" spans="1:5" ht="12.5" x14ac:dyDescent="0.25">
      <c r="A7187" s="37"/>
      <c r="B7187" s="26"/>
      <c r="C7187"/>
      <c r="D7187"/>
      <c r="E7187"/>
    </row>
    <row r="7188" spans="1:5" ht="12.5" x14ac:dyDescent="0.25">
      <c r="A7188" s="37"/>
      <c r="B7188" s="26"/>
      <c r="C7188"/>
      <c r="D7188"/>
      <c r="E7188"/>
    </row>
    <row r="7189" spans="1:5" ht="12.5" x14ac:dyDescent="0.25">
      <c r="A7189" s="37"/>
      <c r="B7189" s="26"/>
      <c r="C7189"/>
      <c r="D7189"/>
      <c r="E7189"/>
    </row>
    <row r="7190" spans="1:5" ht="12.5" x14ac:dyDescent="0.25">
      <c r="A7190" s="37"/>
      <c r="B7190" s="26"/>
      <c r="C7190"/>
      <c r="D7190"/>
      <c r="E7190"/>
    </row>
    <row r="7191" spans="1:5" ht="12.5" x14ac:dyDescent="0.25">
      <c r="A7191" s="37"/>
      <c r="B7191" s="26"/>
      <c r="C7191"/>
      <c r="D7191"/>
      <c r="E7191"/>
    </row>
    <row r="7192" spans="1:5" ht="12.5" x14ac:dyDescent="0.25">
      <c r="A7192" s="37"/>
      <c r="B7192" s="26"/>
      <c r="C7192"/>
      <c r="D7192"/>
      <c r="E7192"/>
    </row>
    <row r="7193" spans="1:5" ht="12.5" x14ac:dyDescent="0.25">
      <c r="A7193" s="37"/>
      <c r="B7193" s="26"/>
      <c r="C7193"/>
      <c r="D7193"/>
      <c r="E7193"/>
    </row>
    <row r="7194" spans="1:5" ht="12.5" x14ac:dyDescent="0.25">
      <c r="A7194" s="37"/>
      <c r="B7194" s="26"/>
      <c r="C7194"/>
      <c r="D7194"/>
      <c r="E7194"/>
    </row>
    <row r="7195" spans="1:5" ht="12.5" x14ac:dyDescent="0.25">
      <c r="A7195" s="37"/>
      <c r="B7195" s="26"/>
      <c r="C7195"/>
      <c r="D7195"/>
      <c r="E7195"/>
    </row>
    <row r="7196" spans="1:5" ht="12.5" x14ac:dyDescent="0.25">
      <c r="A7196" s="37"/>
      <c r="B7196" s="26"/>
      <c r="C7196"/>
      <c r="D7196"/>
      <c r="E7196"/>
    </row>
    <row r="7197" spans="1:5" ht="12.5" x14ac:dyDescent="0.25">
      <c r="A7197" s="37"/>
      <c r="B7197" s="26"/>
      <c r="C7197"/>
      <c r="D7197"/>
      <c r="E7197"/>
    </row>
    <row r="7198" spans="1:5" ht="12.5" x14ac:dyDescent="0.25">
      <c r="A7198" s="37"/>
      <c r="B7198" s="26"/>
      <c r="C7198"/>
      <c r="D7198"/>
      <c r="E7198"/>
    </row>
    <row r="7199" spans="1:5" ht="12.5" x14ac:dyDescent="0.25">
      <c r="A7199" s="37"/>
      <c r="B7199" s="26"/>
      <c r="C7199"/>
      <c r="D7199"/>
      <c r="E7199"/>
    </row>
    <row r="7200" spans="1:5" ht="12.5" x14ac:dyDescent="0.25">
      <c r="A7200" s="37"/>
      <c r="B7200" s="26"/>
      <c r="C7200"/>
      <c r="D7200"/>
      <c r="E7200"/>
    </row>
    <row r="7201" spans="1:5" ht="12.5" x14ac:dyDescent="0.25">
      <c r="A7201" s="37"/>
      <c r="B7201" s="26"/>
      <c r="C7201"/>
      <c r="D7201"/>
      <c r="E7201"/>
    </row>
    <row r="7202" spans="1:5" ht="12.5" x14ac:dyDescent="0.25">
      <c r="A7202" s="37"/>
      <c r="B7202" s="26"/>
      <c r="C7202"/>
      <c r="D7202"/>
      <c r="E7202"/>
    </row>
    <row r="7203" spans="1:5" ht="12.5" x14ac:dyDescent="0.25">
      <c r="A7203" s="37"/>
      <c r="B7203" s="26"/>
      <c r="C7203"/>
      <c r="D7203"/>
      <c r="E7203"/>
    </row>
    <row r="7204" spans="1:5" ht="12.5" x14ac:dyDescent="0.25">
      <c r="A7204" s="37"/>
      <c r="B7204" s="26"/>
      <c r="C7204"/>
      <c r="D7204"/>
      <c r="E7204"/>
    </row>
    <row r="7205" spans="1:5" ht="12.5" x14ac:dyDescent="0.25">
      <c r="A7205" s="37"/>
      <c r="B7205" s="26"/>
      <c r="C7205"/>
      <c r="D7205"/>
      <c r="E7205"/>
    </row>
    <row r="7206" spans="1:5" ht="12.5" x14ac:dyDescent="0.25">
      <c r="A7206" s="37"/>
      <c r="B7206" s="26"/>
      <c r="C7206"/>
      <c r="D7206"/>
      <c r="E7206"/>
    </row>
    <row r="7207" spans="1:5" ht="12.5" x14ac:dyDescent="0.25">
      <c r="A7207" s="37"/>
      <c r="B7207" s="26"/>
      <c r="C7207"/>
      <c r="D7207"/>
      <c r="E7207"/>
    </row>
    <row r="7208" spans="1:5" ht="12.5" x14ac:dyDescent="0.25">
      <c r="A7208" s="37"/>
      <c r="B7208" s="26"/>
      <c r="C7208"/>
      <c r="D7208"/>
      <c r="E7208"/>
    </row>
    <row r="7209" spans="1:5" ht="12.5" x14ac:dyDescent="0.25">
      <c r="A7209" s="37"/>
      <c r="B7209" s="26"/>
      <c r="C7209"/>
      <c r="D7209"/>
      <c r="E7209"/>
    </row>
    <row r="7210" spans="1:5" ht="12.5" x14ac:dyDescent="0.25">
      <c r="A7210" s="37"/>
      <c r="B7210" s="26"/>
      <c r="C7210"/>
      <c r="D7210"/>
      <c r="E7210"/>
    </row>
    <row r="7211" spans="1:5" ht="12.5" x14ac:dyDescent="0.25">
      <c r="A7211" s="37"/>
      <c r="B7211" s="26"/>
      <c r="C7211"/>
      <c r="D7211"/>
      <c r="E7211"/>
    </row>
    <row r="7212" spans="1:5" ht="12.5" x14ac:dyDescent="0.25">
      <c r="A7212" s="37"/>
      <c r="B7212" s="26"/>
      <c r="C7212"/>
      <c r="D7212"/>
      <c r="E7212"/>
    </row>
    <row r="7213" spans="1:5" ht="12.5" x14ac:dyDescent="0.25">
      <c r="A7213" s="37"/>
      <c r="B7213" s="26"/>
      <c r="C7213"/>
      <c r="D7213"/>
      <c r="E7213"/>
    </row>
    <row r="7214" spans="1:5" ht="12.5" x14ac:dyDescent="0.25">
      <c r="A7214" s="37"/>
      <c r="B7214" s="26"/>
      <c r="C7214"/>
      <c r="D7214"/>
      <c r="E7214"/>
    </row>
    <row r="7215" spans="1:5" ht="12.5" x14ac:dyDescent="0.25">
      <c r="A7215" s="37"/>
      <c r="B7215" s="26"/>
      <c r="C7215"/>
      <c r="D7215"/>
      <c r="E7215"/>
    </row>
    <row r="7216" spans="1:5" ht="12.5" x14ac:dyDescent="0.25">
      <c r="A7216" s="37"/>
      <c r="B7216" s="26"/>
      <c r="C7216"/>
      <c r="D7216"/>
      <c r="E7216"/>
    </row>
    <row r="7217" spans="1:5" ht="12.5" x14ac:dyDescent="0.25">
      <c r="A7217" s="37"/>
      <c r="B7217" s="26"/>
      <c r="C7217"/>
      <c r="D7217"/>
      <c r="E7217"/>
    </row>
    <row r="7218" spans="1:5" ht="12.5" x14ac:dyDescent="0.25">
      <c r="A7218" s="37"/>
      <c r="B7218" s="26"/>
      <c r="C7218"/>
      <c r="D7218"/>
      <c r="E7218"/>
    </row>
    <row r="7219" spans="1:5" ht="12.5" x14ac:dyDescent="0.25">
      <c r="A7219" s="37"/>
      <c r="B7219" s="26"/>
      <c r="C7219"/>
      <c r="D7219"/>
      <c r="E7219"/>
    </row>
    <row r="7220" spans="1:5" ht="12.5" x14ac:dyDescent="0.25">
      <c r="A7220" s="37"/>
      <c r="B7220" s="26"/>
      <c r="C7220"/>
      <c r="D7220"/>
      <c r="E7220"/>
    </row>
    <row r="7221" spans="1:5" ht="12.5" x14ac:dyDescent="0.25">
      <c r="A7221" s="37"/>
      <c r="B7221" s="26"/>
      <c r="C7221"/>
      <c r="D7221"/>
      <c r="E7221"/>
    </row>
    <row r="7222" spans="1:5" ht="12.5" x14ac:dyDescent="0.25">
      <c r="A7222" s="37"/>
      <c r="B7222" s="26"/>
      <c r="C7222"/>
      <c r="D7222"/>
      <c r="E7222"/>
    </row>
    <row r="7223" spans="1:5" ht="12.5" x14ac:dyDescent="0.25">
      <c r="A7223" s="37"/>
      <c r="B7223" s="26"/>
      <c r="C7223"/>
      <c r="D7223"/>
      <c r="E7223"/>
    </row>
    <row r="7224" spans="1:5" ht="12.5" x14ac:dyDescent="0.25">
      <c r="A7224" s="37"/>
      <c r="B7224" s="26"/>
      <c r="C7224"/>
      <c r="D7224"/>
      <c r="E7224"/>
    </row>
    <row r="7225" spans="1:5" ht="12.5" x14ac:dyDescent="0.25">
      <c r="A7225" s="37"/>
      <c r="B7225" s="26"/>
      <c r="C7225"/>
      <c r="D7225"/>
      <c r="E7225"/>
    </row>
    <row r="7226" spans="1:5" ht="12.5" x14ac:dyDescent="0.25">
      <c r="A7226" s="37"/>
      <c r="B7226" s="26"/>
      <c r="C7226"/>
      <c r="D7226"/>
      <c r="E7226"/>
    </row>
    <row r="7227" spans="1:5" ht="12.5" x14ac:dyDescent="0.25">
      <c r="A7227" s="37"/>
      <c r="B7227" s="26"/>
      <c r="C7227"/>
      <c r="D7227"/>
      <c r="E7227"/>
    </row>
    <row r="7228" spans="1:5" ht="12.5" x14ac:dyDescent="0.25">
      <c r="A7228" s="37"/>
      <c r="B7228" s="26"/>
      <c r="C7228"/>
      <c r="D7228"/>
      <c r="E7228"/>
    </row>
    <row r="7229" spans="1:5" ht="12.5" x14ac:dyDescent="0.25">
      <c r="A7229" s="37"/>
      <c r="B7229" s="26"/>
      <c r="C7229"/>
      <c r="D7229"/>
      <c r="E7229"/>
    </row>
    <row r="7230" spans="1:5" ht="12.5" x14ac:dyDescent="0.25">
      <c r="A7230" s="37"/>
      <c r="B7230" s="26"/>
      <c r="C7230"/>
      <c r="D7230"/>
      <c r="E7230"/>
    </row>
    <row r="7231" spans="1:5" ht="12.5" x14ac:dyDescent="0.25">
      <c r="A7231" s="37"/>
      <c r="B7231" s="26"/>
      <c r="C7231"/>
      <c r="D7231"/>
      <c r="E7231"/>
    </row>
    <row r="7232" spans="1:5" ht="12.5" x14ac:dyDescent="0.25">
      <c r="A7232" s="37"/>
      <c r="B7232" s="26"/>
      <c r="C7232"/>
      <c r="D7232"/>
      <c r="E7232"/>
    </row>
    <row r="7233" spans="1:5" ht="12.5" x14ac:dyDescent="0.25">
      <c r="A7233" s="37"/>
      <c r="B7233" s="26"/>
      <c r="C7233"/>
      <c r="D7233"/>
      <c r="E7233"/>
    </row>
    <row r="7234" spans="1:5" ht="12.5" x14ac:dyDescent="0.25">
      <c r="A7234" s="37"/>
      <c r="B7234" s="26"/>
      <c r="C7234"/>
      <c r="D7234"/>
      <c r="E7234"/>
    </row>
    <row r="7235" spans="1:5" ht="12.5" x14ac:dyDescent="0.25">
      <c r="A7235" s="37"/>
      <c r="B7235" s="26"/>
      <c r="C7235"/>
      <c r="D7235"/>
      <c r="E7235"/>
    </row>
    <row r="7236" spans="1:5" ht="12.5" x14ac:dyDescent="0.25">
      <c r="A7236" s="37"/>
      <c r="B7236" s="26"/>
      <c r="C7236"/>
      <c r="D7236"/>
      <c r="E7236"/>
    </row>
    <row r="7237" spans="1:5" ht="12.5" x14ac:dyDescent="0.25">
      <c r="A7237" s="37"/>
      <c r="B7237" s="26"/>
      <c r="C7237"/>
      <c r="D7237"/>
      <c r="E7237"/>
    </row>
    <row r="7238" spans="1:5" ht="12.5" x14ac:dyDescent="0.25">
      <c r="A7238" s="37"/>
      <c r="B7238" s="26"/>
      <c r="C7238"/>
      <c r="D7238"/>
      <c r="E7238"/>
    </row>
    <row r="7239" spans="1:5" ht="12.5" x14ac:dyDescent="0.25">
      <c r="A7239" s="37"/>
      <c r="B7239" s="26"/>
      <c r="C7239"/>
      <c r="D7239"/>
      <c r="E7239"/>
    </row>
    <row r="7240" spans="1:5" ht="12.5" x14ac:dyDescent="0.25">
      <c r="A7240" s="37"/>
      <c r="B7240" s="26"/>
      <c r="C7240"/>
      <c r="D7240"/>
      <c r="E7240"/>
    </row>
    <row r="7241" spans="1:5" ht="12.5" x14ac:dyDescent="0.25">
      <c r="A7241" s="37"/>
      <c r="B7241" s="26"/>
      <c r="C7241"/>
      <c r="D7241"/>
      <c r="E7241"/>
    </row>
    <row r="7242" spans="1:5" ht="12.5" x14ac:dyDescent="0.25">
      <c r="A7242" s="37"/>
      <c r="B7242" s="26"/>
      <c r="C7242"/>
      <c r="D7242"/>
      <c r="E7242"/>
    </row>
    <row r="7243" spans="1:5" ht="12.5" x14ac:dyDescent="0.25">
      <c r="A7243" s="37"/>
      <c r="B7243" s="26"/>
      <c r="C7243"/>
      <c r="D7243"/>
      <c r="E7243"/>
    </row>
    <row r="7244" spans="1:5" ht="12.5" x14ac:dyDescent="0.25">
      <c r="A7244" s="37"/>
      <c r="B7244" s="26"/>
      <c r="C7244"/>
      <c r="D7244"/>
      <c r="E7244"/>
    </row>
    <row r="7245" spans="1:5" ht="12.5" x14ac:dyDescent="0.25">
      <c r="A7245" s="37"/>
      <c r="B7245" s="26"/>
      <c r="C7245"/>
      <c r="D7245"/>
      <c r="E7245"/>
    </row>
    <row r="7246" spans="1:5" ht="12.5" x14ac:dyDescent="0.25">
      <c r="A7246" s="37"/>
      <c r="B7246" s="26"/>
      <c r="C7246"/>
      <c r="D7246"/>
      <c r="E7246"/>
    </row>
    <row r="7247" spans="1:5" ht="12.5" x14ac:dyDescent="0.25">
      <c r="A7247" s="37"/>
      <c r="B7247" s="26"/>
      <c r="C7247"/>
      <c r="D7247"/>
      <c r="E7247"/>
    </row>
    <row r="7248" spans="1:5" ht="12.5" x14ac:dyDescent="0.25">
      <c r="A7248" s="37"/>
      <c r="B7248" s="26"/>
      <c r="C7248"/>
      <c r="D7248"/>
      <c r="E7248"/>
    </row>
    <row r="7249" spans="1:5" ht="12.5" x14ac:dyDescent="0.25">
      <c r="A7249" s="37"/>
      <c r="B7249" s="26"/>
      <c r="C7249"/>
      <c r="D7249"/>
      <c r="E7249"/>
    </row>
    <row r="7250" spans="1:5" ht="12.5" x14ac:dyDescent="0.25">
      <c r="A7250" s="37"/>
      <c r="B7250" s="26"/>
      <c r="C7250"/>
      <c r="D7250"/>
      <c r="E7250"/>
    </row>
    <row r="7251" spans="1:5" ht="12.5" x14ac:dyDescent="0.25">
      <c r="A7251" s="37"/>
      <c r="B7251" s="26"/>
      <c r="C7251"/>
      <c r="D7251"/>
      <c r="E7251"/>
    </row>
    <row r="7252" spans="1:5" ht="12.5" x14ac:dyDescent="0.25">
      <c r="A7252" s="37"/>
      <c r="B7252" s="26"/>
      <c r="C7252"/>
      <c r="D7252"/>
      <c r="E7252"/>
    </row>
    <row r="7253" spans="1:5" ht="12.5" x14ac:dyDescent="0.25">
      <c r="A7253" s="37"/>
      <c r="B7253" s="26"/>
      <c r="C7253"/>
      <c r="D7253"/>
      <c r="E7253"/>
    </row>
    <row r="7254" spans="1:5" ht="12.5" x14ac:dyDescent="0.25">
      <c r="A7254" s="37"/>
      <c r="B7254" s="26"/>
      <c r="C7254"/>
      <c r="D7254"/>
      <c r="E7254"/>
    </row>
    <row r="7255" spans="1:5" ht="12.5" x14ac:dyDescent="0.25">
      <c r="A7255" s="37"/>
      <c r="B7255" s="26"/>
      <c r="C7255"/>
      <c r="D7255"/>
      <c r="E7255"/>
    </row>
    <row r="7256" spans="1:5" ht="12.5" x14ac:dyDescent="0.25">
      <c r="A7256" s="37"/>
      <c r="B7256" s="26"/>
      <c r="C7256"/>
      <c r="D7256"/>
      <c r="E7256"/>
    </row>
    <row r="7257" spans="1:5" ht="12.5" x14ac:dyDescent="0.25">
      <c r="A7257" s="37"/>
      <c r="B7257" s="26"/>
      <c r="C7257"/>
      <c r="D7257"/>
      <c r="E7257"/>
    </row>
    <row r="7258" spans="1:5" ht="12.5" x14ac:dyDescent="0.25">
      <c r="A7258" s="37"/>
      <c r="B7258" s="26"/>
      <c r="C7258"/>
      <c r="D7258"/>
      <c r="E7258"/>
    </row>
    <row r="7259" spans="1:5" ht="12.5" x14ac:dyDescent="0.25">
      <c r="A7259" s="37"/>
      <c r="B7259" s="26"/>
      <c r="C7259"/>
      <c r="D7259"/>
      <c r="E7259"/>
    </row>
    <row r="7260" spans="1:5" ht="12.5" x14ac:dyDescent="0.25">
      <c r="A7260" s="37"/>
      <c r="B7260" s="26"/>
      <c r="C7260"/>
      <c r="D7260"/>
      <c r="E7260"/>
    </row>
    <row r="7261" spans="1:5" ht="12.5" x14ac:dyDescent="0.25">
      <c r="A7261" s="37"/>
      <c r="B7261" s="26"/>
      <c r="C7261"/>
      <c r="D7261"/>
      <c r="E7261"/>
    </row>
    <row r="7262" spans="1:5" ht="12.5" x14ac:dyDescent="0.25">
      <c r="A7262" s="37"/>
      <c r="B7262" s="26"/>
      <c r="C7262"/>
      <c r="D7262"/>
      <c r="E7262"/>
    </row>
    <row r="7263" spans="1:5" ht="12.5" x14ac:dyDescent="0.25">
      <c r="A7263" s="37"/>
      <c r="B7263" s="26"/>
      <c r="C7263"/>
      <c r="D7263"/>
      <c r="E7263"/>
    </row>
    <row r="7264" spans="1:5" ht="12.5" x14ac:dyDescent="0.25">
      <c r="A7264" s="37"/>
      <c r="B7264" s="26"/>
      <c r="C7264"/>
      <c r="D7264"/>
      <c r="E7264"/>
    </row>
    <row r="7265" spans="1:5" ht="12.5" x14ac:dyDescent="0.25">
      <c r="A7265" s="37"/>
      <c r="B7265" s="26"/>
      <c r="C7265"/>
      <c r="D7265"/>
      <c r="E7265"/>
    </row>
    <row r="7266" spans="1:5" ht="12.5" x14ac:dyDescent="0.25">
      <c r="A7266" s="37"/>
      <c r="B7266" s="26"/>
      <c r="C7266"/>
      <c r="D7266"/>
      <c r="E7266"/>
    </row>
    <row r="7267" spans="1:5" ht="12.5" x14ac:dyDescent="0.25">
      <c r="A7267" s="37"/>
      <c r="B7267" s="26"/>
      <c r="C7267"/>
      <c r="D7267"/>
      <c r="E7267"/>
    </row>
    <row r="7268" spans="1:5" ht="12.5" x14ac:dyDescent="0.25">
      <c r="A7268" s="37"/>
      <c r="B7268" s="26"/>
      <c r="C7268"/>
      <c r="D7268"/>
      <c r="E7268"/>
    </row>
    <row r="7269" spans="1:5" ht="12.5" x14ac:dyDescent="0.25">
      <c r="A7269" s="37"/>
      <c r="B7269" s="26"/>
      <c r="C7269"/>
      <c r="D7269"/>
      <c r="E7269"/>
    </row>
    <row r="7270" spans="1:5" ht="12.5" x14ac:dyDescent="0.25">
      <c r="A7270" s="37"/>
      <c r="B7270" s="26"/>
      <c r="C7270"/>
      <c r="D7270"/>
      <c r="E7270"/>
    </row>
    <row r="7271" spans="1:5" ht="12.5" x14ac:dyDescent="0.25">
      <c r="A7271" s="37"/>
      <c r="B7271" s="26"/>
      <c r="C7271"/>
      <c r="D7271"/>
      <c r="E7271"/>
    </row>
    <row r="7272" spans="1:5" ht="12.5" x14ac:dyDescent="0.25">
      <c r="A7272" s="37"/>
      <c r="B7272" s="26"/>
      <c r="C7272"/>
      <c r="D7272"/>
      <c r="E7272"/>
    </row>
    <row r="7273" spans="1:5" ht="12.5" x14ac:dyDescent="0.25">
      <c r="A7273" s="37"/>
      <c r="B7273" s="26"/>
      <c r="C7273"/>
      <c r="D7273"/>
      <c r="E7273"/>
    </row>
    <row r="7274" spans="1:5" ht="12.5" x14ac:dyDescent="0.25">
      <c r="A7274" s="37"/>
      <c r="B7274" s="26"/>
      <c r="C7274"/>
      <c r="D7274"/>
      <c r="E7274"/>
    </row>
    <row r="7275" spans="1:5" ht="12.5" x14ac:dyDescent="0.25">
      <c r="A7275" s="37"/>
      <c r="B7275" s="26"/>
      <c r="C7275"/>
      <c r="D7275"/>
      <c r="E7275"/>
    </row>
    <row r="7276" spans="1:5" ht="12.5" x14ac:dyDescent="0.25">
      <c r="A7276" s="37"/>
      <c r="B7276" s="26"/>
      <c r="C7276"/>
      <c r="D7276"/>
      <c r="E7276"/>
    </row>
    <row r="7277" spans="1:5" ht="12.5" x14ac:dyDescent="0.25">
      <c r="A7277" s="37"/>
      <c r="B7277" s="26"/>
      <c r="C7277"/>
      <c r="D7277"/>
      <c r="E7277"/>
    </row>
    <row r="7278" spans="1:5" ht="12.5" x14ac:dyDescent="0.25">
      <c r="A7278" s="37"/>
      <c r="B7278" s="26"/>
      <c r="C7278"/>
      <c r="D7278"/>
      <c r="E7278"/>
    </row>
    <row r="7279" spans="1:5" ht="12.5" x14ac:dyDescent="0.25">
      <c r="A7279" s="37"/>
      <c r="B7279" s="26"/>
      <c r="C7279"/>
      <c r="D7279"/>
      <c r="E7279"/>
    </row>
    <row r="7280" spans="1:5" ht="12.5" x14ac:dyDescent="0.25">
      <c r="A7280" s="37"/>
      <c r="B7280" s="26"/>
      <c r="C7280"/>
      <c r="D7280"/>
      <c r="E7280"/>
    </row>
    <row r="7281" spans="1:5" ht="12.5" x14ac:dyDescent="0.25">
      <c r="A7281" s="37"/>
      <c r="B7281" s="26"/>
      <c r="C7281"/>
      <c r="D7281"/>
      <c r="E7281"/>
    </row>
    <row r="7282" spans="1:5" ht="12.5" x14ac:dyDescent="0.25">
      <c r="A7282" s="37"/>
      <c r="B7282" s="26"/>
      <c r="C7282"/>
      <c r="D7282"/>
      <c r="E7282"/>
    </row>
    <row r="7283" spans="1:5" ht="12.5" x14ac:dyDescent="0.25">
      <c r="A7283" s="37"/>
      <c r="B7283" s="26"/>
      <c r="C7283"/>
      <c r="D7283"/>
      <c r="E7283"/>
    </row>
    <row r="7284" spans="1:5" ht="12.5" x14ac:dyDescent="0.25">
      <c r="A7284" s="37"/>
      <c r="B7284" s="26"/>
      <c r="C7284"/>
      <c r="D7284"/>
      <c r="E7284"/>
    </row>
    <row r="7285" spans="1:5" ht="12.5" x14ac:dyDescent="0.25">
      <c r="A7285" s="37"/>
      <c r="B7285" s="26"/>
      <c r="C7285"/>
      <c r="D7285"/>
      <c r="E7285"/>
    </row>
    <row r="7286" spans="1:5" ht="12.5" x14ac:dyDescent="0.25">
      <c r="A7286" s="37"/>
      <c r="B7286" s="26"/>
      <c r="C7286"/>
      <c r="D7286"/>
      <c r="E7286"/>
    </row>
    <row r="7287" spans="1:5" ht="12.5" x14ac:dyDescent="0.25">
      <c r="A7287" s="37"/>
      <c r="B7287" s="26"/>
      <c r="C7287"/>
      <c r="D7287"/>
      <c r="E7287"/>
    </row>
    <row r="7288" spans="1:5" ht="12.5" x14ac:dyDescent="0.25">
      <c r="A7288" s="37"/>
      <c r="B7288" s="26"/>
      <c r="C7288"/>
      <c r="D7288"/>
      <c r="E7288"/>
    </row>
    <row r="7289" spans="1:5" ht="12.5" x14ac:dyDescent="0.25">
      <c r="A7289" s="37"/>
      <c r="B7289" s="26"/>
      <c r="C7289"/>
      <c r="D7289"/>
      <c r="E7289"/>
    </row>
    <row r="7290" spans="1:5" ht="12.5" x14ac:dyDescent="0.25">
      <c r="A7290" s="37"/>
      <c r="B7290" s="26"/>
      <c r="C7290"/>
      <c r="D7290"/>
      <c r="E7290"/>
    </row>
    <row r="7291" spans="1:5" ht="12.5" x14ac:dyDescent="0.25">
      <c r="A7291" s="37"/>
      <c r="B7291" s="26"/>
      <c r="C7291"/>
      <c r="D7291"/>
      <c r="E7291"/>
    </row>
    <row r="7292" spans="1:5" ht="12.5" x14ac:dyDescent="0.25">
      <c r="A7292" s="37"/>
      <c r="B7292" s="26"/>
      <c r="C7292"/>
      <c r="D7292"/>
      <c r="E7292"/>
    </row>
    <row r="7293" spans="1:5" ht="12.5" x14ac:dyDescent="0.25">
      <c r="A7293" s="37"/>
      <c r="B7293" s="26"/>
      <c r="C7293"/>
      <c r="D7293"/>
      <c r="E7293"/>
    </row>
    <row r="7294" spans="1:5" ht="12.5" x14ac:dyDescent="0.25">
      <c r="A7294" s="37"/>
      <c r="B7294" s="26"/>
      <c r="C7294"/>
      <c r="D7294"/>
      <c r="E7294"/>
    </row>
    <row r="7295" spans="1:5" ht="12.5" x14ac:dyDescent="0.25">
      <c r="A7295" s="37"/>
      <c r="B7295" s="26"/>
      <c r="C7295"/>
      <c r="D7295"/>
      <c r="E7295"/>
    </row>
    <row r="7296" spans="1:5" ht="12.5" x14ac:dyDescent="0.25">
      <c r="A7296" s="37"/>
      <c r="B7296" s="26"/>
      <c r="C7296"/>
      <c r="D7296"/>
      <c r="E7296"/>
    </row>
    <row r="7297" spans="1:5" ht="12.5" x14ac:dyDescent="0.25">
      <c r="A7297" s="37"/>
      <c r="B7297" s="26"/>
      <c r="C7297"/>
      <c r="D7297"/>
      <c r="E7297"/>
    </row>
    <row r="7298" spans="1:5" ht="12.5" x14ac:dyDescent="0.25">
      <c r="A7298" s="37"/>
      <c r="B7298" s="26"/>
      <c r="C7298"/>
      <c r="D7298"/>
      <c r="E7298"/>
    </row>
    <row r="7299" spans="1:5" ht="12.5" x14ac:dyDescent="0.25">
      <c r="A7299" s="37"/>
      <c r="B7299" s="26"/>
      <c r="C7299"/>
      <c r="D7299"/>
      <c r="E7299"/>
    </row>
    <row r="7300" spans="1:5" ht="12.5" x14ac:dyDescent="0.25">
      <c r="A7300" s="37"/>
      <c r="B7300" s="26"/>
      <c r="C7300"/>
      <c r="D7300"/>
      <c r="E7300"/>
    </row>
    <row r="7301" spans="1:5" ht="12.5" x14ac:dyDescent="0.25">
      <c r="A7301" s="37"/>
      <c r="B7301" s="26"/>
      <c r="C7301"/>
      <c r="D7301"/>
      <c r="E7301"/>
    </row>
    <row r="7302" spans="1:5" ht="12.5" x14ac:dyDescent="0.25">
      <c r="A7302" s="37"/>
      <c r="B7302" s="26"/>
      <c r="C7302"/>
      <c r="D7302"/>
      <c r="E7302"/>
    </row>
    <row r="7303" spans="1:5" ht="12.5" x14ac:dyDescent="0.25">
      <c r="A7303" s="37"/>
      <c r="B7303" s="26"/>
      <c r="C7303"/>
      <c r="D7303"/>
      <c r="E7303"/>
    </row>
    <row r="7304" spans="1:5" ht="12.5" x14ac:dyDescent="0.25">
      <c r="A7304" s="37"/>
      <c r="B7304" s="26"/>
      <c r="C7304"/>
      <c r="D7304"/>
      <c r="E7304"/>
    </row>
    <row r="7305" spans="1:5" ht="12.5" x14ac:dyDescent="0.25">
      <c r="A7305" s="37"/>
      <c r="B7305" s="26"/>
      <c r="C7305"/>
      <c r="D7305"/>
      <c r="E7305"/>
    </row>
    <row r="7306" spans="1:5" ht="12.5" x14ac:dyDescent="0.25">
      <c r="A7306" s="37"/>
      <c r="B7306" s="26"/>
      <c r="C7306"/>
      <c r="D7306"/>
      <c r="E7306"/>
    </row>
    <row r="7307" spans="1:5" ht="12.5" x14ac:dyDescent="0.25">
      <c r="A7307" s="37"/>
      <c r="B7307" s="26"/>
      <c r="C7307"/>
      <c r="D7307"/>
      <c r="E7307"/>
    </row>
    <row r="7308" spans="1:5" ht="12.5" x14ac:dyDescent="0.25">
      <c r="A7308" s="37"/>
      <c r="B7308" s="26"/>
      <c r="C7308"/>
      <c r="D7308"/>
      <c r="E7308"/>
    </row>
    <row r="7309" spans="1:5" ht="12.5" x14ac:dyDescent="0.25">
      <c r="A7309" s="37"/>
      <c r="B7309" s="26"/>
      <c r="C7309"/>
      <c r="D7309"/>
      <c r="E7309"/>
    </row>
    <row r="7310" spans="1:5" ht="12.5" x14ac:dyDescent="0.25">
      <c r="A7310" s="37"/>
      <c r="B7310" s="26"/>
      <c r="C7310"/>
      <c r="D7310"/>
      <c r="E7310"/>
    </row>
    <row r="7311" spans="1:5" ht="12.5" x14ac:dyDescent="0.25">
      <c r="A7311" s="37"/>
      <c r="B7311" s="26"/>
      <c r="C7311"/>
      <c r="D7311"/>
      <c r="E7311"/>
    </row>
    <row r="7312" spans="1:5" ht="12.5" x14ac:dyDescent="0.25">
      <c r="A7312" s="37"/>
      <c r="B7312" s="26"/>
      <c r="C7312"/>
      <c r="D7312"/>
      <c r="E7312"/>
    </row>
    <row r="7313" spans="1:5" ht="12.5" x14ac:dyDescent="0.25">
      <c r="A7313" s="37"/>
      <c r="B7313" s="26"/>
      <c r="C7313"/>
      <c r="D7313"/>
      <c r="E7313"/>
    </row>
    <row r="7314" spans="1:5" ht="12.5" x14ac:dyDescent="0.25">
      <c r="A7314" s="37"/>
      <c r="B7314" s="26"/>
      <c r="C7314"/>
      <c r="D7314"/>
      <c r="E7314"/>
    </row>
    <row r="7315" spans="1:5" ht="12.5" x14ac:dyDescent="0.25">
      <c r="A7315" s="37"/>
      <c r="B7315" s="26"/>
      <c r="C7315"/>
      <c r="D7315"/>
      <c r="E7315"/>
    </row>
    <row r="7316" spans="1:5" ht="12.5" x14ac:dyDescent="0.25">
      <c r="A7316" s="37"/>
      <c r="B7316" s="26"/>
      <c r="C7316"/>
      <c r="D7316"/>
      <c r="E7316"/>
    </row>
    <row r="7317" spans="1:5" ht="12.5" x14ac:dyDescent="0.25">
      <c r="A7317" s="37"/>
      <c r="B7317" s="26"/>
      <c r="C7317"/>
      <c r="D7317"/>
      <c r="E7317"/>
    </row>
    <row r="7318" spans="1:5" ht="12.5" x14ac:dyDescent="0.25">
      <c r="A7318" s="37"/>
      <c r="B7318" s="26"/>
      <c r="C7318"/>
      <c r="D7318"/>
      <c r="E7318"/>
    </row>
    <row r="7319" spans="1:5" ht="12.5" x14ac:dyDescent="0.25">
      <c r="A7319" s="37"/>
      <c r="B7319" s="26"/>
      <c r="C7319"/>
      <c r="D7319"/>
      <c r="E7319"/>
    </row>
    <row r="7320" spans="1:5" ht="12.5" x14ac:dyDescent="0.25">
      <c r="A7320" s="37"/>
      <c r="B7320" s="26"/>
      <c r="C7320"/>
      <c r="D7320"/>
      <c r="E7320"/>
    </row>
    <row r="7321" spans="1:5" ht="12.5" x14ac:dyDescent="0.25">
      <c r="A7321" s="37"/>
      <c r="B7321" s="26"/>
      <c r="C7321"/>
      <c r="D7321"/>
      <c r="E7321"/>
    </row>
    <row r="7322" spans="1:5" ht="12.5" x14ac:dyDescent="0.25">
      <c r="A7322" s="37"/>
      <c r="B7322" s="26"/>
      <c r="C7322"/>
      <c r="D7322"/>
      <c r="E7322"/>
    </row>
    <row r="7323" spans="1:5" ht="12.5" x14ac:dyDescent="0.25">
      <c r="A7323" s="37"/>
      <c r="B7323" s="26"/>
      <c r="C7323"/>
      <c r="D7323"/>
      <c r="E7323"/>
    </row>
    <row r="7324" spans="1:5" ht="12.5" x14ac:dyDescent="0.25">
      <c r="A7324" s="37"/>
      <c r="B7324" s="26"/>
      <c r="C7324"/>
      <c r="D7324"/>
      <c r="E7324"/>
    </row>
    <row r="7325" spans="1:5" ht="12.5" x14ac:dyDescent="0.25">
      <c r="A7325" s="37"/>
      <c r="B7325" s="26"/>
      <c r="C7325"/>
      <c r="D7325"/>
      <c r="E7325"/>
    </row>
    <row r="7326" spans="1:5" ht="12.5" x14ac:dyDescent="0.25">
      <c r="A7326" s="37"/>
      <c r="B7326" s="26"/>
      <c r="C7326"/>
      <c r="D7326"/>
      <c r="E7326"/>
    </row>
    <row r="7327" spans="1:5" ht="12.5" x14ac:dyDescent="0.25">
      <c r="A7327" s="37"/>
      <c r="B7327" s="26"/>
      <c r="C7327"/>
      <c r="D7327"/>
      <c r="E7327"/>
    </row>
    <row r="7328" spans="1:5" ht="12.5" x14ac:dyDescent="0.25">
      <c r="A7328" s="37"/>
      <c r="B7328" s="26"/>
      <c r="C7328"/>
      <c r="D7328"/>
      <c r="E7328"/>
    </row>
    <row r="7329" spans="1:5" ht="12.5" x14ac:dyDescent="0.25">
      <c r="A7329" s="37"/>
      <c r="B7329" s="26"/>
      <c r="C7329"/>
      <c r="D7329"/>
      <c r="E7329"/>
    </row>
    <row r="7330" spans="1:5" ht="12.5" x14ac:dyDescent="0.25">
      <c r="A7330" s="37"/>
      <c r="B7330" s="26"/>
      <c r="C7330"/>
      <c r="D7330"/>
      <c r="E7330"/>
    </row>
    <row r="7331" spans="1:5" ht="12.5" x14ac:dyDescent="0.25">
      <c r="A7331" s="37"/>
      <c r="B7331" s="26"/>
      <c r="C7331"/>
      <c r="D7331"/>
      <c r="E7331"/>
    </row>
    <row r="7332" spans="1:5" ht="12.5" x14ac:dyDescent="0.25">
      <c r="A7332" s="37"/>
      <c r="B7332" s="26"/>
      <c r="C7332"/>
      <c r="D7332"/>
      <c r="E7332"/>
    </row>
    <row r="7333" spans="1:5" ht="12.5" x14ac:dyDescent="0.25">
      <c r="A7333" s="37"/>
      <c r="B7333" s="26"/>
      <c r="C7333"/>
      <c r="D7333"/>
      <c r="E7333"/>
    </row>
    <row r="7334" spans="1:5" ht="12.5" x14ac:dyDescent="0.25">
      <c r="A7334" s="37"/>
      <c r="B7334" s="26"/>
      <c r="C7334"/>
      <c r="D7334"/>
      <c r="E7334"/>
    </row>
    <row r="7335" spans="1:5" ht="12.5" x14ac:dyDescent="0.25">
      <c r="A7335" s="37"/>
      <c r="B7335" s="26"/>
      <c r="C7335"/>
      <c r="D7335"/>
      <c r="E7335"/>
    </row>
    <row r="7336" spans="1:5" ht="12.5" x14ac:dyDescent="0.25">
      <c r="A7336" s="37"/>
      <c r="B7336" s="26"/>
      <c r="C7336"/>
      <c r="D7336"/>
      <c r="E7336"/>
    </row>
    <row r="7337" spans="1:5" ht="12.5" x14ac:dyDescent="0.25">
      <c r="A7337" s="37"/>
      <c r="B7337" s="26"/>
      <c r="C7337"/>
      <c r="D7337"/>
      <c r="E7337"/>
    </row>
    <row r="7338" spans="1:5" ht="12.5" x14ac:dyDescent="0.25">
      <c r="A7338" s="37"/>
      <c r="B7338" s="26"/>
      <c r="C7338"/>
      <c r="D7338"/>
      <c r="E7338"/>
    </row>
    <row r="7339" spans="1:5" ht="12.5" x14ac:dyDescent="0.25">
      <c r="A7339" s="37"/>
      <c r="B7339" s="26"/>
      <c r="C7339"/>
      <c r="D7339"/>
      <c r="E7339"/>
    </row>
    <row r="7340" spans="1:5" ht="12.5" x14ac:dyDescent="0.25">
      <c r="A7340" s="37"/>
      <c r="B7340" s="26"/>
      <c r="C7340"/>
      <c r="D7340"/>
      <c r="E7340"/>
    </row>
    <row r="7341" spans="1:5" ht="12.5" x14ac:dyDescent="0.25">
      <c r="A7341" s="37"/>
      <c r="B7341" s="26"/>
      <c r="C7341"/>
      <c r="D7341"/>
      <c r="E7341"/>
    </row>
    <row r="7342" spans="1:5" ht="12.5" x14ac:dyDescent="0.25">
      <c r="A7342" s="37"/>
      <c r="B7342" s="26"/>
      <c r="C7342"/>
      <c r="D7342"/>
      <c r="E7342"/>
    </row>
    <row r="7343" spans="1:5" ht="12.5" x14ac:dyDescent="0.25">
      <c r="A7343" s="37"/>
      <c r="B7343" s="26"/>
      <c r="C7343"/>
      <c r="D7343"/>
      <c r="E7343"/>
    </row>
    <row r="7344" spans="1:5" ht="12.5" x14ac:dyDescent="0.25">
      <c r="A7344" s="37"/>
      <c r="B7344" s="26"/>
      <c r="C7344"/>
      <c r="D7344"/>
      <c r="E7344"/>
    </row>
    <row r="7345" spans="1:5" ht="12.5" x14ac:dyDescent="0.25">
      <c r="A7345" s="37"/>
      <c r="B7345" s="26"/>
      <c r="C7345"/>
      <c r="D7345"/>
      <c r="E7345"/>
    </row>
    <row r="7346" spans="1:5" ht="12.5" x14ac:dyDescent="0.25">
      <c r="A7346" s="37"/>
      <c r="B7346" s="26"/>
      <c r="C7346"/>
      <c r="D7346"/>
      <c r="E7346"/>
    </row>
    <row r="7347" spans="1:5" ht="12.5" x14ac:dyDescent="0.25">
      <c r="A7347" s="37"/>
      <c r="B7347" s="26"/>
      <c r="C7347"/>
      <c r="D7347"/>
      <c r="E7347"/>
    </row>
    <row r="7348" spans="1:5" ht="12.5" x14ac:dyDescent="0.25">
      <c r="A7348" s="37"/>
      <c r="B7348" s="26"/>
      <c r="C7348"/>
      <c r="D7348"/>
      <c r="E7348"/>
    </row>
    <row r="7349" spans="1:5" ht="12.5" x14ac:dyDescent="0.25">
      <c r="A7349" s="37"/>
      <c r="B7349" s="26"/>
      <c r="C7349"/>
      <c r="D7349"/>
      <c r="E7349"/>
    </row>
    <row r="7350" spans="1:5" ht="12.5" x14ac:dyDescent="0.25">
      <c r="A7350" s="37"/>
      <c r="B7350" s="26"/>
      <c r="C7350"/>
      <c r="D7350"/>
      <c r="E7350"/>
    </row>
    <row r="7351" spans="1:5" ht="12.5" x14ac:dyDescent="0.25">
      <c r="A7351" s="37"/>
      <c r="B7351" s="26"/>
      <c r="C7351"/>
      <c r="D7351"/>
      <c r="E7351"/>
    </row>
    <row r="7352" spans="1:5" ht="12.5" x14ac:dyDescent="0.25">
      <c r="A7352" s="37"/>
      <c r="B7352" s="26"/>
      <c r="C7352"/>
      <c r="D7352"/>
      <c r="E7352"/>
    </row>
    <row r="7353" spans="1:5" ht="12.5" x14ac:dyDescent="0.25">
      <c r="A7353" s="37"/>
      <c r="B7353" s="26"/>
      <c r="C7353"/>
      <c r="D7353"/>
      <c r="E7353"/>
    </row>
    <row r="7354" spans="1:5" ht="12.5" x14ac:dyDescent="0.25">
      <c r="A7354" s="37"/>
      <c r="B7354" s="26"/>
      <c r="C7354"/>
      <c r="D7354"/>
      <c r="E7354"/>
    </row>
    <row r="7355" spans="1:5" ht="12.5" x14ac:dyDescent="0.25">
      <c r="A7355" s="37"/>
      <c r="B7355" s="26"/>
      <c r="C7355"/>
      <c r="D7355"/>
      <c r="E7355"/>
    </row>
    <row r="7356" spans="1:5" ht="12.5" x14ac:dyDescent="0.25">
      <c r="A7356" s="37"/>
      <c r="B7356" s="26"/>
      <c r="C7356"/>
      <c r="D7356"/>
      <c r="E7356"/>
    </row>
    <row r="7357" spans="1:5" ht="12.5" x14ac:dyDescent="0.25">
      <c r="A7357" s="37"/>
      <c r="B7357" s="26"/>
      <c r="C7357"/>
      <c r="D7357"/>
      <c r="E7357"/>
    </row>
    <row r="7358" spans="1:5" ht="12.5" x14ac:dyDescent="0.25">
      <c r="A7358" s="37"/>
      <c r="B7358" s="26"/>
      <c r="C7358"/>
      <c r="D7358"/>
      <c r="E7358"/>
    </row>
    <row r="7359" spans="1:5" ht="12.5" x14ac:dyDescent="0.25">
      <c r="A7359" s="37"/>
      <c r="B7359" s="26"/>
      <c r="C7359"/>
      <c r="D7359"/>
      <c r="E7359"/>
    </row>
    <row r="7360" spans="1:5" ht="12.5" x14ac:dyDescent="0.25">
      <c r="A7360" s="37"/>
      <c r="B7360" s="26"/>
      <c r="C7360"/>
      <c r="D7360"/>
      <c r="E7360"/>
    </row>
    <row r="7361" spans="1:5" ht="12.5" x14ac:dyDescent="0.25">
      <c r="A7361" s="37"/>
      <c r="B7361" s="26"/>
      <c r="C7361"/>
      <c r="D7361"/>
      <c r="E7361"/>
    </row>
    <row r="7362" spans="1:5" ht="12.5" x14ac:dyDescent="0.25">
      <c r="A7362" s="37"/>
      <c r="B7362" s="26"/>
      <c r="C7362"/>
      <c r="D7362"/>
      <c r="E7362"/>
    </row>
    <row r="7363" spans="1:5" ht="12.5" x14ac:dyDescent="0.25">
      <c r="A7363" s="37"/>
      <c r="B7363" s="26"/>
      <c r="C7363"/>
      <c r="D7363"/>
      <c r="E7363"/>
    </row>
    <row r="7364" spans="1:5" ht="12.5" x14ac:dyDescent="0.25">
      <c r="A7364" s="37"/>
      <c r="B7364" s="26"/>
      <c r="C7364"/>
      <c r="D7364"/>
      <c r="E7364"/>
    </row>
    <row r="7365" spans="1:5" ht="12.5" x14ac:dyDescent="0.25">
      <c r="A7365" s="37"/>
      <c r="B7365" s="26"/>
      <c r="C7365"/>
      <c r="D7365"/>
      <c r="E7365"/>
    </row>
    <row r="7366" spans="1:5" ht="12.5" x14ac:dyDescent="0.25">
      <c r="A7366" s="37"/>
      <c r="B7366" s="26"/>
      <c r="C7366"/>
      <c r="D7366"/>
      <c r="E7366"/>
    </row>
    <row r="7367" spans="1:5" ht="12.5" x14ac:dyDescent="0.25">
      <c r="A7367" s="37"/>
      <c r="B7367" s="26"/>
      <c r="C7367"/>
      <c r="D7367"/>
      <c r="E7367"/>
    </row>
    <row r="7368" spans="1:5" ht="12.5" x14ac:dyDescent="0.25">
      <c r="A7368" s="37"/>
      <c r="B7368" s="26"/>
      <c r="C7368"/>
      <c r="D7368"/>
      <c r="E7368"/>
    </row>
    <row r="7369" spans="1:5" ht="12.5" x14ac:dyDescent="0.25">
      <c r="A7369" s="37"/>
      <c r="B7369" s="26"/>
      <c r="C7369"/>
      <c r="D7369"/>
      <c r="E7369"/>
    </row>
    <row r="7370" spans="1:5" ht="12.5" x14ac:dyDescent="0.25">
      <c r="A7370" s="37"/>
      <c r="B7370" s="26"/>
      <c r="C7370"/>
      <c r="D7370"/>
      <c r="E7370"/>
    </row>
    <row r="7371" spans="1:5" ht="12.5" x14ac:dyDescent="0.25">
      <c r="A7371" s="37"/>
      <c r="B7371" s="26"/>
      <c r="C7371"/>
      <c r="D7371"/>
      <c r="E7371"/>
    </row>
    <row r="7372" spans="1:5" ht="12.5" x14ac:dyDescent="0.25">
      <c r="A7372" s="37"/>
      <c r="B7372" s="26"/>
      <c r="C7372"/>
      <c r="D7372"/>
      <c r="E7372"/>
    </row>
    <row r="7373" spans="1:5" ht="12.5" x14ac:dyDescent="0.25">
      <c r="A7373" s="37"/>
      <c r="B7373" s="26"/>
      <c r="C7373"/>
      <c r="D7373"/>
      <c r="E7373"/>
    </row>
    <row r="7374" spans="1:5" ht="12.5" x14ac:dyDescent="0.25">
      <c r="A7374" s="37"/>
      <c r="B7374" s="26"/>
      <c r="C7374"/>
      <c r="D7374"/>
      <c r="E7374"/>
    </row>
    <row r="7375" spans="1:5" ht="12.5" x14ac:dyDescent="0.25">
      <c r="A7375" s="37"/>
      <c r="B7375" s="26"/>
      <c r="C7375"/>
      <c r="D7375"/>
      <c r="E7375"/>
    </row>
    <row r="7376" spans="1:5" ht="12.5" x14ac:dyDescent="0.25">
      <c r="A7376" s="37"/>
      <c r="B7376" s="26"/>
      <c r="C7376"/>
      <c r="D7376"/>
      <c r="E7376"/>
    </row>
    <row r="7377" spans="1:5" ht="12.5" x14ac:dyDescent="0.25">
      <c r="A7377" s="37"/>
      <c r="B7377" s="26"/>
      <c r="C7377"/>
      <c r="D7377"/>
      <c r="E7377"/>
    </row>
    <row r="7378" spans="1:5" ht="12.5" x14ac:dyDescent="0.25">
      <c r="A7378" s="37"/>
      <c r="B7378" s="26"/>
      <c r="C7378"/>
      <c r="D7378"/>
      <c r="E7378"/>
    </row>
    <row r="7379" spans="1:5" ht="12.5" x14ac:dyDescent="0.25">
      <c r="A7379" s="37"/>
      <c r="B7379" s="26"/>
      <c r="C7379"/>
      <c r="D7379"/>
      <c r="E7379"/>
    </row>
    <row r="7380" spans="1:5" ht="12.5" x14ac:dyDescent="0.25">
      <c r="A7380" s="37"/>
      <c r="B7380" s="26"/>
      <c r="C7380"/>
      <c r="D7380"/>
      <c r="E7380"/>
    </row>
    <row r="7381" spans="1:5" ht="12.5" x14ac:dyDescent="0.25">
      <c r="A7381" s="37"/>
      <c r="B7381" s="26"/>
      <c r="C7381"/>
      <c r="D7381"/>
      <c r="E7381"/>
    </row>
    <row r="7382" spans="1:5" ht="12.5" x14ac:dyDescent="0.25">
      <c r="A7382" s="37"/>
      <c r="B7382" s="26"/>
      <c r="C7382"/>
      <c r="D7382"/>
      <c r="E7382"/>
    </row>
    <row r="7383" spans="1:5" ht="12.5" x14ac:dyDescent="0.25">
      <c r="A7383" s="37"/>
      <c r="B7383" s="26"/>
      <c r="C7383"/>
      <c r="D7383"/>
      <c r="E7383"/>
    </row>
    <row r="7384" spans="1:5" ht="12.5" x14ac:dyDescent="0.25">
      <c r="A7384" s="37"/>
      <c r="B7384" s="26"/>
      <c r="C7384"/>
      <c r="D7384"/>
      <c r="E7384"/>
    </row>
    <row r="7385" spans="1:5" ht="12.5" x14ac:dyDescent="0.25">
      <c r="A7385" s="37"/>
      <c r="B7385" s="26"/>
      <c r="C7385"/>
      <c r="D7385"/>
      <c r="E7385"/>
    </row>
    <row r="7386" spans="1:5" ht="12.5" x14ac:dyDescent="0.25">
      <c r="A7386" s="37"/>
      <c r="B7386" s="26"/>
      <c r="C7386"/>
      <c r="D7386"/>
      <c r="E7386"/>
    </row>
    <row r="7387" spans="1:5" ht="12.5" x14ac:dyDescent="0.25">
      <c r="A7387" s="37"/>
      <c r="B7387" s="26"/>
      <c r="C7387"/>
      <c r="D7387"/>
      <c r="E7387"/>
    </row>
    <row r="7388" spans="1:5" ht="12.5" x14ac:dyDescent="0.25">
      <c r="A7388" s="37"/>
      <c r="B7388" s="26"/>
      <c r="C7388"/>
      <c r="D7388"/>
      <c r="E7388"/>
    </row>
    <row r="7389" spans="1:5" ht="12.5" x14ac:dyDescent="0.25">
      <c r="A7389" s="37"/>
      <c r="B7389" s="26"/>
      <c r="C7389"/>
      <c r="D7389"/>
      <c r="E7389"/>
    </row>
    <row r="7390" spans="1:5" ht="12.5" x14ac:dyDescent="0.25">
      <c r="A7390" s="37"/>
      <c r="B7390" s="26"/>
      <c r="C7390"/>
      <c r="D7390"/>
      <c r="E7390"/>
    </row>
    <row r="7391" spans="1:5" ht="12.5" x14ac:dyDescent="0.25">
      <c r="A7391" s="37"/>
      <c r="B7391" s="26"/>
      <c r="C7391"/>
      <c r="D7391"/>
      <c r="E7391"/>
    </row>
    <row r="7392" spans="1:5" ht="12.5" x14ac:dyDescent="0.25">
      <c r="A7392" s="37"/>
      <c r="B7392" s="26"/>
      <c r="C7392"/>
      <c r="D7392"/>
      <c r="E7392"/>
    </row>
    <row r="7393" spans="1:5" ht="12.5" x14ac:dyDescent="0.25">
      <c r="A7393" s="37"/>
      <c r="B7393" s="26"/>
      <c r="C7393"/>
      <c r="D7393"/>
      <c r="E7393"/>
    </row>
    <row r="7394" spans="1:5" ht="12.5" x14ac:dyDescent="0.25">
      <c r="A7394" s="37"/>
      <c r="B7394" s="26"/>
      <c r="C7394"/>
      <c r="D7394"/>
      <c r="E7394"/>
    </row>
    <row r="7395" spans="1:5" ht="12.5" x14ac:dyDescent="0.25">
      <c r="A7395" s="37"/>
      <c r="B7395" s="26"/>
      <c r="C7395"/>
      <c r="D7395"/>
      <c r="E7395"/>
    </row>
    <row r="7396" spans="1:5" ht="12.5" x14ac:dyDescent="0.25">
      <c r="A7396" s="37"/>
      <c r="B7396" s="26"/>
      <c r="C7396"/>
      <c r="D7396"/>
      <c r="E7396"/>
    </row>
    <row r="7397" spans="1:5" ht="12.5" x14ac:dyDescent="0.25">
      <c r="A7397" s="37"/>
      <c r="B7397" s="26"/>
      <c r="C7397"/>
      <c r="D7397"/>
      <c r="E7397"/>
    </row>
    <row r="7398" spans="1:5" ht="12.5" x14ac:dyDescent="0.25">
      <c r="A7398" s="37"/>
      <c r="B7398" s="26"/>
      <c r="C7398"/>
      <c r="D7398"/>
      <c r="E7398"/>
    </row>
    <row r="7399" spans="1:5" ht="12.5" x14ac:dyDescent="0.25">
      <c r="A7399" s="37"/>
      <c r="B7399" s="26"/>
      <c r="C7399"/>
      <c r="D7399"/>
      <c r="E7399"/>
    </row>
    <row r="7400" spans="1:5" ht="12.5" x14ac:dyDescent="0.25">
      <c r="A7400" s="37"/>
      <c r="B7400" s="26"/>
      <c r="C7400"/>
      <c r="D7400"/>
      <c r="E7400"/>
    </row>
    <row r="7401" spans="1:5" ht="12.5" x14ac:dyDescent="0.25">
      <c r="A7401" s="37"/>
      <c r="B7401" s="26"/>
      <c r="C7401"/>
      <c r="D7401"/>
      <c r="E7401"/>
    </row>
    <row r="7402" spans="1:5" ht="12.5" x14ac:dyDescent="0.25">
      <c r="A7402" s="37"/>
      <c r="B7402" s="26"/>
      <c r="C7402"/>
      <c r="D7402"/>
      <c r="E7402"/>
    </row>
    <row r="7403" spans="1:5" ht="12.5" x14ac:dyDescent="0.25">
      <c r="A7403" s="37"/>
      <c r="B7403" s="26"/>
      <c r="C7403"/>
      <c r="D7403"/>
      <c r="E7403"/>
    </row>
    <row r="7404" spans="1:5" ht="12.5" x14ac:dyDescent="0.25">
      <c r="A7404" s="37"/>
      <c r="B7404" s="26"/>
      <c r="C7404"/>
      <c r="D7404"/>
      <c r="E7404"/>
    </row>
    <row r="7405" spans="1:5" ht="12.5" x14ac:dyDescent="0.25">
      <c r="A7405" s="37"/>
      <c r="B7405" s="26"/>
      <c r="C7405"/>
      <c r="D7405"/>
      <c r="E7405"/>
    </row>
    <row r="7406" spans="1:5" ht="12.5" x14ac:dyDescent="0.25">
      <c r="A7406" s="37"/>
      <c r="B7406" s="26"/>
      <c r="C7406"/>
      <c r="D7406"/>
      <c r="E7406"/>
    </row>
    <row r="7407" spans="1:5" ht="12.5" x14ac:dyDescent="0.25">
      <c r="A7407" s="37"/>
      <c r="B7407" s="26"/>
      <c r="C7407"/>
      <c r="D7407"/>
      <c r="E7407"/>
    </row>
    <row r="7408" spans="1:5" ht="12.5" x14ac:dyDescent="0.25">
      <c r="A7408" s="37"/>
      <c r="B7408" s="26"/>
      <c r="C7408"/>
      <c r="D7408"/>
      <c r="E7408"/>
    </row>
    <row r="7409" spans="1:5" ht="12.5" x14ac:dyDescent="0.25">
      <c r="A7409" s="37"/>
      <c r="B7409" s="26"/>
      <c r="C7409"/>
      <c r="D7409"/>
      <c r="E7409"/>
    </row>
    <row r="7410" spans="1:5" ht="12.5" x14ac:dyDescent="0.25">
      <c r="A7410" s="37"/>
      <c r="B7410" s="26"/>
      <c r="C7410"/>
      <c r="D7410"/>
      <c r="E7410"/>
    </row>
    <row r="7411" spans="1:5" ht="12.5" x14ac:dyDescent="0.25">
      <c r="A7411" s="37"/>
      <c r="B7411" s="26"/>
      <c r="C7411"/>
      <c r="D7411"/>
      <c r="E7411"/>
    </row>
    <row r="7412" spans="1:5" ht="12.5" x14ac:dyDescent="0.25">
      <c r="A7412" s="37"/>
      <c r="B7412" s="26"/>
      <c r="C7412"/>
      <c r="D7412"/>
      <c r="E7412"/>
    </row>
    <row r="7413" spans="1:5" ht="12.5" x14ac:dyDescent="0.25">
      <c r="A7413" s="37"/>
      <c r="B7413" s="26"/>
      <c r="C7413"/>
      <c r="D7413"/>
      <c r="E7413"/>
    </row>
    <row r="7414" spans="1:5" ht="12.5" x14ac:dyDescent="0.25">
      <c r="A7414" s="37"/>
      <c r="B7414" s="26"/>
      <c r="C7414"/>
      <c r="D7414"/>
      <c r="E7414"/>
    </row>
    <row r="7415" spans="1:5" ht="12.5" x14ac:dyDescent="0.25">
      <c r="A7415" s="37"/>
      <c r="B7415" s="26"/>
      <c r="C7415"/>
      <c r="D7415"/>
      <c r="E7415"/>
    </row>
    <row r="7416" spans="1:5" ht="12.5" x14ac:dyDescent="0.25">
      <c r="A7416" s="37"/>
      <c r="B7416" s="26"/>
      <c r="C7416"/>
      <c r="D7416"/>
      <c r="E7416"/>
    </row>
    <row r="7417" spans="1:5" ht="12.5" x14ac:dyDescent="0.25">
      <c r="A7417" s="37"/>
      <c r="B7417" s="26"/>
      <c r="C7417"/>
      <c r="D7417"/>
      <c r="E7417"/>
    </row>
    <row r="7418" spans="1:5" ht="12.5" x14ac:dyDescent="0.25">
      <c r="A7418" s="37"/>
      <c r="B7418" s="26"/>
      <c r="C7418"/>
      <c r="D7418"/>
      <c r="E7418"/>
    </row>
    <row r="7419" spans="1:5" ht="12.5" x14ac:dyDescent="0.25">
      <c r="A7419" s="37"/>
      <c r="B7419" s="26"/>
      <c r="C7419"/>
      <c r="D7419"/>
      <c r="E7419"/>
    </row>
    <row r="7420" spans="1:5" ht="12.5" x14ac:dyDescent="0.25">
      <c r="A7420" s="37"/>
      <c r="B7420" s="26"/>
      <c r="C7420"/>
      <c r="D7420"/>
      <c r="E7420"/>
    </row>
    <row r="7421" spans="1:5" ht="12.5" x14ac:dyDescent="0.25">
      <c r="A7421" s="37"/>
      <c r="B7421" s="26"/>
      <c r="C7421"/>
      <c r="D7421"/>
      <c r="E7421"/>
    </row>
    <row r="7422" spans="1:5" ht="12.5" x14ac:dyDescent="0.25">
      <c r="A7422" s="37"/>
      <c r="B7422" s="26"/>
      <c r="C7422"/>
      <c r="D7422"/>
      <c r="E7422"/>
    </row>
    <row r="7423" spans="1:5" ht="12.5" x14ac:dyDescent="0.25">
      <c r="A7423" s="37"/>
      <c r="B7423" s="26"/>
      <c r="C7423"/>
      <c r="D7423"/>
      <c r="E7423"/>
    </row>
    <row r="7424" spans="1:5" ht="12.5" x14ac:dyDescent="0.25">
      <c r="A7424" s="37"/>
      <c r="B7424" s="26"/>
      <c r="C7424"/>
      <c r="D7424"/>
      <c r="E7424"/>
    </row>
    <row r="7425" spans="1:5" ht="12.5" x14ac:dyDescent="0.25">
      <c r="A7425" s="37"/>
      <c r="B7425" s="26"/>
      <c r="C7425"/>
      <c r="D7425"/>
      <c r="E7425"/>
    </row>
    <row r="7426" spans="1:5" ht="12.5" x14ac:dyDescent="0.25">
      <c r="A7426" s="37"/>
      <c r="B7426" s="26"/>
      <c r="C7426"/>
      <c r="D7426"/>
      <c r="E7426"/>
    </row>
    <row r="7427" spans="1:5" ht="12.5" x14ac:dyDescent="0.25">
      <c r="A7427" s="37"/>
      <c r="B7427" s="26"/>
      <c r="C7427"/>
      <c r="D7427"/>
      <c r="E7427"/>
    </row>
    <row r="7428" spans="1:5" ht="12.5" x14ac:dyDescent="0.25">
      <c r="A7428" s="37"/>
      <c r="B7428" s="26"/>
      <c r="C7428"/>
      <c r="D7428"/>
      <c r="E7428"/>
    </row>
    <row r="7429" spans="1:5" ht="12.5" x14ac:dyDescent="0.25">
      <c r="A7429" s="37"/>
      <c r="B7429" s="26"/>
      <c r="C7429"/>
      <c r="D7429"/>
      <c r="E7429"/>
    </row>
    <row r="7430" spans="1:5" ht="12.5" x14ac:dyDescent="0.25">
      <c r="A7430" s="37"/>
      <c r="B7430" s="26"/>
      <c r="C7430"/>
      <c r="D7430"/>
      <c r="E7430"/>
    </row>
    <row r="7431" spans="1:5" ht="12.5" x14ac:dyDescent="0.25">
      <c r="A7431" s="37"/>
      <c r="B7431" s="26"/>
      <c r="C7431"/>
      <c r="D7431"/>
      <c r="E7431"/>
    </row>
    <row r="7432" spans="1:5" ht="12.5" x14ac:dyDescent="0.25">
      <c r="A7432" s="37"/>
      <c r="B7432" s="26"/>
      <c r="C7432"/>
      <c r="D7432"/>
      <c r="E7432"/>
    </row>
    <row r="7433" spans="1:5" ht="12.5" x14ac:dyDescent="0.25">
      <c r="A7433" s="37"/>
      <c r="B7433" s="26"/>
      <c r="C7433"/>
      <c r="D7433"/>
      <c r="E7433"/>
    </row>
    <row r="7434" spans="1:5" ht="12.5" x14ac:dyDescent="0.25">
      <c r="A7434" s="37"/>
      <c r="B7434" s="26"/>
      <c r="C7434"/>
      <c r="D7434"/>
      <c r="E7434"/>
    </row>
    <row r="7435" spans="1:5" ht="12.5" x14ac:dyDescent="0.25">
      <c r="A7435" s="37"/>
      <c r="B7435" s="26"/>
      <c r="C7435"/>
      <c r="D7435"/>
      <c r="E7435"/>
    </row>
    <row r="7436" spans="1:5" ht="12.5" x14ac:dyDescent="0.25">
      <c r="A7436" s="37"/>
      <c r="B7436" s="26"/>
      <c r="C7436"/>
      <c r="D7436"/>
      <c r="E7436"/>
    </row>
    <row r="7437" spans="1:5" ht="12.5" x14ac:dyDescent="0.25">
      <c r="A7437" s="37"/>
      <c r="B7437" s="26"/>
      <c r="C7437"/>
      <c r="D7437"/>
      <c r="E7437"/>
    </row>
    <row r="7438" spans="1:5" ht="12.5" x14ac:dyDescent="0.25">
      <c r="A7438" s="37"/>
      <c r="B7438" s="26"/>
      <c r="C7438"/>
      <c r="D7438"/>
      <c r="E7438"/>
    </row>
    <row r="7439" spans="1:5" ht="12.5" x14ac:dyDescent="0.25">
      <c r="A7439" s="37"/>
      <c r="B7439" s="26"/>
      <c r="C7439"/>
      <c r="D7439"/>
      <c r="E7439"/>
    </row>
    <row r="7440" spans="1:5" ht="12.5" x14ac:dyDescent="0.25">
      <c r="A7440" s="37"/>
      <c r="B7440" s="26"/>
      <c r="C7440"/>
      <c r="D7440"/>
      <c r="E7440"/>
    </row>
    <row r="7441" spans="1:5" ht="12.5" x14ac:dyDescent="0.25">
      <c r="A7441" s="37"/>
      <c r="B7441" s="26"/>
      <c r="C7441"/>
      <c r="D7441"/>
      <c r="E7441"/>
    </row>
    <row r="7442" spans="1:5" ht="12.5" x14ac:dyDescent="0.25">
      <c r="A7442" s="37"/>
      <c r="B7442" s="26"/>
      <c r="C7442"/>
      <c r="D7442"/>
      <c r="E7442"/>
    </row>
    <row r="7443" spans="1:5" ht="12.5" x14ac:dyDescent="0.25">
      <c r="A7443" s="37"/>
      <c r="B7443" s="26"/>
      <c r="C7443"/>
      <c r="D7443"/>
      <c r="E7443"/>
    </row>
    <row r="7444" spans="1:5" ht="12.5" x14ac:dyDescent="0.25">
      <c r="A7444" s="37"/>
      <c r="B7444" s="26"/>
      <c r="C7444"/>
      <c r="D7444"/>
      <c r="E7444"/>
    </row>
    <row r="7445" spans="1:5" ht="12.5" x14ac:dyDescent="0.25">
      <c r="A7445" s="37"/>
      <c r="B7445" s="26"/>
      <c r="C7445"/>
      <c r="D7445"/>
      <c r="E7445"/>
    </row>
    <row r="7446" spans="1:5" ht="12.5" x14ac:dyDescent="0.25">
      <c r="A7446" s="37"/>
      <c r="B7446" s="26"/>
      <c r="C7446"/>
      <c r="D7446"/>
      <c r="E7446"/>
    </row>
    <row r="7447" spans="1:5" ht="12.5" x14ac:dyDescent="0.25">
      <c r="A7447" s="37"/>
      <c r="B7447" s="26"/>
      <c r="C7447"/>
      <c r="D7447"/>
      <c r="E7447"/>
    </row>
    <row r="7448" spans="1:5" ht="12.5" x14ac:dyDescent="0.25">
      <c r="A7448" s="37"/>
      <c r="B7448" s="26"/>
      <c r="C7448"/>
      <c r="D7448"/>
      <c r="E7448"/>
    </row>
    <row r="7449" spans="1:5" ht="12.5" x14ac:dyDescent="0.25">
      <c r="A7449" s="37"/>
      <c r="B7449" s="26"/>
      <c r="C7449"/>
      <c r="D7449"/>
      <c r="E7449"/>
    </row>
    <row r="7450" spans="1:5" ht="12.5" x14ac:dyDescent="0.25">
      <c r="A7450" s="37"/>
      <c r="B7450" s="26"/>
      <c r="C7450"/>
      <c r="D7450"/>
      <c r="E7450"/>
    </row>
    <row r="7451" spans="1:5" ht="12.5" x14ac:dyDescent="0.25">
      <c r="A7451" s="37"/>
      <c r="B7451" s="26"/>
      <c r="C7451"/>
      <c r="D7451"/>
      <c r="E7451"/>
    </row>
    <row r="7452" spans="1:5" ht="12.5" x14ac:dyDescent="0.25">
      <c r="A7452" s="37"/>
      <c r="B7452" s="26"/>
      <c r="C7452"/>
      <c r="D7452"/>
      <c r="E7452"/>
    </row>
    <row r="7453" spans="1:5" ht="12.5" x14ac:dyDescent="0.25">
      <c r="A7453" s="37"/>
      <c r="B7453" s="26"/>
      <c r="C7453"/>
      <c r="D7453"/>
      <c r="E7453"/>
    </row>
    <row r="7454" spans="1:5" ht="12.5" x14ac:dyDescent="0.25">
      <c r="A7454" s="37"/>
      <c r="B7454" s="26"/>
      <c r="C7454"/>
      <c r="D7454"/>
      <c r="E7454"/>
    </row>
    <row r="7455" spans="1:5" ht="12.5" x14ac:dyDescent="0.25">
      <c r="A7455" s="37"/>
      <c r="B7455" s="26"/>
      <c r="C7455"/>
      <c r="D7455"/>
      <c r="E7455"/>
    </row>
    <row r="7456" spans="1:5" ht="12.5" x14ac:dyDescent="0.25">
      <c r="A7456" s="37"/>
      <c r="B7456" s="26"/>
      <c r="C7456"/>
      <c r="D7456"/>
      <c r="E7456"/>
    </row>
    <row r="7457" spans="1:5" ht="12.5" x14ac:dyDescent="0.25">
      <c r="A7457" s="37"/>
      <c r="B7457" s="26"/>
      <c r="C7457"/>
      <c r="D7457"/>
      <c r="E7457"/>
    </row>
    <row r="7458" spans="1:5" ht="12.5" x14ac:dyDescent="0.25">
      <c r="A7458" s="37"/>
      <c r="B7458" s="26"/>
      <c r="C7458"/>
      <c r="D7458"/>
      <c r="E7458"/>
    </row>
    <row r="7459" spans="1:5" ht="12.5" x14ac:dyDescent="0.25">
      <c r="A7459" s="37"/>
      <c r="B7459" s="26"/>
      <c r="C7459"/>
      <c r="D7459"/>
      <c r="E7459"/>
    </row>
    <row r="7460" spans="1:5" ht="12.5" x14ac:dyDescent="0.25">
      <c r="A7460" s="37"/>
      <c r="B7460" s="26"/>
      <c r="C7460"/>
      <c r="D7460"/>
      <c r="E7460"/>
    </row>
    <row r="7461" spans="1:5" ht="12.5" x14ac:dyDescent="0.25">
      <c r="A7461" s="37"/>
      <c r="B7461" s="26"/>
      <c r="C7461"/>
      <c r="D7461"/>
      <c r="E7461"/>
    </row>
    <row r="7462" spans="1:5" ht="12.5" x14ac:dyDescent="0.25">
      <c r="A7462" s="37"/>
      <c r="B7462" s="26"/>
      <c r="C7462"/>
      <c r="D7462"/>
      <c r="E7462"/>
    </row>
    <row r="7463" spans="1:5" ht="12.5" x14ac:dyDescent="0.25">
      <c r="A7463" s="37"/>
      <c r="B7463" s="26"/>
      <c r="C7463"/>
      <c r="D7463"/>
      <c r="E7463"/>
    </row>
    <row r="7464" spans="1:5" ht="12.5" x14ac:dyDescent="0.25">
      <c r="A7464" s="37"/>
      <c r="B7464" s="26"/>
      <c r="C7464"/>
      <c r="D7464"/>
      <c r="E7464"/>
    </row>
    <row r="7465" spans="1:5" ht="12.5" x14ac:dyDescent="0.25">
      <c r="A7465" s="37"/>
      <c r="B7465" s="26"/>
      <c r="C7465"/>
      <c r="D7465"/>
      <c r="E7465"/>
    </row>
    <row r="7466" spans="1:5" ht="12.5" x14ac:dyDescent="0.25">
      <c r="A7466" s="37"/>
      <c r="B7466" s="26"/>
      <c r="C7466"/>
      <c r="D7466"/>
      <c r="E7466"/>
    </row>
    <row r="7467" spans="1:5" ht="12.5" x14ac:dyDescent="0.25">
      <c r="A7467" s="37"/>
      <c r="B7467" s="26"/>
      <c r="C7467"/>
      <c r="D7467"/>
      <c r="E7467"/>
    </row>
    <row r="7468" spans="1:5" ht="12.5" x14ac:dyDescent="0.25">
      <c r="A7468" s="37"/>
      <c r="B7468" s="26"/>
      <c r="C7468"/>
      <c r="D7468"/>
      <c r="E7468"/>
    </row>
    <row r="7469" spans="1:5" ht="12.5" x14ac:dyDescent="0.25">
      <c r="A7469" s="37"/>
      <c r="B7469" s="26"/>
      <c r="C7469"/>
      <c r="D7469"/>
      <c r="E7469"/>
    </row>
    <row r="7470" spans="1:5" ht="12.5" x14ac:dyDescent="0.25">
      <c r="A7470" s="37"/>
      <c r="B7470" s="26"/>
      <c r="C7470"/>
      <c r="D7470"/>
      <c r="E7470"/>
    </row>
    <row r="7471" spans="1:5" ht="12.5" x14ac:dyDescent="0.25">
      <c r="A7471" s="37"/>
      <c r="B7471" s="26"/>
      <c r="C7471"/>
      <c r="D7471"/>
      <c r="E7471"/>
    </row>
    <row r="7472" spans="1:5" ht="12.5" x14ac:dyDescent="0.25">
      <c r="A7472" s="37"/>
      <c r="B7472" s="26"/>
      <c r="C7472"/>
      <c r="D7472"/>
      <c r="E7472"/>
    </row>
    <row r="7473" spans="1:5" ht="12.5" x14ac:dyDescent="0.25">
      <c r="A7473" s="37"/>
      <c r="B7473" s="26"/>
      <c r="C7473"/>
      <c r="D7473"/>
      <c r="E7473"/>
    </row>
    <row r="7474" spans="1:5" ht="12.5" x14ac:dyDescent="0.25">
      <c r="A7474" s="37"/>
      <c r="B7474" s="26"/>
      <c r="C7474"/>
      <c r="D7474"/>
      <c r="E7474"/>
    </row>
    <row r="7475" spans="1:5" ht="12.5" x14ac:dyDescent="0.25">
      <c r="A7475" s="37"/>
      <c r="B7475" s="26"/>
      <c r="C7475"/>
      <c r="D7475"/>
      <c r="E7475"/>
    </row>
    <row r="7476" spans="1:5" ht="12.5" x14ac:dyDescent="0.25">
      <c r="A7476" s="37"/>
      <c r="B7476" s="26"/>
      <c r="C7476"/>
      <c r="D7476"/>
      <c r="E7476"/>
    </row>
    <row r="7477" spans="1:5" ht="12.5" x14ac:dyDescent="0.25">
      <c r="A7477" s="37"/>
      <c r="B7477" s="26"/>
      <c r="C7477"/>
      <c r="D7477"/>
      <c r="E7477"/>
    </row>
    <row r="7478" spans="1:5" ht="12.5" x14ac:dyDescent="0.25">
      <c r="A7478" s="37"/>
      <c r="B7478" s="26"/>
      <c r="C7478"/>
      <c r="D7478"/>
      <c r="E7478"/>
    </row>
    <row r="7479" spans="1:5" ht="12.5" x14ac:dyDescent="0.25">
      <c r="A7479" s="37"/>
      <c r="B7479" s="26"/>
      <c r="C7479"/>
      <c r="D7479"/>
      <c r="E7479"/>
    </row>
    <row r="7480" spans="1:5" ht="12.5" x14ac:dyDescent="0.25">
      <c r="A7480" s="37"/>
      <c r="B7480" s="26"/>
      <c r="C7480"/>
      <c r="D7480"/>
      <c r="E7480"/>
    </row>
    <row r="7481" spans="1:5" ht="12.5" x14ac:dyDescent="0.25">
      <c r="A7481" s="37"/>
      <c r="B7481" s="26"/>
      <c r="C7481"/>
      <c r="D7481"/>
      <c r="E7481"/>
    </row>
    <row r="7482" spans="1:5" ht="12.5" x14ac:dyDescent="0.25">
      <c r="A7482" s="37"/>
      <c r="B7482" s="26"/>
      <c r="C7482"/>
      <c r="D7482"/>
      <c r="E7482"/>
    </row>
    <row r="7483" spans="1:5" ht="12.5" x14ac:dyDescent="0.25">
      <c r="A7483" s="37"/>
      <c r="B7483" s="26"/>
      <c r="C7483"/>
      <c r="D7483"/>
      <c r="E7483"/>
    </row>
    <row r="7484" spans="1:5" ht="12.5" x14ac:dyDescent="0.25">
      <c r="A7484" s="37"/>
      <c r="B7484" s="26"/>
      <c r="C7484"/>
      <c r="D7484"/>
      <c r="E7484"/>
    </row>
    <row r="7485" spans="1:5" ht="12.5" x14ac:dyDescent="0.25">
      <c r="A7485" s="37"/>
      <c r="B7485" s="26"/>
      <c r="C7485"/>
      <c r="D7485"/>
      <c r="E7485"/>
    </row>
    <row r="7486" spans="1:5" ht="12.5" x14ac:dyDescent="0.25">
      <c r="A7486" s="37"/>
      <c r="B7486" s="26"/>
      <c r="C7486"/>
      <c r="D7486"/>
      <c r="E7486"/>
    </row>
    <row r="7487" spans="1:5" ht="12.5" x14ac:dyDescent="0.25">
      <c r="A7487" s="37"/>
      <c r="B7487" s="26"/>
      <c r="C7487"/>
      <c r="D7487"/>
      <c r="E7487"/>
    </row>
    <row r="7488" spans="1:5" ht="12.5" x14ac:dyDescent="0.25">
      <c r="A7488" s="37"/>
      <c r="B7488" s="26"/>
      <c r="C7488"/>
      <c r="D7488"/>
      <c r="E7488"/>
    </row>
    <row r="7489" spans="1:5" ht="12.5" x14ac:dyDescent="0.25">
      <c r="A7489" s="37"/>
      <c r="B7489" s="26"/>
      <c r="C7489"/>
      <c r="D7489"/>
      <c r="E7489"/>
    </row>
    <row r="7490" spans="1:5" ht="12.5" x14ac:dyDescent="0.25">
      <c r="A7490" s="37"/>
      <c r="B7490" s="26"/>
      <c r="C7490"/>
      <c r="D7490"/>
      <c r="E7490"/>
    </row>
    <row r="7491" spans="1:5" ht="12.5" x14ac:dyDescent="0.25">
      <c r="A7491" s="37"/>
      <c r="B7491" s="26"/>
      <c r="C7491"/>
      <c r="D7491"/>
      <c r="E7491"/>
    </row>
    <row r="7492" spans="1:5" ht="12.5" x14ac:dyDescent="0.25">
      <c r="A7492" s="37"/>
      <c r="B7492" s="26"/>
      <c r="C7492"/>
      <c r="D7492"/>
      <c r="E7492"/>
    </row>
    <row r="7493" spans="1:5" ht="12.5" x14ac:dyDescent="0.25">
      <c r="A7493" s="37"/>
      <c r="B7493" s="26"/>
      <c r="C7493"/>
      <c r="D7493"/>
      <c r="E7493"/>
    </row>
    <row r="7494" spans="1:5" ht="12.5" x14ac:dyDescent="0.25">
      <c r="A7494" s="37"/>
      <c r="B7494" s="26"/>
      <c r="C7494"/>
      <c r="D7494"/>
      <c r="E7494"/>
    </row>
    <row r="7495" spans="1:5" ht="12.5" x14ac:dyDescent="0.25">
      <c r="A7495" s="37"/>
      <c r="B7495" s="26"/>
      <c r="C7495"/>
      <c r="D7495"/>
      <c r="E7495"/>
    </row>
    <row r="7496" spans="1:5" ht="12.5" x14ac:dyDescent="0.25">
      <c r="A7496" s="37"/>
      <c r="B7496" s="26"/>
      <c r="C7496"/>
      <c r="D7496"/>
      <c r="E7496"/>
    </row>
    <row r="7497" spans="1:5" ht="12.5" x14ac:dyDescent="0.25">
      <c r="A7497" s="37"/>
      <c r="B7497" s="26"/>
      <c r="C7497"/>
      <c r="D7497"/>
      <c r="E7497"/>
    </row>
    <row r="7498" spans="1:5" ht="12.5" x14ac:dyDescent="0.25">
      <c r="A7498" s="37"/>
      <c r="B7498" s="26"/>
      <c r="C7498"/>
      <c r="D7498"/>
      <c r="E7498"/>
    </row>
    <row r="7499" spans="1:5" ht="12.5" x14ac:dyDescent="0.25">
      <c r="A7499" s="37"/>
      <c r="B7499" s="26"/>
      <c r="C7499"/>
      <c r="D7499"/>
      <c r="E7499"/>
    </row>
    <row r="7500" spans="1:5" ht="12.5" x14ac:dyDescent="0.25">
      <c r="A7500" s="37"/>
      <c r="B7500" s="26"/>
      <c r="C7500"/>
      <c r="D7500"/>
      <c r="E7500"/>
    </row>
    <row r="7501" spans="1:5" ht="12.5" x14ac:dyDescent="0.25">
      <c r="A7501" s="37"/>
      <c r="B7501" s="26"/>
      <c r="C7501"/>
      <c r="D7501"/>
      <c r="E7501"/>
    </row>
    <row r="7502" spans="1:5" ht="12.5" x14ac:dyDescent="0.25">
      <c r="A7502" s="37"/>
      <c r="B7502" s="26"/>
      <c r="C7502"/>
      <c r="D7502"/>
      <c r="E7502"/>
    </row>
    <row r="7503" spans="1:5" ht="12.5" x14ac:dyDescent="0.25">
      <c r="A7503" s="37"/>
      <c r="B7503" s="26"/>
      <c r="C7503"/>
      <c r="D7503"/>
      <c r="E7503"/>
    </row>
    <row r="7504" spans="1:5" ht="12.5" x14ac:dyDescent="0.25">
      <c r="A7504" s="37"/>
      <c r="B7504" s="26"/>
      <c r="C7504"/>
      <c r="D7504"/>
      <c r="E7504"/>
    </row>
    <row r="7505" spans="1:5" ht="12.5" x14ac:dyDescent="0.25">
      <c r="A7505" s="37"/>
      <c r="B7505" s="26"/>
      <c r="C7505"/>
      <c r="D7505"/>
      <c r="E7505"/>
    </row>
    <row r="7506" spans="1:5" ht="12.5" x14ac:dyDescent="0.25">
      <c r="A7506" s="37"/>
      <c r="B7506" s="26"/>
      <c r="C7506"/>
      <c r="D7506"/>
      <c r="E7506"/>
    </row>
    <row r="7507" spans="1:5" ht="12.5" x14ac:dyDescent="0.25">
      <c r="A7507" s="37"/>
      <c r="B7507" s="26"/>
      <c r="C7507"/>
      <c r="D7507"/>
      <c r="E7507"/>
    </row>
    <row r="7508" spans="1:5" ht="12.5" x14ac:dyDescent="0.25">
      <c r="A7508" s="37"/>
      <c r="B7508" s="26"/>
      <c r="C7508"/>
      <c r="D7508"/>
      <c r="E7508"/>
    </row>
    <row r="7509" spans="1:5" ht="12.5" x14ac:dyDescent="0.25">
      <c r="A7509" s="37"/>
      <c r="B7509" s="26"/>
      <c r="C7509"/>
      <c r="D7509"/>
      <c r="E7509"/>
    </row>
    <row r="7510" spans="1:5" ht="12.5" x14ac:dyDescent="0.25">
      <c r="A7510" s="37"/>
      <c r="B7510" s="26"/>
      <c r="C7510"/>
      <c r="D7510"/>
      <c r="E7510"/>
    </row>
    <row r="7511" spans="1:5" ht="12.5" x14ac:dyDescent="0.25">
      <c r="A7511" s="37"/>
      <c r="B7511" s="26"/>
      <c r="C7511"/>
      <c r="D7511"/>
      <c r="E7511"/>
    </row>
    <row r="7512" spans="1:5" ht="12.5" x14ac:dyDescent="0.25">
      <c r="A7512" s="37"/>
      <c r="B7512" s="26"/>
      <c r="C7512"/>
      <c r="D7512"/>
      <c r="E7512"/>
    </row>
    <row r="7513" spans="1:5" ht="12.5" x14ac:dyDescent="0.25">
      <c r="A7513" s="37"/>
      <c r="B7513" s="26"/>
      <c r="C7513"/>
      <c r="D7513"/>
      <c r="E7513"/>
    </row>
    <row r="7514" spans="1:5" ht="12.5" x14ac:dyDescent="0.25">
      <c r="A7514" s="37"/>
      <c r="B7514" s="26"/>
      <c r="C7514"/>
      <c r="D7514"/>
      <c r="E7514"/>
    </row>
    <row r="7515" spans="1:5" ht="12.5" x14ac:dyDescent="0.25">
      <c r="A7515" s="37"/>
      <c r="B7515" s="26"/>
      <c r="C7515"/>
      <c r="D7515"/>
      <c r="E7515"/>
    </row>
    <row r="7516" spans="1:5" ht="12.5" x14ac:dyDescent="0.25">
      <c r="A7516" s="37"/>
      <c r="B7516" s="26"/>
      <c r="C7516"/>
      <c r="D7516"/>
      <c r="E7516"/>
    </row>
    <row r="7517" spans="1:5" ht="12.5" x14ac:dyDescent="0.25">
      <c r="A7517" s="37"/>
      <c r="B7517" s="26"/>
      <c r="C7517"/>
      <c r="D7517"/>
      <c r="E7517"/>
    </row>
    <row r="7518" spans="1:5" ht="12.5" x14ac:dyDescent="0.25">
      <c r="A7518" s="37"/>
      <c r="B7518" s="26"/>
      <c r="C7518"/>
      <c r="D7518"/>
      <c r="E7518"/>
    </row>
    <row r="7519" spans="1:5" ht="12.5" x14ac:dyDescent="0.25">
      <c r="A7519" s="37"/>
      <c r="B7519" s="26"/>
      <c r="C7519"/>
      <c r="D7519"/>
      <c r="E7519"/>
    </row>
    <row r="7520" spans="1:5" ht="12.5" x14ac:dyDescent="0.25">
      <c r="A7520" s="37"/>
      <c r="B7520" s="26"/>
      <c r="C7520"/>
      <c r="D7520"/>
      <c r="E7520"/>
    </row>
    <row r="7521" spans="1:5" ht="12.5" x14ac:dyDescent="0.25">
      <c r="A7521" s="37"/>
      <c r="B7521" s="26"/>
      <c r="C7521"/>
      <c r="D7521"/>
      <c r="E7521"/>
    </row>
    <row r="7522" spans="1:5" ht="12.5" x14ac:dyDescent="0.25">
      <c r="A7522" s="37"/>
      <c r="B7522" s="26"/>
      <c r="C7522"/>
      <c r="D7522"/>
      <c r="E7522"/>
    </row>
    <row r="7523" spans="1:5" ht="12.5" x14ac:dyDescent="0.25">
      <c r="A7523" s="37"/>
      <c r="B7523" s="26"/>
      <c r="C7523"/>
      <c r="D7523"/>
      <c r="E7523"/>
    </row>
    <row r="7524" spans="1:5" ht="12.5" x14ac:dyDescent="0.25">
      <c r="A7524" s="37"/>
      <c r="B7524" s="26"/>
      <c r="C7524"/>
      <c r="D7524"/>
      <c r="E7524"/>
    </row>
    <row r="7525" spans="1:5" ht="12.5" x14ac:dyDescent="0.25">
      <c r="A7525" s="37"/>
      <c r="B7525" s="26"/>
      <c r="C7525"/>
      <c r="D7525"/>
      <c r="E7525"/>
    </row>
    <row r="7526" spans="1:5" ht="12.5" x14ac:dyDescent="0.25">
      <c r="A7526" s="37"/>
      <c r="B7526" s="26"/>
      <c r="C7526"/>
      <c r="D7526"/>
      <c r="E7526"/>
    </row>
    <row r="7527" spans="1:5" ht="12.5" x14ac:dyDescent="0.25">
      <c r="A7527" s="37"/>
      <c r="B7527" s="26"/>
      <c r="C7527"/>
      <c r="D7527"/>
      <c r="E7527"/>
    </row>
    <row r="7528" spans="1:5" ht="12.5" x14ac:dyDescent="0.25">
      <c r="A7528" s="37"/>
      <c r="B7528" s="26"/>
      <c r="C7528"/>
      <c r="D7528"/>
      <c r="E7528"/>
    </row>
    <row r="7529" spans="1:5" ht="12.5" x14ac:dyDescent="0.25">
      <c r="A7529" s="37"/>
      <c r="B7529" s="26"/>
      <c r="C7529"/>
      <c r="D7529"/>
      <c r="E7529"/>
    </row>
    <row r="7530" spans="1:5" ht="12.5" x14ac:dyDescent="0.25">
      <c r="A7530" s="37"/>
      <c r="B7530" s="26"/>
      <c r="C7530"/>
      <c r="D7530"/>
      <c r="E7530"/>
    </row>
    <row r="7531" spans="1:5" ht="12.5" x14ac:dyDescent="0.25">
      <c r="A7531" s="37"/>
      <c r="B7531" s="26"/>
      <c r="C7531"/>
      <c r="D7531"/>
      <c r="E7531"/>
    </row>
    <row r="7532" spans="1:5" ht="12.5" x14ac:dyDescent="0.25">
      <c r="A7532" s="37"/>
      <c r="B7532" s="26"/>
      <c r="C7532"/>
      <c r="D7532"/>
      <c r="E7532"/>
    </row>
    <row r="7533" spans="1:5" ht="12.5" x14ac:dyDescent="0.25">
      <c r="A7533" s="37"/>
      <c r="B7533" s="26"/>
      <c r="C7533"/>
      <c r="D7533"/>
      <c r="E7533"/>
    </row>
    <row r="7534" spans="1:5" ht="12.5" x14ac:dyDescent="0.25">
      <c r="A7534" s="37"/>
      <c r="B7534" s="26"/>
      <c r="C7534"/>
      <c r="D7534"/>
      <c r="E7534"/>
    </row>
    <row r="7535" spans="1:5" ht="12.5" x14ac:dyDescent="0.25">
      <c r="A7535" s="37"/>
      <c r="B7535" s="26"/>
      <c r="C7535"/>
      <c r="D7535"/>
      <c r="E7535"/>
    </row>
    <row r="7536" spans="1:5" ht="12.5" x14ac:dyDescent="0.25">
      <c r="A7536" s="37"/>
      <c r="B7536" s="26"/>
      <c r="C7536"/>
      <c r="D7536"/>
      <c r="E7536"/>
    </row>
    <row r="7537" spans="1:5" ht="12.5" x14ac:dyDescent="0.25">
      <c r="A7537" s="37"/>
      <c r="B7537" s="26"/>
      <c r="C7537"/>
      <c r="D7537"/>
      <c r="E7537"/>
    </row>
    <row r="7538" spans="1:5" ht="12.5" x14ac:dyDescent="0.25">
      <c r="A7538" s="37"/>
      <c r="B7538" s="26"/>
      <c r="C7538"/>
      <c r="D7538"/>
      <c r="E7538"/>
    </row>
    <row r="7539" spans="1:5" ht="12.5" x14ac:dyDescent="0.25">
      <c r="A7539" s="37"/>
      <c r="B7539" s="26"/>
      <c r="C7539"/>
      <c r="D7539"/>
      <c r="E7539"/>
    </row>
    <row r="7540" spans="1:5" ht="12.5" x14ac:dyDescent="0.25">
      <c r="A7540" s="37"/>
      <c r="B7540" s="26"/>
      <c r="C7540"/>
      <c r="D7540"/>
      <c r="E7540"/>
    </row>
    <row r="7541" spans="1:5" ht="12.5" x14ac:dyDescent="0.25">
      <c r="A7541" s="37"/>
      <c r="B7541" s="26"/>
      <c r="C7541"/>
      <c r="D7541"/>
      <c r="E7541"/>
    </row>
    <row r="7542" spans="1:5" ht="12.5" x14ac:dyDescent="0.25">
      <c r="A7542" s="37"/>
      <c r="B7542" s="26"/>
      <c r="C7542"/>
      <c r="D7542"/>
      <c r="E7542"/>
    </row>
    <row r="7543" spans="1:5" ht="12.5" x14ac:dyDescent="0.25">
      <c r="A7543" s="37"/>
      <c r="B7543" s="26"/>
      <c r="C7543"/>
      <c r="D7543"/>
      <c r="E7543"/>
    </row>
    <row r="7544" spans="1:5" ht="12.5" x14ac:dyDescent="0.25">
      <c r="A7544" s="37"/>
      <c r="B7544" s="26"/>
      <c r="C7544"/>
      <c r="D7544"/>
      <c r="E7544"/>
    </row>
    <row r="7545" spans="1:5" ht="12.5" x14ac:dyDescent="0.25">
      <c r="A7545" s="37"/>
      <c r="B7545" s="26"/>
      <c r="C7545"/>
      <c r="D7545"/>
      <c r="E7545"/>
    </row>
    <row r="7546" spans="1:5" ht="12.5" x14ac:dyDescent="0.25">
      <c r="A7546" s="37"/>
      <c r="B7546" s="26"/>
      <c r="C7546"/>
      <c r="D7546"/>
      <c r="E7546"/>
    </row>
    <row r="7547" spans="1:5" ht="12.5" x14ac:dyDescent="0.25">
      <c r="A7547" s="37"/>
      <c r="B7547" s="26"/>
      <c r="C7547"/>
      <c r="D7547"/>
      <c r="E7547"/>
    </row>
    <row r="7548" spans="1:5" ht="12.5" x14ac:dyDescent="0.25">
      <c r="A7548" s="37"/>
      <c r="B7548" s="26"/>
      <c r="C7548"/>
      <c r="D7548"/>
      <c r="E7548"/>
    </row>
    <row r="7549" spans="1:5" ht="12.5" x14ac:dyDescent="0.25">
      <c r="A7549" s="37"/>
      <c r="B7549" s="26"/>
      <c r="C7549"/>
      <c r="D7549"/>
      <c r="E7549"/>
    </row>
    <row r="7550" spans="1:5" ht="12.5" x14ac:dyDescent="0.25">
      <c r="A7550" s="37"/>
      <c r="B7550" s="26"/>
      <c r="C7550"/>
      <c r="D7550"/>
      <c r="E7550"/>
    </row>
    <row r="7551" spans="1:5" ht="12.5" x14ac:dyDescent="0.25">
      <c r="A7551" s="37"/>
      <c r="B7551" s="26"/>
      <c r="C7551"/>
      <c r="D7551"/>
      <c r="E7551"/>
    </row>
    <row r="7552" spans="1:5" ht="12.5" x14ac:dyDescent="0.25">
      <c r="A7552" s="37"/>
      <c r="B7552" s="26"/>
      <c r="C7552"/>
      <c r="D7552"/>
      <c r="E7552"/>
    </row>
    <row r="7553" spans="1:5" ht="12.5" x14ac:dyDescent="0.25">
      <c r="A7553" s="37"/>
      <c r="B7553" s="26"/>
      <c r="C7553"/>
      <c r="D7553"/>
      <c r="E7553"/>
    </row>
    <row r="7554" spans="1:5" ht="12.5" x14ac:dyDescent="0.25">
      <c r="A7554" s="37"/>
      <c r="B7554" s="26"/>
      <c r="C7554"/>
      <c r="D7554"/>
      <c r="E7554"/>
    </row>
    <row r="7555" spans="1:5" ht="12.5" x14ac:dyDescent="0.25">
      <c r="A7555" s="37"/>
      <c r="B7555" s="26"/>
      <c r="C7555"/>
      <c r="D7555"/>
      <c r="E7555"/>
    </row>
    <row r="7556" spans="1:5" ht="12.5" x14ac:dyDescent="0.25">
      <c r="A7556" s="37"/>
      <c r="B7556" s="26"/>
      <c r="C7556"/>
      <c r="D7556"/>
      <c r="E7556"/>
    </row>
    <row r="7557" spans="1:5" ht="12.5" x14ac:dyDescent="0.25">
      <c r="A7557" s="37"/>
      <c r="B7557" s="26"/>
      <c r="C7557"/>
      <c r="D7557"/>
      <c r="E7557"/>
    </row>
    <row r="7558" spans="1:5" ht="12.5" x14ac:dyDescent="0.25">
      <c r="A7558" s="37"/>
      <c r="B7558" s="26"/>
      <c r="C7558"/>
      <c r="D7558"/>
      <c r="E7558"/>
    </row>
    <row r="7559" spans="1:5" ht="12.5" x14ac:dyDescent="0.25">
      <c r="A7559" s="37"/>
      <c r="B7559" s="26"/>
      <c r="C7559"/>
      <c r="D7559"/>
      <c r="E7559"/>
    </row>
    <row r="7560" spans="1:5" ht="12.5" x14ac:dyDescent="0.25">
      <c r="A7560" s="37"/>
      <c r="B7560" s="26"/>
      <c r="C7560"/>
      <c r="D7560"/>
      <c r="E7560"/>
    </row>
    <row r="7561" spans="1:5" ht="12.5" x14ac:dyDescent="0.25">
      <c r="A7561" s="37"/>
      <c r="B7561" s="26"/>
      <c r="C7561"/>
      <c r="D7561"/>
      <c r="E7561"/>
    </row>
    <row r="7562" spans="1:5" ht="12.5" x14ac:dyDescent="0.25">
      <c r="A7562" s="37"/>
      <c r="B7562" s="26"/>
      <c r="C7562"/>
      <c r="D7562"/>
      <c r="E7562"/>
    </row>
    <row r="7563" spans="1:5" ht="12.5" x14ac:dyDescent="0.25">
      <c r="A7563" s="37"/>
      <c r="B7563" s="26"/>
      <c r="C7563"/>
      <c r="D7563"/>
      <c r="E7563"/>
    </row>
    <row r="7564" spans="1:5" ht="12.5" x14ac:dyDescent="0.25">
      <c r="A7564" s="37"/>
      <c r="B7564" s="26"/>
      <c r="C7564"/>
      <c r="D7564"/>
      <c r="E7564"/>
    </row>
    <row r="7565" spans="1:5" ht="12.5" x14ac:dyDescent="0.25">
      <c r="A7565" s="37"/>
      <c r="B7565" s="26"/>
      <c r="C7565"/>
      <c r="D7565"/>
      <c r="E7565"/>
    </row>
    <row r="7566" spans="1:5" ht="12.5" x14ac:dyDescent="0.25">
      <c r="A7566" s="37"/>
      <c r="B7566" s="26"/>
      <c r="C7566"/>
      <c r="D7566"/>
      <c r="E7566"/>
    </row>
    <row r="7567" spans="1:5" ht="12.5" x14ac:dyDescent="0.25">
      <c r="A7567" s="37"/>
      <c r="B7567" s="26"/>
      <c r="C7567"/>
      <c r="D7567"/>
      <c r="E7567"/>
    </row>
    <row r="7568" spans="1:5" ht="12.5" x14ac:dyDescent="0.25">
      <c r="A7568" s="37"/>
      <c r="B7568" s="26"/>
      <c r="C7568"/>
      <c r="D7568"/>
      <c r="E7568"/>
    </row>
    <row r="7569" spans="1:5" ht="12.5" x14ac:dyDescent="0.25">
      <c r="A7569" s="37"/>
      <c r="B7569" s="26"/>
      <c r="C7569"/>
      <c r="D7569"/>
      <c r="E7569"/>
    </row>
    <row r="7570" spans="1:5" ht="12.5" x14ac:dyDescent="0.25">
      <c r="A7570" s="37"/>
      <c r="B7570" s="26"/>
      <c r="C7570"/>
      <c r="D7570"/>
      <c r="E7570"/>
    </row>
    <row r="7571" spans="1:5" ht="12.5" x14ac:dyDescent="0.25">
      <c r="A7571" s="37"/>
      <c r="B7571" s="26"/>
      <c r="C7571"/>
      <c r="D7571"/>
      <c r="E7571"/>
    </row>
    <row r="7572" spans="1:5" ht="12.5" x14ac:dyDescent="0.25">
      <c r="A7572" s="37"/>
      <c r="B7572" s="26"/>
      <c r="C7572"/>
      <c r="D7572"/>
      <c r="E7572"/>
    </row>
    <row r="7573" spans="1:5" ht="12.5" x14ac:dyDescent="0.25">
      <c r="A7573" s="37"/>
      <c r="B7573" s="26"/>
      <c r="C7573"/>
      <c r="D7573"/>
      <c r="E7573"/>
    </row>
    <row r="7574" spans="1:5" ht="12.5" x14ac:dyDescent="0.25">
      <c r="A7574" s="37"/>
      <c r="B7574" s="26"/>
      <c r="C7574"/>
      <c r="D7574"/>
      <c r="E7574"/>
    </row>
    <row r="7575" spans="1:5" ht="12.5" x14ac:dyDescent="0.25">
      <c r="A7575" s="37"/>
      <c r="B7575" s="26"/>
      <c r="C7575"/>
      <c r="D7575"/>
      <c r="E7575"/>
    </row>
    <row r="7576" spans="1:5" ht="12.5" x14ac:dyDescent="0.25">
      <c r="A7576" s="37"/>
      <c r="B7576" s="26"/>
      <c r="C7576"/>
      <c r="D7576"/>
      <c r="E7576"/>
    </row>
    <row r="7577" spans="1:5" ht="12.5" x14ac:dyDescent="0.25">
      <c r="A7577" s="37"/>
      <c r="B7577" s="26"/>
      <c r="C7577"/>
      <c r="D7577"/>
      <c r="E7577"/>
    </row>
    <row r="7578" spans="1:5" ht="12.5" x14ac:dyDescent="0.25">
      <c r="A7578" s="37"/>
      <c r="B7578" s="26"/>
      <c r="C7578"/>
      <c r="D7578"/>
      <c r="E7578"/>
    </row>
    <row r="7579" spans="1:5" ht="12.5" x14ac:dyDescent="0.25">
      <c r="A7579" s="37"/>
      <c r="B7579" s="26"/>
      <c r="C7579"/>
      <c r="D7579"/>
      <c r="E7579"/>
    </row>
    <row r="7580" spans="1:5" ht="12.5" x14ac:dyDescent="0.25">
      <c r="A7580" s="37"/>
      <c r="B7580" s="26"/>
      <c r="C7580"/>
      <c r="D7580"/>
      <c r="E7580"/>
    </row>
    <row r="7581" spans="1:5" ht="12.5" x14ac:dyDescent="0.25">
      <c r="A7581" s="37"/>
      <c r="B7581" s="26"/>
      <c r="C7581"/>
      <c r="D7581"/>
      <c r="E7581"/>
    </row>
    <row r="7582" spans="1:5" ht="12.5" x14ac:dyDescent="0.25">
      <c r="A7582" s="37"/>
      <c r="B7582" s="26"/>
      <c r="C7582"/>
      <c r="D7582"/>
      <c r="E7582"/>
    </row>
    <row r="7583" spans="1:5" ht="12.5" x14ac:dyDescent="0.25">
      <c r="A7583" s="37"/>
      <c r="B7583" s="26"/>
      <c r="C7583"/>
      <c r="D7583"/>
      <c r="E7583"/>
    </row>
    <row r="7584" spans="1:5" ht="12.5" x14ac:dyDescent="0.25">
      <c r="A7584" s="37"/>
      <c r="B7584" s="26"/>
      <c r="C7584"/>
      <c r="D7584"/>
      <c r="E7584"/>
    </row>
    <row r="7585" spans="1:5" ht="12.5" x14ac:dyDescent="0.25">
      <c r="A7585" s="37"/>
      <c r="B7585" s="26"/>
      <c r="C7585"/>
      <c r="D7585"/>
      <c r="E7585"/>
    </row>
    <row r="7586" spans="1:5" ht="12.5" x14ac:dyDescent="0.25">
      <c r="A7586" s="37"/>
      <c r="B7586" s="26"/>
      <c r="C7586"/>
      <c r="D7586"/>
      <c r="E7586"/>
    </row>
    <row r="7587" spans="1:5" ht="12.5" x14ac:dyDescent="0.25">
      <c r="A7587" s="37"/>
      <c r="B7587" s="26"/>
      <c r="C7587"/>
      <c r="D7587"/>
      <c r="E7587"/>
    </row>
    <row r="7588" spans="1:5" ht="12.5" x14ac:dyDescent="0.25">
      <c r="A7588" s="37"/>
      <c r="B7588" s="26"/>
      <c r="C7588"/>
      <c r="D7588"/>
      <c r="E7588"/>
    </row>
    <row r="7589" spans="1:5" ht="12.5" x14ac:dyDescent="0.25">
      <c r="A7589" s="37"/>
      <c r="B7589" s="26"/>
      <c r="C7589"/>
      <c r="D7589"/>
      <c r="E7589"/>
    </row>
    <row r="7590" spans="1:5" ht="12.5" x14ac:dyDescent="0.25">
      <c r="A7590" s="37"/>
      <c r="B7590" s="26"/>
      <c r="C7590"/>
      <c r="D7590"/>
      <c r="E7590"/>
    </row>
    <row r="7591" spans="1:5" ht="12.5" x14ac:dyDescent="0.25">
      <c r="A7591" s="37"/>
      <c r="B7591" s="26"/>
      <c r="C7591"/>
      <c r="D7591"/>
      <c r="E7591"/>
    </row>
    <row r="7592" spans="1:5" ht="12.5" x14ac:dyDescent="0.25">
      <c r="A7592" s="37"/>
      <c r="B7592" s="26"/>
      <c r="C7592"/>
      <c r="D7592"/>
      <c r="E7592"/>
    </row>
    <row r="7593" spans="1:5" ht="12.5" x14ac:dyDescent="0.25">
      <c r="A7593" s="37"/>
      <c r="B7593" s="26"/>
      <c r="C7593"/>
      <c r="D7593"/>
      <c r="E7593"/>
    </row>
    <row r="7594" spans="1:5" ht="12.5" x14ac:dyDescent="0.25">
      <c r="A7594" s="37"/>
      <c r="B7594" s="26"/>
      <c r="C7594"/>
      <c r="D7594"/>
      <c r="E7594"/>
    </row>
    <row r="7595" spans="1:5" ht="12.5" x14ac:dyDescent="0.25">
      <c r="A7595" s="37"/>
      <c r="B7595" s="26"/>
      <c r="C7595"/>
      <c r="D7595"/>
      <c r="E7595"/>
    </row>
    <row r="7596" spans="1:5" ht="12.5" x14ac:dyDescent="0.25">
      <c r="A7596" s="37"/>
      <c r="B7596" s="26"/>
      <c r="C7596"/>
      <c r="D7596"/>
      <c r="E7596"/>
    </row>
    <row r="7597" spans="1:5" ht="12.5" x14ac:dyDescent="0.25">
      <c r="A7597" s="37"/>
      <c r="B7597" s="26"/>
      <c r="C7597"/>
      <c r="D7597"/>
      <c r="E7597"/>
    </row>
    <row r="7598" spans="1:5" ht="12.5" x14ac:dyDescent="0.25">
      <c r="A7598" s="37"/>
      <c r="B7598" s="26"/>
      <c r="C7598"/>
      <c r="D7598"/>
      <c r="E7598"/>
    </row>
    <row r="7599" spans="1:5" ht="12.5" x14ac:dyDescent="0.25">
      <c r="A7599" s="37"/>
      <c r="B7599" s="26"/>
      <c r="C7599"/>
      <c r="D7599"/>
      <c r="E7599"/>
    </row>
    <row r="7600" spans="1:5" ht="12.5" x14ac:dyDescent="0.25">
      <c r="A7600" s="37"/>
      <c r="B7600" s="26"/>
      <c r="C7600"/>
      <c r="D7600"/>
      <c r="E7600"/>
    </row>
    <row r="7601" spans="1:5" ht="12.5" x14ac:dyDescent="0.25">
      <c r="A7601" s="37"/>
      <c r="B7601" s="26"/>
      <c r="C7601"/>
      <c r="D7601"/>
      <c r="E7601"/>
    </row>
    <row r="7602" spans="1:5" ht="12.5" x14ac:dyDescent="0.25">
      <c r="A7602" s="37"/>
      <c r="B7602" s="26"/>
      <c r="C7602"/>
      <c r="D7602"/>
      <c r="E7602"/>
    </row>
    <row r="7603" spans="1:5" ht="12.5" x14ac:dyDescent="0.25">
      <c r="A7603" s="37"/>
      <c r="B7603" s="26"/>
      <c r="C7603"/>
      <c r="D7603"/>
      <c r="E7603"/>
    </row>
    <row r="7604" spans="1:5" ht="12.5" x14ac:dyDescent="0.25">
      <c r="A7604" s="37"/>
      <c r="B7604" s="26"/>
      <c r="C7604"/>
      <c r="D7604"/>
      <c r="E7604"/>
    </row>
    <row r="7605" spans="1:5" ht="12.5" x14ac:dyDescent="0.25">
      <c r="A7605" s="37"/>
      <c r="B7605" s="26"/>
      <c r="C7605"/>
      <c r="D7605"/>
      <c r="E7605"/>
    </row>
    <row r="7606" spans="1:5" ht="12.5" x14ac:dyDescent="0.25">
      <c r="A7606" s="37"/>
      <c r="B7606" s="26"/>
      <c r="C7606"/>
      <c r="D7606"/>
      <c r="E7606"/>
    </row>
    <row r="7607" spans="1:5" ht="12.5" x14ac:dyDescent="0.25">
      <c r="A7607" s="37"/>
      <c r="B7607" s="26"/>
      <c r="C7607"/>
      <c r="D7607"/>
      <c r="E7607"/>
    </row>
    <row r="7608" spans="1:5" ht="12.5" x14ac:dyDescent="0.25">
      <c r="A7608" s="37"/>
      <c r="B7608" s="26"/>
      <c r="C7608"/>
      <c r="D7608"/>
      <c r="E7608"/>
    </row>
    <row r="7609" spans="1:5" ht="12.5" x14ac:dyDescent="0.25">
      <c r="A7609" s="37"/>
      <c r="B7609" s="26"/>
      <c r="C7609"/>
      <c r="D7609"/>
      <c r="E7609"/>
    </row>
    <row r="7610" spans="1:5" ht="12.5" x14ac:dyDescent="0.25">
      <c r="A7610" s="37"/>
      <c r="B7610" s="26"/>
      <c r="C7610"/>
      <c r="D7610"/>
      <c r="E7610"/>
    </row>
    <row r="7611" spans="1:5" ht="12.5" x14ac:dyDescent="0.25">
      <c r="A7611" s="37"/>
      <c r="B7611" s="26"/>
      <c r="C7611"/>
      <c r="D7611"/>
      <c r="E7611"/>
    </row>
    <row r="7612" spans="1:5" ht="12.5" x14ac:dyDescent="0.25">
      <c r="A7612" s="37"/>
      <c r="B7612" s="26"/>
      <c r="C7612"/>
      <c r="D7612"/>
      <c r="E7612"/>
    </row>
    <row r="7613" spans="1:5" ht="12.5" x14ac:dyDescent="0.25">
      <c r="A7613" s="37"/>
      <c r="B7613" s="26"/>
      <c r="C7613"/>
      <c r="D7613"/>
      <c r="E7613"/>
    </row>
    <row r="7614" spans="1:5" ht="12.5" x14ac:dyDescent="0.25">
      <c r="A7614" s="37"/>
      <c r="B7614" s="26"/>
      <c r="C7614"/>
      <c r="D7614"/>
      <c r="E7614"/>
    </row>
    <row r="7615" spans="1:5" ht="12.5" x14ac:dyDescent="0.25">
      <c r="A7615" s="37"/>
      <c r="B7615" s="26"/>
      <c r="C7615"/>
      <c r="D7615"/>
      <c r="E7615"/>
    </row>
    <row r="7616" spans="1:5" ht="12.5" x14ac:dyDescent="0.25">
      <c r="A7616" s="37"/>
      <c r="B7616" s="26"/>
      <c r="C7616"/>
      <c r="D7616"/>
      <c r="E7616"/>
    </row>
    <row r="7617" spans="1:5" ht="12.5" x14ac:dyDescent="0.25">
      <c r="A7617" s="37"/>
      <c r="B7617" s="26"/>
      <c r="C7617"/>
      <c r="D7617"/>
      <c r="E7617"/>
    </row>
    <row r="7618" spans="1:5" ht="12.5" x14ac:dyDescent="0.25">
      <c r="A7618" s="37"/>
      <c r="B7618" s="26"/>
      <c r="C7618"/>
      <c r="D7618"/>
      <c r="E7618"/>
    </row>
    <row r="7619" spans="1:5" ht="12.5" x14ac:dyDescent="0.25">
      <c r="A7619" s="37"/>
      <c r="B7619" s="26"/>
      <c r="C7619"/>
      <c r="D7619"/>
      <c r="E7619"/>
    </row>
    <row r="7620" spans="1:5" ht="12.5" x14ac:dyDescent="0.25">
      <c r="A7620" s="37"/>
      <c r="B7620" s="26"/>
      <c r="C7620"/>
      <c r="D7620"/>
      <c r="E7620"/>
    </row>
    <row r="7621" spans="1:5" ht="12.5" x14ac:dyDescent="0.25">
      <c r="A7621" s="37"/>
      <c r="B7621" s="26"/>
      <c r="C7621"/>
      <c r="D7621"/>
      <c r="E7621"/>
    </row>
    <row r="7622" spans="1:5" ht="12.5" x14ac:dyDescent="0.25">
      <c r="A7622" s="37"/>
      <c r="B7622" s="26"/>
      <c r="C7622"/>
      <c r="D7622"/>
      <c r="E7622"/>
    </row>
    <row r="7623" spans="1:5" ht="12.5" x14ac:dyDescent="0.25">
      <c r="A7623" s="37"/>
      <c r="B7623" s="26"/>
      <c r="C7623"/>
      <c r="D7623"/>
      <c r="E7623"/>
    </row>
    <row r="7624" spans="1:5" ht="12.5" x14ac:dyDescent="0.25">
      <c r="A7624" s="37"/>
      <c r="B7624" s="26"/>
      <c r="C7624"/>
      <c r="D7624"/>
      <c r="E7624"/>
    </row>
    <row r="7625" spans="1:5" ht="12.5" x14ac:dyDescent="0.25">
      <c r="A7625" s="37"/>
      <c r="B7625" s="26"/>
      <c r="C7625"/>
      <c r="D7625"/>
      <c r="E7625"/>
    </row>
    <row r="7626" spans="1:5" ht="12.5" x14ac:dyDescent="0.25">
      <c r="A7626" s="37"/>
      <c r="B7626" s="26"/>
      <c r="C7626"/>
      <c r="D7626"/>
      <c r="E7626"/>
    </row>
    <row r="7627" spans="1:5" ht="12.5" x14ac:dyDescent="0.25">
      <c r="A7627" s="37"/>
      <c r="B7627" s="26"/>
      <c r="C7627"/>
      <c r="D7627"/>
      <c r="E7627"/>
    </row>
    <row r="7628" spans="1:5" ht="12.5" x14ac:dyDescent="0.25">
      <c r="A7628" s="37"/>
      <c r="B7628" s="26"/>
      <c r="C7628"/>
      <c r="D7628"/>
      <c r="E7628"/>
    </row>
    <row r="7629" spans="1:5" ht="12.5" x14ac:dyDescent="0.25">
      <c r="A7629" s="37"/>
      <c r="B7629" s="26"/>
      <c r="C7629"/>
      <c r="D7629"/>
      <c r="E7629"/>
    </row>
    <row r="7630" spans="1:5" ht="12.5" x14ac:dyDescent="0.25">
      <c r="A7630" s="37"/>
      <c r="B7630" s="26"/>
      <c r="C7630"/>
      <c r="D7630"/>
      <c r="E7630"/>
    </row>
    <row r="7631" spans="1:5" ht="12.5" x14ac:dyDescent="0.25">
      <c r="A7631" s="37"/>
      <c r="B7631" s="26"/>
      <c r="C7631"/>
      <c r="D7631"/>
      <c r="E7631"/>
    </row>
    <row r="7632" spans="1:5" ht="12.5" x14ac:dyDescent="0.25">
      <c r="A7632" s="37"/>
      <c r="B7632" s="26"/>
      <c r="C7632"/>
      <c r="D7632"/>
      <c r="E7632"/>
    </row>
    <row r="7633" spans="1:5" ht="12.5" x14ac:dyDescent="0.25">
      <c r="A7633" s="37"/>
      <c r="B7633" s="26"/>
      <c r="C7633"/>
      <c r="D7633"/>
      <c r="E7633"/>
    </row>
    <row r="7634" spans="1:5" ht="12.5" x14ac:dyDescent="0.25">
      <c r="A7634" s="37"/>
      <c r="B7634" s="26"/>
      <c r="C7634"/>
      <c r="D7634"/>
      <c r="E7634"/>
    </row>
    <row r="7635" spans="1:5" ht="12.5" x14ac:dyDescent="0.25">
      <c r="A7635" s="37"/>
      <c r="B7635" s="26"/>
      <c r="C7635"/>
      <c r="D7635"/>
      <c r="E7635"/>
    </row>
    <row r="7636" spans="1:5" ht="12.5" x14ac:dyDescent="0.25">
      <c r="A7636" s="37"/>
      <c r="B7636" s="26"/>
      <c r="C7636"/>
      <c r="D7636"/>
      <c r="E7636"/>
    </row>
    <row r="7637" spans="1:5" ht="12.5" x14ac:dyDescent="0.25">
      <c r="A7637" s="37"/>
      <c r="B7637" s="26"/>
      <c r="C7637"/>
      <c r="D7637"/>
      <c r="E7637"/>
    </row>
    <row r="7638" spans="1:5" ht="12.5" x14ac:dyDescent="0.25">
      <c r="A7638" s="37"/>
      <c r="B7638" s="26"/>
      <c r="C7638"/>
      <c r="D7638"/>
      <c r="E7638"/>
    </row>
    <row r="7639" spans="1:5" ht="12.5" x14ac:dyDescent="0.25">
      <c r="A7639" s="37"/>
      <c r="B7639" s="26"/>
      <c r="C7639"/>
      <c r="D7639"/>
      <c r="E7639"/>
    </row>
    <row r="7640" spans="1:5" ht="12.5" x14ac:dyDescent="0.25">
      <c r="A7640" s="37"/>
      <c r="B7640" s="26"/>
      <c r="C7640"/>
      <c r="D7640"/>
      <c r="E7640"/>
    </row>
    <row r="7641" spans="1:5" ht="12.5" x14ac:dyDescent="0.25">
      <c r="A7641" s="37"/>
      <c r="B7641" s="26"/>
      <c r="C7641"/>
      <c r="D7641"/>
      <c r="E7641"/>
    </row>
    <row r="7642" spans="1:5" ht="12.5" x14ac:dyDescent="0.25">
      <c r="A7642" s="37"/>
      <c r="B7642" s="26"/>
      <c r="C7642"/>
      <c r="D7642"/>
      <c r="E7642"/>
    </row>
    <row r="7643" spans="1:5" ht="12.5" x14ac:dyDescent="0.25">
      <c r="A7643" s="37"/>
      <c r="B7643" s="26"/>
      <c r="C7643"/>
      <c r="D7643"/>
      <c r="E7643"/>
    </row>
    <row r="7644" spans="1:5" ht="12.5" x14ac:dyDescent="0.25">
      <c r="A7644" s="37"/>
      <c r="B7644" s="26"/>
      <c r="C7644"/>
      <c r="D7644"/>
      <c r="E7644"/>
    </row>
    <row r="7645" spans="1:5" ht="12.5" x14ac:dyDescent="0.25">
      <c r="A7645" s="37"/>
      <c r="B7645" s="26"/>
      <c r="C7645"/>
      <c r="D7645"/>
      <c r="E7645"/>
    </row>
    <row r="7646" spans="1:5" ht="12.5" x14ac:dyDescent="0.25">
      <c r="A7646" s="37"/>
      <c r="B7646" s="26"/>
      <c r="C7646"/>
      <c r="D7646"/>
      <c r="E7646"/>
    </row>
    <row r="7647" spans="1:5" ht="12.5" x14ac:dyDescent="0.25">
      <c r="A7647" s="37"/>
      <c r="B7647" s="26"/>
      <c r="C7647"/>
      <c r="D7647"/>
      <c r="E7647"/>
    </row>
    <row r="7648" spans="1:5" ht="12.5" x14ac:dyDescent="0.25">
      <c r="A7648" s="37"/>
      <c r="B7648" s="26"/>
      <c r="C7648"/>
      <c r="D7648"/>
      <c r="E7648"/>
    </row>
    <row r="7649" spans="1:5" ht="12.5" x14ac:dyDescent="0.25">
      <c r="A7649" s="37"/>
      <c r="B7649" s="26"/>
      <c r="C7649"/>
      <c r="D7649"/>
      <c r="E7649"/>
    </row>
    <row r="7650" spans="1:5" ht="12.5" x14ac:dyDescent="0.25">
      <c r="A7650" s="37"/>
      <c r="B7650" s="26"/>
      <c r="C7650"/>
      <c r="D7650"/>
      <c r="E7650"/>
    </row>
    <row r="7651" spans="1:5" ht="12.5" x14ac:dyDescent="0.25">
      <c r="A7651" s="37"/>
      <c r="B7651" s="26"/>
      <c r="C7651"/>
      <c r="D7651"/>
      <c r="E7651"/>
    </row>
    <row r="7652" spans="1:5" ht="12.5" x14ac:dyDescent="0.25">
      <c r="A7652" s="37"/>
      <c r="B7652" s="26"/>
      <c r="C7652"/>
      <c r="D7652"/>
      <c r="E7652"/>
    </row>
    <row r="7653" spans="1:5" ht="12.5" x14ac:dyDescent="0.25">
      <c r="A7653" s="37"/>
      <c r="B7653" s="26"/>
      <c r="C7653"/>
      <c r="D7653"/>
      <c r="E7653"/>
    </row>
    <row r="7654" spans="1:5" ht="12.5" x14ac:dyDescent="0.25">
      <c r="A7654" s="37"/>
      <c r="B7654" s="26"/>
      <c r="C7654"/>
      <c r="D7654"/>
      <c r="E7654"/>
    </row>
    <row r="7655" spans="1:5" ht="12.5" x14ac:dyDescent="0.25">
      <c r="A7655" s="37"/>
      <c r="B7655" s="26"/>
      <c r="C7655"/>
      <c r="D7655"/>
      <c r="E7655"/>
    </row>
    <row r="7656" spans="1:5" ht="12.5" x14ac:dyDescent="0.25">
      <c r="A7656" s="37"/>
      <c r="B7656" s="26"/>
      <c r="C7656"/>
      <c r="D7656"/>
      <c r="E7656"/>
    </row>
    <row r="7657" spans="1:5" ht="12.5" x14ac:dyDescent="0.25">
      <c r="A7657" s="37"/>
      <c r="B7657" s="26"/>
      <c r="C7657"/>
      <c r="D7657"/>
      <c r="E7657"/>
    </row>
    <row r="7658" spans="1:5" ht="12.5" x14ac:dyDescent="0.25">
      <c r="A7658" s="37"/>
      <c r="B7658" s="26"/>
      <c r="C7658"/>
      <c r="D7658"/>
      <c r="E7658"/>
    </row>
    <row r="7659" spans="1:5" ht="12.5" x14ac:dyDescent="0.25">
      <c r="A7659" s="37"/>
      <c r="B7659" s="26"/>
      <c r="C7659"/>
      <c r="D7659"/>
      <c r="E7659"/>
    </row>
    <row r="7660" spans="1:5" ht="12.5" x14ac:dyDescent="0.25">
      <c r="A7660" s="37"/>
      <c r="B7660" s="26"/>
      <c r="C7660"/>
      <c r="D7660"/>
      <c r="E7660"/>
    </row>
    <row r="7661" spans="1:5" ht="12.5" x14ac:dyDescent="0.25">
      <c r="A7661" s="37"/>
      <c r="B7661" s="26"/>
      <c r="C7661"/>
      <c r="D7661"/>
      <c r="E7661"/>
    </row>
    <row r="7662" spans="1:5" ht="12.5" x14ac:dyDescent="0.25">
      <c r="A7662" s="37"/>
      <c r="B7662" s="26"/>
      <c r="C7662"/>
      <c r="D7662"/>
      <c r="E7662"/>
    </row>
    <row r="7663" spans="1:5" ht="12.5" x14ac:dyDescent="0.25">
      <c r="A7663" s="37"/>
      <c r="B7663" s="26"/>
      <c r="C7663"/>
      <c r="D7663"/>
      <c r="E7663"/>
    </row>
    <row r="7664" spans="1:5" ht="12.5" x14ac:dyDescent="0.25">
      <c r="A7664" s="37"/>
      <c r="B7664" s="26"/>
      <c r="C7664"/>
      <c r="D7664"/>
      <c r="E7664"/>
    </row>
    <row r="7665" spans="1:5" ht="12.5" x14ac:dyDescent="0.25">
      <c r="A7665" s="37"/>
      <c r="B7665" s="26"/>
      <c r="C7665"/>
      <c r="D7665"/>
      <c r="E7665"/>
    </row>
    <row r="7666" spans="1:5" ht="12.5" x14ac:dyDescent="0.25">
      <c r="A7666" s="37"/>
      <c r="B7666" s="26"/>
      <c r="C7666"/>
      <c r="D7666"/>
      <c r="E7666"/>
    </row>
    <row r="7667" spans="1:5" ht="12.5" x14ac:dyDescent="0.25">
      <c r="A7667" s="37"/>
      <c r="B7667" s="26"/>
      <c r="C7667"/>
      <c r="D7667"/>
      <c r="E7667"/>
    </row>
    <row r="7668" spans="1:5" ht="12.5" x14ac:dyDescent="0.25">
      <c r="A7668" s="37"/>
      <c r="B7668" s="26"/>
      <c r="C7668"/>
      <c r="D7668"/>
      <c r="E7668"/>
    </row>
    <row r="7669" spans="1:5" ht="12.5" x14ac:dyDescent="0.25">
      <c r="A7669" s="37"/>
      <c r="B7669" s="26"/>
      <c r="C7669"/>
      <c r="D7669"/>
      <c r="E7669"/>
    </row>
    <row r="7670" spans="1:5" ht="12.5" x14ac:dyDescent="0.25">
      <c r="A7670" s="37"/>
      <c r="B7670" s="26"/>
      <c r="C7670"/>
      <c r="D7670"/>
      <c r="E7670"/>
    </row>
    <row r="7671" spans="1:5" ht="12.5" x14ac:dyDescent="0.25">
      <c r="A7671" s="37"/>
      <c r="B7671" s="26"/>
      <c r="C7671"/>
      <c r="D7671"/>
      <c r="E7671"/>
    </row>
    <row r="7672" spans="1:5" ht="12.5" x14ac:dyDescent="0.25">
      <c r="A7672" s="37"/>
      <c r="B7672" s="26"/>
      <c r="C7672"/>
      <c r="D7672"/>
      <c r="E7672"/>
    </row>
    <row r="7673" spans="1:5" ht="12.5" x14ac:dyDescent="0.25">
      <c r="A7673" s="37"/>
      <c r="B7673" s="26"/>
      <c r="C7673"/>
      <c r="D7673"/>
      <c r="E7673"/>
    </row>
    <row r="7674" spans="1:5" ht="12.5" x14ac:dyDescent="0.25">
      <c r="A7674" s="37"/>
      <c r="B7674" s="26"/>
      <c r="C7674"/>
      <c r="D7674"/>
      <c r="E7674"/>
    </row>
    <row r="7675" spans="1:5" ht="12.5" x14ac:dyDescent="0.25">
      <c r="A7675" s="37"/>
      <c r="B7675" s="26"/>
      <c r="C7675"/>
      <c r="D7675"/>
      <c r="E7675"/>
    </row>
    <row r="7676" spans="1:5" ht="12.5" x14ac:dyDescent="0.25">
      <c r="A7676" s="37"/>
      <c r="B7676" s="26"/>
      <c r="C7676"/>
      <c r="D7676"/>
      <c r="E7676"/>
    </row>
    <row r="7677" spans="1:5" ht="12.5" x14ac:dyDescent="0.25">
      <c r="A7677" s="37"/>
      <c r="B7677" s="26"/>
      <c r="C7677"/>
      <c r="D7677"/>
      <c r="E7677"/>
    </row>
    <row r="7678" spans="1:5" ht="12.5" x14ac:dyDescent="0.25">
      <c r="A7678" s="37"/>
      <c r="B7678" s="26"/>
      <c r="C7678"/>
      <c r="D7678"/>
      <c r="E7678"/>
    </row>
    <row r="7679" spans="1:5" ht="12.5" x14ac:dyDescent="0.25">
      <c r="A7679" s="37"/>
      <c r="B7679" s="26"/>
      <c r="C7679"/>
      <c r="D7679"/>
      <c r="E7679"/>
    </row>
    <row r="7680" spans="1:5" ht="12.5" x14ac:dyDescent="0.25">
      <c r="A7680" s="37"/>
      <c r="B7680" s="26"/>
      <c r="C7680"/>
      <c r="D7680"/>
      <c r="E7680"/>
    </row>
    <row r="7681" spans="1:5" ht="12.5" x14ac:dyDescent="0.25">
      <c r="A7681" s="37"/>
      <c r="B7681" s="26"/>
      <c r="C7681"/>
      <c r="D7681"/>
      <c r="E7681"/>
    </row>
    <row r="7682" spans="1:5" ht="12.5" x14ac:dyDescent="0.25">
      <c r="A7682" s="37"/>
      <c r="B7682" s="26"/>
      <c r="C7682"/>
      <c r="D7682"/>
      <c r="E7682"/>
    </row>
    <row r="7683" spans="1:5" ht="12.5" x14ac:dyDescent="0.25">
      <c r="A7683" s="37"/>
      <c r="B7683" s="26"/>
      <c r="C7683"/>
      <c r="D7683"/>
      <c r="E7683"/>
    </row>
    <row r="7684" spans="1:5" ht="12.5" x14ac:dyDescent="0.25">
      <c r="A7684" s="37"/>
      <c r="B7684" s="26"/>
      <c r="C7684"/>
      <c r="D7684"/>
      <c r="E7684"/>
    </row>
    <row r="7685" spans="1:5" ht="12.5" x14ac:dyDescent="0.25">
      <c r="A7685" s="37"/>
      <c r="B7685" s="26"/>
      <c r="C7685"/>
      <c r="D7685"/>
      <c r="E7685"/>
    </row>
    <row r="7686" spans="1:5" ht="12.5" x14ac:dyDescent="0.25">
      <c r="A7686" s="37"/>
      <c r="B7686" s="26"/>
      <c r="C7686"/>
      <c r="D7686"/>
      <c r="E7686"/>
    </row>
    <row r="7687" spans="1:5" ht="12.5" x14ac:dyDescent="0.25">
      <c r="A7687" s="37"/>
      <c r="B7687" s="26"/>
      <c r="C7687"/>
      <c r="D7687"/>
      <c r="E7687"/>
    </row>
    <row r="7688" spans="1:5" ht="12.5" x14ac:dyDescent="0.25">
      <c r="A7688" s="37"/>
      <c r="B7688" s="26"/>
      <c r="C7688"/>
      <c r="D7688"/>
      <c r="E7688"/>
    </row>
    <row r="7689" spans="1:5" ht="12.5" x14ac:dyDescent="0.25">
      <c r="A7689" s="37"/>
      <c r="B7689" s="26"/>
      <c r="C7689"/>
      <c r="D7689"/>
      <c r="E7689"/>
    </row>
    <row r="7690" spans="1:5" ht="12.5" x14ac:dyDescent="0.25">
      <c r="A7690" s="37"/>
      <c r="B7690" s="26"/>
      <c r="C7690"/>
      <c r="D7690"/>
      <c r="E7690"/>
    </row>
    <row r="7691" spans="1:5" ht="12.5" x14ac:dyDescent="0.25">
      <c r="A7691" s="37"/>
      <c r="B7691" s="26"/>
      <c r="C7691"/>
      <c r="D7691"/>
      <c r="E7691"/>
    </row>
    <row r="7692" spans="1:5" ht="12.5" x14ac:dyDescent="0.25">
      <c r="A7692" s="37"/>
      <c r="B7692" s="26"/>
      <c r="C7692"/>
      <c r="D7692"/>
      <c r="E7692"/>
    </row>
    <row r="7693" spans="1:5" ht="12.5" x14ac:dyDescent="0.25">
      <c r="A7693" s="37"/>
      <c r="B7693" s="26"/>
      <c r="C7693"/>
      <c r="D7693"/>
      <c r="E7693"/>
    </row>
    <row r="7694" spans="1:5" ht="12.5" x14ac:dyDescent="0.25">
      <c r="A7694" s="37"/>
      <c r="B7694" s="26"/>
      <c r="C7694"/>
      <c r="D7694"/>
      <c r="E7694"/>
    </row>
    <row r="7695" spans="1:5" ht="12.5" x14ac:dyDescent="0.25">
      <c r="A7695" s="37"/>
      <c r="B7695" s="26"/>
      <c r="C7695"/>
      <c r="D7695"/>
      <c r="E7695"/>
    </row>
    <row r="7696" spans="1:5" ht="12.5" x14ac:dyDescent="0.25">
      <c r="A7696" s="37"/>
      <c r="B7696" s="26"/>
      <c r="C7696"/>
      <c r="D7696"/>
      <c r="E7696"/>
    </row>
    <row r="7697" spans="1:5" ht="12.5" x14ac:dyDescent="0.25">
      <c r="A7697" s="37"/>
      <c r="B7697" s="26"/>
      <c r="C7697"/>
      <c r="D7697"/>
      <c r="E7697"/>
    </row>
    <row r="7698" spans="1:5" ht="12.5" x14ac:dyDescent="0.25">
      <c r="A7698" s="37"/>
      <c r="B7698" s="26"/>
      <c r="C7698"/>
      <c r="D7698"/>
      <c r="E7698"/>
    </row>
    <row r="7699" spans="1:5" ht="12.5" x14ac:dyDescent="0.25">
      <c r="A7699" s="37"/>
      <c r="B7699" s="26"/>
      <c r="C7699"/>
      <c r="D7699"/>
      <c r="E7699"/>
    </row>
    <row r="7700" spans="1:5" ht="12.5" x14ac:dyDescent="0.25">
      <c r="A7700" s="37"/>
      <c r="B7700" s="26"/>
      <c r="C7700"/>
      <c r="D7700"/>
      <c r="E7700"/>
    </row>
    <row r="7701" spans="1:5" ht="12.5" x14ac:dyDescent="0.25">
      <c r="A7701" s="37"/>
      <c r="B7701" s="26"/>
      <c r="C7701"/>
      <c r="D7701"/>
      <c r="E7701"/>
    </row>
    <row r="7702" spans="1:5" ht="12.5" x14ac:dyDescent="0.25">
      <c r="A7702" s="37"/>
      <c r="B7702" s="26"/>
      <c r="C7702"/>
      <c r="D7702"/>
      <c r="E7702"/>
    </row>
    <row r="7703" spans="1:5" ht="12.5" x14ac:dyDescent="0.25">
      <c r="A7703" s="37"/>
      <c r="B7703" s="26"/>
      <c r="C7703"/>
      <c r="D7703"/>
      <c r="E7703"/>
    </row>
    <row r="7704" spans="1:5" ht="12.5" x14ac:dyDescent="0.25">
      <c r="A7704" s="37"/>
      <c r="B7704" s="26"/>
      <c r="C7704"/>
      <c r="D7704"/>
      <c r="E7704"/>
    </row>
    <row r="7705" spans="1:5" ht="12.5" x14ac:dyDescent="0.25">
      <c r="A7705" s="37"/>
      <c r="B7705" s="26"/>
      <c r="C7705"/>
      <c r="D7705"/>
      <c r="E7705"/>
    </row>
    <row r="7706" spans="1:5" ht="12.5" x14ac:dyDescent="0.25">
      <c r="A7706" s="37"/>
      <c r="B7706" s="26"/>
      <c r="C7706"/>
      <c r="D7706"/>
      <c r="E7706"/>
    </row>
    <row r="7707" spans="1:5" ht="12.5" x14ac:dyDescent="0.25">
      <c r="A7707" s="37"/>
      <c r="B7707" s="26"/>
      <c r="C7707"/>
      <c r="D7707"/>
      <c r="E7707"/>
    </row>
    <row r="7708" spans="1:5" ht="12.5" x14ac:dyDescent="0.25">
      <c r="A7708" s="37"/>
      <c r="B7708" s="26"/>
      <c r="C7708"/>
      <c r="D7708"/>
      <c r="E7708"/>
    </row>
    <row r="7709" spans="1:5" ht="12.5" x14ac:dyDescent="0.25">
      <c r="A7709" s="37"/>
      <c r="B7709" s="26"/>
      <c r="C7709"/>
      <c r="D7709"/>
      <c r="E7709"/>
    </row>
    <row r="7710" spans="1:5" ht="12.5" x14ac:dyDescent="0.25">
      <c r="A7710" s="37"/>
      <c r="B7710" s="26"/>
      <c r="C7710"/>
      <c r="D7710"/>
      <c r="E7710"/>
    </row>
    <row r="7711" spans="1:5" ht="12.5" x14ac:dyDescent="0.25">
      <c r="A7711" s="37"/>
      <c r="B7711" s="26"/>
      <c r="C7711"/>
      <c r="D7711"/>
      <c r="E7711"/>
    </row>
    <row r="7712" spans="1:5" ht="12.5" x14ac:dyDescent="0.25">
      <c r="A7712" s="37"/>
      <c r="B7712" s="26"/>
      <c r="C7712"/>
      <c r="D7712"/>
      <c r="E7712"/>
    </row>
    <row r="7713" spans="1:5" ht="12.5" x14ac:dyDescent="0.25">
      <c r="A7713" s="37"/>
      <c r="B7713" s="26"/>
      <c r="C7713"/>
      <c r="D7713"/>
      <c r="E7713"/>
    </row>
    <row r="7714" spans="1:5" ht="12.5" x14ac:dyDescent="0.25">
      <c r="A7714" s="37"/>
      <c r="B7714" s="26"/>
      <c r="C7714"/>
      <c r="D7714"/>
      <c r="E7714"/>
    </row>
    <row r="7715" spans="1:5" ht="12.5" x14ac:dyDescent="0.25">
      <c r="A7715" s="37"/>
      <c r="B7715" s="26"/>
      <c r="C7715"/>
      <c r="D7715"/>
      <c r="E7715"/>
    </row>
    <row r="7716" spans="1:5" ht="12.5" x14ac:dyDescent="0.25">
      <c r="A7716" s="37"/>
      <c r="B7716" s="26"/>
      <c r="C7716"/>
      <c r="D7716"/>
      <c r="E7716"/>
    </row>
    <row r="7717" spans="1:5" ht="12.5" x14ac:dyDescent="0.25">
      <c r="A7717" s="37"/>
      <c r="B7717" s="26"/>
      <c r="C7717"/>
      <c r="D7717"/>
      <c r="E7717"/>
    </row>
    <row r="7718" spans="1:5" ht="12.5" x14ac:dyDescent="0.25">
      <c r="A7718" s="37"/>
      <c r="B7718" s="26"/>
      <c r="C7718"/>
      <c r="D7718"/>
      <c r="E7718"/>
    </row>
    <row r="7719" spans="1:5" ht="12.5" x14ac:dyDescent="0.25">
      <c r="A7719" s="37"/>
      <c r="B7719" s="26"/>
      <c r="C7719"/>
      <c r="D7719"/>
      <c r="E7719"/>
    </row>
    <row r="7720" spans="1:5" ht="12.5" x14ac:dyDescent="0.25">
      <c r="A7720" s="37"/>
      <c r="B7720" s="26"/>
      <c r="C7720"/>
      <c r="D7720"/>
      <c r="E7720"/>
    </row>
    <row r="7721" spans="1:5" ht="12.5" x14ac:dyDescent="0.25">
      <c r="A7721" s="37"/>
      <c r="B7721" s="26"/>
      <c r="C7721"/>
      <c r="D7721"/>
      <c r="E7721"/>
    </row>
    <row r="7722" spans="1:5" ht="12.5" x14ac:dyDescent="0.25">
      <c r="A7722" s="37"/>
      <c r="B7722" s="26"/>
      <c r="C7722"/>
      <c r="D7722"/>
      <c r="E7722"/>
    </row>
    <row r="7723" spans="1:5" ht="12.5" x14ac:dyDescent="0.25">
      <c r="A7723" s="37"/>
      <c r="B7723" s="26"/>
      <c r="C7723"/>
      <c r="D7723"/>
      <c r="E7723"/>
    </row>
    <row r="7724" spans="1:5" ht="12.5" x14ac:dyDescent="0.25">
      <c r="A7724" s="37"/>
      <c r="B7724" s="26"/>
      <c r="C7724"/>
      <c r="D7724"/>
      <c r="E7724"/>
    </row>
    <row r="7725" spans="1:5" ht="12.5" x14ac:dyDescent="0.25">
      <c r="A7725" s="37"/>
      <c r="B7725" s="26"/>
      <c r="C7725"/>
      <c r="D7725"/>
      <c r="E7725"/>
    </row>
    <row r="7726" spans="1:5" ht="12.5" x14ac:dyDescent="0.25">
      <c r="A7726" s="37"/>
      <c r="B7726" s="26"/>
      <c r="C7726"/>
      <c r="D7726"/>
      <c r="E7726"/>
    </row>
    <row r="7727" spans="1:5" ht="12.5" x14ac:dyDescent="0.25">
      <c r="A7727" s="37"/>
      <c r="B7727" s="26"/>
      <c r="C7727"/>
      <c r="D7727"/>
      <c r="E7727"/>
    </row>
    <row r="7728" spans="1:5" ht="12.5" x14ac:dyDescent="0.25">
      <c r="A7728" s="37"/>
      <c r="B7728" s="26"/>
      <c r="C7728"/>
      <c r="D7728"/>
      <c r="E7728"/>
    </row>
    <row r="7729" spans="1:5" ht="12.5" x14ac:dyDescent="0.25">
      <c r="A7729" s="37"/>
      <c r="B7729" s="26"/>
      <c r="C7729"/>
      <c r="D7729"/>
      <c r="E7729"/>
    </row>
    <row r="7730" spans="1:5" ht="12.5" x14ac:dyDescent="0.25">
      <c r="A7730" s="37"/>
      <c r="B7730" s="26"/>
      <c r="C7730"/>
      <c r="D7730"/>
      <c r="E7730"/>
    </row>
    <row r="7731" spans="1:5" ht="12.5" x14ac:dyDescent="0.25">
      <c r="A7731" s="37"/>
      <c r="B7731" s="26"/>
      <c r="C7731"/>
      <c r="D7731"/>
      <c r="E7731"/>
    </row>
    <row r="7732" spans="1:5" ht="12.5" x14ac:dyDescent="0.25">
      <c r="A7732" s="37"/>
      <c r="B7732" s="26"/>
      <c r="C7732"/>
      <c r="D7732"/>
      <c r="E7732"/>
    </row>
    <row r="7733" spans="1:5" ht="12.5" x14ac:dyDescent="0.25">
      <c r="A7733" s="37"/>
      <c r="B7733" s="26"/>
      <c r="C7733"/>
      <c r="D7733"/>
      <c r="E7733"/>
    </row>
    <row r="7734" spans="1:5" ht="12.5" x14ac:dyDescent="0.25">
      <c r="A7734" s="37"/>
      <c r="B7734" s="26"/>
      <c r="C7734"/>
      <c r="D7734"/>
      <c r="E7734"/>
    </row>
    <row r="7735" spans="1:5" ht="12.5" x14ac:dyDescent="0.25">
      <c r="A7735" s="37"/>
      <c r="B7735" s="26"/>
      <c r="C7735"/>
      <c r="D7735"/>
      <c r="E7735"/>
    </row>
    <row r="7736" spans="1:5" ht="12.5" x14ac:dyDescent="0.25">
      <c r="A7736" s="37"/>
      <c r="B7736" s="26"/>
      <c r="C7736"/>
      <c r="D7736"/>
      <c r="E7736"/>
    </row>
    <row r="7737" spans="1:5" ht="12.5" x14ac:dyDescent="0.25">
      <c r="A7737" s="37"/>
      <c r="B7737" s="26"/>
      <c r="C7737"/>
      <c r="D7737"/>
      <c r="E7737"/>
    </row>
    <row r="7738" spans="1:5" ht="12.5" x14ac:dyDescent="0.25">
      <c r="A7738" s="37"/>
      <c r="B7738" s="26"/>
      <c r="C7738"/>
      <c r="D7738"/>
      <c r="E7738"/>
    </row>
    <row r="7739" spans="1:5" ht="12.5" x14ac:dyDescent="0.25">
      <c r="A7739" s="37"/>
      <c r="B7739" s="26"/>
      <c r="C7739"/>
      <c r="D7739"/>
      <c r="E7739"/>
    </row>
    <row r="7740" spans="1:5" ht="12.5" x14ac:dyDescent="0.25">
      <c r="A7740" s="37"/>
      <c r="B7740" s="26"/>
      <c r="C7740"/>
      <c r="D7740"/>
      <c r="E7740"/>
    </row>
    <row r="7741" spans="1:5" ht="12.5" x14ac:dyDescent="0.25">
      <c r="A7741" s="37"/>
      <c r="B7741" s="26"/>
      <c r="C7741"/>
      <c r="D7741"/>
      <c r="E7741"/>
    </row>
    <row r="7742" spans="1:5" ht="12.5" x14ac:dyDescent="0.25">
      <c r="A7742" s="37"/>
      <c r="B7742" s="26"/>
      <c r="C7742"/>
      <c r="D7742"/>
      <c r="E7742"/>
    </row>
    <row r="7743" spans="1:5" ht="12.5" x14ac:dyDescent="0.25">
      <c r="A7743" s="37"/>
      <c r="B7743" s="26"/>
      <c r="C7743"/>
      <c r="D7743"/>
      <c r="E7743"/>
    </row>
    <row r="7744" spans="1:5" ht="12.5" x14ac:dyDescent="0.25">
      <c r="A7744" s="37"/>
      <c r="B7744" s="26"/>
      <c r="C7744"/>
      <c r="D7744"/>
      <c r="E7744"/>
    </row>
    <row r="7745" spans="1:5" ht="12.5" x14ac:dyDescent="0.25">
      <c r="A7745" s="37"/>
      <c r="B7745" s="26"/>
      <c r="C7745"/>
      <c r="D7745"/>
      <c r="E7745"/>
    </row>
    <row r="7746" spans="1:5" ht="12.5" x14ac:dyDescent="0.25">
      <c r="A7746" s="37"/>
      <c r="B7746" s="26"/>
      <c r="C7746"/>
      <c r="D7746"/>
      <c r="E7746"/>
    </row>
    <row r="7747" spans="1:5" ht="12.5" x14ac:dyDescent="0.25">
      <c r="A7747" s="37"/>
      <c r="B7747" s="26"/>
      <c r="C7747"/>
      <c r="D7747"/>
      <c r="E7747"/>
    </row>
    <row r="7748" spans="1:5" ht="12.5" x14ac:dyDescent="0.25">
      <c r="A7748" s="37"/>
      <c r="B7748" s="26"/>
      <c r="C7748"/>
      <c r="D7748"/>
      <c r="E7748"/>
    </row>
    <row r="7749" spans="1:5" ht="12.5" x14ac:dyDescent="0.25">
      <c r="A7749" s="37"/>
      <c r="B7749" s="26"/>
      <c r="C7749"/>
      <c r="D7749"/>
      <c r="E7749"/>
    </row>
    <row r="7750" spans="1:5" ht="12.5" x14ac:dyDescent="0.25">
      <c r="A7750" s="37"/>
      <c r="B7750" s="26"/>
      <c r="C7750"/>
      <c r="D7750"/>
      <c r="E7750"/>
    </row>
    <row r="7751" spans="1:5" ht="12.5" x14ac:dyDescent="0.25">
      <c r="A7751" s="37"/>
      <c r="B7751" s="26"/>
      <c r="C7751"/>
      <c r="D7751"/>
      <c r="E7751"/>
    </row>
    <row r="7752" spans="1:5" ht="12.5" x14ac:dyDescent="0.25">
      <c r="A7752" s="37"/>
      <c r="B7752" s="26"/>
      <c r="C7752"/>
      <c r="D7752"/>
      <c r="E7752"/>
    </row>
    <row r="7753" spans="1:5" ht="12.5" x14ac:dyDescent="0.25">
      <c r="A7753" s="37"/>
      <c r="B7753" s="26"/>
      <c r="C7753"/>
      <c r="D7753"/>
      <c r="E7753"/>
    </row>
    <row r="7754" spans="1:5" ht="12.5" x14ac:dyDescent="0.25">
      <c r="A7754" s="37"/>
      <c r="B7754" s="26"/>
      <c r="C7754"/>
      <c r="D7754"/>
      <c r="E7754"/>
    </row>
    <row r="7755" spans="1:5" ht="12.5" x14ac:dyDescent="0.25">
      <c r="A7755" s="37"/>
      <c r="B7755" s="26"/>
      <c r="C7755"/>
      <c r="D7755"/>
      <c r="E7755"/>
    </row>
    <row r="7756" spans="1:5" ht="12.5" x14ac:dyDescent="0.25">
      <c r="A7756" s="37"/>
      <c r="B7756" s="26"/>
      <c r="C7756"/>
      <c r="D7756"/>
      <c r="E7756"/>
    </row>
    <row r="7757" spans="1:5" ht="12.5" x14ac:dyDescent="0.25">
      <c r="A7757" s="37"/>
      <c r="B7757" s="26"/>
      <c r="C7757"/>
      <c r="D7757"/>
      <c r="E7757"/>
    </row>
    <row r="7758" spans="1:5" ht="12.5" x14ac:dyDescent="0.25">
      <c r="A7758" s="37"/>
      <c r="B7758" s="26"/>
      <c r="C7758"/>
      <c r="D7758"/>
      <c r="E7758"/>
    </row>
    <row r="7759" spans="1:5" ht="12.5" x14ac:dyDescent="0.25">
      <c r="A7759" s="37"/>
      <c r="B7759" s="26"/>
      <c r="C7759"/>
      <c r="D7759"/>
      <c r="E7759"/>
    </row>
    <row r="7760" spans="1:5" ht="12.5" x14ac:dyDescent="0.25">
      <c r="A7760" s="37"/>
      <c r="B7760" s="26"/>
      <c r="C7760"/>
      <c r="D7760"/>
      <c r="E7760"/>
    </row>
    <row r="7761" spans="1:5" ht="12.5" x14ac:dyDescent="0.25">
      <c r="A7761" s="37"/>
      <c r="B7761" s="26"/>
      <c r="C7761"/>
      <c r="D7761"/>
      <c r="E7761"/>
    </row>
    <row r="7762" spans="1:5" ht="12.5" x14ac:dyDescent="0.25">
      <c r="A7762" s="37"/>
      <c r="B7762" s="26"/>
      <c r="C7762"/>
      <c r="D7762"/>
      <c r="E7762"/>
    </row>
    <row r="7763" spans="1:5" ht="12.5" x14ac:dyDescent="0.25">
      <c r="A7763" s="37"/>
      <c r="B7763" s="26"/>
      <c r="C7763"/>
      <c r="D7763"/>
      <c r="E7763"/>
    </row>
    <row r="7764" spans="1:5" ht="12.5" x14ac:dyDescent="0.25">
      <c r="A7764" s="37"/>
      <c r="B7764" s="26"/>
      <c r="C7764"/>
      <c r="D7764"/>
      <c r="E7764"/>
    </row>
    <row r="7765" spans="1:5" ht="12.5" x14ac:dyDescent="0.25">
      <c r="A7765" s="37"/>
      <c r="B7765" s="26"/>
      <c r="C7765"/>
      <c r="D7765"/>
      <c r="E7765"/>
    </row>
    <row r="7766" spans="1:5" ht="12.5" x14ac:dyDescent="0.25">
      <c r="A7766" s="37"/>
      <c r="B7766" s="26"/>
      <c r="C7766"/>
      <c r="D7766"/>
      <c r="E7766"/>
    </row>
    <row r="7767" spans="1:5" ht="12.5" x14ac:dyDescent="0.25">
      <c r="A7767" s="37"/>
      <c r="B7767" s="26"/>
      <c r="C7767"/>
      <c r="D7767"/>
      <c r="E7767"/>
    </row>
    <row r="7768" spans="1:5" ht="12.5" x14ac:dyDescent="0.25">
      <c r="A7768" s="37"/>
      <c r="B7768" s="26"/>
      <c r="C7768"/>
      <c r="D7768"/>
      <c r="E7768"/>
    </row>
    <row r="7769" spans="1:5" ht="12.5" x14ac:dyDescent="0.25">
      <c r="A7769" s="37"/>
      <c r="B7769" s="26"/>
      <c r="C7769"/>
      <c r="D7769"/>
      <c r="E7769"/>
    </row>
    <row r="7770" spans="1:5" ht="12.5" x14ac:dyDescent="0.25">
      <c r="A7770" s="37"/>
      <c r="B7770" s="26"/>
      <c r="C7770"/>
      <c r="D7770"/>
      <c r="E7770"/>
    </row>
    <row r="7771" spans="1:5" ht="12.5" x14ac:dyDescent="0.25">
      <c r="A7771" s="37"/>
      <c r="B7771" s="26"/>
      <c r="C7771"/>
      <c r="D7771"/>
      <c r="E7771"/>
    </row>
    <row r="7772" spans="1:5" ht="12.5" x14ac:dyDescent="0.25">
      <c r="A7772" s="37"/>
      <c r="B7772" s="26"/>
      <c r="C7772"/>
      <c r="D7772"/>
      <c r="E7772"/>
    </row>
    <row r="7773" spans="1:5" ht="12.5" x14ac:dyDescent="0.25">
      <c r="A7773" s="37"/>
      <c r="B7773" s="26"/>
      <c r="C7773"/>
      <c r="D7773"/>
      <c r="E7773"/>
    </row>
    <row r="7774" spans="1:5" ht="12.5" x14ac:dyDescent="0.25">
      <c r="A7774" s="37"/>
      <c r="B7774" s="26"/>
      <c r="C7774"/>
      <c r="D7774"/>
      <c r="E7774"/>
    </row>
    <row r="7775" spans="1:5" ht="12.5" x14ac:dyDescent="0.25">
      <c r="A7775" s="37"/>
      <c r="B7775" s="26"/>
      <c r="C7775"/>
      <c r="D7775"/>
      <c r="E7775"/>
    </row>
    <row r="7776" spans="1:5" ht="12.5" x14ac:dyDescent="0.25">
      <c r="A7776" s="37"/>
      <c r="B7776" s="26"/>
      <c r="C7776"/>
      <c r="D7776"/>
      <c r="E7776"/>
    </row>
    <row r="7777" spans="1:5" ht="12.5" x14ac:dyDescent="0.25">
      <c r="A7777" s="37"/>
      <c r="B7777" s="26"/>
      <c r="C7777"/>
      <c r="D7777"/>
      <c r="E7777"/>
    </row>
    <row r="7778" spans="1:5" ht="12.5" x14ac:dyDescent="0.25">
      <c r="A7778" s="37"/>
      <c r="B7778" s="26"/>
      <c r="C7778"/>
      <c r="D7778"/>
      <c r="E7778"/>
    </row>
    <row r="7779" spans="1:5" ht="12.5" x14ac:dyDescent="0.25">
      <c r="A7779" s="37"/>
      <c r="B7779" s="26"/>
      <c r="C7779"/>
      <c r="D7779"/>
      <c r="E7779"/>
    </row>
    <row r="7780" spans="1:5" ht="12.5" x14ac:dyDescent="0.25">
      <c r="A7780" s="37"/>
      <c r="B7780" s="26"/>
      <c r="C7780"/>
      <c r="D7780"/>
      <c r="E7780"/>
    </row>
    <row r="7781" spans="1:5" ht="12.5" x14ac:dyDescent="0.25">
      <c r="A7781" s="37"/>
      <c r="B7781" s="26"/>
      <c r="C7781"/>
      <c r="D7781"/>
      <c r="E7781"/>
    </row>
    <row r="7782" spans="1:5" ht="12.5" x14ac:dyDescent="0.25">
      <c r="A7782" s="37"/>
      <c r="B7782" s="26"/>
      <c r="C7782"/>
      <c r="D7782"/>
      <c r="E7782"/>
    </row>
    <row r="7783" spans="1:5" ht="12.5" x14ac:dyDescent="0.25">
      <c r="A7783" s="37"/>
      <c r="B7783" s="26"/>
      <c r="C7783"/>
      <c r="D7783"/>
      <c r="E7783"/>
    </row>
    <row r="7784" spans="1:5" ht="12.5" x14ac:dyDescent="0.25">
      <c r="A7784" s="37"/>
      <c r="B7784" s="26"/>
      <c r="C7784"/>
      <c r="D7784"/>
      <c r="E7784"/>
    </row>
    <row r="7785" spans="1:5" ht="12.5" x14ac:dyDescent="0.25">
      <c r="A7785" s="37"/>
      <c r="B7785" s="26"/>
      <c r="C7785"/>
      <c r="D7785"/>
      <c r="E7785"/>
    </row>
    <row r="7786" spans="1:5" ht="12.5" x14ac:dyDescent="0.25">
      <c r="A7786" s="37"/>
      <c r="B7786" s="26"/>
      <c r="C7786"/>
      <c r="D7786"/>
      <c r="E7786"/>
    </row>
    <row r="7787" spans="1:5" ht="12.5" x14ac:dyDescent="0.25">
      <c r="A7787" s="37"/>
      <c r="B7787" s="26"/>
      <c r="C7787"/>
      <c r="D7787"/>
      <c r="E7787"/>
    </row>
    <row r="7788" spans="1:5" ht="12.5" x14ac:dyDescent="0.25">
      <c r="A7788" s="37"/>
      <c r="B7788" s="26"/>
      <c r="C7788"/>
      <c r="D7788"/>
      <c r="E7788"/>
    </row>
    <row r="7789" spans="1:5" ht="12.5" x14ac:dyDescent="0.25">
      <c r="A7789" s="37"/>
      <c r="B7789" s="26"/>
      <c r="C7789"/>
      <c r="D7789"/>
      <c r="E7789"/>
    </row>
    <row r="7790" spans="1:5" ht="12.5" x14ac:dyDescent="0.25">
      <c r="A7790" s="37"/>
      <c r="B7790" s="26"/>
      <c r="C7790"/>
      <c r="D7790"/>
      <c r="E7790"/>
    </row>
    <row r="7791" spans="1:5" ht="12.5" x14ac:dyDescent="0.25">
      <c r="A7791" s="37"/>
      <c r="B7791" s="26"/>
      <c r="C7791"/>
      <c r="D7791"/>
      <c r="E7791"/>
    </row>
    <row r="7792" spans="1:5" ht="12.5" x14ac:dyDescent="0.25">
      <c r="A7792" s="37"/>
      <c r="B7792" s="26"/>
      <c r="C7792"/>
      <c r="D7792"/>
      <c r="E7792"/>
    </row>
    <row r="7793" spans="1:5" ht="12.5" x14ac:dyDescent="0.25">
      <c r="A7793" s="37"/>
      <c r="B7793" s="26"/>
      <c r="C7793"/>
      <c r="D7793"/>
      <c r="E7793"/>
    </row>
    <row r="7794" spans="1:5" ht="12.5" x14ac:dyDescent="0.25">
      <c r="A7794" s="37"/>
      <c r="B7794" s="26"/>
      <c r="C7794"/>
      <c r="D7794"/>
      <c r="E7794"/>
    </row>
    <row r="7795" spans="1:5" ht="12.5" x14ac:dyDescent="0.25">
      <c r="A7795" s="37"/>
      <c r="B7795" s="26"/>
      <c r="C7795"/>
      <c r="D7795"/>
      <c r="E7795"/>
    </row>
    <row r="7796" spans="1:5" ht="12.5" x14ac:dyDescent="0.25">
      <c r="A7796" s="37"/>
      <c r="B7796" s="26"/>
      <c r="C7796"/>
      <c r="D7796"/>
      <c r="E7796"/>
    </row>
    <row r="7797" spans="1:5" ht="12.5" x14ac:dyDescent="0.25">
      <c r="A7797" s="37"/>
      <c r="B7797" s="26"/>
      <c r="C7797"/>
      <c r="D7797"/>
      <c r="E7797"/>
    </row>
    <row r="7798" spans="1:5" ht="12.5" x14ac:dyDescent="0.25">
      <c r="A7798" s="37"/>
      <c r="B7798" s="26"/>
      <c r="C7798"/>
      <c r="D7798"/>
      <c r="E7798"/>
    </row>
    <row r="7799" spans="1:5" ht="12.5" x14ac:dyDescent="0.25">
      <c r="A7799" s="37"/>
      <c r="B7799" s="26"/>
      <c r="C7799"/>
      <c r="D7799"/>
      <c r="E7799"/>
    </row>
    <row r="7800" spans="1:5" ht="12.5" x14ac:dyDescent="0.25">
      <c r="A7800" s="37"/>
      <c r="B7800" s="26"/>
      <c r="C7800"/>
      <c r="D7800"/>
      <c r="E7800"/>
    </row>
    <row r="7801" spans="1:5" ht="12.5" x14ac:dyDescent="0.25">
      <c r="A7801" s="37"/>
      <c r="B7801" s="26"/>
      <c r="C7801"/>
      <c r="D7801"/>
      <c r="E7801"/>
    </row>
    <row r="7802" spans="1:5" ht="12.5" x14ac:dyDescent="0.25">
      <c r="A7802" s="37"/>
      <c r="B7802" s="26"/>
      <c r="C7802"/>
      <c r="D7802"/>
      <c r="E7802"/>
    </row>
    <row r="7803" spans="1:5" ht="12.5" x14ac:dyDescent="0.25">
      <c r="A7803" s="37"/>
      <c r="B7803" s="26"/>
      <c r="C7803"/>
      <c r="D7803"/>
      <c r="E7803"/>
    </row>
    <row r="7804" spans="1:5" ht="12.5" x14ac:dyDescent="0.25">
      <c r="A7804" s="37"/>
      <c r="B7804" s="26"/>
      <c r="C7804"/>
      <c r="D7804"/>
      <c r="E7804"/>
    </row>
    <row r="7805" spans="1:5" ht="12.5" x14ac:dyDescent="0.25">
      <c r="A7805" s="37"/>
      <c r="B7805" s="26"/>
      <c r="C7805"/>
      <c r="D7805"/>
      <c r="E7805"/>
    </row>
    <row r="7806" spans="1:5" ht="12.5" x14ac:dyDescent="0.25">
      <c r="A7806" s="37"/>
      <c r="B7806" s="26"/>
      <c r="C7806"/>
      <c r="D7806"/>
      <c r="E7806"/>
    </row>
    <row r="7807" spans="1:5" ht="12.5" x14ac:dyDescent="0.25">
      <c r="A7807" s="37"/>
      <c r="B7807" s="26"/>
      <c r="C7807"/>
      <c r="D7807"/>
      <c r="E7807"/>
    </row>
    <row r="7808" spans="1:5" ht="12.5" x14ac:dyDescent="0.25">
      <c r="A7808" s="37"/>
      <c r="B7808" s="26"/>
      <c r="C7808"/>
      <c r="D7808"/>
      <c r="E7808"/>
    </row>
    <row r="7809" spans="1:5" ht="12.5" x14ac:dyDescent="0.25">
      <c r="A7809" s="37"/>
      <c r="B7809" s="26"/>
      <c r="C7809"/>
      <c r="D7809"/>
      <c r="E7809"/>
    </row>
    <row r="7810" spans="1:5" ht="12.5" x14ac:dyDescent="0.25">
      <c r="A7810" s="37"/>
      <c r="B7810" s="26"/>
      <c r="C7810"/>
      <c r="D7810"/>
      <c r="E7810"/>
    </row>
    <row r="7811" spans="1:5" ht="12.5" x14ac:dyDescent="0.25">
      <c r="A7811" s="37"/>
      <c r="B7811" s="26"/>
      <c r="C7811"/>
      <c r="D7811"/>
      <c r="E7811"/>
    </row>
    <row r="7812" spans="1:5" ht="12.5" x14ac:dyDescent="0.25">
      <c r="A7812" s="37"/>
      <c r="B7812" s="26"/>
      <c r="C7812"/>
      <c r="D7812"/>
      <c r="E7812"/>
    </row>
    <row r="7813" spans="1:5" ht="12.5" x14ac:dyDescent="0.25">
      <c r="A7813" s="37"/>
      <c r="B7813" s="26"/>
      <c r="C7813"/>
      <c r="D7813"/>
      <c r="E7813"/>
    </row>
    <row r="7814" spans="1:5" ht="12.5" x14ac:dyDescent="0.25">
      <c r="A7814" s="37"/>
      <c r="B7814" s="26"/>
      <c r="C7814"/>
      <c r="D7814"/>
      <c r="E7814"/>
    </row>
    <row r="7815" spans="1:5" ht="12.5" x14ac:dyDescent="0.25">
      <c r="A7815" s="37"/>
      <c r="B7815" s="26"/>
      <c r="C7815"/>
      <c r="D7815"/>
      <c r="E7815"/>
    </row>
    <row r="7816" spans="1:5" ht="12.5" x14ac:dyDescent="0.25">
      <c r="A7816" s="37"/>
      <c r="B7816" s="26"/>
      <c r="C7816"/>
      <c r="D7816"/>
      <c r="E7816"/>
    </row>
    <row r="7817" spans="1:5" ht="12.5" x14ac:dyDescent="0.25">
      <c r="A7817" s="37"/>
      <c r="B7817" s="26"/>
      <c r="C7817"/>
      <c r="D7817"/>
      <c r="E7817"/>
    </row>
    <row r="7818" spans="1:5" ht="12.5" x14ac:dyDescent="0.25">
      <c r="A7818" s="37"/>
      <c r="B7818" s="26"/>
      <c r="C7818"/>
      <c r="D7818"/>
      <c r="E7818"/>
    </row>
    <row r="7819" spans="1:5" ht="12.5" x14ac:dyDescent="0.25">
      <c r="A7819" s="37"/>
      <c r="B7819" s="26"/>
      <c r="C7819"/>
      <c r="D7819"/>
      <c r="E7819"/>
    </row>
    <row r="7820" spans="1:5" ht="12.5" x14ac:dyDescent="0.25">
      <c r="A7820" s="37"/>
      <c r="B7820" s="26"/>
      <c r="C7820"/>
      <c r="D7820"/>
      <c r="E7820"/>
    </row>
    <row r="7821" spans="1:5" ht="12.5" x14ac:dyDescent="0.25">
      <c r="A7821" s="37"/>
      <c r="B7821" s="26"/>
      <c r="C7821"/>
      <c r="D7821"/>
      <c r="E7821"/>
    </row>
    <row r="7822" spans="1:5" ht="12.5" x14ac:dyDescent="0.25">
      <c r="A7822" s="37"/>
      <c r="B7822" s="26"/>
      <c r="C7822"/>
      <c r="D7822"/>
      <c r="E7822"/>
    </row>
    <row r="7823" spans="1:5" ht="12.5" x14ac:dyDescent="0.25">
      <c r="A7823" s="37"/>
      <c r="B7823" s="26"/>
      <c r="C7823"/>
      <c r="D7823"/>
      <c r="E7823"/>
    </row>
    <row r="7824" spans="1:5" ht="12.5" x14ac:dyDescent="0.25">
      <c r="A7824" s="37"/>
      <c r="B7824" s="26"/>
      <c r="C7824"/>
      <c r="D7824"/>
      <c r="E7824"/>
    </row>
    <row r="7825" spans="1:5" ht="12.5" x14ac:dyDescent="0.25">
      <c r="A7825" s="37"/>
      <c r="B7825" s="26"/>
      <c r="C7825"/>
      <c r="D7825"/>
      <c r="E7825"/>
    </row>
    <row r="7826" spans="1:5" ht="12.5" x14ac:dyDescent="0.25">
      <c r="A7826" s="37"/>
      <c r="B7826" s="26"/>
      <c r="C7826"/>
      <c r="D7826"/>
      <c r="E7826"/>
    </row>
    <row r="7827" spans="1:5" ht="12.5" x14ac:dyDescent="0.25">
      <c r="A7827" s="37"/>
      <c r="B7827" s="26"/>
      <c r="C7827"/>
      <c r="D7827"/>
      <c r="E7827"/>
    </row>
    <row r="7828" spans="1:5" ht="12.5" x14ac:dyDescent="0.25">
      <c r="A7828" s="37"/>
      <c r="B7828" s="26"/>
      <c r="C7828"/>
      <c r="D7828"/>
      <c r="E7828"/>
    </row>
    <row r="7829" spans="1:5" ht="12.5" x14ac:dyDescent="0.25">
      <c r="A7829" s="37"/>
      <c r="B7829" s="26"/>
      <c r="C7829"/>
      <c r="D7829"/>
      <c r="E7829"/>
    </row>
    <row r="7830" spans="1:5" ht="12.5" x14ac:dyDescent="0.25">
      <c r="A7830" s="37"/>
      <c r="B7830" s="26"/>
      <c r="C7830"/>
      <c r="D7830"/>
      <c r="E7830"/>
    </row>
    <row r="7831" spans="1:5" ht="12.5" x14ac:dyDescent="0.25">
      <c r="A7831" s="37"/>
      <c r="B7831" s="26"/>
      <c r="C7831"/>
      <c r="D7831"/>
      <c r="E7831"/>
    </row>
    <row r="7832" spans="1:5" ht="12.5" x14ac:dyDescent="0.25">
      <c r="A7832" s="37"/>
      <c r="B7832" s="26"/>
      <c r="C7832"/>
      <c r="D7832"/>
      <c r="E7832"/>
    </row>
    <row r="7833" spans="1:5" ht="12.5" x14ac:dyDescent="0.25">
      <c r="A7833" s="37"/>
      <c r="B7833" s="26"/>
      <c r="C7833"/>
      <c r="D7833"/>
      <c r="E7833"/>
    </row>
    <row r="7834" spans="1:5" ht="12.5" x14ac:dyDescent="0.25">
      <c r="A7834" s="37"/>
      <c r="B7834" s="26"/>
      <c r="C7834"/>
      <c r="D7834"/>
      <c r="E7834"/>
    </row>
    <row r="7835" spans="1:5" ht="12.5" x14ac:dyDescent="0.25">
      <c r="A7835" s="37"/>
      <c r="B7835" s="26"/>
      <c r="C7835"/>
      <c r="D7835"/>
      <c r="E7835"/>
    </row>
    <row r="7836" spans="1:5" ht="12.5" x14ac:dyDescent="0.25">
      <c r="A7836" s="37"/>
      <c r="B7836" s="26"/>
      <c r="C7836"/>
      <c r="D7836"/>
      <c r="E7836"/>
    </row>
    <row r="7837" spans="1:5" ht="12.5" x14ac:dyDescent="0.25">
      <c r="A7837" s="37"/>
      <c r="B7837" s="26"/>
      <c r="C7837"/>
      <c r="D7837"/>
      <c r="E7837"/>
    </row>
    <row r="7838" spans="1:5" ht="12.5" x14ac:dyDescent="0.25">
      <c r="A7838" s="37"/>
      <c r="B7838" s="26"/>
      <c r="C7838"/>
      <c r="D7838"/>
      <c r="E7838"/>
    </row>
    <row r="7839" spans="1:5" ht="12.5" x14ac:dyDescent="0.25">
      <c r="A7839" s="37"/>
      <c r="B7839" s="26"/>
      <c r="C7839"/>
      <c r="D7839"/>
      <c r="E7839"/>
    </row>
    <row r="7840" spans="1:5" ht="12.5" x14ac:dyDescent="0.25">
      <c r="A7840" s="37"/>
      <c r="B7840" s="26"/>
      <c r="C7840"/>
      <c r="D7840"/>
      <c r="E7840"/>
    </row>
    <row r="7841" spans="1:5" ht="12.5" x14ac:dyDescent="0.25">
      <c r="A7841" s="37"/>
      <c r="B7841" s="26"/>
      <c r="C7841"/>
      <c r="D7841"/>
      <c r="E7841"/>
    </row>
    <row r="7842" spans="1:5" ht="12.5" x14ac:dyDescent="0.25">
      <c r="A7842" s="37"/>
      <c r="B7842" s="26"/>
      <c r="C7842"/>
      <c r="D7842"/>
      <c r="E7842"/>
    </row>
    <row r="7843" spans="1:5" ht="12.5" x14ac:dyDescent="0.25">
      <c r="A7843" s="37"/>
      <c r="B7843" s="26"/>
      <c r="C7843"/>
      <c r="D7843"/>
      <c r="E7843"/>
    </row>
    <row r="7844" spans="1:5" ht="12.5" x14ac:dyDescent="0.25">
      <c r="A7844" s="37"/>
      <c r="B7844" s="26"/>
      <c r="C7844"/>
      <c r="D7844"/>
      <c r="E7844"/>
    </row>
    <row r="7845" spans="1:5" ht="12.5" x14ac:dyDescent="0.25">
      <c r="A7845" s="37"/>
      <c r="B7845" s="26"/>
      <c r="C7845"/>
      <c r="D7845"/>
      <c r="E7845"/>
    </row>
    <row r="7846" spans="1:5" ht="12.5" x14ac:dyDescent="0.25">
      <c r="A7846" s="37"/>
      <c r="B7846" s="26"/>
      <c r="C7846"/>
      <c r="D7846"/>
      <c r="E7846"/>
    </row>
    <row r="7847" spans="1:5" ht="12.5" x14ac:dyDescent="0.25">
      <c r="A7847" s="37"/>
      <c r="B7847" s="26"/>
      <c r="C7847"/>
      <c r="D7847"/>
      <c r="E7847"/>
    </row>
    <row r="7848" spans="1:5" ht="12.5" x14ac:dyDescent="0.25">
      <c r="A7848" s="37"/>
      <c r="B7848" s="26"/>
      <c r="C7848"/>
      <c r="D7848"/>
      <c r="E7848"/>
    </row>
    <row r="7849" spans="1:5" ht="12.5" x14ac:dyDescent="0.25">
      <c r="A7849" s="37"/>
      <c r="B7849" s="26"/>
      <c r="C7849"/>
      <c r="D7849"/>
      <c r="E7849"/>
    </row>
    <row r="7850" spans="1:5" ht="12.5" x14ac:dyDescent="0.25">
      <c r="A7850" s="37"/>
      <c r="B7850" s="26"/>
      <c r="C7850"/>
      <c r="D7850"/>
      <c r="E7850"/>
    </row>
    <row r="7851" spans="1:5" ht="12.5" x14ac:dyDescent="0.25">
      <c r="A7851" s="37"/>
      <c r="B7851" s="26"/>
      <c r="C7851"/>
      <c r="D7851"/>
      <c r="E7851"/>
    </row>
    <row r="7852" spans="1:5" ht="12.5" x14ac:dyDescent="0.25">
      <c r="A7852" s="37"/>
      <c r="B7852" s="26"/>
      <c r="C7852"/>
      <c r="D7852"/>
      <c r="E7852"/>
    </row>
    <row r="7853" spans="1:5" ht="12.5" x14ac:dyDescent="0.25">
      <c r="A7853" s="37"/>
      <c r="B7853" s="26"/>
      <c r="C7853"/>
      <c r="D7853"/>
      <c r="E7853"/>
    </row>
    <row r="7854" spans="1:5" ht="12.5" x14ac:dyDescent="0.25">
      <c r="A7854" s="37"/>
      <c r="B7854" s="26"/>
      <c r="C7854"/>
      <c r="D7854"/>
      <c r="E7854"/>
    </row>
    <row r="7855" spans="1:5" ht="12.5" x14ac:dyDescent="0.25">
      <c r="A7855" s="37"/>
      <c r="B7855" s="26"/>
      <c r="C7855"/>
      <c r="D7855"/>
      <c r="E7855"/>
    </row>
    <row r="7856" spans="1:5" ht="12.5" x14ac:dyDescent="0.25">
      <c r="A7856" s="37"/>
      <c r="B7856" s="26"/>
      <c r="C7856"/>
      <c r="D7856"/>
      <c r="E7856"/>
    </row>
    <row r="7857" spans="1:5" ht="12.5" x14ac:dyDescent="0.25">
      <c r="A7857" s="37"/>
      <c r="B7857" s="26"/>
      <c r="C7857"/>
      <c r="D7857"/>
      <c r="E7857"/>
    </row>
    <row r="7858" spans="1:5" ht="12.5" x14ac:dyDescent="0.25">
      <c r="A7858" s="37"/>
      <c r="B7858" s="26"/>
      <c r="C7858"/>
      <c r="D7858"/>
      <c r="E7858"/>
    </row>
    <row r="7859" spans="1:5" ht="12.5" x14ac:dyDescent="0.25">
      <c r="A7859" s="37"/>
      <c r="B7859" s="26"/>
      <c r="C7859"/>
      <c r="D7859"/>
      <c r="E7859"/>
    </row>
    <row r="7860" spans="1:5" ht="12.5" x14ac:dyDescent="0.25">
      <c r="A7860" s="37"/>
      <c r="B7860" s="26"/>
      <c r="C7860"/>
      <c r="D7860"/>
      <c r="E7860"/>
    </row>
    <row r="7861" spans="1:5" ht="12.5" x14ac:dyDescent="0.25">
      <c r="A7861" s="37"/>
      <c r="B7861" s="26"/>
      <c r="C7861"/>
      <c r="D7861"/>
      <c r="E7861"/>
    </row>
    <row r="7862" spans="1:5" ht="12.5" x14ac:dyDescent="0.25">
      <c r="A7862" s="37"/>
      <c r="B7862" s="26"/>
      <c r="C7862"/>
      <c r="D7862"/>
      <c r="E7862"/>
    </row>
    <row r="7863" spans="1:5" ht="12.5" x14ac:dyDescent="0.25">
      <c r="A7863" s="37"/>
      <c r="B7863" s="26"/>
      <c r="C7863"/>
      <c r="D7863"/>
      <c r="E7863"/>
    </row>
    <row r="7864" spans="1:5" ht="12.5" x14ac:dyDescent="0.25">
      <c r="A7864" s="37"/>
      <c r="B7864" s="26"/>
      <c r="C7864"/>
      <c r="D7864"/>
      <c r="E7864"/>
    </row>
    <row r="7865" spans="1:5" ht="12.5" x14ac:dyDescent="0.25">
      <c r="A7865" s="37"/>
      <c r="B7865" s="26"/>
      <c r="C7865"/>
      <c r="D7865"/>
      <c r="E7865"/>
    </row>
    <row r="7866" spans="1:5" ht="12.5" x14ac:dyDescent="0.25">
      <c r="A7866" s="37"/>
      <c r="B7866" s="26"/>
      <c r="C7866"/>
      <c r="D7866"/>
      <c r="E7866"/>
    </row>
    <row r="7867" spans="1:5" ht="12.5" x14ac:dyDescent="0.25">
      <c r="A7867" s="37"/>
      <c r="B7867" s="26"/>
      <c r="C7867"/>
      <c r="D7867"/>
      <c r="E7867"/>
    </row>
    <row r="7868" spans="1:5" ht="12.5" x14ac:dyDescent="0.25">
      <c r="A7868" s="37"/>
      <c r="B7868" s="26"/>
      <c r="C7868"/>
      <c r="D7868"/>
      <c r="E7868"/>
    </row>
    <row r="7869" spans="1:5" ht="12.5" x14ac:dyDescent="0.25">
      <c r="A7869" s="37"/>
      <c r="B7869" s="26"/>
      <c r="C7869"/>
      <c r="D7869"/>
      <c r="E7869"/>
    </row>
    <row r="7870" spans="1:5" ht="12.5" x14ac:dyDescent="0.25">
      <c r="A7870" s="37"/>
      <c r="B7870" s="26"/>
      <c r="C7870"/>
      <c r="D7870"/>
      <c r="E7870"/>
    </row>
    <row r="7871" spans="1:5" ht="12.5" x14ac:dyDescent="0.25">
      <c r="A7871" s="37"/>
      <c r="B7871" s="26"/>
      <c r="C7871"/>
      <c r="D7871"/>
      <c r="E7871"/>
    </row>
    <row r="7872" spans="1:5" ht="12.5" x14ac:dyDescent="0.25">
      <c r="A7872" s="37"/>
      <c r="B7872" s="26"/>
      <c r="C7872"/>
      <c r="D7872"/>
      <c r="E7872"/>
    </row>
    <row r="7873" spans="1:5" ht="12.5" x14ac:dyDescent="0.25">
      <c r="A7873" s="37"/>
      <c r="B7873" s="26"/>
      <c r="C7873"/>
      <c r="D7873"/>
      <c r="E7873"/>
    </row>
    <row r="7874" spans="1:5" ht="12.5" x14ac:dyDescent="0.25">
      <c r="A7874" s="37"/>
      <c r="B7874" s="26"/>
      <c r="C7874"/>
      <c r="D7874"/>
      <c r="E7874"/>
    </row>
    <row r="7875" spans="1:5" ht="12.5" x14ac:dyDescent="0.25">
      <c r="A7875" s="37"/>
      <c r="B7875" s="26"/>
      <c r="C7875"/>
      <c r="D7875"/>
      <c r="E7875"/>
    </row>
    <row r="7876" spans="1:5" ht="12.5" x14ac:dyDescent="0.25">
      <c r="A7876" s="37"/>
      <c r="B7876" s="26"/>
      <c r="C7876"/>
      <c r="D7876"/>
      <c r="E7876"/>
    </row>
    <row r="7877" spans="1:5" ht="12.5" x14ac:dyDescent="0.25">
      <c r="A7877" s="37"/>
      <c r="B7877" s="26"/>
      <c r="C7877"/>
      <c r="D7877"/>
      <c r="E7877"/>
    </row>
    <row r="7878" spans="1:5" ht="12.5" x14ac:dyDescent="0.25">
      <c r="A7878" s="37"/>
      <c r="B7878" s="26"/>
      <c r="C7878"/>
      <c r="D7878"/>
      <c r="E7878"/>
    </row>
    <row r="7879" spans="1:5" ht="12.5" x14ac:dyDescent="0.25">
      <c r="A7879" s="37"/>
      <c r="B7879" s="26"/>
      <c r="C7879"/>
      <c r="D7879"/>
      <c r="E7879"/>
    </row>
    <row r="7880" spans="1:5" ht="12.5" x14ac:dyDescent="0.25">
      <c r="A7880" s="37"/>
      <c r="B7880" s="26"/>
      <c r="C7880"/>
      <c r="D7880"/>
      <c r="E7880"/>
    </row>
    <row r="7881" spans="1:5" ht="12.5" x14ac:dyDescent="0.25">
      <c r="A7881" s="37"/>
      <c r="B7881" s="26"/>
      <c r="C7881"/>
      <c r="D7881"/>
      <c r="E7881"/>
    </row>
    <row r="7882" spans="1:5" ht="12.5" x14ac:dyDescent="0.25">
      <c r="A7882" s="37"/>
      <c r="B7882" s="26"/>
      <c r="C7882"/>
      <c r="D7882"/>
      <c r="E7882"/>
    </row>
    <row r="7883" spans="1:5" ht="12.5" x14ac:dyDescent="0.25">
      <c r="A7883" s="37"/>
      <c r="B7883" s="26"/>
      <c r="C7883"/>
      <c r="D7883"/>
      <c r="E7883"/>
    </row>
    <row r="7884" spans="1:5" ht="12.5" x14ac:dyDescent="0.25">
      <c r="A7884" s="37"/>
      <c r="B7884" s="26"/>
      <c r="C7884"/>
      <c r="D7884"/>
      <c r="E7884"/>
    </row>
    <row r="7885" spans="1:5" ht="12.5" x14ac:dyDescent="0.25">
      <c r="A7885" s="37"/>
      <c r="B7885" s="26"/>
      <c r="C7885"/>
      <c r="D7885"/>
      <c r="E7885"/>
    </row>
    <row r="7886" spans="1:5" ht="12.5" x14ac:dyDescent="0.25">
      <c r="A7886" s="37"/>
      <c r="B7886" s="26"/>
      <c r="C7886"/>
      <c r="D7886"/>
      <c r="E7886"/>
    </row>
    <row r="7887" spans="1:5" ht="12.5" x14ac:dyDescent="0.25">
      <c r="A7887" s="37"/>
      <c r="B7887" s="26"/>
      <c r="C7887"/>
      <c r="D7887"/>
      <c r="E7887"/>
    </row>
    <row r="7888" spans="1:5" ht="12.5" x14ac:dyDescent="0.25">
      <c r="A7888" s="37"/>
      <c r="B7888" s="26"/>
      <c r="C7888"/>
      <c r="D7888"/>
      <c r="E7888"/>
    </row>
    <row r="7889" spans="1:5" ht="12.5" x14ac:dyDescent="0.25">
      <c r="A7889" s="37"/>
      <c r="B7889" s="26"/>
      <c r="C7889"/>
      <c r="D7889"/>
      <c r="E7889"/>
    </row>
    <row r="7890" spans="1:5" ht="12.5" x14ac:dyDescent="0.25">
      <c r="A7890" s="37"/>
      <c r="B7890" s="26"/>
      <c r="C7890"/>
      <c r="D7890"/>
      <c r="E7890"/>
    </row>
    <row r="7891" spans="1:5" ht="12.5" x14ac:dyDescent="0.25">
      <c r="A7891" s="37"/>
      <c r="B7891" s="26"/>
      <c r="C7891"/>
      <c r="D7891"/>
      <c r="E7891"/>
    </row>
    <row r="7892" spans="1:5" ht="12.5" x14ac:dyDescent="0.25">
      <c r="A7892" s="37"/>
      <c r="B7892" s="26"/>
      <c r="C7892"/>
      <c r="D7892"/>
      <c r="E7892"/>
    </row>
    <row r="7893" spans="1:5" ht="12.5" x14ac:dyDescent="0.25">
      <c r="A7893" s="37"/>
      <c r="B7893" s="26"/>
      <c r="C7893"/>
      <c r="D7893"/>
      <c r="E7893"/>
    </row>
    <row r="7894" spans="1:5" ht="12.5" x14ac:dyDescent="0.25">
      <c r="A7894" s="37"/>
      <c r="B7894" s="26"/>
      <c r="C7894"/>
      <c r="D7894"/>
      <c r="E7894"/>
    </row>
    <row r="7895" spans="1:5" ht="12.5" x14ac:dyDescent="0.25">
      <c r="A7895" s="37"/>
      <c r="B7895" s="26"/>
      <c r="C7895"/>
      <c r="D7895"/>
      <c r="E7895"/>
    </row>
    <row r="7896" spans="1:5" ht="12.5" x14ac:dyDescent="0.25">
      <c r="A7896" s="37"/>
      <c r="B7896" s="26"/>
      <c r="C7896"/>
      <c r="D7896"/>
      <c r="E7896"/>
    </row>
    <row r="7897" spans="1:5" ht="12.5" x14ac:dyDescent="0.25">
      <c r="A7897" s="37"/>
      <c r="B7897" s="26"/>
      <c r="C7897"/>
      <c r="D7897"/>
      <c r="E7897"/>
    </row>
    <row r="7898" spans="1:5" ht="12.5" x14ac:dyDescent="0.25">
      <c r="A7898" s="37"/>
      <c r="B7898" s="26"/>
      <c r="C7898"/>
      <c r="D7898"/>
      <c r="E7898"/>
    </row>
    <row r="7899" spans="1:5" ht="12.5" x14ac:dyDescent="0.25">
      <c r="A7899" s="37"/>
      <c r="B7899" s="26"/>
      <c r="C7899"/>
      <c r="D7899"/>
      <c r="E7899"/>
    </row>
    <row r="7900" spans="1:5" ht="12.5" x14ac:dyDescent="0.25">
      <c r="A7900" s="37"/>
      <c r="B7900" s="26"/>
      <c r="C7900"/>
      <c r="D7900"/>
      <c r="E7900"/>
    </row>
    <row r="7901" spans="1:5" ht="12.5" x14ac:dyDescent="0.25">
      <c r="A7901" s="37"/>
      <c r="B7901" s="26"/>
      <c r="C7901"/>
      <c r="D7901"/>
      <c r="E7901"/>
    </row>
    <row r="7902" spans="1:5" ht="12.5" x14ac:dyDescent="0.25">
      <c r="A7902" s="37"/>
      <c r="B7902" s="26"/>
      <c r="C7902"/>
      <c r="D7902"/>
      <c r="E7902"/>
    </row>
    <row r="7903" spans="1:5" ht="12.5" x14ac:dyDescent="0.25">
      <c r="A7903" s="37"/>
      <c r="B7903" s="26"/>
      <c r="C7903"/>
      <c r="D7903"/>
      <c r="E7903"/>
    </row>
    <row r="7904" spans="1:5" ht="12.5" x14ac:dyDescent="0.25">
      <c r="A7904" s="37"/>
      <c r="B7904" s="26"/>
      <c r="C7904"/>
      <c r="D7904"/>
      <c r="E7904"/>
    </row>
    <row r="7905" spans="1:5" ht="12.5" x14ac:dyDescent="0.25">
      <c r="A7905" s="37"/>
      <c r="B7905" s="26"/>
      <c r="C7905"/>
      <c r="D7905"/>
      <c r="E7905"/>
    </row>
    <row r="7906" spans="1:5" ht="12.5" x14ac:dyDescent="0.25">
      <c r="A7906" s="37"/>
      <c r="B7906" s="26"/>
      <c r="C7906"/>
      <c r="D7906"/>
      <c r="E7906"/>
    </row>
    <row r="7907" spans="1:5" ht="12.5" x14ac:dyDescent="0.25">
      <c r="A7907" s="37"/>
      <c r="B7907" s="26"/>
      <c r="C7907"/>
      <c r="D7907"/>
      <c r="E7907"/>
    </row>
    <row r="7908" spans="1:5" ht="12.5" x14ac:dyDescent="0.25">
      <c r="A7908" s="37"/>
      <c r="B7908" s="26"/>
      <c r="C7908"/>
      <c r="D7908"/>
      <c r="E7908"/>
    </row>
    <row r="7909" spans="1:5" ht="12.5" x14ac:dyDescent="0.25">
      <c r="A7909" s="37"/>
      <c r="B7909" s="26"/>
      <c r="C7909"/>
      <c r="D7909"/>
      <c r="E7909"/>
    </row>
    <row r="7910" spans="1:5" ht="12.5" x14ac:dyDescent="0.25">
      <c r="A7910" s="37"/>
      <c r="B7910" s="26"/>
      <c r="C7910"/>
      <c r="D7910"/>
      <c r="E7910"/>
    </row>
    <row r="7911" spans="1:5" ht="12.5" x14ac:dyDescent="0.25">
      <c r="A7911" s="37"/>
      <c r="B7911" s="26"/>
      <c r="C7911"/>
      <c r="D7911"/>
      <c r="E7911"/>
    </row>
    <row r="7912" spans="1:5" ht="12.5" x14ac:dyDescent="0.25">
      <c r="A7912" s="37"/>
      <c r="B7912" s="26"/>
      <c r="C7912"/>
      <c r="D7912"/>
      <c r="E7912"/>
    </row>
    <row r="7913" spans="1:5" ht="12.5" x14ac:dyDescent="0.25">
      <c r="A7913" s="37"/>
      <c r="B7913" s="26"/>
      <c r="C7913"/>
      <c r="D7913"/>
      <c r="E7913"/>
    </row>
    <row r="7914" spans="1:5" ht="12.5" x14ac:dyDescent="0.25">
      <c r="A7914" s="37"/>
      <c r="B7914" s="26"/>
      <c r="C7914"/>
      <c r="D7914"/>
      <c r="E7914"/>
    </row>
    <row r="7915" spans="1:5" ht="12.5" x14ac:dyDescent="0.25">
      <c r="A7915" s="37"/>
      <c r="B7915" s="26"/>
      <c r="C7915"/>
      <c r="D7915"/>
      <c r="E7915"/>
    </row>
    <row r="7916" spans="1:5" ht="12.5" x14ac:dyDescent="0.25">
      <c r="A7916" s="37"/>
      <c r="B7916" s="26"/>
      <c r="C7916"/>
      <c r="D7916"/>
      <c r="E7916"/>
    </row>
    <row r="7917" spans="1:5" ht="12.5" x14ac:dyDescent="0.25">
      <c r="A7917" s="37"/>
      <c r="B7917" s="26"/>
      <c r="C7917"/>
      <c r="D7917"/>
      <c r="E7917"/>
    </row>
    <row r="7918" spans="1:5" ht="12.5" x14ac:dyDescent="0.25">
      <c r="A7918" s="37"/>
      <c r="B7918" s="26"/>
      <c r="C7918"/>
      <c r="D7918"/>
      <c r="E7918"/>
    </row>
    <row r="7919" spans="1:5" ht="12.5" x14ac:dyDescent="0.25">
      <c r="A7919" s="37"/>
      <c r="B7919" s="26"/>
      <c r="C7919"/>
      <c r="D7919"/>
      <c r="E7919"/>
    </row>
    <row r="7920" spans="1:5" ht="12.5" x14ac:dyDescent="0.25">
      <c r="A7920" s="37"/>
      <c r="B7920" s="26"/>
      <c r="C7920"/>
      <c r="D7920"/>
      <c r="E7920"/>
    </row>
    <row r="7921" spans="1:5" ht="12.5" x14ac:dyDescent="0.25">
      <c r="A7921" s="37"/>
      <c r="B7921" s="26"/>
      <c r="C7921"/>
      <c r="D7921"/>
      <c r="E7921"/>
    </row>
    <row r="7922" spans="1:5" ht="12.5" x14ac:dyDescent="0.25">
      <c r="A7922" s="37"/>
      <c r="B7922" s="26"/>
      <c r="C7922"/>
      <c r="D7922"/>
      <c r="E7922"/>
    </row>
    <row r="7923" spans="1:5" ht="12.5" x14ac:dyDescent="0.25">
      <c r="A7923" s="37"/>
      <c r="B7923" s="26"/>
      <c r="C7923"/>
      <c r="D7923"/>
      <c r="E7923"/>
    </row>
    <row r="7924" spans="1:5" ht="12.5" x14ac:dyDescent="0.25">
      <c r="A7924" s="37"/>
      <c r="B7924" s="26"/>
      <c r="C7924"/>
      <c r="D7924"/>
      <c r="E7924"/>
    </row>
    <row r="7925" spans="1:5" ht="12.5" x14ac:dyDescent="0.25">
      <c r="A7925" s="37"/>
      <c r="B7925" s="26"/>
      <c r="C7925"/>
      <c r="D7925"/>
      <c r="E7925"/>
    </row>
    <row r="7926" spans="1:5" ht="12.5" x14ac:dyDescent="0.25">
      <c r="A7926" s="37"/>
      <c r="B7926" s="26"/>
      <c r="C7926"/>
      <c r="D7926"/>
      <c r="E7926"/>
    </row>
    <row r="7927" spans="1:5" ht="12.5" x14ac:dyDescent="0.25">
      <c r="A7927" s="37"/>
      <c r="B7927" s="26"/>
      <c r="C7927"/>
      <c r="D7927"/>
      <c r="E7927"/>
    </row>
    <row r="7928" spans="1:5" ht="12.5" x14ac:dyDescent="0.25">
      <c r="A7928" s="37"/>
      <c r="B7928" s="26"/>
      <c r="C7928"/>
      <c r="D7928"/>
      <c r="E7928"/>
    </row>
    <row r="7929" spans="1:5" ht="12.5" x14ac:dyDescent="0.25">
      <c r="A7929" s="37"/>
      <c r="B7929" s="26"/>
      <c r="C7929"/>
      <c r="D7929"/>
      <c r="E7929"/>
    </row>
    <row r="7930" spans="1:5" ht="12.5" x14ac:dyDescent="0.25">
      <c r="A7930" s="37"/>
      <c r="B7930" s="26"/>
      <c r="C7930"/>
      <c r="D7930"/>
      <c r="E7930"/>
    </row>
    <row r="7931" spans="1:5" ht="12.5" x14ac:dyDescent="0.25">
      <c r="A7931" s="37"/>
      <c r="B7931" s="26"/>
      <c r="C7931"/>
      <c r="D7931"/>
      <c r="E7931"/>
    </row>
    <row r="7932" spans="1:5" ht="12.5" x14ac:dyDescent="0.25">
      <c r="A7932" s="37"/>
      <c r="B7932" s="26"/>
      <c r="C7932"/>
      <c r="D7932"/>
      <c r="E7932"/>
    </row>
    <row r="7933" spans="1:5" ht="12.5" x14ac:dyDescent="0.25">
      <c r="A7933" s="37"/>
      <c r="B7933" s="26"/>
      <c r="C7933"/>
      <c r="D7933"/>
      <c r="E7933"/>
    </row>
    <row r="7934" spans="1:5" ht="12.5" x14ac:dyDescent="0.25">
      <c r="A7934" s="37"/>
      <c r="B7934" s="26"/>
      <c r="C7934"/>
      <c r="D7934"/>
      <c r="E7934"/>
    </row>
    <row r="7935" spans="1:5" ht="12.5" x14ac:dyDescent="0.25">
      <c r="A7935" s="37"/>
      <c r="B7935" s="26"/>
      <c r="C7935"/>
      <c r="D7935"/>
      <c r="E7935"/>
    </row>
    <row r="7936" spans="1:5" ht="12.5" x14ac:dyDescent="0.25">
      <c r="A7936" s="37"/>
      <c r="B7936" s="26"/>
      <c r="C7936"/>
      <c r="D7936"/>
      <c r="E7936"/>
    </row>
    <row r="7937" spans="1:5" ht="12.5" x14ac:dyDescent="0.25">
      <c r="A7937" s="37"/>
      <c r="B7937" s="26"/>
      <c r="C7937"/>
      <c r="D7937"/>
      <c r="E7937"/>
    </row>
    <row r="7938" spans="1:5" ht="12.5" x14ac:dyDescent="0.25">
      <c r="A7938" s="37"/>
      <c r="B7938" s="26"/>
      <c r="C7938"/>
      <c r="D7938"/>
      <c r="E7938"/>
    </row>
    <row r="7939" spans="1:5" ht="12.5" x14ac:dyDescent="0.25">
      <c r="A7939" s="37"/>
      <c r="B7939" s="26"/>
      <c r="C7939"/>
      <c r="D7939"/>
      <c r="E7939"/>
    </row>
    <row r="7940" spans="1:5" ht="12.5" x14ac:dyDescent="0.25">
      <c r="A7940" s="37"/>
      <c r="B7940" s="26"/>
      <c r="C7940"/>
      <c r="D7940"/>
      <c r="E7940"/>
    </row>
    <row r="7941" spans="1:5" ht="12.5" x14ac:dyDescent="0.25">
      <c r="A7941" s="37"/>
      <c r="B7941" s="26"/>
      <c r="C7941"/>
      <c r="D7941"/>
      <c r="E7941"/>
    </row>
    <row r="7942" spans="1:5" ht="12.5" x14ac:dyDescent="0.25">
      <c r="A7942" s="37"/>
      <c r="B7942" s="26"/>
      <c r="C7942"/>
      <c r="D7942"/>
      <c r="E7942"/>
    </row>
    <row r="7943" spans="1:5" ht="12.5" x14ac:dyDescent="0.25">
      <c r="A7943" s="37"/>
      <c r="B7943" s="26"/>
      <c r="C7943"/>
      <c r="D7943"/>
      <c r="E7943"/>
    </row>
    <row r="7944" spans="1:5" ht="12.5" x14ac:dyDescent="0.25">
      <c r="A7944" s="37"/>
      <c r="B7944" s="26"/>
      <c r="C7944"/>
      <c r="D7944"/>
      <c r="E7944"/>
    </row>
    <row r="7945" spans="1:5" ht="12.5" x14ac:dyDescent="0.25">
      <c r="A7945" s="37"/>
      <c r="B7945" s="26"/>
      <c r="C7945"/>
      <c r="D7945"/>
      <c r="E7945"/>
    </row>
    <row r="7946" spans="1:5" ht="12.5" x14ac:dyDescent="0.25">
      <c r="A7946" s="37"/>
      <c r="B7946" s="26"/>
      <c r="C7946"/>
      <c r="D7946"/>
      <c r="E7946"/>
    </row>
    <row r="7947" spans="1:5" ht="12.5" x14ac:dyDescent="0.25">
      <c r="A7947" s="37"/>
      <c r="B7947" s="26"/>
      <c r="C7947"/>
      <c r="D7947"/>
      <c r="E7947"/>
    </row>
    <row r="7948" spans="1:5" ht="12.5" x14ac:dyDescent="0.25">
      <c r="A7948" s="37"/>
      <c r="B7948" s="26"/>
      <c r="C7948"/>
      <c r="D7948"/>
      <c r="E7948"/>
    </row>
    <row r="7949" spans="1:5" ht="12.5" x14ac:dyDescent="0.25">
      <c r="A7949" s="37"/>
      <c r="B7949" s="26"/>
      <c r="C7949"/>
      <c r="D7949"/>
      <c r="E7949"/>
    </row>
    <row r="7950" spans="1:5" ht="12.5" x14ac:dyDescent="0.25">
      <c r="A7950" s="37"/>
      <c r="B7950" s="26"/>
      <c r="C7950"/>
      <c r="D7950"/>
      <c r="E7950"/>
    </row>
    <row r="7951" spans="1:5" ht="12.5" x14ac:dyDescent="0.25">
      <c r="A7951" s="37"/>
      <c r="B7951" s="26"/>
      <c r="C7951"/>
      <c r="D7951"/>
      <c r="E7951"/>
    </row>
    <row r="7952" spans="1:5" ht="12.5" x14ac:dyDescent="0.25">
      <c r="A7952" s="37"/>
      <c r="B7952" s="26"/>
      <c r="C7952"/>
      <c r="D7952"/>
      <c r="E7952"/>
    </row>
    <row r="7953" spans="1:5" ht="12.5" x14ac:dyDescent="0.25">
      <c r="A7953" s="37"/>
      <c r="B7953" s="26"/>
      <c r="C7953"/>
      <c r="D7953"/>
      <c r="E7953"/>
    </row>
    <row r="7954" spans="1:5" ht="12.5" x14ac:dyDescent="0.25">
      <c r="A7954" s="37"/>
      <c r="B7954" s="26"/>
      <c r="C7954"/>
      <c r="D7954"/>
      <c r="E7954"/>
    </row>
    <row r="7955" spans="1:5" ht="12.5" x14ac:dyDescent="0.25">
      <c r="A7955" s="37"/>
      <c r="B7955" s="26"/>
      <c r="C7955"/>
      <c r="D7955"/>
      <c r="E7955"/>
    </row>
    <row r="7956" spans="1:5" ht="12.5" x14ac:dyDescent="0.25">
      <c r="A7956" s="37"/>
      <c r="B7956" s="26"/>
      <c r="C7956"/>
      <c r="D7956"/>
      <c r="E7956"/>
    </row>
    <row r="7957" spans="1:5" ht="12.5" x14ac:dyDescent="0.25">
      <c r="A7957" s="37"/>
      <c r="B7957" s="26"/>
      <c r="C7957"/>
      <c r="D7957"/>
      <c r="E7957"/>
    </row>
    <row r="7958" spans="1:5" ht="12.5" x14ac:dyDescent="0.25">
      <c r="A7958" s="37"/>
      <c r="B7958" s="26"/>
      <c r="C7958"/>
      <c r="D7958"/>
      <c r="E7958"/>
    </row>
    <row r="7959" spans="1:5" ht="12.5" x14ac:dyDescent="0.25">
      <c r="A7959" s="37"/>
      <c r="B7959" s="26"/>
      <c r="C7959"/>
      <c r="D7959"/>
      <c r="E7959"/>
    </row>
    <row r="7960" spans="1:5" ht="12.5" x14ac:dyDescent="0.25">
      <c r="A7960" s="37"/>
      <c r="B7960" s="26"/>
      <c r="C7960"/>
      <c r="D7960"/>
      <c r="E7960"/>
    </row>
    <row r="7961" spans="1:5" ht="12.5" x14ac:dyDescent="0.25">
      <c r="A7961" s="37"/>
      <c r="B7961" s="26"/>
      <c r="C7961"/>
      <c r="D7961"/>
      <c r="E7961"/>
    </row>
    <row r="7962" spans="1:5" ht="12.5" x14ac:dyDescent="0.25">
      <c r="A7962" s="37"/>
      <c r="B7962" s="26"/>
      <c r="C7962"/>
      <c r="D7962"/>
      <c r="E7962"/>
    </row>
    <row r="7963" spans="1:5" ht="12.5" x14ac:dyDescent="0.25">
      <c r="A7963" s="37"/>
      <c r="B7963" s="26"/>
      <c r="C7963"/>
      <c r="D7963"/>
      <c r="E7963"/>
    </row>
    <row r="7964" spans="1:5" ht="12.5" x14ac:dyDescent="0.25">
      <c r="A7964" s="37"/>
      <c r="B7964" s="26"/>
      <c r="C7964"/>
      <c r="D7964"/>
      <c r="E7964"/>
    </row>
    <row r="7965" spans="1:5" ht="12.5" x14ac:dyDescent="0.25">
      <c r="A7965" s="37"/>
      <c r="B7965" s="26"/>
      <c r="C7965"/>
      <c r="D7965"/>
      <c r="E7965"/>
    </row>
    <row r="7966" spans="1:5" ht="12.5" x14ac:dyDescent="0.25">
      <c r="A7966" s="37"/>
      <c r="B7966" s="26"/>
      <c r="C7966"/>
      <c r="D7966"/>
      <c r="E7966"/>
    </row>
    <row r="7967" spans="1:5" ht="12.5" x14ac:dyDescent="0.25">
      <c r="A7967" s="37"/>
      <c r="B7967" s="26"/>
      <c r="C7967"/>
      <c r="D7967"/>
      <c r="E7967"/>
    </row>
    <row r="7968" spans="1:5" ht="12.5" x14ac:dyDescent="0.25">
      <c r="A7968" s="37"/>
      <c r="B7968" s="26"/>
      <c r="C7968"/>
      <c r="D7968"/>
      <c r="E7968"/>
    </row>
    <row r="7969" spans="1:5" ht="12.5" x14ac:dyDescent="0.25">
      <c r="A7969" s="37"/>
      <c r="B7969" s="26"/>
      <c r="C7969"/>
      <c r="D7969"/>
      <c r="E7969"/>
    </row>
    <row r="7970" spans="1:5" ht="12.5" x14ac:dyDescent="0.25">
      <c r="A7970" s="37"/>
      <c r="B7970" s="26"/>
      <c r="C7970"/>
      <c r="D7970"/>
      <c r="E7970"/>
    </row>
    <row r="7971" spans="1:5" ht="12.5" x14ac:dyDescent="0.25">
      <c r="A7971" s="37"/>
      <c r="B7971" s="26"/>
      <c r="C7971"/>
      <c r="D7971"/>
      <c r="E7971"/>
    </row>
    <row r="7972" spans="1:5" ht="12.5" x14ac:dyDescent="0.25">
      <c r="A7972" s="37"/>
      <c r="B7972" s="26"/>
      <c r="C7972"/>
      <c r="D7972"/>
      <c r="E7972"/>
    </row>
    <row r="7973" spans="1:5" ht="12.5" x14ac:dyDescent="0.25">
      <c r="A7973" s="37"/>
      <c r="B7973" s="26"/>
      <c r="C7973"/>
      <c r="D7973"/>
      <c r="E7973"/>
    </row>
    <row r="7974" spans="1:5" ht="12.5" x14ac:dyDescent="0.25">
      <c r="A7974" s="37"/>
      <c r="B7974" s="26"/>
      <c r="C7974"/>
      <c r="D7974"/>
      <c r="E7974"/>
    </row>
    <row r="7975" spans="1:5" ht="12.5" x14ac:dyDescent="0.25">
      <c r="A7975" s="37"/>
      <c r="B7975" s="26"/>
      <c r="C7975"/>
      <c r="D7975"/>
      <c r="E7975"/>
    </row>
    <row r="7976" spans="1:5" ht="12.5" x14ac:dyDescent="0.25">
      <c r="A7976" s="37"/>
      <c r="B7976" s="26"/>
      <c r="C7976"/>
      <c r="D7976"/>
      <c r="E7976"/>
    </row>
    <row r="7977" spans="1:5" ht="12.5" x14ac:dyDescent="0.25">
      <c r="A7977" s="37"/>
      <c r="B7977" s="26"/>
      <c r="C7977"/>
      <c r="D7977"/>
      <c r="E7977"/>
    </row>
    <row r="7978" spans="1:5" ht="12.5" x14ac:dyDescent="0.25">
      <c r="A7978" s="37"/>
      <c r="B7978" s="26"/>
      <c r="C7978"/>
      <c r="D7978"/>
      <c r="E7978"/>
    </row>
    <row r="7979" spans="1:5" ht="12.5" x14ac:dyDescent="0.25">
      <c r="A7979" s="37"/>
      <c r="B7979" s="26"/>
      <c r="C7979"/>
      <c r="D7979"/>
      <c r="E7979"/>
    </row>
    <row r="7980" spans="1:5" ht="12.5" x14ac:dyDescent="0.25">
      <c r="A7980" s="37"/>
      <c r="B7980" s="26"/>
      <c r="C7980"/>
      <c r="D7980"/>
      <c r="E7980"/>
    </row>
    <row r="7981" spans="1:5" ht="12.5" x14ac:dyDescent="0.25">
      <c r="A7981" s="37"/>
      <c r="B7981" s="26"/>
      <c r="C7981"/>
      <c r="D7981"/>
      <c r="E7981"/>
    </row>
    <row r="7982" spans="1:5" ht="12.5" x14ac:dyDescent="0.25">
      <c r="A7982" s="37"/>
      <c r="B7982" s="26"/>
      <c r="C7982"/>
      <c r="D7982"/>
      <c r="E7982"/>
    </row>
    <row r="7983" spans="1:5" ht="12.5" x14ac:dyDescent="0.25">
      <c r="A7983" s="37"/>
      <c r="B7983" s="26"/>
      <c r="C7983"/>
      <c r="D7983"/>
      <c r="E7983"/>
    </row>
    <row r="7984" spans="1:5" ht="12.5" x14ac:dyDescent="0.25">
      <c r="A7984" s="37"/>
      <c r="B7984" s="26"/>
      <c r="C7984"/>
      <c r="D7984"/>
      <c r="E7984"/>
    </row>
    <row r="7985" spans="1:5" ht="12.5" x14ac:dyDescent="0.25">
      <c r="A7985" s="37"/>
      <c r="B7985" s="26"/>
      <c r="C7985"/>
      <c r="D7985"/>
      <c r="E7985"/>
    </row>
    <row r="7986" spans="1:5" ht="12.5" x14ac:dyDescent="0.25">
      <c r="A7986" s="37"/>
      <c r="B7986" s="26"/>
      <c r="C7986"/>
      <c r="D7986"/>
      <c r="E7986"/>
    </row>
    <row r="7987" spans="1:5" ht="12.5" x14ac:dyDescent="0.25">
      <c r="A7987" s="37"/>
      <c r="B7987" s="26"/>
      <c r="C7987"/>
      <c r="D7987"/>
      <c r="E7987"/>
    </row>
    <row r="7988" spans="1:5" ht="12.5" x14ac:dyDescent="0.25">
      <c r="A7988" s="37"/>
      <c r="B7988" s="26"/>
      <c r="C7988"/>
      <c r="D7988"/>
      <c r="E7988"/>
    </row>
    <row r="7989" spans="1:5" ht="12.5" x14ac:dyDescent="0.25">
      <c r="A7989" s="37"/>
      <c r="B7989" s="26"/>
      <c r="C7989"/>
      <c r="D7989"/>
      <c r="E7989"/>
    </row>
    <row r="7990" spans="1:5" ht="12.5" x14ac:dyDescent="0.25">
      <c r="A7990" s="37"/>
      <c r="B7990" s="26"/>
      <c r="C7990"/>
      <c r="D7990"/>
      <c r="E7990"/>
    </row>
    <row r="7991" spans="1:5" ht="12.5" x14ac:dyDescent="0.25">
      <c r="A7991" s="37"/>
      <c r="B7991" s="26"/>
      <c r="C7991"/>
      <c r="D7991"/>
      <c r="E7991"/>
    </row>
    <row r="7992" spans="1:5" ht="12.5" x14ac:dyDescent="0.25">
      <c r="A7992" s="37"/>
      <c r="B7992" s="26"/>
      <c r="C7992"/>
      <c r="D7992"/>
      <c r="E7992"/>
    </row>
    <row r="7993" spans="1:5" ht="12.5" x14ac:dyDescent="0.25">
      <c r="A7993" s="37"/>
      <c r="B7993" s="26"/>
      <c r="C7993"/>
      <c r="D7993"/>
      <c r="E7993"/>
    </row>
    <row r="7994" spans="1:5" ht="12.5" x14ac:dyDescent="0.25">
      <c r="A7994" s="37"/>
      <c r="B7994" s="26"/>
      <c r="C7994"/>
      <c r="D7994"/>
      <c r="E7994"/>
    </row>
    <row r="7995" spans="1:5" ht="12.5" x14ac:dyDescent="0.25">
      <c r="A7995" s="37"/>
      <c r="B7995" s="26"/>
      <c r="C7995"/>
      <c r="D7995"/>
      <c r="E7995"/>
    </row>
    <row r="7996" spans="1:5" ht="12.5" x14ac:dyDescent="0.25">
      <c r="A7996" s="37"/>
      <c r="B7996" s="26"/>
      <c r="C7996"/>
      <c r="D7996"/>
      <c r="E7996"/>
    </row>
    <row r="7997" spans="1:5" ht="12.5" x14ac:dyDescent="0.25">
      <c r="A7997" s="37"/>
      <c r="B7997" s="26"/>
      <c r="C7997"/>
      <c r="D7997"/>
      <c r="E7997"/>
    </row>
    <row r="7998" spans="1:5" ht="12.5" x14ac:dyDescent="0.25">
      <c r="A7998" s="37"/>
      <c r="B7998" s="26"/>
      <c r="C7998"/>
      <c r="D7998"/>
      <c r="E7998"/>
    </row>
    <row r="7999" spans="1:5" ht="12.5" x14ac:dyDescent="0.25">
      <c r="A7999" s="37"/>
      <c r="B7999" s="26"/>
      <c r="C7999"/>
      <c r="D7999"/>
      <c r="E7999"/>
    </row>
    <row r="8000" spans="1:5" ht="12.5" x14ac:dyDescent="0.25">
      <c r="A8000" s="37"/>
      <c r="B8000" s="26"/>
      <c r="C8000"/>
      <c r="D8000"/>
      <c r="E8000"/>
    </row>
    <row r="8001" spans="1:5" ht="12.5" x14ac:dyDescent="0.25">
      <c r="A8001" s="37"/>
      <c r="B8001" s="26"/>
      <c r="C8001"/>
      <c r="D8001"/>
      <c r="E8001"/>
    </row>
    <row r="8002" spans="1:5" ht="12.5" x14ac:dyDescent="0.25">
      <c r="A8002" s="37"/>
      <c r="B8002" s="26"/>
      <c r="C8002"/>
      <c r="D8002"/>
      <c r="E8002"/>
    </row>
    <row r="8003" spans="1:5" ht="12.5" x14ac:dyDescent="0.25">
      <c r="A8003" s="37"/>
      <c r="B8003" s="26"/>
      <c r="C8003"/>
      <c r="D8003"/>
      <c r="E8003"/>
    </row>
    <row r="8004" spans="1:5" ht="12.5" x14ac:dyDescent="0.25">
      <c r="A8004" s="37"/>
      <c r="B8004" s="26"/>
      <c r="C8004"/>
      <c r="D8004"/>
      <c r="E8004"/>
    </row>
    <row r="8005" spans="1:5" ht="12.5" x14ac:dyDescent="0.25">
      <c r="A8005" s="37"/>
      <c r="B8005" s="26"/>
      <c r="C8005"/>
      <c r="D8005"/>
      <c r="E8005"/>
    </row>
    <row r="8006" spans="1:5" ht="12.5" x14ac:dyDescent="0.25">
      <c r="A8006" s="37"/>
      <c r="B8006" s="26"/>
      <c r="C8006"/>
      <c r="D8006"/>
      <c r="E8006"/>
    </row>
    <row r="8007" spans="1:5" ht="12.5" x14ac:dyDescent="0.25">
      <c r="A8007" s="37"/>
      <c r="B8007" s="26"/>
      <c r="C8007"/>
      <c r="D8007"/>
      <c r="E8007"/>
    </row>
    <row r="8008" spans="1:5" ht="12.5" x14ac:dyDescent="0.25">
      <c r="A8008" s="37"/>
      <c r="B8008" s="26"/>
      <c r="C8008"/>
      <c r="D8008"/>
      <c r="E8008"/>
    </row>
    <row r="8009" spans="1:5" ht="12.5" x14ac:dyDescent="0.25">
      <c r="A8009" s="37"/>
      <c r="B8009" s="26"/>
      <c r="C8009"/>
      <c r="D8009"/>
      <c r="E8009"/>
    </row>
    <row r="8010" spans="1:5" ht="12.5" x14ac:dyDescent="0.25">
      <c r="A8010" s="37"/>
      <c r="B8010" s="26"/>
      <c r="C8010"/>
      <c r="D8010"/>
      <c r="E8010"/>
    </row>
    <row r="8011" spans="1:5" ht="12.5" x14ac:dyDescent="0.25">
      <c r="A8011" s="37"/>
      <c r="B8011" s="26"/>
      <c r="C8011"/>
      <c r="D8011"/>
      <c r="E8011"/>
    </row>
    <row r="8012" spans="1:5" ht="12.5" x14ac:dyDescent="0.25">
      <c r="A8012" s="37"/>
      <c r="B8012" s="26"/>
      <c r="C8012"/>
      <c r="D8012"/>
      <c r="E8012"/>
    </row>
    <row r="8013" spans="1:5" ht="12.5" x14ac:dyDescent="0.25">
      <c r="A8013" s="37"/>
      <c r="B8013" s="26"/>
      <c r="C8013"/>
      <c r="D8013"/>
      <c r="E8013"/>
    </row>
    <row r="8014" spans="1:5" ht="12.5" x14ac:dyDescent="0.25">
      <c r="A8014" s="37"/>
      <c r="B8014" s="26"/>
      <c r="C8014"/>
      <c r="D8014"/>
      <c r="E8014"/>
    </row>
    <row r="8015" spans="1:5" ht="12.5" x14ac:dyDescent="0.25">
      <c r="A8015" s="37"/>
      <c r="B8015" s="26"/>
      <c r="C8015"/>
      <c r="D8015"/>
      <c r="E8015"/>
    </row>
    <row r="8016" spans="1:5" ht="12.5" x14ac:dyDescent="0.25">
      <c r="A8016" s="37"/>
      <c r="B8016" s="26"/>
      <c r="C8016"/>
      <c r="D8016"/>
      <c r="E8016"/>
    </row>
    <row r="8017" spans="1:5" ht="12.5" x14ac:dyDescent="0.25">
      <c r="A8017" s="37"/>
      <c r="B8017" s="26"/>
      <c r="C8017"/>
      <c r="D8017"/>
      <c r="E8017"/>
    </row>
    <row r="8018" spans="1:5" ht="12.5" x14ac:dyDescent="0.25">
      <c r="A8018" s="37"/>
      <c r="B8018" s="26"/>
      <c r="C8018"/>
      <c r="D8018"/>
      <c r="E8018"/>
    </row>
    <row r="8019" spans="1:5" ht="12.5" x14ac:dyDescent="0.25">
      <c r="A8019" s="37"/>
      <c r="B8019" s="26"/>
      <c r="C8019"/>
      <c r="D8019"/>
      <c r="E8019"/>
    </row>
    <row r="8020" spans="1:5" ht="12.5" x14ac:dyDescent="0.25">
      <c r="A8020" s="37"/>
      <c r="B8020" s="26"/>
      <c r="C8020"/>
      <c r="D8020"/>
      <c r="E8020"/>
    </row>
    <row r="8021" spans="1:5" ht="12.5" x14ac:dyDescent="0.25">
      <c r="A8021" s="37"/>
      <c r="B8021" s="26"/>
      <c r="C8021"/>
      <c r="D8021"/>
      <c r="E8021"/>
    </row>
    <row r="8022" spans="1:5" ht="12.5" x14ac:dyDescent="0.25">
      <c r="A8022" s="37"/>
      <c r="B8022" s="26"/>
      <c r="C8022"/>
      <c r="D8022"/>
      <c r="E8022"/>
    </row>
    <row r="8023" spans="1:5" ht="12.5" x14ac:dyDescent="0.25">
      <c r="A8023" s="37"/>
      <c r="B8023" s="26"/>
      <c r="C8023"/>
      <c r="D8023"/>
      <c r="E8023"/>
    </row>
    <row r="8024" spans="1:5" ht="12.5" x14ac:dyDescent="0.25">
      <c r="A8024" s="37"/>
      <c r="B8024" s="26"/>
      <c r="C8024"/>
      <c r="D8024"/>
      <c r="E8024"/>
    </row>
    <row r="8025" spans="1:5" ht="12.5" x14ac:dyDescent="0.25">
      <c r="A8025" s="37"/>
      <c r="B8025" s="26"/>
      <c r="C8025"/>
      <c r="D8025"/>
      <c r="E8025"/>
    </row>
    <row r="8026" spans="1:5" ht="12.5" x14ac:dyDescent="0.25">
      <c r="A8026" s="37"/>
      <c r="B8026" s="26"/>
      <c r="C8026"/>
      <c r="D8026"/>
      <c r="E8026"/>
    </row>
    <row r="8027" spans="1:5" ht="12.5" x14ac:dyDescent="0.25">
      <c r="A8027" s="37"/>
      <c r="B8027" s="26"/>
      <c r="C8027"/>
      <c r="D8027"/>
      <c r="E8027"/>
    </row>
    <row r="8028" spans="1:5" ht="12.5" x14ac:dyDescent="0.25">
      <c r="A8028" s="37"/>
      <c r="B8028" s="26"/>
      <c r="C8028"/>
      <c r="D8028"/>
      <c r="E8028"/>
    </row>
    <row r="8029" spans="1:5" ht="12.5" x14ac:dyDescent="0.25">
      <c r="A8029" s="37"/>
      <c r="B8029" s="26"/>
      <c r="C8029"/>
      <c r="D8029"/>
      <c r="E8029"/>
    </row>
    <row r="8030" spans="1:5" ht="12.5" x14ac:dyDescent="0.25">
      <c r="A8030" s="37"/>
      <c r="B8030" s="26"/>
      <c r="C8030"/>
      <c r="D8030"/>
      <c r="E8030"/>
    </row>
    <row r="8031" spans="1:5" ht="12.5" x14ac:dyDescent="0.25">
      <c r="A8031" s="37"/>
      <c r="B8031" s="26"/>
      <c r="C8031"/>
      <c r="D8031"/>
      <c r="E8031"/>
    </row>
    <row r="8032" spans="1:5" ht="12.5" x14ac:dyDescent="0.25">
      <c r="A8032" s="37"/>
      <c r="B8032" s="26"/>
      <c r="C8032"/>
      <c r="D8032"/>
      <c r="E8032"/>
    </row>
    <row r="8033" spans="1:5" ht="12.5" x14ac:dyDescent="0.25">
      <c r="A8033" s="37"/>
      <c r="B8033" s="26"/>
      <c r="C8033"/>
      <c r="D8033"/>
      <c r="E8033"/>
    </row>
    <row r="8034" spans="1:5" ht="12.5" x14ac:dyDescent="0.25">
      <c r="A8034" s="37"/>
      <c r="B8034" s="26"/>
      <c r="C8034"/>
      <c r="D8034"/>
      <c r="E8034"/>
    </row>
    <row r="8035" spans="1:5" ht="12.5" x14ac:dyDescent="0.25">
      <c r="A8035" s="37"/>
      <c r="B8035" s="26"/>
      <c r="C8035"/>
      <c r="D8035"/>
      <c r="E8035"/>
    </row>
    <row r="8036" spans="1:5" ht="12.5" x14ac:dyDescent="0.25">
      <c r="A8036" s="37"/>
      <c r="B8036" s="26"/>
      <c r="C8036"/>
      <c r="D8036"/>
      <c r="E8036"/>
    </row>
    <row r="8037" spans="1:5" ht="12.5" x14ac:dyDescent="0.25">
      <c r="A8037" s="37"/>
      <c r="B8037" s="26"/>
      <c r="C8037"/>
      <c r="D8037"/>
      <c r="E8037"/>
    </row>
    <row r="8038" spans="1:5" ht="12.5" x14ac:dyDescent="0.25">
      <c r="A8038" s="37"/>
      <c r="B8038" s="26"/>
      <c r="C8038"/>
      <c r="D8038"/>
      <c r="E8038"/>
    </row>
    <row r="8039" spans="1:5" ht="12.5" x14ac:dyDescent="0.25">
      <c r="A8039" s="37"/>
      <c r="B8039" s="26"/>
      <c r="C8039"/>
      <c r="D8039"/>
      <c r="E8039"/>
    </row>
    <row r="8040" spans="1:5" ht="12.5" x14ac:dyDescent="0.25">
      <c r="A8040" s="37"/>
      <c r="B8040" s="26"/>
      <c r="C8040"/>
      <c r="D8040"/>
      <c r="E8040"/>
    </row>
    <row r="8041" spans="1:5" ht="12.5" x14ac:dyDescent="0.25">
      <c r="A8041" s="37"/>
      <c r="B8041" s="26"/>
      <c r="C8041"/>
      <c r="D8041"/>
      <c r="E8041"/>
    </row>
    <row r="8042" spans="1:5" ht="12.5" x14ac:dyDescent="0.25">
      <c r="A8042" s="37"/>
      <c r="B8042" s="26"/>
      <c r="C8042"/>
      <c r="D8042"/>
      <c r="E8042"/>
    </row>
    <row r="8043" spans="1:5" ht="12.5" x14ac:dyDescent="0.25">
      <c r="A8043" s="37"/>
      <c r="B8043" s="26"/>
      <c r="C8043"/>
      <c r="D8043"/>
      <c r="E8043"/>
    </row>
    <row r="8044" spans="1:5" ht="12.5" x14ac:dyDescent="0.25">
      <c r="A8044" s="37"/>
      <c r="B8044" s="26"/>
      <c r="C8044"/>
      <c r="D8044"/>
      <c r="E8044"/>
    </row>
    <row r="8045" spans="1:5" ht="12.5" x14ac:dyDescent="0.25">
      <c r="A8045" s="37"/>
      <c r="B8045" s="26"/>
      <c r="C8045"/>
      <c r="D8045"/>
      <c r="E8045"/>
    </row>
    <row r="8046" spans="1:5" ht="12.5" x14ac:dyDescent="0.25">
      <c r="A8046" s="37"/>
      <c r="B8046" s="26"/>
      <c r="C8046"/>
      <c r="D8046"/>
      <c r="E8046"/>
    </row>
    <row r="8047" spans="1:5" ht="12.5" x14ac:dyDescent="0.25">
      <c r="A8047" s="37"/>
      <c r="B8047" s="26"/>
      <c r="C8047"/>
      <c r="D8047"/>
      <c r="E8047"/>
    </row>
    <row r="8048" spans="1:5" ht="12.5" x14ac:dyDescent="0.25">
      <c r="A8048" s="37"/>
      <c r="B8048" s="26"/>
      <c r="C8048"/>
      <c r="D8048"/>
      <c r="E8048"/>
    </row>
    <row r="8049" spans="1:5" ht="12.5" x14ac:dyDescent="0.25">
      <c r="A8049" s="37"/>
      <c r="B8049" s="26"/>
      <c r="C8049"/>
      <c r="D8049"/>
      <c r="E8049"/>
    </row>
    <row r="8050" spans="1:5" ht="12.5" x14ac:dyDescent="0.25">
      <c r="A8050" s="37"/>
      <c r="B8050" s="26"/>
      <c r="C8050"/>
      <c r="D8050"/>
      <c r="E8050"/>
    </row>
    <row r="8051" spans="1:5" ht="12.5" x14ac:dyDescent="0.25">
      <c r="A8051" s="37"/>
      <c r="B8051" s="26"/>
      <c r="C8051"/>
      <c r="D8051"/>
      <c r="E8051"/>
    </row>
    <row r="8052" spans="1:5" ht="12.5" x14ac:dyDescent="0.25">
      <c r="A8052" s="37"/>
      <c r="B8052" s="26"/>
      <c r="C8052"/>
      <c r="D8052"/>
      <c r="E8052"/>
    </row>
    <row r="8053" spans="1:5" ht="12.5" x14ac:dyDescent="0.25">
      <c r="A8053" s="37"/>
      <c r="B8053" s="26"/>
      <c r="C8053"/>
      <c r="D8053"/>
      <c r="E8053"/>
    </row>
    <row r="8054" spans="1:5" ht="12.5" x14ac:dyDescent="0.25">
      <c r="A8054" s="37"/>
      <c r="B8054" s="26"/>
      <c r="C8054"/>
      <c r="D8054"/>
      <c r="E8054"/>
    </row>
    <row r="8055" spans="1:5" ht="12.5" x14ac:dyDescent="0.25">
      <c r="A8055" s="37"/>
      <c r="B8055" s="26"/>
      <c r="C8055"/>
      <c r="D8055"/>
      <c r="E8055"/>
    </row>
    <row r="8056" spans="1:5" ht="12.5" x14ac:dyDescent="0.25">
      <c r="A8056" s="37"/>
      <c r="B8056" s="26"/>
      <c r="C8056"/>
      <c r="D8056"/>
      <c r="E8056"/>
    </row>
    <row r="8057" spans="1:5" ht="12.5" x14ac:dyDescent="0.25">
      <c r="A8057" s="37"/>
      <c r="B8057" s="26"/>
      <c r="C8057"/>
      <c r="D8057"/>
      <c r="E8057"/>
    </row>
    <row r="8058" spans="1:5" ht="12.5" x14ac:dyDescent="0.25">
      <c r="A8058" s="37"/>
      <c r="B8058" s="26"/>
      <c r="C8058"/>
      <c r="D8058"/>
      <c r="E8058"/>
    </row>
    <row r="8059" spans="1:5" ht="12.5" x14ac:dyDescent="0.25">
      <c r="A8059" s="37"/>
      <c r="B8059" s="26"/>
      <c r="C8059"/>
      <c r="D8059"/>
      <c r="E8059"/>
    </row>
    <row r="8060" spans="1:5" ht="12.5" x14ac:dyDescent="0.25">
      <c r="A8060" s="37"/>
      <c r="B8060" s="26"/>
      <c r="C8060"/>
      <c r="D8060"/>
      <c r="E8060"/>
    </row>
    <row r="8061" spans="1:5" ht="12.5" x14ac:dyDescent="0.25">
      <c r="A8061" s="37"/>
      <c r="B8061" s="26"/>
      <c r="C8061"/>
      <c r="D8061"/>
      <c r="E8061"/>
    </row>
    <row r="8062" spans="1:5" ht="12.5" x14ac:dyDescent="0.25">
      <c r="A8062" s="37"/>
      <c r="B8062" s="26"/>
      <c r="C8062"/>
      <c r="D8062"/>
      <c r="E8062"/>
    </row>
    <row r="8063" spans="1:5" ht="12.5" x14ac:dyDescent="0.25">
      <c r="A8063" s="37"/>
      <c r="B8063" s="26"/>
      <c r="C8063"/>
      <c r="D8063"/>
      <c r="E8063"/>
    </row>
    <row r="8064" spans="1:5" ht="12.5" x14ac:dyDescent="0.25">
      <c r="A8064" s="37"/>
      <c r="B8064" s="26"/>
      <c r="C8064"/>
      <c r="D8064"/>
      <c r="E8064"/>
    </row>
    <row r="8065" spans="1:5" ht="12.5" x14ac:dyDescent="0.25">
      <c r="A8065" s="37"/>
      <c r="B8065" s="26"/>
      <c r="C8065"/>
      <c r="D8065"/>
      <c r="E8065"/>
    </row>
    <row r="8066" spans="1:5" ht="12.5" x14ac:dyDescent="0.25">
      <c r="A8066" s="37"/>
      <c r="B8066" s="26"/>
      <c r="C8066"/>
      <c r="D8066"/>
      <c r="E8066"/>
    </row>
    <row r="8067" spans="1:5" ht="12.5" x14ac:dyDescent="0.25">
      <c r="A8067" s="37"/>
      <c r="B8067" s="26"/>
      <c r="C8067"/>
      <c r="D8067"/>
      <c r="E8067"/>
    </row>
    <row r="8068" spans="1:5" ht="12.5" x14ac:dyDescent="0.25">
      <c r="A8068" s="37"/>
      <c r="B8068" s="26"/>
      <c r="C8068"/>
      <c r="D8068"/>
      <c r="E8068"/>
    </row>
    <row r="8069" spans="1:5" ht="12.5" x14ac:dyDescent="0.25">
      <c r="A8069" s="37"/>
      <c r="B8069" s="26"/>
      <c r="C8069"/>
      <c r="D8069"/>
      <c r="E8069"/>
    </row>
    <row r="8070" spans="1:5" ht="12.5" x14ac:dyDescent="0.25">
      <c r="A8070" s="37"/>
      <c r="B8070" s="26"/>
      <c r="C8070"/>
      <c r="D8070"/>
      <c r="E8070"/>
    </row>
    <row r="8071" spans="1:5" ht="12.5" x14ac:dyDescent="0.25">
      <c r="A8071" s="37"/>
      <c r="B8071" s="26"/>
      <c r="C8071"/>
      <c r="D8071"/>
      <c r="E8071"/>
    </row>
    <row r="8072" spans="1:5" ht="12.5" x14ac:dyDescent="0.25">
      <c r="A8072" s="37"/>
      <c r="B8072" s="26"/>
      <c r="C8072"/>
      <c r="D8072"/>
      <c r="E8072"/>
    </row>
    <row r="8073" spans="1:5" ht="12.5" x14ac:dyDescent="0.25">
      <c r="A8073" s="37"/>
      <c r="B8073" s="26"/>
      <c r="C8073"/>
      <c r="D8073"/>
      <c r="E8073"/>
    </row>
    <row r="8074" spans="1:5" ht="12.5" x14ac:dyDescent="0.25">
      <c r="A8074" s="37"/>
      <c r="B8074" s="26"/>
      <c r="C8074"/>
      <c r="D8074"/>
      <c r="E8074"/>
    </row>
    <row r="8075" spans="1:5" ht="12.5" x14ac:dyDescent="0.25">
      <c r="A8075" s="37"/>
      <c r="B8075" s="26"/>
      <c r="C8075"/>
      <c r="D8075"/>
      <c r="E8075"/>
    </row>
    <row r="8076" spans="1:5" ht="12.5" x14ac:dyDescent="0.25">
      <c r="A8076" s="37"/>
      <c r="B8076" s="26"/>
      <c r="C8076"/>
      <c r="D8076"/>
      <c r="E8076"/>
    </row>
    <row r="8077" spans="1:5" ht="12.5" x14ac:dyDescent="0.25">
      <c r="A8077" s="37"/>
      <c r="B8077" s="26"/>
      <c r="C8077"/>
      <c r="D8077"/>
      <c r="E8077"/>
    </row>
    <row r="8078" spans="1:5" ht="12.5" x14ac:dyDescent="0.25">
      <c r="A8078" s="37"/>
      <c r="B8078" s="26"/>
      <c r="C8078"/>
      <c r="D8078"/>
      <c r="E8078"/>
    </row>
    <row r="8079" spans="1:5" ht="12.5" x14ac:dyDescent="0.25">
      <c r="A8079" s="37"/>
      <c r="B8079" s="26"/>
      <c r="C8079"/>
      <c r="D8079"/>
      <c r="E8079"/>
    </row>
    <row r="8080" spans="1:5" ht="12.5" x14ac:dyDescent="0.25">
      <c r="A8080" s="37"/>
      <c r="B8080" s="26"/>
      <c r="C8080"/>
      <c r="D8080"/>
      <c r="E8080"/>
    </row>
    <row r="8081" spans="1:5" ht="12.5" x14ac:dyDescent="0.25">
      <c r="A8081" s="37"/>
      <c r="B8081" s="26"/>
      <c r="C8081"/>
      <c r="D8081"/>
      <c r="E8081"/>
    </row>
    <row r="8082" spans="1:5" ht="12.5" x14ac:dyDescent="0.25">
      <c r="A8082" s="37"/>
      <c r="B8082" s="26"/>
      <c r="C8082"/>
      <c r="D8082"/>
      <c r="E8082"/>
    </row>
    <row r="8083" spans="1:5" ht="12.5" x14ac:dyDescent="0.25">
      <c r="A8083" s="37"/>
      <c r="B8083" s="26"/>
      <c r="C8083"/>
      <c r="D8083"/>
      <c r="E8083"/>
    </row>
    <row r="8084" spans="1:5" ht="12.5" x14ac:dyDescent="0.25">
      <c r="A8084" s="37"/>
      <c r="B8084" s="26"/>
      <c r="C8084"/>
      <c r="D8084"/>
      <c r="E8084"/>
    </row>
    <row r="8085" spans="1:5" ht="12.5" x14ac:dyDescent="0.25">
      <c r="A8085" s="37"/>
      <c r="B8085" s="26"/>
      <c r="C8085"/>
      <c r="D8085"/>
      <c r="E8085"/>
    </row>
    <row r="8086" spans="1:5" ht="12.5" x14ac:dyDescent="0.25">
      <c r="A8086" s="37"/>
      <c r="B8086" s="26"/>
      <c r="C8086"/>
      <c r="D8086"/>
      <c r="E8086"/>
    </row>
    <row r="8087" spans="1:5" ht="12.5" x14ac:dyDescent="0.25">
      <c r="A8087" s="37"/>
      <c r="B8087" s="26"/>
      <c r="C8087"/>
      <c r="D8087"/>
      <c r="E8087"/>
    </row>
    <row r="8088" spans="1:5" ht="12.5" x14ac:dyDescent="0.25">
      <c r="A8088" s="37"/>
      <c r="B8088" s="26"/>
      <c r="C8088"/>
      <c r="D8088"/>
      <c r="E8088"/>
    </row>
    <row r="8089" spans="1:5" ht="12.5" x14ac:dyDescent="0.25">
      <c r="A8089" s="37"/>
      <c r="B8089" s="26"/>
      <c r="C8089"/>
      <c r="D8089"/>
      <c r="E8089"/>
    </row>
    <row r="8090" spans="1:5" ht="12.5" x14ac:dyDescent="0.25">
      <c r="A8090" s="37"/>
      <c r="B8090" s="26"/>
      <c r="C8090"/>
      <c r="D8090"/>
      <c r="E8090"/>
    </row>
    <row r="8091" spans="1:5" ht="12.5" x14ac:dyDescent="0.25">
      <c r="A8091" s="37"/>
      <c r="B8091" s="26"/>
      <c r="C8091"/>
      <c r="D8091"/>
      <c r="E8091"/>
    </row>
    <row r="8092" spans="1:5" ht="12.5" x14ac:dyDescent="0.25">
      <c r="A8092" s="37"/>
      <c r="B8092" s="26"/>
      <c r="C8092"/>
      <c r="D8092"/>
      <c r="E8092"/>
    </row>
    <row r="8093" spans="1:5" ht="12.5" x14ac:dyDescent="0.25">
      <c r="A8093" s="37"/>
      <c r="B8093" s="26"/>
      <c r="C8093"/>
      <c r="D8093"/>
      <c r="E8093"/>
    </row>
    <row r="8094" spans="1:5" ht="12.5" x14ac:dyDescent="0.25">
      <c r="A8094" s="37"/>
      <c r="B8094" s="26"/>
      <c r="C8094"/>
      <c r="D8094"/>
      <c r="E8094"/>
    </row>
    <row r="8095" spans="1:5" ht="12.5" x14ac:dyDescent="0.25">
      <c r="A8095" s="37"/>
      <c r="B8095" s="26"/>
      <c r="C8095"/>
      <c r="D8095"/>
      <c r="E8095"/>
    </row>
    <row r="8096" spans="1:5" ht="12.5" x14ac:dyDescent="0.25">
      <c r="A8096" s="37"/>
      <c r="B8096" s="26"/>
      <c r="C8096"/>
      <c r="D8096"/>
      <c r="E8096"/>
    </row>
    <row r="8097" spans="1:5" ht="12.5" x14ac:dyDescent="0.25">
      <c r="A8097" s="37"/>
      <c r="B8097" s="26"/>
      <c r="C8097"/>
      <c r="D8097"/>
      <c r="E8097"/>
    </row>
    <row r="8098" spans="1:5" ht="12.5" x14ac:dyDescent="0.25">
      <c r="A8098" s="37"/>
      <c r="B8098" s="26"/>
      <c r="C8098"/>
      <c r="D8098"/>
      <c r="E8098"/>
    </row>
    <row r="8099" spans="1:5" ht="12.5" x14ac:dyDescent="0.25">
      <c r="A8099" s="37"/>
      <c r="B8099" s="26"/>
      <c r="C8099"/>
      <c r="D8099"/>
      <c r="E8099"/>
    </row>
    <row r="8100" spans="1:5" ht="12.5" x14ac:dyDescent="0.25">
      <c r="A8100" s="37"/>
      <c r="B8100" s="26"/>
      <c r="C8100"/>
      <c r="D8100"/>
      <c r="E8100"/>
    </row>
    <row r="8101" spans="1:5" ht="12.5" x14ac:dyDescent="0.25">
      <c r="A8101" s="37"/>
      <c r="B8101" s="26"/>
      <c r="C8101"/>
      <c r="D8101"/>
      <c r="E8101"/>
    </row>
    <row r="8102" spans="1:5" ht="12.5" x14ac:dyDescent="0.25">
      <c r="A8102" s="37"/>
      <c r="B8102" s="26"/>
      <c r="C8102"/>
      <c r="D8102"/>
      <c r="E8102"/>
    </row>
    <row r="8103" spans="1:5" ht="12.5" x14ac:dyDescent="0.25">
      <c r="A8103" s="37"/>
      <c r="B8103" s="26"/>
      <c r="C8103"/>
      <c r="D8103"/>
      <c r="E8103"/>
    </row>
    <row r="8104" spans="1:5" ht="12.5" x14ac:dyDescent="0.25">
      <c r="A8104" s="37"/>
      <c r="B8104" s="26"/>
      <c r="C8104"/>
      <c r="D8104"/>
      <c r="E8104"/>
    </row>
    <row r="8105" spans="1:5" ht="12.5" x14ac:dyDescent="0.25">
      <c r="A8105" s="37"/>
      <c r="B8105" s="26"/>
      <c r="C8105"/>
      <c r="D8105"/>
      <c r="E8105"/>
    </row>
    <row r="8106" spans="1:5" ht="12.5" x14ac:dyDescent="0.25">
      <c r="A8106" s="37"/>
      <c r="B8106" s="26"/>
      <c r="C8106"/>
      <c r="D8106"/>
      <c r="E8106"/>
    </row>
    <row r="8107" spans="1:5" ht="12.5" x14ac:dyDescent="0.25">
      <c r="A8107" s="37"/>
      <c r="B8107" s="26"/>
      <c r="C8107"/>
      <c r="D8107"/>
      <c r="E8107"/>
    </row>
    <row r="8108" spans="1:5" ht="12.5" x14ac:dyDescent="0.25">
      <c r="A8108" s="37"/>
      <c r="B8108" s="26"/>
      <c r="C8108"/>
      <c r="D8108"/>
      <c r="E8108"/>
    </row>
    <row r="8109" spans="1:5" ht="12.5" x14ac:dyDescent="0.25">
      <c r="A8109" s="37"/>
      <c r="B8109" s="26"/>
      <c r="C8109"/>
      <c r="D8109"/>
      <c r="E8109"/>
    </row>
    <row r="8110" spans="1:5" ht="12.5" x14ac:dyDescent="0.25">
      <c r="A8110" s="37"/>
      <c r="B8110" s="26"/>
      <c r="C8110"/>
      <c r="D8110"/>
      <c r="E8110"/>
    </row>
    <row r="8111" spans="1:5" ht="12.5" x14ac:dyDescent="0.25">
      <c r="A8111" s="37"/>
      <c r="B8111" s="26"/>
      <c r="C8111"/>
      <c r="D8111"/>
      <c r="E8111"/>
    </row>
    <row r="8112" spans="1:5" ht="12.5" x14ac:dyDescent="0.25">
      <c r="A8112" s="37"/>
      <c r="B8112" s="26"/>
      <c r="C8112"/>
      <c r="D8112"/>
      <c r="E8112"/>
    </row>
    <row r="8113" spans="1:5" ht="12.5" x14ac:dyDescent="0.25">
      <c r="A8113" s="37"/>
      <c r="B8113" s="26"/>
      <c r="C8113"/>
      <c r="D8113"/>
      <c r="E8113"/>
    </row>
    <row r="8114" spans="1:5" ht="12.5" x14ac:dyDescent="0.25">
      <c r="A8114" s="37"/>
      <c r="B8114" s="26"/>
      <c r="C8114"/>
      <c r="D8114"/>
      <c r="E8114"/>
    </row>
    <row r="8115" spans="1:5" ht="12.5" x14ac:dyDescent="0.25">
      <c r="A8115" s="37"/>
      <c r="B8115" s="26"/>
      <c r="C8115"/>
      <c r="D8115"/>
      <c r="E8115"/>
    </row>
    <row r="8116" spans="1:5" ht="12.5" x14ac:dyDescent="0.25">
      <c r="A8116" s="37"/>
      <c r="B8116" s="26"/>
      <c r="C8116"/>
      <c r="D8116"/>
      <c r="E8116"/>
    </row>
    <row r="8117" spans="1:5" ht="12.5" x14ac:dyDescent="0.25">
      <c r="A8117" s="37"/>
      <c r="B8117" s="26"/>
      <c r="C8117"/>
      <c r="D8117"/>
      <c r="E8117"/>
    </row>
    <row r="8118" spans="1:5" ht="12.5" x14ac:dyDescent="0.25">
      <c r="A8118" s="37"/>
      <c r="B8118" s="26"/>
      <c r="C8118"/>
      <c r="D8118"/>
      <c r="E8118"/>
    </row>
    <row r="8119" spans="1:5" ht="12.5" x14ac:dyDescent="0.25">
      <c r="A8119" s="37"/>
      <c r="B8119" s="26"/>
      <c r="C8119"/>
      <c r="D8119"/>
      <c r="E8119"/>
    </row>
    <row r="8120" spans="1:5" ht="12.5" x14ac:dyDescent="0.25">
      <c r="A8120" s="37"/>
      <c r="B8120" s="26"/>
      <c r="C8120"/>
      <c r="D8120"/>
      <c r="E8120"/>
    </row>
    <row r="8121" spans="1:5" ht="12.5" x14ac:dyDescent="0.25">
      <c r="A8121" s="37"/>
      <c r="B8121" s="26"/>
      <c r="C8121"/>
      <c r="D8121"/>
      <c r="E8121"/>
    </row>
    <row r="8122" spans="1:5" ht="12.5" x14ac:dyDescent="0.25">
      <c r="A8122" s="37"/>
      <c r="B8122" s="26"/>
      <c r="C8122"/>
      <c r="D8122"/>
      <c r="E8122"/>
    </row>
    <row r="8123" spans="1:5" ht="12.5" x14ac:dyDescent="0.25">
      <c r="A8123" s="37"/>
      <c r="B8123" s="26"/>
      <c r="C8123"/>
      <c r="D8123"/>
      <c r="E8123"/>
    </row>
    <row r="8124" spans="1:5" ht="12.5" x14ac:dyDescent="0.25">
      <c r="A8124" s="37"/>
      <c r="B8124" s="26"/>
      <c r="C8124"/>
      <c r="D8124"/>
      <c r="E8124"/>
    </row>
    <row r="8125" spans="1:5" ht="12.5" x14ac:dyDescent="0.25">
      <c r="A8125" s="37"/>
      <c r="B8125" s="26"/>
      <c r="C8125"/>
      <c r="D8125"/>
      <c r="E8125"/>
    </row>
    <row r="8126" spans="1:5" ht="12.5" x14ac:dyDescent="0.25">
      <c r="A8126" s="37"/>
      <c r="B8126" s="26"/>
      <c r="C8126"/>
      <c r="D8126"/>
      <c r="E8126"/>
    </row>
    <row r="8127" spans="1:5" ht="12.5" x14ac:dyDescent="0.25">
      <c r="A8127" s="37"/>
      <c r="B8127" s="26"/>
      <c r="C8127"/>
      <c r="D8127"/>
      <c r="E8127"/>
    </row>
    <row r="8128" spans="1:5" ht="12.5" x14ac:dyDescent="0.25">
      <c r="A8128" s="37"/>
      <c r="B8128" s="26"/>
      <c r="C8128"/>
      <c r="D8128"/>
      <c r="E8128"/>
    </row>
    <row r="8129" spans="1:5" ht="12.5" x14ac:dyDescent="0.25">
      <c r="A8129" s="37"/>
      <c r="B8129" s="26"/>
      <c r="C8129"/>
      <c r="D8129"/>
      <c r="E8129"/>
    </row>
    <row r="8130" spans="1:5" ht="12.5" x14ac:dyDescent="0.25">
      <c r="A8130" s="37"/>
      <c r="B8130" s="26"/>
      <c r="C8130"/>
      <c r="D8130"/>
      <c r="E8130"/>
    </row>
    <row r="8131" spans="1:5" ht="12.5" x14ac:dyDescent="0.25">
      <c r="A8131" s="37"/>
      <c r="B8131" s="26"/>
      <c r="C8131"/>
      <c r="D8131"/>
      <c r="E8131"/>
    </row>
    <row r="8132" spans="1:5" ht="12.5" x14ac:dyDescent="0.25">
      <c r="A8132" s="37"/>
      <c r="B8132" s="26"/>
      <c r="C8132"/>
      <c r="D8132"/>
      <c r="E8132"/>
    </row>
    <row r="8133" spans="1:5" ht="12.5" x14ac:dyDescent="0.25">
      <c r="A8133" s="37"/>
      <c r="B8133" s="26"/>
      <c r="C8133"/>
      <c r="D8133"/>
      <c r="E8133"/>
    </row>
    <row r="8134" spans="1:5" ht="12.5" x14ac:dyDescent="0.25">
      <c r="A8134" s="37"/>
      <c r="B8134" s="26"/>
      <c r="C8134"/>
      <c r="D8134"/>
      <c r="E8134"/>
    </row>
    <row r="8135" spans="1:5" ht="12.5" x14ac:dyDescent="0.25">
      <c r="A8135" s="37"/>
      <c r="B8135" s="26"/>
      <c r="C8135"/>
      <c r="D8135"/>
      <c r="E8135"/>
    </row>
    <row r="8136" spans="1:5" ht="12.5" x14ac:dyDescent="0.25">
      <c r="A8136" s="37"/>
      <c r="B8136" s="26"/>
      <c r="C8136"/>
      <c r="D8136"/>
      <c r="E8136"/>
    </row>
    <row r="8137" spans="1:5" ht="12.5" x14ac:dyDescent="0.25">
      <c r="A8137" s="37"/>
      <c r="B8137" s="26"/>
      <c r="C8137"/>
      <c r="D8137"/>
      <c r="E8137"/>
    </row>
    <row r="8138" spans="1:5" ht="12.5" x14ac:dyDescent="0.25">
      <c r="A8138" s="37"/>
      <c r="B8138" s="26"/>
      <c r="C8138"/>
      <c r="D8138"/>
      <c r="E8138"/>
    </row>
    <row r="8139" spans="1:5" ht="12.5" x14ac:dyDescent="0.25">
      <c r="A8139" s="37"/>
      <c r="B8139" s="26"/>
      <c r="C8139"/>
      <c r="D8139"/>
      <c r="E8139"/>
    </row>
    <row r="8140" spans="1:5" ht="12.5" x14ac:dyDescent="0.25">
      <c r="A8140" s="37"/>
      <c r="B8140" s="26"/>
      <c r="C8140"/>
      <c r="D8140"/>
      <c r="E8140"/>
    </row>
    <row r="8141" spans="1:5" ht="12.5" x14ac:dyDescent="0.25">
      <c r="A8141" s="37"/>
      <c r="B8141" s="26"/>
      <c r="C8141"/>
      <c r="D8141"/>
      <c r="E8141"/>
    </row>
    <row r="8142" spans="1:5" ht="12.5" x14ac:dyDescent="0.25">
      <c r="A8142" s="37"/>
      <c r="B8142" s="26"/>
      <c r="C8142"/>
      <c r="D8142"/>
      <c r="E8142"/>
    </row>
    <row r="8143" spans="1:5" ht="12.5" x14ac:dyDescent="0.25">
      <c r="A8143" s="37"/>
      <c r="B8143" s="26"/>
      <c r="C8143"/>
      <c r="D8143"/>
      <c r="E8143"/>
    </row>
    <row r="8144" spans="1:5" ht="12.5" x14ac:dyDescent="0.25">
      <c r="A8144" s="37"/>
      <c r="B8144" s="26"/>
      <c r="C8144"/>
      <c r="D8144"/>
      <c r="E8144"/>
    </row>
    <row r="8145" spans="1:5" ht="12.5" x14ac:dyDescent="0.25">
      <c r="A8145" s="37"/>
      <c r="B8145" s="26"/>
      <c r="C8145"/>
      <c r="D8145"/>
      <c r="E8145"/>
    </row>
    <row r="8146" spans="1:5" ht="12.5" x14ac:dyDescent="0.25">
      <c r="A8146" s="37"/>
      <c r="B8146" s="26"/>
      <c r="C8146"/>
      <c r="D8146"/>
      <c r="E8146"/>
    </row>
    <row r="8147" spans="1:5" ht="12.5" x14ac:dyDescent="0.25">
      <c r="A8147" s="37"/>
      <c r="B8147" s="26"/>
      <c r="C8147"/>
      <c r="D8147"/>
      <c r="E8147"/>
    </row>
    <row r="8148" spans="1:5" ht="12.5" x14ac:dyDescent="0.25">
      <c r="A8148" s="37"/>
      <c r="B8148" s="26"/>
      <c r="C8148"/>
      <c r="D8148"/>
      <c r="E8148"/>
    </row>
    <row r="8149" spans="1:5" ht="12.5" x14ac:dyDescent="0.25">
      <c r="A8149" s="37"/>
      <c r="B8149" s="26"/>
      <c r="C8149"/>
      <c r="D8149"/>
      <c r="E8149"/>
    </row>
    <row r="8150" spans="1:5" ht="12.5" x14ac:dyDescent="0.25">
      <c r="A8150" s="37"/>
      <c r="B8150" s="26"/>
      <c r="C8150"/>
      <c r="D8150"/>
      <c r="E8150"/>
    </row>
    <row r="8151" spans="1:5" ht="12.5" x14ac:dyDescent="0.25">
      <c r="A8151" s="37"/>
      <c r="B8151" s="26"/>
      <c r="C8151"/>
      <c r="D8151"/>
      <c r="E8151"/>
    </row>
    <row r="8152" spans="1:5" ht="12.5" x14ac:dyDescent="0.25">
      <c r="A8152" s="37"/>
      <c r="B8152" s="26"/>
      <c r="C8152"/>
      <c r="D8152"/>
      <c r="E8152"/>
    </row>
    <row r="8153" spans="1:5" ht="12.5" x14ac:dyDescent="0.25">
      <c r="A8153" s="37"/>
      <c r="B8153" s="26"/>
      <c r="C8153"/>
      <c r="D8153"/>
      <c r="E8153"/>
    </row>
    <row r="8154" spans="1:5" ht="12.5" x14ac:dyDescent="0.25">
      <c r="A8154" s="37"/>
      <c r="B8154" s="26"/>
      <c r="C8154"/>
      <c r="D8154"/>
      <c r="E8154"/>
    </row>
    <row r="8155" spans="1:5" ht="12.5" x14ac:dyDescent="0.25">
      <c r="A8155" s="37"/>
      <c r="B8155" s="26"/>
      <c r="C8155"/>
      <c r="D8155"/>
      <c r="E8155"/>
    </row>
    <row r="8156" spans="1:5" ht="12.5" x14ac:dyDescent="0.25">
      <c r="A8156" s="37"/>
      <c r="B8156" s="26"/>
      <c r="C8156"/>
      <c r="D8156"/>
      <c r="E8156"/>
    </row>
    <row r="8157" spans="1:5" ht="12.5" x14ac:dyDescent="0.25">
      <c r="A8157" s="37"/>
      <c r="B8157" s="26"/>
      <c r="C8157"/>
      <c r="D8157"/>
      <c r="E8157"/>
    </row>
    <row r="8158" spans="1:5" ht="12.5" x14ac:dyDescent="0.25">
      <c r="A8158" s="37"/>
      <c r="B8158" s="26"/>
      <c r="C8158"/>
      <c r="D8158"/>
      <c r="E8158"/>
    </row>
    <row r="8159" spans="1:5" ht="12.5" x14ac:dyDescent="0.25">
      <c r="A8159" s="37"/>
      <c r="B8159" s="26"/>
      <c r="C8159"/>
      <c r="D8159"/>
      <c r="E8159"/>
    </row>
    <row r="8160" spans="1:5" ht="12.5" x14ac:dyDescent="0.25">
      <c r="A8160" s="37"/>
      <c r="B8160" s="26"/>
      <c r="C8160"/>
      <c r="D8160"/>
      <c r="E8160"/>
    </row>
    <row r="8161" spans="1:5" ht="12.5" x14ac:dyDescent="0.25">
      <c r="A8161" s="37"/>
      <c r="B8161" s="26"/>
      <c r="C8161"/>
      <c r="D8161"/>
      <c r="E8161"/>
    </row>
    <row r="8162" spans="1:5" ht="12.5" x14ac:dyDescent="0.25">
      <c r="A8162" s="37"/>
      <c r="B8162" s="26"/>
      <c r="C8162"/>
      <c r="D8162"/>
      <c r="E8162"/>
    </row>
    <row r="8163" spans="1:5" ht="12.5" x14ac:dyDescent="0.25">
      <c r="A8163" s="37"/>
      <c r="B8163" s="26"/>
      <c r="C8163"/>
      <c r="D8163"/>
      <c r="E8163"/>
    </row>
    <row r="8164" spans="1:5" ht="12.5" x14ac:dyDescent="0.25">
      <c r="A8164" s="37"/>
      <c r="B8164" s="26"/>
      <c r="C8164"/>
      <c r="D8164"/>
      <c r="E8164"/>
    </row>
    <row r="8165" spans="1:5" ht="12.5" x14ac:dyDescent="0.25">
      <c r="A8165" s="37"/>
      <c r="B8165" s="26"/>
      <c r="C8165"/>
      <c r="D8165"/>
      <c r="E8165"/>
    </row>
    <row r="8166" spans="1:5" ht="12.5" x14ac:dyDescent="0.25">
      <c r="A8166" s="37"/>
      <c r="B8166" s="26"/>
      <c r="C8166"/>
      <c r="D8166"/>
      <c r="E8166"/>
    </row>
    <row r="8167" spans="1:5" ht="12.5" x14ac:dyDescent="0.25">
      <c r="A8167" s="37"/>
      <c r="B8167" s="26"/>
      <c r="C8167"/>
      <c r="D8167"/>
      <c r="E8167"/>
    </row>
    <row r="8168" spans="1:5" ht="12.5" x14ac:dyDescent="0.25">
      <c r="A8168" s="37"/>
      <c r="B8168" s="26"/>
      <c r="C8168"/>
      <c r="D8168"/>
      <c r="E8168"/>
    </row>
    <row r="8169" spans="1:5" ht="12.5" x14ac:dyDescent="0.25">
      <c r="A8169" s="37"/>
      <c r="B8169" s="26"/>
      <c r="C8169"/>
      <c r="D8169"/>
      <c r="E8169"/>
    </row>
    <row r="8170" spans="1:5" ht="12.5" x14ac:dyDescent="0.25">
      <c r="A8170" s="37"/>
      <c r="B8170" s="26"/>
      <c r="C8170"/>
      <c r="D8170"/>
      <c r="E8170"/>
    </row>
    <row r="8171" spans="1:5" ht="12.5" x14ac:dyDescent="0.25">
      <c r="A8171" s="37"/>
      <c r="B8171" s="26"/>
      <c r="C8171"/>
      <c r="D8171"/>
      <c r="E8171"/>
    </row>
    <row r="8172" spans="1:5" ht="12.5" x14ac:dyDescent="0.25">
      <c r="A8172" s="37"/>
      <c r="B8172" s="26"/>
      <c r="C8172"/>
      <c r="D8172"/>
      <c r="E8172"/>
    </row>
    <row r="8173" spans="1:5" ht="12.5" x14ac:dyDescent="0.25">
      <c r="A8173" s="37"/>
      <c r="B8173" s="26"/>
      <c r="C8173"/>
      <c r="D8173"/>
      <c r="E8173"/>
    </row>
    <row r="8174" spans="1:5" ht="12.5" x14ac:dyDescent="0.25">
      <c r="A8174" s="37"/>
      <c r="B8174" s="26"/>
      <c r="C8174"/>
      <c r="D8174"/>
      <c r="E8174"/>
    </row>
    <row r="8175" spans="1:5" ht="12.5" x14ac:dyDescent="0.25">
      <c r="A8175" s="37"/>
      <c r="B8175" s="26"/>
      <c r="C8175"/>
      <c r="D8175"/>
      <c r="E8175"/>
    </row>
    <row r="8176" spans="1:5" ht="12.5" x14ac:dyDescent="0.25">
      <c r="A8176" s="37"/>
      <c r="B8176" s="26"/>
      <c r="C8176"/>
      <c r="D8176"/>
      <c r="E8176"/>
    </row>
    <row r="8177" spans="1:5" ht="12.5" x14ac:dyDescent="0.25">
      <c r="A8177" s="37"/>
      <c r="B8177" s="26"/>
      <c r="C8177"/>
      <c r="D8177"/>
      <c r="E8177"/>
    </row>
    <row r="8178" spans="1:5" ht="12.5" x14ac:dyDescent="0.25">
      <c r="A8178" s="37"/>
      <c r="B8178" s="26"/>
      <c r="C8178"/>
      <c r="D8178"/>
      <c r="E8178"/>
    </row>
    <row r="8179" spans="1:5" ht="12.5" x14ac:dyDescent="0.25">
      <c r="A8179" s="37"/>
      <c r="B8179" s="26"/>
      <c r="C8179"/>
      <c r="D8179"/>
      <c r="E8179"/>
    </row>
    <row r="8180" spans="1:5" ht="12.5" x14ac:dyDescent="0.25">
      <c r="A8180" s="37"/>
      <c r="B8180" s="26"/>
      <c r="C8180"/>
      <c r="D8180"/>
      <c r="E8180"/>
    </row>
    <row r="8181" spans="1:5" ht="12.5" x14ac:dyDescent="0.25">
      <c r="A8181" s="37"/>
      <c r="B8181" s="26"/>
      <c r="C8181"/>
      <c r="D8181"/>
      <c r="E8181"/>
    </row>
    <row r="8182" spans="1:5" ht="12.5" x14ac:dyDescent="0.25">
      <c r="A8182" s="37"/>
      <c r="B8182" s="26"/>
      <c r="C8182"/>
      <c r="D8182"/>
      <c r="E8182"/>
    </row>
    <row r="8183" spans="1:5" ht="12.5" x14ac:dyDescent="0.25">
      <c r="A8183" s="37"/>
      <c r="B8183" s="26"/>
      <c r="C8183"/>
      <c r="D8183"/>
      <c r="E8183"/>
    </row>
    <row r="8184" spans="1:5" ht="12.5" x14ac:dyDescent="0.25">
      <c r="A8184" s="37"/>
      <c r="B8184" s="26"/>
      <c r="C8184"/>
      <c r="D8184"/>
      <c r="E8184"/>
    </row>
    <row r="8185" spans="1:5" ht="12.5" x14ac:dyDescent="0.25">
      <c r="A8185" s="37"/>
      <c r="B8185" s="26"/>
      <c r="C8185"/>
      <c r="D8185"/>
      <c r="E8185"/>
    </row>
    <row r="8186" spans="1:5" ht="12.5" x14ac:dyDescent="0.25">
      <c r="A8186" s="37"/>
      <c r="B8186" s="26"/>
      <c r="C8186"/>
      <c r="D8186"/>
      <c r="E8186"/>
    </row>
    <row r="8187" spans="1:5" ht="12.5" x14ac:dyDescent="0.25">
      <c r="A8187" s="37"/>
      <c r="B8187" s="26"/>
      <c r="C8187"/>
      <c r="D8187"/>
      <c r="E8187"/>
    </row>
    <row r="8188" spans="1:5" ht="12.5" x14ac:dyDescent="0.25">
      <c r="A8188" s="37"/>
      <c r="B8188" s="26"/>
      <c r="C8188"/>
      <c r="D8188"/>
      <c r="E8188"/>
    </row>
    <row r="8189" spans="1:5" ht="12.5" x14ac:dyDescent="0.25">
      <c r="A8189" s="37"/>
      <c r="B8189" s="26"/>
      <c r="C8189"/>
      <c r="D8189"/>
      <c r="E8189"/>
    </row>
    <row r="8190" spans="1:5" ht="12.5" x14ac:dyDescent="0.25">
      <c r="A8190" s="37"/>
      <c r="B8190" s="26"/>
      <c r="C8190"/>
      <c r="D8190"/>
      <c r="E8190"/>
    </row>
    <row r="8191" spans="1:5" ht="12.5" x14ac:dyDescent="0.25">
      <c r="A8191" s="37"/>
      <c r="B8191" s="26"/>
      <c r="C8191"/>
      <c r="D8191"/>
      <c r="E8191"/>
    </row>
    <row r="8192" spans="1:5" ht="12.5" x14ac:dyDescent="0.25">
      <c r="A8192" s="37"/>
      <c r="B8192" s="26"/>
      <c r="C8192"/>
      <c r="D8192"/>
      <c r="E8192"/>
    </row>
    <row r="8193" spans="1:5" ht="12.5" x14ac:dyDescent="0.25">
      <c r="A8193" s="37"/>
      <c r="B8193" s="26"/>
      <c r="C8193"/>
      <c r="D8193"/>
      <c r="E8193"/>
    </row>
    <row r="8194" spans="1:5" ht="12.5" x14ac:dyDescent="0.25">
      <c r="A8194" s="37"/>
      <c r="B8194" s="26"/>
      <c r="C8194"/>
      <c r="D8194"/>
      <c r="E8194"/>
    </row>
    <row r="8195" spans="1:5" ht="12.5" x14ac:dyDescent="0.25">
      <c r="A8195" s="37"/>
      <c r="B8195" s="26"/>
      <c r="C8195"/>
      <c r="D8195"/>
      <c r="E8195"/>
    </row>
    <row r="8196" spans="1:5" ht="12.5" x14ac:dyDescent="0.25">
      <c r="A8196" s="37"/>
      <c r="B8196" s="26"/>
      <c r="C8196"/>
      <c r="D8196"/>
      <c r="E8196"/>
    </row>
    <row r="8197" spans="1:5" ht="12.5" x14ac:dyDescent="0.25">
      <c r="A8197" s="37"/>
      <c r="B8197" s="26"/>
      <c r="C8197"/>
      <c r="D8197"/>
      <c r="E8197"/>
    </row>
    <row r="8198" spans="1:5" ht="12.5" x14ac:dyDescent="0.25">
      <c r="A8198" s="37"/>
      <c r="B8198" s="26"/>
      <c r="C8198"/>
      <c r="D8198"/>
      <c r="E8198"/>
    </row>
    <row r="8199" spans="1:5" ht="12.5" x14ac:dyDescent="0.25">
      <c r="A8199" s="37"/>
      <c r="B8199" s="26"/>
      <c r="C8199"/>
      <c r="D8199"/>
      <c r="E8199"/>
    </row>
    <row r="8200" spans="1:5" ht="12.5" x14ac:dyDescent="0.25">
      <c r="A8200" s="37"/>
      <c r="B8200" s="26"/>
      <c r="C8200"/>
      <c r="D8200"/>
      <c r="E8200"/>
    </row>
    <row r="8201" spans="1:5" ht="12.5" x14ac:dyDescent="0.25">
      <c r="A8201" s="37"/>
      <c r="B8201" s="26"/>
      <c r="C8201"/>
      <c r="D8201"/>
      <c r="E8201"/>
    </row>
    <row r="8202" spans="1:5" ht="12.5" x14ac:dyDescent="0.25">
      <c r="A8202" s="37"/>
      <c r="B8202" s="26"/>
      <c r="C8202"/>
      <c r="D8202"/>
      <c r="E8202"/>
    </row>
    <row r="8203" spans="1:5" ht="12.5" x14ac:dyDescent="0.25">
      <c r="A8203" s="37"/>
      <c r="B8203" s="26"/>
      <c r="C8203"/>
      <c r="D8203"/>
      <c r="E8203"/>
    </row>
    <row r="8204" spans="1:5" ht="12.5" x14ac:dyDescent="0.25">
      <c r="A8204" s="37"/>
      <c r="B8204" s="26"/>
      <c r="C8204"/>
      <c r="D8204"/>
      <c r="E8204"/>
    </row>
    <row r="8205" spans="1:5" ht="12.5" x14ac:dyDescent="0.25">
      <c r="A8205" s="37"/>
      <c r="B8205" s="26"/>
      <c r="C8205"/>
      <c r="D8205"/>
      <c r="E8205"/>
    </row>
    <row r="8206" spans="1:5" ht="12.5" x14ac:dyDescent="0.25">
      <c r="A8206" s="37"/>
      <c r="B8206" s="26"/>
      <c r="C8206"/>
      <c r="D8206"/>
      <c r="E8206"/>
    </row>
    <row r="8207" spans="1:5" ht="12.5" x14ac:dyDescent="0.25">
      <c r="A8207" s="37"/>
      <c r="B8207" s="26"/>
      <c r="C8207"/>
      <c r="D8207"/>
      <c r="E8207"/>
    </row>
    <row r="8208" spans="1:5" ht="12.5" x14ac:dyDescent="0.25">
      <c r="A8208" s="37"/>
      <c r="B8208" s="26"/>
      <c r="C8208"/>
      <c r="D8208"/>
      <c r="E8208"/>
    </row>
    <row r="8209" spans="1:5" ht="12.5" x14ac:dyDescent="0.25">
      <c r="A8209" s="37"/>
      <c r="B8209" s="26"/>
      <c r="C8209"/>
      <c r="D8209"/>
      <c r="E8209"/>
    </row>
    <row r="8210" spans="1:5" ht="12.5" x14ac:dyDescent="0.25">
      <c r="A8210" s="37"/>
      <c r="B8210" s="26"/>
      <c r="C8210"/>
      <c r="D8210"/>
      <c r="E8210"/>
    </row>
    <row r="8211" spans="1:5" ht="12.5" x14ac:dyDescent="0.25">
      <c r="A8211" s="37"/>
      <c r="B8211" s="26"/>
      <c r="C8211"/>
      <c r="D8211"/>
      <c r="E8211"/>
    </row>
    <row r="8212" spans="1:5" ht="12.5" x14ac:dyDescent="0.25">
      <c r="A8212" s="37"/>
      <c r="B8212" s="26"/>
      <c r="C8212"/>
      <c r="D8212"/>
      <c r="E8212"/>
    </row>
    <row r="8213" spans="1:5" ht="12.5" x14ac:dyDescent="0.25">
      <c r="A8213" s="37"/>
      <c r="B8213" s="26"/>
      <c r="C8213"/>
      <c r="D8213"/>
      <c r="E8213"/>
    </row>
    <row r="8214" spans="1:5" ht="12.5" x14ac:dyDescent="0.25">
      <c r="A8214" s="37"/>
      <c r="B8214" s="26"/>
      <c r="C8214"/>
      <c r="D8214"/>
      <c r="E8214"/>
    </row>
    <row r="8215" spans="1:5" ht="12.5" x14ac:dyDescent="0.25">
      <c r="A8215" s="37"/>
      <c r="B8215" s="26"/>
      <c r="C8215"/>
      <c r="D8215"/>
      <c r="E8215"/>
    </row>
    <row r="8216" spans="1:5" ht="12.5" x14ac:dyDescent="0.25">
      <c r="A8216" s="37"/>
      <c r="B8216" s="26"/>
      <c r="C8216"/>
      <c r="D8216"/>
      <c r="E8216"/>
    </row>
    <row r="8217" spans="1:5" ht="12.5" x14ac:dyDescent="0.25">
      <c r="A8217" s="37"/>
      <c r="B8217" s="26"/>
      <c r="C8217"/>
      <c r="D8217"/>
      <c r="E8217"/>
    </row>
    <row r="8218" spans="1:5" ht="12.5" x14ac:dyDescent="0.25">
      <c r="A8218" s="37"/>
      <c r="B8218" s="26"/>
      <c r="C8218"/>
      <c r="D8218"/>
      <c r="E8218"/>
    </row>
    <row r="8219" spans="1:5" ht="12.5" x14ac:dyDescent="0.25">
      <c r="A8219" s="37"/>
      <c r="B8219" s="26"/>
      <c r="C8219"/>
      <c r="D8219"/>
      <c r="E8219"/>
    </row>
    <row r="8220" spans="1:5" ht="12.5" x14ac:dyDescent="0.25">
      <c r="A8220" s="37"/>
      <c r="B8220" s="26"/>
      <c r="C8220"/>
      <c r="D8220"/>
      <c r="E8220"/>
    </row>
    <row r="8221" spans="1:5" ht="12.5" x14ac:dyDescent="0.25">
      <c r="A8221" s="37"/>
      <c r="B8221" s="26"/>
      <c r="C8221"/>
      <c r="D8221"/>
      <c r="E8221"/>
    </row>
    <row r="8222" spans="1:5" ht="12.5" x14ac:dyDescent="0.25">
      <c r="A8222" s="37"/>
      <c r="B8222" s="26"/>
      <c r="C8222"/>
      <c r="D8222"/>
      <c r="E8222"/>
    </row>
    <row r="8223" spans="1:5" ht="12.5" x14ac:dyDescent="0.25">
      <c r="A8223" s="37"/>
      <c r="B8223" s="26"/>
      <c r="C8223"/>
      <c r="D8223"/>
      <c r="E8223"/>
    </row>
    <row r="8224" spans="1:5" ht="12.5" x14ac:dyDescent="0.25">
      <c r="A8224" s="37"/>
      <c r="B8224" s="26"/>
      <c r="C8224"/>
      <c r="D8224"/>
      <c r="E8224"/>
    </row>
    <row r="8225" spans="1:5" ht="12.5" x14ac:dyDescent="0.25">
      <c r="A8225" s="37"/>
      <c r="B8225" s="26"/>
      <c r="C8225"/>
      <c r="D8225"/>
      <c r="E8225"/>
    </row>
    <row r="8226" spans="1:5" ht="12.5" x14ac:dyDescent="0.25">
      <c r="A8226" s="37"/>
      <c r="B8226" s="26"/>
      <c r="C8226"/>
      <c r="D8226"/>
      <c r="E8226"/>
    </row>
    <row r="8227" spans="1:5" ht="12.5" x14ac:dyDescent="0.25">
      <c r="A8227" s="37"/>
      <c r="B8227" s="26"/>
      <c r="C8227"/>
      <c r="D8227"/>
      <c r="E8227"/>
    </row>
    <row r="8228" spans="1:5" ht="12.5" x14ac:dyDescent="0.25">
      <c r="A8228" s="37"/>
      <c r="B8228" s="26"/>
      <c r="C8228"/>
      <c r="D8228"/>
      <c r="E8228"/>
    </row>
    <row r="8229" spans="1:5" ht="12.5" x14ac:dyDescent="0.25">
      <c r="A8229" s="37"/>
      <c r="B8229" s="26"/>
      <c r="C8229"/>
      <c r="D8229"/>
      <c r="E8229"/>
    </row>
    <row r="8230" spans="1:5" ht="12.5" x14ac:dyDescent="0.25">
      <c r="A8230" s="37"/>
      <c r="B8230" s="26"/>
      <c r="C8230"/>
      <c r="D8230"/>
      <c r="E8230"/>
    </row>
    <row r="8231" spans="1:5" ht="12.5" x14ac:dyDescent="0.25">
      <c r="A8231" s="37"/>
      <c r="B8231" s="26"/>
      <c r="C8231"/>
      <c r="D8231"/>
      <c r="E8231"/>
    </row>
    <row r="8232" spans="1:5" ht="12.5" x14ac:dyDescent="0.25">
      <c r="A8232" s="37"/>
      <c r="B8232" s="26"/>
      <c r="C8232"/>
      <c r="D8232"/>
      <c r="E8232"/>
    </row>
    <row r="8233" spans="1:5" ht="12.5" x14ac:dyDescent="0.25">
      <c r="A8233" s="37"/>
      <c r="B8233" s="26"/>
      <c r="C8233"/>
      <c r="D8233"/>
      <c r="E8233"/>
    </row>
    <row r="8234" spans="1:5" ht="12.5" x14ac:dyDescent="0.25">
      <c r="A8234" s="37"/>
      <c r="B8234" s="26"/>
      <c r="C8234"/>
      <c r="D8234"/>
      <c r="E8234"/>
    </row>
    <row r="8235" spans="1:5" ht="12.5" x14ac:dyDescent="0.25">
      <c r="A8235" s="37"/>
      <c r="B8235" s="26"/>
      <c r="C8235"/>
      <c r="D8235"/>
      <c r="E8235"/>
    </row>
    <row r="8236" spans="1:5" ht="12.5" x14ac:dyDescent="0.25">
      <c r="A8236" s="37"/>
      <c r="B8236" s="26"/>
      <c r="C8236"/>
      <c r="D8236"/>
      <c r="E8236"/>
    </row>
    <row r="8237" spans="1:5" ht="12.5" x14ac:dyDescent="0.25">
      <c r="A8237" s="37"/>
      <c r="B8237" s="26"/>
      <c r="C8237"/>
      <c r="D8237"/>
      <c r="E8237"/>
    </row>
    <row r="8238" spans="1:5" ht="12.5" x14ac:dyDescent="0.25">
      <c r="A8238" s="37"/>
      <c r="B8238" s="26"/>
      <c r="C8238"/>
      <c r="D8238"/>
      <c r="E8238"/>
    </row>
    <row r="8239" spans="1:5" ht="12.5" x14ac:dyDescent="0.25">
      <c r="A8239" s="37"/>
      <c r="B8239" s="26"/>
      <c r="C8239"/>
      <c r="D8239"/>
      <c r="E8239"/>
    </row>
    <row r="8240" spans="1:5" ht="12.5" x14ac:dyDescent="0.25">
      <c r="A8240" s="37"/>
      <c r="B8240" s="26"/>
      <c r="C8240"/>
      <c r="D8240"/>
      <c r="E8240"/>
    </row>
    <row r="8241" spans="1:5" ht="12.5" x14ac:dyDescent="0.25">
      <c r="A8241" s="37"/>
      <c r="B8241" s="26"/>
      <c r="C8241"/>
      <c r="D8241"/>
      <c r="E8241"/>
    </row>
    <row r="8242" spans="1:5" ht="12.5" x14ac:dyDescent="0.25">
      <c r="A8242" s="37"/>
      <c r="B8242" s="26"/>
      <c r="C8242"/>
      <c r="D8242"/>
      <c r="E8242"/>
    </row>
    <row r="8243" spans="1:5" ht="12.5" x14ac:dyDescent="0.25">
      <c r="A8243" s="37"/>
      <c r="B8243" s="26"/>
      <c r="C8243"/>
      <c r="D8243"/>
      <c r="E8243"/>
    </row>
    <row r="8244" spans="1:5" ht="12.5" x14ac:dyDescent="0.25">
      <c r="A8244" s="37"/>
      <c r="B8244" s="26"/>
      <c r="C8244"/>
      <c r="D8244"/>
      <c r="E8244"/>
    </row>
    <row r="8245" spans="1:5" ht="12.5" x14ac:dyDescent="0.25">
      <c r="A8245" s="37"/>
      <c r="B8245" s="26"/>
      <c r="C8245"/>
      <c r="D8245"/>
      <c r="E8245"/>
    </row>
    <row r="8246" spans="1:5" ht="12.5" x14ac:dyDescent="0.25">
      <c r="A8246" s="37"/>
      <c r="B8246" s="26"/>
      <c r="C8246"/>
      <c r="D8246"/>
      <c r="E8246"/>
    </row>
    <row r="8247" spans="1:5" ht="12.5" x14ac:dyDescent="0.25">
      <c r="A8247" s="37"/>
      <c r="B8247" s="26"/>
      <c r="C8247"/>
      <c r="D8247"/>
      <c r="E8247"/>
    </row>
    <row r="8248" spans="1:5" ht="12.5" x14ac:dyDescent="0.25">
      <c r="A8248" s="37"/>
      <c r="B8248" s="26"/>
      <c r="C8248"/>
      <c r="D8248"/>
      <c r="E8248"/>
    </row>
    <row r="8249" spans="1:5" ht="12.5" x14ac:dyDescent="0.25">
      <c r="A8249" s="37"/>
      <c r="B8249" s="26"/>
      <c r="C8249"/>
      <c r="D8249"/>
      <c r="E8249"/>
    </row>
    <row r="8250" spans="1:5" ht="12.5" x14ac:dyDescent="0.25">
      <c r="A8250" s="37"/>
      <c r="B8250" s="26"/>
      <c r="C8250"/>
      <c r="D8250"/>
      <c r="E8250"/>
    </row>
    <row r="8251" spans="1:5" ht="12.5" x14ac:dyDescent="0.25">
      <c r="A8251" s="37"/>
      <c r="B8251" s="26"/>
      <c r="C8251"/>
      <c r="D8251"/>
      <c r="E8251"/>
    </row>
    <row r="8252" spans="1:5" ht="12.5" x14ac:dyDescent="0.25">
      <c r="A8252" s="37"/>
      <c r="B8252" s="26"/>
      <c r="C8252"/>
      <c r="D8252"/>
      <c r="E8252"/>
    </row>
    <row r="8253" spans="1:5" ht="12.5" x14ac:dyDescent="0.25">
      <c r="A8253" s="37"/>
      <c r="B8253" s="26"/>
      <c r="C8253"/>
      <c r="D8253"/>
      <c r="E8253"/>
    </row>
    <row r="8254" spans="1:5" ht="12.5" x14ac:dyDescent="0.25">
      <c r="A8254" s="37"/>
      <c r="B8254" s="26"/>
      <c r="C8254"/>
      <c r="D8254"/>
      <c r="E8254"/>
    </row>
    <row r="8255" spans="1:5" ht="12.5" x14ac:dyDescent="0.25">
      <c r="A8255" s="37"/>
      <c r="B8255" s="26"/>
      <c r="C8255"/>
      <c r="D8255"/>
      <c r="E8255"/>
    </row>
    <row r="8256" spans="1:5" ht="12.5" x14ac:dyDescent="0.25">
      <c r="A8256" s="37"/>
      <c r="B8256" s="26"/>
      <c r="C8256"/>
      <c r="D8256"/>
      <c r="E8256"/>
    </row>
    <row r="8257" spans="1:5" ht="12.5" x14ac:dyDescent="0.25">
      <c r="A8257" s="37"/>
      <c r="B8257" s="26"/>
      <c r="C8257"/>
      <c r="D8257"/>
      <c r="E8257"/>
    </row>
    <row r="8258" spans="1:5" ht="12.5" x14ac:dyDescent="0.25">
      <c r="A8258" s="37"/>
      <c r="B8258" s="26"/>
      <c r="C8258"/>
      <c r="D8258"/>
      <c r="E8258"/>
    </row>
    <row r="8259" spans="1:5" ht="12.5" x14ac:dyDescent="0.25">
      <c r="A8259" s="37"/>
      <c r="B8259" s="26"/>
      <c r="C8259"/>
      <c r="D8259"/>
      <c r="E8259"/>
    </row>
    <row r="8260" spans="1:5" ht="12.5" x14ac:dyDescent="0.25">
      <c r="A8260" s="37"/>
      <c r="B8260" s="26"/>
      <c r="C8260"/>
      <c r="D8260"/>
      <c r="E8260"/>
    </row>
    <row r="8261" spans="1:5" ht="12.5" x14ac:dyDescent="0.25">
      <c r="A8261" s="37"/>
      <c r="B8261" s="26"/>
      <c r="C8261"/>
      <c r="D8261"/>
      <c r="E8261"/>
    </row>
    <row r="8262" spans="1:5" ht="12.5" x14ac:dyDescent="0.25">
      <c r="A8262" s="37"/>
      <c r="B8262" s="26"/>
      <c r="C8262"/>
      <c r="D8262"/>
      <c r="E8262"/>
    </row>
    <row r="8263" spans="1:5" ht="12.5" x14ac:dyDescent="0.25">
      <c r="A8263" s="37"/>
      <c r="B8263" s="26"/>
      <c r="C8263"/>
      <c r="D8263"/>
      <c r="E8263"/>
    </row>
    <row r="8264" spans="1:5" ht="12.5" x14ac:dyDescent="0.25">
      <c r="A8264" s="37"/>
      <c r="B8264" s="26"/>
      <c r="C8264"/>
      <c r="D8264"/>
      <c r="E8264"/>
    </row>
    <row r="8265" spans="1:5" ht="12.5" x14ac:dyDescent="0.25">
      <c r="A8265" s="37"/>
      <c r="B8265" s="26"/>
      <c r="C8265"/>
      <c r="D8265"/>
      <c r="E8265"/>
    </row>
    <row r="8266" spans="1:5" ht="12.5" x14ac:dyDescent="0.25">
      <c r="A8266" s="37"/>
      <c r="B8266" s="26"/>
      <c r="C8266"/>
      <c r="D8266"/>
      <c r="E8266"/>
    </row>
    <row r="8267" spans="1:5" ht="12.5" x14ac:dyDescent="0.25">
      <c r="A8267" s="37"/>
      <c r="B8267" s="26"/>
      <c r="C8267"/>
      <c r="D8267"/>
      <c r="E8267"/>
    </row>
    <row r="8268" spans="1:5" ht="12.5" x14ac:dyDescent="0.25">
      <c r="A8268" s="37"/>
      <c r="B8268" s="26"/>
      <c r="C8268"/>
      <c r="D8268"/>
      <c r="E8268"/>
    </row>
    <row r="8269" spans="1:5" ht="12.5" x14ac:dyDescent="0.25">
      <c r="A8269" s="37"/>
      <c r="B8269" s="26"/>
      <c r="C8269"/>
      <c r="D8269"/>
      <c r="E8269"/>
    </row>
    <row r="8270" spans="1:5" ht="12.5" x14ac:dyDescent="0.25">
      <c r="A8270" s="37"/>
      <c r="B8270" s="26"/>
      <c r="C8270"/>
      <c r="D8270"/>
      <c r="E8270"/>
    </row>
    <row r="8271" spans="1:5" ht="12.5" x14ac:dyDescent="0.25">
      <c r="A8271" s="37"/>
      <c r="B8271" s="26"/>
      <c r="C8271"/>
      <c r="D8271"/>
      <c r="E8271"/>
    </row>
    <row r="8272" spans="1:5" ht="12.5" x14ac:dyDescent="0.25">
      <c r="A8272" s="37"/>
      <c r="B8272" s="26"/>
      <c r="C8272"/>
      <c r="D8272"/>
      <c r="E8272"/>
    </row>
    <row r="8273" spans="1:5" ht="12.5" x14ac:dyDescent="0.25">
      <c r="A8273" s="37"/>
      <c r="B8273" s="26"/>
      <c r="C8273"/>
      <c r="D8273"/>
      <c r="E8273"/>
    </row>
    <row r="8274" spans="1:5" ht="12.5" x14ac:dyDescent="0.25">
      <c r="A8274" s="37"/>
      <c r="B8274" s="26"/>
      <c r="C8274"/>
      <c r="D8274"/>
      <c r="E8274"/>
    </row>
    <row r="8275" spans="1:5" ht="12.5" x14ac:dyDescent="0.25">
      <c r="A8275" s="37"/>
      <c r="B8275" s="26"/>
      <c r="C8275"/>
      <c r="D8275"/>
      <c r="E8275"/>
    </row>
    <row r="8276" spans="1:5" ht="12.5" x14ac:dyDescent="0.25">
      <c r="A8276" s="37"/>
      <c r="B8276" s="26"/>
      <c r="C8276"/>
      <c r="D8276"/>
      <c r="E8276"/>
    </row>
    <row r="8277" spans="1:5" ht="12.5" x14ac:dyDescent="0.25">
      <c r="A8277" s="37"/>
      <c r="B8277" s="26"/>
      <c r="C8277"/>
      <c r="D8277"/>
      <c r="E8277"/>
    </row>
    <row r="8278" spans="1:5" ht="12.5" x14ac:dyDescent="0.25">
      <c r="A8278" s="37"/>
      <c r="B8278" s="26"/>
      <c r="C8278"/>
      <c r="D8278"/>
      <c r="E8278"/>
    </row>
    <row r="8279" spans="1:5" ht="12.5" x14ac:dyDescent="0.25">
      <c r="A8279" s="37"/>
      <c r="B8279" s="26"/>
      <c r="C8279"/>
      <c r="D8279"/>
      <c r="E8279"/>
    </row>
    <row r="8280" spans="1:5" ht="12.5" x14ac:dyDescent="0.25">
      <c r="A8280" s="37"/>
      <c r="B8280" s="26"/>
      <c r="C8280"/>
      <c r="D8280"/>
      <c r="E8280"/>
    </row>
    <row r="8281" spans="1:5" ht="12.5" x14ac:dyDescent="0.25">
      <c r="A8281" s="37"/>
      <c r="B8281" s="26"/>
      <c r="C8281"/>
      <c r="D8281"/>
      <c r="E8281"/>
    </row>
    <row r="8282" spans="1:5" ht="12.5" x14ac:dyDescent="0.25">
      <c r="A8282" s="37"/>
      <c r="B8282" s="26"/>
      <c r="C8282"/>
      <c r="D8282"/>
      <c r="E8282"/>
    </row>
    <row r="8283" spans="1:5" ht="12.5" x14ac:dyDescent="0.25">
      <c r="A8283" s="37"/>
      <c r="B8283" s="26"/>
      <c r="C8283"/>
      <c r="D8283"/>
      <c r="E8283"/>
    </row>
    <row r="8284" spans="1:5" ht="12.5" x14ac:dyDescent="0.25">
      <c r="A8284" s="37"/>
      <c r="B8284" s="26"/>
      <c r="C8284"/>
      <c r="D8284"/>
      <c r="E8284"/>
    </row>
    <row r="8285" spans="1:5" ht="12.5" x14ac:dyDescent="0.25">
      <c r="A8285" s="37"/>
      <c r="B8285" s="26"/>
      <c r="C8285"/>
      <c r="D8285"/>
      <c r="E8285"/>
    </row>
    <row r="8286" spans="1:5" ht="12.5" x14ac:dyDescent="0.25">
      <c r="A8286" s="37"/>
      <c r="B8286" s="26"/>
      <c r="C8286"/>
      <c r="D8286"/>
      <c r="E8286"/>
    </row>
    <row r="8287" spans="1:5" ht="12.5" x14ac:dyDescent="0.25">
      <c r="A8287" s="37"/>
      <c r="B8287" s="26"/>
      <c r="C8287"/>
      <c r="D8287"/>
      <c r="E8287"/>
    </row>
    <row r="8288" spans="1:5" ht="12.5" x14ac:dyDescent="0.25">
      <c r="A8288" s="37"/>
      <c r="B8288" s="26"/>
      <c r="C8288"/>
      <c r="D8288"/>
      <c r="E8288"/>
    </row>
    <row r="8289" spans="1:5" ht="12.5" x14ac:dyDescent="0.25">
      <c r="A8289" s="37"/>
      <c r="B8289" s="26"/>
      <c r="C8289"/>
      <c r="D8289"/>
      <c r="E8289"/>
    </row>
    <row r="8290" spans="1:5" ht="12.5" x14ac:dyDescent="0.25">
      <c r="A8290" s="37"/>
      <c r="B8290" s="26"/>
      <c r="C8290"/>
      <c r="D8290"/>
      <c r="E8290"/>
    </row>
    <row r="8291" spans="1:5" ht="12.5" x14ac:dyDescent="0.25">
      <c r="A8291" s="37"/>
      <c r="B8291" s="26"/>
      <c r="C8291"/>
      <c r="D8291"/>
      <c r="E8291"/>
    </row>
    <row r="8292" spans="1:5" ht="12.5" x14ac:dyDescent="0.25">
      <c r="A8292" s="37"/>
      <c r="B8292" s="26"/>
      <c r="C8292"/>
      <c r="D8292"/>
      <c r="E8292"/>
    </row>
    <row r="8293" spans="1:5" ht="12.5" x14ac:dyDescent="0.25">
      <c r="A8293" s="37"/>
      <c r="B8293" s="26"/>
      <c r="C8293"/>
      <c r="D8293"/>
      <c r="E8293"/>
    </row>
    <row r="8294" spans="1:5" ht="12.5" x14ac:dyDescent="0.25">
      <c r="A8294" s="37"/>
      <c r="B8294" s="26"/>
      <c r="C8294"/>
      <c r="D8294"/>
      <c r="E8294"/>
    </row>
    <row r="8295" spans="1:5" ht="12.5" x14ac:dyDescent="0.25">
      <c r="A8295" s="37"/>
      <c r="B8295" s="26"/>
      <c r="C8295"/>
      <c r="D8295"/>
      <c r="E8295"/>
    </row>
    <row r="8296" spans="1:5" ht="12.5" x14ac:dyDescent="0.25">
      <c r="A8296" s="37"/>
      <c r="B8296" s="26"/>
      <c r="C8296"/>
      <c r="D8296"/>
      <c r="E8296"/>
    </row>
    <row r="8297" spans="1:5" ht="12.5" x14ac:dyDescent="0.25">
      <c r="A8297" s="37"/>
      <c r="B8297" s="26"/>
      <c r="C8297"/>
      <c r="D8297"/>
      <c r="E8297"/>
    </row>
    <row r="8298" spans="1:5" ht="12.5" x14ac:dyDescent="0.25">
      <c r="A8298" s="37"/>
      <c r="B8298" s="26"/>
      <c r="C8298"/>
      <c r="D8298"/>
      <c r="E8298"/>
    </row>
    <row r="8299" spans="1:5" ht="12.5" x14ac:dyDescent="0.25">
      <c r="A8299" s="37"/>
      <c r="B8299" s="26"/>
      <c r="C8299"/>
      <c r="D8299"/>
      <c r="E8299"/>
    </row>
    <row r="8300" spans="1:5" ht="12.5" x14ac:dyDescent="0.25">
      <c r="A8300" s="37"/>
      <c r="B8300" s="26"/>
      <c r="C8300"/>
      <c r="D8300"/>
      <c r="E8300"/>
    </row>
    <row r="8301" spans="1:5" ht="12.5" x14ac:dyDescent="0.25">
      <c r="A8301" s="37"/>
      <c r="B8301" s="26"/>
      <c r="C8301"/>
      <c r="D8301"/>
      <c r="E8301"/>
    </row>
    <row r="8302" spans="1:5" ht="12.5" x14ac:dyDescent="0.25">
      <c r="A8302" s="37"/>
      <c r="B8302" s="26"/>
      <c r="C8302"/>
      <c r="D8302"/>
      <c r="E8302"/>
    </row>
    <row r="8303" spans="1:5" ht="12.5" x14ac:dyDescent="0.25">
      <c r="A8303" s="37"/>
      <c r="B8303" s="26"/>
      <c r="C8303"/>
      <c r="D8303"/>
      <c r="E8303"/>
    </row>
    <row r="8304" spans="1:5" ht="12.5" x14ac:dyDescent="0.25">
      <c r="A8304" s="37"/>
      <c r="B8304" s="26"/>
      <c r="C8304"/>
      <c r="D8304"/>
      <c r="E8304"/>
    </row>
    <row r="8305" spans="1:5" ht="12.5" x14ac:dyDescent="0.25">
      <c r="A8305" s="37"/>
      <c r="B8305" s="26"/>
      <c r="C8305"/>
      <c r="D8305"/>
      <c r="E8305"/>
    </row>
    <row r="8306" spans="1:5" ht="12.5" x14ac:dyDescent="0.25">
      <c r="A8306" s="37"/>
      <c r="B8306" s="26"/>
      <c r="C8306"/>
      <c r="D8306"/>
      <c r="E8306"/>
    </row>
    <row r="8307" spans="1:5" ht="12.5" x14ac:dyDescent="0.25">
      <c r="A8307" s="37"/>
      <c r="B8307" s="26"/>
      <c r="C8307"/>
      <c r="D8307"/>
      <c r="E8307"/>
    </row>
    <row r="8308" spans="1:5" ht="12.5" x14ac:dyDescent="0.25">
      <c r="A8308" s="37"/>
      <c r="B8308" s="26"/>
      <c r="C8308"/>
      <c r="D8308"/>
      <c r="E8308"/>
    </row>
    <row r="8309" spans="1:5" ht="12.5" x14ac:dyDescent="0.25">
      <c r="A8309" s="37"/>
      <c r="B8309" s="26"/>
      <c r="C8309"/>
      <c r="D8309"/>
      <c r="E8309"/>
    </row>
    <row r="8310" spans="1:5" ht="12.5" x14ac:dyDescent="0.25">
      <c r="A8310" s="37"/>
      <c r="B8310" s="26"/>
      <c r="C8310"/>
      <c r="D8310"/>
      <c r="E8310"/>
    </row>
    <row r="8311" spans="1:5" ht="12.5" x14ac:dyDescent="0.25">
      <c r="A8311" s="37"/>
      <c r="B8311" s="26"/>
      <c r="C8311"/>
      <c r="D8311"/>
      <c r="E8311"/>
    </row>
    <row r="8312" spans="1:5" ht="12.5" x14ac:dyDescent="0.25">
      <c r="A8312" s="37"/>
      <c r="B8312" s="26"/>
      <c r="C8312"/>
      <c r="D8312"/>
      <c r="E8312"/>
    </row>
    <row r="8313" spans="1:5" ht="12.5" x14ac:dyDescent="0.25">
      <c r="A8313" s="37"/>
      <c r="B8313" s="26"/>
      <c r="C8313"/>
      <c r="D8313"/>
      <c r="E8313"/>
    </row>
    <row r="8314" spans="1:5" ht="12.5" x14ac:dyDescent="0.25">
      <c r="A8314" s="37"/>
      <c r="B8314" s="26"/>
      <c r="C8314"/>
      <c r="D8314"/>
      <c r="E8314"/>
    </row>
    <row r="8315" spans="1:5" ht="12.5" x14ac:dyDescent="0.25">
      <c r="A8315" s="37"/>
      <c r="B8315" s="26"/>
      <c r="C8315"/>
      <c r="D8315"/>
      <c r="E8315"/>
    </row>
    <row r="8316" spans="1:5" ht="12.5" x14ac:dyDescent="0.25">
      <c r="A8316" s="37"/>
      <c r="B8316" s="26"/>
      <c r="C8316"/>
      <c r="D8316"/>
      <c r="E8316"/>
    </row>
    <row r="8317" spans="1:5" ht="12.5" x14ac:dyDescent="0.25">
      <c r="A8317" s="37"/>
      <c r="B8317" s="26"/>
      <c r="C8317"/>
      <c r="D8317"/>
      <c r="E8317"/>
    </row>
    <row r="8318" spans="1:5" ht="12.5" x14ac:dyDescent="0.25">
      <c r="A8318" s="37"/>
      <c r="B8318" s="26"/>
      <c r="C8318"/>
      <c r="D8318"/>
      <c r="E8318"/>
    </row>
    <row r="8319" spans="1:5" ht="12.5" x14ac:dyDescent="0.25">
      <c r="A8319" s="37"/>
      <c r="B8319" s="26"/>
      <c r="C8319"/>
      <c r="D8319"/>
      <c r="E8319"/>
    </row>
    <row r="8320" spans="1:5" ht="12.5" x14ac:dyDescent="0.25">
      <c r="A8320" s="37"/>
      <c r="B8320" s="26"/>
      <c r="C8320"/>
      <c r="D8320"/>
      <c r="E8320"/>
    </row>
    <row r="8321" spans="1:5" ht="12.5" x14ac:dyDescent="0.25">
      <c r="A8321" s="37"/>
      <c r="B8321" s="26"/>
      <c r="C8321"/>
      <c r="D8321"/>
      <c r="E8321"/>
    </row>
    <row r="8322" spans="1:5" ht="12.5" x14ac:dyDescent="0.25">
      <c r="A8322" s="37"/>
      <c r="B8322" s="26"/>
      <c r="C8322"/>
      <c r="D8322"/>
      <c r="E8322"/>
    </row>
    <row r="8323" spans="1:5" ht="12.5" x14ac:dyDescent="0.25">
      <c r="A8323" s="37"/>
      <c r="B8323" s="26"/>
      <c r="C8323"/>
      <c r="D8323"/>
      <c r="E8323"/>
    </row>
    <row r="8324" spans="1:5" ht="12.5" x14ac:dyDescent="0.25">
      <c r="A8324" s="37"/>
      <c r="B8324" s="26"/>
      <c r="C8324"/>
      <c r="D8324"/>
      <c r="E8324"/>
    </row>
    <row r="8325" spans="1:5" ht="12.5" x14ac:dyDescent="0.25">
      <c r="A8325" s="37"/>
      <c r="B8325" s="26"/>
      <c r="C8325"/>
      <c r="D8325"/>
      <c r="E8325"/>
    </row>
    <row r="8326" spans="1:5" ht="12.5" x14ac:dyDescent="0.25">
      <c r="A8326" s="37"/>
      <c r="B8326" s="26"/>
      <c r="C8326"/>
      <c r="D8326"/>
      <c r="E8326"/>
    </row>
    <row r="8327" spans="1:5" ht="12.5" x14ac:dyDescent="0.25">
      <c r="A8327" s="37"/>
      <c r="B8327" s="26"/>
      <c r="C8327"/>
      <c r="D8327"/>
      <c r="E8327"/>
    </row>
    <row r="8328" spans="1:5" ht="12.5" x14ac:dyDescent="0.25">
      <c r="A8328" s="37"/>
      <c r="B8328" s="26"/>
      <c r="C8328"/>
      <c r="D8328"/>
      <c r="E8328"/>
    </row>
    <row r="8329" spans="1:5" ht="12.5" x14ac:dyDescent="0.25">
      <c r="A8329" s="37"/>
      <c r="B8329" s="26"/>
      <c r="C8329"/>
      <c r="D8329"/>
      <c r="E8329"/>
    </row>
    <row r="8330" spans="1:5" ht="12.5" x14ac:dyDescent="0.25">
      <c r="A8330" s="37"/>
      <c r="B8330" s="26"/>
      <c r="C8330"/>
      <c r="D8330"/>
      <c r="E8330"/>
    </row>
    <row r="8331" spans="1:5" ht="12.5" x14ac:dyDescent="0.25">
      <c r="A8331" s="37"/>
      <c r="B8331" s="26"/>
      <c r="C8331"/>
      <c r="D8331"/>
      <c r="E8331"/>
    </row>
    <row r="8332" spans="1:5" ht="12.5" x14ac:dyDescent="0.25">
      <c r="A8332" s="37"/>
      <c r="B8332" s="26"/>
      <c r="C8332"/>
      <c r="D8332"/>
      <c r="E8332"/>
    </row>
    <row r="8333" spans="1:5" ht="12.5" x14ac:dyDescent="0.25">
      <c r="A8333" s="37"/>
      <c r="B8333" s="26"/>
      <c r="C8333"/>
      <c r="D8333"/>
      <c r="E8333"/>
    </row>
    <row r="8334" spans="1:5" ht="12.5" x14ac:dyDescent="0.25">
      <c r="A8334" s="37"/>
      <c r="B8334" s="26"/>
      <c r="C8334"/>
      <c r="D8334"/>
      <c r="E8334"/>
    </row>
    <row r="8335" spans="1:5" ht="12.5" x14ac:dyDescent="0.25">
      <c r="A8335" s="37"/>
      <c r="B8335" s="26"/>
      <c r="C8335"/>
      <c r="D8335"/>
      <c r="E8335"/>
    </row>
    <row r="8336" spans="1:5" ht="12.5" x14ac:dyDescent="0.25">
      <c r="A8336" s="37"/>
      <c r="B8336" s="26"/>
      <c r="C8336"/>
      <c r="D8336"/>
      <c r="E8336"/>
    </row>
    <row r="8337" spans="1:5" ht="12.5" x14ac:dyDescent="0.25">
      <c r="A8337" s="37"/>
      <c r="B8337" s="26"/>
      <c r="C8337"/>
      <c r="D8337"/>
      <c r="E8337"/>
    </row>
    <row r="8338" spans="1:5" ht="12.5" x14ac:dyDescent="0.25">
      <c r="A8338" s="37"/>
      <c r="B8338" s="26"/>
      <c r="C8338"/>
      <c r="D8338"/>
      <c r="E8338"/>
    </row>
    <row r="8339" spans="1:5" ht="12.5" x14ac:dyDescent="0.25">
      <c r="A8339" s="37"/>
      <c r="B8339" s="26"/>
      <c r="C8339"/>
      <c r="D8339"/>
      <c r="E8339"/>
    </row>
    <row r="8340" spans="1:5" ht="12.5" x14ac:dyDescent="0.25">
      <c r="A8340" s="37"/>
      <c r="B8340" s="26"/>
      <c r="C8340"/>
      <c r="D8340"/>
      <c r="E8340"/>
    </row>
    <row r="8341" spans="1:5" ht="12.5" x14ac:dyDescent="0.25">
      <c r="A8341" s="37"/>
      <c r="B8341" s="26"/>
      <c r="C8341"/>
      <c r="D8341"/>
      <c r="E8341"/>
    </row>
    <row r="8342" spans="1:5" ht="12.5" x14ac:dyDescent="0.25">
      <c r="A8342" s="37"/>
      <c r="B8342" s="26"/>
      <c r="C8342"/>
      <c r="D8342"/>
      <c r="E8342"/>
    </row>
    <row r="8343" spans="1:5" ht="12.5" x14ac:dyDescent="0.25">
      <c r="A8343" s="37"/>
      <c r="B8343" s="26"/>
      <c r="C8343"/>
      <c r="D8343"/>
      <c r="E8343"/>
    </row>
    <row r="8344" spans="1:5" ht="12.5" x14ac:dyDescent="0.25">
      <c r="A8344" s="37"/>
      <c r="B8344" s="26"/>
      <c r="C8344"/>
      <c r="D8344"/>
      <c r="E8344"/>
    </row>
    <row r="8345" spans="1:5" ht="12.5" x14ac:dyDescent="0.25">
      <c r="A8345" s="37"/>
      <c r="B8345" s="26"/>
      <c r="C8345"/>
      <c r="D8345"/>
      <c r="E8345"/>
    </row>
    <row r="8346" spans="1:5" ht="12.5" x14ac:dyDescent="0.25">
      <c r="A8346" s="37"/>
      <c r="B8346" s="26"/>
      <c r="C8346"/>
      <c r="D8346"/>
      <c r="E8346"/>
    </row>
    <row r="8347" spans="1:5" ht="12.5" x14ac:dyDescent="0.25">
      <c r="A8347" s="37"/>
      <c r="B8347" s="26"/>
      <c r="C8347"/>
      <c r="D8347"/>
      <c r="E8347"/>
    </row>
    <row r="8348" spans="1:5" ht="12.5" x14ac:dyDescent="0.25">
      <c r="A8348" s="37"/>
      <c r="B8348" s="26"/>
      <c r="C8348"/>
      <c r="D8348"/>
      <c r="E8348"/>
    </row>
    <row r="8349" spans="1:5" ht="12.5" x14ac:dyDescent="0.25">
      <c r="A8349" s="37"/>
      <c r="B8349" s="26"/>
      <c r="C8349"/>
      <c r="D8349"/>
      <c r="E8349"/>
    </row>
    <row r="8350" spans="1:5" ht="12.5" x14ac:dyDescent="0.25">
      <c r="A8350" s="37"/>
      <c r="B8350" s="26"/>
      <c r="C8350"/>
      <c r="D8350"/>
      <c r="E8350"/>
    </row>
    <row r="8351" spans="1:5" ht="12.5" x14ac:dyDescent="0.25">
      <c r="A8351" s="37"/>
      <c r="B8351" s="26"/>
      <c r="C8351"/>
      <c r="D8351"/>
      <c r="E8351"/>
    </row>
    <row r="8352" spans="1:5" ht="12.5" x14ac:dyDescent="0.25">
      <c r="A8352" s="37"/>
      <c r="B8352" s="26"/>
      <c r="C8352"/>
      <c r="D8352"/>
      <c r="E8352"/>
    </row>
    <row r="8353" spans="1:5" ht="12.5" x14ac:dyDescent="0.25">
      <c r="A8353" s="37"/>
      <c r="B8353" s="26"/>
      <c r="C8353"/>
      <c r="D8353"/>
      <c r="E8353"/>
    </row>
    <row r="8354" spans="1:5" ht="12.5" x14ac:dyDescent="0.25">
      <c r="A8354" s="37"/>
      <c r="B8354" s="26"/>
      <c r="C8354"/>
      <c r="D8354"/>
      <c r="E8354"/>
    </row>
    <row r="8355" spans="1:5" ht="12.5" x14ac:dyDescent="0.25">
      <c r="A8355" s="37"/>
      <c r="B8355" s="26"/>
      <c r="C8355"/>
      <c r="D8355"/>
      <c r="E8355"/>
    </row>
    <row r="8356" spans="1:5" ht="12.5" x14ac:dyDescent="0.25">
      <c r="A8356" s="37"/>
      <c r="B8356" s="26"/>
      <c r="C8356"/>
      <c r="D8356"/>
      <c r="E8356"/>
    </row>
    <row r="8357" spans="1:5" ht="12.5" x14ac:dyDescent="0.25">
      <c r="A8357" s="37"/>
      <c r="B8357" s="26"/>
      <c r="C8357"/>
      <c r="D8357"/>
      <c r="E8357"/>
    </row>
    <row r="8358" spans="1:5" ht="12.5" x14ac:dyDescent="0.25">
      <c r="A8358" s="37"/>
      <c r="B8358" s="26"/>
      <c r="C8358"/>
      <c r="D8358"/>
      <c r="E8358"/>
    </row>
    <row r="8359" spans="1:5" ht="12.5" x14ac:dyDescent="0.25">
      <c r="A8359" s="37"/>
      <c r="B8359" s="26"/>
      <c r="C8359"/>
      <c r="D8359"/>
      <c r="E8359"/>
    </row>
    <row r="8360" spans="1:5" ht="12.5" x14ac:dyDescent="0.25">
      <c r="A8360" s="37"/>
      <c r="B8360" s="26"/>
      <c r="C8360"/>
      <c r="D8360"/>
      <c r="E8360"/>
    </row>
    <row r="8361" spans="1:5" ht="12.5" x14ac:dyDescent="0.25">
      <c r="A8361" s="37"/>
      <c r="B8361" s="26"/>
      <c r="C8361"/>
      <c r="D8361"/>
      <c r="E8361"/>
    </row>
    <row r="8362" spans="1:5" ht="12.5" x14ac:dyDescent="0.25">
      <c r="A8362" s="37"/>
      <c r="B8362" s="26"/>
      <c r="C8362"/>
      <c r="D8362"/>
      <c r="E8362"/>
    </row>
    <row r="8363" spans="1:5" ht="12.5" x14ac:dyDescent="0.25">
      <c r="A8363" s="37"/>
      <c r="B8363" s="26"/>
      <c r="C8363"/>
      <c r="D8363"/>
      <c r="E8363"/>
    </row>
    <row r="8364" spans="1:5" ht="12.5" x14ac:dyDescent="0.25">
      <c r="A8364" s="37"/>
      <c r="B8364" s="26"/>
      <c r="C8364"/>
      <c r="D8364"/>
      <c r="E8364"/>
    </row>
    <row r="8365" spans="1:5" ht="12.5" x14ac:dyDescent="0.25">
      <c r="A8365" s="37"/>
      <c r="B8365" s="26"/>
      <c r="C8365"/>
      <c r="D8365"/>
      <c r="E8365"/>
    </row>
    <row r="8366" spans="1:5" ht="12.5" x14ac:dyDescent="0.25">
      <c r="A8366" s="37"/>
      <c r="B8366" s="26"/>
      <c r="C8366"/>
      <c r="D8366"/>
      <c r="E8366"/>
    </row>
    <row r="8367" spans="1:5" ht="12.5" x14ac:dyDescent="0.25">
      <c r="A8367" s="37"/>
      <c r="B8367" s="26"/>
      <c r="C8367"/>
      <c r="D8367"/>
      <c r="E8367"/>
    </row>
    <row r="8368" spans="1:5" ht="12.5" x14ac:dyDescent="0.25">
      <c r="A8368" s="37"/>
      <c r="B8368" s="26"/>
      <c r="C8368"/>
      <c r="D8368"/>
      <c r="E8368"/>
    </row>
    <row r="8369" spans="1:5" ht="12.5" x14ac:dyDescent="0.25">
      <c r="A8369" s="37"/>
      <c r="B8369" s="26"/>
      <c r="C8369"/>
      <c r="D8369"/>
      <c r="E8369"/>
    </row>
    <row r="8370" spans="1:5" ht="12.5" x14ac:dyDescent="0.25">
      <c r="A8370" s="37"/>
      <c r="B8370" s="26"/>
      <c r="C8370"/>
      <c r="D8370"/>
      <c r="E8370"/>
    </row>
    <row r="8371" spans="1:5" ht="12.5" x14ac:dyDescent="0.25">
      <c r="A8371" s="37"/>
      <c r="B8371" s="26"/>
      <c r="C8371"/>
      <c r="D8371"/>
      <c r="E8371"/>
    </row>
    <row r="8372" spans="1:5" ht="12.5" x14ac:dyDescent="0.25">
      <c r="A8372" s="37"/>
      <c r="B8372" s="26"/>
      <c r="C8372"/>
      <c r="D8372"/>
      <c r="E8372"/>
    </row>
    <row r="8373" spans="1:5" ht="12.5" x14ac:dyDescent="0.25">
      <c r="A8373" s="37"/>
      <c r="B8373" s="26"/>
      <c r="C8373"/>
      <c r="D8373"/>
      <c r="E8373"/>
    </row>
    <row r="8374" spans="1:5" ht="12.5" x14ac:dyDescent="0.25">
      <c r="A8374" s="37"/>
      <c r="B8374" s="26"/>
      <c r="C8374"/>
      <c r="D8374"/>
      <c r="E8374"/>
    </row>
    <row r="8375" spans="1:5" ht="12.5" x14ac:dyDescent="0.25">
      <c r="A8375" s="37"/>
      <c r="B8375" s="26"/>
      <c r="C8375"/>
      <c r="D8375"/>
      <c r="E8375"/>
    </row>
    <row r="8376" spans="1:5" ht="12.5" x14ac:dyDescent="0.25">
      <c r="A8376" s="37"/>
      <c r="B8376" s="26"/>
      <c r="C8376"/>
      <c r="D8376"/>
      <c r="E8376"/>
    </row>
    <row r="8377" spans="1:5" ht="12.5" x14ac:dyDescent="0.25">
      <c r="A8377" s="37"/>
      <c r="B8377" s="26"/>
      <c r="C8377"/>
      <c r="D8377"/>
      <c r="E8377"/>
    </row>
    <row r="8378" spans="1:5" ht="12.5" x14ac:dyDescent="0.25">
      <c r="A8378" s="37"/>
      <c r="B8378" s="26"/>
      <c r="C8378"/>
      <c r="D8378"/>
      <c r="E8378"/>
    </row>
    <row r="8379" spans="1:5" ht="12.5" x14ac:dyDescent="0.25">
      <c r="A8379" s="37"/>
      <c r="B8379" s="26"/>
      <c r="C8379"/>
      <c r="D8379"/>
      <c r="E8379"/>
    </row>
    <row r="8380" spans="1:5" ht="12.5" x14ac:dyDescent="0.25">
      <c r="A8380" s="37"/>
      <c r="B8380" s="26"/>
      <c r="C8380"/>
      <c r="D8380"/>
      <c r="E8380"/>
    </row>
    <row r="8381" spans="1:5" ht="12.5" x14ac:dyDescent="0.25">
      <c r="A8381" s="37"/>
      <c r="B8381" s="26"/>
      <c r="C8381"/>
      <c r="D8381"/>
      <c r="E8381"/>
    </row>
    <row r="8382" spans="1:5" ht="12.5" x14ac:dyDescent="0.25">
      <c r="A8382" s="37"/>
      <c r="B8382" s="26"/>
      <c r="C8382"/>
      <c r="D8382"/>
      <c r="E8382"/>
    </row>
    <row r="8383" spans="1:5" ht="12.5" x14ac:dyDescent="0.25">
      <c r="A8383" s="37"/>
      <c r="B8383" s="26"/>
      <c r="C8383"/>
      <c r="D8383"/>
      <c r="E8383"/>
    </row>
    <row r="8384" spans="1:5" ht="12.5" x14ac:dyDescent="0.25">
      <c r="A8384" s="37"/>
      <c r="B8384" s="26"/>
      <c r="C8384"/>
      <c r="D8384"/>
      <c r="E8384"/>
    </row>
    <row r="8385" spans="1:5" ht="12.5" x14ac:dyDescent="0.25">
      <c r="A8385" s="37"/>
      <c r="B8385" s="26"/>
      <c r="C8385"/>
      <c r="D8385"/>
      <c r="E8385"/>
    </row>
    <row r="8386" spans="1:5" ht="12.5" x14ac:dyDescent="0.25">
      <c r="A8386" s="37"/>
      <c r="B8386" s="26"/>
      <c r="C8386"/>
      <c r="D8386"/>
      <c r="E8386"/>
    </row>
    <row r="8387" spans="1:5" ht="12.5" x14ac:dyDescent="0.25">
      <c r="A8387" s="37"/>
      <c r="B8387" s="26"/>
      <c r="C8387"/>
      <c r="D8387"/>
      <c r="E8387"/>
    </row>
    <row r="8388" spans="1:5" ht="12.5" x14ac:dyDescent="0.25">
      <c r="A8388" s="37"/>
      <c r="B8388" s="26"/>
      <c r="C8388"/>
      <c r="D8388"/>
      <c r="E8388"/>
    </row>
    <row r="8389" spans="1:5" ht="12.5" x14ac:dyDescent="0.25">
      <c r="A8389" s="37"/>
      <c r="B8389" s="26"/>
      <c r="C8389"/>
      <c r="D8389"/>
      <c r="E8389"/>
    </row>
    <row r="8390" spans="1:5" ht="12.5" x14ac:dyDescent="0.25">
      <c r="A8390" s="37"/>
      <c r="B8390" s="26"/>
      <c r="C8390"/>
      <c r="D8390"/>
      <c r="E8390"/>
    </row>
    <row r="8391" spans="1:5" ht="12.5" x14ac:dyDescent="0.25">
      <c r="A8391" s="37"/>
      <c r="B8391" s="26"/>
      <c r="C8391"/>
      <c r="D8391"/>
      <c r="E8391"/>
    </row>
    <row r="8392" spans="1:5" ht="12.5" x14ac:dyDescent="0.25">
      <c r="A8392" s="37"/>
      <c r="B8392" s="26"/>
      <c r="C8392"/>
      <c r="D8392"/>
      <c r="E8392"/>
    </row>
    <row r="8393" spans="1:5" ht="12.5" x14ac:dyDescent="0.25">
      <c r="A8393" s="37"/>
      <c r="B8393" s="26"/>
      <c r="C8393"/>
      <c r="D8393"/>
      <c r="E8393"/>
    </row>
    <row r="8394" spans="1:5" ht="12.5" x14ac:dyDescent="0.25">
      <c r="A8394" s="37"/>
      <c r="B8394" s="26"/>
      <c r="C8394"/>
      <c r="D8394"/>
      <c r="E8394"/>
    </row>
    <row r="8395" spans="1:5" ht="12.5" x14ac:dyDescent="0.25">
      <c r="A8395" s="37"/>
      <c r="B8395" s="26"/>
      <c r="C8395"/>
      <c r="D8395"/>
      <c r="E8395"/>
    </row>
    <row r="8396" spans="1:5" ht="12.5" x14ac:dyDescent="0.25">
      <c r="A8396" s="37"/>
      <c r="B8396" s="26"/>
      <c r="C8396"/>
      <c r="D8396"/>
      <c r="E8396"/>
    </row>
    <row r="8397" spans="1:5" ht="12.5" x14ac:dyDescent="0.25">
      <c r="A8397" s="37"/>
      <c r="B8397" s="26"/>
      <c r="C8397"/>
      <c r="D8397"/>
      <c r="E8397"/>
    </row>
    <row r="8398" spans="1:5" ht="12.5" x14ac:dyDescent="0.25">
      <c r="A8398" s="37"/>
      <c r="B8398" s="26"/>
      <c r="C8398"/>
      <c r="D8398"/>
      <c r="E8398"/>
    </row>
    <row r="8399" spans="1:5" ht="12.5" x14ac:dyDescent="0.25">
      <c r="A8399" s="37"/>
      <c r="B8399" s="26"/>
      <c r="C8399"/>
      <c r="D8399"/>
      <c r="E8399"/>
    </row>
    <row r="8400" spans="1:5" ht="12.5" x14ac:dyDescent="0.25">
      <c r="A8400" s="37"/>
      <c r="B8400" s="26"/>
      <c r="C8400"/>
      <c r="D8400"/>
      <c r="E8400"/>
    </row>
    <row r="8401" spans="1:5" ht="12.5" x14ac:dyDescent="0.25">
      <c r="A8401" s="37"/>
      <c r="B8401" s="26"/>
      <c r="C8401"/>
      <c r="D8401"/>
      <c r="E8401"/>
    </row>
    <row r="8402" spans="1:5" ht="12.5" x14ac:dyDescent="0.25">
      <c r="A8402" s="37"/>
      <c r="B8402" s="26"/>
      <c r="C8402"/>
      <c r="D8402"/>
      <c r="E8402"/>
    </row>
    <row r="8403" spans="1:5" ht="12.5" x14ac:dyDescent="0.25">
      <c r="A8403" s="37"/>
      <c r="B8403" s="26"/>
      <c r="C8403"/>
      <c r="D8403"/>
      <c r="E8403"/>
    </row>
    <row r="8404" spans="1:5" ht="12.5" x14ac:dyDescent="0.25">
      <c r="A8404" s="37"/>
      <c r="B8404" s="26"/>
      <c r="C8404"/>
      <c r="D8404"/>
      <c r="E8404"/>
    </row>
    <row r="8405" spans="1:5" ht="12.5" x14ac:dyDescent="0.25">
      <c r="A8405" s="37"/>
      <c r="B8405" s="26"/>
      <c r="C8405"/>
      <c r="D8405"/>
      <c r="E8405"/>
    </row>
    <row r="8406" spans="1:5" ht="12.5" x14ac:dyDescent="0.25">
      <c r="A8406" s="37"/>
      <c r="B8406" s="26"/>
      <c r="C8406"/>
      <c r="D8406"/>
      <c r="E8406"/>
    </row>
    <row r="8407" spans="1:5" ht="12.5" x14ac:dyDescent="0.25">
      <c r="A8407" s="37"/>
      <c r="B8407" s="26"/>
      <c r="C8407"/>
      <c r="D8407"/>
      <c r="E8407"/>
    </row>
    <row r="8408" spans="1:5" ht="12.5" x14ac:dyDescent="0.25">
      <c r="A8408" s="37"/>
      <c r="B8408" s="26"/>
      <c r="C8408"/>
      <c r="D8408"/>
      <c r="E8408"/>
    </row>
    <row r="8409" spans="1:5" ht="12.5" x14ac:dyDescent="0.25">
      <c r="A8409" s="37"/>
      <c r="B8409" s="26"/>
      <c r="C8409"/>
      <c r="D8409"/>
      <c r="E8409"/>
    </row>
    <row r="8410" spans="1:5" ht="12.5" x14ac:dyDescent="0.25">
      <c r="A8410" s="37"/>
      <c r="B8410" s="26"/>
      <c r="C8410"/>
      <c r="D8410"/>
      <c r="E8410"/>
    </row>
    <row r="8411" spans="1:5" ht="12.5" x14ac:dyDescent="0.25">
      <c r="A8411" s="37"/>
      <c r="B8411" s="26"/>
      <c r="C8411"/>
      <c r="D8411"/>
      <c r="E8411"/>
    </row>
    <row r="8412" spans="1:5" ht="12.5" x14ac:dyDescent="0.25">
      <c r="A8412" s="37"/>
      <c r="B8412" s="26"/>
      <c r="C8412"/>
      <c r="D8412"/>
      <c r="E8412"/>
    </row>
    <row r="8413" spans="1:5" ht="12.5" x14ac:dyDescent="0.25">
      <c r="A8413" s="37"/>
      <c r="B8413" s="26"/>
      <c r="C8413"/>
      <c r="D8413"/>
      <c r="E8413"/>
    </row>
    <row r="8414" spans="1:5" ht="12.5" x14ac:dyDescent="0.25">
      <c r="A8414" s="37"/>
      <c r="B8414" s="26"/>
      <c r="C8414"/>
      <c r="D8414"/>
      <c r="E8414"/>
    </row>
    <row r="8415" spans="1:5" ht="12.5" x14ac:dyDescent="0.25">
      <c r="A8415" s="37"/>
      <c r="B8415" s="26"/>
      <c r="C8415"/>
      <c r="D8415"/>
      <c r="E8415"/>
    </row>
    <row r="8416" spans="1:5" ht="12.5" x14ac:dyDescent="0.25">
      <c r="A8416" s="37"/>
      <c r="B8416" s="26"/>
      <c r="C8416"/>
      <c r="D8416"/>
      <c r="E8416"/>
    </row>
    <row r="8417" spans="1:5" ht="12.5" x14ac:dyDescent="0.25">
      <c r="A8417" s="37"/>
      <c r="B8417" s="26"/>
      <c r="C8417"/>
      <c r="D8417"/>
      <c r="E8417"/>
    </row>
    <row r="8418" spans="1:5" ht="12.5" x14ac:dyDescent="0.25">
      <c r="A8418" s="37"/>
      <c r="B8418" s="26"/>
      <c r="C8418"/>
      <c r="D8418"/>
      <c r="E8418"/>
    </row>
    <row r="8419" spans="1:5" ht="12.5" x14ac:dyDescent="0.25">
      <c r="A8419" s="37"/>
      <c r="B8419" s="26"/>
      <c r="C8419"/>
      <c r="D8419"/>
      <c r="E8419"/>
    </row>
    <row r="8420" spans="1:5" ht="12.5" x14ac:dyDescent="0.25">
      <c r="A8420" s="37"/>
      <c r="B8420" s="26"/>
      <c r="C8420"/>
      <c r="D8420"/>
      <c r="E8420"/>
    </row>
    <row r="8421" spans="1:5" ht="12.5" x14ac:dyDescent="0.25">
      <c r="A8421" s="37"/>
      <c r="B8421" s="26"/>
      <c r="C8421"/>
      <c r="D8421"/>
      <c r="E8421"/>
    </row>
    <row r="8422" spans="1:5" ht="12.5" x14ac:dyDescent="0.25">
      <c r="A8422" s="37"/>
      <c r="B8422" s="26"/>
      <c r="C8422"/>
      <c r="D8422"/>
      <c r="E8422"/>
    </row>
    <row r="8423" spans="1:5" ht="12.5" x14ac:dyDescent="0.25">
      <c r="A8423" s="37"/>
      <c r="B8423" s="26"/>
      <c r="C8423"/>
      <c r="D8423"/>
      <c r="E8423"/>
    </row>
    <row r="8424" spans="1:5" ht="12.5" x14ac:dyDescent="0.25">
      <c r="A8424" s="37"/>
      <c r="B8424" s="26"/>
      <c r="C8424"/>
      <c r="D8424"/>
      <c r="E8424"/>
    </row>
    <row r="8425" spans="1:5" ht="12.5" x14ac:dyDescent="0.25">
      <c r="A8425" s="37"/>
      <c r="B8425" s="26"/>
      <c r="C8425"/>
      <c r="D8425"/>
      <c r="E8425"/>
    </row>
    <row r="8426" spans="1:5" ht="12.5" x14ac:dyDescent="0.25">
      <c r="A8426" s="37"/>
      <c r="B8426" s="26"/>
      <c r="C8426"/>
      <c r="D8426"/>
      <c r="E8426"/>
    </row>
    <row r="8427" spans="1:5" ht="12.5" x14ac:dyDescent="0.25">
      <c r="A8427" s="37"/>
      <c r="B8427" s="26"/>
      <c r="C8427"/>
      <c r="D8427"/>
      <c r="E8427"/>
    </row>
    <row r="8428" spans="1:5" ht="12.5" x14ac:dyDescent="0.25">
      <c r="A8428" s="37"/>
      <c r="B8428" s="26"/>
      <c r="C8428"/>
      <c r="D8428"/>
      <c r="E8428"/>
    </row>
    <row r="8429" spans="1:5" ht="12.5" x14ac:dyDescent="0.25">
      <c r="A8429" s="37"/>
      <c r="B8429" s="26"/>
      <c r="C8429"/>
      <c r="D8429"/>
      <c r="E8429"/>
    </row>
    <row r="8430" spans="1:5" ht="12.5" x14ac:dyDescent="0.25">
      <c r="A8430" s="37"/>
      <c r="B8430" s="26"/>
      <c r="C8430"/>
      <c r="D8430"/>
      <c r="E8430"/>
    </row>
    <row r="8431" spans="1:5" ht="12.5" x14ac:dyDescent="0.25">
      <c r="A8431" s="37"/>
      <c r="B8431" s="26"/>
      <c r="C8431"/>
      <c r="D8431"/>
      <c r="E8431"/>
    </row>
    <row r="8432" spans="1:5" ht="12.5" x14ac:dyDescent="0.25">
      <c r="A8432" s="37"/>
      <c r="B8432" s="26"/>
      <c r="C8432"/>
      <c r="D8432"/>
      <c r="E8432"/>
    </row>
    <row r="8433" spans="1:5" ht="12.5" x14ac:dyDescent="0.25">
      <c r="A8433" s="37"/>
      <c r="B8433" s="26"/>
      <c r="C8433"/>
      <c r="D8433"/>
      <c r="E8433"/>
    </row>
    <row r="8434" spans="1:5" ht="12.5" x14ac:dyDescent="0.25">
      <c r="A8434" s="37"/>
      <c r="B8434" s="26"/>
      <c r="C8434"/>
      <c r="D8434"/>
      <c r="E8434"/>
    </row>
    <row r="8435" spans="1:5" ht="12.5" x14ac:dyDescent="0.25">
      <c r="A8435" s="37"/>
      <c r="B8435" s="26"/>
      <c r="C8435"/>
      <c r="D8435"/>
      <c r="E8435"/>
    </row>
    <row r="8436" spans="1:5" ht="12.5" x14ac:dyDescent="0.25">
      <c r="A8436" s="37"/>
      <c r="B8436" s="26"/>
      <c r="C8436"/>
      <c r="D8436"/>
      <c r="E8436"/>
    </row>
    <row r="8437" spans="1:5" ht="12.5" x14ac:dyDescent="0.25">
      <c r="A8437" s="37"/>
      <c r="B8437" s="26"/>
      <c r="C8437"/>
      <c r="D8437"/>
      <c r="E8437"/>
    </row>
    <row r="8438" spans="1:5" ht="12.5" x14ac:dyDescent="0.25">
      <c r="A8438" s="37"/>
      <c r="B8438" s="26"/>
      <c r="C8438"/>
      <c r="D8438"/>
      <c r="E8438"/>
    </row>
    <row r="8439" spans="1:5" ht="12.5" x14ac:dyDescent="0.25">
      <c r="A8439" s="37"/>
      <c r="B8439" s="26"/>
      <c r="C8439"/>
      <c r="D8439"/>
      <c r="E8439"/>
    </row>
    <row r="8440" spans="1:5" ht="12.5" x14ac:dyDescent="0.25">
      <c r="A8440" s="37"/>
      <c r="B8440" s="26"/>
      <c r="C8440"/>
      <c r="D8440"/>
      <c r="E8440"/>
    </row>
    <row r="8441" spans="1:5" ht="12.5" x14ac:dyDescent="0.25">
      <c r="A8441" s="37"/>
      <c r="B8441" s="26"/>
      <c r="C8441"/>
      <c r="D8441"/>
      <c r="E8441"/>
    </row>
    <row r="8442" spans="1:5" ht="12.5" x14ac:dyDescent="0.25">
      <c r="A8442" s="37"/>
      <c r="B8442" s="26"/>
      <c r="C8442"/>
      <c r="D8442"/>
      <c r="E8442"/>
    </row>
    <row r="8443" spans="1:5" ht="12.5" x14ac:dyDescent="0.25">
      <c r="A8443" s="37"/>
      <c r="B8443" s="26"/>
      <c r="C8443"/>
      <c r="D8443"/>
      <c r="E8443"/>
    </row>
    <row r="8444" spans="1:5" ht="12.5" x14ac:dyDescent="0.25">
      <c r="A8444" s="37"/>
      <c r="B8444" s="26"/>
      <c r="C8444"/>
      <c r="D8444"/>
      <c r="E8444"/>
    </row>
    <row r="8445" spans="1:5" ht="12.5" x14ac:dyDescent="0.25">
      <c r="A8445" s="37"/>
      <c r="B8445" s="26"/>
      <c r="C8445"/>
      <c r="D8445"/>
      <c r="E8445"/>
    </row>
    <row r="8446" spans="1:5" ht="12.5" x14ac:dyDescent="0.25">
      <c r="A8446" s="37"/>
      <c r="B8446" s="26"/>
      <c r="C8446"/>
      <c r="D8446"/>
      <c r="E8446"/>
    </row>
    <row r="8447" spans="1:5" ht="12.5" x14ac:dyDescent="0.25">
      <c r="A8447" s="37"/>
      <c r="B8447" s="26"/>
      <c r="C8447"/>
      <c r="D8447"/>
      <c r="E8447"/>
    </row>
    <row r="8448" spans="1:5" ht="12.5" x14ac:dyDescent="0.25">
      <c r="A8448" s="37"/>
      <c r="B8448" s="26"/>
      <c r="C8448"/>
      <c r="D8448"/>
      <c r="E8448"/>
    </row>
    <row r="8449" spans="1:5" ht="12.5" x14ac:dyDescent="0.25">
      <c r="A8449" s="37"/>
      <c r="B8449" s="26"/>
      <c r="C8449"/>
      <c r="D8449"/>
      <c r="E8449"/>
    </row>
    <row r="8450" spans="1:5" ht="12.5" x14ac:dyDescent="0.25">
      <c r="A8450" s="37"/>
      <c r="B8450" s="26"/>
      <c r="C8450"/>
      <c r="D8450"/>
      <c r="E8450"/>
    </row>
    <row r="8451" spans="1:5" ht="12.5" x14ac:dyDescent="0.25">
      <c r="A8451" s="37"/>
      <c r="B8451" s="26"/>
      <c r="C8451"/>
      <c r="D8451"/>
      <c r="E8451"/>
    </row>
    <row r="8452" spans="1:5" ht="12.5" x14ac:dyDescent="0.25">
      <c r="A8452" s="37"/>
      <c r="B8452" s="26"/>
      <c r="C8452"/>
      <c r="D8452"/>
      <c r="E8452"/>
    </row>
    <row r="8453" spans="1:5" ht="12.5" x14ac:dyDescent="0.25">
      <c r="A8453" s="37"/>
      <c r="B8453" s="26"/>
      <c r="C8453"/>
      <c r="D8453"/>
      <c r="E8453"/>
    </row>
    <row r="8454" spans="1:5" ht="12.5" x14ac:dyDescent="0.25">
      <c r="A8454" s="37"/>
      <c r="B8454" s="26"/>
      <c r="C8454"/>
      <c r="D8454"/>
      <c r="E8454"/>
    </row>
    <row r="8455" spans="1:5" ht="12.5" x14ac:dyDescent="0.25">
      <c r="A8455" s="37"/>
      <c r="B8455" s="26"/>
      <c r="C8455"/>
      <c r="D8455"/>
      <c r="E8455"/>
    </row>
    <row r="8456" spans="1:5" ht="12.5" x14ac:dyDescent="0.25">
      <c r="A8456" s="37"/>
      <c r="B8456" s="26"/>
      <c r="C8456"/>
      <c r="D8456"/>
      <c r="E8456"/>
    </row>
    <row r="8457" spans="1:5" ht="12.5" x14ac:dyDescent="0.25">
      <c r="A8457" s="37"/>
      <c r="B8457" s="26"/>
      <c r="C8457"/>
      <c r="D8457"/>
      <c r="E8457"/>
    </row>
    <row r="8458" spans="1:5" ht="12.5" x14ac:dyDescent="0.25">
      <c r="A8458" s="37"/>
      <c r="B8458" s="26"/>
      <c r="C8458"/>
      <c r="D8458"/>
      <c r="E8458"/>
    </row>
    <row r="8459" spans="1:5" ht="12.5" x14ac:dyDescent="0.25">
      <c r="A8459" s="37"/>
      <c r="B8459" s="26"/>
      <c r="C8459"/>
      <c r="D8459"/>
      <c r="E8459"/>
    </row>
    <row r="8460" spans="1:5" ht="12.5" x14ac:dyDescent="0.25">
      <c r="A8460" s="37"/>
      <c r="B8460" s="26"/>
      <c r="C8460"/>
      <c r="D8460"/>
      <c r="E8460"/>
    </row>
    <row r="8461" spans="1:5" ht="12.5" x14ac:dyDescent="0.25">
      <c r="A8461" s="37"/>
      <c r="B8461" s="26"/>
      <c r="C8461"/>
      <c r="D8461"/>
      <c r="E8461"/>
    </row>
    <row r="8462" spans="1:5" ht="12.5" x14ac:dyDescent="0.25">
      <c r="A8462" s="37"/>
      <c r="B8462" s="26"/>
      <c r="C8462"/>
      <c r="D8462"/>
      <c r="E8462"/>
    </row>
    <row r="8463" spans="1:5" ht="12.5" x14ac:dyDescent="0.25">
      <c r="A8463" s="37"/>
      <c r="B8463" s="26"/>
      <c r="C8463"/>
      <c r="D8463"/>
      <c r="E8463"/>
    </row>
    <row r="8464" spans="1:5" ht="12.5" x14ac:dyDescent="0.25">
      <c r="A8464" s="37"/>
      <c r="B8464" s="26"/>
      <c r="C8464"/>
      <c r="D8464"/>
      <c r="E8464"/>
    </row>
    <row r="8465" spans="1:5" ht="12.5" x14ac:dyDescent="0.25">
      <c r="A8465" s="37"/>
      <c r="B8465" s="26"/>
      <c r="C8465"/>
      <c r="D8465"/>
      <c r="E8465"/>
    </row>
    <row r="8466" spans="1:5" ht="12.5" x14ac:dyDescent="0.25">
      <c r="A8466" s="37"/>
      <c r="B8466" s="26"/>
      <c r="C8466"/>
      <c r="D8466"/>
      <c r="E8466"/>
    </row>
    <row r="8467" spans="1:5" ht="12.5" x14ac:dyDescent="0.25">
      <c r="A8467" s="37"/>
      <c r="B8467" s="26"/>
      <c r="C8467"/>
      <c r="D8467"/>
      <c r="E8467"/>
    </row>
    <row r="8468" spans="1:5" ht="12.5" x14ac:dyDescent="0.25">
      <c r="A8468" s="37"/>
      <c r="B8468" s="26"/>
      <c r="C8468"/>
      <c r="D8468"/>
      <c r="E8468"/>
    </row>
    <row r="8469" spans="1:5" ht="12.5" x14ac:dyDescent="0.25">
      <c r="A8469" s="37"/>
      <c r="B8469" s="26"/>
      <c r="C8469"/>
      <c r="D8469"/>
      <c r="E8469"/>
    </row>
    <row r="8470" spans="1:5" ht="12.5" x14ac:dyDescent="0.25">
      <c r="A8470" s="37"/>
      <c r="B8470" s="26"/>
      <c r="C8470"/>
      <c r="D8470"/>
      <c r="E8470"/>
    </row>
    <row r="8471" spans="1:5" ht="12.5" x14ac:dyDescent="0.25">
      <c r="A8471" s="37"/>
      <c r="B8471" s="26"/>
      <c r="C8471"/>
      <c r="D8471"/>
      <c r="E8471"/>
    </row>
    <row r="8472" spans="1:5" ht="12.5" x14ac:dyDescent="0.25">
      <c r="A8472" s="37"/>
      <c r="B8472" s="26"/>
      <c r="C8472"/>
      <c r="D8472"/>
      <c r="E8472"/>
    </row>
    <row r="8473" spans="1:5" ht="12.5" x14ac:dyDescent="0.25">
      <c r="A8473" s="37"/>
      <c r="B8473" s="26"/>
      <c r="C8473"/>
      <c r="D8473"/>
      <c r="E8473"/>
    </row>
    <row r="8474" spans="1:5" ht="12.5" x14ac:dyDescent="0.25">
      <c r="A8474" s="37"/>
      <c r="B8474" s="26"/>
      <c r="C8474"/>
      <c r="D8474"/>
      <c r="E8474"/>
    </row>
    <row r="8475" spans="1:5" ht="12.5" x14ac:dyDescent="0.25">
      <c r="A8475" s="37"/>
      <c r="B8475" s="26"/>
      <c r="C8475"/>
      <c r="D8475"/>
      <c r="E8475"/>
    </row>
    <row r="8476" spans="1:5" ht="12.5" x14ac:dyDescent="0.25">
      <c r="A8476" s="37"/>
      <c r="B8476" s="26"/>
      <c r="C8476"/>
      <c r="D8476"/>
      <c r="E8476"/>
    </row>
    <row r="8477" spans="1:5" ht="12.5" x14ac:dyDescent="0.25">
      <c r="A8477" s="37"/>
      <c r="B8477" s="26"/>
      <c r="C8477"/>
      <c r="D8477"/>
      <c r="E8477"/>
    </row>
    <row r="8478" spans="1:5" ht="12.5" x14ac:dyDescent="0.25">
      <c r="A8478" s="37"/>
      <c r="B8478" s="26"/>
      <c r="C8478"/>
      <c r="D8478"/>
      <c r="E8478"/>
    </row>
    <row r="8479" spans="1:5" ht="12.5" x14ac:dyDescent="0.25">
      <c r="A8479" s="37"/>
      <c r="B8479" s="26"/>
      <c r="C8479"/>
      <c r="D8479"/>
      <c r="E8479"/>
    </row>
    <row r="8480" spans="1:5" ht="12.5" x14ac:dyDescent="0.25">
      <c r="A8480" s="37"/>
      <c r="B8480" s="26"/>
      <c r="C8480"/>
      <c r="D8480"/>
      <c r="E8480"/>
    </row>
    <row r="8481" spans="1:5" ht="12.5" x14ac:dyDescent="0.25">
      <c r="A8481" s="37"/>
      <c r="B8481" s="26"/>
      <c r="C8481"/>
      <c r="D8481"/>
      <c r="E8481"/>
    </row>
    <row r="8482" spans="1:5" ht="12.5" x14ac:dyDescent="0.25">
      <c r="A8482" s="37"/>
      <c r="B8482" s="26"/>
      <c r="C8482"/>
      <c r="D8482"/>
      <c r="E8482"/>
    </row>
    <row r="8483" spans="1:5" ht="12.5" x14ac:dyDescent="0.25">
      <c r="A8483" s="37"/>
      <c r="B8483" s="26"/>
      <c r="C8483"/>
      <c r="D8483"/>
      <c r="E8483"/>
    </row>
    <row r="8484" spans="1:5" ht="12.5" x14ac:dyDescent="0.25">
      <c r="A8484" s="37"/>
      <c r="B8484" s="26"/>
      <c r="C8484"/>
      <c r="D8484"/>
      <c r="E8484"/>
    </row>
    <row r="8485" spans="1:5" ht="12.5" x14ac:dyDescent="0.25">
      <c r="A8485" s="37"/>
      <c r="B8485" s="26"/>
      <c r="C8485"/>
      <c r="D8485"/>
      <c r="E8485"/>
    </row>
    <row r="8486" spans="1:5" ht="12.5" x14ac:dyDescent="0.25">
      <c r="A8486" s="37"/>
      <c r="B8486" s="26"/>
      <c r="C8486"/>
      <c r="D8486"/>
      <c r="E8486"/>
    </row>
    <row r="8487" spans="1:5" ht="12.5" x14ac:dyDescent="0.25">
      <c r="A8487" s="37"/>
      <c r="B8487" s="26"/>
      <c r="C8487"/>
      <c r="D8487"/>
      <c r="E8487"/>
    </row>
    <row r="8488" spans="1:5" ht="12.5" x14ac:dyDescent="0.25">
      <c r="A8488" s="37"/>
      <c r="B8488" s="26"/>
      <c r="C8488"/>
      <c r="D8488"/>
      <c r="E8488"/>
    </row>
    <row r="8489" spans="1:5" ht="12.5" x14ac:dyDescent="0.25">
      <c r="A8489" s="37"/>
      <c r="B8489" s="26"/>
      <c r="C8489"/>
      <c r="D8489"/>
      <c r="E8489"/>
    </row>
    <row r="8490" spans="1:5" ht="12.5" x14ac:dyDescent="0.25">
      <c r="A8490" s="37"/>
      <c r="B8490" s="26"/>
      <c r="C8490"/>
      <c r="D8490"/>
      <c r="E8490"/>
    </row>
    <row r="8491" spans="1:5" ht="12.5" x14ac:dyDescent="0.25">
      <c r="A8491" s="37"/>
      <c r="B8491" s="26"/>
      <c r="C8491"/>
      <c r="D8491"/>
      <c r="E8491"/>
    </row>
    <row r="8492" spans="1:5" ht="12.5" x14ac:dyDescent="0.25">
      <c r="A8492" s="37"/>
      <c r="B8492" s="26"/>
      <c r="C8492"/>
      <c r="D8492"/>
      <c r="E8492"/>
    </row>
    <row r="8493" spans="1:5" ht="12.5" x14ac:dyDescent="0.25">
      <c r="A8493" s="37"/>
      <c r="B8493" s="26"/>
      <c r="C8493"/>
      <c r="D8493"/>
      <c r="E8493"/>
    </row>
    <row r="8494" spans="1:5" ht="12.5" x14ac:dyDescent="0.25">
      <c r="A8494" s="37"/>
      <c r="B8494" s="26"/>
      <c r="C8494"/>
      <c r="D8494"/>
      <c r="E8494"/>
    </row>
    <row r="8495" spans="1:5" ht="12.5" x14ac:dyDescent="0.25">
      <c r="A8495" s="37"/>
      <c r="B8495" s="26"/>
      <c r="C8495"/>
      <c r="D8495"/>
      <c r="E8495"/>
    </row>
    <row r="8496" spans="1:5" ht="12.5" x14ac:dyDescent="0.25">
      <c r="A8496" s="37"/>
      <c r="B8496" s="26"/>
      <c r="C8496"/>
      <c r="D8496"/>
      <c r="E8496"/>
    </row>
    <row r="8497" spans="1:5" ht="12.5" x14ac:dyDescent="0.25">
      <c r="A8497" s="37"/>
      <c r="B8497" s="26"/>
      <c r="C8497"/>
      <c r="D8497"/>
      <c r="E8497"/>
    </row>
    <row r="8498" spans="1:5" ht="12.5" x14ac:dyDescent="0.25">
      <c r="A8498" s="37"/>
      <c r="B8498" s="26"/>
      <c r="C8498"/>
      <c r="D8498"/>
      <c r="E8498"/>
    </row>
    <row r="8499" spans="1:5" ht="12.5" x14ac:dyDescent="0.25">
      <c r="A8499" s="37"/>
      <c r="B8499" s="26"/>
      <c r="C8499"/>
      <c r="D8499"/>
      <c r="E8499"/>
    </row>
    <row r="8500" spans="1:5" ht="12.5" x14ac:dyDescent="0.25">
      <c r="A8500" s="37"/>
      <c r="B8500" s="26"/>
      <c r="C8500"/>
      <c r="D8500"/>
      <c r="E8500"/>
    </row>
    <row r="8501" spans="1:5" ht="12.5" x14ac:dyDescent="0.25">
      <c r="A8501" s="37"/>
      <c r="B8501" s="26"/>
      <c r="C8501"/>
      <c r="D8501"/>
      <c r="E8501"/>
    </row>
    <row r="8502" spans="1:5" ht="12.5" x14ac:dyDescent="0.25">
      <c r="A8502" s="37"/>
      <c r="B8502" s="26"/>
      <c r="C8502"/>
      <c r="D8502"/>
      <c r="E8502"/>
    </row>
    <row r="8503" spans="1:5" ht="12.5" x14ac:dyDescent="0.25">
      <c r="A8503" s="37"/>
      <c r="B8503" s="26"/>
      <c r="C8503"/>
      <c r="D8503"/>
      <c r="E8503"/>
    </row>
    <row r="8504" spans="1:5" ht="12.5" x14ac:dyDescent="0.25">
      <c r="A8504" s="37"/>
      <c r="B8504" s="26"/>
      <c r="C8504"/>
      <c r="D8504"/>
      <c r="E8504"/>
    </row>
    <row r="8505" spans="1:5" ht="12.5" x14ac:dyDescent="0.25">
      <c r="A8505" s="37"/>
      <c r="B8505" s="26"/>
      <c r="C8505"/>
      <c r="D8505"/>
      <c r="E8505"/>
    </row>
    <row r="8506" spans="1:5" ht="12.5" x14ac:dyDescent="0.25">
      <c r="A8506" s="37"/>
      <c r="B8506" s="26"/>
      <c r="C8506"/>
      <c r="D8506"/>
      <c r="E8506"/>
    </row>
    <row r="8507" spans="1:5" ht="12.5" x14ac:dyDescent="0.25">
      <c r="A8507" s="37"/>
      <c r="B8507" s="26"/>
      <c r="C8507"/>
      <c r="D8507"/>
      <c r="E8507"/>
    </row>
    <row r="8508" spans="1:5" ht="12.5" x14ac:dyDescent="0.25">
      <c r="A8508" s="37"/>
      <c r="B8508" s="26"/>
      <c r="C8508"/>
      <c r="D8508"/>
      <c r="E8508"/>
    </row>
    <row r="8509" spans="1:5" ht="12.5" x14ac:dyDescent="0.25">
      <c r="A8509" s="37"/>
      <c r="B8509" s="26"/>
      <c r="C8509"/>
      <c r="D8509"/>
      <c r="E8509"/>
    </row>
    <row r="8510" spans="1:5" ht="12.5" x14ac:dyDescent="0.25">
      <c r="A8510" s="37"/>
      <c r="B8510" s="26"/>
      <c r="C8510"/>
      <c r="D8510"/>
      <c r="E8510"/>
    </row>
    <row r="8511" spans="1:5" ht="12.5" x14ac:dyDescent="0.25">
      <c r="A8511" s="37"/>
      <c r="B8511" s="26"/>
      <c r="C8511"/>
      <c r="D8511"/>
      <c r="E8511"/>
    </row>
    <row r="8512" spans="1:5" ht="12.5" x14ac:dyDescent="0.25">
      <c r="A8512" s="37"/>
      <c r="B8512" s="26"/>
      <c r="C8512"/>
      <c r="D8512"/>
      <c r="E8512"/>
    </row>
    <row r="8513" spans="1:5" ht="12.5" x14ac:dyDescent="0.25">
      <c r="A8513" s="37"/>
      <c r="B8513" s="26"/>
      <c r="C8513"/>
      <c r="D8513"/>
      <c r="E8513"/>
    </row>
    <row r="8514" spans="1:5" ht="12.5" x14ac:dyDescent="0.25">
      <c r="A8514" s="37"/>
      <c r="B8514" s="26"/>
      <c r="C8514"/>
      <c r="D8514"/>
      <c r="E8514"/>
    </row>
    <row r="8515" spans="1:5" ht="12.5" x14ac:dyDescent="0.25">
      <c r="A8515" s="37"/>
      <c r="B8515" s="26"/>
      <c r="C8515"/>
      <c r="D8515"/>
      <c r="E8515"/>
    </row>
    <row r="8516" spans="1:5" ht="12.5" x14ac:dyDescent="0.25">
      <c r="A8516" s="37"/>
      <c r="B8516" s="26"/>
      <c r="C8516"/>
      <c r="D8516"/>
      <c r="E8516"/>
    </row>
    <row r="8517" spans="1:5" ht="12.5" x14ac:dyDescent="0.25">
      <c r="A8517" s="37"/>
      <c r="B8517" s="26"/>
      <c r="C8517"/>
      <c r="D8517"/>
      <c r="E8517"/>
    </row>
    <row r="8518" spans="1:5" ht="12.5" x14ac:dyDescent="0.25">
      <c r="A8518" s="37"/>
      <c r="B8518" s="26"/>
      <c r="C8518"/>
      <c r="D8518"/>
      <c r="E8518"/>
    </row>
    <row r="8519" spans="1:5" ht="12.5" x14ac:dyDescent="0.25">
      <c r="A8519" s="37"/>
      <c r="B8519" s="26"/>
      <c r="C8519"/>
      <c r="D8519"/>
      <c r="E8519"/>
    </row>
    <row r="8520" spans="1:5" ht="12.5" x14ac:dyDescent="0.25">
      <c r="A8520" s="37"/>
      <c r="B8520" s="26"/>
      <c r="C8520"/>
      <c r="D8520"/>
      <c r="E8520"/>
    </row>
    <row r="8521" spans="1:5" ht="12.5" x14ac:dyDescent="0.25">
      <c r="A8521" s="37"/>
      <c r="B8521" s="26"/>
      <c r="C8521"/>
      <c r="D8521"/>
      <c r="E8521"/>
    </row>
    <row r="8522" spans="1:5" ht="12.5" x14ac:dyDescent="0.25">
      <c r="A8522" s="37"/>
      <c r="B8522" s="26"/>
      <c r="C8522"/>
      <c r="D8522"/>
      <c r="E8522"/>
    </row>
    <row r="8523" spans="1:5" ht="12.5" x14ac:dyDescent="0.25">
      <c r="A8523" s="37"/>
      <c r="B8523" s="26"/>
      <c r="C8523"/>
      <c r="D8523"/>
      <c r="E8523"/>
    </row>
    <row r="8524" spans="1:5" ht="12.5" x14ac:dyDescent="0.25">
      <c r="A8524" s="37"/>
      <c r="B8524" s="26"/>
      <c r="C8524"/>
      <c r="D8524"/>
      <c r="E8524"/>
    </row>
    <row r="8525" spans="1:5" ht="12.5" x14ac:dyDescent="0.25">
      <c r="A8525" s="37"/>
      <c r="B8525" s="26"/>
      <c r="C8525"/>
      <c r="D8525"/>
      <c r="E8525"/>
    </row>
    <row r="8526" spans="1:5" ht="12.5" x14ac:dyDescent="0.25">
      <c r="A8526" s="37"/>
      <c r="B8526" s="26"/>
      <c r="C8526"/>
      <c r="D8526"/>
      <c r="E8526"/>
    </row>
    <row r="8527" spans="1:5" ht="12.5" x14ac:dyDescent="0.25">
      <c r="A8527" s="37"/>
      <c r="B8527" s="26"/>
      <c r="C8527"/>
      <c r="D8527"/>
      <c r="E8527"/>
    </row>
    <row r="8528" spans="1:5" ht="12.5" x14ac:dyDescent="0.25">
      <c r="A8528" s="37"/>
      <c r="B8528" s="26"/>
      <c r="C8528"/>
      <c r="D8528"/>
      <c r="E8528"/>
    </row>
    <row r="8529" spans="1:5" ht="12.5" x14ac:dyDescent="0.25">
      <c r="A8529" s="37"/>
      <c r="B8529" s="26"/>
      <c r="C8529"/>
      <c r="D8529"/>
      <c r="E8529"/>
    </row>
    <row r="8530" spans="1:5" ht="12.5" x14ac:dyDescent="0.25">
      <c r="A8530" s="37"/>
      <c r="B8530" s="26"/>
      <c r="C8530"/>
      <c r="D8530"/>
      <c r="E8530"/>
    </row>
    <row r="8531" spans="1:5" ht="12.5" x14ac:dyDescent="0.25">
      <c r="A8531" s="37"/>
      <c r="B8531" s="26"/>
      <c r="C8531"/>
      <c r="D8531"/>
      <c r="E8531"/>
    </row>
    <row r="8532" spans="1:5" ht="12.5" x14ac:dyDescent="0.25">
      <c r="A8532" s="37"/>
      <c r="B8532" s="26"/>
      <c r="C8532"/>
      <c r="D8532"/>
      <c r="E8532"/>
    </row>
    <row r="8533" spans="1:5" ht="12.5" x14ac:dyDescent="0.25">
      <c r="A8533" s="37"/>
      <c r="B8533" s="26"/>
      <c r="C8533"/>
      <c r="D8533"/>
      <c r="E8533"/>
    </row>
    <row r="8534" spans="1:5" ht="12.5" x14ac:dyDescent="0.25">
      <c r="A8534" s="37"/>
      <c r="B8534" s="26"/>
      <c r="C8534"/>
      <c r="D8534"/>
      <c r="E8534"/>
    </row>
    <row r="8535" spans="1:5" ht="12.5" x14ac:dyDescent="0.25">
      <c r="A8535" s="37"/>
      <c r="B8535" s="26"/>
      <c r="C8535"/>
      <c r="D8535"/>
      <c r="E8535"/>
    </row>
    <row r="8536" spans="1:5" ht="12.5" x14ac:dyDescent="0.25">
      <c r="A8536" s="37"/>
      <c r="B8536" s="26"/>
      <c r="C8536"/>
      <c r="D8536"/>
      <c r="E8536"/>
    </row>
    <row r="8537" spans="1:5" ht="12.5" x14ac:dyDescent="0.25">
      <c r="A8537" s="37"/>
      <c r="B8537" s="26"/>
      <c r="C8537"/>
      <c r="D8537"/>
      <c r="E8537"/>
    </row>
    <row r="8538" spans="1:5" ht="12.5" x14ac:dyDescent="0.25">
      <c r="A8538" s="37"/>
      <c r="B8538" s="26"/>
      <c r="C8538"/>
      <c r="D8538"/>
      <c r="E8538"/>
    </row>
    <row r="8539" spans="1:5" ht="12.5" x14ac:dyDescent="0.25">
      <c r="A8539" s="37"/>
      <c r="B8539" s="26"/>
      <c r="C8539"/>
      <c r="D8539"/>
      <c r="E8539"/>
    </row>
    <row r="8540" spans="1:5" ht="12.5" x14ac:dyDescent="0.25">
      <c r="A8540" s="37"/>
      <c r="B8540" s="26"/>
      <c r="C8540"/>
      <c r="D8540"/>
      <c r="E8540"/>
    </row>
    <row r="8541" spans="1:5" ht="12.5" x14ac:dyDescent="0.25">
      <c r="A8541" s="37"/>
      <c r="B8541" s="26"/>
      <c r="C8541"/>
      <c r="D8541"/>
      <c r="E8541"/>
    </row>
    <row r="8542" spans="1:5" ht="12.5" x14ac:dyDescent="0.25">
      <c r="A8542" s="37"/>
      <c r="B8542" s="26"/>
      <c r="C8542"/>
      <c r="D8542"/>
      <c r="E8542"/>
    </row>
    <row r="8543" spans="1:5" ht="12.5" x14ac:dyDescent="0.25">
      <c r="A8543" s="37"/>
      <c r="B8543" s="26"/>
      <c r="C8543"/>
      <c r="D8543"/>
      <c r="E8543"/>
    </row>
    <row r="8544" spans="1:5" ht="12.5" x14ac:dyDescent="0.25">
      <c r="A8544" s="37"/>
      <c r="B8544" s="26"/>
      <c r="C8544"/>
      <c r="D8544"/>
      <c r="E8544"/>
    </row>
    <row r="8545" spans="1:5" ht="12.5" x14ac:dyDescent="0.25">
      <c r="A8545" s="37"/>
      <c r="B8545" s="26"/>
      <c r="C8545"/>
      <c r="D8545"/>
      <c r="E8545"/>
    </row>
    <row r="8546" spans="1:5" ht="12.5" x14ac:dyDescent="0.25">
      <c r="A8546" s="37"/>
      <c r="B8546" s="26"/>
      <c r="C8546"/>
      <c r="D8546"/>
      <c r="E8546"/>
    </row>
    <row r="8547" spans="1:5" ht="12.5" x14ac:dyDescent="0.25">
      <c r="A8547" s="37"/>
      <c r="B8547" s="26"/>
      <c r="C8547"/>
      <c r="D8547"/>
      <c r="E8547"/>
    </row>
    <row r="8548" spans="1:5" ht="12.5" x14ac:dyDescent="0.25">
      <c r="A8548" s="37"/>
      <c r="B8548" s="26"/>
      <c r="C8548"/>
      <c r="D8548"/>
      <c r="E8548"/>
    </row>
    <row r="8549" spans="1:5" ht="12.5" x14ac:dyDescent="0.25">
      <c r="A8549" s="37"/>
      <c r="B8549" s="26"/>
      <c r="C8549"/>
      <c r="D8549"/>
      <c r="E8549"/>
    </row>
    <row r="8550" spans="1:5" ht="12.5" x14ac:dyDescent="0.25">
      <c r="A8550" s="37"/>
      <c r="B8550" s="26"/>
      <c r="C8550"/>
      <c r="D8550"/>
      <c r="E8550"/>
    </row>
    <row r="8551" spans="1:5" ht="12.5" x14ac:dyDescent="0.25">
      <c r="A8551" s="37"/>
      <c r="B8551" s="26"/>
      <c r="C8551"/>
      <c r="D8551"/>
      <c r="E8551"/>
    </row>
    <row r="8552" spans="1:5" ht="12.5" x14ac:dyDescent="0.25">
      <c r="A8552" s="37"/>
      <c r="B8552" s="26"/>
      <c r="C8552"/>
      <c r="D8552"/>
      <c r="E8552"/>
    </row>
    <row r="8553" spans="1:5" ht="12.5" x14ac:dyDescent="0.25">
      <c r="A8553" s="37"/>
      <c r="B8553" s="26"/>
      <c r="C8553"/>
      <c r="D8553"/>
      <c r="E8553"/>
    </row>
    <row r="8554" spans="1:5" ht="12.5" x14ac:dyDescent="0.25">
      <c r="A8554" s="37"/>
      <c r="B8554" s="26"/>
      <c r="C8554"/>
      <c r="D8554"/>
      <c r="E8554"/>
    </row>
    <row r="8555" spans="1:5" ht="12.5" x14ac:dyDescent="0.25">
      <c r="A8555" s="37"/>
      <c r="B8555" s="26"/>
      <c r="C8555"/>
      <c r="D8555"/>
      <c r="E8555"/>
    </row>
    <row r="8556" spans="1:5" ht="12.5" x14ac:dyDescent="0.25">
      <c r="A8556" s="37"/>
      <c r="B8556" s="26"/>
      <c r="C8556"/>
      <c r="D8556"/>
      <c r="E8556"/>
    </row>
    <row r="8557" spans="1:5" ht="12.5" x14ac:dyDescent="0.25">
      <c r="A8557" s="37"/>
      <c r="B8557" s="26"/>
      <c r="C8557"/>
      <c r="D8557"/>
      <c r="E8557"/>
    </row>
    <row r="8558" spans="1:5" ht="12.5" x14ac:dyDescent="0.25">
      <c r="A8558" s="37"/>
      <c r="B8558" s="26"/>
      <c r="C8558"/>
      <c r="D8558"/>
      <c r="E8558"/>
    </row>
    <row r="8559" spans="1:5" ht="12.5" x14ac:dyDescent="0.25">
      <c r="A8559" s="37"/>
      <c r="B8559" s="26"/>
      <c r="C8559"/>
      <c r="D8559"/>
      <c r="E8559"/>
    </row>
    <row r="8560" spans="1:5" ht="12.5" x14ac:dyDescent="0.25">
      <c r="A8560" s="37"/>
      <c r="B8560" s="26"/>
      <c r="C8560"/>
      <c r="D8560"/>
      <c r="E8560"/>
    </row>
    <row r="8561" spans="1:5" ht="12.5" x14ac:dyDescent="0.25">
      <c r="A8561" s="37"/>
      <c r="B8561" s="26"/>
      <c r="C8561"/>
      <c r="D8561"/>
      <c r="E8561"/>
    </row>
    <row r="8562" spans="1:5" ht="12.5" x14ac:dyDescent="0.25">
      <c r="A8562" s="37"/>
      <c r="B8562" s="26"/>
      <c r="C8562"/>
      <c r="D8562"/>
      <c r="E8562"/>
    </row>
    <row r="8563" spans="1:5" ht="12.5" x14ac:dyDescent="0.25">
      <c r="A8563" s="37"/>
      <c r="B8563" s="26"/>
      <c r="C8563"/>
      <c r="D8563"/>
      <c r="E8563"/>
    </row>
    <row r="8564" spans="1:5" ht="12.5" x14ac:dyDescent="0.25">
      <c r="A8564" s="37"/>
      <c r="B8564" s="26"/>
      <c r="C8564"/>
      <c r="D8564"/>
      <c r="E8564"/>
    </row>
    <row r="8565" spans="1:5" ht="12.5" x14ac:dyDescent="0.25">
      <c r="A8565" s="37"/>
      <c r="B8565" s="26"/>
      <c r="C8565"/>
      <c r="D8565"/>
      <c r="E8565"/>
    </row>
    <row r="8566" spans="1:5" ht="12.5" x14ac:dyDescent="0.25">
      <c r="A8566" s="37"/>
      <c r="B8566" s="26"/>
      <c r="C8566"/>
      <c r="D8566"/>
      <c r="E8566"/>
    </row>
    <row r="8567" spans="1:5" ht="12.5" x14ac:dyDescent="0.25">
      <c r="A8567" s="37"/>
      <c r="B8567" s="26"/>
      <c r="C8567"/>
      <c r="D8567"/>
      <c r="E8567"/>
    </row>
    <row r="8568" spans="1:5" ht="12.5" x14ac:dyDescent="0.25">
      <c r="A8568" s="37"/>
      <c r="B8568" s="26"/>
      <c r="C8568"/>
      <c r="D8568"/>
      <c r="E8568"/>
    </row>
    <row r="8569" spans="1:5" ht="12.5" x14ac:dyDescent="0.25">
      <c r="A8569" s="37"/>
      <c r="B8569" s="26"/>
      <c r="C8569"/>
      <c r="D8569"/>
      <c r="E8569"/>
    </row>
    <row r="8570" spans="1:5" ht="12.5" x14ac:dyDescent="0.25">
      <c r="A8570" s="37"/>
      <c r="B8570" s="26"/>
      <c r="C8570"/>
      <c r="D8570"/>
      <c r="E8570"/>
    </row>
    <row r="8571" spans="1:5" ht="12.5" x14ac:dyDescent="0.25">
      <c r="A8571" s="37"/>
      <c r="B8571" s="26"/>
      <c r="C8571"/>
      <c r="D8571"/>
      <c r="E8571"/>
    </row>
    <row r="8572" spans="1:5" ht="12.5" x14ac:dyDescent="0.25">
      <c r="A8572" s="37"/>
      <c r="B8572" s="26"/>
      <c r="C8572"/>
      <c r="D8572"/>
      <c r="E8572"/>
    </row>
    <row r="8573" spans="1:5" ht="12.5" x14ac:dyDescent="0.25">
      <c r="A8573" s="37"/>
      <c r="B8573" s="26"/>
      <c r="C8573"/>
      <c r="D8573"/>
      <c r="E8573"/>
    </row>
    <row r="8574" spans="1:5" ht="12.5" x14ac:dyDescent="0.25">
      <c r="A8574" s="37"/>
      <c r="B8574" s="26"/>
      <c r="C8574"/>
      <c r="D8574"/>
      <c r="E8574"/>
    </row>
    <row r="8575" spans="1:5" ht="12.5" x14ac:dyDescent="0.25">
      <c r="A8575" s="37"/>
      <c r="B8575" s="26"/>
      <c r="C8575"/>
      <c r="D8575"/>
      <c r="E8575"/>
    </row>
    <row r="8576" spans="1:5" ht="12.5" x14ac:dyDescent="0.25">
      <c r="A8576" s="37"/>
      <c r="B8576" s="26"/>
      <c r="C8576"/>
      <c r="D8576"/>
      <c r="E8576"/>
    </row>
    <row r="8577" spans="1:5" ht="12.5" x14ac:dyDescent="0.25">
      <c r="A8577" s="37"/>
      <c r="B8577" s="26"/>
      <c r="C8577"/>
      <c r="D8577"/>
      <c r="E8577"/>
    </row>
    <row r="8578" spans="1:5" ht="12.5" x14ac:dyDescent="0.25">
      <c r="A8578" s="37"/>
      <c r="B8578" s="26"/>
      <c r="C8578"/>
      <c r="D8578"/>
      <c r="E8578"/>
    </row>
    <row r="8579" spans="1:5" ht="12.5" x14ac:dyDescent="0.25">
      <c r="A8579" s="37"/>
      <c r="B8579" s="26"/>
      <c r="C8579"/>
      <c r="D8579"/>
      <c r="E8579"/>
    </row>
    <row r="8580" spans="1:5" ht="12.5" x14ac:dyDescent="0.25">
      <c r="A8580" s="37"/>
      <c r="B8580" s="26"/>
      <c r="C8580"/>
      <c r="D8580"/>
      <c r="E8580"/>
    </row>
    <row r="8581" spans="1:5" ht="12.5" x14ac:dyDescent="0.25">
      <c r="A8581" s="37"/>
      <c r="B8581" s="26"/>
      <c r="C8581"/>
      <c r="D8581"/>
      <c r="E8581"/>
    </row>
    <row r="8582" spans="1:5" ht="12.5" x14ac:dyDescent="0.25">
      <c r="A8582" s="37"/>
      <c r="B8582" s="26"/>
      <c r="C8582"/>
      <c r="D8582"/>
      <c r="E8582"/>
    </row>
    <row r="8583" spans="1:5" ht="12.5" x14ac:dyDescent="0.25">
      <c r="A8583" s="37"/>
      <c r="B8583" s="26"/>
      <c r="C8583"/>
      <c r="D8583"/>
      <c r="E8583"/>
    </row>
    <row r="8584" spans="1:5" ht="12.5" x14ac:dyDescent="0.25">
      <c r="A8584" s="37"/>
      <c r="B8584" s="26"/>
      <c r="C8584"/>
      <c r="D8584"/>
      <c r="E8584"/>
    </row>
    <row r="8585" spans="1:5" ht="12.5" x14ac:dyDescent="0.25">
      <c r="A8585" s="37"/>
      <c r="B8585" s="26"/>
      <c r="C8585"/>
      <c r="D8585"/>
      <c r="E8585"/>
    </row>
    <row r="8586" spans="1:5" ht="12.5" x14ac:dyDescent="0.25">
      <c r="A8586" s="37"/>
      <c r="B8586" s="26"/>
      <c r="C8586"/>
      <c r="D8586"/>
      <c r="E8586"/>
    </row>
    <row r="8587" spans="1:5" ht="12.5" x14ac:dyDescent="0.25">
      <c r="A8587" s="37"/>
      <c r="B8587" s="26"/>
      <c r="C8587"/>
      <c r="D8587"/>
      <c r="E8587"/>
    </row>
    <row r="8588" spans="1:5" ht="12.5" x14ac:dyDescent="0.25">
      <c r="A8588" s="37"/>
      <c r="B8588" s="26"/>
      <c r="C8588"/>
      <c r="D8588"/>
      <c r="E8588"/>
    </row>
    <row r="8589" spans="1:5" ht="12.5" x14ac:dyDescent="0.25">
      <c r="A8589" s="37"/>
      <c r="B8589" s="26"/>
      <c r="C8589"/>
      <c r="D8589"/>
      <c r="E8589"/>
    </row>
    <row r="8590" spans="1:5" ht="12.5" x14ac:dyDescent="0.25">
      <c r="A8590" s="37"/>
      <c r="B8590" s="26"/>
      <c r="C8590"/>
      <c r="D8590"/>
      <c r="E8590"/>
    </row>
    <row r="8591" spans="1:5" ht="12.5" x14ac:dyDescent="0.25">
      <c r="A8591" s="37"/>
      <c r="B8591" s="26"/>
      <c r="C8591"/>
      <c r="D8591"/>
      <c r="E8591"/>
    </row>
    <row r="8592" spans="1:5" ht="12.5" x14ac:dyDescent="0.25">
      <c r="A8592" s="37"/>
      <c r="B8592" s="26"/>
      <c r="C8592"/>
      <c r="D8592"/>
      <c r="E8592"/>
    </row>
    <row r="8593" spans="1:5" ht="12.5" x14ac:dyDescent="0.25">
      <c r="A8593" s="37"/>
      <c r="B8593" s="26"/>
      <c r="C8593"/>
      <c r="D8593"/>
      <c r="E8593"/>
    </row>
    <row r="8594" spans="1:5" ht="12.5" x14ac:dyDescent="0.25">
      <c r="A8594" s="37"/>
      <c r="B8594" s="26"/>
      <c r="C8594"/>
      <c r="D8594"/>
      <c r="E8594"/>
    </row>
    <row r="8595" spans="1:5" ht="12.5" x14ac:dyDescent="0.25">
      <c r="A8595" s="37"/>
      <c r="B8595" s="26"/>
      <c r="C8595"/>
      <c r="D8595"/>
      <c r="E8595"/>
    </row>
    <row r="8596" spans="1:5" ht="12.5" x14ac:dyDescent="0.25">
      <c r="A8596" s="37"/>
      <c r="B8596" s="26"/>
      <c r="C8596"/>
      <c r="D8596"/>
      <c r="E8596"/>
    </row>
    <row r="8597" spans="1:5" ht="12.5" x14ac:dyDescent="0.25">
      <c r="A8597" s="37"/>
      <c r="B8597" s="26"/>
      <c r="C8597"/>
      <c r="D8597"/>
      <c r="E8597"/>
    </row>
    <row r="8598" spans="1:5" ht="12.5" x14ac:dyDescent="0.25">
      <c r="A8598" s="37"/>
      <c r="B8598" s="26"/>
      <c r="C8598"/>
      <c r="D8598"/>
      <c r="E8598"/>
    </row>
    <row r="8599" spans="1:5" ht="12.5" x14ac:dyDescent="0.25">
      <c r="A8599" s="37"/>
      <c r="B8599" s="26"/>
      <c r="C8599"/>
      <c r="D8599"/>
      <c r="E8599"/>
    </row>
    <row r="8600" spans="1:5" ht="12.5" x14ac:dyDescent="0.25">
      <c r="A8600" s="37"/>
      <c r="B8600" s="26"/>
      <c r="C8600"/>
      <c r="D8600"/>
      <c r="E8600"/>
    </row>
    <row r="8601" spans="1:5" ht="12.5" x14ac:dyDescent="0.25">
      <c r="A8601" s="37"/>
      <c r="B8601" s="26"/>
      <c r="C8601"/>
      <c r="D8601"/>
      <c r="E8601"/>
    </row>
    <row r="8602" spans="1:5" ht="12.5" x14ac:dyDescent="0.25">
      <c r="A8602" s="37"/>
      <c r="B8602" s="26"/>
      <c r="C8602"/>
      <c r="D8602"/>
      <c r="E8602"/>
    </row>
    <row r="8603" spans="1:5" ht="12.5" x14ac:dyDescent="0.25">
      <c r="A8603" s="37"/>
      <c r="B8603" s="26"/>
      <c r="C8603"/>
      <c r="D8603"/>
      <c r="E8603"/>
    </row>
    <row r="8604" spans="1:5" ht="12.5" x14ac:dyDescent="0.25">
      <c r="A8604" s="37"/>
      <c r="B8604" s="26"/>
      <c r="C8604"/>
      <c r="D8604"/>
      <c r="E8604"/>
    </row>
    <row r="8605" spans="1:5" ht="12.5" x14ac:dyDescent="0.25">
      <c r="A8605" s="37"/>
      <c r="B8605" s="26"/>
      <c r="C8605"/>
      <c r="D8605"/>
      <c r="E8605"/>
    </row>
    <row r="8606" spans="1:5" ht="12.5" x14ac:dyDescent="0.25">
      <c r="A8606" s="37"/>
      <c r="B8606" s="26"/>
      <c r="C8606"/>
      <c r="D8606"/>
      <c r="E8606"/>
    </row>
    <row r="8607" spans="1:5" ht="12.5" x14ac:dyDescent="0.25">
      <c r="A8607" s="37"/>
      <c r="B8607" s="26"/>
      <c r="C8607"/>
      <c r="D8607"/>
      <c r="E8607"/>
    </row>
    <row r="8608" spans="1:5" ht="12.5" x14ac:dyDescent="0.25">
      <c r="A8608" s="37"/>
      <c r="B8608" s="26"/>
      <c r="C8608"/>
      <c r="D8608"/>
      <c r="E8608"/>
    </row>
    <row r="8609" spans="1:5" ht="12.5" x14ac:dyDescent="0.25">
      <c r="A8609" s="37"/>
      <c r="B8609" s="26"/>
      <c r="C8609"/>
      <c r="D8609"/>
      <c r="E8609"/>
    </row>
    <row r="8610" spans="1:5" ht="12.5" x14ac:dyDescent="0.25">
      <c r="A8610" s="37"/>
      <c r="B8610" s="26"/>
      <c r="C8610"/>
      <c r="D8610"/>
      <c r="E8610"/>
    </row>
    <row r="8611" spans="1:5" ht="12.5" x14ac:dyDescent="0.25">
      <c r="A8611" s="37"/>
      <c r="B8611" s="26"/>
      <c r="C8611"/>
      <c r="D8611"/>
      <c r="E8611"/>
    </row>
    <row r="8612" spans="1:5" ht="12.5" x14ac:dyDescent="0.25">
      <c r="A8612" s="37"/>
      <c r="B8612" s="26"/>
      <c r="C8612"/>
      <c r="D8612"/>
      <c r="E8612"/>
    </row>
    <row r="8613" spans="1:5" ht="12.5" x14ac:dyDescent="0.25">
      <c r="A8613" s="37"/>
      <c r="B8613" s="26"/>
      <c r="C8613"/>
      <c r="D8613"/>
      <c r="E8613"/>
    </row>
    <row r="8614" spans="1:5" ht="12.5" x14ac:dyDescent="0.25">
      <c r="A8614" s="37"/>
      <c r="B8614" s="26"/>
      <c r="C8614"/>
      <c r="D8614"/>
      <c r="E8614"/>
    </row>
    <row r="8615" spans="1:5" ht="12.5" x14ac:dyDescent="0.25">
      <c r="A8615" s="37"/>
      <c r="B8615" s="26"/>
      <c r="C8615"/>
      <c r="D8615"/>
      <c r="E8615"/>
    </row>
    <row r="8616" spans="1:5" ht="12.5" x14ac:dyDescent="0.25">
      <c r="A8616" s="37"/>
      <c r="B8616" s="26"/>
      <c r="C8616"/>
      <c r="D8616"/>
      <c r="E8616"/>
    </row>
    <row r="8617" spans="1:5" ht="12.5" x14ac:dyDescent="0.25">
      <c r="A8617" s="37"/>
      <c r="B8617" s="26"/>
      <c r="C8617"/>
      <c r="D8617"/>
      <c r="E8617"/>
    </row>
    <row r="8618" spans="1:5" ht="12.5" x14ac:dyDescent="0.25">
      <c r="A8618" s="37"/>
      <c r="B8618" s="26"/>
      <c r="C8618"/>
      <c r="D8618"/>
      <c r="E8618"/>
    </row>
    <row r="8619" spans="1:5" ht="12.5" x14ac:dyDescent="0.25">
      <c r="A8619" s="37"/>
      <c r="B8619" s="26"/>
      <c r="C8619"/>
      <c r="D8619"/>
      <c r="E8619"/>
    </row>
    <row r="8620" spans="1:5" ht="12.5" x14ac:dyDescent="0.25">
      <c r="A8620" s="37"/>
      <c r="B8620" s="26"/>
      <c r="C8620"/>
      <c r="D8620"/>
      <c r="E8620"/>
    </row>
    <row r="8621" spans="1:5" ht="12.5" x14ac:dyDescent="0.25">
      <c r="A8621" s="37"/>
      <c r="B8621" s="26"/>
      <c r="C8621"/>
      <c r="D8621"/>
      <c r="E8621"/>
    </row>
    <row r="8622" spans="1:5" ht="12.5" x14ac:dyDescent="0.25">
      <c r="A8622" s="37"/>
      <c r="B8622" s="26"/>
      <c r="C8622"/>
      <c r="D8622"/>
      <c r="E8622"/>
    </row>
    <row r="8623" spans="1:5" ht="12.5" x14ac:dyDescent="0.25">
      <c r="A8623" s="37"/>
      <c r="B8623" s="26"/>
      <c r="C8623"/>
      <c r="D8623"/>
      <c r="E8623"/>
    </row>
    <row r="8624" spans="1:5" ht="12.5" x14ac:dyDescent="0.25">
      <c r="A8624" s="37"/>
      <c r="B8624" s="26"/>
      <c r="C8624"/>
      <c r="D8624"/>
      <c r="E8624"/>
    </row>
    <row r="8625" spans="1:5" ht="12.5" x14ac:dyDescent="0.25">
      <c r="A8625" s="37"/>
      <c r="B8625" s="26"/>
      <c r="C8625"/>
      <c r="D8625"/>
      <c r="E8625"/>
    </row>
    <row r="8626" spans="1:5" ht="12.5" x14ac:dyDescent="0.25">
      <c r="A8626" s="37"/>
      <c r="B8626" s="26"/>
      <c r="C8626"/>
      <c r="D8626"/>
      <c r="E8626"/>
    </row>
    <row r="8627" spans="1:5" ht="12.5" x14ac:dyDescent="0.25">
      <c r="A8627" s="37"/>
      <c r="B8627" s="26"/>
      <c r="C8627"/>
      <c r="D8627"/>
      <c r="E8627"/>
    </row>
    <row r="8628" spans="1:5" ht="12.5" x14ac:dyDescent="0.25">
      <c r="A8628" s="37"/>
      <c r="B8628" s="26"/>
      <c r="C8628"/>
      <c r="D8628"/>
      <c r="E8628"/>
    </row>
    <row r="8629" spans="1:5" ht="12.5" x14ac:dyDescent="0.25">
      <c r="A8629" s="37"/>
      <c r="B8629" s="26"/>
      <c r="C8629"/>
      <c r="D8629"/>
      <c r="E8629"/>
    </row>
    <row r="8630" spans="1:5" ht="12.5" x14ac:dyDescent="0.25">
      <c r="A8630" s="37"/>
      <c r="B8630" s="26"/>
      <c r="C8630"/>
      <c r="D8630"/>
      <c r="E8630"/>
    </row>
    <row r="8631" spans="1:5" ht="12.5" x14ac:dyDescent="0.25">
      <c r="A8631" s="37"/>
      <c r="B8631" s="26"/>
      <c r="C8631"/>
      <c r="D8631"/>
      <c r="E8631"/>
    </row>
    <row r="8632" spans="1:5" ht="12.5" x14ac:dyDescent="0.25">
      <c r="A8632" s="37"/>
      <c r="B8632" s="26"/>
      <c r="C8632"/>
      <c r="D8632"/>
      <c r="E8632"/>
    </row>
    <row r="8633" spans="1:5" ht="12.5" x14ac:dyDescent="0.25">
      <c r="A8633" s="37"/>
      <c r="B8633" s="26"/>
      <c r="C8633"/>
      <c r="D8633"/>
      <c r="E8633"/>
    </row>
    <row r="8634" spans="1:5" ht="12.5" x14ac:dyDescent="0.25">
      <c r="A8634" s="37"/>
      <c r="B8634" s="26"/>
      <c r="C8634"/>
      <c r="D8634"/>
      <c r="E8634"/>
    </row>
    <row r="8635" spans="1:5" ht="12.5" x14ac:dyDescent="0.25">
      <c r="A8635" s="37"/>
      <c r="B8635" s="26"/>
      <c r="C8635"/>
      <c r="D8635"/>
      <c r="E8635"/>
    </row>
    <row r="8636" spans="1:5" ht="12.5" x14ac:dyDescent="0.25">
      <c r="A8636" s="37"/>
      <c r="B8636" s="26"/>
      <c r="C8636"/>
      <c r="D8636"/>
      <c r="E8636"/>
    </row>
    <row r="8637" spans="1:5" ht="12.5" x14ac:dyDescent="0.25">
      <c r="A8637" s="37"/>
      <c r="B8637" s="26"/>
      <c r="C8637"/>
      <c r="D8637"/>
      <c r="E8637"/>
    </row>
    <row r="8638" spans="1:5" ht="12.5" x14ac:dyDescent="0.25">
      <c r="A8638" s="37"/>
      <c r="B8638" s="26"/>
      <c r="C8638"/>
      <c r="D8638"/>
      <c r="E8638"/>
    </row>
    <row r="8639" spans="1:5" ht="12.5" x14ac:dyDescent="0.25">
      <c r="A8639" s="37"/>
      <c r="B8639" s="26"/>
      <c r="C8639"/>
      <c r="D8639"/>
      <c r="E8639"/>
    </row>
    <row r="8640" spans="1:5" ht="12.5" x14ac:dyDescent="0.25">
      <c r="A8640" s="37"/>
      <c r="B8640" s="26"/>
      <c r="C8640"/>
      <c r="D8640"/>
      <c r="E8640"/>
    </row>
    <row r="8641" spans="1:5" ht="12.5" x14ac:dyDescent="0.25">
      <c r="A8641" s="37"/>
      <c r="B8641" s="26"/>
      <c r="C8641"/>
      <c r="D8641"/>
      <c r="E8641"/>
    </row>
    <row r="8642" spans="1:5" ht="12.5" x14ac:dyDescent="0.25">
      <c r="A8642" s="37"/>
      <c r="B8642" s="26"/>
      <c r="C8642"/>
      <c r="D8642"/>
      <c r="E8642"/>
    </row>
    <row r="8643" spans="1:5" ht="12.5" x14ac:dyDescent="0.25">
      <c r="A8643" s="37"/>
      <c r="B8643" s="26"/>
      <c r="C8643"/>
      <c r="D8643"/>
      <c r="E8643"/>
    </row>
    <row r="8644" spans="1:5" ht="12.5" x14ac:dyDescent="0.25">
      <c r="A8644" s="37"/>
      <c r="B8644" s="26"/>
      <c r="C8644"/>
      <c r="D8644"/>
      <c r="E8644"/>
    </row>
    <row r="8645" spans="1:5" ht="12.5" x14ac:dyDescent="0.25">
      <c r="A8645" s="37"/>
      <c r="B8645" s="26"/>
      <c r="C8645"/>
      <c r="D8645"/>
      <c r="E8645"/>
    </row>
    <row r="8646" spans="1:5" ht="12.5" x14ac:dyDescent="0.25">
      <c r="A8646" s="37"/>
      <c r="B8646" s="26"/>
      <c r="C8646"/>
      <c r="D8646"/>
      <c r="E8646"/>
    </row>
    <row r="8647" spans="1:5" ht="12.5" x14ac:dyDescent="0.25">
      <c r="A8647" s="37"/>
      <c r="B8647" s="26"/>
      <c r="C8647"/>
      <c r="D8647"/>
      <c r="E8647"/>
    </row>
    <row r="8648" spans="1:5" ht="12.5" x14ac:dyDescent="0.25">
      <c r="A8648" s="37"/>
      <c r="B8648" s="26"/>
      <c r="C8648"/>
      <c r="D8648"/>
      <c r="E8648"/>
    </row>
    <row r="8649" spans="1:5" ht="12.5" x14ac:dyDescent="0.25">
      <c r="A8649" s="37"/>
      <c r="B8649" s="26"/>
      <c r="C8649"/>
      <c r="D8649"/>
      <c r="E8649"/>
    </row>
    <row r="8650" spans="1:5" ht="12.5" x14ac:dyDescent="0.25">
      <c r="A8650" s="37"/>
      <c r="B8650" s="26"/>
      <c r="C8650"/>
      <c r="D8650"/>
      <c r="E8650"/>
    </row>
    <row r="8651" spans="1:5" ht="12.5" x14ac:dyDescent="0.25">
      <c r="A8651" s="37"/>
      <c r="B8651" s="26"/>
      <c r="C8651"/>
      <c r="D8651"/>
      <c r="E8651"/>
    </row>
    <row r="8652" spans="1:5" ht="12.5" x14ac:dyDescent="0.25">
      <c r="A8652" s="37"/>
      <c r="B8652" s="26"/>
      <c r="C8652"/>
      <c r="D8652"/>
      <c r="E8652"/>
    </row>
    <row r="8653" spans="1:5" ht="12.5" x14ac:dyDescent="0.25">
      <c r="A8653" s="37"/>
      <c r="B8653" s="26"/>
      <c r="C8653"/>
      <c r="D8653"/>
      <c r="E8653"/>
    </row>
    <row r="8654" spans="1:5" ht="12.5" x14ac:dyDescent="0.25">
      <c r="A8654" s="37"/>
      <c r="B8654" s="26"/>
      <c r="C8654"/>
      <c r="D8654"/>
      <c r="E8654"/>
    </row>
    <row r="8655" spans="1:5" ht="12.5" x14ac:dyDescent="0.25">
      <c r="A8655" s="37"/>
      <c r="B8655" s="26"/>
      <c r="C8655"/>
      <c r="D8655"/>
      <c r="E8655"/>
    </row>
    <row r="8656" spans="1:5" ht="12.5" x14ac:dyDescent="0.25">
      <c r="A8656" s="37"/>
      <c r="B8656" s="26"/>
      <c r="C8656"/>
      <c r="D8656"/>
      <c r="E8656"/>
    </row>
    <row r="8657" spans="1:5" ht="12.5" x14ac:dyDescent="0.25">
      <c r="A8657" s="37"/>
      <c r="B8657" s="26"/>
      <c r="C8657"/>
      <c r="D8657"/>
      <c r="E8657"/>
    </row>
    <row r="8658" spans="1:5" ht="12.5" x14ac:dyDescent="0.25">
      <c r="A8658" s="37"/>
      <c r="B8658" s="26"/>
      <c r="C8658"/>
      <c r="D8658"/>
      <c r="E8658"/>
    </row>
    <row r="8659" spans="1:5" ht="12.5" x14ac:dyDescent="0.25">
      <c r="A8659" s="37"/>
      <c r="B8659" s="26"/>
      <c r="C8659"/>
      <c r="D8659"/>
      <c r="E8659"/>
    </row>
    <row r="8660" spans="1:5" ht="12.5" x14ac:dyDescent="0.25">
      <c r="A8660" s="37"/>
      <c r="B8660" s="26"/>
      <c r="C8660"/>
      <c r="D8660"/>
      <c r="E8660"/>
    </row>
    <row r="8661" spans="1:5" ht="12.5" x14ac:dyDescent="0.25">
      <c r="A8661" s="37"/>
      <c r="B8661" s="26"/>
      <c r="C8661"/>
      <c r="D8661"/>
      <c r="E8661"/>
    </row>
    <row r="8662" spans="1:5" ht="12.5" x14ac:dyDescent="0.25">
      <c r="A8662" s="37"/>
      <c r="B8662" s="26"/>
      <c r="C8662"/>
      <c r="D8662"/>
      <c r="E8662"/>
    </row>
    <row r="8663" spans="1:5" ht="12.5" x14ac:dyDescent="0.25">
      <c r="A8663" s="37"/>
      <c r="B8663" s="26"/>
      <c r="C8663"/>
      <c r="D8663"/>
      <c r="E8663"/>
    </row>
    <row r="8664" spans="1:5" ht="12.5" x14ac:dyDescent="0.25">
      <c r="A8664" s="37"/>
      <c r="B8664" s="26"/>
      <c r="C8664"/>
      <c r="D8664"/>
      <c r="E8664"/>
    </row>
    <row r="8665" spans="1:5" ht="12.5" x14ac:dyDescent="0.25">
      <c r="A8665" s="37"/>
      <c r="B8665" s="26"/>
      <c r="C8665"/>
      <c r="D8665"/>
      <c r="E8665"/>
    </row>
    <row r="8666" spans="1:5" ht="12.5" x14ac:dyDescent="0.25">
      <c r="A8666" s="37"/>
      <c r="B8666" s="26"/>
      <c r="C8666"/>
      <c r="D8666"/>
      <c r="E8666"/>
    </row>
    <row r="8667" spans="1:5" ht="12.5" x14ac:dyDescent="0.25">
      <c r="A8667" s="37"/>
      <c r="B8667" s="26"/>
      <c r="C8667"/>
      <c r="D8667"/>
      <c r="E8667"/>
    </row>
    <row r="8668" spans="1:5" ht="12.5" x14ac:dyDescent="0.25">
      <c r="A8668" s="37"/>
      <c r="B8668" s="26"/>
      <c r="C8668"/>
      <c r="D8668"/>
      <c r="E8668"/>
    </row>
    <row r="8669" spans="1:5" ht="12.5" x14ac:dyDescent="0.25">
      <c r="A8669" s="37"/>
      <c r="B8669" s="26"/>
      <c r="C8669"/>
      <c r="D8669"/>
      <c r="E8669"/>
    </row>
    <row r="8670" spans="1:5" ht="12.5" x14ac:dyDescent="0.25">
      <c r="A8670" s="37"/>
      <c r="B8670" s="26"/>
      <c r="C8670"/>
      <c r="D8670"/>
      <c r="E8670"/>
    </row>
    <row r="8671" spans="1:5" ht="12.5" x14ac:dyDescent="0.25">
      <c r="A8671" s="37"/>
      <c r="B8671" s="26"/>
      <c r="C8671"/>
      <c r="D8671"/>
      <c r="E8671"/>
    </row>
    <row r="8672" spans="1:5" ht="12.5" x14ac:dyDescent="0.25">
      <c r="A8672" s="37"/>
      <c r="B8672" s="26"/>
      <c r="C8672"/>
      <c r="D8672"/>
      <c r="E8672"/>
    </row>
    <row r="8673" spans="1:5" ht="12.5" x14ac:dyDescent="0.25">
      <c r="A8673" s="37"/>
      <c r="B8673" s="26"/>
      <c r="C8673"/>
      <c r="D8673"/>
      <c r="E8673"/>
    </row>
    <row r="8674" spans="1:5" ht="12.5" x14ac:dyDescent="0.25">
      <c r="A8674" s="37"/>
      <c r="B8674" s="26"/>
      <c r="C8674"/>
      <c r="D8674"/>
      <c r="E8674"/>
    </row>
    <row r="8675" spans="1:5" ht="12.5" x14ac:dyDescent="0.25">
      <c r="A8675" s="37"/>
      <c r="B8675" s="26"/>
      <c r="C8675"/>
      <c r="D8675"/>
      <c r="E8675"/>
    </row>
    <row r="8676" spans="1:5" ht="12.5" x14ac:dyDescent="0.25">
      <c r="A8676" s="37"/>
      <c r="B8676" s="26"/>
      <c r="C8676"/>
      <c r="D8676"/>
      <c r="E8676"/>
    </row>
    <row r="8677" spans="1:5" ht="12.5" x14ac:dyDescent="0.25">
      <c r="A8677" s="37"/>
      <c r="B8677" s="26"/>
      <c r="C8677"/>
      <c r="D8677"/>
      <c r="E8677"/>
    </row>
    <row r="8678" spans="1:5" ht="12.5" x14ac:dyDescent="0.25">
      <c r="A8678" s="37"/>
      <c r="B8678" s="26"/>
      <c r="C8678"/>
      <c r="D8678"/>
      <c r="E8678"/>
    </row>
    <row r="8679" spans="1:5" ht="12.5" x14ac:dyDescent="0.25">
      <c r="A8679" s="37"/>
      <c r="B8679" s="26"/>
      <c r="C8679"/>
      <c r="D8679"/>
      <c r="E8679"/>
    </row>
    <row r="8680" spans="1:5" ht="12.5" x14ac:dyDescent="0.25">
      <c r="A8680" s="37"/>
      <c r="B8680" s="26"/>
      <c r="C8680"/>
      <c r="D8680"/>
      <c r="E8680"/>
    </row>
    <row r="8681" spans="1:5" ht="12.5" x14ac:dyDescent="0.25">
      <c r="A8681" s="37"/>
      <c r="B8681" s="26"/>
      <c r="C8681"/>
      <c r="D8681"/>
      <c r="E8681"/>
    </row>
    <row r="8682" spans="1:5" ht="12.5" x14ac:dyDescent="0.25">
      <c r="A8682" s="37"/>
      <c r="B8682" s="26"/>
      <c r="C8682"/>
      <c r="D8682"/>
      <c r="E8682"/>
    </row>
    <row r="8683" spans="1:5" ht="12.5" x14ac:dyDescent="0.25">
      <c r="A8683" s="37"/>
      <c r="B8683" s="26"/>
      <c r="C8683"/>
      <c r="D8683"/>
      <c r="E8683"/>
    </row>
    <row r="8684" spans="1:5" ht="12.5" x14ac:dyDescent="0.25">
      <c r="A8684" s="37"/>
      <c r="B8684" s="26"/>
      <c r="C8684"/>
      <c r="D8684"/>
      <c r="E8684"/>
    </row>
    <row r="8685" spans="1:5" ht="12.5" x14ac:dyDescent="0.25">
      <c r="A8685" s="37"/>
      <c r="B8685" s="26"/>
      <c r="C8685"/>
      <c r="D8685"/>
      <c r="E8685"/>
    </row>
    <row r="8686" spans="1:5" ht="12.5" x14ac:dyDescent="0.25">
      <c r="A8686" s="37"/>
      <c r="B8686" s="26"/>
      <c r="C8686"/>
      <c r="D8686"/>
      <c r="E8686"/>
    </row>
    <row r="8687" spans="1:5" ht="12.5" x14ac:dyDescent="0.25">
      <c r="A8687" s="37"/>
      <c r="B8687" s="26"/>
      <c r="C8687"/>
      <c r="D8687"/>
      <c r="E8687"/>
    </row>
    <row r="8688" spans="1:5" ht="12.5" x14ac:dyDescent="0.25">
      <c r="A8688" s="37"/>
      <c r="B8688" s="26"/>
      <c r="C8688"/>
      <c r="D8688"/>
      <c r="E8688"/>
    </row>
    <row r="8689" spans="1:5" ht="12.5" x14ac:dyDescent="0.25">
      <c r="A8689" s="37"/>
      <c r="B8689" s="26"/>
      <c r="C8689"/>
      <c r="D8689"/>
      <c r="E8689"/>
    </row>
    <row r="8690" spans="1:5" ht="12.5" x14ac:dyDescent="0.25">
      <c r="A8690" s="37"/>
      <c r="B8690" s="26"/>
      <c r="C8690"/>
      <c r="D8690"/>
      <c r="E8690"/>
    </row>
    <row r="8691" spans="1:5" ht="12.5" x14ac:dyDescent="0.25">
      <c r="A8691" s="37"/>
      <c r="B8691" s="26"/>
      <c r="C8691"/>
      <c r="D8691"/>
      <c r="E8691"/>
    </row>
    <row r="8692" spans="1:5" ht="12.5" x14ac:dyDescent="0.25">
      <c r="A8692" s="37"/>
      <c r="B8692" s="26"/>
      <c r="C8692"/>
      <c r="D8692"/>
      <c r="E8692"/>
    </row>
    <row r="8693" spans="1:5" ht="12.5" x14ac:dyDescent="0.25">
      <c r="A8693" s="37"/>
      <c r="B8693" s="26"/>
      <c r="C8693"/>
      <c r="D8693"/>
      <c r="E8693"/>
    </row>
    <row r="8694" spans="1:5" ht="12.5" x14ac:dyDescent="0.25">
      <c r="A8694" s="37"/>
      <c r="B8694" s="26"/>
      <c r="C8694"/>
      <c r="D8694"/>
      <c r="E8694"/>
    </row>
    <row r="8695" spans="1:5" ht="12.5" x14ac:dyDescent="0.25">
      <c r="A8695" s="37"/>
      <c r="B8695" s="26"/>
      <c r="C8695"/>
      <c r="D8695"/>
      <c r="E8695"/>
    </row>
    <row r="8696" spans="1:5" ht="12.5" x14ac:dyDescent="0.25">
      <c r="A8696" s="37"/>
      <c r="B8696" s="26"/>
      <c r="C8696"/>
      <c r="D8696"/>
      <c r="E8696"/>
    </row>
    <row r="8697" spans="1:5" ht="12.5" x14ac:dyDescent="0.25">
      <c r="A8697" s="37"/>
      <c r="B8697" s="26"/>
      <c r="C8697"/>
      <c r="D8697"/>
      <c r="E8697"/>
    </row>
    <row r="8698" spans="1:5" ht="12.5" x14ac:dyDescent="0.25">
      <c r="A8698" s="37"/>
      <c r="B8698" s="26"/>
      <c r="C8698"/>
      <c r="D8698"/>
      <c r="E8698"/>
    </row>
    <row r="8699" spans="1:5" ht="12.5" x14ac:dyDescent="0.25">
      <c r="A8699" s="37"/>
      <c r="B8699" s="26"/>
      <c r="C8699"/>
      <c r="D8699"/>
      <c r="E8699"/>
    </row>
    <row r="8700" spans="1:5" ht="12.5" x14ac:dyDescent="0.25">
      <c r="A8700" s="37"/>
      <c r="B8700" s="26"/>
      <c r="C8700"/>
      <c r="D8700"/>
      <c r="E8700"/>
    </row>
    <row r="8701" spans="1:5" ht="12.5" x14ac:dyDescent="0.25">
      <c r="A8701" s="37"/>
      <c r="B8701" s="26"/>
      <c r="C8701"/>
      <c r="D8701"/>
      <c r="E8701"/>
    </row>
    <row r="8702" spans="1:5" ht="12.5" x14ac:dyDescent="0.25">
      <c r="A8702" s="37"/>
      <c r="B8702" s="26"/>
      <c r="C8702"/>
      <c r="D8702"/>
      <c r="E8702"/>
    </row>
    <row r="8703" spans="1:5" ht="12.5" x14ac:dyDescent="0.25">
      <c r="A8703" s="37"/>
      <c r="B8703" s="26"/>
      <c r="C8703"/>
      <c r="D8703"/>
      <c r="E8703"/>
    </row>
    <row r="8704" spans="1:5" ht="12.5" x14ac:dyDescent="0.25">
      <c r="A8704" s="37"/>
      <c r="B8704" s="26"/>
      <c r="C8704"/>
      <c r="D8704"/>
      <c r="E8704"/>
    </row>
    <row r="8705" spans="1:5" ht="12.5" x14ac:dyDescent="0.25">
      <c r="A8705" s="37"/>
      <c r="B8705" s="26"/>
      <c r="C8705"/>
      <c r="D8705"/>
      <c r="E8705"/>
    </row>
    <row r="8706" spans="1:5" ht="12.5" x14ac:dyDescent="0.25">
      <c r="A8706" s="37"/>
      <c r="B8706" s="26"/>
      <c r="C8706"/>
      <c r="D8706"/>
      <c r="E8706"/>
    </row>
    <row r="8707" spans="1:5" ht="12.5" x14ac:dyDescent="0.25">
      <c r="A8707" s="37"/>
      <c r="B8707" s="26"/>
      <c r="C8707"/>
      <c r="D8707"/>
      <c r="E8707"/>
    </row>
    <row r="8708" spans="1:5" ht="12.5" x14ac:dyDescent="0.25">
      <c r="A8708" s="37"/>
      <c r="B8708" s="26"/>
      <c r="C8708"/>
      <c r="D8708"/>
      <c r="E8708"/>
    </row>
    <row r="8709" spans="1:5" ht="12.5" x14ac:dyDescent="0.25">
      <c r="A8709" s="37"/>
      <c r="B8709" s="26"/>
      <c r="C8709"/>
      <c r="D8709"/>
      <c r="E8709"/>
    </row>
    <row r="8710" spans="1:5" ht="12.5" x14ac:dyDescent="0.25">
      <c r="A8710" s="37"/>
      <c r="B8710" s="26"/>
      <c r="C8710"/>
      <c r="D8710"/>
      <c r="E8710"/>
    </row>
    <row r="8711" spans="1:5" ht="12.5" x14ac:dyDescent="0.25">
      <c r="A8711" s="37"/>
      <c r="B8711" s="26"/>
      <c r="C8711"/>
      <c r="D8711"/>
      <c r="E8711"/>
    </row>
    <row r="8712" spans="1:5" ht="12.5" x14ac:dyDescent="0.25">
      <c r="A8712" s="37"/>
      <c r="B8712" s="26"/>
      <c r="C8712"/>
      <c r="D8712"/>
      <c r="E8712"/>
    </row>
    <row r="8713" spans="1:5" ht="12.5" x14ac:dyDescent="0.25">
      <c r="A8713" s="37"/>
      <c r="B8713" s="26"/>
      <c r="C8713"/>
      <c r="D8713"/>
      <c r="E8713"/>
    </row>
    <row r="8714" spans="1:5" ht="12.5" x14ac:dyDescent="0.25">
      <c r="A8714" s="37"/>
      <c r="B8714" s="26"/>
      <c r="C8714"/>
      <c r="D8714"/>
      <c r="E8714"/>
    </row>
    <row r="8715" spans="1:5" ht="12.5" x14ac:dyDescent="0.25">
      <c r="A8715" s="37"/>
      <c r="B8715" s="26"/>
      <c r="C8715"/>
      <c r="D8715"/>
      <c r="E8715"/>
    </row>
    <row r="8716" spans="1:5" ht="12.5" x14ac:dyDescent="0.25">
      <c r="A8716" s="37"/>
      <c r="B8716" s="26"/>
      <c r="C8716"/>
      <c r="D8716"/>
      <c r="E8716"/>
    </row>
    <row r="8717" spans="1:5" ht="12.5" x14ac:dyDescent="0.25">
      <c r="A8717" s="37"/>
      <c r="B8717" s="26"/>
      <c r="C8717"/>
      <c r="D8717"/>
      <c r="E8717"/>
    </row>
    <row r="8718" spans="1:5" ht="12.5" x14ac:dyDescent="0.25">
      <c r="A8718" s="37"/>
      <c r="B8718" s="26"/>
      <c r="C8718"/>
      <c r="D8718"/>
      <c r="E8718"/>
    </row>
    <row r="8719" spans="1:5" ht="12.5" x14ac:dyDescent="0.25">
      <c r="A8719" s="37"/>
      <c r="B8719" s="26"/>
      <c r="C8719"/>
      <c r="D8719"/>
      <c r="E8719"/>
    </row>
    <row r="8720" spans="1:5" ht="12.5" x14ac:dyDescent="0.25">
      <c r="A8720" s="37"/>
      <c r="B8720" s="26"/>
      <c r="C8720"/>
      <c r="D8720"/>
      <c r="E8720"/>
    </row>
    <row r="8721" spans="1:5" ht="12.5" x14ac:dyDescent="0.25">
      <c r="A8721" s="37"/>
      <c r="B8721" s="26"/>
      <c r="C8721"/>
      <c r="D8721"/>
      <c r="E8721"/>
    </row>
    <row r="8722" spans="1:5" ht="12.5" x14ac:dyDescent="0.25">
      <c r="A8722" s="37"/>
      <c r="B8722" s="26"/>
      <c r="C8722"/>
      <c r="D8722"/>
      <c r="E8722"/>
    </row>
    <row r="8723" spans="1:5" ht="12.5" x14ac:dyDescent="0.25">
      <c r="A8723" s="37"/>
      <c r="B8723" s="26"/>
      <c r="C8723"/>
      <c r="D8723"/>
      <c r="E8723"/>
    </row>
    <row r="8724" spans="1:5" ht="12.5" x14ac:dyDescent="0.25">
      <c r="A8724" s="37"/>
      <c r="B8724" s="26"/>
      <c r="C8724"/>
      <c r="D8724"/>
      <c r="E8724"/>
    </row>
    <row r="8725" spans="1:5" ht="12.5" x14ac:dyDescent="0.25">
      <c r="A8725" s="37"/>
      <c r="B8725" s="26"/>
      <c r="C8725"/>
      <c r="D8725"/>
      <c r="E8725"/>
    </row>
    <row r="8726" spans="1:5" ht="12.5" x14ac:dyDescent="0.25">
      <c r="A8726" s="37"/>
      <c r="B8726" s="26"/>
      <c r="C8726"/>
      <c r="D8726"/>
      <c r="E8726"/>
    </row>
    <row r="8727" spans="1:5" ht="12.5" x14ac:dyDescent="0.25">
      <c r="A8727" s="37"/>
      <c r="B8727" s="26"/>
      <c r="C8727"/>
      <c r="D8727"/>
      <c r="E8727"/>
    </row>
    <row r="8728" spans="1:5" ht="12.5" x14ac:dyDescent="0.25">
      <c r="A8728" s="37"/>
      <c r="B8728" s="26"/>
      <c r="C8728"/>
      <c r="D8728"/>
      <c r="E8728"/>
    </row>
    <row r="8729" spans="1:5" ht="12.5" x14ac:dyDescent="0.25">
      <c r="A8729" s="37"/>
      <c r="B8729" s="26"/>
      <c r="C8729"/>
      <c r="D8729"/>
      <c r="E8729"/>
    </row>
    <row r="8730" spans="1:5" ht="12.5" x14ac:dyDescent="0.25">
      <c r="A8730" s="37"/>
      <c r="B8730" s="26"/>
      <c r="C8730"/>
      <c r="D8730"/>
      <c r="E8730"/>
    </row>
    <row r="8731" spans="1:5" ht="12.5" x14ac:dyDescent="0.25">
      <c r="A8731" s="37"/>
      <c r="B8731" s="26"/>
      <c r="C8731"/>
      <c r="D8731"/>
      <c r="E8731"/>
    </row>
    <row r="8732" spans="1:5" ht="12.5" x14ac:dyDescent="0.25">
      <c r="A8732" s="37"/>
      <c r="B8732" s="26"/>
      <c r="C8732"/>
      <c r="D8732"/>
      <c r="E8732"/>
    </row>
    <row r="8733" spans="1:5" ht="12.5" x14ac:dyDescent="0.25">
      <c r="A8733" s="37"/>
      <c r="B8733" s="26"/>
      <c r="C8733"/>
      <c r="D8733"/>
      <c r="E8733"/>
    </row>
    <row r="8734" spans="1:5" ht="12.5" x14ac:dyDescent="0.25">
      <c r="A8734" s="37"/>
      <c r="B8734" s="26"/>
      <c r="C8734"/>
      <c r="D8734"/>
      <c r="E8734"/>
    </row>
    <row r="8735" spans="1:5" ht="12.5" x14ac:dyDescent="0.25">
      <c r="A8735" s="37"/>
      <c r="B8735" s="26"/>
      <c r="C8735"/>
      <c r="D8735"/>
      <c r="E8735"/>
    </row>
    <row r="8736" spans="1:5" ht="12.5" x14ac:dyDescent="0.25">
      <c r="A8736" s="37"/>
      <c r="B8736" s="26"/>
      <c r="C8736"/>
      <c r="D8736"/>
      <c r="E8736"/>
    </row>
    <row r="8737" spans="1:5" ht="12.5" x14ac:dyDescent="0.25">
      <c r="A8737" s="37"/>
      <c r="B8737" s="26"/>
      <c r="C8737"/>
      <c r="D8737"/>
      <c r="E8737"/>
    </row>
    <row r="8738" spans="1:5" ht="12.5" x14ac:dyDescent="0.25">
      <c r="A8738" s="37"/>
      <c r="B8738" s="26"/>
      <c r="C8738"/>
      <c r="D8738"/>
      <c r="E8738"/>
    </row>
    <row r="8739" spans="1:5" ht="12.5" x14ac:dyDescent="0.25">
      <c r="A8739" s="37"/>
      <c r="B8739" s="26"/>
      <c r="C8739"/>
      <c r="D8739"/>
      <c r="E8739"/>
    </row>
    <row r="8740" spans="1:5" ht="12.5" x14ac:dyDescent="0.25">
      <c r="A8740" s="37"/>
      <c r="B8740" s="26"/>
      <c r="C8740"/>
      <c r="D8740"/>
      <c r="E8740"/>
    </row>
    <row r="8741" spans="1:5" ht="12.5" x14ac:dyDescent="0.25">
      <c r="A8741" s="37"/>
      <c r="B8741" s="26"/>
      <c r="C8741"/>
      <c r="D8741"/>
      <c r="E8741"/>
    </row>
    <row r="8742" spans="1:5" ht="12.5" x14ac:dyDescent="0.25">
      <c r="A8742" s="37"/>
      <c r="B8742" s="26"/>
      <c r="C8742"/>
      <c r="D8742"/>
      <c r="E8742"/>
    </row>
    <row r="8743" spans="1:5" ht="12.5" x14ac:dyDescent="0.25">
      <c r="A8743" s="37"/>
      <c r="B8743" s="26"/>
      <c r="C8743"/>
      <c r="D8743"/>
      <c r="E8743"/>
    </row>
    <row r="8744" spans="1:5" ht="12.5" x14ac:dyDescent="0.25">
      <c r="A8744" s="37"/>
      <c r="B8744" s="26"/>
      <c r="C8744"/>
      <c r="D8744"/>
      <c r="E8744"/>
    </row>
    <row r="8745" spans="1:5" ht="12.5" x14ac:dyDescent="0.25">
      <c r="A8745" s="37"/>
      <c r="B8745" s="26"/>
      <c r="C8745"/>
      <c r="D8745"/>
      <c r="E8745"/>
    </row>
    <row r="8746" spans="1:5" ht="12.5" x14ac:dyDescent="0.25">
      <c r="A8746" s="37"/>
      <c r="B8746" s="26"/>
      <c r="C8746"/>
      <c r="D8746"/>
      <c r="E8746"/>
    </row>
    <row r="8747" spans="1:5" ht="12.5" x14ac:dyDescent="0.25">
      <c r="A8747" s="37"/>
      <c r="B8747" s="26"/>
      <c r="C8747"/>
      <c r="D8747"/>
      <c r="E8747"/>
    </row>
    <row r="8748" spans="1:5" ht="12.5" x14ac:dyDescent="0.25">
      <c r="A8748" s="37"/>
      <c r="B8748" s="26"/>
      <c r="C8748"/>
      <c r="D8748"/>
      <c r="E8748"/>
    </row>
    <row r="8749" spans="1:5" ht="12.5" x14ac:dyDescent="0.25">
      <c r="A8749" s="37"/>
      <c r="B8749" s="26"/>
      <c r="C8749"/>
      <c r="D8749"/>
      <c r="E8749"/>
    </row>
    <row r="8750" spans="1:5" ht="12.5" x14ac:dyDescent="0.25">
      <c r="A8750" s="37"/>
      <c r="B8750" s="26"/>
      <c r="C8750"/>
      <c r="D8750"/>
      <c r="E8750"/>
    </row>
    <row r="8751" spans="1:5" ht="12.5" x14ac:dyDescent="0.25">
      <c r="A8751" s="37"/>
      <c r="B8751" s="26"/>
      <c r="C8751"/>
      <c r="D8751"/>
      <c r="E8751"/>
    </row>
    <row r="8752" spans="1:5" ht="12.5" x14ac:dyDescent="0.25">
      <c r="A8752" s="37"/>
      <c r="B8752" s="26"/>
      <c r="C8752"/>
      <c r="D8752"/>
      <c r="E8752"/>
    </row>
    <row r="8753" spans="1:5" ht="12.5" x14ac:dyDescent="0.25">
      <c r="A8753" s="37"/>
      <c r="B8753" s="26"/>
      <c r="C8753"/>
      <c r="D8753"/>
      <c r="E8753"/>
    </row>
    <row r="8754" spans="1:5" ht="12.5" x14ac:dyDescent="0.25">
      <c r="A8754" s="37"/>
      <c r="B8754" s="26"/>
      <c r="C8754"/>
      <c r="D8754"/>
      <c r="E8754"/>
    </row>
    <row r="8755" spans="1:5" ht="12.5" x14ac:dyDescent="0.25">
      <c r="A8755" s="37"/>
      <c r="B8755" s="26"/>
      <c r="C8755"/>
      <c r="D8755"/>
      <c r="E8755"/>
    </row>
    <row r="8756" spans="1:5" ht="12.5" x14ac:dyDescent="0.25">
      <c r="A8756" s="37"/>
      <c r="B8756" s="26"/>
      <c r="C8756"/>
      <c r="D8756"/>
      <c r="E8756"/>
    </row>
    <row r="8757" spans="1:5" ht="12.5" x14ac:dyDescent="0.25">
      <c r="A8757" s="37"/>
      <c r="B8757" s="26"/>
      <c r="C8757"/>
      <c r="D8757"/>
      <c r="E8757"/>
    </row>
    <row r="8758" spans="1:5" ht="12.5" x14ac:dyDescent="0.25">
      <c r="A8758" s="37"/>
      <c r="B8758" s="26"/>
      <c r="C8758"/>
      <c r="D8758"/>
      <c r="E8758"/>
    </row>
    <row r="8759" spans="1:5" ht="12.5" x14ac:dyDescent="0.25">
      <c r="A8759" s="37"/>
      <c r="B8759" s="26"/>
      <c r="C8759"/>
      <c r="D8759"/>
      <c r="E8759"/>
    </row>
    <row r="8760" spans="1:5" ht="12.5" x14ac:dyDescent="0.25">
      <c r="A8760" s="37"/>
      <c r="B8760" s="26"/>
      <c r="C8760"/>
      <c r="D8760"/>
      <c r="E8760"/>
    </row>
    <row r="8761" spans="1:5" ht="12.5" x14ac:dyDescent="0.25">
      <c r="A8761" s="37"/>
      <c r="B8761" s="26"/>
      <c r="C8761"/>
      <c r="D8761"/>
      <c r="E8761"/>
    </row>
    <row r="8762" spans="1:5" ht="12.5" x14ac:dyDescent="0.25">
      <c r="A8762" s="37"/>
      <c r="B8762" s="26"/>
      <c r="C8762"/>
      <c r="D8762"/>
      <c r="E8762"/>
    </row>
    <row r="8763" spans="1:5" ht="12.5" x14ac:dyDescent="0.25">
      <c r="A8763" s="37"/>
      <c r="B8763" s="26"/>
      <c r="C8763"/>
      <c r="D8763"/>
      <c r="E8763"/>
    </row>
    <row r="8764" spans="1:5" ht="12.5" x14ac:dyDescent="0.25">
      <c r="A8764" s="37"/>
      <c r="B8764" s="26"/>
      <c r="C8764"/>
      <c r="D8764"/>
      <c r="E8764"/>
    </row>
    <row r="8765" spans="1:5" ht="12.5" x14ac:dyDescent="0.25">
      <c r="A8765" s="37"/>
      <c r="B8765" s="26"/>
      <c r="C8765"/>
      <c r="D8765"/>
      <c r="E8765"/>
    </row>
    <row r="8766" spans="1:5" ht="12.5" x14ac:dyDescent="0.25">
      <c r="A8766" s="37"/>
      <c r="B8766" s="26"/>
      <c r="C8766"/>
      <c r="D8766"/>
      <c r="E8766"/>
    </row>
    <row r="8767" spans="1:5" ht="12.5" x14ac:dyDescent="0.25">
      <c r="A8767" s="37"/>
      <c r="B8767" s="26"/>
      <c r="C8767"/>
      <c r="D8767"/>
      <c r="E8767"/>
    </row>
    <row r="8768" spans="1:5" ht="12.5" x14ac:dyDescent="0.25">
      <c r="A8768" s="37"/>
      <c r="B8768" s="26"/>
      <c r="C8768"/>
      <c r="D8768"/>
      <c r="E8768"/>
    </row>
    <row r="8769" spans="1:5" ht="12.5" x14ac:dyDescent="0.25">
      <c r="A8769" s="37"/>
      <c r="B8769" s="26"/>
      <c r="C8769"/>
      <c r="D8769"/>
      <c r="E8769"/>
    </row>
    <row r="8770" spans="1:5" ht="12.5" x14ac:dyDescent="0.25">
      <c r="A8770" s="37"/>
      <c r="B8770" s="26"/>
      <c r="C8770"/>
      <c r="D8770"/>
      <c r="E8770"/>
    </row>
    <row r="8771" spans="1:5" ht="12.5" x14ac:dyDescent="0.25">
      <c r="A8771" s="37"/>
      <c r="B8771" s="26"/>
      <c r="C8771"/>
      <c r="D8771"/>
      <c r="E8771"/>
    </row>
    <row r="8772" spans="1:5" ht="12.5" x14ac:dyDescent="0.25">
      <c r="A8772" s="37"/>
      <c r="B8772" s="26"/>
      <c r="C8772"/>
      <c r="D8772"/>
      <c r="E8772"/>
    </row>
    <row r="8773" spans="1:5" ht="12.5" x14ac:dyDescent="0.25">
      <c r="A8773" s="37"/>
      <c r="B8773" s="26"/>
      <c r="C8773"/>
      <c r="D8773"/>
      <c r="E8773"/>
    </row>
    <row r="8774" spans="1:5" ht="12.5" x14ac:dyDescent="0.25">
      <c r="A8774" s="37"/>
      <c r="B8774" s="26"/>
      <c r="C8774"/>
      <c r="D8774"/>
      <c r="E8774"/>
    </row>
    <row r="8775" spans="1:5" ht="12.5" x14ac:dyDescent="0.25">
      <c r="A8775" s="37"/>
      <c r="B8775" s="26"/>
      <c r="C8775"/>
      <c r="D8775"/>
      <c r="E8775"/>
    </row>
    <row r="8776" spans="1:5" ht="12.5" x14ac:dyDescent="0.25">
      <c r="A8776" s="37"/>
      <c r="B8776" s="26"/>
      <c r="C8776"/>
      <c r="D8776"/>
      <c r="E8776"/>
    </row>
    <row r="8777" spans="1:5" ht="12.5" x14ac:dyDescent="0.25">
      <c r="A8777" s="37"/>
      <c r="B8777" s="26"/>
      <c r="C8777"/>
      <c r="D8777"/>
      <c r="E8777"/>
    </row>
    <row r="8778" spans="1:5" ht="12.5" x14ac:dyDescent="0.25">
      <c r="A8778" s="37"/>
      <c r="B8778" s="26"/>
      <c r="C8778"/>
      <c r="D8778"/>
      <c r="E8778"/>
    </row>
    <row r="8779" spans="1:5" ht="12.5" x14ac:dyDescent="0.25">
      <c r="A8779" s="37"/>
      <c r="B8779" s="26"/>
      <c r="C8779"/>
      <c r="D8779"/>
      <c r="E8779"/>
    </row>
    <row r="8780" spans="1:5" ht="12.5" x14ac:dyDescent="0.25">
      <c r="A8780" s="37"/>
      <c r="B8780" s="26"/>
      <c r="C8780"/>
      <c r="D8780"/>
      <c r="E8780"/>
    </row>
    <row r="8781" spans="1:5" ht="12.5" x14ac:dyDescent="0.25">
      <c r="A8781" s="37"/>
      <c r="B8781" s="26"/>
      <c r="C8781"/>
      <c r="D8781"/>
      <c r="E8781"/>
    </row>
    <row r="8782" spans="1:5" ht="12.5" x14ac:dyDescent="0.25">
      <c r="A8782" s="37"/>
      <c r="B8782" s="26"/>
      <c r="C8782"/>
      <c r="D8782"/>
      <c r="E8782"/>
    </row>
    <row r="8783" spans="1:5" ht="12.5" x14ac:dyDescent="0.25">
      <c r="A8783" s="37"/>
      <c r="B8783" s="26"/>
      <c r="C8783"/>
      <c r="D8783"/>
      <c r="E8783"/>
    </row>
    <row r="8784" spans="1:5" ht="12.5" x14ac:dyDescent="0.25">
      <c r="A8784" s="37"/>
      <c r="B8784" s="26"/>
      <c r="C8784"/>
      <c r="D8784"/>
      <c r="E8784"/>
    </row>
    <row r="8785" spans="1:5" ht="12.5" x14ac:dyDescent="0.25">
      <c r="A8785" s="37"/>
      <c r="B8785" s="26"/>
      <c r="C8785"/>
      <c r="D8785"/>
      <c r="E8785"/>
    </row>
    <row r="8786" spans="1:5" ht="12.5" x14ac:dyDescent="0.25">
      <c r="A8786" s="37"/>
      <c r="B8786" s="26"/>
      <c r="C8786"/>
      <c r="D8786"/>
      <c r="E8786"/>
    </row>
    <row r="8787" spans="1:5" ht="12.5" x14ac:dyDescent="0.25">
      <c r="A8787" s="37"/>
      <c r="B8787" s="26"/>
      <c r="C8787"/>
      <c r="D8787"/>
      <c r="E8787"/>
    </row>
    <row r="8788" spans="1:5" ht="12.5" x14ac:dyDescent="0.25">
      <c r="A8788" s="37"/>
      <c r="B8788" s="26"/>
      <c r="C8788"/>
      <c r="D8788"/>
      <c r="E8788"/>
    </row>
    <row r="8789" spans="1:5" ht="12.5" x14ac:dyDescent="0.25">
      <c r="A8789" s="37"/>
      <c r="B8789" s="26"/>
      <c r="C8789"/>
      <c r="D8789"/>
      <c r="E8789"/>
    </row>
    <row r="8790" spans="1:5" ht="12.5" x14ac:dyDescent="0.25">
      <c r="A8790" s="37"/>
      <c r="B8790" s="26"/>
      <c r="C8790"/>
      <c r="D8790"/>
      <c r="E8790"/>
    </row>
    <row r="8791" spans="1:5" ht="12.5" x14ac:dyDescent="0.25">
      <c r="A8791" s="37"/>
      <c r="B8791" s="26"/>
      <c r="C8791"/>
      <c r="D8791"/>
      <c r="E8791"/>
    </row>
    <row r="8792" spans="1:5" ht="12.5" x14ac:dyDescent="0.25">
      <c r="A8792" s="37"/>
      <c r="B8792" s="26"/>
      <c r="C8792"/>
      <c r="D8792"/>
      <c r="E8792"/>
    </row>
    <row r="8793" spans="1:5" ht="12.5" x14ac:dyDescent="0.25">
      <c r="A8793" s="37"/>
      <c r="B8793" s="26"/>
      <c r="C8793"/>
      <c r="D8793"/>
      <c r="E8793"/>
    </row>
    <row r="8794" spans="1:5" ht="12.5" x14ac:dyDescent="0.25">
      <c r="A8794" s="37"/>
      <c r="B8794" s="26"/>
      <c r="C8794"/>
      <c r="D8794"/>
      <c r="E8794"/>
    </row>
    <row r="8795" spans="1:5" ht="12.5" x14ac:dyDescent="0.25">
      <c r="A8795" s="37"/>
      <c r="B8795" s="26"/>
      <c r="C8795"/>
      <c r="D8795"/>
      <c r="E8795"/>
    </row>
    <row r="8796" spans="1:5" ht="12.5" x14ac:dyDescent="0.25">
      <c r="A8796" s="37"/>
      <c r="B8796" s="26"/>
      <c r="C8796"/>
      <c r="D8796"/>
      <c r="E8796"/>
    </row>
    <row r="8797" spans="1:5" ht="12.5" x14ac:dyDescent="0.25">
      <c r="A8797" s="37"/>
      <c r="B8797" s="26"/>
      <c r="C8797"/>
      <c r="D8797"/>
      <c r="E8797"/>
    </row>
    <row r="8798" spans="1:5" ht="12.5" x14ac:dyDescent="0.25">
      <c r="A8798" s="37"/>
      <c r="B8798" s="26"/>
      <c r="C8798"/>
      <c r="D8798"/>
      <c r="E8798"/>
    </row>
    <row r="8799" spans="1:5" ht="12.5" x14ac:dyDescent="0.25">
      <c r="A8799" s="37"/>
      <c r="B8799" s="26"/>
      <c r="C8799"/>
      <c r="D8799"/>
      <c r="E8799"/>
    </row>
    <row r="8800" spans="1:5" ht="12.5" x14ac:dyDescent="0.25">
      <c r="A8800" s="37"/>
      <c r="B8800" s="26"/>
      <c r="C8800"/>
      <c r="D8800"/>
      <c r="E8800"/>
    </row>
    <row r="8801" spans="1:5" ht="12.5" x14ac:dyDescent="0.25">
      <c r="A8801" s="37"/>
      <c r="B8801" s="26"/>
      <c r="C8801"/>
      <c r="D8801"/>
      <c r="E8801"/>
    </row>
    <row r="8802" spans="1:5" ht="12.5" x14ac:dyDescent="0.25">
      <c r="A8802" s="37"/>
      <c r="B8802" s="26"/>
      <c r="C8802"/>
      <c r="D8802"/>
      <c r="E8802"/>
    </row>
    <row r="8803" spans="1:5" ht="12.5" x14ac:dyDescent="0.25">
      <c r="A8803" s="37"/>
      <c r="B8803" s="26"/>
      <c r="C8803"/>
      <c r="D8803"/>
      <c r="E8803"/>
    </row>
    <row r="8804" spans="1:5" ht="12.5" x14ac:dyDescent="0.25">
      <c r="A8804" s="37"/>
      <c r="B8804" s="26"/>
      <c r="C8804"/>
      <c r="D8804"/>
      <c r="E8804"/>
    </row>
    <row r="8805" spans="1:5" ht="12.5" x14ac:dyDescent="0.25">
      <c r="A8805" s="37"/>
      <c r="B8805" s="26"/>
      <c r="C8805"/>
      <c r="D8805"/>
      <c r="E8805"/>
    </row>
    <row r="8806" spans="1:5" ht="12.5" x14ac:dyDescent="0.25">
      <c r="A8806" s="37"/>
      <c r="B8806" s="26"/>
      <c r="C8806"/>
      <c r="D8806"/>
      <c r="E8806"/>
    </row>
    <row r="8807" spans="1:5" ht="12.5" x14ac:dyDescent="0.25">
      <c r="A8807" s="37"/>
      <c r="B8807" s="26"/>
      <c r="C8807"/>
      <c r="D8807"/>
      <c r="E8807"/>
    </row>
    <row r="8808" spans="1:5" ht="12.5" x14ac:dyDescent="0.25">
      <c r="A8808" s="37"/>
      <c r="B8808" s="26"/>
      <c r="C8808"/>
      <c r="D8808"/>
      <c r="E8808"/>
    </row>
    <row r="8809" spans="1:5" ht="12.5" x14ac:dyDescent="0.25">
      <c r="A8809" s="37"/>
      <c r="B8809" s="26"/>
      <c r="C8809"/>
      <c r="D8809"/>
      <c r="E8809"/>
    </row>
    <row r="8810" spans="1:5" ht="12.5" x14ac:dyDescent="0.25">
      <c r="A8810" s="37"/>
      <c r="B8810" s="26"/>
      <c r="C8810"/>
      <c r="D8810"/>
      <c r="E8810"/>
    </row>
    <row r="8811" spans="1:5" ht="12.5" x14ac:dyDescent="0.25">
      <c r="A8811" s="37"/>
      <c r="B8811" s="26"/>
      <c r="C8811"/>
      <c r="D8811"/>
      <c r="E8811"/>
    </row>
    <row r="8812" spans="1:5" ht="12.5" x14ac:dyDescent="0.25">
      <c r="A8812" s="37"/>
      <c r="B8812" s="26"/>
      <c r="C8812"/>
      <c r="D8812"/>
      <c r="E8812"/>
    </row>
    <row r="8813" spans="1:5" ht="12.5" x14ac:dyDescent="0.25">
      <c r="A8813" s="37"/>
      <c r="B8813" s="26"/>
      <c r="C8813"/>
      <c r="D8813"/>
      <c r="E8813"/>
    </row>
    <row r="8814" spans="1:5" ht="12.5" x14ac:dyDescent="0.25">
      <c r="A8814" s="37"/>
      <c r="B8814" s="26"/>
      <c r="C8814"/>
      <c r="D8814"/>
      <c r="E8814"/>
    </row>
    <row r="8815" spans="1:5" ht="12.5" x14ac:dyDescent="0.25">
      <c r="A8815" s="37"/>
      <c r="B8815" s="26"/>
      <c r="C8815"/>
      <c r="D8815"/>
      <c r="E8815"/>
    </row>
    <row r="8816" spans="1:5" ht="12.5" x14ac:dyDescent="0.25">
      <c r="A8816" s="37"/>
      <c r="B8816" s="26"/>
      <c r="C8816"/>
      <c r="D8816"/>
      <c r="E8816"/>
    </row>
    <row r="8817" spans="1:5" ht="12.5" x14ac:dyDescent="0.25">
      <c r="A8817" s="37"/>
      <c r="B8817" s="26"/>
      <c r="C8817"/>
      <c r="D8817"/>
      <c r="E8817"/>
    </row>
    <row r="8818" spans="1:5" ht="12.5" x14ac:dyDescent="0.25">
      <c r="A8818" s="37"/>
      <c r="B8818" s="26"/>
      <c r="C8818"/>
      <c r="D8818"/>
      <c r="E8818"/>
    </row>
    <row r="8819" spans="1:5" ht="12.5" x14ac:dyDescent="0.25">
      <c r="A8819" s="37"/>
      <c r="B8819" s="26"/>
      <c r="C8819"/>
      <c r="D8819"/>
      <c r="E8819"/>
    </row>
    <row r="8820" spans="1:5" ht="12.5" x14ac:dyDescent="0.25">
      <c r="A8820" s="37"/>
      <c r="B8820" s="26"/>
      <c r="C8820"/>
      <c r="D8820"/>
      <c r="E8820"/>
    </row>
    <row r="8821" spans="1:5" ht="12.5" x14ac:dyDescent="0.25">
      <c r="A8821" s="37"/>
      <c r="B8821" s="26"/>
      <c r="C8821"/>
      <c r="D8821"/>
      <c r="E8821"/>
    </row>
    <row r="8822" spans="1:5" ht="12.5" x14ac:dyDescent="0.25">
      <c r="A8822" s="37"/>
      <c r="B8822" s="26"/>
      <c r="C8822"/>
      <c r="D8822"/>
      <c r="E8822"/>
    </row>
    <row r="8823" spans="1:5" ht="12.5" x14ac:dyDescent="0.25">
      <c r="A8823" s="37"/>
      <c r="B8823" s="26"/>
      <c r="C8823"/>
      <c r="D8823"/>
      <c r="E8823"/>
    </row>
    <row r="8824" spans="1:5" ht="12.5" x14ac:dyDescent="0.25">
      <c r="A8824" s="37"/>
      <c r="B8824" s="26"/>
      <c r="C8824"/>
      <c r="D8824"/>
      <c r="E8824"/>
    </row>
    <row r="8825" spans="1:5" ht="12.5" x14ac:dyDescent="0.25">
      <c r="A8825" s="37"/>
      <c r="B8825" s="26"/>
      <c r="C8825"/>
      <c r="D8825"/>
      <c r="E8825"/>
    </row>
    <row r="8826" spans="1:5" ht="12.5" x14ac:dyDescent="0.25">
      <c r="A8826" s="37"/>
      <c r="B8826" s="26"/>
      <c r="C8826"/>
      <c r="D8826"/>
      <c r="E8826"/>
    </row>
    <row r="8827" spans="1:5" ht="12.5" x14ac:dyDescent="0.25">
      <c r="A8827" s="37"/>
      <c r="B8827" s="26"/>
      <c r="C8827"/>
      <c r="D8827"/>
      <c r="E8827"/>
    </row>
    <row r="8828" spans="1:5" ht="12.5" x14ac:dyDescent="0.25">
      <c r="A8828" s="37"/>
      <c r="B8828" s="26"/>
      <c r="C8828"/>
      <c r="D8828"/>
      <c r="E8828"/>
    </row>
    <row r="8829" spans="1:5" ht="12.5" x14ac:dyDescent="0.25">
      <c r="A8829" s="37"/>
      <c r="B8829" s="26"/>
      <c r="C8829"/>
      <c r="D8829"/>
      <c r="E8829"/>
    </row>
    <row r="8830" spans="1:5" ht="12.5" x14ac:dyDescent="0.25">
      <c r="A8830" s="37"/>
      <c r="B8830" s="26"/>
      <c r="C8830"/>
      <c r="D8830"/>
      <c r="E8830"/>
    </row>
    <row r="8831" spans="1:5" ht="12.5" x14ac:dyDescent="0.25">
      <c r="A8831" s="37"/>
      <c r="B8831" s="26"/>
      <c r="C8831"/>
      <c r="D8831"/>
      <c r="E8831"/>
    </row>
    <row r="8832" spans="1:5" ht="12.5" x14ac:dyDescent="0.25">
      <c r="A8832" s="37"/>
      <c r="B8832" s="26"/>
      <c r="C8832"/>
      <c r="D8832"/>
      <c r="E8832"/>
    </row>
    <row r="8833" spans="1:5" ht="12.5" x14ac:dyDescent="0.25">
      <c r="A8833" s="37"/>
      <c r="B8833" s="26"/>
      <c r="C8833"/>
      <c r="D8833"/>
      <c r="E8833"/>
    </row>
    <row r="8834" spans="1:5" ht="12.5" x14ac:dyDescent="0.25">
      <c r="A8834" s="37"/>
      <c r="B8834" s="26"/>
      <c r="C8834"/>
      <c r="D8834"/>
      <c r="E8834"/>
    </row>
    <row r="8835" spans="1:5" ht="12.5" x14ac:dyDescent="0.25">
      <c r="A8835" s="37"/>
      <c r="B8835" s="26"/>
      <c r="C8835"/>
      <c r="D8835"/>
      <c r="E8835"/>
    </row>
    <row r="8836" spans="1:5" ht="12.5" x14ac:dyDescent="0.25">
      <c r="A8836" s="37"/>
      <c r="B8836" s="26"/>
      <c r="C8836"/>
      <c r="D8836"/>
      <c r="E8836"/>
    </row>
    <row r="8837" spans="1:5" ht="12.5" x14ac:dyDescent="0.25">
      <c r="A8837" s="37"/>
      <c r="B8837" s="26"/>
      <c r="C8837"/>
      <c r="D8837"/>
      <c r="E8837"/>
    </row>
    <row r="8838" spans="1:5" ht="12.5" x14ac:dyDescent="0.25">
      <c r="A8838" s="37"/>
      <c r="B8838" s="26"/>
      <c r="C8838"/>
      <c r="D8838"/>
      <c r="E8838"/>
    </row>
    <row r="8839" spans="1:5" ht="12.5" x14ac:dyDescent="0.25">
      <c r="A8839" s="37"/>
      <c r="B8839" s="26"/>
      <c r="C8839"/>
      <c r="D8839"/>
      <c r="E8839"/>
    </row>
    <row r="8840" spans="1:5" ht="12.5" x14ac:dyDescent="0.25">
      <c r="A8840" s="37"/>
      <c r="B8840" s="26"/>
      <c r="C8840"/>
      <c r="D8840"/>
      <c r="E8840"/>
    </row>
    <row r="8841" spans="1:5" ht="12.5" x14ac:dyDescent="0.25">
      <c r="A8841" s="37"/>
      <c r="B8841" s="26"/>
      <c r="C8841"/>
      <c r="D8841"/>
      <c r="E8841"/>
    </row>
    <row r="8842" spans="1:5" ht="12.5" x14ac:dyDescent="0.25">
      <c r="A8842" s="37"/>
      <c r="B8842" s="26"/>
      <c r="C8842"/>
      <c r="D8842"/>
      <c r="E8842"/>
    </row>
    <row r="8843" spans="1:5" ht="12.5" x14ac:dyDescent="0.25">
      <c r="A8843" s="37"/>
      <c r="B8843" s="26"/>
      <c r="C8843"/>
      <c r="D8843"/>
      <c r="E8843"/>
    </row>
    <row r="8844" spans="1:5" ht="12.5" x14ac:dyDescent="0.25">
      <c r="A8844" s="37"/>
      <c r="B8844" s="26"/>
      <c r="C8844"/>
      <c r="D8844"/>
      <c r="E8844"/>
    </row>
    <row r="8845" spans="1:5" ht="12.5" x14ac:dyDescent="0.25">
      <c r="A8845" s="37"/>
      <c r="B8845" s="26"/>
      <c r="C8845"/>
      <c r="D8845"/>
      <c r="E8845"/>
    </row>
    <row r="8846" spans="1:5" ht="12.5" x14ac:dyDescent="0.25">
      <c r="A8846" s="37"/>
      <c r="B8846" s="26"/>
      <c r="C8846"/>
      <c r="D8846"/>
      <c r="E8846"/>
    </row>
    <row r="8847" spans="1:5" ht="12.5" x14ac:dyDescent="0.25">
      <c r="A8847" s="37"/>
      <c r="B8847" s="26"/>
      <c r="C8847"/>
      <c r="D8847"/>
      <c r="E8847"/>
    </row>
    <row r="8848" spans="1:5" ht="12.5" x14ac:dyDescent="0.25">
      <c r="A8848" s="37"/>
      <c r="B8848" s="26"/>
      <c r="C8848"/>
      <c r="D8848"/>
      <c r="E8848"/>
    </row>
    <row r="8849" spans="1:5" ht="12.5" x14ac:dyDescent="0.25">
      <c r="A8849" s="37"/>
      <c r="B8849" s="26"/>
      <c r="C8849"/>
      <c r="D8849"/>
      <c r="E8849"/>
    </row>
    <row r="8850" spans="1:5" ht="12.5" x14ac:dyDescent="0.25">
      <c r="A8850" s="37"/>
      <c r="B8850" s="26"/>
      <c r="C8850"/>
      <c r="D8850"/>
      <c r="E8850"/>
    </row>
    <row r="8851" spans="1:5" ht="12.5" x14ac:dyDescent="0.25">
      <c r="A8851" s="37"/>
      <c r="B8851" s="26"/>
      <c r="C8851"/>
      <c r="D8851"/>
      <c r="E8851"/>
    </row>
    <row r="8852" spans="1:5" ht="12.5" x14ac:dyDescent="0.25">
      <c r="A8852" s="37"/>
      <c r="B8852" s="26"/>
      <c r="C8852"/>
      <c r="D8852"/>
      <c r="E8852"/>
    </row>
    <row r="8853" spans="1:5" ht="12.5" x14ac:dyDescent="0.25">
      <c r="A8853" s="37"/>
      <c r="B8853" s="26"/>
      <c r="C8853"/>
      <c r="D8853"/>
      <c r="E8853"/>
    </row>
    <row r="8854" spans="1:5" ht="12.5" x14ac:dyDescent="0.25">
      <c r="A8854" s="37"/>
      <c r="B8854" s="26"/>
      <c r="C8854"/>
      <c r="D8854"/>
      <c r="E8854"/>
    </row>
    <row r="8855" spans="1:5" ht="12.5" x14ac:dyDescent="0.25">
      <c r="A8855" s="37"/>
      <c r="B8855" s="26"/>
      <c r="C8855"/>
      <c r="D8855"/>
      <c r="E8855"/>
    </row>
    <row r="8856" spans="1:5" ht="12.5" x14ac:dyDescent="0.25">
      <c r="A8856" s="37"/>
      <c r="B8856" s="26"/>
      <c r="C8856"/>
      <c r="D8856"/>
      <c r="E8856"/>
    </row>
    <row r="8857" spans="1:5" ht="12.5" x14ac:dyDescent="0.25">
      <c r="A8857" s="37"/>
      <c r="B8857" s="26"/>
      <c r="C8857"/>
      <c r="D8857"/>
      <c r="E8857"/>
    </row>
    <row r="8858" spans="1:5" ht="12.5" x14ac:dyDescent="0.25">
      <c r="A8858" s="37"/>
      <c r="B8858" s="26"/>
      <c r="C8858"/>
      <c r="D8858"/>
      <c r="E8858"/>
    </row>
    <row r="8859" spans="1:5" ht="12.5" x14ac:dyDescent="0.25">
      <c r="A8859" s="37"/>
      <c r="B8859" s="26"/>
      <c r="C8859"/>
      <c r="D8859"/>
      <c r="E8859"/>
    </row>
    <row r="8860" spans="1:5" ht="12.5" x14ac:dyDescent="0.25">
      <c r="A8860" s="37"/>
      <c r="B8860" s="26"/>
      <c r="C8860"/>
      <c r="D8860"/>
      <c r="E8860"/>
    </row>
    <row r="8861" spans="1:5" ht="12.5" x14ac:dyDescent="0.25">
      <c r="A8861" s="37"/>
      <c r="B8861" s="26"/>
      <c r="C8861"/>
      <c r="D8861"/>
      <c r="E8861"/>
    </row>
    <row r="8862" spans="1:5" ht="12.5" x14ac:dyDescent="0.25">
      <c r="A8862" s="37"/>
      <c r="B8862" s="26"/>
      <c r="C8862"/>
      <c r="D8862"/>
      <c r="E8862"/>
    </row>
    <row r="8863" spans="1:5" ht="12.5" x14ac:dyDescent="0.25">
      <c r="A8863" s="37"/>
      <c r="B8863" s="26"/>
      <c r="C8863"/>
      <c r="D8863"/>
      <c r="E8863"/>
    </row>
    <row r="8864" spans="1:5" ht="12.5" x14ac:dyDescent="0.25">
      <c r="A8864" s="37"/>
      <c r="B8864" s="26"/>
      <c r="C8864"/>
      <c r="D8864"/>
      <c r="E8864"/>
    </row>
    <row r="8865" spans="1:5" ht="12.5" x14ac:dyDescent="0.25">
      <c r="A8865" s="37"/>
      <c r="B8865" s="26"/>
      <c r="C8865"/>
      <c r="D8865"/>
      <c r="E8865"/>
    </row>
    <row r="8866" spans="1:5" ht="12.5" x14ac:dyDescent="0.25">
      <c r="A8866" s="37"/>
      <c r="B8866" s="26"/>
      <c r="C8866"/>
      <c r="D8866"/>
      <c r="E8866"/>
    </row>
    <row r="8867" spans="1:5" ht="12.5" x14ac:dyDescent="0.25">
      <c r="A8867" s="37"/>
      <c r="B8867" s="26"/>
      <c r="C8867"/>
      <c r="D8867"/>
      <c r="E8867"/>
    </row>
    <row r="8868" spans="1:5" ht="12.5" x14ac:dyDescent="0.25">
      <c r="A8868" s="37"/>
      <c r="B8868" s="26"/>
      <c r="C8868"/>
      <c r="D8868"/>
      <c r="E8868"/>
    </row>
    <row r="8869" spans="1:5" ht="12.5" x14ac:dyDescent="0.25">
      <c r="A8869" s="37"/>
      <c r="B8869" s="26"/>
      <c r="C8869"/>
      <c r="D8869"/>
      <c r="E8869"/>
    </row>
    <row r="8870" spans="1:5" ht="12.5" x14ac:dyDescent="0.25">
      <c r="A8870" s="37"/>
      <c r="B8870" s="26"/>
      <c r="C8870"/>
      <c r="D8870"/>
      <c r="E8870"/>
    </row>
    <row r="8871" spans="1:5" ht="12.5" x14ac:dyDescent="0.25">
      <c r="A8871" s="37"/>
      <c r="B8871" s="26"/>
      <c r="C8871"/>
      <c r="D8871"/>
      <c r="E8871"/>
    </row>
    <row r="8872" spans="1:5" ht="12.5" x14ac:dyDescent="0.25">
      <c r="A8872" s="37"/>
      <c r="B8872" s="26"/>
      <c r="C8872"/>
      <c r="D8872"/>
      <c r="E8872"/>
    </row>
    <row r="8873" spans="1:5" ht="12.5" x14ac:dyDescent="0.25">
      <c r="A8873" s="37"/>
      <c r="B8873" s="26"/>
      <c r="C8873"/>
      <c r="D8873"/>
      <c r="E8873"/>
    </row>
    <row r="8874" spans="1:5" ht="12.5" x14ac:dyDescent="0.25">
      <c r="A8874" s="37"/>
      <c r="B8874" s="26"/>
      <c r="C8874"/>
      <c r="D8874"/>
      <c r="E8874"/>
    </row>
    <row r="8875" spans="1:5" ht="12.5" x14ac:dyDescent="0.25">
      <c r="A8875" s="37"/>
      <c r="B8875" s="26"/>
      <c r="C8875"/>
      <c r="D8875"/>
      <c r="E8875"/>
    </row>
    <row r="8876" spans="1:5" ht="12.5" x14ac:dyDescent="0.25">
      <c r="A8876" s="37"/>
      <c r="B8876" s="26"/>
      <c r="C8876"/>
      <c r="D8876"/>
      <c r="E8876"/>
    </row>
    <row r="8877" spans="1:5" ht="12.5" x14ac:dyDescent="0.25">
      <c r="A8877" s="37"/>
      <c r="B8877" s="26"/>
      <c r="C8877"/>
      <c r="D8877"/>
      <c r="E8877"/>
    </row>
    <row r="8878" spans="1:5" ht="12.5" x14ac:dyDescent="0.25">
      <c r="A8878" s="37"/>
      <c r="B8878" s="26"/>
      <c r="C8878"/>
      <c r="D8878"/>
      <c r="E8878"/>
    </row>
    <row r="8879" spans="1:5" ht="12.5" x14ac:dyDescent="0.25">
      <c r="A8879" s="37"/>
      <c r="B8879" s="26"/>
      <c r="C8879"/>
      <c r="D8879"/>
      <c r="E8879"/>
    </row>
    <row r="8880" spans="1:5" ht="12.5" x14ac:dyDescent="0.25">
      <c r="A8880" s="37"/>
      <c r="B8880" s="26"/>
      <c r="C8880"/>
      <c r="D8880"/>
      <c r="E8880"/>
    </row>
    <row r="8881" spans="1:5" ht="12.5" x14ac:dyDescent="0.25">
      <c r="A8881" s="37"/>
      <c r="B8881" s="26"/>
      <c r="C8881"/>
      <c r="D8881"/>
      <c r="E8881"/>
    </row>
    <row r="8882" spans="1:5" ht="12.5" x14ac:dyDescent="0.25">
      <c r="A8882" s="37"/>
      <c r="B8882" s="26"/>
      <c r="C8882"/>
      <c r="D8882"/>
      <c r="E8882"/>
    </row>
    <row r="8883" spans="1:5" ht="12.5" x14ac:dyDescent="0.25">
      <c r="A8883" s="37"/>
      <c r="B8883" s="26"/>
      <c r="C8883"/>
      <c r="D8883"/>
      <c r="E8883"/>
    </row>
    <row r="8884" spans="1:5" ht="12.5" x14ac:dyDescent="0.25">
      <c r="A8884" s="37"/>
      <c r="B8884" s="26"/>
      <c r="C8884"/>
      <c r="D8884"/>
      <c r="E8884"/>
    </row>
    <row r="8885" spans="1:5" ht="12.5" x14ac:dyDescent="0.25">
      <c r="A8885" s="37"/>
      <c r="B8885" s="26"/>
      <c r="C8885"/>
      <c r="D8885"/>
      <c r="E8885"/>
    </row>
    <row r="8886" spans="1:5" ht="12.5" x14ac:dyDescent="0.25">
      <c r="A8886" s="37"/>
      <c r="B8886" s="26"/>
      <c r="C8886"/>
      <c r="D8886"/>
      <c r="E8886"/>
    </row>
    <row r="8887" spans="1:5" ht="12.5" x14ac:dyDescent="0.25">
      <c r="A8887" s="37"/>
      <c r="B8887" s="26"/>
      <c r="C8887"/>
      <c r="D8887"/>
      <c r="E8887"/>
    </row>
    <row r="8888" spans="1:5" ht="12.5" x14ac:dyDescent="0.25">
      <c r="A8888" s="37"/>
      <c r="B8888" s="26"/>
      <c r="C8888"/>
      <c r="D8888"/>
      <c r="E8888"/>
    </row>
    <row r="8889" spans="1:5" ht="12.5" x14ac:dyDescent="0.25">
      <c r="A8889" s="37"/>
      <c r="B8889" s="26"/>
      <c r="C8889"/>
      <c r="D8889"/>
      <c r="E8889"/>
    </row>
    <row r="8890" spans="1:5" ht="12.5" x14ac:dyDescent="0.25">
      <c r="A8890" s="37"/>
      <c r="B8890" s="26"/>
      <c r="C8890"/>
      <c r="D8890"/>
      <c r="E8890"/>
    </row>
    <row r="8891" spans="1:5" ht="12.5" x14ac:dyDescent="0.25">
      <c r="A8891" s="37"/>
      <c r="B8891" s="26"/>
      <c r="C8891"/>
      <c r="D8891"/>
      <c r="E8891"/>
    </row>
    <row r="8892" spans="1:5" ht="12.5" x14ac:dyDescent="0.25">
      <c r="A8892" s="37"/>
      <c r="B8892" s="26"/>
      <c r="C8892"/>
      <c r="D8892"/>
      <c r="E8892"/>
    </row>
    <row r="8893" spans="1:5" ht="12.5" x14ac:dyDescent="0.25">
      <c r="A8893" s="37"/>
      <c r="B8893" s="26"/>
      <c r="C8893"/>
      <c r="D8893"/>
      <c r="E8893"/>
    </row>
    <row r="8894" spans="1:5" ht="12.5" x14ac:dyDescent="0.25">
      <c r="A8894" s="37"/>
      <c r="B8894" s="26"/>
      <c r="C8894"/>
      <c r="D8894"/>
      <c r="E8894"/>
    </row>
    <row r="8895" spans="1:5" ht="12.5" x14ac:dyDescent="0.25">
      <c r="A8895" s="37"/>
      <c r="B8895" s="26"/>
      <c r="C8895"/>
      <c r="D8895"/>
      <c r="E8895"/>
    </row>
    <row r="8896" spans="1:5" ht="12.5" x14ac:dyDescent="0.25">
      <c r="A8896" s="37"/>
      <c r="B8896" s="26"/>
      <c r="C8896"/>
      <c r="D8896"/>
      <c r="E8896"/>
    </row>
    <row r="8897" spans="1:5" ht="12.5" x14ac:dyDescent="0.25">
      <c r="A8897" s="37"/>
      <c r="B8897" s="26"/>
      <c r="C8897"/>
      <c r="D8897"/>
      <c r="E8897"/>
    </row>
    <row r="8898" spans="1:5" ht="12.5" x14ac:dyDescent="0.25">
      <c r="A8898" s="37"/>
      <c r="B8898" s="26"/>
      <c r="C8898"/>
      <c r="D8898"/>
      <c r="E8898"/>
    </row>
    <row r="8899" spans="1:5" ht="12.5" x14ac:dyDescent="0.25">
      <c r="A8899" s="37"/>
      <c r="B8899" s="26"/>
      <c r="C8899"/>
      <c r="D8899"/>
      <c r="E8899"/>
    </row>
    <row r="8900" spans="1:5" ht="12.5" x14ac:dyDescent="0.25">
      <c r="A8900" s="37"/>
      <c r="B8900" s="26"/>
      <c r="C8900"/>
      <c r="D8900"/>
      <c r="E8900"/>
    </row>
    <row r="8901" spans="1:5" ht="12.5" x14ac:dyDescent="0.25">
      <c r="A8901" s="37"/>
      <c r="B8901" s="26"/>
      <c r="C8901"/>
      <c r="D8901"/>
      <c r="E8901"/>
    </row>
    <row r="8902" spans="1:5" ht="12.5" x14ac:dyDescent="0.25">
      <c r="A8902" s="37"/>
      <c r="B8902" s="26"/>
      <c r="C8902"/>
      <c r="D8902"/>
      <c r="E8902"/>
    </row>
    <row r="8903" spans="1:5" ht="12.5" x14ac:dyDescent="0.25">
      <c r="A8903" s="37"/>
      <c r="B8903" s="26"/>
      <c r="C8903"/>
      <c r="D8903"/>
      <c r="E8903"/>
    </row>
    <row r="8904" spans="1:5" ht="12.5" x14ac:dyDescent="0.25">
      <c r="A8904" s="37"/>
      <c r="B8904" s="26"/>
      <c r="C8904"/>
      <c r="D8904"/>
      <c r="E8904"/>
    </row>
    <row r="8905" spans="1:5" ht="12.5" x14ac:dyDescent="0.25">
      <c r="A8905" s="37"/>
      <c r="B8905" s="26"/>
      <c r="C8905"/>
      <c r="D8905"/>
      <c r="E8905"/>
    </row>
    <row r="8906" spans="1:5" ht="12.5" x14ac:dyDescent="0.25">
      <c r="A8906" s="37"/>
      <c r="B8906" s="26"/>
      <c r="C8906"/>
      <c r="D8906"/>
      <c r="E8906"/>
    </row>
    <row r="8907" spans="1:5" ht="12.5" x14ac:dyDescent="0.25">
      <c r="A8907" s="37"/>
      <c r="B8907" s="26"/>
      <c r="C8907"/>
      <c r="D8907"/>
      <c r="E8907"/>
    </row>
    <row r="8908" spans="1:5" ht="12.5" x14ac:dyDescent="0.25">
      <c r="A8908" s="37"/>
      <c r="B8908" s="26"/>
      <c r="C8908"/>
      <c r="D8908"/>
      <c r="E8908"/>
    </row>
    <row r="8909" spans="1:5" ht="12.5" x14ac:dyDescent="0.25">
      <c r="A8909" s="37"/>
      <c r="B8909" s="26"/>
      <c r="C8909"/>
      <c r="D8909"/>
      <c r="E8909"/>
    </row>
    <row r="8910" spans="1:5" ht="12.5" x14ac:dyDescent="0.25">
      <c r="A8910" s="37"/>
      <c r="B8910" s="26"/>
      <c r="C8910"/>
      <c r="D8910"/>
      <c r="E8910"/>
    </row>
    <row r="8911" spans="1:5" ht="12.5" x14ac:dyDescent="0.25">
      <c r="A8911" s="37"/>
      <c r="B8911" s="26"/>
      <c r="C8911"/>
      <c r="D8911"/>
      <c r="E8911"/>
    </row>
    <row r="8912" spans="1:5" ht="12.5" x14ac:dyDescent="0.25">
      <c r="A8912" s="37"/>
      <c r="B8912" s="26"/>
      <c r="C8912"/>
      <c r="D8912"/>
      <c r="E8912"/>
    </row>
    <row r="8913" spans="1:5" ht="12.5" x14ac:dyDescent="0.25">
      <c r="A8913" s="37"/>
      <c r="B8913" s="26"/>
      <c r="C8913"/>
      <c r="D8913"/>
      <c r="E8913"/>
    </row>
    <row r="8914" spans="1:5" ht="12.5" x14ac:dyDescent="0.25">
      <c r="A8914" s="37"/>
      <c r="B8914" s="26"/>
      <c r="C8914"/>
      <c r="D8914"/>
      <c r="E8914"/>
    </row>
    <row r="8915" spans="1:5" ht="12.5" x14ac:dyDescent="0.25">
      <c r="A8915" s="37"/>
      <c r="B8915" s="26"/>
      <c r="C8915"/>
      <c r="D8915"/>
      <c r="E8915"/>
    </row>
    <row r="8916" spans="1:5" ht="12.5" x14ac:dyDescent="0.25">
      <c r="A8916" s="37"/>
      <c r="B8916" s="26"/>
      <c r="C8916"/>
      <c r="D8916"/>
      <c r="E8916"/>
    </row>
    <row r="8917" spans="1:5" ht="12.5" x14ac:dyDescent="0.25">
      <c r="A8917" s="37"/>
      <c r="B8917" s="26"/>
      <c r="C8917"/>
      <c r="D8917"/>
      <c r="E8917"/>
    </row>
    <row r="8918" spans="1:5" ht="12.5" x14ac:dyDescent="0.25">
      <c r="A8918" s="37"/>
      <c r="B8918" s="26"/>
      <c r="C8918"/>
      <c r="D8918"/>
      <c r="E8918"/>
    </row>
    <row r="8919" spans="1:5" ht="12.5" x14ac:dyDescent="0.25">
      <c r="A8919" s="37"/>
      <c r="B8919" s="26"/>
      <c r="C8919"/>
      <c r="D8919"/>
      <c r="E8919"/>
    </row>
    <row r="8920" spans="1:5" ht="12.5" x14ac:dyDescent="0.25">
      <c r="A8920" s="37"/>
      <c r="B8920" s="26"/>
      <c r="C8920"/>
      <c r="D8920"/>
      <c r="E8920"/>
    </row>
    <row r="8921" spans="1:5" ht="12.5" x14ac:dyDescent="0.25">
      <c r="A8921" s="37"/>
      <c r="B8921" s="26"/>
      <c r="C8921"/>
      <c r="D8921"/>
      <c r="E8921"/>
    </row>
    <row r="8922" spans="1:5" ht="12.5" x14ac:dyDescent="0.25">
      <c r="A8922" s="37"/>
      <c r="B8922" s="26"/>
      <c r="C8922"/>
      <c r="D8922"/>
      <c r="E8922"/>
    </row>
    <row r="8923" spans="1:5" ht="12.5" x14ac:dyDescent="0.25">
      <c r="A8923" s="37"/>
      <c r="B8923" s="26"/>
      <c r="C8923"/>
      <c r="D8923"/>
      <c r="E8923"/>
    </row>
    <row r="8924" spans="1:5" ht="12.5" x14ac:dyDescent="0.25">
      <c r="A8924" s="37"/>
      <c r="B8924" s="26"/>
      <c r="C8924"/>
      <c r="D8924"/>
      <c r="E8924"/>
    </row>
    <row r="8925" spans="1:5" ht="12.5" x14ac:dyDescent="0.25">
      <c r="A8925" s="37"/>
      <c r="B8925" s="26"/>
      <c r="C8925"/>
      <c r="D8925"/>
      <c r="E8925"/>
    </row>
    <row r="8926" spans="1:5" ht="12.5" x14ac:dyDescent="0.25">
      <c r="A8926" s="37"/>
      <c r="B8926" s="26"/>
      <c r="C8926"/>
      <c r="D8926"/>
      <c r="E8926"/>
    </row>
    <row r="8927" spans="1:5" ht="12.5" x14ac:dyDescent="0.25">
      <c r="A8927" s="37"/>
      <c r="B8927" s="26"/>
      <c r="C8927"/>
      <c r="D8927"/>
      <c r="E8927"/>
    </row>
    <row r="8928" spans="1:5" ht="12.5" x14ac:dyDescent="0.25">
      <c r="A8928" s="37"/>
      <c r="B8928" s="26"/>
      <c r="C8928"/>
      <c r="D8928"/>
      <c r="E8928"/>
    </row>
    <row r="8929" spans="1:5" ht="12.5" x14ac:dyDescent="0.25">
      <c r="A8929" s="37"/>
      <c r="B8929" s="26"/>
      <c r="C8929"/>
      <c r="D8929"/>
      <c r="E8929"/>
    </row>
    <row r="8930" spans="1:5" ht="12.5" x14ac:dyDescent="0.25">
      <c r="A8930" s="37"/>
      <c r="B8930" s="26"/>
      <c r="C8930"/>
      <c r="D8930"/>
      <c r="E8930"/>
    </row>
    <row r="8931" spans="1:5" ht="12.5" x14ac:dyDescent="0.25">
      <c r="A8931" s="37"/>
      <c r="B8931" s="26"/>
      <c r="C8931"/>
      <c r="D8931"/>
      <c r="E8931"/>
    </row>
    <row r="8932" spans="1:5" ht="12.5" x14ac:dyDescent="0.25">
      <c r="A8932" s="37"/>
      <c r="B8932" s="26"/>
      <c r="C8932"/>
      <c r="D8932"/>
      <c r="E8932"/>
    </row>
    <row r="8933" spans="1:5" ht="12.5" x14ac:dyDescent="0.25">
      <c r="A8933" s="37"/>
      <c r="B8933" s="26"/>
      <c r="C8933"/>
      <c r="D8933"/>
      <c r="E8933"/>
    </row>
    <row r="8934" spans="1:5" ht="12.5" x14ac:dyDescent="0.25">
      <c r="A8934" s="37"/>
      <c r="B8934" s="26"/>
      <c r="C8934"/>
      <c r="D8934"/>
      <c r="E8934"/>
    </row>
    <row r="8935" spans="1:5" ht="12.5" x14ac:dyDescent="0.25">
      <c r="A8935" s="37"/>
      <c r="B8935" s="26"/>
      <c r="C8935"/>
      <c r="D8935"/>
      <c r="E8935"/>
    </row>
    <row r="8936" spans="1:5" ht="12.5" x14ac:dyDescent="0.25">
      <c r="A8936" s="37"/>
      <c r="B8936" s="26"/>
      <c r="C8936"/>
      <c r="D8936"/>
      <c r="E8936"/>
    </row>
    <row r="8937" spans="1:5" ht="12.5" x14ac:dyDescent="0.25">
      <c r="A8937" s="37"/>
      <c r="B8937" s="26"/>
      <c r="C8937"/>
      <c r="D8937"/>
      <c r="E8937"/>
    </row>
    <row r="8938" spans="1:5" ht="12.5" x14ac:dyDescent="0.25">
      <c r="A8938" s="37"/>
      <c r="B8938" s="26"/>
      <c r="C8938"/>
      <c r="D8938"/>
      <c r="E8938"/>
    </row>
    <row r="8939" spans="1:5" ht="12.5" x14ac:dyDescent="0.25">
      <c r="A8939" s="37"/>
      <c r="B8939" s="26"/>
      <c r="C8939"/>
      <c r="D8939"/>
      <c r="E8939"/>
    </row>
    <row r="8940" spans="1:5" ht="12.5" x14ac:dyDescent="0.25">
      <c r="A8940" s="37"/>
      <c r="B8940" s="26"/>
      <c r="C8940"/>
      <c r="D8940"/>
      <c r="E8940"/>
    </row>
    <row r="8941" spans="1:5" ht="12.5" x14ac:dyDescent="0.25">
      <c r="A8941" s="37"/>
      <c r="B8941" s="26"/>
      <c r="C8941"/>
      <c r="D8941"/>
      <c r="E8941"/>
    </row>
    <row r="8942" spans="1:5" ht="12.5" x14ac:dyDescent="0.25">
      <c r="A8942" s="37"/>
      <c r="B8942" s="26"/>
      <c r="C8942"/>
      <c r="D8942"/>
      <c r="E8942"/>
    </row>
    <row r="8943" spans="1:5" ht="12.5" x14ac:dyDescent="0.25">
      <c r="A8943" s="37"/>
      <c r="B8943" s="26"/>
      <c r="C8943"/>
      <c r="D8943"/>
      <c r="E8943"/>
    </row>
    <row r="8944" spans="1:5" ht="12.5" x14ac:dyDescent="0.25">
      <c r="A8944" s="37"/>
      <c r="B8944" s="26"/>
      <c r="C8944"/>
      <c r="D8944"/>
      <c r="E8944"/>
    </row>
    <row r="8945" spans="1:5" ht="12.5" x14ac:dyDescent="0.25">
      <c r="A8945" s="37"/>
      <c r="B8945" s="26"/>
      <c r="C8945"/>
      <c r="D8945"/>
      <c r="E8945"/>
    </row>
    <row r="8946" spans="1:5" ht="12.5" x14ac:dyDescent="0.25">
      <c r="A8946" s="37"/>
      <c r="B8946" s="26"/>
      <c r="C8946"/>
      <c r="D8946"/>
      <c r="E8946"/>
    </row>
    <row r="8947" spans="1:5" ht="12.5" x14ac:dyDescent="0.25">
      <c r="A8947" s="37"/>
      <c r="B8947" s="26"/>
      <c r="C8947"/>
      <c r="D8947"/>
      <c r="E8947"/>
    </row>
    <row r="8948" spans="1:5" ht="12.5" x14ac:dyDescent="0.25">
      <c r="A8948" s="37"/>
      <c r="B8948" s="26"/>
      <c r="C8948"/>
      <c r="D8948"/>
      <c r="E8948"/>
    </row>
    <row r="8949" spans="1:5" ht="12.5" x14ac:dyDescent="0.25">
      <c r="A8949" s="37"/>
      <c r="B8949" s="26"/>
      <c r="C8949"/>
      <c r="D8949"/>
      <c r="E8949"/>
    </row>
    <row r="8950" spans="1:5" ht="12.5" x14ac:dyDescent="0.25">
      <c r="A8950" s="37"/>
      <c r="B8950" s="26"/>
      <c r="C8950"/>
      <c r="D8950"/>
      <c r="E8950"/>
    </row>
    <row r="8951" spans="1:5" ht="12.5" x14ac:dyDescent="0.25">
      <c r="A8951" s="37"/>
      <c r="B8951" s="26"/>
      <c r="C8951"/>
      <c r="D8951"/>
      <c r="E8951"/>
    </row>
    <row r="8952" spans="1:5" ht="12.5" x14ac:dyDescent="0.25">
      <c r="A8952" s="37"/>
      <c r="B8952" s="26"/>
      <c r="C8952"/>
      <c r="D8952"/>
      <c r="E8952"/>
    </row>
    <row r="8953" spans="1:5" ht="12.5" x14ac:dyDescent="0.25">
      <c r="A8953" s="37"/>
      <c r="B8953" s="26"/>
      <c r="C8953"/>
      <c r="D8953"/>
      <c r="E8953"/>
    </row>
    <row r="8954" spans="1:5" ht="12.5" x14ac:dyDescent="0.25">
      <c r="A8954" s="37"/>
      <c r="B8954" s="26"/>
      <c r="C8954"/>
      <c r="D8954"/>
      <c r="E8954"/>
    </row>
    <row r="8955" spans="1:5" ht="12.5" x14ac:dyDescent="0.25">
      <c r="A8955" s="37"/>
      <c r="B8955" s="26"/>
      <c r="C8955"/>
      <c r="D8955"/>
      <c r="E8955"/>
    </row>
    <row r="8956" spans="1:5" ht="12.5" x14ac:dyDescent="0.25">
      <c r="A8956" s="37"/>
      <c r="B8956" s="26"/>
      <c r="C8956"/>
      <c r="D8956"/>
      <c r="E8956"/>
    </row>
    <row r="8957" spans="1:5" ht="12.5" x14ac:dyDescent="0.25">
      <c r="A8957" s="37"/>
      <c r="B8957" s="26"/>
      <c r="C8957"/>
      <c r="D8957"/>
      <c r="E8957"/>
    </row>
    <row r="8958" spans="1:5" ht="12.5" x14ac:dyDescent="0.25">
      <c r="A8958" s="37"/>
      <c r="B8958" s="26"/>
      <c r="C8958"/>
      <c r="D8958"/>
      <c r="E8958"/>
    </row>
    <row r="8959" spans="1:5" ht="12.5" x14ac:dyDescent="0.25">
      <c r="A8959" s="37"/>
      <c r="B8959" s="26"/>
      <c r="C8959"/>
      <c r="D8959"/>
      <c r="E8959"/>
    </row>
    <row r="8960" spans="1:5" ht="12.5" x14ac:dyDescent="0.25">
      <c r="A8960" s="37"/>
      <c r="B8960" s="26"/>
      <c r="C8960"/>
      <c r="D8960"/>
      <c r="E8960"/>
    </row>
    <row r="8961" spans="1:5" ht="12.5" x14ac:dyDescent="0.25">
      <c r="A8961" s="37"/>
      <c r="B8961" s="26"/>
      <c r="C8961"/>
      <c r="D8961"/>
      <c r="E8961"/>
    </row>
    <row r="8962" spans="1:5" ht="12.5" x14ac:dyDescent="0.25">
      <c r="A8962" s="37"/>
      <c r="B8962" s="26"/>
      <c r="C8962"/>
      <c r="D8962"/>
      <c r="E8962"/>
    </row>
    <row r="8963" spans="1:5" ht="12.5" x14ac:dyDescent="0.25">
      <c r="A8963" s="37"/>
      <c r="B8963" s="26"/>
      <c r="C8963"/>
      <c r="D8963"/>
      <c r="E8963"/>
    </row>
    <row r="8964" spans="1:5" ht="12.5" x14ac:dyDescent="0.25">
      <c r="A8964" s="37"/>
      <c r="B8964" s="26"/>
      <c r="C8964"/>
      <c r="D8964"/>
      <c r="E8964"/>
    </row>
    <row r="8965" spans="1:5" ht="12.5" x14ac:dyDescent="0.25">
      <c r="A8965" s="37"/>
      <c r="B8965" s="26"/>
      <c r="C8965"/>
      <c r="D8965"/>
      <c r="E8965"/>
    </row>
    <row r="8966" spans="1:5" ht="12.5" x14ac:dyDescent="0.25">
      <c r="A8966" s="37"/>
      <c r="B8966" s="26"/>
      <c r="C8966"/>
      <c r="D8966"/>
      <c r="E8966"/>
    </row>
    <row r="8967" spans="1:5" ht="12.5" x14ac:dyDescent="0.25">
      <c r="A8967" s="37"/>
      <c r="B8967" s="26"/>
      <c r="C8967"/>
      <c r="D8967"/>
      <c r="E8967"/>
    </row>
    <row r="8968" spans="1:5" ht="12.5" x14ac:dyDescent="0.25">
      <c r="A8968" s="37"/>
      <c r="B8968" s="26"/>
      <c r="C8968"/>
      <c r="D8968"/>
      <c r="E8968"/>
    </row>
    <row r="8969" spans="1:5" ht="12.5" x14ac:dyDescent="0.25">
      <c r="A8969" s="37"/>
      <c r="B8969" s="26"/>
      <c r="C8969"/>
      <c r="D8969"/>
      <c r="E8969"/>
    </row>
    <row r="8970" spans="1:5" ht="12.5" x14ac:dyDescent="0.25">
      <c r="A8970" s="37"/>
      <c r="B8970" s="26"/>
      <c r="C8970"/>
      <c r="D8970"/>
      <c r="E8970"/>
    </row>
    <row r="8971" spans="1:5" ht="12.5" x14ac:dyDescent="0.25">
      <c r="A8971" s="37"/>
      <c r="B8971" s="26"/>
      <c r="C8971"/>
      <c r="D8971"/>
      <c r="E8971"/>
    </row>
    <row r="8972" spans="1:5" ht="12.5" x14ac:dyDescent="0.25">
      <c r="A8972" s="37"/>
      <c r="B8972" s="26"/>
      <c r="C8972"/>
      <c r="D8972"/>
      <c r="E8972"/>
    </row>
    <row r="8973" spans="1:5" ht="12.5" x14ac:dyDescent="0.25">
      <c r="A8973" s="37"/>
      <c r="B8973" s="26"/>
      <c r="C8973"/>
      <c r="D8973"/>
      <c r="E8973"/>
    </row>
    <row r="8974" spans="1:5" ht="12.5" x14ac:dyDescent="0.25">
      <c r="A8974" s="37"/>
      <c r="B8974" s="26"/>
      <c r="C8974"/>
      <c r="D8974"/>
      <c r="E8974"/>
    </row>
    <row r="8975" spans="1:5" ht="12.5" x14ac:dyDescent="0.25">
      <c r="A8975" s="37"/>
      <c r="B8975" s="26"/>
      <c r="C8975"/>
      <c r="D8975"/>
      <c r="E8975"/>
    </row>
    <row r="8976" spans="1:5" ht="12.5" x14ac:dyDescent="0.25">
      <c r="A8976" s="37"/>
      <c r="B8976" s="26"/>
      <c r="C8976"/>
      <c r="D8976"/>
      <c r="E8976"/>
    </row>
    <row r="8977" spans="1:5" ht="12.5" x14ac:dyDescent="0.25">
      <c r="A8977" s="37"/>
      <c r="B8977" s="26"/>
      <c r="C8977"/>
      <c r="D8977"/>
      <c r="E8977"/>
    </row>
    <row r="8978" spans="1:5" ht="12.5" x14ac:dyDescent="0.25">
      <c r="A8978" s="37"/>
      <c r="B8978" s="26"/>
      <c r="C8978"/>
      <c r="D8978"/>
      <c r="E8978"/>
    </row>
    <row r="8979" spans="1:5" ht="12.5" x14ac:dyDescent="0.25">
      <c r="A8979" s="37"/>
      <c r="B8979" s="26"/>
      <c r="C8979"/>
      <c r="D8979"/>
      <c r="E8979"/>
    </row>
    <row r="8980" spans="1:5" ht="12.5" x14ac:dyDescent="0.25">
      <c r="A8980" s="37"/>
      <c r="B8980" s="26"/>
      <c r="C8980"/>
      <c r="D8980"/>
      <c r="E8980"/>
    </row>
    <row r="8981" spans="1:5" ht="12.5" x14ac:dyDescent="0.25">
      <c r="A8981" s="37"/>
      <c r="B8981" s="26"/>
      <c r="C8981"/>
      <c r="D8981"/>
      <c r="E8981"/>
    </row>
    <row r="8982" spans="1:5" ht="12.5" x14ac:dyDescent="0.25">
      <c r="A8982" s="37"/>
      <c r="B8982" s="26"/>
      <c r="C8982"/>
      <c r="D8982"/>
      <c r="E8982"/>
    </row>
    <row r="8983" spans="1:5" ht="12.5" x14ac:dyDescent="0.25">
      <c r="A8983" s="37"/>
      <c r="B8983" s="26"/>
      <c r="C8983"/>
      <c r="D8983"/>
      <c r="E8983"/>
    </row>
    <row r="8984" spans="1:5" ht="12.5" x14ac:dyDescent="0.25">
      <c r="A8984" s="37"/>
      <c r="B8984" s="26"/>
      <c r="C8984"/>
      <c r="D8984"/>
      <c r="E8984"/>
    </row>
    <row r="8985" spans="1:5" ht="12.5" x14ac:dyDescent="0.25">
      <c r="A8985" s="37"/>
      <c r="B8985" s="26"/>
      <c r="C8985"/>
      <c r="D8985"/>
      <c r="E8985"/>
    </row>
    <row r="8986" spans="1:5" ht="12.5" x14ac:dyDescent="0.25">
      <c r="A8986" s="37"/>
      <c r="B8986" s="26"/>
      <c r="C8986"/>
      <c r="D8986"/>
      <c r="E8986"/>
    </row>
    <row r="8987" spans="1:5" ht="12.5" x14ac:dyDescent="0.25">
      <c r="A8987" s="37"/>
      <c r="B8987" s="26"/>
      <c r="C8987"/>
      <c r="D8987"/>
      <c r="E8987"/>
    </row>
    <row r="8988" spans="1:5" ht="12.5" x14ac:dyDescent="0.25">
      <c r="A8988" s="37"/>
      <c r="B8988" s="26"/>
      <c r="C8988"/>
      <c r="D8988"/>
      <c r="E8988"/>
    </row>
    <row r="8989" spans="1:5" ht="12.5" x14ac:dyDescent="0.25">
      <c r="A8989" s="37"/>
      <c r="B8989" s="26"/>
      <c r="C8989"/>
      <c r="D8989"/>
      <c r="E8989"/>
    </row>
    <row r="8990" spans="1:5" ht="12.5" x14ac:dyDescent="0.25">
      <c r="A8990" s="37"/>
      <c r="B8990" s="26"/>
      <c r="C8990"/>
      <c r="D8990"/>
      <c r="E8990"/>
    </row>
    <row r="8991" spans="1:5" ht="12.5" x14ac:dyDescent="0.25">
      <c r="A8991" s="37"/>
      <c r="B8991" s="26"/>
      <c r="C8991"/>
      <c r="D8991"/>
      <c r="E8991"/>
    </row>
    <row r="8992" spans="1:5" ht="12.5" x14ac:dyDescent="0.25">
      <c r="A8992" s="37"/>
      <c r="B8992" s="26"/>
      <c r="C8992"/>
      <c r="D8992"/>
      <c r="E8992"/>
    </row>
    <row r="8993" spans="1:5" ht="12.5" x14ac:dyDescent="0.25">
      <c r="A8993" s="37"/>
      <c r="B8993" s="26"/>
      <c r="C8993"/>
      <c r="D8993"/>
      <c r="E8993"/>
    </row>
    <row r="8994" spans="1:5" ht="12.5" x14ac:dyDescent="0.25">
      <c r="A8994" s="37"/>
      <c r="B8994" s="26"/>
      <c r="C8994"/>
      <c r="D8994"/>
      <c r="E8994"/>
    </row>
    <row r="8995" spans="1:5" ht="12.5" x14ac:dyDescent="0.25">
      <c r="A8995" s="37"/>
      <c r="B8995" s="26"/>
      <c r="C8995"/>
      <c r="D8995"/>
      <c r="E8995"/>
    </row>
    <row r="8996" spans="1:5" ht="12.5" x14ac:dyDescent="0.25">
      <c r="A8996" s="37"/>
      <c r="B8996" s="26"/>
      <c r="C8996"/>
      <c r="D8996"/>
      <c r="E8996"/>
    </row>
    <row r="8997" spans="1:5" ht="12.5" x14ac:dyDescent="0.25">
      <c r="A8997" s="37"/>
      <c r="B8997" s="26"/>
      <c r="C8997"/>
      <c r="D8997"/>
      <c r="E8997"/>
    </row>
    <row r="8998" spans="1:5" ht="12.5" x14ac:dyDescent="0.25">
      <c r="A8998" s="37"/>
      <c r="B8998" s="26"/>
      <c r="C8998"/>
      <c r="D8998"/>
      <c r="E8998"/>
    </row>
    <row r="8999" spans="1:5" ht="12.5" x14ac:dyDescent="0.25">
      <c r="A8999" s="37"/>
      <c r="B8999" s="26"/>
      <c r="C8999"/>
      <c r="D8999"/>
      <c r="E8999"/>
    </row>
    <row r="9000" spans="1:5" ht="12.5" x14ac:dyDescent="0.25">
      <c r="A9000" s="37"/>
      <c r="B9000" s="26"/>
      <c r="C9000"/>
      <c r="D9000"/>
      <c r="E9000"/>
    </row>
    <row r="9001" spans="1:5" ht="12.5" x14ac:dyDescent="0.25">
      <c r="A9001" s="37"/>
      <c r="B9001" s="26"/>
      <c r="C9001"/>
      <c r="D9001"/>
      <c r="E9001"/>
    </row>
    <row r="9002" spans="1:5" ht="12.5" x14ac:dyDescent="0.25">
      <c r="A9002" s="37"/>
      <c r="B9002" s="26"/>
      <c r="C9002"/>
      <c r="D9002"/>
      <c r="E9002"/>
    </row>
    <row r="9003" spans="1:5" ht="12.5" x14ac:dyDescent="0.25">
      <c r="A9003" s="37"/>
      <c r="B9003" s="26"/>
      <c r="C9003"/>
      <c r="D9003"/>
      <c r="E9003"/>
    </row>
    <row r="9004" spans="1:5" ht="12.5" x14ac:dyDescent="0.25">
      <c r="A9004" s="37"/>
      <c r="B9004" s="26"/>
      <c r="C9004"/>
      <c r="D9004"/>
      <c r="E9004"/>
    </row>
    <row r="9005" spans="1:5" ht="12.5" x14ac:dyDescent="0.25">
      <c r="A9005" s="37"/>
      <c r="B9005" s="26"/>
      <c r="C9005"/>
      <c r="D9005"/>
      <c r="E9005"/>
    </row>
    <row r="9006" spans="1:5" ht="12.5" x14ac:dyDescent="0.25">
      <c r="A9006" s="37"/>
      <c r="B9006" s="26"/>
      <c r="C9006"/>
      <c r="D9006"/>
      <c r="E9006"/>
    </row>
    <row r="9007" spans="1:5" ht="12.5" x14ac:dyDescent="0.25">
      <c r="A9007" s="37"/>
      <c r="B9007" s="26"/>
      <c r="C9007"/>
      <c r="D9007"/>
      <c r="E9007"/>
    </row>
    <row r="9008" spans="1:5" ht="12.5" x14ac:dyDescent="0.25">
      <c r="A9008" s="37"/>
      <c r="B9008" s="26"/>
      <c r="C9008"/>
      <c r="D9008"/>
      <c r="E9008"/>
    </row>
    <row r="9009" spans="1:5" ht="12.5" x14ac:dyDescent="0.25">
      <c r="A9009" s="37"/>
      <c r="B9009" s="26"/>
      <c r="C9009"/>
      <c r="D9009"/>
      <c r="E9009"/>
    </row>
    <row r="9010" spans="1:5" ht="12.5" x14ac:dyDescent="0.25">
      <c r="A9010" s="37"/>
      <c r="B9010" s="26"/>
      <c r="C9010"/>
      <c r="D9010"/>
      <c r="E9010"/>
    </row>
    <row r="9011" spans="1:5" ht="12.5" x14ac:dyDescent="0.25">
      <c r="A9011" s="37"/>
      <c r="B9011" s="26"/>
      <c r="C9011"/>
      <c r="D9011"/>
      <c r="E9011"/>
    </row>
    <row r="9012" spans="1:5" ht="12.5" x14ac:dyDescent="0.25">
      <c r="A9012" s="37"/>
      <c r="B9012" s="26"/>
      <c r="C9012"/>
      <c r="D9012"/>
      <c r="E9012"/>
    </row>
    <row r="9013" spans="1:5" ht="12.5" x14ac:dyDescent="0.25">
      <c r="A9013" s="37"/>
      <c r="B9013" s="26"/>
      <c r="C9013"/>
      <c r="D9013"/>
      <c r="E9013"/>
    </row>
    <row r="9014" spans="1:5" ht="12.5" x14ac:dyDescent="0.25">
      <c r="A9014" s="37"/>
      <c r="B9014" s="26"/>
      <c r="C9014"/>
      <c r="D9014"/>
      <c r="E9014"/>
    </row>
    <row r="9015" spans="1:5" ht="12.5" x14ac:dyDescent="0.25">
      <c r="A9015" s="37"/>
      <c r="B9015" s="26"/>
      <c r="C9015"/>
      <c r="D9015"/>
      <c r="E9015"/>
    </row>
    <row r="9016" spans="1:5" ht="12.5" x14ac:dyDescent="0.25">
      <c r="A9016" s="37"/>
      <c r="B9016" s="26"/>
      <c r="C9016"/>
      <c r="D9016"/>
      <c r="E9016"/>
    </row>
    <row r="9017" spans="1:5" ht="12.5" x14ac:dyDescent="0.25">
      <c r="A9017" s="37"/>
      <c r="B9017" s="26"/>
      <c r="C9017"/>
      <c r="D9017"/>
      <c r="E9017"/>
    </row>
    <row r="9018" spans="1:5" ht="12.5" x14ac:dyDescent="0.25">
      <c r="A9018" s="37"/>
      <c r="B9018" s="26"/>
      <c r="C9018"/>
      <c r="D9018"/>
      <c r="E9018"/>
    </row>
    <row r="9019" spans="1:5" ht="12.5" x14ac:dyDescent="0.25">
      <c r="A9019" s="37"/>
      <c r="B9019" s="26"/>
      <c r="C9019"/>
      <c r="D9019"/>
      <c r="E9019"/>
    </row>
    <row r="9020" spans="1:5" ht="12.5" x14ac:dyDescent="0.25">
      <c r="A9020" s="37"/>
      <c r="B9020" s="26"/>
      <c r="C9020"/>
      <c r="D9020"/>
      <c r="E9020"/>
    </row>
    <row r="9021" spans="1:5" ht="12.5" x14ac:dyDescent="0.25">
      <c r="A9021" s="37"/>
      <c r="B9021" s="26"/>
      <c r="C9021"/>
      <c r="D9021"/>
      <c r="E9021"/>
    </row>
    <row r="9022" spans="1:5" ht="12.5" x14ac:dyDescent="0.25">
      <c r="A9022" s="37"/>
      <c r="B9022" s="26"/>
      <c r="C9022"/>
      <c r="D9022"/>
      <c r="E9022"/>
    </row>
    <row r="9023" spans="1:5" ht="12.5" x14ac:dyDescent="0.25">
      <c r="A9023" s="37"/>
      <c r="B9023" s="26"/>
      <c r="C9023"/>
      <c r="D9023"/>
      <c r="E9023"/>
    </row>
    <row r="9024" spans="1:5" ht="12.5" x14ac:dyDescent="0.25">
      <c r="A9024" s="37"/>
      <c r="B9024" s="26"/>
      <c r="C9024"/>
      <c r="D9024"/>
      <c r="E9024"/>
    </row>
    <row r="9025" spans="1:5" ht="12.5" x14ac:dyDescent="0.25">
      <c r="A9025" s="37"/>
      <c r="B9025" s="26"/>
      <c r="C9025"/>
      <c r="D9025"/>
      <c r="E9025"/>
    </row>
    <row r="9026" spans="1:5" ht="12.5" x14ac:dyDescent="0.25">
      <c r="A9026" s="37"/>
      <c r="B9026" s="26"/>
      <c r="C9026"/>
      <c r="D9026"/>
      <c r="E9026"/>
    </row>
    <row r="9027" spans="1:5" ht="12.5" x14ac:dyDescent="0.25">
      <c r="A9027" s="37"/>
      <c r="B9027" s="26"/>
      <c r="C9027"/>
      <c r="D9027"/>
      <c r="E9027"/>
    </row>
    <row r="9028" spans="1:5" ht="12.5" x14ac:dyDescent="0.25">
      <c r="A9028" s="37"/>
      <c r="B9028" s="26"/>
      <c r="C9028"/>
      <c r="D9028"/>
      <c r="E9028"/>
    </row>
    <row r="9029" spans="1:5" ht="12.5" x14ac:dyDescent="0.25">
      <c r="A9029" s="37"/>
      <c r="B9029" s="26"/>
      <c r="C9029"/>
      <c r="D9029"/>
      <c r="E9029"/>
    </row>
    <row r="9030" spans="1:5" ht="12.5" x14ac:dyDescent="0.25">
      <c r="A9030" s="37"/>
      <c r="B9030" s="26"/>
      <c r="C9030"/>
      <c r="D9030"/>
      <c r="E9030"/>
    </row>
    <row r="9031" spans="1:5" ht="12.5" x14ac:dyDescent="0.25">
      <c r="A9031" s="37"/>
      <c r="B9031" s="26"/>
      <c r="C9031"/>
      <c r="D9031"/>
      <c r="E9031"/>
    </row>
    <row r="9032" spans="1:5" ht="12.5" x14ac:dyDescent="0.25">
      <c r="A9032" s="37"/>
      <c r="B9032" s="26"/>
      <c r="C9032"/>
      <c r="D9032"/>
      <c r="E9032"/>
    </row>
    <row r="9033" spans="1:5" ht="12.5" x14ac:dyDescent="0.25">
      <c r="A9033" s="37"/>
      <c r="B9033" s="26"/>
      <c r="C9033"/>
      <c r="D9033"/>
      <c r="E9033"/>
    </row>
    <row r="9034" spans="1:5" ht="12.5" x14ac:dyDescent="0.25">
      <c r="A9034" s="37"/>
      <c r="B9034" s="26"/>
      <c r="C9034"/>
      <c r="D9034"/>
      <c r="E9034"/>
    </row>
    <row r="9035" spans="1:5" ht="12.5" x14ac:dyDescent="0.25">
      <c r="A9035" s="37"/>
      <c r="B9035" s="26"/>
      <c r="C9035"/>
      <c r="D9035"/>
      <c r="E9035"/>
    </row>
    <row r="9036" spans="1:5" ht="12.5" x14ac:dyDescent="0.25">
      <c r="A9036" s="37"/>
      <c r="B9036" s="26"/>
      <c r="C9036"/>
      <c r="D9036"/>
      <c r="E9036"/>
    </row>
    <row r="9037" spans="1:5" ht="12.5" x14ac:dyDescent="0.25">
      <c r="A9037" s="37"/>
      <c r="B9037" s="26"/>
      <c r="C9037"/>
      <c r="D9037"/>
      <c r="E9037"/>
    </row>
    <row r="9038" spans="1:5" ht="12.5" x14ac:dyDescent="0.25">
      <c r="A9038" s="37"/>
      <c r="B9038" s="26"/>
      <c r="C9038"/>
      <c r="D9038"/>
      <c r="E9038"/>
    </row>
    <row r="9039" spans="1:5" ht="12.5" x14ac:dyDescent="0.25">
      <c r="A9039" s="37"/>
      <c r="B9039" s="26"/>
      <c r="C9039"/>
      <c r="D9039"/>
      <c r="E9039"/>
    </row>
    <row r="9040" spans="1:5" ht="12.5" x14ac:dyDescent="0.25">
      <c r="A9040" s="37"/>
      <c r="B9040" s="26"/>
      <c r="C9040"/>
      <c r="D9040"/>
      <c r="E9040"/>
    </row>
    <row r="9041" spans="1:5" ht="12.5" x14ac:dyDescent="0.25">
      <c r="A9041" s="37"/>
      <c r="B9041" s="26"/>
      <c r="C9041"/>
      <c r="D9041"/>
      <c r="E9041"/>
    </row>
    <row r="9042" spans="1:5" ht="12.5" x14ac:dyDescent="0.25">
      <c r="A9042" s="37"/>
      <c r="B9042" s="26"/>
      <c r="C9042"/>
      <c r="D9042"/>
      <c r="E9042"/>
    </row>
    <row r="9043" spans="1:5" ht="12.5" x14ac:dyDescent="0.25">
      <c r="A9043" s="37"/>
      <c r="B9043" s="26"/>
      <c r="C9043"/>
      <c r="D9043"/>
      <c r="E9043"/>
    </row>
    <row r="9044" spans="1:5" ht="12.5" x14ac:dyDescent="0.25">
      <c r="A9044" s="37"/>
      <c r="B9044" s="26"/>
      <c r="C9044"/>
      <c r="D9044"/>
      <c r="E9044"/>
    </row>
    <row r="9045" spans="1:5" ht="12.5" x14ac:dyDescent="0.25">
      <c r="A9045" s="37"/>
      <c r="B9045" s="26"/>
      <c r="C9045"/>
      <c r="D9045"/>
      <c r="E9045"/>
    </row>
    <row r="9046" spans="1:5" ht="12.5" x14ac:dyDescent="0.25">
      <c r="A9046" s="37"/>
      <c r="B9046" s="26"/>
      <c r="C9046"/>
      <c r="D9046"/>
      <c r="E9046"/>
    </row>
    <row r="9047" spans="1:5" ht="12.5" x14ac:dyDescent="0.25">
      <c r="A9047" s="37"/>
      <c r="B9047" s="26"/>
      <c r="C9047"/>
      <c r="D9047"/>
      <c r="E9047"/>
    </row>
    <row r="9048" spans="1:5" ht="12.5" x14ac:dyDescent="0.25">
      <c r="A9048" s="37"/>
      <c r="B9048" s="26"/>
      <c r="C9048"/>
      <c r="D9048"/>
      <c r="E9048"/>
    </row>
    <row r="9049" spans="1:5" ht="12.5" x14ac:dyDescent="0.25">
      <c r="A9049" s="37"/>
      <c r="B9049" s="26"/>
      <c r="C9049"/>
      <c r="D9049"/>
      <c r="E9049"/>
    </row>
    <row r="9050" spans="1:5" ht="12.5" x14ac:dyDescent="0.25">
      <c r="A9050" s="37"/>
      <c r="B9050" s="26"/>
      <c r="C9050"/>
      <c r="D9050"/>
      <c r="E9050"/>
    </row>
    <row r="9051" spans="1:5" ht="12.5" x14ac:dyDescent="0.25">
      <c r="A9051" s="37"/>
      <c r="B9051" s="26"/>
      <c r="C9051"/>
      <c r="D9051"/>
      <c r="E9051"/>
    </row>
    <row r="9052" spans="1:5" ht="12.5" x14ac:dyDescent="0.25">
      <c r="A9052" s="37"/>
      <c r="B9052" s="26"/>
      <c r="C9052"/>
      <c r="D9052"/>
      <c r="E9052"/>
    </row>
    <row r="9053" spans="1:5" ht="12.5" x14ac:dyDescent="0.25">
      <c r="A9053" s="37"/>
      <c r="B9053" s="26"/>
      <c r="C9053"/>
      <c r="D9053"/>
      <c r="E9053"/>
    </row>
    <row r="9054" spans="1:5" ht="12.5" x14ac:dyDescent="0.25">
      <c r="A9054" s="37"/>
      <c r="B9054" s="26"/>
      <c r="C9054"/>
      <c r="D9054"/>
      <c r="E9054"/>
    </row>
    <row r="9055" spans="1:5" ht="12.5" x14ac:dyDescent="0.25">
      <c r="A9055" s="37"/>
      <c r="B9055" s="26"/>
      <c r="C9055"/>
      <c r="D9055"/>
      <c r="E9055"/>
    </row>
    <row r="9056" spans="1:5" ht="12.5" x14ac:dyDescent="0.25">
      <c r="A9056" s="37"/>
      <c r="B9056" s="26"/>
      <c r="C9056"/>
      <c r="D9056"/>
      <c r="E9056"/>
    </row>
    <row r="9057" spans="1:5" ht="12.5" x14ac:dyDescent="0.25">
      <c r="A9057" s="37"/>
      <c r="B9057" s="26"/>
      <c r="C9057"/>
      <c r="D9057"/>
      <c r="E9057"/>
    </row>
    <row r="9058" spans="1:5" ht="12.5" x14ac:dyDescent="0.25">
      <c r="A9058" s="37"/>
      <c r="B9058" s="26"/>
      <c r="C9058"/>
      <c r="D9058"/>
      <c r="E9058"/>
    </row>
    <row r="9059" spans="1:5" ht="12.5" x14ac:dyDescent="0.25">
      <c r="A9059" s="37"/>
      <c r="B9059" s="26"/>
      <c r="C9059"/>
      <c r="D9059"/>
      <c r="E9059"/>
    </row>
    <row r="9060" spans="1:5" ht="12.5" x14ac:dyDescent="0.25">
      <c r="A9060" s="37"/>
      <c r="B9060" s="26"/>
      <c r="C9060"/>
      <c r="D9060"/>
      <c r="E9060"/>
    </row>
    <row r="9061" spans="1:5" ht="12.5" x14ac:dyDescent="0.25">
      <c r="A9061" s="37"/>
      <c r="B9061" s="26"/>
      <c r="C9061"/>
      <c r="D9061"/>
      <c r="E9061"/>
    </row>
    <row r="9062" spans="1:5" ht="12.5" x14ac:dyDescent="0.25">
      <c r="A9062" s="37"/>
      <c r="B9062" s="26"/>
      <c r="C9062"/>
      <c r="D9062"/>
      <c r="E9062"/>
    </row>
    <row r="9063" spans="1:5" ht="12.5" x14ac:dyDescent="0.25">
      <c r="A9063" s="37"/>
      <c r="B9063" s="26"/>
      <c r="C9063"/>
      <c r="D9063"/>
      <c r="E9063"/>
    </row>
    <row r="9064" spans="1:5" ht="12.5" x14ac:dyDescent="0.25">
      <c r="A9064" s="37"/>
      <c r="B9064" s="26"/>
      <c r="C9064"/>
      <c r="D9064"/>
      <c r="E9064"/>
    </row>
    <row r="9065" spans="1:5" ht="12.5" x14ac:dyDescent="0.25">
      <c r="A9065" s="37"/>
      <c r="B9065" s="26"/>
      <c r="C9065"/>
      <c r="D9065"/>
      <c r="E9065"/>
    </row>
    <row r="9066" spans="1:5" ht="12.5" x14ac:dyDescent="0.25">
      <c r="A9066" s="37"/>
      <c r="B9066" s="26"/>
      <c r="C9066"/>
      <c r="D9066"/>
      <c r="E9066"/>
    </row>
    <row r="9067" spans="1:5" ht="12.5" x14ac:dyDescent="0.25">
      <c r="A9067" s="37"/>
      <c r="B9067" s="26"/>
      <c r="C9067"/>
      <c r="D9067"/>
      <c r="E9067"/>
    </row>
    <row r="9068" spans="1:5" ht="12.5" x14ac:dyDescent="0.25">
      <c r="A9068" s="37"/>
      <c r="B9068" s="26"/>
      <c r="C9068"/>
      <c r="D9068"/>
      <c r="E9068"/>
    </row>
    <row r="9069" spans="1:5" ht="12.5" x14ac:dyDescent="0.25">
      <c r="A9069" s="37"/>
      <c r="B9069" s="26"/>
      <c r="C9069"/>
      <c r="D9069"/>
      <c r="E9069"/>
    </row>
    <row r="9070" spans="1:5" ht="12.5" x14ac:dyDescent="0.25">
      <c r="A9070" s="37"/>
      <c r="B9070" s="26"/>
      <c r="C9070"/>
      <c r="D9070"/>
      <c r="E9070"/>
    </row>
    <row r="9071" spans="1:5" ht="12.5" x14ac:dyDescent="0.25">
      <c r="A9071" s="37"/>
      <c r="B9071" s="26"/>
      <c r="C9071"/>
      <c r="D9071"/>
      <c r="E9071"/>
    </row>
    <row r="9072" spans="1:5" ht="12.5" x14ac:dyDescent="0.25">
      <c r="A9072" s="37"/>
      <c r="B9072" s="26"/>
      <c r="C9072"/>
      <c r="D9072"/>
      <c r="E9072"/>
    </row>
    <row r="9073" spans="1:5" ht="12.5" x14ac:dyDescent="0.25">
      <c r="A9073" s="37"/>
      <c r="B9073" s="26"/>
      <c r="C9073"/>
      <c r="D9073"/>
      <c r="E9073"/>
    </row>
    <row r="9074" spans="1:5" ht="12.5" x14ac:dyDescent="0.25">
      <c r="A9074" s="37"/>
      <c r="B9074" s="26"/>
      <c r="C9074"/>
      <c r="D9074"/>
      <c r="E9074"/>
    </row>
    <row r="9075" spans="1:5" ht="12.5" x14ac:dyDescent="0.25">
      <c r="A9075" s="37"/>
      <c r="B9075" s="26"/>
      <c r="C9075"/>
      <c r="D9075"/>
      <c r="E9075"/>
    </row>
    <row r="9076" spans="1:5" ht="12.5" x14ac:dyDescent="0.25">
      <c r="A9076" s="37"/>
      <c r="B9076" s="26"/>
      <c r="C9076"/>
      <c r="D9076"/>
      <c r="E9076"/>
    </row>
    <row r="9077" spans="1:5" ht="12.5" x14ac:dyDescent="0.25">
      <c r="A9077" s="37"/>
      <c r="B9077" s="26"/>
      <c r="C9077"/>
      <c r="D9077"/>
      <c r="E9077"/>
    </row>
    <row r="9078" spans="1:5" ht="12.5" x14ac:dyDescent="0.25">
      <c r="A9078" s="37"/>
      <c r="B9078" s="26"/>
      <c r="C9078"/>
      <c r="D9078"/>
      <c r="E9078"/>
    </row>
    <row r="9079" spans="1:5" ht="12.5" x14ac:dyDescent="0.25">
      <c r="A9079" s="37"/>
      <c r="B9079" s="26"/>
      <c r="C9079"/>
      <c r="D9079"/>
      <c r="E9079"/>
    </row>
    <row r="9080" spans="1:5" ht="12.5" x14ac:dyDescent="0.25">
      <c r="A9080" s="37"/>
      <c r="B9080" s="26"/>
      <c r="C9080"/>
      <c r="D9080"/>
      <c r="E9080"/>
    </row>
    <row r="9081" spans="1:5" ht="12.5" x14ac:dyDescent="0.25">
      <c r="A9081" s="37"/>
      <c r="B9081" s="26"/>
      <c r="C9081"/>
      <c r="D9081"/>
      <c r="E9081"/>
    </row>
    <row r="9082" spans="1:5" ht="12.5" x14ac:dyDescent="0.25">
      <c r="A9082" s="37"/>
      <c r="B9082" s="26"/>
      <c r="C9082"/>
      <c r="D9082"/>
      <c r="E9082"/>
    </row>
    <row r="9083" spans="1:5" ht="12.5" x14ac:dyDescent="0.25">
      <c r="A9083" s="37"/>
      <c r="B9083" s="26"/>
      <c r="C9083"/>
      <c r="D9083"/>
      <c r="E9083"/>
    </row>
    <row r="9084" spans="1:5" ht="12.5" x14ac:dyDescent="0.25">
      <c r="A9084" s="37"/>
      <c r="B9084" s="26"/>
      <c r="C9084"/>
      <c r="D9084"/>
      <c r="E9084"/>
    </row>
    <row r="9085" spans="1:5" ht="12.5" x14ac:dyDescent="0.25">
      <c r="A9085" s="37"/>
      <c r="B9085" s="26"/>
      <c r="C9085"/>
      <c r="D9085"/>
      <c r="E9085"/>
    </row>
    <row r="9086" spans="1:5" ht="12.5" x14ac:dyDescent="0.25">
      <c r="A9086" s="37"/>
      <c r="B9086" s="26"/>
      <c r="C9086"/>
      <c r="D9086"/>
      <c r="E9086"/>
    </row>
    <row r="9087" spans="1:5" ht="12.5" x14ac:dyDescent="0.25">
      <c r="A9087" s="37"/>
      <c r="B9087" s="26"/>
      <c r="C9087"/>
      <c r="D9087"/>
      <c r="E9087"/>
    </row>
    <row r="9088" spans="1:5" ht="12.5" x14ac:dyDescent="0.25">
      <c r="A9088" s="37"/>
      <c r="B9088" s="26"/>
      <c r="C9088"/>
      <c r="D9088"/>
      <c r="E9088"/>
    </row>
    <row r="9089" spans="1:5" ht="12.5" x14ac:dyDescent="0.25">
      <c r="A9089" s="37"/>
      <c r="B9089" s="26"/>
      <c r="C9089"/>
      <c r="D9089"/>
      <c r="E9089"/>
    </row>
    <row r="9090" spans="1:5" ht="12.5" x14ac:dyDescent="0.25">
      <c r="A9090" s="37"/>
      <c r="B9090" s="26"/>
      <c r="C9090"/>
      <c r="D9090"/>
      <c r="E9090"/>
    </row>
    <row r="9091" spans="1:5" ht="12.5" x14ac:dyDescent="0.25">
      <c r="A9091" s="37"/>
      <c r="B9091" s="26"/>
      <c r="C9091"/>
      <c r="D9091"/>
      <c r="E9091"/>
    </row>
    <row r="9092" spans="1:5" ht="12.5" x14ac:dyDescent="0.25">
      <c r="A9092" s="37"/>
      <c r="B9092" s="26"/>
      <c r="C9092"/>
      <c r="D9092"/>
      <c r="E9092"/>
    </row>
    <row r="9093" spans="1:5" ht="12.5" x14ac:dyDescent="0.25">
      <c r="A9093" s="37"/>
      <c r="B9093" s="26"/>
      <c r="C9093"/>
      <c r="D9093"/>
      <c r="E9093"/>
    </row>
    <row r="9094" spans="1:5" ht="12.5" x14ac:dyDescent="0.25">
      <c r="A9094" s="37"/>
      <c r="B9094" s="26"/>
      <c r="C9094"/>
      <c r="D9094"/>
      <c r="E9094"/>
    </row>
    <row r="9095" spans="1:5" ht="12.5" x14ac:dyDescent="0.25">
      <c r="A9095" s="37"/>
      <c r="B9095" s="26"/>
      <c r="C9095"/>
      <c r="D9095"/>
      <c r="E9095"/>
    </row>
    <row r="9096" spans="1:5" ht="12.5" x14ac:dyDescent="0.25">
      <c r="A9096" s="37"/>
      <c r="B9096" s="26"/>
      <c r="C9096"/>
      <c r="D9096"/>
      <c r="E9096"/>
    </row>
    <row r="9097" spans="1:5" ht="12.5" x14ac:dyDescent="0.25">
      <c r="A9097" s="37"/>
      <c r="B9097" s="26"/>
      <c r="C9097"/>
      <c r="D9097"/>
      <c r="E9097"/>
    </row>
    <row r="9098" spans="1:5" ht="12.5" x14ac:dyDescent="0.25">
      <c r="A9098" s="37"/>
      <c r="B9098" s="26"/>
      <c r="C9098"/>
      <c r="D9098"/>
      <c r="E9098"/>
    </row>
    <row r="9099" spans="1:5" ht="12.5" x14ac:dyDescent="0.25">
      <c r="A9099" s="37"/>
      <c r="B9099" s="26"/>
      <c r="C9099"/>
      <c r="D9099"/>
      <c r="E9099"/>
    </row>
    <row r="9100" spans="1:5" ht="12.5" x14ac:dyDescent="0.25">
      <c r="A9100" s="37"/>
      <c r="B9100" s="26"/>
      <c r="C9100"/>
      <c r="D9100"/>
      <c r="E9100"/>
    </row>
    <row r="9101" spans="1:5" ht="12.5" x14ac:dyDescent="0.25">
      <c r="A9101" s="37"/>
      <c r="B9101" s="26"/>
      <c r="C9101"/>
      <c r="D9101"/>
      <c r="E9101"/>
    </row>
    <row r="9102" spans="1:5" ht="12.5" x14ac:dyDescent="0.25">
      <c r="A9102" s="37"/>
      <c r="B9102" s="26"/>
      <c r="C9102"/>
      <c r="D9102"/>
      <c r="E9102"/>
    </row>
    <row r="9103" spans="1:5" ht="12.5" x14ac:dyDescent="0.25">
      <c r="A9103" s="37"/>
      <c r="B9103" s="26"/>
      <c r="C9103"/>
      <c r="D9103"/>
      <c r="E9103"/>
    </row>
    <row r="9104" spans="1:5" ht="12.5" x14ac:dyDescent="0.25">
      <c r="A9104" s="37"/>
      <c r="B9104" s="26"/>
      <c r="C9104"/>
      <c r="D9104"/>
      <c r="E9104"/>
    </row>
    <row r="9105" spans="1:5" ht="12.5" x14ac:dyDescent="0.25">
      <c r="A9105" s="37"/>
      <c r="B9105" s="26"/>
      <c r="C9105"/>
      <c r="D9105"/>
      <c r="E9105"/>
    </row>
    <row r="9106" spans="1:5" ht="12.5" x14ac:dyDescent="0.25">
      <c r="A9106" s="37"/>
      <c r="B9106" s="26"/>
      <c r="C9106"/>
      <c r="D9106"/>
      <c r="E9106"/>
    </row>
    <row r="9107" spans="1:5" ht="12.5" x14ac:dyDescent="0.25">
      <c r="A9107" s="37"/>
      <c r="B9107" s="26"/>
      <c r="C9107"/>
      <c r="D9107"/>
      <c r="E9107"/>
    </row>
    <row r="9108" spans="1:5" ht="12.5" x14ac:dyDescent="0.25">
      <c r="A9108" s="37"/>
      <c r="B9108" s="26"/>
      <c r="C9108"/>
      <c r="D9108"/>
      <c r="E9108"/>
    </row>
    <row r="9109" spans="1:5" ht="12.5" x14ac:dyDescent="0.25">
      <c r="A9109" s="37"/>
      <c r="B9109" s="26"/>
      <c r="C9109"/>
      <c r="D9109"/>
      <c r="E9109"/>
    </row>
    <row r="9110" spans="1:5" ht="12.5" x14ac:dyDescent="0.25">
      <c r="A9110" s="37"/>
      <c r="B9110" s="26"/>
      <c r="C9110"/>
      <c r="D9110"/>
      <c r="E9110"/>
    </row>
    <row r="9111" spans="1:5" ht="12.5" x14ac:dyDescent="0.25">
      <c r="A9111" s="37"/>
      <c r="B9111" s="26"/>
      <c r="C9111"/>
      <c r="D9111"/>
      <c r="E9111"/>
    </row>
    <row r="9112" spans="1:5" ht="12.5" x14ac:dyDescent="0.25">
      <c r="A9112" s="37"/>
      <c r="B9112" s="26"/>
      <c r="C9112"/>
      <c r="D9112"/>
      <c r="E9112"/>
    </row>
    <row r="9113" spans="1:5" ht="12.5" x14ac:dyDescent="0.25">
      <c r="A9113" s="37"/>
      <c r="B9113" s="26"/>
      <c r="C9113"/>
      <c r="D9113"/>
      <c r="E9113"/>
    </row>
    <row r="9114" spans="1:5" ht="12.5" x14ac:dyDescent="0.25">
      <c r="A9114" s="37"/>
      <c r="B9114" s="26"/>
      <c r="C9114"/>
      <c r="D9114"/>
      <c r="E9114"/>
    </row>
    <row r="9115" spans="1:5" ht="12.5" x14ac:dyDescent="0.25">
      <c r="A9115" s="37"/>
      <c r="B9115" s="26"/>
      <c r="C9115"/>
      <c r="D9115"/>
      <c r="E9115"/>
    </row>
    <row r="9116" spans="1:5" ht="12.5" x14ac:dyDescent="0.25">
      <c r="A9116" s="37"/>
      <c r="B9116" s="26"/>
      <c r="C9116"/>
      <c r="D9116"/>
      <c r="E9116"/>
    </row>
    <row r="9117" spans="1:5" ht="12.5" x14ac:dyDescent="0.25">
      <c r="A9117" s="37"/>
      <c r="B9117" s="26"/>
      <c r="C9117"/>
      <c r="D9117"/>
      <c r="E9117"/>
    </row>
    <row r="9118" spans="1:5" ht="12.5" x14ac:dyDescent="0.25">
      <c r="A9118" s="37"/>
      <c r="B9118" s="26"/>
      <c r="C9118"/>
      <c r="D9118"/>
      <c r="E9118"/>
    </row>
    <row r="9119" spans="1:5" ht="12.5" x14ac:dyDescent="0.25">
      <c r="A9119" s="37"/>
      <c r="B9119" s="26"/>
      <c r="C9119"/>
      <c r="D9119"/>
      <c r="E9119"/>
    </row>
    <row r="9120" spans="1:5" ht="12.5" x14ac:dyDescent="0.25">
      <c r="A9120" s="37"/>
      <c r="B9120" s="26"/>
      <c r="C9120"/>
      <c r="D9120"/>
      <c r="E9120"/>
    </row>
    <row r="9121" spans="1:5" ht="12.5" x14ac:dyDescent="0.25">
      <c r="A9121" s="37"/>
      <c r="B9121" s="26"/>
      <c r="C9121"/>
      <c r="D9121"/>
      <c r="E9121"/>
    </row>
    <row r="9122" spans="1:5" ht="12.5" x14ac:dyDescent="0.25">
      <c r="A9122" s="37"/>
      <c r="B9122" s="26"/>
      <c r="C9122"/>
      <c r="D9122"/>
      <c r="E9122"/>
    </row>
    <row r="9123" spans="1:5" ht="12.5" x14ac:dyDescent="0.25">
      <c r="A9123" s="37"/>
      <c r="B9123" s="26"/>
      <c r="C9123"/>
      <c r="D9123"/>
      <c r="E9123"/>
    </row>
    <row r="9124" spans="1:5" ht="12.5" x14ac:dyDescent="0.25">
      <c r="A9124" s="37"/>
      <c r="B9124" s="26"/>
      <c r="C9124"/>
      <c r="D9124"/>
      <c r="E9124"/>
    </row>
    <row r="9125" spans="1:5" ht="12.5" x14ac:dyDescent="0.25">
      <c r="A9125" s="37"/>
      <c r="B9125" s="26"/>
      <c r="C9125"/>
      <c r="D9125"/>
      <c r="E9125"/>
    </row>
    <row r="9126" spans="1:5" ht="12.5" x14ac:dyDescent="0.25">
      <c r="A9126" s="37"/>
      <c r="B9126" s="26"/>
      <c r="C9126"/>
      <c r="D9126"/>
      <c r="E9126"/>
    </row>
    <row r="9127" spans="1:5" ht="12.5" x14ac:dyDescent="0.25">
      <c r="A9127" s="37"/>
      <c r="B9127" s="26"/>
      <c r="C9127"/>
      <c r="D9127"/>
      <c r="E9127"/>
    </row>
    <row r="9128" spans="1:5" ht="12.5" x14ac:dyDescent="0.25">
      <c r="A9128" s="37"/>
      <c r="B9128" s="26"/>
      <c r="C9128"/>
      <c r="D9128"/>
      <c r="E9128"/>
    </row>
    <row r="9129" spans="1:5" ht="12.5" x14ac:dyDescent="0.25">
      <c r="A9129" s="37"/>
      <c r="B9129" s="26"/>
      <c r="C9129"/>
      <c r="D9129"/>
      <c r="E9129"/>
    </row>
    <row r="9130" spans="1:5" ht="12.5" x14ac:dyDescent="0.25">
      <c r="A9130" s="37"/>
      <c r="B9130" s="26"/>
      <c r="C9130"/>
      <c r="D9130"/>
      <c r="E9130"/>
    </row>
    <row r="9131" spans="1:5" ht="12.5" x14ac:dyDescent="0.25">
      <c r="A9131" s="37"/>
      <c r="B9131" s="26"/>
      <c r="C9131"/>
      <c r="D9131"/>
      <c r="E9131"/>
    </row>
    <row r="9132" spans="1:5" ht="12.5" x14ac:dyDescent="0.25">
      <c r="A9132" s="37"/>
      <c r="B9132" s="26"/>
      <c r="C9132"/>
      <c r="D9132"/>
      <c r="E9132"/>
    </row>
    <row r="9133" spans="1:5" ht="12.5" x14ac:dyDescent="0.25">
      <c r="A9133" s="37"/>
      <c r="B9133" s="26"/>
      <c r="C9133"/>
      <c r="D9133"/>
      <c r="E9133"/>
    </row>
    <row r="9134" spans="1:5" ht="12.5" x14ac:dyDescent="0.25">
      <c r="A9134" s="37"/>
      <c r="B9134" s="26"/>
      <c r="C9134"/>
      <c r="D9134"/>
      <c r="E9134"/>
    </row>
    <row r="9135" spans="1:5" ht="12.5" x14ac:dyDescent="0.25">
      <c r="A9135" s="37"/>
      <c r="B9135" s="26"/>
      <c r="C9135"/>
      <c r="D9135"/>
      <c r="E9135"/>
    </row>
    <row r="9136" spans="1:5" ht="12.5" x14ac:dyDescent="0.25">
      <c r="A9136" s="37"/>
      <c r="B9136" s="26"/>
      <c r="C9136"/>
      <c r="D9136"/>
      <c r="E9136"/>
    </row>
    <row r="9137" spans="1:5" ht="12.5" x14ac:dyDescent="0.25">
      <c r="A9137" s="37"/>
      <c r="B9137" s="26"/>
      <c r="C9137"/>
      <c r="D9137"/>
      <c r="E9137"/>
    </row>
    <row r="9138" spans="1:5" ht="12.5" x14ac:dyDescent="0.25">
      <c r="A9138" s="37"/>
      <c r="B9138" s="26"/>
      <c r="C9138"/>
      <c r="D9138"/>
      <c r="E9138"/>
    </row>
    <row r="9139" spans="1:5" ht="12.5" x14ac:dyDescent="0.25">
      <c r="A9139" s="37"/>
      <c r="B9139" s="26"/>
      <c r="C9139"/>
      <c r="D9139"/>
      <c r="E9139"/>
    </row>
    <row r="9140" spans="1:5" ht="12.5" x14ac:dyDescent="0.25">
      <c r="A9140" s="37"/>
      <c r="B9140" s="26"/>
      <c r="C9140"/>
      <c r="D9140"/>
      <c r="E9140"/>
    </row>
    <row r="9141" spans="1:5" ht="12.5" x14ac:dyDescent="0.25">
      <c r="A9141" s="37"/>
      <c r="B9141" s="26"/>
      <c r="C9141"/>
      <c r="D9141"/>
      <c r="E9141"/>
    </row>
    <row r="9142" spans="1:5" ht="12.5" x14ac:dyDescent="0.25">
      <c r="A9142" s="37"/>
      <c r="B9142" s="26"/>
      <c r="C9142"/>
      <c r="D9142"/>
      <c r="E9142"/>
    </row>
    <row r="9143" spans="1:5" ht="12.5" x14ac:dyDescent="0.25">
      <c r="A9143" s="37"/>
      <c r="B9143" s="26"/>
      <c r="C9143"/>
      <c r="D9143"/>
      <c r="E9143"/>
    </row>
    <row r="9144" spans="1:5" ht="12.5" x14ac:dyDescent="0.25">
      <c r="A9144" s="37"/>
      <c r="B9144" s="26"/>
      <c r="C9144"/>
      <c r="D9144"/>
      <c r="E9144"/>
    </row>
    <row r="9145" spans="1:5" ht="12.5" x14ac:dyDescent="0.25">
      <c r="A9145" s="37"/>
      <c r="B9145" s="26"/>
      <c r="C9145"/>
      <c r="D9145"/>
      <c r="E9145"/>
    </row>
    <row r="9146" spans="1:5" ht="12.5" x14ac:dyDescent="0.25">
      <c r="A9146" s="37"/>
      <c r="B9146" s="26"/>
      <c r="C9146"/>
      <c r="D9146"/>
      <c r="E9146"/>
    </row>
    <row r="9147" spans="1:5" ht="12.5" x14ac:dyDescent="0.25">
      <c r="A9147" s="37"/>
      <c r="B9147" s="26"/>
      <c r="C9147"/>
      <c r="D9147"/>
      <c r="E9147"/>
    </row>
    <row r="9148" spans="1:5" ht="12.5" x14ac:dyDescent="0.25">
      <c r="A9148" s="37"/>
      <c r="B9148" s="26"/>
      <c r="C9148"/>
      <c r="D9148"/>
      <c r="E9148"/>
    </row>
    <row r="9149" spans="1:5" ht="12.5" x14ac:dyDescent="0.25">
      <c r="A9149" s="37"/>
      <c r="B9149" s="26"/>
      <c r="C9149"/>
      <c r="D9149"/>
      <c r="E9149"/>
    </row>
    <row r="9150" spans="1:5" ht="12.5" x14ac:dyDescent="0.25">
      <c r="A9150" s="37"/>
      <c r="B9150" s="26"/>
      <c r="C9150"/>
      <c r="D9150"/>
      <c r="E9150"/>
    </row>
    <row r="9151" spans="1:5" ht="12.5" x14ac:dyDescent="0.25">
      <c r="A9151" s="37"/>
      <c r="B9151" s="26"/>
      <c r="C9151"/>
      <c r="D9151"/>
      <c r="E9151"/>
    </row>
    <row r="9152" spans="1:5" ht="12.5" x14ac:dyDescent="0.25">
      <c r="A9152" s="37"/>
      <c r="B9152" s="26"/>
      <c r="C9152"/>
      <c r="D9152"/>
      <c r="E9152"/>
    </row>
    <row r="9153" spans="1:5" ht="12.5" x14ac:dyDescent="0.25">
      <c r="A9153" s="37"/>
      <c r="B9153" s="26"/>
      <c r="C9153"/>
      <c r="D9153"/>
      <c r="E9153"/>
    </row>
    <row r="9154" spans="1:5" ht="12.5" x14ac:dyDescent="0.25">
      <c r="A9154" s="37"/>
      <c r="B9154" s="26"/>
      <c r="C9154"/>
      <c r="D9154"/>
      <c r="E9154"/>
    </row>
    <row r="9155" spans="1:5" ht="12.5" x14ac:dyDescent="0.25">
      <c r="A9155" s="37"/>
      <c r="B9155" s="26"/>
      <c r="C9155"/>
      <c r="D9155"/>
      <c r="E9155"/>
    </row>
    <row r="9156" spans="1:5" ht="12.5" x14ac:dyDescent="0.25">
      <c r="A9156" s="37"/>
      <c r="B9156" s="26"/>
      <c r="C9156"/>
      <c r="D9156"/>
      <c r="E9156"/>
    </row>
    <row r="9157" spans="1:5" ht="12.5" x14ac:dyDescent="0.25">
      <c r="A9157" s="37"/>
      <c r="B9157" s="26"/>
      <c r="C9157"/>
      <c r="D9157"/>
      <c r="E9157"/>
    </row>
    <row r="9158" spans="1:5" ht="12.5" x14ac:dyDescent="0.25">
      <c r="A9158" s="37"/>
      <c r="B9158" s="26"/>
      <c r="C9158"/>
      <c r="D9158"/>
      <c r="E9158"/>
    </row>
    <row r="9159" spans="1:5" ht="12.5" x14ac:dyDescent="0.25">
      <c r="A9159" s="37"/>
      <c r="B9159" s="26"/>
      <c r="C9159"/>
      <c r="D9159"/>
      <c r="E9159"/>
    </row>
    <row r="9160" spans="1:5" ht="12.5" x14ac:dyDescent="0.25">
      <c r="A9160" s="37"/>
      <c r="B9160" s="26"/>
      <c r="C9160"/>
      <c r="D9160"/>
      <c r="E9160"/>
    </row>
    <row r="9161" spans="1:5" ht="12.5" x14ac:dyDescent="0.25">
      <c r="A9161" s="37"/>
      <c r="B9161" s="26"/>
      <c r="C9161"/>
      <c r="D9161"/>
      <c r="E9161"/>
    </row>
    <row r="9162" spans="1:5" ht="12.5" x14ac:dyDescent="0.25">
      <c r="A9162" s="37"/>
      <c r="B9162" s="26"/>
      <c r="C9162"/>
      <c r="D9162"/>
      <c r="E9162"/>
    </row>
    <row r="9163" spans="1:5" ht="12.5" x14ac:dyDescent="0.25">
      <c r="A9163" s="37"/>
      <c r="B9163" s="26"/>
      <c r="C9163"/>
      <c r="D9163"/>
      <c r="E9163"/>
    </row>
    <row r="9164" spans="1:5" ht="12.5" x14ac:dyDescent="0.25">
      <c r="A9164" s="37"/>
      <c r="B9164" s="26"/>
      <c r="C9164"/>
      <c r="D9164"/>
      <c r="E9164"/>
    </row>
    <row r="9165" spans="1:5" ht="12.5" x14ac:dyDescent="0.25">
      <c r="A9165" s="37"/>
      <c r="B9165" s="26"/>
      <c r="C9165"/>
      <c r="D9165"/>
      <c r="E9165"/>
    </row>
    <row r="9166" spans="1:5" ht="12.5" x14ac:dyDescent="0.25">
      <c r="A9166" s="37"/>
      <c r="B9166" s="26"/>
      <c r="C9166"/>
      <c r="D9166"/>
      <c r="E9166"/>
    </row>
    <row r="9167" spans="1:5" ht="12.5" x14ac:dyDescent="0.25">
      <c r="A9167" s="37"/>
      <c r="B9167" s="26"/>
      <c r="C9167"/>
      <c r="D9167"/>
      <c r="E9167"/>
    </row>
    <row r="9168" spans="1:5" ht="12.5" x14ac:dyDescent="0.25">
      <c r="A9168" s="37"/>
      <c r="B9168" s="26"/>
      <c r="C9168"/>
      <c r="D9168"/>
      <c r="E9168"/>
    </row>
    <row r="9169" spans="1:5" ht="12.5" x14ac:dyDescent="0.25">
      <c r="A9169" s="37"/>
      <c r="B9169" s="26"/>
      <c r="C9169"/>
      <c r="D9169"/>
      <c r="E9169"/>
    </row>
    <row r="9170" spans="1:5" ht="12.5" x14ac:dyDescent="0.25">
      <c r="A9170" s="37"/>
      <c r="B9170" s="26"/>
      <c r="C9170"/>
      <c r="D9170"/>
      <c r="E9170"/>
    </row>
    <row r="9171" spans="1:5" ht="12.5" x14ac:dyDescent="0.25">
      <c r="A9171" s="37"/>
      <c r="B9171" s="26"/>
      <c r="C9171"/>
      <c r="D9171"/>
      <c r="E9171"/>
    </row>
    <row r="9172" spans="1:5" ht="12.5" x14ac:dyDescent="0.25">
      <c r="A9172" s="37"/>
      <c r="B9172" s="26"/>
      <c r="C9172"/>
      <c r="D9172"/>
      <c r="E9172"/>
    </row>
    <row r="9173" spans="1:5" ht="12.5" x14ac:dyDescent="0.25">
      <c r="A9173" s="37"/>
      <c r="B9173" s="26"/>
      <c r="C9173"/>
      <c r="D9173"/>
      <c r="E9173"/>
    </row>
    <row r="9174" spans="1:5" ht="12.5" x14ac:dyDescent="0.25">
      <c r="A9174" s="37"/>
      <c r="B9174" s="26"/>
      <c r="C9174"/>
      <c r="D9174"/>
      <c r="E9174"/>
    </row>
    <row r="9175" spans="1:5" ht="12.5" x14ac:dyDescent="0.25">
      <c r="A9175" s="37"/>
      <c r="B9175" s="26"/>
      <c r="C9175"/>
      <c r="D9175"/>
      <c r="E9175"/>
    </row>
    <row r="9176" spans="1:5" ht="12.5" x14ac:dyDescent="0.25">
      <c r="A9176" s="37"/>
      <c r="B9176" s="26"/>
      <c r="C9176"/>
      <c r="D9176"/>
      <c r="E9176"/>
    </row>
    <row r="9177" spans="1:5" ht="12.5" x14ac:dyDescent="0.25">
      <c r="A9177" s="37"/>
      <c r="B9177" s="26"/>
      <c r="C9177"/>
      <c r="D9177"/>
      <c r="E9177"/>
    </row>
    <row r="9178" spans="1:5" ht="12.5" x14ac:dyDescent="0.25">
      <c r="A9178" s="37"/>
      <c r="B9178" s="26"/>
      <c r="C9178"/>
      <c r="D9178"/>
      <c r="E9178"/>
    </row>
    <row r="9179" spans="1:5" ht="12.5" x14ac:dyDescent="0.25">
      <c r="A9179" s="37"/>
      <c r="B9179" s="26"/>
      <c r="C9179"/>
      <c r="D9179"/>
      <c r="E9179"/>
    </row>
    <row r="9180" spans="1:5" ht="12.5" x14ac:dyDescent="0.25">
      <c r="A9180" s="37"/>
      <c r="B9180" s="26"/>
      <c r="C9180"/>
      <c r="D9180"/>
      <c r="E9180"/>
    </row>
    <row r="9181" spans="1:5" ht="12.5" x14ac:dyDescent="0.25">
      <c r="A9181" s="37"/>
      <c r="B9181" s="26"/>
      <c r="C9181"/>
      <c r="D9181"/>
      <c r="E9181"/>
    </row>
    <row r="9182" spans="1:5" ht="12.5" x14ac:dyDescent="0.25">
      <c r="A9182" s="37"/>
      <c r="B9182" s="26"/>
      <c r="C9182"/>
      <c r="D9182"/>
      <c r="E9182"/>
    </row>
    <row r="9183" spans="1:5" ht="12.5" x14ac:dyDescent="0.25">
      <c r="A9183" s="37"/>
      <c r="B9183" s="26"/>
      <c r="C9183"/>
      <c r="D9183"/>
      <c r="E9183"/>
    </row>
    <row r="9184" spans="1:5" ht="12.5" x14ac:dyDescent="0.25">
      <c r="A9184" s="37"/>
      <c r="B9184" s="26"/>
      <c r="C9184"/>
      <c r="D9184"/>
      <c r="E9184"/>
    </row>
    <row r="9185" spans="1:5" ht="12.5" x14ac:dyDescent="0.25">
      <c r="A9185" s="37"/>
      <c r="B9185" s="26"/>
      <c r="C9185"/>
      <c r="D9185"/>
      <c r="E9185"/>
    </row>
    <row r="9186" spans="1:5" ht="12.5" x14ac:dyDescent="0.25">
      <c r="A9186" s="37"/>
      <c r="B9186" s="26"/>
      <c r="C9186"/>
      <c r="D9186"/>
      <c r="E9186"/>
    </row>
    <row r="9187" spans="1:5" ht="12.5" x14ac:dyDescent="0.25">
      <c r="A9187" s="37"/>
      <c r="B9187" s="26"/>
      <c r="C9187"/>
      <c r="D9187"/>
      <c r="E9187"/>
    </row>
    <row r="9188" spans="1:5" ht="12.5" x14ac:dyDescent="0.25">
      <c r="A9188" s="37"/>
      <c r="B9188" s="26"/>
      <c r="C9188"/>
      <c r="D9188"/>
      <c r="E9188"/>
    </row>
    <row r="9189" spans="1:5" ht="12.5" x14ac:dyDescent="0.25">
      <c r="A9189" s="37"/>
      <c r="B9189" s="26"/>
      <c r="C9189"/>
      <c r="D9189"/>
      <c r="E9189"/>
    </row>
    <row r="9190" spans="1:5" ht="12.5" x14ac:dyDescent="0.25">
      <c r="A9190" s="37"/>
      <c r="B9190" s="26"/>
      <c r="C9190"/>
      <c r="D9190"/>
      <c r="E9190"/>
    </row>
    <row r="9191" spans="1:5" ht="12.5" x14ac:dyDescent="0.25">
      <c r="A9191" s="37"/>
      <c r="B9191" s="26"/>
      <c r="C9191"/>
      <c r="D9191"/>
      <c r="E9191"/>
    </row>
    <row r="9192" spans="1:5" ht="12.5" x14ac:dyDescent="0.25">
      <c r="A9192" s="37"/>
      <c r="B9192" s="26"/>
      <c r="C9192"/>
      <c r="D9192"/>
      <c r="E9192"/>
    </row>
    <row r="9193" spans="1:5" ht="12.5" x14ac:dyDescent="0.25">
      <c r="A9193" s="37"/>
      <c r="B9193" s="26"/>
      <c r="C9193"/>
      <c r="D9193"/>
      <c r="E9193"/>
    </row>
    <row r="9194" spans="1:5" ht="12.5" x14ac:dyDescent="0.25">
      <c r="A9194" s="37"/>
      <c r="B9194" s="26"/>
      <c r="C9194"/>
      <c r="D9194"/>
      <c r="E9194"/>
    </row>
    <row r="9195" spans="1:5" ht="12.5" x14ac:dyDescent="0.25">
      <c r="A9195" s="37"/>
      <c r="B9195" s="26"/>
      <c r="C9195"/>
      <c r="D9195"/>
      <c r="E9195"/>
    </row>
    <row r="9196" spans="1:5" ht="12.5" x14ac:dyDescent="0.25">
      <c r="A9196" s="37"/>
      <c r="B9196" s="26"/>
      <c r="C9196"/>
      <c r="D9196"/>
      <c r="E9196"/>
    </row>
    <row r="9197" spans="1:5" ht="12.5" x14ac:dyDescent="0.25">
      <c r="A9197" s="37"/>
      <c r="B9197" s="26"/>
      <c r="C9197"/>
      <c r="D9197"/>
      <c r="E9197"/>
    </row>
    <row r="9198" spans="1:5" ht="12.5" x14ac:dyDescent="0.25">
      <c r="A9198" s="37"/>
      <c r="B9198" s="26"/>
      <c r="C9198"/>
      <c r="D9198"/>
      <c r="E9198"/>
    </row>
    <row r="9199" spans="1:5" ht="12.5" x14ac:dyDescent="0.25">
      <c r="A9199" s="37"/>
      <c r="B9199" s="26"/>
      <c r="C9199"/>
      <c r="D9199"/>
      <c r="E9199"/>
    </row>
    <row r="9200" spans="1:5" ht="12.5" x14ac:dyDescent="0.25">
      <c r="A9200" s="37"/>
      <c r="B9200" s="26"/>
      <c r="C9200"/>
      <c r="D9200"/>
      <c r="E9200"/>
    </row>
    <row r="9201" spans="1:5" ht="12.5" x14ac:dyDescent="0.25">
      <c r="A9201" s="37"/>
      <c r="B9201" s="26"/>
      <c r="C9201"/>
      <c r="D9201"/>
      <c r="E9201"/>
    </row>
    <row r="9202" spans="1:5" ht="12.5" x14ac:dyDescent="0.25">
      <c r="A9202" s="37"/>
      <c r="B9202" s="26"/>
      <c r="C9202"/>
      <c r="D9202"/>
      <c r="E9202"/>
    </row>
    <row r="9203" spans="1:5" ht="12.5" x14ac:dyDescent="0.25">
      <c r="A9203" s="37"/>
      <c r="B9203" s="26"/>
      <c r="C9203"/>
      <c r="D9203"/>
      <c r="E9203"/>
    </row>
    <row r="9204" spans="1:5" ht="12.5" x14ac:dyDescent="0.25">
      <c r="A9204" s="37"/>
      <c r="B9204" s="26"/>
      <c r="C9204"/>
      <c r="D9204"/>
      <c r="E9204"/>
    </row>
    <row r="9205" spans="1:5" ht="12.5" x14ac:dyDescent="0.25">
      <c r="A9205" s="37"/>
      <c r="B9205" s="26"/>
      <c r="C9205"/>
      <c r="D9205"/>
      <c r="E9205"/>
    </row>
    <row r="9206" spans="1:5" ht="12.5" x14ac:dyDescent="0.25">
      <c r="A9206" s="37"/>
      <c r="B9206" s="26"/>
      <c r="C9206"/>
      <c r="D9206"/>
      <c r="E9206"/>
    </row>
    <row r="9207" spans="1:5" ht="12.5" x14ac:dyDescent="0.25">
      <c r="A9207" s="37"/>
      <c r="B9207" s="26"/>
      <c r="C9207"/>
      <c r="D9207"/>
      <c r="E9207"/>
    </row>
    <row r="9208" spans="1:5" ht="12.5" x14ac:dyDescent="0.25">
      <c r="A9208" s="37"/>
      <c r="B9208" s="26"/>
      <c r="C9208"/>
      <c r="D9208"/>
      <c r="E9208"/>
    </row>
    <row r="9209" spans="1:5" ht="12.5" x14ac:dyDescent="0.25">
      <c r="A9209" s="37"/>
      <c r="B9209" s="26"/>
      <c r="C9209"/>
      <c r="D9209"/>
      <c r="E9209"/>
    </row>
    <row r="9210" spans="1:5" ht="12.5" x14ac:dyDescent="0.25">
      <c r="A9210" s="37"/>
      <c r="B9210" s="26"/>
      <c r="C9210"/>
      <c r="D9210"/>
      <c r="E9210"/>
    </row>
    <row r="9211" spans="1:5" ht="12.5" x14ac:dyDescent="0.25">
      <c r="A9211" s="37"/>
      <c r="B9211" s="26"/>
      <c r="C9211"/>
      <c r="D9211"/>
      <c r="E9211"/>
    </row>
    <row r="9212" spans="1:5" ht="12.5" x14ac:dyDescent="0.25">
      <c r="A9212" s="37"/>
      <c r="B9212" s="26"/>
      <c r="C9212"/>
      <c r="D9212"/>
      <c r="E9212"/>
    </row>
    <row r="9213" spans="1:5" ht="12.5" x14ac:dyDescent="0.25">
      <c r="A9213" s="37"/>
      <c r="B9213" s="26"/>
      <c r="C9213"/>
      <c r="D9213"/>
      <c r="E9213"/>
    </row>
    <row r="9214" spans="1:5" ht="12.5" x14ac:dyDescent="0.25">
      <c r="A9214" s="37"/>
      <c r="B9214" s="26"/>
      <c r="C9214"/>
      <c r="D9214"/>
      <c r="E9214"/>
    </row>
    <row r="9215" spans="1:5" ht="12.5" x14ac:dyDescent="0.25">
      <c r="A9215" s="37"/>
      <c r="B9215" s="26"/>
      <c r="C9215"/>
      <c r="D9215"/>
      <c r="E9215"/>
    </row>
    <row r="9216" spans="1:5" ht="12.5" x14ac:dyDescent="0.25">
      <c r="A9216" s="37"/>
      <c r="B9216" s="26"/>
      <c r="C9216"/>
      <c r="D9216"/>
      <c r="E9216"/>
    </row>
    <row r="9217" spans="1:5" ht="12.5" x14ac:dyDescent="0.25">
      <c r="A9217" s="37"/>
      <c r="B9217" s="26"/>
      <c r="C9217"/>
      <c r="D9217"/>
      <c r="E9217"/>
    </row>
    <row r="9218" spans="1:5" ht="12.5" x14ac:dyDescent="0.25">
      <c r="A9218" s="37"/>
      <c r="B9218" s="26"/>
      <c r="C9218"/>
      <c r="D9218"/>
      <c r="E9218"/>
    </row>
    <row r="9219" spans="1:5" ht="12.5" x14ac:dyDescent="0.25">
      <c r="A9219" s="37"/>
      <c r="B9219" s="26"/>
      <c r="C9219"/>
      <c r="D9219"/>
      <c r="E9219"/>
    </row>
    <row r="9220" spans="1:5" ht="12.5" x14ac:dyDescent="0.25">
      <c r="A9220" s="37"/>
      <c r="B9220" s="26"/>
      <c r="C9220"/>
      <c r="D9220"/>
      <c r="E9220"/>
    </row>
    <row r="9221" spans="1:5" ht="12.5" x14ac:dyDescent="0.25">
      <c r="A9221" s="37"/>
      <c r="B9221" s="26"/>
      <c r="C9221"/>
      <c r="D9221"/>
      <c r="E9221"/>
    </row>
    <row r="9222" spans="1:5" ht="12.5" x14ac:dyDescent="0.25">
      <c r="A9222" s="37"/>
      <c r="B9222" s="26"/>
      <c r="C9222"/>
      <c r="D9222"/>
      <c r="E9222"/>
    </row>
    <row r="9223" spans="1:5" ht="12.5" x14ac:dyDescent="0.25">
      <c r="A9223" s="37"/>
      <c r="B9223" s="26"/>
      <c r="C9223"/>
      <c r="D9223"/>
      <c r="E9223"/>
    </row>
    <row r="9224" spans="1:5" ht="12.5" x14ac:dyDescent="0.25">
      <c r="A9224" s="37"/>
      <c r="B9224" s="26"/>
      <c r="C9224"/>
      <c r="D9224"/>
      <c r="E9224"/>
    </row>
    <row r="9225" spans="1:5" ht="12.5" x14ac:dyDescent="0.25">
      <c r="A9225" s="37"/>
      <c r="B9225" s="26"/>
      <c r="C9225"/>
      <c r="D9225"/>
      <c r="E9225"/>
    </row>
    <row r="9226" spans="1:5" ht="12.5" x14ac:dyDescent="0.25">
      <c r="A9226" s="37"/>
      <c r="B9226" s="26"/>
      <c r="C9226"/>
      <c r="D9226"/>
      <c r="E9226"/>
    </row>
    <row r="9227" spans="1:5" ht="12.5" x14ac:dyDescent="0.25">
      <c r="A9227" s="37"/>
      <c r="B9227" s="26"/>
      <c r="C9227"/>
      <c r="D9227"/>
      <c r="E9227"/>
    </row>
    <row r="9228" spans="1:5" ht="12.5" x14ac:dyDescent="0.25">
      <c r="A9228" s="37"/>
      <c r="B9228" s="26"/>
      <c r="C9228"/>
      <c r="D9228"/>
      <c r="E9228"/>
    </row>
    <row r="9229" spans="1:5" ht="12.5" x14ac:dyDescent="0.25">
      <c r="A9229" s="37"/>
      <c r="B9229" s="26"/>
      <c r="C9229"/>
      <c r="D9229"/>
      <c r="E9229"/>
    </row>
    <row r="9230" spans="1:5" ht="12.5" x14ac:dyDescent="0.25">
      <c r="A9230" s="37"/>
      <c r="B9230" s="26"/>
      <c r="C9230"/>
      <c r="D9230"/>
      <c r="E9230"/>
    </row>
    <row r="9231" spans="1:5" ht="12.5" x14ac:dyDescent="0.25">
      <c r="A9231" s="37"/>
      <c r="B9231" s="26"/>
      <c r="C9231"/>
      <c r="D9231"/>
      <c r="E9231"/>
    </row>
    <row r="9232" spans="1:5" ht="12.5" x14ac:dyDescent="0.25">
      <c r="A9232" s="37"/>
      <c r="B9232" s="26"/>
      <c r="C9232"/>
      <c r="D9232"/>
      <c r="E9232"/>
    </row>
    <row r="9233" spans="1:5" ht="12.5" x14ac:dyDescent="0.25">
      <c r="A9233" s="37"/>
      <c r="B9233" s="26"/>
      <c r="C9233"/>
      <c r="D9233"/>
      <c r="E9233"/>
    </row>
    <row r="9234" spans="1:5" ht="12.5" x14ac:dyDescent="0.25">
      <c r="A9234" s="37"/>
      <c r="B9234" s="26"/>
      <c r="C9234"/>
      <c r="D9234"/>
      <c r="E9234"/>
    </row>
    <row r="9235" spans="1:5" ht="12.5" x14ac:dyDescent="0.25">
      <c r="A9235" s="37"/>
      <c r="B9235" s="26"/>
      <c r="C9235"/>
      <c r="D9235"/>
      <c r="E9235"/>
    </row>
    <row r="9236" spans="1:5" ht="12.5" x14ac:dyDescent="0.25">
      <c r="A9236" s="37"/>
      <c r="B9236" s="26"/>
      <c r="C9236"/>
      <c r="D9236"/>
      <c r="E9236"/>
    </row>
    <row r="9237" spans="1:5" ht="12.5" x14ac:dyDescent="0.25">
      <c r="A9237" s="37"/>
      <c r="B9237" s="26"/>
      <c r="C9237"/>
      <c r="D9237"/>
      <c r="E9237"/>
    </row>
    <row r="9238" spans="1:5" ht="12.5" x14ac:dyDescent="0.25">
      <c r="A9238" s="37"/>
      <c r="B9238" s="26"/>
      <c r="C9238"/>
      <c r="D9238"/>
      <c r="E9238"/>
    </row>
    <row r="9239" spans="1:5" ht="12.5" x14ac:dyDescent="0.25">
      <c r="A9239" s="37"/>
      <c r="B9239" s="26"/>
      <c r="C9239"/>
      <c r="D9239"/>
      <c r="E9239"/>
    </row>
    <row r="9240" spans="1:5" ht="12.5" x14ac:dyDescent="0.25">
      <c r="A9240" s="37"/>
      <c r="B9240" s="26"/>
      <c r="C9240"/>
      <c r="D9240"/>
      <c r="E9240"/>
    </row>
    <row r="9241" spans="1:5" ht="12.5" x14ac:dyDescent="0.25">
      <c r="A9241" s="37"/>
      <c r="B9241" s="26"/>
      <c r="C9241"/>
      <c r="D9241"/>
      <c r="E9241"/>
    </row>
    <row r="9242" spans="1:5" ht="12.5" x14ac:dyDescent="0.25">
      <c r="A9242" s="37"/>
      <c r="B9242" s="26"/>
      <c r="C9242"/>
      <c r="D9242"/>
      <c r="E9242"/>
    </row>
    <row r="9243" spans="1:5" ht="12.5" x14ac:dyDescent="0.25">
      <c r="A9243" s="37"/>
      <c r="B9243" s="26"/>
      <c r="C9243"/>
      <c r="D9243"/>
      <c r="E9243"/>
    </row>
    <row r="9244" spans="1:5" ht="12.5" x14ac:dyDescent="0.25">
      <c r="A9244" s="37"/>
      <c r="B9244" s="26"/>
      <c r="C9244"/>
      <c r="D9244"/>
      <c r="E9244"/>
    </row>
    <row r="9245" spans="1:5" ht="12.5" x14ac:dyDescent="0.25">
      <c r="A9245" s="37"/>
      <c r="B9245" s="26"/>
      <c r="C9245"/>
      <c r="D9245"/>
      <c r="E9245"/>
    </row>
    <row r="9246" spans="1:5" ht="12.5" x14ac:dyDescent="0.25">
      <c r="A9246" s="37"/>
      <c r="B9246" s="26"/>
      <c r="C9246"/>
      <c r="D9246"/>
      <c r="E9246"/>
    </row>
    <row r="9247" spans="1:5" ht="12.5" x14ac:dyDescent="0.25">
      <c r="A9247" s="37"/>
      <c r="B9247" s="26"/>
      <c r="C9247"/>
      <c r="D9247"/>
      <c r="E9247"/>
    </row>
    <row r="9248" spans="1:5" ht="12.5" x14ac:dyDescent="0.25">
      <c r="A9248" s="37"/>
      <c r="B9248" s="26"/>
      <c r="C9248"/>
      <c r="D9248"/>
      <c r="E9248"/>
    </row>
    <row r="9249" spans="1:5" ht="12.5" x14ac:dyDescent="0.25">
      <c r="A9249" s="37"/>
      <c r="B9249" s="26"/>
      <c r="C9249"/>
      <c r="D9249"/>
      <c r="E9249"/>
    </row>
    <row r="9250" spans="1:5" ht="12.5" x14ac:dyDescent="0.25">
      <c r="A9250" s="37"/>
      <c r="B9250" s="26"/>
      <c r="C9250"/>
      <c r="D9250"/>
      <c r="E9250"/>
    </row>
    <row r="9251" spans="1:5" ht="12.5" x14ac:dyDescent="0.25">
      <c r="A9251" s="37"/>
      <c r="B9251" s="26"/>
      <c r="C9251"/>
      <c r="D9251"/>
      <c r="E9251"/>
    </row>
    <row r="9252" spans="1:5" ht="12.5" x14ac:dyDescent="0.25">
      <c r="A9252" s="37"/>
      <c r="B9252" s="26"/>
      <c r="C9252"/>
      <c r="D9252"/>
      <c r="E9252"/>
    </row>
    <row r="9253" spans="1:5" ht="12.5" x14ac:dyDescent="0.25">
      <c r="A9253" s="37"/>
      <c r="B9253" s="26"/>
      <c r="C9253"/>
      <c r="D9253"/>
      <c r="E9253"/>
    </row>
    <row r="9254" spans="1:5" ht="12.5" x14ac:dyDescent="0.25">
      <c r="A9254" s="37"/>
      <c r="B9254" s="26"/>
      <c r="C9254"/>
      <c r="D9254"/>
      <c r="E9254"/>
    </row>
    <row r="9255" spans="1:5" ht="12.5" x14ac:dyDescent="0.25">
      <c r="A9255" s="37"/>
      <c r="B9255" s="26"/>
      <c r="C9255"/>
      <c r="D9255"/>
      <c r="E9255"/>
    </row>
    <row r="9256" spans="1:5" ht="12.5" x14ac:dyDescent="0.25">
      <c r="A9256" s="37"/>
      <c r="B9256" s="26"/>
      <c r="C9256"/>
      <c r="D9256"/>
      <c r="E9256"/>
    </row>
    <row r="9257" spans="1:5" ht="12.5" x14ac:dyDescent="0.25">
      <c r="A9257" s="37"/>
      <c r="B9257" s="26"/>
      <c r="C9257"/>
      <c r="D9257"/>
      <c r="E9257"/>
    </row>
    <row r="9258" spans="1:5" ht="12.5" x14ac:dyDescent="0.25">
      <c r="A9258" s="37"/>
      <c r="B9258" s="26"/>
      <c r="C9258"/>
      <c r="D9258"/>
      <c r="E9258"/>
    </row>
    <row r="9259" spans="1:5" ht="12.5" x14ac:dyDescent="0.25">
      <c r="A9259" s="37"/>
      <c r="B9259" s="26"/>
      <c r="C9259"/>
      <c r="D9259"/>
      <c r="E9259"/>
    </row>
    <row r="9260" spans="1:5" ht="12.5" x14ac:dyDescent="0.25">
      <c r="A9260" s="37"/>
      <c r="B9260" s="26"/>
      <c r="C9260"/>
      <c r="D9260"/>
      <c r="E9260"/>
    </row>
    <row r="9261" spans="1:5" ht="12.5" x14ac:dyDescent="0.25">
      <c r="A9261" s="37"/>
      <c r="B9261" s="26"/>
      <c r="C9261"/>
      <c r="D9261"/>
      <c r="E9261"/>
    </row>
    <row r="9262" spans="1:5" ht="12.5" x14ac:dyDescent="0.25">
      <c r="A9262" s="37"/>
      <c r="B9262" s="26"/>
      <c r="C9262"/>
      <c r="D9262"/>
      <c r="E9262"/>
    </row>
    <row r="9263" spans="1:5" ht="12.5" x14ac:dyDescent="0.25">
      <c r="A9263" s="37"/>
      <c r="B9263" s="26"/>
      <c r="C9263"/>
      <c r="D9263"/>
      <c r="E9263"/>
    </row>
    <row r="9264" spans="1:5" ht="12.5" x14ac:dyDescent="0.25">
      <c r="A9264" s="37"/>
      <c r="B9264" s="26"/>
      <c r="C9264"/>
      <c r="D9264"/>
      <c r="E9264"/>
    </row>
    <row r="9265" spans="1:5" ht="12.5" x14ac:dyDescent="0.25">
      <c r="A9265" s="37"/>
      <c r="B9265" s="26"/>
      <c r="C9265"/>
      <c r="D9265"/>
      <c r="E9265"/>
    </row>
    <row r="9266" spans="1:5" ht="12.5" x14ac:dyDescent="0.25">
      <c r="A9266" s="37"/>
      <c r="B9266" s="26"/>
      <c r="C9266"/>
      <c r="D9266"/>
      <c r="E9266"/>
    </row>
    <row r="9267" spans="1:5" ht="12.5" x14ac:dyDescent="0.25">
      <c r="A9267" s="37"/>
      <c r="B9267" s="26"/>
      <c r="C9267"/>
      <c r="D9267"/>
      <c r="E9267"/>
    </row>
    <row r="9268" spans="1:5" ht="12.5" x14ac:dyDescent="0.25">
      <c r="A9268" s="37"/>
      <c r="B9268" s="26"/>
      <c r="C9268"/>
      <c r="D9268"/>
      <c r="E9268"/>
    </row>
    <row r="9269" spans="1:5" ht="12.5" x14ac:dyDescent="0.25">
      <c r="A9269" s="37"/>
      <c r="B9269" s="26"/>
      <c r="C9269"/>
      <c r="D9269"/>
      <c r="E9269"/>
    </row>
    <row r="9270" spans="1:5" ht="12.5" x14ac:dyDescent="0.25">
      <c r="A9270" s="37"/>
      <c r="B9270" s="26"/>
      <c r="C9270"/>
      <c r="D9270"/>
      <c r="E9270"/>
    </row>
    <row r="9271" spans="1:5" ht="12.5" x14ac:dyDescent="0.25">
      <c r="A9271" s="37"/>
      <c r="B9271" s="26"/>
      <c r="C9271"/>
      <c r="D9271"/>
      <c r="E9271"/>
    </row>
    <row r="9272" spans="1:5" ht="12.5" x14ac:dyDescent="0.25">
      <c r="A9272" s="37"/>
      <c r="B9272" s="26"/>
      <c r="C9272"/>
      <c r="D9272"/>
      <c r="E9272"/>
    </row>
    <row r="9273" spans="1:5" ht="12.5" x14ac:dyDescent="0.25">
      <c r="A9273" s="37"/>
      <c r="B9273" s="26"/>
      <c r="C9273"/>
      <c r="D9273"/>
      <c r="E9273"/>
    </row>
    <row r="9274" spans="1:5" ht="12.5" x14ac:dyDescent="0.25">
      <c r="A9274" s="37"/>
      <c r="B9274" s="26"/>
      <c r="C9274"/>
      <c r="D9274"/>
      <c r="E9274"/>
    </row>
    <row r="9275" spans="1:5" ht="12.5" x14ac:dyDescent="0.25">
      <c r="A9275" s="37"/>
      <c r="B9275" s="26"/>
      <c r="C9275"/>
      <c r="D9275"/>
      <c r="E9275"/>
    </row>
    <row r="9276" spans="1:5" ht="12.5" x14ac:dyDescent="0.25">
      <c r="A9276" s="37"/>
      <c r="B9276" s="26"/>
      <c r="C9276"/>
      <c r="D9276"/>
      <c r="E9276"/>
    </row>
    <row r="9277" spans="1:5" ht="12.5" x14ac:dyDescent="0.25">
      <c r="A9277" s="37"/>
      <c r="B9277" s="26"/>
      <c r="C9277"/>
      <c r="D9277"/>
      <c r="E9277"/>
    </row>
    <row r="9278" spans="1:5" ht="12.5" x14ac:dyDescent="0.25">
      <c r="A9278" s="37"/>
      <c r="B9278" s="26"/>
      <c r="C9278"/>
      <c r="D9278"/>
      <c r="E9278"/>
    </row>
    <row r="9279" spans="1:5" ht="12.5" x14ac:dyDescent="0.25">
      <c r="A9279" s="37"/>
      <c r="B9279" s="26"/>
      <c r="C9279"/>
      <c r="D9279"/>
      <c r="E9279"/>
    </row>
    <row r="9280" spans="1:5" ht="12.5" x14ac:dyDescent="0.25">
      <c r="A9280" s="37"/>
      <c r="B9280" s="26"/>
      <c r="C9280"/>
      <c r="D9280"/>
      <c r="E9280"/>
    </row>
    <row r="9281" spans="1:5" ht="12.5" x14ac:dyDescent="0.25">
      <c r="A9281" s="37"/>
      <c r="B9281" s="26"/>
      <c r="C9281"/>
      <c r="D9281"/>
      <c r="E9281"/>
    </row>
    <row r="9282" spans="1:5" ht="12.5" x14ac:dyDescent="0.25">
      <c r="A9282" s="37"/>
      <c r="B9282" s="26"/>
      <c r="C9282"/>
      <c r="D9282"/>
      <c r="E9282"/>
    </row>
    <row r="9283" spans="1:5" ht="12.5" x14ac:dyDescent="0.25">
      <c r="A9283" s="37"/>
      <c r="B9283" s="26"/>
      <c r="C9283"/>
      <c r="D9283"/>
      <c r="E9283"/>
    </row>
    <row r="9284" spans="1:5" ht="12.5" x14ac:dyDescent="0.25">
      <c r="A9284" s="37"/>
      <c r="B9284" s="26"/>
      <c r="C9284"/>
      <c r="D9284"/>
      <c r="E9284"/>
    </row>
    <row r="9285" spans="1:5" ht="12.5" x14ac:dyDescent="0.25">
      <c r="A9285" s="37"/>
      <c r="B9285" s="26"/>
      <c r="C9285"/>
      <c r="D9285"/>
      <c r="E9285"/>
    </row>
    <row r="9286" spans="1:5" ht="12.5" x14ac:dyDescent="0.25">
      <c r="A9286" s="37"/>
      <c r="B9286" s="26"/>
      <c r="C9286"/>
      <c r="D9286"/>
      <c r="E9286"/>
    </row>
    <row r="9287" spans="1:5" ht="12.5" x14ac:dyDescent="0.25">
      <c r="A9287" s="37"/>
      <c r="B9287" s="26"/>
      <c r="C9287"/>
      <c r="D9287"/>
      <c r="E9287"/>
    </row>
    <row r="9288" spans="1:5" ht="12.5" x14ac:dyDescent="0.25">
      <c r="A9288" s="37"/>
      <c r="B9288" s="26"/>
      <c r="C9288"/>
      <c r="D9288"/>
      <c r="E9288"/>
    </row>
    <row r="9289" spans="1:5" ht="12.5" x14ac:dyDescent="0.25">
      <c r="A9289" s="37"/>
      <c r="B9289" s="26"/>
      <c r="C9289"/>
      <c r="D9289"/>
      <c r="E9289"/>
    </row>
    <row r="9290" spans="1:5" ht="12.5" x14ac:dyDescent="0.25">
      <c r="A9290" s="37"/>
      <c r="B9290" s="26"/>
      <c r="C9290"/>
      <c r="D9290"/>
      <c r="E9290"/>
    </row>
    <row r="9291" spans="1:5" ht="12.5" x14ac:dyDescent="0.25">
      <c r="A9291" s="37"/>
      <c r="B9291" s="26"/>
      <c r="C9291"/>
      <c r="D9291"/>
      <c r="E9291"/>
    </row>
    <row r="9292" spans="1:5" ht="12.5" x14ac:dyDescent="0.25">
      <c r="A9292" s="37"/>
      <c r="B9292" s="26"/>
      <c r="C9292"/>
      <c r="D9292"/>
      <c r="E9292"/>
    </row>
    <row r="9293" spans="1:5" ht="12.5" x14ac:dyDescent="0.25">
      <c r="A9293" s="37"/>
      <c r="B9293" s="26"/>
      <c r="C9293"/>
      <c r="D9293"/>
      <c r="E9293"/>
    </row>
    <row r="9294" spans="1:5" ht="12.5" x14ac:dyDescent="0.25">
      <c r="A9294" s="37"/>
      <c r="B9294" s="26"/>
      <c r="C9294"/>
      <c r="D9294"/>
      <c r="E9294"/>
    </row>
    <row r="9295" spans="1:5" ht="12.5" x14ac:dyDescent="0.25">
      <c r="A9295" s="37"/>
      <c r="B9295" s="26"/>
      <c r="C9295"/>
      <c r="D9295"/>
      <c r="E9295"/>
    </row>
    <row r="9296" spans="1:5" ht="12.5" x14ac:dyDescent="0.25">
      <c r="A9296" s="37"/>
      <c r="B9296" s="26"/>
      <c r="C9296"/>
      <c r="D9296"/>
      <c r="E9296"/>
    </row>
    <row r="9297" spans="1:5" ht="12.5" x14ac:dyDescent="0.25">
      <c r="A9297" s="37"/>
      <c r="B9297" s="26"/>
      <c r="C9297"/>
      <c r="D9297"/>
      <c r="E9297"/>
    </row>
    <row r="9298" spans="1:5" ht="12.5" x14ac:dyDescent="0.25">
      <c r="A9298" s="37"/>
      <c r="B9298" s="26"/>
      <c r="C9298"/>
      <c r="D9298"/>
      <c r="E9298"/>
    </row>
    <row r="9299" spans="1:5" ht="12.5" x14ac:dyDescent="0.25">
      <c r="A9299" s="37"/>
      <c r="B9299" s="26"/>
      <c r="C9299"/>
      <c r="D9299"/>
      <c r="E9299"/>
    </row>
    <row r="9300" spans="1:5" ht="12.5" x14ac:dyDescent="0.25">
      <c r="A9300" s="37"/>
      <c r="B9300" s="26"/>
      <c r="C9300"/>
      <c r="D9300"/>
      <c r="E9300"/>
    </row>
    <row r="9301" spans="1:5" ht="12.5" x14ac:dyDescent="0.25">
      <c r="A9301" s="37"/>
      <c r="B9301" s="26"/>
      <c r="C9301"/>
      <c r="D9301"/>
      <c r="E9301"/>
    </row>
    <row r="9302" spans="1:5" ht="12.5" x14ac:dyDescent="0.25">
      <c r="A9302" s="37"/>
      <c r="B9302" s="26"/>
      <c r="C9302"/>
      <c r="D9302"/>
      <c r="E9302"/>
    </row>
    <row r="9303" spans="1:5" ht="12.5" x14ac:dyDescent="0.25">
      <c r="A9303" s="37"/>
      <c r="B9303" s="26"/>
      <c r="C9303"/>
      <c r="D9303"/>
      <c r="E9303"/>
    </row>
    <row r="9304" spans="1:5" ht="12.5" x14ac:dyDescent="0.25">
      <c r="A9304" s="37"/>
      <c r="B9304" s="26"/>
      <c r="C9304"/>
      <c r="D9304"/>
      <c r="E9304"/>
    </row>
    <row r="9305" spans="1:5" ht="12.5" x14ac:dyDescent="0.25">
      <c r="A9305" s="37"/>
      <c r="B9305" s="26"/>
      <c r="C9305"/>
      <c r="D9305"/>
      <c r="E9305"/>
    </row>
    <row r="9306" spans="1:5" ht="12.5" x14ac:dyDescent="0.25">
      <c r="A9306" s="37"/>
      <c r="B9306" s="26"/>
      <c r="C9306"/>
      <c r="D9306"/>
      <c r="E9306"/>
    </row>
    <row r="9307" spans="1:5" ht="12.5" x14ac:dyDescent="0.25">
      <c r="A9307" s="37"/>
      <c r="B9307" s="26"/>
      <c r="C9307"/>
      <c r="D9307"/>
      <c r="E9307"/>
    </row>
    <row r="9308" spans="1:5" ht="12.5" x14ac:dyDescent="0.25">
      <c r="A9308" s="37"/>
      <c r="B9308" s="26"/>
      <c r="C9308"/>
      <c r="D9308"/>
      <c r="E9308"/>
    </row>
    <row r="9309" spans="1:5" ht="12.5" x14ac:dyDescent="0.25">
      <c r="A9309" s="37"/>
      <c r="B9309" s="26"/>
      <c r="C9309"/>
      <c r="D9309"/>
      <c r="E9309"/>
    </row>
    <row r="9310" spans="1:5" ht="12.5" x14ac:dyDescent="0.25">
      <c r="A9310" s="37"/>
      <c r="B9310" s="26"/>
      <c r="C9310"/>
      <c r="D9310"/>
      <c r="E9310"/>
    </row>
    <row r="9311" spans="1:5" ht="12.5" x14ac:dyDescent="0.25">
      <c r="A9311" s="37"/>
      <c r="B9311" s="26"/>
      <c r="C9311"/>
      <c r="D9311"/>
      <c r="E9311"/>
    </row>
    <row r="9312" spans="1:5" ht="12.5" x14ac:dyDescent="0.25">
      <c r="A9312" s="37"/>
      <c r="B9312" s="26"/>
      <c r="C9312"/>
      <c r="D9312"/>
      <c r="E9312"/>
    </row>
    <row r="9313" spans="1:5" ht="12.5" x14ac:dyDescent="0.25">
      <c r="A9313" s="37"/>
      <c r="B9313" s="26"/>
      <c r="C9313"/>
      <c r="D9313"/>
      <c r="E9313"/>
    </row>
    <row r="9314" spans="1:5" ht="12.5" x14ac:dyDescent="0.25">
      <c r="A9314" s="37"/>
      <c r="B9314" s="26"/>
      <c r="C9314"/>
      <c r="D9314"/>
      <c r="E9314"/>
    </row>
    <row r="9315" spans="1:5" ht="12.5" x14ac:dyDescent="0.25">
      <c r="A9315" s="37"/>
      <c r="B9315" s="26"/>
      <c r="C9315"/>
      <c r="D9315"/>
      <c r="E9315"/>
    </row>
    <row r="9316" spans="1:5" ht="12.5" x14ac:dyDescent="0.25">
      <c r="A9316" s="37"/>
      <c r="B9316" s="26"/>
      <c r="C9316"/>
      <c r="D9316"/>
      <c r="E9316"/>
    </row>
    <row r="9317" spans="1:5" ht="12.5" x14ac:dyDescent="0.25">
      <c r="A9317" s="37"/>
      <c r="B9317" s="26"/>
      <c r="C9317"/>
      <c r="D9317"/>
      <c r="E9317"/>
    </row>
    <row r="9318" spans="1:5" ht="12.5" x14ac:dyDescent="0.25">
      <c r="A9318" s="37"/>
      <c r="B9318" s="26"/>
      <c r="C9318"/>
      <c r="D9318"/>
      <c r="E9318"/>
    </row>
    <row r="9319" spans="1:5" ht="12.5" x14ac:dyDescent="0.25">
      <c r="A9319" s="37"/>
      <c r="B9319" s="26"/>
      <c r="C9319"/>
      <c r="D9319"/>
      <c r="E9319"/>
    </row>
    <row r="9320" spans="1:5" ht="12.5" x14ac:dyDescent="0.25">
      <c r="A9320" s="37"/>
      <c r="B9320" s="26"/>
      <c r="C9320"/>
      <c r="D9320"/>
      <c r="E9320"/>
    </row>
    <row r="9321" spans="1:5" ht="12.5" x14ac:dyDescent="0.25">
      <c r="A9321" s="37"/>
      <c r="B9321" s="26"/>
      <c r="C9321"/>
      <c r="D9321"/>
      <c r="E9321"/>
    </row>
    <row r="9322" spans="1:5" ht="12.5" x14ac:dyDescent="0.25">
      <c r="A9322" s="37"/>
      <c r="B9322" s="26"/>
      <c r="C9322"/>
      <c r="D9322"/>
      <c r="E9322"/>
    </row>
    <row r="9323" spans="1:5" ht="12.5" x14ac:dyDescent="0.25">
      <c r="A9323" s="37"/>
      <c r="B9323" s="26"/>
      <c r="C9323"/>
      <c r="D9323"/>
      <c r="E9323"/>
    </row>
    <row r="9324" spans="1:5" ht="12.5" x14ac:dyDescent="0.25">
      <c r="A9324" s="37"/>
      <c r="B9324" s="26"/>
      <c r="C9324"/>
      <c r="D9324"/>
      <c r="E9324"/>
    </row>
    <row r="9325" spans="1:5" ht="12.5" x14ac:dyDescent="0.25">
      <c r="A9325" s="37"/>
      <c r="B9325" s="26"/>
      <c r="C9325"/>
      <c r="D9325"/>
      <c r="E9325"/>
    </row>
    <row r="9326" spans="1:5" ht="12.5" x14ac:dyDescent="0.25">
      <c r="A9326" s="37"/>
      <c r="B9326" s="26"/>
      <c r="C9326"/>
      <c r="D9326"/>
      <c r="E9326"/>
    </row>
    <row r="9327" spans="1:5" ht="12.5" x14ac:dyDescent="0.25">
      <c r="A9327" s="37"/>
      <c r="B9327" s="26"/>
      <c r="C9327"/>
      <c r="D9327"/>
      <c r="E9327"/>
    </row>
    <row r="9328" spans="1:5" ht="12.5" x14ac:dyDescent="0.25">
      <c r="A9328" s="37"/>
      <c r="B9328" s="26"/>
      <c r="C9328"/>
      <c r="D9328"/>
      <c r="E9328"/>
    </row>
    <row r="9329" spans="1:5" ht="12.5" x14ac:dyDescent="0.25">
      <c r="A9329" s="37"/>
      <c r="B9329" s="26"/>
      <c r="C9329"/>
      <c r="D9329"/>
      <c r="E9329"/>
    </row>
    <row r="9330" spans="1:5" ht="12.5" x14ac:dyDescent="0.25">
      <c r="A9330" s="37"/>
      <c r="B9330" s="26"/>
      <c r="C9330"/>
      <c r="D9330"/>
      <c r="E9330"/>
    </row>
    <row r="9331" spans="1:5" ht="12.5" x14ac:dyDescent="0.25">
      <c r="A9331" s="37"/>
      <c r="B9331" s="26"/>
      <c r="C9331"/>
      <c r="D9331"/>
      <c r="E9331"/>
    </row>
    <row r="9332" spans="1:5" ht="12.5" x14ac:dyDescent="0.25">
      <c r="A9332" s="37"/>
      <c r="B9332" s="26"/>
      <c r="C9332"/>
      <c r="D9332"/>
      <c r="E9332"/>
    </row>
    <row r="9333" spans="1:5" ht="12.5" x14ac:dyDescent="0.25">
      <c r="A9333" s="37"/>
      <c r="B9333" s="26"/>
      <c r="C9333"/>
      <c r="D9333"/>
      <c r="E9333"/>
    </row>
    <row r="9334" spans="1:5" ht="12.5" x14ac:dyDescent="0.25">
      <c r="A9334" s="37"/>
      <c r="B9334" s="26"/>
      <c r="C9334"/>
      <c r="D9334"/>
      <c r="E9334"/>
    </row>
    <row r="9335" spans="1:5" ht="12.5" x14ac:dyDescent="0.25">
      <c r="A9335" s="37"/>
      <c r="B9335" s="26"/>
      <c r="C9335"/>
      <c r="D9335"/>
      <c r="E9335"/>
    </row>
    <row r="9336" spans="1:5" ht="12.5" x14ac:dyDescent="0.25">
      <c r="A9336" s="37"/>
      <c r="B9336" s="26"/>
      <c r="C9336"/>
      <c r="D9336"/>
      <c r="E9336"/>
    </row>
    <row r="9337" spans="1:5" ht="12.5" x14ac:dyDescent="0.25">
      <c r="A9337" s="37"/>
      <c r="B9337" s="26"/>
      <c r="C9337"/>
      <c r="D9337"/>
      <c r="E9337"/>
    </row>
    <row r="9338" spans="1:5" ht="12.5" x14ac:dyDescent="0.25">
      <c r="A9338" s="37"/>
      <c r="B9338" s="26"/>
      <c r="C9338"/>
      <c r="D9338"/>
      <c r="E9338"/>
    </row>
    <row r="9339" spans="1:5" ht="12.5" x14ac:dyDescent="0.25">
      <c r="A9339" s="37"/>
      <c r="B9339" s="26"/>
      <c r="C9339"/>
      <c r="D9339"/>
      <c r="E9339"/>
    </row>
    <row r="9340" spans="1:5" ht="12.5" x14ac:dyDescent="0.25">
      <c r="A9340" s="37"/>
      <c r="B9340" s="26"/>
      <c r="C9340"/>
      <c r="D9340"/>
      <c r="E9340"/>
    </row>
    <row r="9341" spans="1:5" ht="12.5" x14ac:dyDescent="0.25">
      <c r="A9341" s="37"/>
      <c r="B9341" s="26"/>
      <c r="C9341"/>
      <c r="D9341"/>
      <c r="E9341"/>
    </row>
    <row r="9342" spans="1:5" ht="12.5" x14ac:dyDescent="0.25">
      <c r="A9342" s="37"/>
      <c r="B9342" s="26"/>
      <c r="C9342"/>
      <c r="D9342"/>
      <c r="E9342"/>
    </row>
    <row r="9343" spans="1:5" ht="12.5" x14ac:dyDescent="0.25">
      <c r="A9343" s="37"/>
      <c r="B9343" s="26"/>
      <c r="C9343"/>
      <c r="D9343"/>
      <c r="E9343"/>
    </row>
    <row r="9344" spans="1:5" ht="12.5" x14ac:dyDescent="0.25">
      <c r="A9344" s="37"/>
      <c r="B9344" s="26"/>
      <c r="C9344"/>
      <c r="D9344"/>
      <c r="E9344"/>
    </row>
    <row r="9345" spans="1:5" ht="12.5" x14ac:dyDescent="0.25">
      <c r="A9345" s="37"/>
      <c r="B9345" s="26"/>
      <c r="C9345"/>
      <c r="D9345"/>
      <c r="E9345"/>
    </row>
    <row r="9346" spans="1:5" ht="12.5" x14ac:dyDescent="0.25">
      <c r="A9346" s="37"/>
      <c r="B9346" s="26"/>
      <c r="C9346"/>
      <c r="D9346"/>
      <c r="E9346"/>
    </row>
    <row r="9347" spans="1:5" ht="12.5" x14ac:dyDescent="0.25">
      <c r="A9347" s="37"/>
      <c r="B9347" s="26"/>
      <c r="C9347"/>
      <c r="D9347"/>
      <c r="E9347"/>
    </row>
    <row r="9348" spans="1:5" ht="12.5" x14ac:dyDescent="0.25">
      <c r="A9348" s="37"/>
      <c r="B9348" s="26"/>
      <c r="C9348"/>
      <c r="D9348"/>
      <c r="E9348"/>
    </row>
    <row r="9349" spans="1:5" ht="12.5" x14ac:dyDescent="0.25">
      <c r="A9349" s="37"/>
      <c r="B9349" s="26"/>
      <c r="C9349"/>
      <c r="D9349"/>
      <c r="E9349"/>
    </row>
    <row r="9350" spans="1:5" ht="12.5" x14ac:dyDescent="0.25">
      <c r="A9350" s="37"/>
      <c r="B9350" s="26"/>
      <c r="C9350"/>
      <c r="D9350"/>
      <c r="E9350"/>
    </row>
    <row r="9351" spans="1:5" ht="12.5" x14ac:dyDescent="0.25">
      <c r="A9351" s="37"/>
      <c r="B9351" s="26"/>
      <c r="C9351"/>
      <c r="D9351"/>
      <c r="E9351"/>
    </row>
    <row r="9352" spans="1:5" ht="12.5" x14ac:dyDescent="0.25">
      <c r="A9352" s="37"/>
      <c r="B9352" s="26"/>
      <c r="C9352"/>
      <c r="D9352"/>
      <c r="E9352"/>
    </row>
    <row r="9353" spans="1:5" ht="12.5" x14ac:dyDescent="0.25">
      <c r="A9353" s="37"/>
      <c r="B9353" s="26"/>
      <c r="C9353"/>
      <c r="D9353"/>
      <c r="E9353"/>
    </row>
    <row r="9354" spans="1:5" ht="12.5" x14ac:dyDescent="0.25">
      <c r="A9354" s="37"/>
      <c r="B9354" s="26"/>
      <c r="C9354"/>
      <c r="D9354"/>
      <c r="E9354"/>
    </row>
    <row r="9355" spans="1:5" ht="12.5" x14ac:dyDescent="0.25">
      <c r="A9355" s="37"/>
      <c r="B9355" s="26"/>
      <c r="C9355"/>
      <c r="D9355"/>
      <c r="E9355"/>
    </row>
    <row r="9356" spans="1:5" ht="12.5" x14ac:dyDescent="0.25">
      <c r="A9356" s="37"/>
      <c r="B9356" s="26"/>
      <c r="C9356"/>
      <c r="D9356"/>
      <c r="E9356"/>
    </row>
    <row r="9357" spans="1:5" ht="12.5" x14ac:dyDescent="0.25">
      <c r="A9357" s="37"/>
      <c r="B9357" s="26"/>
      <c r="C9357"/>
      <c r="D9357"/>
      <c r="E9357"/>
    </row>
    <row r="9358" spans="1:5" ht="12.5" x14ac:dyDescent="0.25">
      <c r="A9358" s="37"/>
      <c r="B9358" s="26"/>
      <c r="C9358"/>
      <c r="D9358"/>
      <c r="E9358"/>
    </row>
    <row r="9359" spans="1:5" ht="12.5" x14ac:dyDescent="0.25">
      <c r="A9359" s="37"/>
      <c r="B9359" s="26"/>
      <c r="C9359"/>
      <c r="D9359"/>
      <c r="E9359"/>
    </row>
    <row r="9360" spans="1:5" ht="12.5" x14ac:dyDescent="0.25">
      <c r="A9360" s="37"/>
      <c r="B9360" s="26"/>
      <c r="C9360"/>
      <c r="D9360"/>
      <c r="E9360"/>
    </row>
    <row r="9361" spans="1:5" ht="12.5" x14ac:dyDescent="0.25">
      <c r="A9361" s="37"/>
      <c r="B9361" s="26"/>
      <c r="C9361"/>
      <c r="D9361"/>
      <c r="E9361"/>
    </row>
    <row r="9362" spans="1:5" ht="12.5" x14ac:dyDescent="0.25">
      <c r="A9362" s="37"/>
      <c r="B9362" s="26"/>
      <c r="C9362"/>
      <c r="D9362"/>
      <c r="E9362"/>
    </row>
    <row r="9363" spans="1:5" ht="12.5" x14ac:dyDescent="0.25">
      <c r="A9363" s="37"/>
      <c r="B9363" s="26"/>
      <c r="C9363"/>
      <c r="D9363"/>
      <c r="E9363"/>
    </row>
    <row r="9364" spans="1:5" ht="12.5" x14ac:dyDescent="0.25">
      <c r="A9364" s="37"/>
      <c r="B9364" s="26"/>
      <c r="C9364"/>
      <c r="D9364"/>
      <c r="E9364"/>
    </row>
    <row r="9365" spans="1:5" ht="12.5" x14ac:dyDescent="0.25">
      <c r="A9365" s="37"/>
      <c r="B9365" s="26"/>
      <c r="C9365"/>
      <c r="D9365"/>
      <c r="E9365"/>
    </row>
    <row r="9366" spans="1:5" ht="12.5" x14ac:dyDescent="0.25">
      <c r="A9366" s="37"/>
      <c r="B9366" s="26"/>
      <c r="C9366"/>
      <c r="D9366"/>
      <c r="E9366"/>
    </row>
    <row r="9367" spans="1:5" ht="12.5" x14ac:dyDescent="0.25">
      <c r="A9367" s="37"/>
      <c r="B9367" s="26"/>
      <c r="C9367"/>
      <c r="D9367"/>
      <c r="E9367"/>
    </row>
    <row r="9368" spans="1:5" ht="12.5" x14ac:dyDescent="0.25">
      <c r="A9368" s="37"/>
      <c r="B9368" s="26"/>
      <c r="C9368"/>
      <c r="D9368"/>
      <c r="E9368"/>
    </row>
    <row r="9369" spans="1:5" ht="12.5" x14ac:dyDescent="0.25">
      <c r="A9369" s="37"/>
      <c r="B9369" s="26"/>
      <c r="C9369"/>
      <c r="D9369"/>
      <c r="E9369"/>
    </row>
    <row r="9370" spans="1:5" ht="12.5" x14ac:dyDescent="0.25">
      <c r="A9370" s="37"/>
      <c r="B9370" s="26"/>
      <c r="C9370"/>
      <c r="D9370"/>
      <c r="E9370"/>
    </row>
    <row r="9371" spans="1:5" ht="12.5" x14ac:dyDescent="0.25">
      <c r="A9371" s="37"/>
      <c r="B9371" s="26"/>
      <c r="C9371"/>
      <c r="D9371"/>
      <c r="E9371"/>
    </row>
    <row r="9372" spans="1:5" ht="12.5" x14ac:dyDescent="0.25">
      <c r="A9372" s="37"/>
      <c r="B9372" s="26"/>
      <c r="C9372"/>
      <c r="D9372"/>
      <c r="E9372"/>
    </row>
    <row r="9373" spans="1:5" ht="12.5" x14ac:dyDescent="0.25">
      <c r="A9373" s="37"/>
      <c r="B9373" s="26"/>
      <c r="C9373"/>
      <c r="D9373"/>
      <c r="E9373"/>
    </row>
    <row r="9374" spans="1:5" ht="12.5" x14ac:dyDescent="0.25">
      <c r="A9374" s="37"/>
      <c r="B9374" s="26"/>
      <c r="C9374"/>
      <c r="D9374"/>
      <c r="E9374"/>
    </row>
    <row r="9375" spans="1:5" ht="12.5" x14ac:dyDescent="0.25">
      <c r="A9375" s="37"/>
      <c r="B9375" s="26"/>
      <c r="C9375"/>
      <c r="D9375"/>
      <c r="E9375"/>
    </row>
    <row r="9376" spans="1:5" ht="12.5" x14ac:dyDescent="0.25">
      <c r="A9376" s="37"/>
      <c r="B9376" s="26"/>
      <c r="C9376"/>
      <c r="D9376"/>
      <c r="E9376"/>
    </row>
    <row r="9377" spans="1:5" ht="12.5" x14ac:dyDescent="0.25">
      <c r="A9377" s="37"/>
      <c r="B9377" s="26"/>
      <c r="C9377"/>
      <c r="D9377"/>
      <c r="E9377"/>
    </row>
    <row r="9378" spans="1:5" ht="12.5" x14ac:dyDescent="0.25">
      <c r="A9378" s="37"/>
      <c r="B9378" s="26"/>
      <c r="C9378"/>
      <c r="D9378"/>
      <c r="E9378"/>
    </row>
    <row r="9379" spans="1:5" ht="12.5" x14ac:dyDescent="0.25">
      <c r="A9379" s="37"/>
      <c r="B9379" s="26"/>
      <c r="C9379"/>
      <c r="D9379"/>
      <c r="E9379"/>
    </row>
    <row r="9380" spans="1:5" ht="12.5" x14ac:dyDescent="0.25">
      <c r="A9380" s="37"/>
      <c r="B9380" s="26"/>
      <c r="C9380"/>
      <c r="D9380"/>
      <c r="E9380"/>
    </row>
    <row r="9381" spans="1:5" ht="12.5" x14ac:dyDescent="0.25">
      <c r="A9381" s="37"/>
      <c r="B9381" s="26"/>
      <c r="C9381"/>
      <c r="D9381"/>
      <c r="E9381"/>
    </row>
    <row r="9382" spans="1:5" ht="12.5" x14ac:dyDescent="0.25">
      <c r="A9382" s="37"/>
      <c r="B9382" s="26"/>
      <c r="C9382"/>
      <c r="D9382"/>
      <c r="E9382"/>
    </row>
    <row r="9383" spans="1:5" ht="12.5" x14ac:dyDescent="0.25">
      <c r="A9383" s="37"/>
      <c r="B9383" s="26"/>
      <c r="C9383"/>
      <c r="D9383"/>
      <c r="E9383"/>
    </row>
    <row r="9384" spans="1:5" ht="12.5" x14ac:dyDescent="0.25">
      <c r="A9384" s="37"/>
      <c r="B9384" s="26"/>
      <c r="C9384"/>
      <c r="D9384"/>
      <c r="E9384"/>
    </row>
    <row r="9385" spans="1:5" ht="12.5" x14ac:dyDescent="0.25">
      <c r="A9385" s="37"/>
      <c r="B9385" s="26"/>
      <c r="C9385"/>
      <c r="D9385"/>
      <c r="E9385"/>
    </row>
    <row r="9386" spans="1:5" ht="12.5" x14ac:dyDescent="0.25">
      <c r="A9386" s="37"/>
      <c r="B9386" s="26"/>
      <c r="C9386"/>
      <c r="D9386"/>
      <c r="E9386"/>
    </row>
    <row r="9387" spans="1:5" ht="12.5" x14ac:dyDescent="0.25">
      <c r="A9387" s="37"/>
      <c r="B9387" s="26"/>
      <c r="C9387"/>
      <c r="D9387"/>
      <c r="E9387"/>
    </row>
    <row r="9388" spans="1:5" ht="12.5" x14ac:dyDescent="0.25">
      <c r="A9388" s="37"/>
      <c r="B9388" s="26"/>
      <c r="C9388"/>
      <c r="D9388"/>
      <c r="E9388"/>
    </row>
    <row r="9389" spans="1:5" ht="12.5" x14ac:dyDescent="0.25">
      <c r="A9389" s="37"/>
      <c r="B9389" s="26"/>
      <c r="C9389"/>
      <c r="D9389"/>
      <c r="E9389"/>
    </row>
    <row r="9390" spans="1:5" ht="12.5" x14ac:dyDescent="0.25">
      <c r="A9390" s="37"/>
      <c r="B9390" s="26"/>
      <c r="C9390"/>
      <c r="D9390"/>
      <c r="E9390"/>
    </row>
    <row r="9391" spans="1:5" ht="12.5" x14ac:dyDescent="0.25">
      <c r="A9391" s="37"/>
      <c r="B9391" s="26"/>
      <c r="C9391"/>
      <c r="D9391"/>
      <c r="E9391"/>
    </row>
    <row r="9392" spans="1:5" ht="12.5" x14ac:dyDescent="0.25">
      <c r="A9392" s="37"/>
      <c r="B9392" s="26"/>
      <c r="C9392"/>
      <c r="D9392"/>
      <c r="E9392"/>
    </row>
    <row r="9393" spans="1:5" ht="12.5" x14ac:dyDescent="0.25">
      <c r="A9393" s="37"/>
      <c r="B9393" s="26"/>
      <c r="C9393"/>
      <c r="D9393"/>
      <c r="E9393"/>
    </row>
    <row r="9394" spans="1:5" ht="12.5" x14ac:dyDescent="0.25">
      <c r="A9394" s="37"/>
      <c r="B9394" s="26"/>
      <c r="C9394"/>
      <c r="D9394"/>
      <c r="E9394"/>
    </row>
    <row r="9395" spans="1:5" ht="12.5" x14ac:dyDescent="0.25">
      <c r="A9395" s="37"/>
      <c r="B9395" s="26"/>
      <c r="C9395"/>
      <c r="D9395"/>
      <c r="E9395"/>
    </row>
    <row r="9396" spans="1:5" ht="12.5" x14ac:dyDescent="0.25">
      <c r="A9396" s="37"/>
      <c r="B9396" s="26"/>
      <c r="C9396"/>
      <c r="D9396"/>
      <c r="E9396"/>
    </row>
    <row r="9397" spans="1:5" ht="12.5" x14ac:dyDescent="0.25">
      <c r="A9397" s="37"/>
      <c r="B9397" s="26"/>
      <c r="C9397"/>
      <c r="D9397"/>
      <c r="E9397"/>
    </row>
    <row r="9398" spans="1:5" ht="12.5" x14ac:dyDescent="0.25">
      <c r="A9398" s="37"/>
      <c r="B9398" s="26"/>
      <c r="C9398"/>
      <c r="D9398"/>
      <c r="E9398"/>
    </row>
    <row r="9399" spans="1:5" ht="12.5" x14ac:dyDescent="0.25">
      <c r="A9399" s="37"/>
      <c r="B9399" s="26"/>
      <c r="C9399"/>
      <c r="D9399"/>
      <c r="E9399"/>
    </row>
    <row r="9400" spans="1:5" ht="12.5" x14ac:dyDescent="0.25">
      <c r="A9400" s="37"/>
      <c r="B9400" s="26"/>
      <c r="C9400"/>
      <c r="D9400"/>
      <c r="E9400"/>
    </row>
    <row r="9401" spans="1:5" ht="12.5" x14ac:dyDescent="0.25">
      <c r="A9401" s="37"/>
      <c r="B9401" s="26"/>
      <c r="C9401"/>
      <c r="D9401"/>
      <c r="E9401"/>
    </row>
    <row r="9402" spans="1:5" ht="12.5" x14ac:dyDescent="0.25">
      <c r="A9402" s="37"/>
      <c r="B9402" s="26"/>
      <c r="C9402"/>
      <c r="D9402"/>
      <c r="E9402"/>
    </row>
    <row r="9403" spans="1:5" ht="12.5" x14ac:dyDescent="0.25">
      <c r="A9403" s="37"/>
      <c r="B9403" s="26"/>
      <c r="C9403"/>
      <c r="D9403"/>
      <c r="E9403"/>
    </row>
    <row r="9404" spans="1:5" ht="12.5" x14ac:dyDescent="0.25">
      <c r="A9404" s="37"/>
      <c r="B9404" s="26"/>
      <c r="C9404"/>
      <c r="D9404"/>
      <c r="E9404"/>
    </row>
    <row r="9405" spans="1:5" ht="12.5" x14ac:dyDescent="0.25">
      <c r="A9405" s="37"/>
      <c r="B9405" s="26"/>
      <c r="C9405"/>
      <c r="D9405"/>
      <c r="E9405"/>
    </row>
    <row r="9406" spans="1:5" ht="12.5" x14ac:dyDescent="0.25">
      <c r="A9406" s="37"/>
      <c r="B9406" s="26"/>
      <c r="C9406"/>
      <c r="D9406"/>
      <c r="E9406"/>
    </row>
    <row r="9407" spans="1:5" ht="12.5" x14ac:dyDescent="0.25">
      <c r="A9407" s="37"/>
      <c r="B9407" s="26"/>
      <c r="C9407"/>
      <c r="D9407"/>
      <c r="E9407"/>
    </row>
    <row r="9408" spans="1:5" ht="12.5" x14ac:dyDescent="0.25">
      <c r="A9408" s="37"/>
      <c r="B9408" s="26"/>
      <c r="C9408"/>
      <c r="D9408"/>
      <c r="E9408"/>
    </row>
    <row r="9409" spans="1:5" ht="12.5" x14ac:dyDescent="0.25">
      <c r="A9409" s="37"/>
      <c r="B9409" s="26"/>
      <c r="C9409"/>
      <c r="D9409"/>
      <c r="E9409"/>
    </row>
    <row r="9410" spans="1:5" ht="12.5" x14ac:dyDescent="0.25">
      <c r="A9410" s="37"/>
      <c r="B9410" s="26"/>
      <c r="C9410"/>
      <c r="D9410"/>
      <c r="E9410"/>
    </row>
    <row r="9411" spans="1:5" ht="12.5" x14ac:dyDescent="0.25">
      <c r="A9411" s="37"/>
      <c r="B9411" s="26"/>
      <c r="C9411"/>
      <c r="D9411"/>
      <c r="E9411"/>
    </row>
    <row r="9412" spans="1:5" ht="12.5" x14ac:dyDescent="0.25">
      <c r="A9412" s="37"/>
      <c r="B9412" s="26"/>
      <c r="C9412"/>
      <c r="D9412"/>
      <c r="E9412"/>
    </row>
    <row r="9413" spans="1:5" ht="12.5" x14ac:dyDescent="0.25">
      <c r="A9413" s="37"/>
      <c r="B9413" s="26"/>
      <c r="C9413"/>
      <c r="D9413"/>
      <c r="E9413"/>
    </row>
    <row r="9414" spans="1:5" ht="12.5" x14ac:dyDescent="0.25">
      <c r="A9414" s="37"/>
      <c r="B9414" s="26"/>
      <c r="C9414"/>
      <c r="D9414"/>
      <c r="E9414"/>
    </row>
    <row r="9415" spans="1:5" ht="12.5" x14ac:dyDescent="0.25">
      <c r="A9415" s="37"/>
      <c r="B9415" s="26"/>
      <c r="C9415"/>
      <c r="D9415"/>
      <c r="E9415"/>
    </row>
    <row r="9416" spans="1:5" ht="12.5" x14ac:dyDescent="0.25">
      <c r="A9416" s="37"/>
      <c r="B9416" s="26"/>
      <c r="C9416"/>
      <c r="D9416"/>
      <c r="E9416"/>
    </row>
    <row r="9417" spans="1:5" ht="12.5" x14ac:dyDescent="0.25">
      <c r="A9417" s="37"/>
      <c r="B9417" s="26"/>
      <c r="C9417"/>
      <c r="D9417"/>
      <c r="E9417"/>
    </row>
    <row r="9418" spans="1:5" ht="12.5" x14ac:dyDescent="0.25">
      <c r="A9418" s="37"/>
      <c r="B9418" s="26"/>
      <c r="C9418"/>
      <c r="D9418"/>
      <c r="E9418"/>
    </row>
    <row r="9419" spans="1:5" ht="12.5" x14ac:dyDescent="0.25">
      <c r="A9419" s="37"/>
      <c r="B9419" s="26"/>
      <c r="C9419"/>
      <c r="D9419"/>
      <c r="E9419"/>
    </row>
    <row r="9420" spans="1:5" ht="12.5" x14ac:dyDescent="0.25">
      <c r="A9420" s="37"/>
      <c r="B9420" s="26"/>
      <c r="C9420"/>
      <c r="D9420"/>
      <c r="E9420"/>
    </row>
    <row r="9421" spans="1:5" ht="12.5" x14ac:dyDescent="0.25">
      <c r="A9421" s="37"/>
      <c r="B9421" s="26"/>
      <c r="C9421"/>
      <c r="D9421"/>
      <c r="E9421"/>
    </row>
    <row r="9422" spans="1:5" ht="12.5" x14ac:dyDescent="0.25">
      <c r="A9422" s="37"/>
      <c r="B9422" s="26"/>
      <c r="C9422"/>
      <c r="D9422"/>
      <c r="E9422"/>
    </row>
    <row r="9423" spans="1:5" ht="12.5" x14ac:dyDescent="0.25">
      <c r="A9423" s="37"/>
      <c r="B9423" s="26"/>
      <c r="C9423"/>
      <c r="D9423"/>
      <c r="E9423"/>
    </row>
    <row r="9424" spans="1:5" ht="12.5" x14ac:dyDescent="0.25">
      <c r="A9424" s="37"/>
      <c r="B9424" s="26"/>
      <c r="C9424"/>
      <c r="D9424"/>
      <c r="E9424"/>
    </row>
    <row r="9425" spans="1:5" ht="12.5" x14ac:dyDescent="0.25">
      <c r="A9425" s="37"/>
      <c r="B9425" s="26"/>
      <c r="C9425"/>
      <c r="D9425"/>
      <c r="E9425"/>
    </row>
    <row r="9426" spans="1:5" ht="12.5" x14ac:dyDescent="0.25">
      <c r="A9426" s="37"/>
      <c r="B9426" s="26"/>
      <c r="C9426"/>
      <c r="D9426"/>
      <c r="E9426"/>
    </row>
    <row r="9427" spans="1:5" ht="12.5" x14ac:dyDescent="0.25">
      <c r="A9427" s="37"/>
      <c r="B9427" s="26"/>
      <c r="C9427"/>
      <c r="D9427"/>
      <c r="E9427"/>
    </row>
    <row r="9428" spans="1:5" ht="12.5" x14ac:dyDescent="0.25">
      <c r="A9428" s="37"/>
      <c r="B9428" s="26"/>
      <c r="C9428"/>
      <c r="D9428"/>
      <c r="E9428"/>
    </row>
    <row r="9429" spans="1:5" ht="12.5" x14ac:dyDescent="0.25">
      <c r="A9429" s="37"/>
      <c r="B9429" s="26"/>
      <c r="C9429"/>
      <c r="D9429"/>
      <c r="E9429"/>
    </row>
    <row r="9430" spans="1:5" ht="12.5" x14ac:dyDescent="0.25">
      <c r="A9430" s="37"/>
      <c r="B9430" s="26"/>
      <c r="C9430"/>
      <c r="D9430"/>
      <c r="E9430"/>
    </row>
    <row r="9431" spans="1:5" ht="12.5" x14ac:dyDescent="0.25">
      <c r="A9431" s="37"/>
      <c r="B9431" s="26"/>
      <c r="C9431"/>
      <c r="D9431"/>
      <c r="E9431"/>
    </row>
    <row r="9432" spans="1:5" ht="12.5" x14ac:dyDescent="0.25">
      <c r="A9432" s="37"/>
      <c r="B9432" s="26"/>
      <c r="C9432"/>
      <c r="D9432"/>
      <c r="E9432"/>
    </row>
    <row r="9433" spans="1:5" ht="12.5" x14ac:dyDescent="0.25">
      <c r="A9433" s="37"/>
      <c r="B9433" s="26"/>
      <c r="C9433"/>
      <c r="D9433"/>
      <c r="E9433"/>
    </row>
    <row r="9434" spans="1:5" ht="12.5" x14ac:dyDescent="0.25">
      <c r="A9434" s="37"/>
      <c r="B9434" s="26"/>
      <c r="C9434"/>
      <c r="D9434"/>
      <c r="E9434"/>
    </row>
    <row r="9435" spans="1:5" ht="12.5" x14ac:dyDescent="0.25">
      <c r="A9435" s="37"/>
      <c r="B9435" s="26"/>
      <c r="C9435"/>
      <c r="D9435"/>
      <c r="E9435"/>
    </row>
    <row r="9436" spans="1:5" ht="12.5" x14ac:dyDescent="0.25">
      <c r="A9436" s="37"/>
      <c r="B9436" s="26"/>
      <c r="C9436"/>
      <c r="D9436"/>
      <c r="E9436"/>
    </row>
    <row r="9437" spans="1:5" ht="12.5" x14ac:dyDescent="0.25">
      <c r="A9437" s="37"/>
      <c r="B9437" s="26"/>
      <c r="C9437"/>
      <c r="D9437"/>
      <c r="E9437"/>
    </row>
    <row r="9438" spans="1:5" ht="12.5" x14ac:dyDescent="0.25">
      <c r="A9438" s="37"/>
      <c r="B9438" s="26"/>
      <c r="C9438"/>
      <c r="D9438"/>
      <c r="E9438"/>
    </row>
    <row r="9439" spans="1:5" ht="12.5" x14ac:dyDescent="0.25">
      <c r="A9439" s="37"/>
      <c r="B9439" s="26"/>
      <c r="C9439"/>
      <c r="D9439"/>
      <c r="E9439"/>
    </row>
    <row r="9440" spans="1:5" ht="12.5" x14ac:dyDescent="0.25">
      <c r="A9440" s="37"/>
      <c r="B9440" s="26"/>
      <c r="C9440"/>
      <c r="D9440"/>
      <c r="E9440"/>
    </row>
    <row r="9441" spans="1:5" ht="12.5" x14ac:dyDescent="0.25">
      <c r="A9441" s="37"/>
      <c r="B9441" s="26"/>
      <c r="C9441"/>
      <c r="D9441"/>
      <c r="E9441"/>
    </row>
    <row r="9442" spans="1:5" ht="12.5" x14ac:dyDescent="0.25">
      <c r="A9442" s="37"/>
      <c r="B9442" s="26"/>
      <c r="C9442"/>
      <c r="D9442"/>
      <c r="E9442"/>
    </row>
    <row r="9443" spans="1:5" ht="12.5" x14ac:dyDescent="0.25">
      <c r="A9443" s="37"/>
      <c r="B9443" s="26"/>
      <c r="C9443"/>
      <c r="D9443"/>
      <c r="E9443"/>
    </row>
    <row r="9444" spans="1:5" ht="12.5" x14ac:dyDescent="0.25">
      <c r="A9444" s="37"/>
      <c r="B9444" s="26"/>
      <c r="C9444"/>
      <c r="D9444"/>
      <c r="E9444"/>
    </row>
    <row r="9445" spans="1:5" ht="12.5" x14ac:dyDescent="0.25">
      <c r="A9445" s="37"/>
      <c r="B9445" s="26"/>
      <c r="C9445"/>
      <c r="D9445"/>
      <c r="E9445"/>
    </row>
    <row r="9446" spans="1:5" ht="12.5" x14ac:dyDescent="0.25">
      <c r="A9446" s="37"/>
      <c r="B9446" s="26"/>
      <c r="C9446"/>
      <c r="D9446"/>
      <c r="E9446"/>
    </row>
    <row r="9447" spans="1:5" ht="12.5" x14ac:dyDescent="0.25">
      <c r="A9447" s="37"/>
      <c r="B9447" s="26"/>
      <c r="C9447"/>
      <c r="D9447"/>
      <c r="E9447"/>
    </row>
    <row r="9448" spans="1:5" ht="12.5" x14ac:dyDescent="0.25">
      <c r="A9448" s="37"/>
      <c r="B9448" s="26"/>
      <c r="C9448"/>
      <c r="D9448"/>
      <c r="E9448"/>
    </row>
    <row r="9449" spans="1:5" ht="12.5" x14ac:dyDescent="0.25">
      <c r="A9449" s="37"/>
      <c r="B9449" s="26"/>
      <c r="C9449"/>
      <c r="D9449"/>
      <c r="E9449"/>
    </row>
    <row r="9450" spans="1:5" ht="12.5" x14ac:dyDescent="0.25">
      <c r="A9450" s="37"/>
      <c r="B9450" s="26"/>
      <c r="C9450"/>
      <c r="D9450"/>
      <c r="E9450"/>
    </row>
    <row r="9451" spans="1:5" ht="12.5" x14ac:dyDescent="0.25">
      <c r="A9451" s="37"/>
      <c r="B9451" s="26"/>
      <c r="C9451"/>
      <c r="D9451"/>
      <c r="E9451"/>
    </row>
    <row r="9452" spans="1:5" ht="12.5" x14ac:dyDescent="0.25">
      <c r="A9452" s="37"/>
      <c r="B9452" s="26"/>
      <c r="C9452"/>
      <c r="D9452"/>
      <c r="E9452"/>
    </row>
    <row r="9453" spans="1:5" ht="12.5" x14ac:dyDescent="0.25">
      <c r="A9453" s="37"/>
      <c r="B9453" s="26"/>
      <c r="C9453"/>
      <c r="D9453"/>
      <c r="E9453"/>
    </row>
    <row r="9454" spans="1:5" ht="12.5" x14ac:dyDescent="0.25">
      <c r="A9454" s="37"/>
      <c r="B9454" s="26"/>
      <c r="C9454"/>
      <c r="D9454"/>
      <c r="E9454"/>
    </row>
    <row r="9455" spans="1:5" ht="12.5" x14ac:dyDescent="0.25">
      <c r="A9455" s="37"/>
      <c r="B9455" s="26"/>
      <c r="C9455"/>
      <c r="D9455"/>
      <c r="E9455"/>
    </row>
    <row r="9456" spans="1:5" ht="12.5" x14ac:dyDescent="0.25">
      <c r="A9456" s="37"/>
      <c r="B9456" s="26"/>
      <c r="C9456"/>
      <c r="D9456"/>
      <c r="E9456"/>
    </row>
    <row r="9457" spans="1:5" ht="12.5" x14ac:dyDescent="0.25">
      <c r="A9457" s="37"/>
      <c r="B9457" s="26"/>
      <c r="C9457"/>
      <c r="D9457"/>
      <c r="E9457"/>
    </row>
    <row r="9458" spans="1:5" ht="12.5" x14ac:dyDescent="0.25">
      <c r="A9458" s="37"/>
      <c r="B9458" s="26"/>
      <c r="C9458"/>
      <c r="D9458"/>
      <c r="E9458"/>
    </row>
    <row r="9459" spans="1:5" ht="12.5" x14ac:dyDescent="0.25">
      <c r="A9459" s="37"/>
      <c r="B9459" s="26"/>
      <c r="C9459"/>
      <c r="D9459"/>
      <c r="E9459"/>
    </row>
    <row r="9460" spans="1:5" ht="12.5" x14ac:dyDescent="0.25">
      <c r="A9460" s="37"/>
      <c r="B9460" s="26"/>
      <c r="C9460"/>
      <c r="D9460"/>
      <c r="E9460"/>
    </row>
    <row r="9461" spans="1:5" ht="12.5" x14ac:dyDescent="0.25">
      <c r="A9461" s="37"/>
      <c r="B9461" s="26"/>
      <c r="C9461"/>
      <c r="D9461"/>
      <c r="E9461"/>
    </row>
    <row r="9462" spans="1:5" ht="12.5" x14ac:dyDescent="0.25">
      <c r="A9462" s="37"/>
      <c r="B9462" s="26"/>
      <c r="C9462"/>
      <c r="D9462"/>
      <c r="E9462"/>
    </row>
    <row r="9463" spans="1:5" ht="12.5" x14ac:dyDescent="0.25">
      <c r="A9463" s="37"/>
      <c r="B9463" s="26"/>
      <c r="C9463"/>
      <c r="D9463"/>
      <c r="E9463"/>
    </row>
    <row r="9464" spans="1:5" ht="12.5" x14ac:dyDescent="0.25">
      <c r="A9464" s="37"/>
      <c r="B9464" s="26"/>
      <c r="C9464"/>
      <c r="D9464"/>
      <c r="E9464"/>
    </row>
    <row r="9465" spans="1:5" ht="12.5" x14ac:dyDescent="0.25">
      <c r="A9465" s="37"/>
      <c r="B9465" s="26"/>
      <c r="C9465"/>
      <c r="D9465"/>
      <c r="E9465"/>
    </row>
    <row r="9466" spans="1:5" ht="12.5" x14ac:dyDescent="0.25">
      <c r="A9466" s="37"/>
      <c r="B9466" s="26"/>
      <c r="C9466"/>
      <c r="D9466"/>
      <c r="E9466"/>
    </row>
    <row r="9467" spans="1:5" ht="12.5" x14ac:dyDescent="0.25">
      <c r="A9467" s="37"/>
      <c r="B9467" s="26"/>
      <c r="C9467"/>
      <c r="D9467"/>
      <c r="E9467"/>
    </row>
    <row r="9468" spans="1:5" ht="12.5" x14ac:dyDescent="0.25">
      <c r="A9468" s="37"/>
      <c r="B9468" s="26"/>
      <c r="C9468"/>
      <c r="D9468"/>
      <c r="E9468"/>
    </row>
    <row r="9469" spans="1:5" ht="12.5" x14ac:dyDescent="0.25">
      <c r="A9469" s="37"/>
      <c r="B9469" s="26"/>
      <c r="C9469"/>
      <c r="D9469"/>
      <c r="E9469"/>
    </row>
    <row r="9470" spans="1:5" ht="12.5" x14ac:dyDescent="0.25">
      <c r="A9470" s="37"/>
      <c r="B9470" s="26"/>
      <c r="C9470"/>
      <c r="D9470"/>
      <c r="E9470"/>
    </row>
    <row r="9471" spans="1:5" ht="12.5" x14ac:dyDescent="0.25">
      <c r="A9471" s="37"/>
      <c r="B9471" s="26"/>
      <c r="C9471"/>
      <c r="D9471"/>
      <c r="E9471"/>
    </row>
    <row r="9472" spans="1:5" ht="12.5" x14ac:dyDescent="0.25">
      <c r="A9472" s="37"/>
      <c r="B9472" s="26"/>
      <c r="C9472"/>
      <c r="D9472"/>
      <c r="E9472"/>
    </row>
    <row r="9473" spans="1:5" ht="12.5" x14ac:dyDescent="0.25">
      <c r="A9473" s="37"/>
      <c r="B9473" s="26"/>
      <c r="C9473"/>
      <c r="D9473"/>
      <c r="E9473"/>
    </row>
    <row r="9474" spans="1:5" ht="12.5" x14ac:dyDescent="0.25">
      <c r="A9474" s="37"/>
      <c r="B9474" s="26"/>
      <c r="C9474"/>
      <c r="D9474"/>
      <c r="E9474"/>
    </row>
    <row r="9475" spans="1:5" ht="12.5" x14ac:dyDescent="0.25">
      <c r="A9475" s="37"/>
      <c r="B9475" s="26"/>
      <c r="C9475"/>
      <c r="D9475"/>
      <c r="E9475"/>
    </row>
    <row r="9476" spans="1:5" ht="12.5" x14ac:dyDescent="0.25">
      <c r="A9476" s="37"/>
      <c r="B9476" s="26"/>
      <c r="C9476"/>
      <c r="D9476"/>
      <c r="E9476"/>
    </row>
    <row r="9477" spans="1:5" ht="12.5" x14ac:dyDescent="0.25">
      <c r="A9477" s="37"/>
      <c r="B9477" s="26"/>
      <c r="C9477"/>
      <c r="D9477"/>
      <c r="E9477"/>
    </row>
    <row r="9478" spans="1:5" ht="12.5" x14ac:dyDescent="0.25">
      <c r="A9478" s="37"/>
      <c r="B9478" s="26"/>
      <c r="C9478"/>
      <c r="D9478"/>
      <c r="E9478"/>
    </row>
    <row r="9479" spans="1:5" ht="12.5" x14ac:dyDescent="0.25">
      <c r="A9479" s="37"/>
      <c r="B9479" s="26"/>
      <c r="C9479"/>
      <c r="D9479"/>
      <c r="E9479"/>
    </row>
    <row r="9480" spans="1:5" ht="12.5" x14ac:dyDescent="0.25">
      <c r="A9480" s="37"/>
      <c r="B9480" s="26"/>
      <c r="C9480"/>
      <c r="D9480"/>
      <c r="E9480"/>
    </row>
    <row r="9481" spans="1:5" ht="12.5" x14ac:dyDescent="0.25">
      <c r="A9481" s="37"/>
      <c r="B9481" s="26"/>
      <c r="C9481"/>
      <c r="D9481"/>
      <c r="E9481"/>
    </row>
    <row r="9482" spans="1:5" ht="12.5" x14ac:dyDescent="0.25">
      <c r="A9482" s="37"/>
      <c r="B9482" s="26"/>
      <c r="C9482"/>
      <c r="D9482"/>
      <c r="E9482"/>
    </row>
    <row r="9483" spans="1:5" ht="12.5" x14ac:dyDescent="0.25">
      <c r="A9483" s="37"/>
      <c r="B9483" s="26"/>
      <c r="C9483"/>
      <c r="D9483"/>
      <c r="E9483"/>
    </row>
    <row r="9484" spans="1:5" ht="12.5" x14ac:dyDescent="0.25">
      <c r="A9484" s="37"/>
      <c r="B9484" s="26"/>
      <c r="C9484"/>
      <c r="D9484"/>
      <c r="E9484"/>
    </row>
    <row r="9485" spans="1:5" ht="12.5" x14ac:dyDescent="0.25">
      <c r="A9485" s="37"/>
      <c r="B9485" s="26"/>
      <c r="C9485"/>
      <c r="D9485"/>
      <c r="E9485"/>
    </row>
    <row r="9486" spans="1:5" ht="12.5" x14ac:dyDescent="0.25">
      <c r="A9486" s="37"/>
      <c r="B9486" s="26"/>
      <c r="C9486"/>
      <c r="D9486"/>
      <c r="E9486"/>
    </row>
    <row r="9487" spans="1:5" ht="12.5" x14ac:dyDescent="0.25">
      <c r="A9487" s="37"/>
      <c r="B9487" s="26"/>
      <c r="C9487"/>
      <c r="D9487"/>
      <c r="E9487"/>
    </row>
    <row r="9488" spans="1:5" ht="12.5" x14ac:dyDescent="0.25">
      <c r="A9488" s="37"/>
      <c r="B9488" s="26"/>
      <c r="C9488"/>
      <c r="D9488"/>
      <c r="E9488"/>
    </row>
    <row r="9489" spans="1:5" ht="12.5" x14ac:dyDescent="0.25">
      <c r="A9489" s="37"/>
      <c r="B9489" s="26"/>
      <c r="C9489"/>
      <c r="D9489"/>
      <c r="E9489"/>
    </row>
    <row r="9490" spans="1:5" ht="12.5" x14ac:dyDescent="0.25">
      <c r="A9490" s="37"/>
      <c r="B9490" s="26"/>
      <c r="C9490"/>
      <c r="D9490"/>
      <c r="E9490"/>
    </row>
    <row r="9491" spans="1:5" ht="12.5" x14ac:dyDescent="0.25">
      <c r="A9491" s="37"/>
      <c r="B9491" s="26"/>
      <c r="C9491"/>
      <c r="D9491"/>
      <c r="E9491"/>
    </row>
    <row r="9492" spans="1:5" ht="12.5" x14ac:dyDescent="0.25">
      <c r="A9492" s="37"/>
      <c r="B9492" s="26"/>
      <c r="C9492"/>
      <c r="D9492"/>
      <c r="E9492"/>
    </row>
    <row r="9493" spans="1:5" ht="12.5" x14ac:dyDescent="0.25">
      <c r="A9493" s="37"/>
      <c r="B9493" s="26"/>
      <c r="C9493"/>
      <c r="D9493"/>
      <c r="E9493"/>
    </row>
    <row r="9494" spans="1:5" ht="12.5" x14ac:dyDescent="0.25">
      <c r="A9494" s="37"/>
      <c r="B9494" s="26"/>
      <c r="C9494"/>
      <c r="D9494"/>
      <c r="E9494"/>
    </row>
    <row r="9495" spans="1:5" ht="12.5" x14ac:dyDescent="0.25">
      <c r="A9495" s="37"/>
      <c r="B9495" s="26"/>
      <c r="C9495"/>
      <c r="D9495"/>
      <c r="E9495"/>
    </row>
    <row r="9496" spans="1:5" ht="12.5" x14ac:dyDescent="0.25">
      <c r="A9496" s="37"/>
      <c r="B9496" s="26"/>
      <c r="C9496"/>
      <c r="D9496"/>
      <c r="E9496"/>
    </row>
    <row r="9497" spans="1:5" ht="12.5" x14ac:dyDescent="0.25">
      <c r="A9497" s="37"/>
      <c r="B9497" s="26"/>
      <c r="C9497"/>
      <c r="D9497"/>
      <c r="E9497"/>
    </row>
    <row r="9498" spans="1:5" ht="12.5" x14ac:dyDescent="0.25">
      <c r="A9498" s="37"/>
      <c r="B9498" s="26"/>
      <c r="C9498"/>
      <c r="D9498"/>
      <c r="E9498"/>
    </row>
    <row r="9499" spans="1:5" ht="12.5" x14ac:dyDescent="0.25">
      <c r="A9499" s="37"/>
      <c r="B9499" s="26"/>
      <c r="C9499"/>
      <c r="D9499"/>
      <c r="E9499"/>
    </row>
    <row r="9500" spans="1:5" ht="12.5" x14ac:dyDescent="0.25">
      <c r="A9500" s="37"/>
      <c r="B9500" s="26"/>
      <c r="C9500"/>
      <c r="D9500"/>
      <c r="E9500"/>
    </row>
    <row r="9501" spans="1:5" ht="12.5" x14ac:dyDescent="0.25">
      <c r="A9501" s="37"/>
      <c r="B9501" s="26"/>
      <c r="C9501"/>
      <c r="D9501"/>
      <c r="E9501"/>
    </row>
    <row r="9502" spans="1:5" ht="12.5" x14ac:dyDescent="0.25">
      <c r="A9502" s="37"/>
      <c r="B9502" s="26"/>
      <c r="C9502"/>
      <c r="D9502"/>
      <c r="E9502"/>
    </row>
    <row r="9503" spans="1:5" ht="12.5" x14ac:dyDescent="0.25">
      <c r="A9503" s="37"/>
      <c r="B9503" s="26"/>
      <c r="C9503"/>
      <c r="D9503"/>
      <c r="E9503"/>
    </row>
    <row r="9504" spans="1:5" ht="12.5" x14ac:dyDescent="0.25">
      <c r="A9504" s="37"/>
      <c r="B9504" s="26"/>
      <c r="C9504"/>
      <c r="D9504"/>
      <c r="E9504"/>
    </row>
    <row r="9505" spans="1:5" ht="12.5" x14ac:dyDescent="0.25">
      <c r="A9505" s="37"/>
      <c r="B9505" s="26"/>
      <c r="C9505"/>
      <c r="D9505"/>
      <c r="E9505"/>
    </row>
    <row r="9506" spans="1:5" ht="12.5" x14ac:dyDescent="0.25">
      <c r="A9506" s="37"/>
      <c r="B9506" s="26"/>
      <c r="C9506"/>
      <c r="D9506"/>
      <c r="E9506"/>
    </row>
    <row r="9507" spans="1:5" ht="12.5" x14ac:dyDescent="0.25">
      <c r="A9507" s="37"/>
      <c r="B9507" s="26"/>
      <c r="C9507"/>
      <c r="D9507"/>
      <c r="E9507"/>
    </row>
    <row r="9508" spans="1:5" ht="12.5" x14ac:dyDescent="0.25">
      <c r="A9508" s="37"/>
      <c r="B9508" s="26"/>
      <c r="C9508"/>
      <c r="D9508"/>
      <c r="E9508"/>
    </row>
    <row r="9509" spans="1:5" ht="12.5" x14ac:dyDescent="0.25">
      <c r="A9509" s="37"/>
      <c r="B9509" s="26"/>
      <c r="C9509"/>
      <c r="D9509"/>
      <c r="E9509"/>
    </row>
    <row r="9510" spans="1:5" ht="12.5" x14ac:dyDescent="0.25">
      <c r="A9510" s="37"/>
      <c r="B9510" s="26"/>
      <c r="C9510"/>
      <c r="D9510"/>
      <c r="E9510"/>
    </row>
    <row r="9511" spans="1:5" ht="12.5" x14ac:dyDescent="0.25">
      <c r="A9511" s="37"/>
      <c r="B9511" s="26"/>
      <c r="C9511"/>
      <c r="D9511"/>
      <c r="E9511"/>
    </row>
    <row r="9512" spans="1:5" ht="12.5" x14ac:dyDescent="0.25">
      <c r="A9512" s="37"/>
      <c r="B9512" s="26"/>
      <c r="C9512"/>
      <c r="D9512"/>
      <c r="E9512"/>
    </row>
    <row r="9513" spans="1:5" ht="12.5" x14ac:dyDescent="0.25">
      <c r="A9513" s="37"/>
      <c r="B9513" s="26"/>
      <c r="C9513"/>
      <c r="D9513"/>
      <c r="E9513"/>
    </row>
    <row r="9514" spans="1:5" ht="12.5" x14ac:dyDescent="0.25">
      <c r="A9514" s="37"/>
      <c r="B9514" s="26"/>
      <c r="C9514"/>
      <c r="D9514"/>
      <c r="E9514"/>
    </row>
    <row r="9515" spans="1:5" ht="12.5" x14ac:dyDescent="0.25">
      <c r="A9515" s="37"/>
      <c r="B9515" s="26"/>
      <c r="C9515"/>
      <c r="D9515"/>
      <c r="E9515"/>
    </row>
    <row r="9516" spans="1:5" ht="12.5" x14ac:dyDescent="0.25">
      <c r="A9516" s="37"/>
      <c r="B9516" s="26"/>
      <c r="C9516"/>
      <c r="D9516"/>
      <c r="E9516"/>
    </row>
    <row r="9517" spans="1:5" ht="12.5" x14ac:dyDescent="0.25">
      <c r="A9517" s="37"/>
      <c r="B9517" s="26"/>
      <c r="C9517"/>
      <c r="D9517"/>
      <c r="E9517"/>
    </row>
    <row r="9518" spans="1:5" ht="12.5" x14ac:dyDescent="0.25">
      <c r="A9518" s="37"/>
      <c r="B9518" s="26"/>
      <c r="C9518"/>
      <c r="D9518"/>
      <c r="E9518"/>
    </row>
    <row r="9519" spans="1:5" ht="12.5" x14ac:dyDescent="0.25">
      <c r="A9519" s="37"/>
      <c r="B9519" s="26"/>
      <c r="C9519"/>
      <c r="D9519"/>
      <c r="E9519"/>
    </row>
    <row r="9520" spans="1:5" ht="12.5" x14ac:dyDescent="0.25">
      <c r="A9520" s="37"/>
      <c r="B9520" s="26"/>
      <c r="C9520"/>
      <c r="D9520"/>
      <c r="E9520"/>
    </row>
    <row r="9521" spans="1:5" ht="12.5" x14ac:dyDescent="0.25">
      <c r="A9521" s="37"/>
      <c r="B9521" s="26"/>
      <c r="C9521"/>
      <c r="D9521"/>
      <c r="E9521"/>
    </row>
    <row r="9522" spans="1:5" ht="12.5" x14ac:dyDescent="0.25">
      <c r="A9522" s="37"/>
      <c r="B9522" s="26"/>
      <c r="C9522"/>
      <c r="D9522"/>
      <c r="E9522"/>
    </row>
    <row r="9523" spans="1:5" ht="12.5" x14ac:dyDescent="0.25">
      <c r="A9523" s="37"/>
      <c r="B9523" s="26"/>
      <c r="C9523"/>
      <c r="D9523"/>
      <c r="E9523"/>
    </row>
    <row r="9524" spans="1:5" ht="12.5" x14ac:dyDescent="0.25">
      <c r="A9524" s="37"/>
      <c r="B9524" s="26"/>
      <c r="C9524"/>
      <c r="D9524"/>
      <c r="E9524"/>
    </row>
    <row r="9525" spans="1:5" ht="12.5" x14ac:dyDescent="0.25">
      <c r="A9525" s="37"/>
      <c r="B9525" s="26"/>
      <c r="C9525"/>
      <c r="D9525"/>
      <c r="E9525"/>
    </row>
    <row r="9526" spans="1:5" ht="12.5" x14ac:dyDescent="0.25">
      <c r="A9526" s="37"/>
      <c r="B9526" s="26"/>
      <c r="C9526"/>
      <c r="D9526"/>
      <c r="E9526"/>
    </row>
    <row r="9527" spans="1:5" ht="12.5" x14ac:dyDescent="0.25">
      <c r="A9527" s="37"/>
      <c r="B9527" s="26"/>
      <c r="C9527"/>
      <c r="D9527"/>
      <c r="E9527"/>
    </row>
    <row r="9528" spans="1:5" ht="12.5" x14ac:dyDescent="0.25">
      <c r="A9528" s="37"/>
      <c r="B9528" s="26"/>
      <c r="C9528"/>
      <c r="D9528"/>
      <c r="E9528"/>
    </row>
    <row r="9529" spans="1:5" ht="12.5" x14ac:dyDescent="0.25">
      <c r="A9529" s="37"/>
      <c r="B9529" s="26"/>
      <c r="C9529"/>
      <c r="D9529"/>
      <c r="E9529"/>
    </row>
    <row r="9530" spans="1:5" ht="12.5" x14ac:dyDescent="0.25">
      <c r="A9530" s="37"/>
      <c r="B9530" s="26"/>
      <c r="C9530"/>
      <c r="D9530"/>
      <c r="E9530"/>
    </row>
    <row r="9531" spans="1:5" ht="12.5" x14ac:dyDescent="0.25">
      <c r="A9531" s="37"/>
      <c r="B9531" s="26"/>
      <c r="C9531"/>
      <c r="D9531"/>
      <c r="E9531"/>
    </row>
    <row r="9532" spans="1:5" ht="12.5" x14ac:dyDescent="0.25">
      <c r="A9532" s="37"/>
      <c r="B9532" s="26"/>
      <c r="C9532"/>
      <c r="D9532"/>
      <c r="E9532"/>
    </row>
    <row r="9533" spans="1:5" ht="12.5" x14ac:dyDescent="0.25">
      <c r="A9533" s="37"/>
      <c r="B9533" s="26"/>
      <c r="C9533"/>
      <c r="D9533"/>
      <c r="E9533"/>
    </row>
    <row r="9534" spans="1:5" ht="12.5" x14ac:dyDescent="0.25">
      <c r="A9534" s="37"/>
      <c r="B9534" s="26"/>
      <c r="C9534"/>
      <c r="D9534"/>
      <c r="E9534"/>
    </row>
    <row r="9535" spans="1:5" ht="12.5" x14ac:dyDescent="0.25">
      <c r="A9535" s="37"/>
      <c r="B9535" s="26"/>
      <c r="C9535"/>
      <c r="D9535"/>
      <c r="E9535"/>
    </row>
    <row r="9536" spans="1:5" ht="12.5" x14ac:dyDescent="0.25">
      <c r="A9536" s="37"/>
      <c r="B9536" s="26"/>
      <c r="C9536"/>
      <c r="D9536"/>
      <c r="E9536"/>
    </row>
    <row r="9537" spans="1:5" ht="12.5" x14ac:dyDescent="0.25">
      <c r="A9537" s="37"/>
      <c r="B9537" s="26"/>
      <c r="C9537"/>
      <c r="D9537"/>
      <c r="E9537"/>
    </row>
    <row r="9538" spans="1:5" ht="12.5" x14ac:dyDescent="0.25">
      <c r="A9538" s="37"/>
      <c r="B9538" s="26"/>
      <c r="C9538"/>
      <c r="D9538"/>
      <c r="E9538"/>
    </row>
    <row r="9539" spans="1:5" ht="12.5" x14ac:dyDescent="0.25">
      <c r="A9539" s="37"/>
      <c r="B9539" s="26"/>
      <c r="C9539"/>
      <c r="D9539"/>
      <c r="E9539"/>
    </row>
    <row r="9540" spans="1:5" ht="12.5" x14ac:dyDescent="0.25">
      <c r="A9540" s="37"/>
      <c r="B9540" s="26"/>
      <c r="C9540"/>
      <c r="D9540"/>
      <c r="E9540"/>
    </row>
    <row r="9541" spans="1:5" ht="12.5" x14ac:dyDescent="0.25">
      <c r="A9541" s="37"/>
      <c r="B9541" s="26"/>
      <c r="C9541"/>
      <c r="D9541"/>
      <c r="E9541"/>
    </row>
    <row r="9542" spans="1:5" ht="12.5" x14ac:dyDescent="0.25">
      <c r="A9542" s="37"/>
      <c r="B9542" s="26"/>
      <c r="C9542"/>
      <c r="D9542"/>
      <c r="E9542"/>
    </row>
    <row r="9543" spans="1:5" ht="12.5" x14ac:dyDescent="0.25">
      <c r="A9543" s="37"/>
      <c r="B9543" s="26"/>
      <c r="C9543"/>
      <c r="D9543"/>
      <c r="E9543"/>
    </row>
    <row r="9544" spans="1:5" ht="12.5" x14ac:dyDescent="0.25">
      <c r="A9544" s="37"/>
      <c r="B9544" s="26"/>
      <c r="C9544"/>
      <c r="D9544"/>
      <c r="E9544"/>
    </row>
    <row r="9545" spans="1:5" ht="12.5" x14ac:dyDescent="0.25">
      <c r="A9545" s="37"/>
      <c r="B9545" s="26"/>
      <c r="C9545"/>
      <c r="D9545"/>
      <c r="E9545"/>
    </row>
    <row r="9546" spans="1:5" ht="12.5" x14ac:dyDescent="0.25">
      <c r="A9546" s="37"/>
      <c r="B9546" s="26"/>
      <c r="C9546"/>
      <c r="D9546"/>
      <c r="E9546"/>
    </row>
    <row r="9547" spans="1:5" ht="12.5" x14ac:dyDescent="0.25">
      <c r="A9547" s="37"/>
      <c r="B9547" s="26"/>
      <c r="C9547"/>
      <c r="D9547"/>
      <c r="E9547"/>
    </row>
    <row r="9548" spans="1:5" ht="12.5" x14ac:dyDescent="0.25">
      <c r="A9548" s="37"/>
      <c r="B9548" s="26"/>
      <c r="C9548"/>
      <c r="D9548"/>
      <c r="E9548"/>
    </row>
    <row r="9549" spans="1:5" ht="12.5" x14ac:dyDescent="0.25">
      <c r="A9549" s="37"/>
      <c r="B9549" s="26"/>
      <c r="C9549"/>
      <c r="D9549"/>
      <c r="E9549"/>
    </row>
    <row r="9550" spans="1:5" ht="12.5" x14ac:dyDescent="0.25">
      <c r="A9550" s="37"/>
      <c r="B9550" s="26"/>
      <c r="C9550"/>
      <c r="D9550"/>
      <c r="E9550"/>
    </row>
    <row r="9551" spans="1:5" ht="12.5" x14ac:dyDescent="0.25">
      <c r="A9551" s="37"/>
      <c r="B9551" s="26"/>
      <c r="C9551"/>
      <c r="D9551"/>
      <c r="E9551"/>
    </row>
    <row r="9552" spans="1:5" ht="12.5" x14ac:dyDescent="0.25">
      <c r="A9552" s="37"/>
      <c r="B9552" s="26"/>
      <c r="C9552"/>
      <c r="D9552"/>
      <c r="E9552"/>
    </row>
    <row r="9553" spans="1:5" ht="12.5" x14ac:dyDescent="0.25">
      <c r="A9553" s="37"/>
      <c r="B9553" s="26"/>
      <c r="C9553"/>
      <c r="D9553"/>
      <c r="E9553"/>
    </row>
    <row r="9554" spans="1:5" ht="12.5" x14ac:dyDescent="0.25">
      <c r="A9554" s="37"/>
      <c r="B9554" s="26"/>
      <c r="C9554"/>
      <c r="D9554"/>
      <c r="E9554"/>
    </row>
    <row r="9555" spans="1:5" ht="12.5" x14ac:dyDescent="0.25">
      <c r="A9555" s="37"/>
      <c r="B9555" s="26"/>
      <c r="C9555"/>
      <c r="D9555"/>
      <c r="E9555"/>
    </row>
    <row r="9556" spans="1:5" ht="12.5" x14ac:dyDescent="0.25">
      <c r="A9556" s="37"/>
      <c r="B9556" s="26"/>
      <c r="C9556"/>
      <c r="D9556"/>
      <c r="E9556"/>
    </row>
    <row r="9557" spans="1:5" ht="12.5" x14ac:dyDescent="0.25">
      <c r="A9557" s="37"/>
      <c r="B9557" s="26"/>
      <c r="C9557"/>
      <c r="D9557"/>
      <c r="E9557"/>
    </row>
    <row r="9558" spans="1:5" ht="12.5" x14ac:dyDescent="0.25">
      <c r="A9558" s="37"/>
      <c r="B9558" s="26"/>
      <c r="C9558"/>
      <c r="D9558"/>
      <c r="E9558"/>
    </row>
    <row r="9559" spans="1:5" ht="12.5" x14ac:dyDescent="0.25">
      <c r="A9559" s="37"/>
      <c r="B9559" s="26"/>
      <c r="C9559"/>
      <c r="D9559"/>
      <c r="E9559"/>
    </row>
    <row r="9560" spans="1:5" ht="12.5" x14ac:dyDescent="0.25">
      <c r="A9560" s="37"/>
      <c r="B9560" s="26"/>
      <c r="C9560"/>
      <c r="D9560"/>
      <c r="E9560"/>
    </row>
    <row r="9561" spans="1:5" ht="12.5" x14ac:dyDescent="0.25">
      <c r="A9561" s="37"/>
      <c r="B9561" s="26"/>
      <c r="C9561"/>
      <c r="D9561"/>
      <c r="E9561"/>
    </row>
    <row r="9562" spans="1:5" ht="12.5" x14ac:dyDescent="0.25">
      <c r="A9562" s="37"/>
      <c r="B9562" s="26"/>
      <c r="C9562"/>
      <c r="D9562"/>
      <c r="E9562"/>
    </row>
    <row r="9563" spans="1:5" ht="12.5" x14ac:dyDescent="0.25">
      <c r="A9563" s="37"/>
      <c r="B9563" s="26"/>
      <c r="C9563"/>
      <c r="D9563"/>
      <c r="E9563"/>
    </row>
    <row r="9564" spans="1:5" ht="12.5" x14ac:dyDescent="0.25">
      <c r="A9564" s="37"/>
      <c r="B9564" s="26"/>
      <c r="C9564"/>
      <c r="D9564"/>
      <c r="E9564"/>
    </row>
    <row r="9565" spans="1:5" ht="12.5" x14ac:dyDescent="0.25">
      <c r="A9565" s="37"/>
      <c r="B9565" s="26"/>
      <c r="C9565"/>
      <c r="D9565"/>
      <c r="E9565"/>
    </row>
    <row r="9566" spans="1:5" ht="12.5" x14ac:dyDescent="0.25">
      <c r="A9566" s="37"/>
      <c r="B9566" s="26"/>
      <c r="C9566"/>
      <c r="D9566"/>
      <c r="E9566"/>
    </row>
    <row r="9567" spans="1:5" ht="12.5" x14ac:dyDescent="0.25">
      <c r="A9567" s="37"/>
      <c r="B9567" s="26"/>
      <c r="C9567"/>
      <c r="D9567"/>
      <c r="E9567"/>
    </row>
    <row r="9568" spans="1:5" ht="12.5" x14ac:dyDescent="0.25">
      <c r="A9568" s="37"/>
      <c r="B9568" s="26"/>
      <c r="C9568"/>
      <c r="D9568"/>
      <c r="E9568"/>
    </row>
    <row r="9569" spans="1:5" ht="12.5" x14ac:dyDescent="0.25">
      <c r="A9569" s="37"/>
      <c r="B9569" s="26"/>
      <c r="C9569"/>
      <c r="D9569"/>
      <c r="E9569"/>
    </row>
    <row r="9570" spans="1:5" ht="12.5" x14ac:dyDescent="0.25">
      <c r="A9570" s="37"/>
      <c r="B9570" s="26"/>
      <c r="C9570"/>
      <c r="D9570"/>
      <c r="E9570"/>
    </row>
    <row r="9571" spans="1:5" ht="12.5" x14ac:dyDescent="0.25">
      <c r="A9571" s="37"/>
      <c r="B9571" s="26"/>
      <c r="C9571"/>
      <c r="D9571"/>
      <c r="E9571"/>
    </row>
    <row r="9572" spans="1:5" ht="12.5" x14ac:dyDescent="0.25">
      <c r="A9572" s="37"/>
      <c r="B9572" s="26"/>
      <c r="C9572"/>
      <c r="D9572"/>
      <c r="E9572"/>
    </row>
    <row r="9573" spans="1:5" ht="12.5" x14ac:dyDescent="0.25">
      <c r="A9573" s="37"/>
      <c r="B9573" s="26"/>
      <c r="C9573"/>
      <c r="D9573"/>
      <c r="E9573"/>
    </row>
    <row r="9574" spans="1:5" ht="12.5" x14ac:dyDescent="0.25">
      <c r="A9574" s="37"/>
      <c r="B9574" s="26"/>
      <c r="C9574"/>
      <c r="D9574"/>
      <c r="E9574"/>
    </row>
    <row r="9575" spans="1:5" ht="12.5" x14ac:dyDescent="0.25">
      <c r="A9575" s="37"/>
      <c r="B9575" s="26"/>
      <c r="C9575"/>
      <c r="D9575"/>
      <c r="E9575"/>
    </row>
    <row r="9576" spans="1:5" ht="12.5" x14ac:dyDescent="0.25">
      <c r="A9576" s="37"/>
      <c r="B9576" s="26"/>
      <c r="C9576"/>
      <c r="D9576"/>
      <c r="E9576"/>
    </row>
    <row r="9577" spans="1:5" ht="12.5" x14ac:dyDescent="0.25">
      <c r="A9577" s="37"/>
      <c r="B9577" s="26"/>
      <c r="C9577"/>
      <c r="D9577"/>
      <c r="E9577"/>
    </row>
    <row r="9578" spans="1:5" ht="12.5" x14ac:dyDescent="0.25">
      <c r="A9578" s="37"/>
      <c r="B9578" s="26"/>
      <c r="C9578"/>
      <c r="D9578"/>
      <c r="E9578"/>
    </row>
    <row r="9579" spans="1:5" ht="12.5" x14ac:dyDescent="0.25">
      <c r="A9579" s="37"/>
      <c r="B9579" s="26"/>
      <c r="C9579"/>
      <c r="D9579"/>
      <c r="E9579"/>
    </row>
    <row r="9580" spans="1:5" ht="12.5" x14ac:dyDescent="0.25">
      <c r="A9580" s="37"/>
      <c r="B9580" s="26"/>
      <c r="C9580"/>
      <c r="D9580"/>
      <c r="E9580"/>
    </row>
    <row r="9581" spans="1:5" ht="12.5" x14ac:dyDescent="0.25">
      <c r="A9581" s="37"/>
      <c r="B9581" s="26"/>
      <c r="C9581"/>
      <c r="D9581"/>
      <c r="E9581"/>
    </row>
    <row r="9582" spans="1:5" ht="12.5" x14ac:dyDescent="0.25">
      <c r="A9582" s="37"/>
      <c r="B9582" s="26"/>
      <c r="C9582"/>
      <c r="D9582"/>
      <c r="E9582"/>
    </row>
    <row r="9583" spans="1:5" ht="12.5" x14ac:dyDescent="0.25">
      <c r="A9583" s="37"/>
      <c r="B9583" s="26"/>
      <c r="C9583"/>
      <c r="D9583"/>
      <c r="E9583"/>
    </row>
    <row r="9584" spans="1:5" ht="12.5" x14ac:dyDescent="0.25">
      <c r="A9584" s="37"/>
      <c r="B9584" s="26"/>
      <c r="C9584"/>
      <c r="D9584"/>
      <c r="E9584"/>
    </row>
    <row r="9585" spans="1:5" ht="12.5" x14ac:dyDescent="0.25">
      <c r="A9585" s="37"/>
      <c r="B9585" s="26"/>
      <c r="C9585"/>
      <c r="D9585"/>
      <c r="E9585"/>
    </row>
    <row r="9586" spans="1:5" ht="12.5" x14ac:dyDescent="0.25">
      <c r="A9586" s="37"/>
      <c r="B9586" s="26"/>
      <c r="C9586"/>
      <c r="D9586"/>
      <c r="E9586"/>
    </row>
    <row r="9587" spans="1:5" ht="12.5" x14ac:dyDescent="0.25">
      <c r="A9587" s="37"/>
      <c r="B9587" s="26"/>
      <c r="C9587"/>
      <c r="D9587"/>
      <c r="E9587"/>
    </row>
    <row r="9588" spans="1:5" ht="12.5" x14ac:dyDescent="0.25">
      <c r="A9588" s="37"/>
      <c r="B9588" s="26"/>
      <c r="C9588"/>
      <c r="D9588"/>
      <c r="E9588"/>
    </row>
    <row r="9589" spans="1:5" ht="12.5" x14ac:dyDescent="0.25">
      <c r="A9589" s="37"/>
      <c r="B9589" s="26"/>
      <c r="C9589"/>
      <c r="D9589"/>
      <c r="E9589"/>
    </row>
    <row r="9590" spans="1:5" ht="12.5" x14ac:dyDescent="0.25">
      <c r="A9590" s="37"/>
      <c r="B9590" s="26"/>
      <c r="C9590"/>
      <c r="D9590"/>
      <c r="E9590"/>
    </row>
    <row r="9591" spans="1:5" ht="12.5" x14ac:dyDescent="0.25">
      <c r="A9591" s="37"/>
      <c r="B9591" s="26"/>
      <c r="C9591"/>
      <c r="D9591"/>
      <c r="E9591"/>
    </row>
    <row r="9592" spans="1:5" ht="12.5" x14ac:dyDescent="0.25">
      <c r="A9592" s="37"/>
      <c r="B9592" s="26"/>
      <c r="C9592"/>
      <c r="D9592"/>
      <c r="E9592"/>
    </row>
    <row r="9593" spans="1:5" ht="12.5" x14ac:dyDescent="0.25">
      <c r="A9593" s="37"/>
      <c r="B9593" s="26"/>
      <c r="C9593"/>
      <c r="D9593"/>
      <c r="E9593"/>
    </row>
    <row r="9594" spans="1:5" ht="12.5" x14ac:dyDescent="0.25">
      <c r="A9594" s="37"/>
      <c r="B9594" s="26"/>
      <c r="C9594"/>
      <c r="D9594"/>
      <c r="E9594"/>
    </row>
    <row r="9595" spans="1:5" ht="12.5" x14ac:dyDescent="0.25">
      <c r="A9595" s="37"/>
      <c r="B9595" s="26"/>
      <c r="C9595"/>
      <c r="D9595"/>
      <c r="E9595"/>
    </row>
    <row r="9596" spans="1:5" ht="12.5" x14ac:dyDescent="0.25">
      <c r="A9596" s="37"/>
      <c r="B9596" s="26"/>
      <c r="C9596"/>
      <c r="D9596"/>
      <c r="E9596"/>
    </row>
    <row r="9597" spans="1:5" ht="12.5" x14ac:dyDescent="0.25">
      <c r="A9597" s="37"/>
      <c r="B9597" s="26"/>
      <c r="C9597"/>
      <c r="D9597"/>
      <c r="E9597"/>
    </row>
    <row r="9598" spans="1:5" ht="12.5" x14ac:dyDescent="0.25">
      <c r="A9598" s="37"/>
      <c r="B9598" s="26"/>
      <c r="C9598"/>
      <c r="D9598"/>
      <c r="E9598"/>
    </row>
    <row r="9599" spans="1:5" ht="12.5" x14ac:dyDescent="0.25">
      <c r="A9599" s="37"/>
      <c r="B9599" s="26"/>
      <c r="C9599"/>
      <c r="D9599"/>
      <c r="E9599"/>
    </row>
    <row r="9600" spans="1:5" ht="12.5" x14ac:dyDescent="0.25">
      <c r="A9600" s="37"/>
      <c r="B9600" s="26"/>
      <c r="C9600"/>
      <c r="D9600"/>
      <c r="E9600"/>
    </row>
    <row r="9601" spans="1:5" ht="12.5" x14ac:dyDescent="0.25">
      <c r="A9601" s="37"/>
      <c r="B9601" s="26"/>
      <c r="C9601"/>
      <c r="D9601"/>
      <c r="E9601"/>
    </row>
    <row r="9602" spans="1:5" ht="12.5" x14ac:dyDescent="0.25">
      <c r="A9602" s="37"/>
      <c r="B9602" s="26"/>
      <c r="C9602"/>
      <c r="D9602"/>
      <c r="E9602"/>
    </row>
    <row r="9603" spans="1:5" ht="12.5" x14ac:dyDescent="0.25">
      <c r="A9603" s="37"/>
      <c r="B9603" s="26"/>
      <c r="C9603"/>
      <c r="D9603"/>
      <c r="E9603"/>
    </row>
    <row r="9604" spans="1:5" ht="12.5" x14ac:dyDescent="0.25">
      <c r="A9604" s="37"/>
      <c r="B9604" s="26"/>
      <c r="C9604"/>
      <c r="D9604"/>
      <c r="E9604"/>
    </row>
    <row r="9605" spans="1:5" ht="12.5" x14ac:dyDescent="0.25">
      <c r="A9605" s="37"/>
      <c r="B9605" s="26"/>
      <c r="C9605"/>
      <c r="D9605"/>
      <c r="E9605"/>
    </row>
    <row r="9606" spans="1:5" ht="12.5" x14ac:dyDescent="0.25">
      <c r="A9606" s="37"/>
      <c r="B9606" s="26"/>
      <c r="C9606"/>
      <c r="D9606"/>
      <c r="E9606"/>
    </row>
    <row r="9607" spans="1:5" ht="12.5" x14ac:dyDescent="0.25">
      <c r="A9607" s="37"/>
      <c r="B9607" s="26"/>
      <c r="C9607"/>
      <c r="D9607"/>
      <c r="E9607"/>
    </row>
    <row r="9608" spans="1:5" ht="12.5" x14ac:dyDescent="0.25">
      <c r="A9608" s="37"/>
      <c r="B9608" s="26"/>
      <c r="C9608"/>
      <c r="D9608"/>
      <c r="E9608"/>
    </row>
    <row r="9609" spans="1:5" ht="12.5" x14ac:dyDescent="0.25">
      <c r="A9609" s="37"/>
      <c r="B9609" s="26"/>
      <c r="C9609"/>
      <c r="D9609"/>
      <c r="E9609"/>
    </row>
    <row r="9610" spans="1:5" ht="12.5" x14ac:dyDescent="0.25">
      <c r="A9610" s="37"/>
      <c r="B9610" s="26"/>
      <c r="C9610"/>
      <c r="D9610"/>
      <c r="E9610"/>
    </row>
    <row r="9611" spans="1:5" ht="12.5" x14ac:dyDescent="0.25">
      <c r="A9611" s="37"/>
      <c r="B9611" s="26"/>
      <c r="C9611"/>
      <c r="D9611"/>
      <c r="E9611"/>
    </row>
    <row r="9612" spans="1:5" ht="12.5" x14ac:dyDescent="0.25">
      <c r="A9612" s="37"/>
      <c r="B9612" s="26"/>
      <c r="C9612"/>
      <c r="D9612"/>
      <c r="E9612"/>
    </row>
    <row r="9613" spans="1:5" ht="12.5" x14ac:dyDescent="0.25">
      <c r="A9613" s="37"/>
      <c r="B9613" s="26"/>
      <c r="C9613"/>
      <c r="D9613"/>
      <c r="E9613"/>
    </row>
    <row r="9614" spans="1:5" ht="12.5" x14ac:dyDescent="0.25">
      <c r="A9614" s="37"/>
      <c r="B9614" s="26"/>
      <c r="C9614"/>
      <c r="D9614"/>
      <c r="E9614"/>
    </row>
    <row r="9615" spans="1:5" ht="12.5" x14ac:dyDescent="0.25">
      <c r="A9615" s="37"/>
      <c r="B9615" s="26"/>
      <c r="C9615"/>
      <c r="D9615"/>
      <c r="E9615"/>
    </row>
    <row r="9616" spans="1:5" ht="12.5" x14ac:dyDescent="0.25">
      <c r="A9616" s="37"/>
      <c r="B9616" s="26"/>
      <c r="C9616"/>
      <c r="D9616"/>
      <c r="E9616"/>
    </row>
    <row r="9617" spans="1:5" ht="12.5" x14ac:dyDescent="0.25">
      <c r="A9617" s="37"/>
      <c r="B9617" s="26"/>
      <c r="C9617"/>
      <c r="D9617"/>
      <c r="E9617"/>
    </row>
    <row r="9618" spans="1:5" ht="12.5" x14ac:dyDescent="0.25">
      <c r="A9618" s="37"/>
      <c r="B9618" s="26"/>
      <c r="C9618"/>
      <c r="D9618"/>
      <c r="E9618"/>
    </row>
    <row r="9619" spans="1:5" ht="12.5" x14ac:dyDescent="0.25">
      <c r="A9619" s="37"/>
      <c r="B9619" s="26"/>
      <c r="C9619"/>
      <c r="D9619"/>
      <c r="E9619"/>
    </row>
    <row r="9620" spans="1:5" ht="12.5" x14ac:dyDescent="0.25">
      <c r="A9620" s="37"/>
      <c r="B9620" s="26"/>
      <c r="C9620"/>
      <c r="D9620"/>
      <c r="E9620"/>
    </row>
    <row r="9621" spans="1:5" ht="12.5" x14ac:dyDescent="0.25">
      <c r="A9621" s="37"/>
      <c r="B9621" s="26"/>
      <c r="C9621"/>
      <c r="D9621"/>
      <c r="E9621"/>
    </row>
    <row r="9622" spans="1:5" ht="12.5" x14ac:dyDescent="0.25">
      <c r="A9622" s="37"/>
      <c r="B9622" s="26"/>
      <c r="C9622"/>
      <c r="D9622"/>
      <c r="E9622"/>
    </row>
    <row r="9623" spans="1:5" ht="12.5" x14ac:dyDescent="0.25">
      <c r="A9623" s="37"/>
      <c r="B9623" s="26"/>
      <c r="C9623"/>
      <c r="D9623"/>
      <c r="E9623"/>
    </row>
    <row r="9624" spans="1:5" ht="12.5" x14ac:dyDescent="0.25">
      <c r="A9624" s="37"/>
      <c r="B9624" s="26"/>
      <c r="C9624"/>
      <c r="D9624"/>
      <c r="E9624"/>
    </row>
    <row r="9625" spans="1:5" ht="12.5" x14ac:dyDescent="0.25">
      <c r="A9625" s="37"/>
      <c r="B9625" s="26"/>
      <c r="C9625"/>
      <c r="D9625"/>
      <c r="E9625"/>
    </row>
    <row r="9626" spans="1:5" ht="12.5" x14ac:dyDescent="0.25">
      <c r="A9626" s="37"/>
      <c r="B9626" s="26"/>
      <c r="C9626"/>
      <c r="D9626"/>
      <c r="E9626"/>
    </row>
    <row r="9627" spans="1:5" ht="12.5" x14ac:dyDescent="0.25">
      <c r="A9627" s="37"/>
      <c r="B9627" s="26"/>
      <c r="C9627"/>
      <c r="D9627"/>
      <c r="E9627"/>
    </row>
    <row r="9628" spans="1:5" ht="12.5" x14ac:dyDescent="0.25">
      <c r="A9628" s="37"/>
      <c r="B9628" s="26"/>
      <c r="C9628"/>
      <c r="D9628"/>
      <c r="E9628"/>
    </row>
    <row r="9629" spans="1:5" ht="12.5" x14ac:dyDescent="0.25">
      <c r="A9629" s="37"/>
      <c r="B9629" s="26"/>
      <c r="C9629"/>
      <c r="D9629"/>
      <c r="E9629"/>
    </row>
    <row r="9630" spans="1:5" ht="12.5" x14ac:dyDescent="0.25">
      <c r="A9630" s="37"/>
      <c r="B9630" s="26"/>
      <c r="C9630"/>
      <c r="D9630"/>
      <c r="E9630"/>
    </row>
    <row r="9631" spans="1:5" ht="12.5" x14ac:dyDescent="0.25">
      <c r="A9631" s="37"/>
      <c r="B9631" s="26"/>
      <c r="C9631"/>
      <c r="D9631"/>
      <c r="E9631"/>
    </row>
    <row r="9632" spans="1:5" ht="12.5" x14ac:dyDescent="0.25">
      <c r="A9632" s="37"/>
      <c r="B9632" s="26"/>
      <c r="C9632"/>
      <c r="D9632"/>
      <c r="E9632"/>
    </row>
    <row r="9633" spans="1:5" ht="12.5" x14ac:dyDescent="0.25">
      <c r="A9633" s="37"/>
      <c r="B9633" s="26"/>
      <c r="C9633"/>
      <c r="D9633"/>
      <c r="E9633"/>
    </row>
    <row r="9634" spans="1:5" ht="12.5" x14ac:dyDescent="0.25">
      <c r="A9634" s="37"/>
      <c r="B9634" s="26"/>
      <c r="C9634"/>
      <c r="D9634"/>
      <c r="E9634"/>
    </row>
    <row r="9635" spans="1:5" ht="12.5" x14ac:dyDescent="0.25">
      <c r="A9635" s="37"/>
      <c r="B9635" s="26"/>
      <c r="C9635"/>
      <c r="D9635"/>
      <c r="E9635"/>
    </row>
    <row r="9636" spans="1:5" ht="12.5" x14ac:dyDescent="0.25">
      <c r="A9636" s="37"/>
      <c r="B9636" s="26"/>
      <c r="C9636"/>
      <c r="D9636"/>
      <c r="E9636"/>
    </row>
    <row r="9637" spans="1:5" ht="12.5" x14ac:dyDescent="0.25">
      <c r="A9637" s="37"/>
      <c r="B9637" s="26"/>
      <c r="C9637"/>
      <c r="D9637"/>
      <c r="E9637"/>
    </row>
    <row r="9638" spans="1:5" ht="12.5" x14ac:dyDescent="0.25">
      <c r="A9638" s="37"/>
      <c r="B9638" s="26"/>
      <c r="C9638"/>
      <c r="D9638"/>
      <c r="E9638"/>
    </row>
    <row r="9639" spans="1:5" ht="12.5" x14ac:dyDescent="0.25">
      <c r="A9639" s="37"/>
      <c r="B9639" s="26"/>
      <c r="C9639"/>
      <c r="D9639"/>
      <c r="E9639"/>
    </row>
    <row r="9640" spans="1:5" ht="12.5" x14ac:dyDescent="0.25">
      <c r="A9640" s="37"/>
      <c r="B9640" s="26"/>
      <c r="C9640"/>
      <c r="D9640"/>
      <c r="E9640"/>
    </row>
    <row r="9641" spans="1:5" ht="12.5" x14ac:dyDescent="0.25">
      <c r="A9641" s="37"/>
      <c r="B9641" s="26"/>
      <c r="C9641"/>
      <c r="D9641"/>
      <c r="E9641"/>
    </row>
    <row r="9642" spans="1:5" ht="12.5" x14ac:dyDescent="0.25">
      <c r="A9642" s="37"/>
      <c r="B9642" s="26"/>
      <c r="C9642"/>
      <c r="D9642"/>
      <c r="E9642"/>
    </row>
    <row r="9643" spans="1:5" ht="12.5" x14ac:dyDescent="0.25">
      <c r="A9643" s="37"/>
      <c r="B9643" s="26"/>
      <c r="C9643"/>
      <c r="D9643"/>
      <c r="E9643"/>
    </row>
    <row r="9644" spans="1:5" ht="12.5" x14ac:dyDescent="0.25">
      <c r="A9644" s="37"/>
      <c r="B9644" s="26"/>
      <c r="C9644"/>
      <c r="D9644"/>
      <c r="E9644"/>
    </row>
    <row r="9645" spans="1:5" ht="12.5" x14ac:dyDescent="0.25">
      <c r="A9645" s="37"/>
      <c r="B9645" s="26"/>
      <c r="C9645"/>
      <c r="D9645"/>
      <c r="E9645"/>
    </row>
    <row r="9646" spans="1:5" ht="12.5" x14ac:dyDescent="0.25">
      <c r="A9646" s="37"/>
      <c r="B9646" s="26"/>
      <c r="C9646"/>
      <c r="D9646"/>
      <c r="E9646"/>
    </row>
    <row r="9647" spans="1:5" ht="12.5" x14ac:dyDescent="0.25">
      <c r="A9647" s="37"/>
      <c r="B9647" s="26"/>
      <c r="C9647"/>
      <c r="D9647"/>
      <c r="E9647"/>
    </row>
    <row r="9648" spans="1:5" ht="12.5" x14ac:dyDescent="0.25">
      <c r="A9648" s="37"/>
      <c r="B9648" s="26"/>
      <c r="C9648"/>
      <c r="D9648"/>
      <c r="E9648"/>
    </row>
    <row r="9649" spans="1:5" ht="12.5" x14ac:dyDescent="0.25">
      <c r="A9649" s="37"/>
      <c r="B9649" s="26"/>
      <c r="C9649"/>
      <c r="D9649"/>
      <c r="E9649"/>
    </row>
    <row r="9650" spans="1:5" ht="12.5" x14ac:dyDescent="0.25">
      <c r="A9650" s="37"/>
      <c r="B9650" s="26"/>
      <c r="C9650"/>
      <c r="D9650"/>
      <c r="E9650"/>
    </row>
    <row r="9651" spans="1:5" ht="12.5" x14ac:dyDescent="0.25">
      <c r="A9651" s="37"/>
      <c r="B9651" s="26"/>
      <c r="C9651"/>
      <c r="D9651"/>
      <c r="E9651"/>
    </row>
    <row r="9652" spans="1:5" ht="12.5" x14ac:dyDescent="0.25">
      <c r="A9652" s="37"/>
      <c r="B9652" s="26"/>
      <c r="C9652"/>
      <c r="D9652"/>
      <c r="E9652"/>
    </row>
    <row r="9653" spans="1:5" ht="12.5" x14ac:dyDescent="0.25">
      <c r="A9653" s="37"/>
      <c r="B9653" s="26"/>
      <c r="C9653"/>
      <c r="D9653"/>
      <c r="E9653"/>
    </row>
    <row r="9654" spans="1:5" ht="12.5" x14ac:dyDescent="0.25">
      <c r="A9654" s="37"/>
      <c r="B9654" s="26"/>
      <c r="C9654"/>
      <c r="D9654"/>
      <c r="E9654"/>
    </row>
    <row r="9655" spans="1:5" ht="12.5" x14ac:dyDescent="0.25">
      <c r="A9655" s="37"/>
      <c r="B9655" s="26"/>
      <c r="C9655"/>
      <c r="D9655"/>
      <c r="E9655"/>
    </row>
    <row r="9656" spans="1:5" ht="12.5" x14ac:dyDescent="0.25">
      <c r="A9656" s="37"/>
      <c r="B9656" s="26"/>
      <c r="C9656"/>
      <c r="D9656"/>
      <c r="E9656"/>
    </row>
    <row r="9657" spans="1:5" ht="12.5" x14ac:dyDescent="0.25">
      <c r="A9657" s="37"/>
      <c r="B9657" s="26"/>
      <c r="C9657"/>
      <c r="D9657"/>
      <c r="E9657"/>
    </row>
    <row r="9658" spans="1:5" ht="12.5" x14ac:dyDescent="0.25">
      <c r="A9658" s="37"/>
      <c r="B9658" s="26"/>
      <c r="C9658"/>
      <c r="D9658"/>
      <c r="E9658"/>
    </row>
    <row r="9659" spans="1:5" ht="12.5" x14ac:dyDescent="0.25">
      <c r="A9659" s="37"/>
      <c r="B9659" s="26"/>
      <c r="C9659"/>
      <c r="D9659"/>
      <c r="E9659"/>
    </row>
    <row r="9660" spans="1:5" ht="12.5" x14ac:dyDescent="0.25">
      <c r="A9660" s="37"/>
      <c r="B9660" s="26"/>
      <c r="C9660"/>
      <c r="D9660"/>
      <c r="E9660"/>
    </row>
    <row r="9661" spans="1:5" ht="12.5" x14ac:dyDescent="0.25">
      <c r="A9661" s="37"/>
      <c r="B9661" s="26"/>
      <c r="C9661"/>
      <c r="D9661"/>
      <c r="E9661"/>
    </row>
    <row r="9662" spans="1:5" ht="12.5" x14ac:dyDescent="0.25">
      <c r="A9662" s="37"/>
      <c r="B9662" s="26"/>
      <c r="C9662"/>
      <c r="D9662"/>
      <c r="E9662"/>
    </row>
    <row r="9663" spans="1:5" ht="12.5" x14ac:dyDescent="0.25">
      <c r="A9663" s="37"/>
      <c r="B9663" s="26"/>
      <c r="C9663"/>
      <c r="D9663"/>
      <c r="E9663"/>
    </row>
    <row r="9664" spans="1:5" ht="12.5" x14ac:dyDescent="0.25">
      <c r="A9664" s="37"/>
      <c r="B9664" s="26"/>
      <c r="C9664"/>
      <c r="D9664"/>
      <c r="E9664"/>
    </row>
    <row r="9665" spans="1:5" ht="12.5" x14ac:dyDescent="0.25">
      <c r="A9665" s="37"/>
      <c r="B9665" s="26"/>
      <c r="C9665"/>
      <c r="D9665"/>
      <c r="E9665"/>
    </row>
    <row r="9666" spans="1:5" ht="12.5" x14ac:dyDescent="0.25">
      <c r="A9666" s="37"/>
      <c r="B9666" s="26"/>
      <c r="C9666"/>
      <c r="D9666"/>
      <c r="E9666"/>
    </row>
    <row r="9667" spans="1:5" ht="12.5" x14ac:dyDescent="0.25">
      <c r="A9667" s="37"/>
      <c r="B9667" s="26"/>
      <c r="C9667"/>
      <c r="D9667"/>
      <c r="E9667"/>
    </row>
    <row r="9668" spans="1:5" ht="12.5" x14ac:dyDescent="0.25">
      <c r="A9668" s="37"/>
      <c r="B9668" s="26"/>
      <c r="C9668"/>
      <c r="D9668"/>
      <c r="E9668"/>
    </row>
    <row r="9669" spans="1:5" ht="12.5" x14ac:dyDescent="0.25">
      <c r="A9669" s="37"/>
      <c r="B9669" s="26"/>
      <c r="C9669"/>
      <c r="D9669"/>
      <c r="E9669"/>
    </row>
    <row r="9670" spans="1:5" ht="12.5" x14ac:dyDescent="0.25">
      <c r="A9670" s="37"/>
      <c r="B9670" s="26"/>
      <c r="C9670"/>
      <c r="D9670"/>
      <c r="E9670"/>
    </row>
    <row r="9671" spans="1:5" ht="12.5" x14ac:dyDescent="0.25">
      <c r="A9671" s="37"/>
      <c r="B9671" s="26"/>
      <c r="C9671"/>
      <c r="D9671"/>
      <c r="E9671"/>
    </row>
    <row r="9672" spans="1:5" ht="12.5" x14ac:dyDescent="0.25">
      <c r="A9672" s="37"/>
      <c r="B9672" s="26"/>
      <c r="C9672"/>
      <c r="D9672"/>
      <c r="E9672"/>
    </row>
    <row r="9673" spans="1:5" ht="12.5" x14ac:dyDescent="0.25">
      <c r="A9673" s="37"/>
      <c r="B9673" s="26"/>
      <c r="C9673"/>
      <c r="D9673"/>
      <c r="E9673"/>
    </row>
    <row r="9674" spans="1:5" ht="12.5" x14ac:dyDescent="0.25">
      <c r="A9674" s="37"/>
      <c r="B9674" s="26"/>
      <c r="C9674"/>
      <c r="D9674"/>
      <c r="E9674"/>
    </row>
    <row r="9675" spans="1:5" ht="12.5" x14ac:dyDescent="0.25">
      <c r="A9675" s="37"/>
      <c r="B9675" s="26"/>
      <c r="C9675"/>
      <c r="D9675"/>
      <c r="E9675"/>
    </row>
    <row r="9676" spans="1:5" ht="12.5" x14ac:dyDescent="0.25">
      <c r="A9676" s="37"/>
      <c r="B9676" s="26"/>
      <c r="C9676"/>
      <c r="D9676"/>
      <c r="E9676"/>
    </row>
    <row r="9677" spans="1:5" ht="12.5" x14ac:dyDescent="0.25">
      <c r="A9677" s="37"/>
      <c r="B9677" s="26"/>
      <c r="C9677"/>
      <c r="D9677"/>
      <c r="E9677"/>
    </row>
    <row r="9678" spans="1:5" ht="12.5" x14ac:dyDescent="0.25">
      <c r="A9678" s="37"/>
      <c r="B9678" s="26"/>
      <c r="C9678"/>
      <c r="D9678"/>
      <c r="E9678"/>
    </row>
    <row r="9679" spans="1:5" ht="12.5" x14ac:dyDescent="0.25">
      <c r="A9679" s="37"/>
      <c r="B9679" s="26"/>
      <c r="C9679"/>
      <c r="D9679"/>
      <c r="E9679"/>
    </row>
    <row r="9680" spans="1:5" ht="12.5" x14ac:dyDescent="0.25">
      <c r="A9680" s="37"/>
      <c r="B9680" s="26"/>
      <c r="C9680"/>
      <c r="D9680"/>
      <c r="E9680"/>
    </row>
    <row r="9681" spans="1:5" ht="12.5" x14ac:dyDescent="0.25">
      <c r="A9681" s="37"/>
      <c r="B9681" s="26"/>
      <c r="C9681"/>
      <c r="D9681"/>
      <c r="E9681"/>
    </row>
    <row r="9682" spans="1:5" ht="12.5" x14ac:dyDescent="0.25">
      <c r="A9682" s="37"/>
      <c r="B9682" s="26"/>
      <c r="C9682"/>
      <c r="D9682"/>
      <c r="E9682"/>
    </row>
    <row r="9683" spans="1:5" ht="12.5" x14ac:dyDescent="0.25">
      <c r="A9683" s="37"/>
      <c r="B9683" s="26"/>
      <c r="C9683"/>
      <c r="D9683"/>
      <c r="E9683"/>
    </row>
    <row r="9684" spans="1:5" ht="12.5" x14ac:dyDescent="0.25">
      <c r="A9684" s="37"/>
      <c r="B9684" s="26"/>
      <c r="C9684"/>
      <c r="D9684"/>
      <c r="E9684"/>
    </row>
    <row r="9685" spans="1:5" ht="12.5" x14ac:dyDescent="0.25">
      <c r="A9685" s="37"/>
      <c r="B9685" s="26"/>
      <c r="C9685"/>
      <c r="D9685"/>
      <c r="E9685"/>
    </row>
    <row r="9686" spans="1:5" ht="12.5" x14ac:dyDescent="0.25">
      <c r="A9686" s="37"/>
      <c r="B9686" s="26"/>
      <c r="C9686"/>
      <c r="D9686"/>
      <c r="E9686"/>
    </row>
    <row r="9687" spans="1:5" ht="12.5" x14ac:dyDescent="0.25">
      <c r="A9687" s="37"/>
      <c r="B9687" s="26"/>
      <c r="C9687"/>
      <c r="D9687"/>
      <c r="E9687"/>
    </row>
    <row r="9688" spans="1:5" ht="12.5" x14ac:dyDescent="0.25">
      <c r="A9688" s="37"/>
      <c r="B9688" s="26"/>
      <c r="C9688"/>
      <c r="D9688"/>
      <c r="E9688"/>
    </row>
    <row r="9689" spans="1:5" ht="12.5" x14ac:dyDescent="0.25">
      <c r="A9689" s="37"/>
      <c r="B9689" s="26"/>
      <c r="C9689"/>
      <c r="D9689"/>
      <c r="E9689"/>
    </row>
    <row r="9690" spans="1:5" ht="12.5" x14ac:dyDescent="0.25">
      <c r="A9690" s="37"/>
      <c r="B9690" s="26"/>
      <c r="C9690"/>
      <c r="D9690"/>
      <c r="E9690"/>
    </row>
    <row r="9691" spans="1:5" ht="12.5" x14ac:dyDescent="0.25">
      <c r="A9691" s="37"/>
      <c r="B9691" s="26"/>
      <c r="C9691"/>
      <c r="D9691"/>
      <c r="E9691"/>
    </row>
    <row r="9692" spans="1:5" ht="12.5" x14ac:dyDescent="0.25">
      <c r="A9692" s="37"/>
      <c r="B9692" s="26"/>
      <c r="C9692"/>
      <c r="D9692"/>
      <c r="E9692"/>
    </row>
    <row r="9693" spans="1:5" ht="12.5" x14ac:dyDescent="0.25">
      <c r="A9693" s="37"/>
      <c r="B9693" s="26"/>
      <c r="C9693"/>
      <c r="D9693"/>
      <c r="E9693"/>
    </row>
    <row r="9694" spans="1:5" ht="12.5" x14ac:dyDescent="0.25">
      <c r="A9694" s="37"/>
      <c r="B9694" s="26"/>
      <c r="C9694"/>
      <c r="D9694"/>
      <c r="E9694"/>
    </row>
    <row r="9695" spans="1:5" ht="12.5" x14ac:dyDescent="0.25">
      <c r="A9695" s="37"/>
      <c r="B9695" s="26"/>
      <c r="C9695"/>
      <c r="D9695"/>
      <c r="E9695"/>
    </row>
    <row r="9696" spans="1:5" ht="12.5" x14ac:dyDescent="0.25">
      <c r="A9696" s="37"/>
      <c r="B9696" s="26"/>
      <c r="C9696"/>
      <c r="D9696"/>
      <c r="E9696"/>
    </row>
    <row r="9697" spans="1:5" ht="12.5" x14ac:dyDescent="0.25">
      <c r="A9697" s="37"/>
      <c r="B9697" s="26"/>
      <c r="C9697"/>
      <c r="D9697"/>
      <c r="E9697"/>
    </row>
    <row r="9698" spans="1:5" ht="12.5" x14ac:dyDescent="0.25">
      <c r="A9698" s="37"/>
      <c r="B9698" s="26"/>
      <c r="C9698"/>
      <c r="D9698"/>
      <c r="E9698"/>
    </row>
    <row r="9699" spans="1:5" ht="12.5" x14ac:dyDescent="0.25">
      <c r="A9699" s="37"/>
      <c r="B9699" s="26"/>
      <c r="C9699"/>
      <c r="D9699"/>
      <c r="E9699"/>
    </row>
    <row r="9700" spans="1:5" ht="12.5" x14ac:dyDescent="0.25">
      <c r="A9700" s="37"/>
      <c r="B9700" s="26"/>
      <c r="C9700"/>
      <c r="D9700"/>
      <c r="E9700"/>
    </row>
    <row r="9701" spans="1:5" ht="12.5" x14ac:dyDescent="0.25">
      <c r="A9701" s="37"/>
      <c r="B9701" s="26"/>
      <c r="C9701"/>
      <c r="D9701"/>
      <c r="E9701"/>
    </row>
    <row r="9702" spans="1:5" ht="12.5" x14ac:dyDescent="0.25">
      <c r="A9702" s="37"/>
      <c r="B9702" s="26"/>
      <c r="C9702"/>
      <c r="D9702"/>
      <c r="E9702"/>
    </row>
    <row r="9703" spans="1:5" ht="12.5" x14ac:dyDescent="0.25">
      <c r="A9703" s="37"/>
      <c r="B9703" s="26"/>
      <c r="C9703"/>
      <c r="D9703"/>
      <c r="E9703"/>
    </row>
    <row r="9704" spans="1:5" ht="12.5" x14ac:dyDescent="0.25">
      <c r="A9704" s="37"/>
      <c r="B9704" s="26"/>
      <c r="C9704"/>
      <c r="D9704"/>
      <c r="E9704"/>
    </row>
    <row r="9705" spans="1:5" ht="12.5" x14ac:dyDescent="0.25">
      <c r="A9705" s="37"/>
      <c r="B9705" s="26"/>
      <c r="C9705"/>
      <c r="D9705"/>
      <c r="E9705"/>
    </row>
    <row r="9706" spans="1:5" ht="12.5" x14ac:dyDescent="0.25">
      <c r="A9706" s="37"/>
      <c r="B9706" s="26"/>
      <c r="C9706"/>
      <c r="D9706"/>
      <c r="E9706"/>
    </row>
    <row r="9707" spans="1:5" ht="12.5" x14ac:dyDescent="0.25">
      <c r="A9707" s="37"/>
      <c r="B9707" s="26"/>
      <c r="C9707"/>
      <c r="D9707"/>
      <c r="E9707"/>
    </row>
    <row r="9708" spans="1:5" ht="12.5" x14ac:dyDescent="0.25">
      <c r="A9708" s="37"/>
      <c r="B9708" s="26"/>
      <c r="C9708"/>
      <c r="D9708"/>
      <c r="E9708"/>
    </row>
    <row r="9709" spans="1:5" ht="12.5" x14ac:dyDescent="0.25">
      <c r="A9709" s="37"/>
      <c r="B9709" s="26"/>
      <c r="C9709"/>
      <c r="D9709"/>
      <c r="E9709"/>
    </row>
    <row r="9710" spans="1:5" ht="12.5" x14ac:dyDescent="0.25">
      <c r="A9710" s="37"/>
      <c r="B9710" s="26"/>
      <c r="C9710"/>
      <c r="D9710"/>
      <c r="E9710"/>
    </row>
    <row r="9711" spans="1:5" ht="12.5" x14ac:dyDescent="0.25">
      <c r="A9711" s="37"/>
      <c r="B9711" s="26"/>
      <c r="C9711"/>
      <c r="D9711"/>
      <c r="E9711"/>
    </row>
    <row r="9712" spans="1:5" ht="12.5" x14ac:dyDescent="0.25">
      <c r="A9712" s="37"/>
      <c r="B9712" s="26"/>
      <c r="C9712"/>
      <c r="D9712"/>
      <c r="E9712"/>
    </row>
    <row r="9713" spans="1:5" ht="12.5" x14ac:dyDescent="0.25">
      <c r="A9713" s="37"/>
      <c r="B9713" s="26"/>
      <c r="C9713"/>
      <c r="D9713"/>
      <c r="E9713"/>
    </row>
    <row r="9714" spans="1:5" ht="12.5" x14ac:dyDescent="0.25">
      <c r="A9714" s="37"/>
      <c r="B9714" s="26"/>
      <c r="C9714"/>
      <c r="D9714"/>
      <c r="E9714"/>
    </row>
    <row r="9715" spans="1:5" ht="12.5" x14ac:dyDescent="0.25">
      <c r="A9715" s="37"/>
      <c r="B9715" s="26"/>
      <c r="C9715"/>
      <c r="D9715"/>
      <c r="E9715"/>
    </row>
    <row r="9716" spans="1:5" ht="12.5" x14ac:dyDescent="0.25">
      <c r="A9716" s="37"/>
      <c r="B9716" s="26"/>
      <c r="C9716"/>
      <c r="D9716"/>
      <c r="E9716"/>
    </row>
    <row r="9717" spans="1:5" ht="12.5" x14ac:dyDescent="0.25">
      <c r="A9717" s="37"/>
      <c r="B9717" s="26"/>
      <c r="C9717"/>
      <c r="D9717"/>
      <c r="E9717"/>
    </row>
    <row r="9718" spans="1:5" ht="12.5" x14ac:dyDescent="0.25">
      <c r="A9718" s="37"/>
      <c r="B9718" s="26"/>
      <c r="C9718"/>
      <c r="D9718"/>
      <c r="E9718"/>
    </row>
    <row r="9719" spans="1:5" ht="12.5" x14ac:dyDescent="0.25">
      <c r="A9719" s="37"/>
      <c r="B9719" s="26"/>
      <c r="C9719"/>
      <c r="D9719"/>
      <c r="E9719"/>
    </row>
    <row r="9720" spans="1:5" ht="12.5" x14ac:dyDescent="0.25">
      <c r="A9720" s="37"/>
      <c r="B9720" s="26"/>
      <c r="C9720"/>
      <c r="D9720"/>
      <c r="E9720"/>
    </row>
    <row r="9721" spans="1:5" ht="12.5" x14ac:dyDescent="0.25">
      <c r="A9721" s="37"/>
      <c r="B9721" s="26"/>
      <c r="C9721"/>
      <c r="D9721"/>
      <c r="E9721"/>
    </row>
    <row r="9722" spans="1:5" ht="12.5" x14ac:dyDescent="0.25">
      <c r="A9722" s="37"/>
      <c r="B9722" s="26"/>
      <c r="C9722"/>
      <c r="D9722"/>
      <c r="E9722"/>
    </row>
    <row r="9723" spans="1:5" ht="12.5" x14ac:dyDescent="0.25">
      <c r="A9723" s="37"/>
      <c r="B9723" s="26"/>
      <c r="C9723"/>
      <c r="D9723"/>
      <c r="E9723"/>
    </row>
    <row r="9724" spans="1:5" ht="12.5" x14ac:dyDescent="0.25">
      <c r="A9724" s="37"/>
      <c r="B9724" s="26"/>
      <c r="C9724"/>
      <c r="D9724"/>
      <c r="E9724"/>
    </row>
    <row r="9725" spans="1:5" ht="12.5" x14ac:dyDescent="0.25">
      <c r="A9725" s="37"/>
      <c r="B9725" s="26"/>
      <c r="C9725"/>
      <c r="D9725"/>
      <c r="E9725"/>
    </row>
    <row r="9726" spans="1:5" ht="12.5" x14ac:dyDescent="0.25">
      <c r="A9726" s="37"/>
      <c r="B9726" s="26"/>
      <c r="C9726"/>
      <c r="D9726"/>
      <c r="E9726"/>
    </row>
    <row r="9727" spans="1:5" ht="12.5" x14ac:dyDescent="0.25">
      <c r="A9727" s="37"/>
      <c r="B9727" s="26"/>
      <c r="C9727"/>
      <c r="D9727"/>
      <c r="E9727"/>
    </row>
    <row r="9728" spans="1:5" ht="12.5" x14ac:dyDescent="0.25">
      <c r="A9728" s="37"/>
      <c r="B9728" s="26"/>
      <c r="C9728"/>
      <c r="D9728"/>
      <c r="E9728"/>
    </row>
    <row r="9729" spans="1:5" ht="12.5" x14ac:dyDescent="0.25">
      <c r="A9729" s="37"/>
      <c r="B9729" s="26"/>
      <c r="C9729"/>
      <c r="D9729"/>
      <c r="E9729"/>
    </row>
    <row r="9730" spans="1:5" ht="12.5" x14ac:dyDescent="0.25">
      <c r="A9730" s="37"/>
      <c r="B9730" s="26"/>
      <c r="C9730"/>
      <c r="D9730"/>
      <c r="E9730"/>
    </row>
    <row r="9731" spans="1:5" ht="12.5" x14ac:dyDescent="0.25">
      <c r="A9731" s="37"/>
      <c r="B9731" s="26"/>
      <c r="C9731"/>
      <c r="D9731"/>
      <c r="E9731"/>
    </row>
    <row r="9732" spans="1:5" ht="12.5" x14ac:dyDescent="0.25">
      <c r="A9732" s="37"/>
      <c r="B9732" s="26"/>
      <c r="C9732"/>
      <c r="D9732"/>
      <c r="E9732"/>
    </row>
    <row r="9733" spans="1:5" ht="12.5" x14ac:dyDescent="0.25">
      <c r="A9733" s="37"/>
      <c r="B9733" s="26"/>
      <c r="C9733"/>
      <c r="D9733"/>
      <c r="E9733"/>
    </row>
    <row r="9734" spans="1:5" ht="12.5" x14ac:dyDescent="0.25">
      <c r="A9734" s="37"/>
      <c r="B9734" s="26"/>
      <c r="C9734"/>
      <c r="D9734"/>
      <c r="E9734"/>
    </row>
    <row r="9735" spans="1:5" ht="12.5" x14ac:dyDescent="0.25">
      <c r="A9735" s="37"/>
      <c r="B9735" s="26"/>
      <c r="C9735"/>
      <c r="D9735"/>
      <c r="E9735"/>
    </row>
    <row r="9736" spans="1:5" ht="12.5" x14ac:dyDescent="0.25">
      <c r="A9736" s="37"/>
      <c r="B9736" s="26"/>
      <c r="C9736"/>
      <c r="D9736"/>
      <c r="E9736"/>
    </row>
    <row r="9737" spans="1:5" ht="12.5" x14ac:dyDescent="0.25">
      <c r="A9737" s="37"/>
      <c r="B9737" s="26"/>
      <c r="C9737"/>
      <c r="D9737"/>
      <c r="E9737"/>
    </row>
    <row r="9738" spans="1:5" ht="12.5" x14ac:dyDescent="0.25">
      <c r="A9738" s="37"/>
      <c r="B9738" s="26"/>
      <c r="C9738"/>
      <c r="D9738"/>
      <c r="E9738"/>
    </row>
    <row r="9739" spans="1:5" ht="12.5" x14ac:dyDescent="0.25">
      <c r="A9739" s="37"/>
      <c r="B9739" s="26"/>
      <c r="C9739"/>
      <c r="D9739"/>
      <c r="E9739"/>
    </row>
    <row r="9740" spans="1:5" ht="12.5" x14ac:dyDescent="0.25">
      <c r="A9740" s="37"/>
      <c r="B9740" s="26"/>
      <c r="C9740"/>
      <c r="D9740"/>
      <c r="E9740"/>
    </row>
    <row r="9741" spans="1:5" ht="12.5" x14ac:dyDescent="0.25">
      <c r="A9741" s="37"/>
      <c r="B9741" s="26"/>
      <c r="C9741"/>
      <c r="D9741"/>
      <c r="E9741"/>
    </row>
    <row r="9742" spans="1:5" ht="12.5" x14ac:dyDescent="0.25">
      <c r="A9742" s="37"/>
      <c r="B9742" s="26"/>
      <c r="C9742"/>
      <c r="D9742"/>
      <c r="E9742"/>
    </row>
    <row r="9743" spans="1:5" ht="12.5" x14ac:dyDescent="0.25">
      <c r="A9743" s="37"/>
      <c r="B9743" s="26"/>
      <c r="C9743"/>
      <c r="D9743"/>
      <c r="E9743"/>
    </row>
    <row r="9744" spans="1:5" ht="12.5" x14ac:dyDescent="0.25">
      <c r="A9744" s="37"/>
      <c r="B9744" s="26"/>
      <c r="C9744"/>
      <c r="D9744"/>
      <c r="E9744"/>
    </row>
    <row r="9745" spans="1:5" ht="12.5" x14ac:dyDescent="0.25">
      <c r="A9745" s="37"/>
      <c r="B9745" s="26"/>
      <c r="C9745"/>
      <c r="D9745"/>
      <c r="E9745"/>
    </row>
    <row r="9746" spans="1:5" ht="12.5" x14ac:dyDescent="0.25">
      <c r="A9746" s="37"/>
      <c r="B9746" s="26"/>
      <c r="C9746"/>
      <c r="D9746"/>
      <c r="E9746"/>
    </row>
    <row r="9747" spans="1:5" ht="12.5" x14ac:dyDescent="0.25">
      <c r="A9747" s="37"/>
      <c r="B9747" s="26"/>
      <c r="C9747"/>
      <c r="D9747"/>
      <c r="E9747"/>
    </row>
    <row r="9748" spans="1:5" ht="12.5" x14ac:dyDescent="0.25">
      <c r="A9748" s="37"/>
      <c r="B9748" s="26"/>
      <c r="C9748"/>
      <c r="D9748"/>
      <c r="E9748"/>
    </row>
    <row r="9749" spans="1:5" ht="12.5" x14ac:dyDescent="0.25">
      <c r="A9749" s="37"/>
      <c r="B9749" s="26"/>
      <c r="C9749"/>
      <c r="D9749"/>
      <c r="E9749"/>
    </row>
    <row r="9750" spans="1:5" ht="12.5" x14ac:dyDescent="0.25">
      <c r="A9750" s="37"/>
      <c r="B9750" s="26"/>
      <c r="C9750"/>
      <c r="D9750"/>
      <c r="E9750"/>
    </row>
    <row r="9751" spans="1:5" ht="12.5" x14ac:dyDescent="0.25">
      <c r="A9751" s="37"/>
      <c r="B9751" s="26"/>
      <c r="C9751"/>
      <c r="D9751"/>
      <c r="E9751"/>
    </row>
    <row r="9752" spans="1:5" ht="12.5" x14ac:dyDescent="0.25">
      <c r="A9752" s="37"/>
      <c r="B9752" s="26"/>
      <c r="C9752"/>
      <c r="D9752"/>
      <c r="E9752"/>
    </row>
    <row r="9753" spans="1:5" ht="12.5" x14ac:dyDescent="0.25">
      <c r="A9753" s="37"/>
      <c r="B9753" s="26"/>
      <c r="C9753"/>
      <c r="D9753"/>
      <c r="E9753"/>
    </row>
    <row r="9754" spans="1:5" ht="12.5" x14ac:dyDescent="0.25">
      <c r="A9754" s="37"/>
      <c r="B9754" s="26"/>
      <c r="C9754"/>
      <c r="D9754"/>
      <c r="E9754"/>
    </row>
    <row r="9755" spans="1:5" ht="12.5" x14ac:dyDescent="0.25">
      <c r="A9755" s="37"/>
      <c r="B9755" s="26"/>
      <c r="C9755"/>
      <c r="D9755"/>
      <c r="E9755"/>
    </row>
    <row r="9756" spans="1:5" ht="12.5" x14ac:dyDescent="0.25">
      <c r="A9756" s="37"/>
      <c r="B9756" s="26"/>
      <c r="C9756"/>
      <c r="D9756"/>
      <c r="E9756"/>
    </row>
    <row r="9757" spans="1:5" ht="12.5" x14ac:dyDescent="0.25">
      <c r="A9757" s="37"/>
      <c r="B9757" s="26"/>
      <c r="C9757"/>
      <c r="D9757"/>
      <c r="E9757"/>
    </row>
    <row r="9758" spans="1:5" ht="12.5" x14ac:dyDescent="0.25">
      <c r="A9758" s="37"/>
      <c r="B9758" s="26"/>
      <c r="C9758"/>
      <c r="D9758"/>
      <c r="E9758"/>
    </row>
    <row r="9759" spans="1:5" ht="12.5" x14ac:dyDescent="0.25">
      <c r="A9759" s="37"/>
      <c r="B9759" s="26"/>
      <c r="C9759"/>
      <c r="D9759"/>
      <c r="E9759"/>
    </row>
    <row r="9760" spans="1:5" ht="12.5" x14ac:dyDescent="0.25">
      <c r="A9760" s="37"/>
      <c r="B9760" s="26"/>
      <c r="C9760"/>
      <c r="D9760"/>
      <c r="E9760"/>
    </row>
    <row r="9761" spans="1:5" ht="12.5" x14ac:dyDescent="0.25">
      <c r="A9761" s="37"/>
      <c r="B9761" s="26"/>
      <c r="C9761"/>
      <c r="D9761"/>
      <c r="E9761"/>
    </row>
    <row r="9762" spans="1:5" ht="12.5" x14ac:dyDescent="0.25">
      <c r="A9762" s="37"/>
      <c r="B9762" s="26"/>
      <c r="C9762"/>
      <c r="D9762"/>
      <c r="E9762"/>
    </row>
    <row r="9763" spans="1:5" ht="12.5" x14ac:dyDescent="0.25">
      <c r="A9763" s="37"/>
      <c r="B9763" s="26"/>
      <c r="C9763"/>
      <c r="D9763"/>
      <c r="E9763"/>
    </row>
    <row r="9764" spans="1:5" ht="12.5" x14ac:dyDescent="0.25">
      <c r="A9764" s="37"/>
      <c r="B9764" s="26"/>
      <c r="C9764"/>
      <c r="D9764"/>
      <c r="E9764"/>
    </row>
    <row r="9765" spans="1:5" ht="12.5" x14ac:dyDescent="0.25">
      <c r="A9765" s="37"/>
      <c r="B9765" s="26"/>
      <c r="C9765"/>
      <c r="D9765"/>
      <c r="E9765"/>
    </row>
    <row r="9766" spans="1:5" ht="12.5" x14ac:dyDescent="0.25">
      <c r="A9766" s="37"/>
      <c r="B9766" s="26"/>
      <c r="C9766"/>
      <c r="D9766"/>
      <c r="E9766"/>
    </row>
    <row r="9767" spans="1:5" ht="12.5" x14ac:dyDescent="0.25">
      <c r="A9767" s="37"/>
      <c r="B9767" s="26"/>
      <c r="C9767"/>
      <c r="D9767"/>
      <c r="E9767"/>
    </row>
    <row r="9768" spans="1:5" ht="12.5" x14ac:dyDescent="0.25">
      <c r="A9768" s="37"/>
      <c r="B9768" s="26"/>
      <c r="C9768"/>
      <c r="D9768"/>
      <c r="E9768"/>
    </row>
    <row r="9769" spans="1:5" ht="12.5" x14ac:dyDescent="0.25">
      <c r="A9769" s="37"/>
      <c r="B9769" s="26"/>
      <c r="C9769"/>
      <c r="D9769"/>
      <c r="E9769"/>
    </row>
    <row r="9770" spans="1:5" ht="12.5" x14ac:dyDescent="0.25">
      <c r="A9770" s="37"/>
      <c r="B9770" s="26"/>
      <c r="C9770"/>
      <c r="D9770"/>
      <c r="E9770"/>
    </row>
    <row r="9771" spans="1:5" ht="12.5" x14ac:dyDescent="0.25">
      <c r="A9771" s="37"/>
      <c r="B9771" s="26"/>
      <c r="C9771"/>
      <c r="D9771"/>
      <c r="E9771"/>
    </row>
    <row r="9772" spans="1:5" ht="12.5" x14ac:dyDescent="0.25">
      <c r="A9772" s="37"/>
      <c r="B9772" s="26"/>
      <c r="C9772"/>
      <c r="D9772"/>
      <c r="E9772"/>
    </row>
    <row r="9773" spans="1:5" ht="12.5" x14ac:dyDescent="0.25">
      <c r="A9773" s="37"/>
      <c r="B9773" s="26"/>
      <c r="C9773"/>
      <c r="D9773"/>
      <c r="E9773"/>
    </row>
    <row r="9774" spans="1:5" ht="12.5" x14ac:dyDescent="0.25">
      <c r="A9774" s="37"/>
      <c r="B9774" s="26"/>
      <c r="C9774"/>
      <c r="D9774"/>
      <c r="E9774"/>
    </row>
    <row r="9775" spans="1:5" ht="12.5" x14ac:dyDescent="0.25">
      <c r="A9775" s="37"/>
      <c r="B9775" s="26"/>
      <c r="C9775"/>
      <c r="D9775"/>
      <c r="E9775"/>
    </row>
    <row r="9776" spans="1:5" ht="12.5" x14ac:dyDescent="0.25">
      <c r="A9776" s="37"/>
      <c r="B9776" s="26"/>
      <c r="C9776"/>
      <c r="D9776"/>
      <c r="E9776"/>
    </row>
    <row r="9777" spans="1:5" ht="12.5" x14ac:dyDescent="0.25">
      <c r="A9777" s="37"/>
      <c r="B9777" s="26"/>
      <c r="C9777"/>
      <c r="D9777"/>
      <c r="E9777"/>
    </row>
    <row r="9778" spans="1:5" ht="12.5" x14ac:dyDescent="0.25">
      <c r="A9778" s="37"/>
      <c r="B9778" s="26"/>
      <c r="C9778"/>
      <c r="D9778"/>
      <c r="E9778"/>
    </row>
    <row r="9779" spans="1:5" ht="12.5" x14ac:dyDescent="0.25">
      <c r="A9779" s="37"/>
      <c r="B9779" s="26"/>
      <c r="C9779"/>
      <c r="D9779"/>
      <c r="E9779"/>
    </row>
    <row r="9780" spans="1:5" ht="12.5" x14ac:dyDescent="0.25">
      <c r="A9780" s="37"/>
      <c r="B9780" s="26"/>
      <c r="C9780"/>
      <c r="D9780"/>
      <c r="E9780"/>
    </row>
    <row r="9781" spans="1:5" ht="12.5" x14ac:dyDescent="0.25">
      <c r="A9781" s="37"/>
      <c r="B9781" s="26"/>
      <c r="C9781"/>
      <c r="D9781"/>
      <c r="E9781"/>
    </row>
    <row r="9782" spans="1:5" ht="12.5" x14ac:dyDescent="0.25">
      <c r="A9782" s="37"/>
      <c r="B9782" s="26"/>
      <c r="C9782"/>
      <c r="D9782"/>
      <c r="E9782"/>
    </row>
    <row r="9783" spans="1:5" ht="12.5" x14ac:dyDescent="0.25">
      <c r="A9783" s="37"/>
      <c r="B9783" s="26"/>
      <c r="C9783"/>
      <c r="D9783"/>
      <c r="E9783"/>
    </row>
    <row r="9784" spans="1:5" ht="12.5" x14ac:dyDescent="0.25">
      <c r="A9784" s="37"/>
      <c r="B9784" s="26"/>
      <c r="C9784"/>
      <c r="D9784"/>
      <c r="E9784"/>
    </row>
    <row r="9785" spans="1:5" ht="12.5" x14ac:dyDescent="0.25">
      <c r="A9785" s="37"/>
      <c r="B9785" s="26"/>
      <c r="C9785"/>
      <c r="D9785"/>
      <c r="E9785"/>
    </row>
    <row r="9786" spans="1:5" ht="12.5" x14ac:dyDescent="0.25">
      <c r="A9786" s="37"/>
      <c r="B9786" s="26"/>
      <c r="C9786"/>
      <c r="D9786"/>
      <c r="E9786"/>
    </row>
    <row r="9787" spans="1:5" ht="12.5" x14ac:dyDescent="0.25">
      <c r="A9787" s="37"/>
      <c r="B9787" s="26"/>
      <c r="C9787"/>
      <c r="D9787"/>
      <c r="E9787"/>
    </row>
    <row r="9788" spans="1:5" ht="12.5" x14ac:dyDescent="0.25">
      <c r="A9788" s="37"/>
      <c r="B9788" s="26"/>
      <c r="C9788"/>
      <c r="D9788"/>
      <c r="E9788"/>
    </row>
    <row r="9789" spans="1:5" ht="12.5" x14ac:dyDescent="0.25">
      <c r="A9789" s="37"/>
      <c r="B9789" s="26"/>
      <c r="C9789"/>
      <c r="D9789"/>
      <c r="E9789"/>
    </row>
    <row r="9790" spans="1:5" ht="12.5" x14ac:dyDescent="0.25">
      <c r="A9790" s="37"/>
      <c r="B9790" s="26"/>
      <c r="C9790"/>
      <c r="D9790"/>
      <c r="E9790"/>
    </row>
    <row r="9791" spans="1:5" ht="12.5" x14ac:dyDescent="0.25">
      <c r="A9791" s="37"/>
      <c r="B9791" s="26"/>
      <c r="C9791"/>
      <c r="D9791"/>
      <c r="E9791"/>
    </row>
    <row r="9792" spans="1:5" ht="12.5" x14ac:dyDescent="0.25">
      <c r="A9792" s="37"/>
      <c r="B9792" s="26"/>
      <c r="C9792"/>
      <c r="D9792"/>
      <c r="E9792"/>
    </row>
    <row r="9793" spans="1:5" ht="12.5" x14ac:dyDescent="0.25">
      <c r="A9793" s="37"/>
      <c r="B9793" s="26"/>
      <c r="C9793"/>
      <c r="D9793"/>
      <c r="E9793"/>
    </row>
    <row r="9794" spans="1:5" ht="12.5" x14ac:dyDescent="0.25">
      <c r="A9794" s="37"/>
      <c r="B9794" s="26"/>
      <c r="C9794"/>
      <c r="D9794"/>
      <c r="E9794"/>
    </row>
    <row r="9795" spans="1:5" ht="12.5" x14ac:dyDescent="0.25">
      <c r="A9795" s="37"/>
      <c r="B9795" s="26"/>
      <c r="C9795"/>
      <c r="D9795"/>
      <c r="E9795"/>
    </row>
    <row r="9796" spans="1:5" ht="12.5" x14ac:dyDescent="0.25">
      <c r="A9796" s="37"/>
      <c r="B9796" s="26"/>
      <c r="C9796"/>
      <c r="D9796"/>
      <c r="E9796"/>
    </row>
    <row r="9797" spans="1:5" ht="12.5" x14ac:dyDescent="0.25">
      <c r="A9797" s="37"/>
      <c r="B9797" s="26"/>
      <c r="C9797"/>
      <c r="D9797"/>
      <c r="E9797"/>
    </row>
    <row r="9798" spans="1:5" ht="12.5" x14ac:dyDescent="0.25">
      <c r="A9798" s="37"/>
      <c r="B9798" s="26"/>
      <c r="C9798"/>
      <c r="D9798"/>
      <c r="E9798"/>
    </row>
    <row r="9799" spans="1:5" ht="12.5" x14ac:dyDescent="0.25">
      <c r="A9799" s="37"/>
      <c r="B9799" s="26"/>
      <c r="C9799"/>
      <c r="D9799"/>
      <c r="E9799"/>
    </row>
    <row r="9800" spans="1:5" ht="12.5" x14ac:dyDescent="0.25">
      <c r="A9800" s="37"/>
      <c r="B9800" s="26"/>
      <c r="C9800"/>
      <c r="D9800"/>
      <c r="E9800"/>
    </row>
    <row r="9801" spans="1:5" ht="12.5" x14ac:dyDescent="0.25">
      <c r="A9801" s="37"/>
      <c r="B9801" s="26"/>
      <c r="C9801"/>
      <c r="D9801"/>
      <c r="E9801"/>
    </row>
    <row r="9802" spans="1:5" ht="12.5" x14ac:dyDescent="0.25">
      <c r="A9802" s="37"/>
      <c r="B9802" s="26"/>
      <c r="C9802"/>
      <c r="D9802"/>
      <c r="E9802"/>
    </row>
    <row r="9803" spans="1:5" ht="12.5" x14ac:dyDescent="0.25">
      <c r="A9803" s="37"/>
      <c r="B9803" s="26"/>
      <c r="C9803"/>
      <c r="D9803"/>
      <c r="E9803"/>
    </row>
    <row r="9804" spans="1:5" ht="12.5" x14ac:dyDescent="0.25">
      <c r="A9804" s="37"/>
      <c r="B9804" s="26"/>
      <c r="C9804"/>
      <c r="D9804"/>
      <c r="E9804"/>
    </row>
    <row r="9805" spans="1:5" ht="12.5" x14ac:dyDescent="0.25">
      <c r="A9805" s="37"/>
      <c r="B9805" s="26"/>
      <c r="C9805"/>
      <c r="D9805"/>
      <c r="E9805"/>
    </row>
    <row r="9806" spans="1:5" ht="12.5" x14ac:dyDescent="0.25">
      <c r="A9806" s="37"/>
      <c r="B9806" s="26"/>
      <c r="C9806"/>
      <c r="D9806"/>
      <c r="E9806"/>
    </row>
    <row r="9807" spans="1:5" ht="12.5" x14ac:dyDescent="0.25">
      <c r="A9807" s="37"/>
      <c r="B9807" s="26"/>
      <c r="C9807"/>
      <c r="D9807"/>
      <c r="E9807"/>
    </row>
    <row r="9808" spans="1:5" ht="12.5" x14ac:dyDescent="0.25">
      <c r="A9808" s="37"/>
      <c r="B9808" s="26"/>
      <c r="C9808"/>
      <c r="D9808"/>
      <c r="E9808"/>
    </row>
    <row r="9809" spans="1:5" ht="12.5" x14ac:dyDescent="0.25">
      <c r="A9809" s="37"/>
      <c r="B9809" s="26"/>
      <c r="C9809"/>
      <c r="D9809"/>
      <c r="E9809"/>
    </row>
    <row r="9810" spans="1:5" ht="12.5" x14ac:dyDescent="0.25">
      <c r="A9810" s="37"/>
      <c r="B9810" s="26"/>
      <c r="C9810"/>
      <c r="D9810"/>
      <c r="E9810"/>
    </row>
    <row r="9811" spans="1:5" ht="12.5" x14ac:dyDescent="0.25">
      <c r="A9811" s="37"/>
      <c r="B9811" s="26"/>
      <c r="C9811"/>
      <c r="D9811"/>
      <c r="E9811"/>
    </row>
    <row r="9812" spans="1:5" ht="12.5" x14ac:dyDescent="0.25">
      <c r="A9812" s="37"/>
      <c r="B9812" s="26"/>
      <c r="C9812"/>
      <c r="D9812"/>
      <c r="E9812"/>
    </row>
    <row r="9813" spans="1:5" ht="12.5" x14ac:dyDescent="0.25">
      <c r="A9813" s="37"/>
      <c r="B9813" s="26"/>
      <c r="C9813"/>
      <c r="D9813"/>
      <c r="E9813"/>
    </row>
    <row r="9814" spans="1:5" ht="12.5" x14ac:dyDescent="0.25">
      <c r="A9814" s="37"/>
      <c r="B9814" s="26"/>
      <c r="C9814"/>
      <c r="D9814"/>
      <c r="E9814"/>
    </row>
    <row r="9815" spans="1:5" ht="12.5" x14ac:dyDescent="0.25">
      <c r="A9815" s="37"/>
      <c r="B9815" s="26"/>
      <c r="C9815"/>
      <c r="D9815"/>
      <c r="E9815"/>
    </row>
    <row r="9816" spans="1:5" ht="12.5" x14ac:dyDescent="0.25">
      <c r="A9816" s="37"/>
      <c r="B9816" s="26"/>
      <c r="C9816"/>
      <c r="D9816"/>
      <c r="E9816"/>
    </row>
    <row r="9817" spans="1:5" ht="12.5" x14ac:dyDescent="0.25">
      <c r="A9817" s="37"/>
      <c r="B9817" s="26"/>
      <c r="C9817"/>
      <c r="D9817"/>
      <c r="E9817"/>
    </row>
    <row r="9818" spans="1:5" ht="12.5" x14ac:dyDescent="0.25">
      <c r="A9818" s="37"/>
      <c r="B9818" s="26"/>
      <c r="C9818"/>
      <c r="D9818"/>
      <c r="E9818"/>
    </row>
    <row r="9819" spans="1:5" ht="12.5" x14ac:dyDescent="0.25">
      <c r="A9819" s="37"/>
      <c r="B9819" s="26"/>
      <c r="C9819"/>
      <c r="D9819"/>
      <c r="E9819"/>
    </row>
    <row r="9820" spans="1:5" ht="12.5" x14ac:dyDescent="0.25">
      <c r="A9820" s="37"/>
      <c r="B9820" s="26"/>
      <c r="C9820"/>
      <c r="D9820"/>
      <c r="E9820"/>
    </row>
    <row r="9821" spans="1:5" ht="12.5" x14ac:dyDescent="0.25">
      <c r="A9821" s="37"/>
      <c r="B9821" s="26"/>
      <c r="C9821"/>
      <c r="D9821"/>
      <c r="E9821"/>
    </row>
    <row r="9822" spans="1:5" ht="12.5" x14ac:dyDescent="0.25">
      <c r="A9822" s="37"/>
      <c r="B9822" s="26"/>
      <c r="C9822"/>
      <c r="D9822"/>
      <c r="E9822"/>
    </row>
    <row r="9823" spans="1:5" ht="12.5" x14ac:dyDescent="0.25">
      <c r="A9823" s="37"/>
      <c r="B9823" s="26"/>
      <c r="C9823"/>
      <c r="D9823"/>
      <c r="E9823"/>
    </row>
    <row r="9824" spans="1:5" ht="12.5" x14ac:dyDescent="0.25">
      <c r="A9824" s="37"/>
      <c r="B9824" s="26"/>
      <c r="C9824"/>
      <c r="D9824"/>
      <c r="E9824"/>
    </row>
    <row r="9825" spans="1:5" ht="12.5" x14ac:dyDescent="0.25">
      <c r="A9825" s="37"/>
      <c r="B9825" s="26"/>
      <c r="C9825"/>
      <c r="D9825"/>
      <c r="E9825"/>
    </row>
    <row r="9826" spans="1:5" ht="12.5" x14ac:dyDescent="0.25">
      <c r="A9826" s="37"/>
      <c r="B9826" s="26"/>
      <c r="C9826"/>
      <c r="D9826"/>
      <c r="E9826"/>
    </row>
    <row r="9827" spans="1:5" ht="12.5" x14ac:dyDescent="0.25">
      <c r="A9827" s="37"/>
      <c r="B9827" s="26"/>
      <c r="C9827"/>
      <c r="D9827"/>
      <c r="E9827"/>
    </row>
    <row r="9828" spans="1:5" ht="12.5" x14ac:dyDescent="0.25">
      <c r="A9828" s="37"/>
      <c r="B9828" s="26"/>
      <c r="C9828"/>
      <c r="D9828"/>
      <c r="E9828"/>
    </row>
    <row r="9829" spans="1:5" ht="12.5" x14ac:dyDescent="0.25">
      <c r="A9829" s="37"/>
      <c r="B9829" s="26"/>
      <c r="C9829"/>
      <c r="D9829"/>
      <c r="E9829"/>
    </row>
    <row r="9830" spans="1:5" ht="12.5" x14ac:dyDescent="0.25">
      <c r="A9830" s="37"/>
      <c r="B9830" s="26"/>
      <c r="C9830"/>
      <c r="D9830"/>
      <c r="E9830"/>
    </row>
    <row r="9831" spans="1:5" ht="12.5" x14ac:dyDescent="0.25">
      <c r="A9831" s="37"/>
      <c r="B9831" s="26"/>
      <c r="C9831"/>
      <c r="D9831"/>
      <c r="E9831"/>
    </row>
    <row r="9832" spans="1:5" ht="12.5" x14ac:dyDescent="0.25">
      <c r="A9832" s="37"/>
      <c r="B9832" s="26"/>
      <c r="C9832"/>
      <c r="D9832"/>
      <c r="E9832"/>
    </row>
    <row r="9833" spans="1:5" ht="12.5" x14ac:dyDescent="0.25">
      <c r="A9833" s="37"/>
      <c r="B9833" s="26"/>
      <c r="C9833"/>
      <c r="D9833"/>
      <c r="E9833"/>
    </row>
    <row r="9834" spans="1:5" ht="12.5" x14ac:dyDescent="0.25">
      <c r="A9834" s="37"/>
      <c r="B9834" s="26"/>
      <c r="C9834"/>
      <c r="D9834"/>
      <c r="E9834"/>
    </row>
    <row r="9835" spans="1:5" ht="12.5" x14ac:dyDescent="0.25">
      <c r="A9835" s="37"/>
      <c r="B9835" s="26"/>
      <c r="C9835"/>
      <c r="D9835"/>
      <c r="E9835"/>
    </row>
    <row r="9836" spans="1:5" ht="12.5" x14ac:dyDescent="0.25">
      <c r="A9836" s="37"/>
      <c r="B9836" s="26"/>
      <c r="C9836"/>
      <c r="D9836"/>
      <c r="E9836"/>
    </row>
    <row r="9837" spans="1:5" ht="12.5" x14ac:dyDescent="0.25">
      <c r="A9837" s="37"/>
      <c r="B9837" s="26"/>
      <c r="C9837"/>
      <c r="D9837"/>
      <c r="E9837"/>
    </row>
    <row r="9838" spans="1:5" ht="12.5" x14ac:dyDescent="0.25">
      <c r="A9838" s="37"/>
      <c r="B9838" s="26"/>
      <c r="C9838"/>
      <c r="D9838"/>
      <c r="E9838"/>
    </row>
    <row r="9839" spans="1:5" ht="12.5" x14ac:dyDescent="0.25">
      <c r="A9839" s="37"/>
      <c r="B9839" s="26"/>
      <c r="C9839"/>
      <c r="D9839"/>
      <c r="E9839"/>
    </row>
    <row r="9840" spans="1:5" ht="12.5" x14ac:dyDescent="0.25">
      <c r="A9840" s="37"/>
      <c r="B9840" s="26"/>
      <c r="C9840"/>
      <c r="D9840"/>
      <c r="E9840"/>
    </row>
    <row r="9841" spans="1:5" ht="12.5" x14ac:dyDescent="0.25">
      <c r="A9841" s="37"/>
      <c r="B9841" s="26"/>
      <c r="C9841"/>
      <c r="D9841"/>
      <c r="E9841"/>
    </row>
    <row r="9842" spans="1:5" ht="12.5" x14ac:dyDescent="0.25">
      <c r="A9842" s="37"/>
      <c r="B9842" s="26"/>
      <c r="C9842"/>
      <c r="D9842"/>
      <c r="E9842"/>
    </row>
    <row r="9843" spans="1:5" ht="12.5" x14ac:dyDescent="0.25">
      <c r="A9843" s="37"/>
      <c r="B9843" s="26"/>
      <c r="C9843"/>
      <c r="D9843"/>
      <c r="E9843"/>
    </row>
    <row r="9844" spans="1:5" ht="12.5" x14ac:dyDescent="0.25">
      <c r="A9844" s="37"/>
      <c r="B9844" s="26"/>
      <c r="C9844"/>
      <c r="D9844"/>
      <c r="E9844"/>
    </row>
    <row r="9845" spans="1:5" ht="12.5" x14ac:dyDescent="0.25">
      <c r="A9845" s="37"/>
      <c r="B9845" s="26"/>
      <c r="C9845"/>
      <c r="D9845"/>
      <c r="E9845"/>
    </row>
    <row r="9846" spans="1:5" ht="12.5" x14ac:dyDescent="0.25">
      <c r="A9846" s="37"/>
      <c r="B9846" s="26"/>
      <c r="C9846"/>
      <c r="D9846"/>
      <c r="E9846"/>
    </row>
    <row r="9847" spans="1:5" ht="12.5" x14ac:dyDescent="0.25">
      <c r="A9847" s="37"/>
      <c r="B9847" s="26"/>
      <c r="C9847"/>
      <c r="D9847"/>
      <c r="E9847"/>
    </row>
    <row r="9848" spans="1:5" ht="12.5" x14ac:dyDescent="0.25">
      <c r="A9848" s="37"/>
      <c r="B9848" s="26"/>
      <c r="C9848"/>
      <c r="D9848"/>
      <c r="E9848"/>
    </row>
    <row r="9849" spans="1:5" ht="12.5" x14ac:dyDescent="0.25">
      <c r="A9849" s="37"/>
      <c r="B9849" s="26"/>
      <c r="C9849"/>
      <c r="D9849"/>
      <c r="E9849"/>
    </row>
    <row r="9850" spans="1:5" ht="12.5" x14ac:dyDescent="0.25">
      <c r="A9850" s="37"/>
      <c r="B9850" s="26"/>
      <c r="C9850"/>
      <c r="D9850"/>
      <c r="E9850"/>
    </row>
    <row r="9851" spans="1:5" ht="12.5" x14ac:dyDescent="0.25">
      <c r="A9851" s="37"/>
      <c r="B9851" s="26"/>
      <c r="C9851"/>
      <c r="D9851"/>
      <c r="E9851"/>
    </row>
    <row r="9852" spans="1:5" ht="12.5" x14ac:dyDescent="0.25">
      <c r="A9852" s="37"/>
      <c r="B9852" s="26"/>
      <c r="C9852"/>
      <c r="D9852"/>
      <c r="E9852"/>
    </row>
    <row r="9853" spans="1:5" ht="12.5" x14ac:dyDescent="0.25">
      <c r="A9853" s="37"/>
      <c r="B9853" s="26"/>
      <c r="C9853"/>
      <c r="D9853"/>
      <c r="E9853"/>
    </row>
    <row r="9854" spans="1:5" ht="12.5" x14ac:dyDescent="0.25">
      <c r="A9854" s="37"/>
      <c r="B9854" s="26"/>
      <c r="C9854"/>
      <c r="D9854"/>
      <c r="E9854"/>
    </row>
    <row r="9855" spans="1:5" ht="12.5" x14ac:dyDescent="0.25">
      <c r="A9855" s="37"/>
      <c r="B9855" s="26"/>
      <c r="C9855"/>
      <c r="D9855"/>
      <c r="E9855"/>
    </row>
    <row r="9856" spans="1:5" ht="12.5" x14ac:dyDescent="0.25">
      <c r="A9856" s="37"/>
      <c r="B9856" s="26"/>
      <c r="C9856"/>
      <c r="D9856"/>
      <c r="E9856"/>
    </row>
    <row r="9857" spans="1:5" ht="12.5" x14ac:dyDescent="0.25">
      <c r="A9857" s="37"/>
      <c r="B9857" s="26"/>
      <c r="C9857"/>
      <c r="D9857"/>
      <c r="E9857"/>
    </row>
    <row r="9858" spans="1:5" ht="12.5" x14ac:dyDescent="0.25">
      <c r="A9858" s="37"/>
      <c r="B9858" s="26"/>
      <c r="C9858"/>
      <c r="D9858"/>
      <c r="E9858"/>
    </row>
    <row r="9859" spans="1:5" ht="12.5" x14ac:dyDescent="0.25">
      <c r="A9859" s="37"/>
      <c r="B9859" s="26"/>
      <c r="C9859"/>
      <c r="D9859"/>
      <c r="E9859"/>
    </row>
    <row r="9860" spans="1:5" ht="12.5" x14ac:dyDescent="0.25">
      <c r="A9860" s="37"/>
      <c r="B9860" s="26"/>
      <c r="C9860"/>
      <c r="D9860"/>
      <c r="E9860"/>
    </row>
    <row r="9861" spans="1:5" ht="12.5" x14ac:dyDescent="0.25">
      <c r="A9861" s="37"/>
      <c r="B9861" s="26"/>
      <c r="C9861"/>
      <c r="D9861"/>
      <c r="E9861"/>
    </row>
    <row r="9862" spans="1:5" ht="12.5" x14ac:dyDescent="0.25">
      <c r="A9862" s="37"/>
      <c r="B9862" s="26"/>
      <c r="C9862"/>
      <c r="D9862"/>
      <c r="E9862"/>
    </row>
    <row r="9863" spans="1:5" ht="12.5" x14ac:dyDescent="0.25">
      <c r="A9863" s="37"/>
      <c r="B9863" s="26"/>
      <c r="C9863"/>
      <c r="D9863"/>
      <c r="E9863"/>
    </row>
    <row r="9864" spans="1:5" ht="12.5" x14ac:dyDescent="0.25">
      <c r="A9864" s="37"/>
      <c r="B9864" s="26"/>
      <c r="C9864"/>
      <c r="D9864"/>
      <c r="E9864"/>
    </row>
    <row r="9865" spans="1:5" ht="12.5" x14ac:dyDescent="0.25">
      <c r="A9865" s="37"/>
      <c r="B9865" s="26"/>
      <c r="C9865"/>
      <c r="D9865"/>
      <c r="E9865"/>
    </row>
    <row r="9866" spans="1:5" ht="12.5" x14ac:dyDescent="0.25">
      <c r="A9866" s="37"/>
      <c r="B9866" s="26"/>
      <c r="C9866"/>
      <c r="D9866"/>
      <c r="E9866"/>
    </row>
    <row r="9867" spans="1:5" ht="12.5" x14ac:dyDescent="0.25">
      <c r="A9867" s="37"/>
      <c r="B9867" s="26"/>
      <c r="C9867"/>
      <c r="D9867"/>
      <c r="E9867"/>
    </row>
    <row r="9868" spans="1:5" ht="12.5" x14ac:dyDescent="0.25">
      <c r="A9868" s="37"/>
      <c r="B9868" s="26"/>
      <c r="C9868"/>
      <c r="D9868"/>
      <c r="E9868"/>
    </row>
    <row r="9869" spans="1:5" ht="12.5" x14ac:dyDescent="0.25">
      <c r="A9869" s="37"/>
      <c r="B9869" s="26"/>
      <c r="C9869"/>
      <c r="D9869"/>
      <c r="E9869"/>
    </row>
    <row r="9870" spans="1:5" ht="12.5" x14ac:dyDescent="0.25">
      <c r="A9870" s="37"/>
      <c r="B9870" s="26"/>
      <c r="C9870"/>
      <c r="D9870"/>
      <c r="E9870"/>
    </row>
    <row r="9871" spans="1:5" ht="12.5" x14ac:dyDescent="0.25">
      <c r="A9871" s="37"/>
      <c r="B9871" s="26"/>
      <c r="C9871"/>
      <c r="D9871"/>
      <c r="E9871"/>
    </row>
    <row r="9872" spans="1:5" ht="12.5" x14ac:dyDescent="0.25">
      <c r="A9872" s="37"/>
      <c r="B9872" s="26"/>
      <c r="C9872"/>
      <c r="D9872"/>
      <c r="E9872"/>
    </row>
    <row r="9873" spans="1:5" ht="12.5" x14ac:dyDescent="0.25">
      <c r="A9873" s="37"/>
      <c r="B9873" s="26"/>
      <c r="C9873"/>
      <c r="D9873"/>
      <c r="E9873"/>
    </row>
    <row r="9874" spans="1:5" ht="12.5" x14ac:dyDescent="0.25">
      <c r="A9874" s="37"/>
      <c r="B9874" s="26"/>
      <c r="C9874"/>
      <c r="D9874"/>
      <c r="E9874"/>
    </row>
    <row r="9875" spans="1:5" ht="12.5" x14ac:dyDescent="0.25">
      <c r="A9875" s="37"/>
      <c r="B9875" s="26"/>
      <c r="C9875"/>
      <c r="D9875"/>
      <c r="E9875"/>
    </row>
    <row r="9876" spans="1:5" ht="12.5" x14ac:dyDescent="0.25">
      <c r="A9876" s="37"/>
      <c r="B9876" s="26"/>
      <c r="C9876"/>
      <c r="D9876"/>
      <c r="E9876"/>
    </row>
    <row r="9877" spans="1:5" ht="12.5" x14ac:dyDescent="0.25">
      <c r="A9877" s="37"/>
      <c r="B9877" s="26"/>
      <c r="C9877"/>
      <c r="D9877"/>
      <c r="E9877"/>
    </row>
    <row r="9878" spans="1:5" ht="12.5" x14ac:dyDescent="0.25">
      <c r="A9878" s="37"/>
      <c r="B9878" s="26"/>
      <c r="C9878"/>
      <c r="D9878"/>
      <c r="E9878"/>
    </row>
    <row r="9879" spans="1:5" ht="12.5" x14ac:dyDescent="0.25">
      <c r="A9879" s="37"/>
      <c r="B9879" s="26"/>
      <c r="C9879"/>
      <c r="D9879"/>
      <c r="E9879"/>
    </row>
    <row r="9880" spans="1:5" ht="12.5" x14ac:dyDescent="0.25">
      <c r="A9880" s="37"/>
      <c r="B9880" s="26"/>
      <c r="C9880"/>
      <c r="D9880"/>
      <c r="E9880"/>
    </row>
    <row r="9881" spans="1:5" ht="12.5" x14ac:dyDescent="0.25">
      <c r="A9881" s="37"/>
      <c r="B9881" s="26"/>
      <c r="C9881"/>
      <c r="D9881"/>
      <c r="E9881"/>
    </row>
    <row r="9882" spans="1:5" ht="12.5" x14ac:dyDescent="0.25">
      <c r="A9882" s="37"/>
      <c r="B9882" s="26"/>
      <c r="C9882"/>
      <c r="D9882"/>
      <c r="E9882"/>
    </row>
    <row r="9883" spans="1:5" ht="12.5" x14ac:dyDescent="0.25">
      <c r="A9883" s="37"/>
      <c r="B9883" s="26"/>
      <c r="C9883"/>
      <c r="D9883"/>
      <c r="E9883"/>
    </row>
    <row r="9884" spans="1:5" ht="12.5" x14ac:dyDescent="0.25">
      <c r="A9884" s="37"/>
      <c r="B9884" s="26"/>
      <c r="C9884"/>
      <c r="D9884"/>
      <c r="E9884"/>
    </row>
    <row r="9885" spans="1:5" ht="12.5" x14ac:dyDescent="0.25">
      <c r="A9885" s="37"/>
      <c r="B9885" s="26"/>
      <c r="C9885"/>
      <c r="D9885"/>
      <c r="E9885"/>
    </row>
    <row r="9886" spans="1:5" ht="12.5" x14ac:dyDescent="0.25">
      <c r="A9886" s="37"/>
      <c r="B9886" s="26"/>
      <c r="C9886"/>
      <c r="D9886"/>
      <c r="E9886"/>
    </row>
    <row r="9887" spans="1:5" ht="12.5" x14ac:dyDescent="0.25">
      <c r="A9887" s="37"/>
      <c r="B9887" s="26"/>
      <c r="C9887"/>
      <c r="D9887"/>
      <c r="E9887"/>
    </row>
    <row r="9888" spans="1:5" ht="12.5" x14ac:dyDescent="0.25">
      <c r="A9888" s="37"/>
      <c r="B9888" s="26"/>
      <c r="C9888"/>
      <c r="D9888"/>
      <c r="E9888"/>
    </row>
    <row r="9889" spans="1:5" ht="12.5" x14ac:dyDescent="0.25">
      <c r="A9889" s="37"/>
      <c r="B9889" s="26"/>
      <c r="C9889"/>
      <c r="D9889"/>
      <c r="E9889"/>
    </row>
    <row r="9890" spans="1:5" ht="12.5" x14ac:dyDescent="0.25">
      <c r="A9890" s="37"/>
      <c r="B9890" s="26"/>
      <c r="C9890"/>
      <c r="D9890"/>
      <c r="E9890"/>
    </row>
    <row r="9891" spans="1:5" ht="12.5" x14ac:dyDescent="0.25">
      <c r="A9891" s="37"/>
      <c r="B9891" s="26"/>
      <c r="C9891"/>
      <c r="D9891"/>
      <c r="E9891"/>
    </row>
    <row r="9892" spans="1:5" ht="12.5" x14ac:dyDescent="0.25">
      <c r="A9892" s="37"/>
      <c r="B9892" s="26"/>
      <c r="C9892"/>
      <c r="D9892"/>
      <c r="E9892"/>
    </row>
    <row r="9893" spans="1:5" ht="12.5" x14ac:dyDescent="0.25">
      <c r="A9893" s="37"/>
      <c r="B9893" s="26"/>
      <c r="C9893"/>
      <c r="D9893"/>
      <c r="E9893"/>
    </row>
    <row r="9894" spans="1:5" ht="12.5" x14ac:dyDescent="0.25">
      <c r="A9894" s="37"/>
      <c r="B9894" s="26"/>
      <c r="C9894"/>
      <c r="D9894"/>
      <c r="E9894"/>
    </row>
    <row r="9895" spans="1:5" ht="12.5" x14ac:dyDescent="0.25">
      <c r="A9895" s="37"/>
      <c r="B9895" s="26"/>
      <c r="C9895"/>
      <c r="D9895"/>
      <c r="E9895"/>
    </row>
    <row r="9896" spans="1:5" ht="12.5" x14ac:dyDescent="0.25">
      <c r="A9896" s="37"/>
      <c r="B9896" s="26"/>
      <c r="C9896"/>
      <c r="D9896"/>
      <c r="E9896"/>
    </row>
    <row r="9897" spans="1:5" ht="12.5" x14ac:dyDescent="0.25">
      <c r="A9897" s="37"/>
      <c r="B9897" s="26"/>
      <c r="C9897"/>
      <c r="D9897"/>
      <c r="E9897"/>
    </row>
    <row r="9898" spans="1:5" ht="12.5" x14ac:dyDescent="0.25">
      <c r="A9898" s="37"/>
      <c r="B9898" s="26"/>
      <c r="C9898"/>
      <c r="D9898"/>
      <c r="E9898"/>
    </row>
    <row r="9899" spans="1:5" ht="12.5" x14ac:dyDescent="0.25">
      <c r="A9899" s="37"/>
      <c r="B9899" s="26"/>
      <c r="C9899"/>
      <c r="D9899"/>
      <c r="E9899"/>
    </row>
    <row r="9900" spans="1:5" ht="12.5" x14ac:dyDescent="0.25">
      <c r="A9900" s="37"/>
      <c r="B9900" s="26"/>
      <c r="C9900"/>
      <c r="D9900"/>
      <c r="E9900"/>
    </row>
    <row r="9901" spans="1:5" ht="12.5" x14ac:dyDescent="0.25">
      <c r="A9901" s="37"/>
      <c r="B9901" s="26"/>
      <c r="C9901"/>
      <c r="D9901"/>
      <c r="E9901"/>
    </row>
    <row r="9902" spans="1:5" ht="12.5" x14ac:dyDescent="0.25">
      <c r="A9902" s="37"/>
      <c r="B9902" s="26"/>
      <c r="C9902"/>
      <c r="D9902"/>
      <c r="E9902"/>
    </row>
    <row r="9903" spans="1:5" ht="12.5" x14ac:dyDescent="0.25">
      <c r="A9903" s="37"/>
      <c r="B9903" s="26"/>
      <c r="C9903"/>
      <c r="D9903"/>
      <c r="E9903"/>
    </row>
    <row r="9904" spans="1:5" ht="12.5" x14ac:dyDescent="0.25">
      <c r="A9904" s="37"/>
      <c r="B9904" s="26"/>
      <c r="C9904"/>
      <c r="D9904"/>
      <c r="E9904"/>
    </row>
    <row r="9905" spans="1:5" ht="12.5" x14ac:dyDescent="0.25">
      <c r="A9905" s="37"/>
      <c r="B9905" s="26"/>
      <c r="C9905"/>
      <c r="D9905"/>
      <c r="E9905"/>
    </row>
    <row r="9906" spans="1:5" ht="12.5" x14ac:dyDescent="0.25">
      <c r="A9906" s="37"/>
      <c r="B9906" s="26"/>
      <c r="C9906"/>
      <c r="D9906"/>
      <c r="E9906"/>
    </row>
    <row r="9907" spans="1:5" ht="12.5" x14ac:dyDescent="0.25">
      <c r="A9907" s="37"/>
      <c r="B9907" s="26"/>
      <c r="C9907"/>
      <c r="D9907"/>
      <c r="E9907"/>
    </row>
    <row r="9908" spans="1:5" ht="12.5" x14ac:dyDescent="0.25">
      <c r="A9908" s="37"/>
      <c r="B9908" s="26"/>
      <c r="C9908"/>
      <c r="D9908"/>
      <c r="E9908"/>
    </row>
    <row r="9909" spans="1:5" ht="12.5" x14ac:dyDescent="0.25">
      <c r="A9909" s="37"/>
      <c r="B9909" s="26"/>
      <c r="C9909"/>
      <c r="D9909"/>
      <c r="E9909"/>
    </row>
    <row r="9910" spans="1:5" ht="12.5" x14ac:dyDescent="0.25">
      <c r="A9910" s="37"/>
      <c r="B9910" s="26"/>
      <c r="C9910"/>
      <c r="D9910"/>
      <c r="E9910"/>
    </row>
    <row r="9911" spans="1:5" ht="12.5" x14ac:dyDescent="0.25">
      <c r="A9911" s="37"/>
      <c r="B9911" s="26"/>
      <c r="C9911"/>
      <c r="D9911"/>
      <c r="E9911"/>
    </row>
    <row r="9912" spans="1:5" ht="12.5" x14ac:dyDescent="0.25">
      <c r="A9912" s="37"/>
      <c r="B9912" s="26"/>
      <c r="C9912"/>
      <c r="D9912"/>
      <c r="E9912"/>
    </row>
    <row r="9913" spans="1:5" ht="12.5" x14ac:dyDescent="0.25">
      <c r="A9913" s="37"/>
      <c r="B9913" s="26"/>
      <c r="C9913"/>
      <c r="D9913"/>
      <c r="E9913"/>
    </row>
    <row r="9914" spans="1:5" ht="12.5" x14ac:dyDescent="0.25">
      <c r="A9914" s="37"/>
      <c r="B9914" s="26"/>
      <c r="C9914"/>
      <c r="D9914"/>
      <c r="E9914"/>
    </row>
    <row r="9915" spans="1:5" ht="12.5" x14ac:dyDescent="0.25">
      <c r="A9915" s="37"/>
      <c r="B9915" s="26"/>
      <c r="C9915"/>
      <c r="D9915"/>
      <c r="E9915"/>
    </row>
    <row r="9916" spans="1:5" ht="12.5" x14ac:dyDescent="0.25">
      <c r="A9916" s="37"/>
      <c r="B9916" s="26"/>
      <c r="C9916"/>
      <c r="D9916"/>
      <c r="E9916"/>
    </row>
    <row r="9917" spans="1:5" ht="12.5" x14ac:dyDescent="0.25">
      <c r="A9917" s="37"/>
      <c r="B9917" s="26"/>
      <c r="C9917"/>
      <c r="D9917"/>
      <c r="E9917"/>
    </row>
    <row r="9918" spans="1:5" ht="12.5" x14ac:dyDescent="0.25">
      <c r="A9918" s="37"/>
      <c r="B9918" s="26"/>
      <c r="C9918"/>
      <c r="D9918"/>
      <c r="E9918"/>
    </row>
    <row r="9919" spans="1:5" ht="12.5" x14ac:dyDescent="0.25">
      <c r="A9919" s="37"/>
      <c r="B9919" s="26"/>
      <c r="C9919"/>
      <c r="D9919"/>
      <c r="E9919"/>
    </row>
    <row r="9920" spans="1:5" ht="12.5" x14ac:dyDescent="0.25">
      <c r="A9920" s="37"/>
      <c r="B9920" s="26"/>
      <c r="C9920"/>
      <c r="D9920"/>
      <c r="E9920"/>
    </row>
    <row r="9921" spans="1:5" ht="12.5" x14ac:dyDescent="0.25">
      <c r="A9921" s="37"/>
      <c r="B9921" s="26"/>
      <c r="C9921"/>
      <c r="D9921"/>
      <c r="E9921"/>
    </row>
    <row r="9922" spans="1:5" ht="12.5" x14ac:dyDescent="0.25">
      <c r="A9922" s="37"/>
      <c r="B9922" s="26"/>
      <c r="C9922"/>
      <c r="D9922"/>
      <c r="E9922"/>
    </row>
    <row r="9923" spans="1:5" ht="12.5" x14ac:dyDescent="0.25">
      <c r="A9923" s="37"/>
      <c r="B9923" s="26"/>
      <c r="C9923"/>
      <c r="D9923"/>
      <c r="E9923"/>
    </row>
    <row r="9924" spans="1:5" ht="12.5" x14ac:dyDescent="0.25">
      <c r="A9924" s="37"/>
      <c r="B9924" s="26"/>
      <c r="C9924"/>
      <c r="D9924"/>
      <c r="E9924"/>
    </row>
    <row r="9925" spans="1:5" ht="12.5" x14ac:dyDescent="0.25">
      <c r="A9925" s="37"/>
      <c r="B9925" s="26"/>
      <c r="C9925"/>
      <c r="D9925"/>
      <c r="E9925"/>
    </row>
    <row r="9926" spans="1:5" ht="12.5" x14ac:dyDescent="0.25">
      <c r="A9926" s="37"/>
      <c r="B9926" s="26"/>
      <c r="C9926"/>
      <c r="D9926"/>
      <c r="E9926"/>
    </row>
    <row r="9927" spans="1:5" ht="12.5" x14ac:dyDescent="0.25">
      <c r="A9927" s="37"/>
      <c r="B9927" s="26"/>
      <c r="C9927"/>
      <c r="D9927"/>
      <c r="E9927"/>
    </row>
    <row r="9928" spans="1:5" ht="12.5" x14ac:dyDescent="0.25">
      <c r="A9928" s="37"/>
      <c r="B9928" s="26"/>
      <c r="C9928"/>
      <c r="D9928"/>
      <c r="E9928"/>
    </row>
    <row r="9929" spans="1:5" ht="12.5" x14ac:dyDescent="0.25">
      <c r="A9929" s="37"/>
      <c r="B9929" s="26"/>
      <c r="C9929"/>
      <c r="D9929"/>
      <c r="E9929"/>
    </row>
    <row r="9930" spans="1:5" ht="12.5" x14ac:dyDescent="0.25">
      <c r="A9930" s="37"/>
      <c r="B9930" s="26"/>
      <c r="C9930"/>
      <c r="D9930"/>
      <c r="E9930"/>
    </row>
    <row r="9931" spans="1:5" ht="12.5" x14ac:dyDescent="0.25">
      <c r="A9931" s="37"/>
      <c r="B9931" s="26"/>
      <c r="C9931"/>
      <c r="D9931"/>
      <c r="E9931"/>
    </row>
    <row r="9932" spans="1:5" ht="12.5" x14ac:dyDescent="0.25">
      <c r="A9932" s="37"/>
      <c r="B9932" s="26"/>
      <c r="C9932"/>
      <c r="D9932"/>
      <c r="E9932"/>
    </row>
    <row r="9933" spans="1:5" ht="12.5" x14ac:dyDescent="0.25">
      <c r="A9933" s="37"/>
      <c r="B9933" s="26"/>
      <c r="C9933"/>
      <c r="D9933"/>
      <c r="E9933"/>
    </row>
    <row r="9934" spans="1:5" ht="12.5" x14ac:dyDescent="0.25">
      <c r="A9934" s="37"/>
      <c r="B9934" s="26"/>
      <c r="C9934"/>
      <c r="D9934"/>
      <c r="E9934"/>
    </row>
    <row r="9935" spans="1:5" ht="12.5" x14ac:dyDescent="0.25">
      <c r="A9935" s="37"/>
      <c r="B9935" s="26"/>
      <c r="C9935"/>
      <c r="D9935"/>
      <c r="E9935"/>
    </row>
    <row r="9936" spans="1:5" ht="12.5" x14ac:dyDescent="0.25">
      <c r="A9936" s="37"/>
      <c r="B9936" s="26"/>
      <c r="C9936"/>
      <c r="D9936"/>
      <c r="E9936"/>
    </row>
    <row r="9937" spans="1:5" ht="12.5" x14ac:dyDescent="0.25">
      <c r="A9937" s="37"/>
      <c r="B9937" s="26"/>
      <c r="C9937"/>
      <c r="D9937"/>
      <c r="E9937"/>
    </row>
    <row r="9938" spans="1:5" ht="12.5" x14ac:dyDescent="0.25">
      <c r="A9938" s="37"/>
      <c r="B9938" s="26"/>
      <c r="C9938"/>
      <c r="D9938"/>
      <c r="E9938"/>
    </row>
    <row r="9939" spans="1:5" ht="12.5" x14ac:dyDescent="0.25">
      <c r="A9939" s="37"/>
      <c r="B9939" s="26"/>
      <c r="C9939"/>
      <c r="D9939"/>
      <c r="E9939"/>
    </row>
    <row r="9940" spans="1:5" ht="12.5" x14ac:dyDescent="0.25">
      <c r="A9940" s="37"/>
      <c r="B9940" s="26"/>
      <c r="C9940"/>
      <c r="D9940"/>
      <c r="E9940"/>
    </row>
    <row r="9941" spans="1:5" ht="12.5" x14ac:dyDescent="0.25">
      <c r="A9941" s="37"/>
      <c r="B9941" s="26"/>
      <c r="C9941"/>
      <c r="D9941"/>
      <c r="E9941"/>
    </row>
    <row r="9942" spans="1:5" ht="12.5" x14ac:dyDescent="0.25">
      <c r="A9942" s="37"/>
      <c r="B9942" s="26"/>
      <c r="C9942"/>
      <c r="D9942"/>
      <c r="E9942"/>
    </row>
    <row r="9943" spans="1:5" ht="12.5" x14ac:dyDescent="0.25">
      <c r="A9943" s="37"/>
      <c r="B9943" s="26"/>
      <c r="C9943"/>
      <c r="D9943"/>
      <c r="E9943"/>
    </row>
    <row r="9944" spans="1:5" ht="12.5" x14ac:dyDescent="0.25">
      <c r="A9944" s="37"/>
      <c r="B9944" s="26"/>
      <c r="C9944"/>
      <c r="D9944"/>
      <c r="E9944"/>
    </row>
    <row r="9945" spans="1:5" ht="12.5" x14ac:dyDescent="0.25">
      <c r="A9945" s="37"/>
      <c r="B9945" s="26"/>
      <c r="C9945"/>
      <c r="D9945"/>
      <c r="E9945"/>
    </row>
    <row r="9946" spans="1:5" ht="12.5" x14ac:dyDescent="0.25">
      <c r="A9946" s="37"/>
      <c r="B9946" s="26"/>
      <c r="C9946"/>
      <c r="D9946"/>
      <c r="E9946"/>
    </row>
    <row r="9947" spans="1:5" ht="12.5" x14ac:dyDescent="0.25">
      <c r="A9947" s="37"/>
      <c r="B9947" s="26"/>
      <c r="C9947"/>
      <c r="D9947"/>
      <c r="E9947"/>
    </row>
    <row r="9948" spans="1:5" ht="12.5" x14ac:dyDescent="0.25">
      <c r="A9948" s="37"/>
      <c r="B9948" s="26"/>
      <c r="C9948"/>
      <c r="D9948"/>
      <c r="E9948"/>
    </row>
    <row r="9949" spans="1:5" ht="12.5" x14ac:dyDescent="0.25">
      <c r="A9949" s="37"/>
      <c r="B9949" s="26"/>
      <c r="C9949"/>
      <c r="D9949"/>
      <c r="E9949"/>
    </row>
    <row r="9950" spans="1:5" ht="12.5" x14ac:dyDescent="0.25">
      <c r="A9950" s="37"/>
      <c r="B9950" s="26"/>
      <c r="C9950"/>
      <c r="D9950"/>
      <c r="E9950"/>
    </row>
    <row r="9951" spans="1:5" ht="12.5" x14ac:dyDescent="0.25">
      <c r="A9951" s="37"/>
      <c r="B9951" s="26"/>
      <c r="C9951"/>
      <c r="D9951"/>
      <c r="E9951"/>
    </row>
    <row r="9952" spans="1:5" ht="12.5" x14ac:dyDescent="0.25">
      <c r="A9952" s="37"/>
      <c r="B9952" s="26"/>
      <c r="C9952"/>
      <c r="D9952"/>
      <c r="E9952"/>
    </row>
    <row r="9953" spans="1:5" ht="12.5" x14ac:dyDescent="0.25">
      <c r="A9953" s="37"/>
      <c r="B9953" s="26"/>
      <c r="C9953"/>
      <c r="D9953"/>
      <c r="E9953"/>
    </row>
    <row r="9954" spans="1:5" ht="12.5" x14ac:dyDescent="0.25">
      <c r="A9954" s="37"/>
      <c r="B9954" s="26"/>
      <c r="C9954"/>
      <c r="D9954"/>
      <c r="E9954"/>
    </row>
    <row r="9955" spans="1:5" ht="12.5" x14ac:dyDescent="0.25">
      <c r="A9955" s="37"/>
      <c r="B9955" s="26"/>
      <c r="C9955"/>
      <c r="D9955"/>
      <c r="E9955"/>
    </row>
    <row r="9956" spans="1:5" ht="12.5" x14ac:dyDescent="0.25">
      <c r="A9956" s="37"/>
      <c r="B9956" s="26"/>
      <c r="C9956"/>
      <c r="D9956"/>
      <c r="E9956"/>
    </row>
    <row r="9957" spans="1:5" ht="12.5" x14ac:dyDescent="0.25">
      <c r="A9957" s="37"/>
      <c r="B9957" s="26"/>
      <c r="C9957"/>
      <c r="D9957"/>
      <c r="E9957"/>
    </row>
    <row r="9958" spans="1:5" ht="12.5" x14ac:dyDescent="0.25">
      <c r="A9958" s="37"/>
      <c r="B9958" s="26"/>
      <c r="C9958"/>
      <c r="D9958"/>
      <c r="E9958"/>
    </row>
    <row r="9959" spans="1:5" ht="12.5" x14ac:dyDescent="0.25">
      <c r="A9959" s="37"/>
      <c r="B9959" s="26"/>
      <c r="C9959"/>
      <c r="D9959"/>
      <c r="E9959"/>
    </row>
    <row r="9960" spans="1:5" ht="12.5" x14ac:dyDescent="0.25">
      <c r="A9960" s="37"/>
      <c r="B9960" s="26"/>
      <c r="C9960"/>
      <c r="D9960"/>
      <c r="E9960"/>
    </row>
    <row r="9961" spans="1:5" ht="12.5" x14ac:dyDescent="0.25">
      <c r="A9961" s="37"/>
      <c r="B9961" s="26"/>
      <c r="C9961"/>
      <c r="D9961"/>
      <c r="E9961"/>
    </row>
    <row r="9962" spans="1:5" ht="12.5" x14ac:dyDescent="0.25">
      <c r="A9962" s="37"/>
      <c r="B9962" s="26"/>
      <c r="C9962"/>
      <c r="D9962"/>
      <c r="E9962"/>
    </row>
    <row r="9963" spans="1:5" ht="12.5" x14ac:dyDescent="0.25">
      <c r="A9963" s="37"/>
      <c r="B9963" s="26"/>
      <c r="C9963"/>
      <c r="D9963"/>
      <c r="E9963"/>
    </row>
    <row r="9964" spans="1:5" ht="12.5" x14ac:dyDescent="0.25">
      <c r="A9964" s="37"/>
      <c r="B9964" s="26"/>
      <c r="C9964"/>
      <c r="D9964"/>
      <c r="E9964"/>
    </row>
    <row r="9965" spans="1:5" ht="12.5" x14ac:dyDescent="0.25">
      <c r="A9965" s="37"/>
      <c r="B9965" s="26"/>
      <c r="C9965"/>
      <c r="D9965"/>
      <c r="E9965"/>
    </row>
    <row r="9966" spans="1:5" ht="12.5" x14ac:dyDescent="0.25">
      <c r="A9966" s="37"/>
      <c r="B9966" s="26"/>
      <c r="C9966"/>
      <c r="D9966"/>
      <c r="E9966"/>
    </row>
    <row r="9967" spans="1:5" ht="12.5" x14ac:dyDescent="0.25">
      <c r="A9967" s="37"/>
      <c r="B9967" s="26"/>
      <c r="C9967"/>
      <c r="D9967"/>
      <c r="E9967"/>
    </row>
    <row r="9968" spans="1:5" ht="12.5" x14ac:dyDescent="0.25">
      <c r="A9968" s="37"/>
      <c r="B9968" s="26"/>
      <c r="C9968"/>
      <c r="D9968"/>
      <c r="E9968"/>
    </row>
    <row r="9969" spans="1:5" ht="12.5" x14ac:dyDescent="0.25">
      <c r="A9969" s="37"/>
      <c r="B9969" s="26"/>
      <c r="C9969"/>
      <c r="D9969"/>
      <c r="E9969"/>
    </row>
    <row r="9970" spans="1:5" ht="12.5" x14ac:dyDescent="0.25">
      <c r="A9970" s="37"/>
      <c r="B9970" s="26"/>
      <c r="C9970"/>
      <c r="D9970"/>
      <c r="E9970"/>
    </row>
    <row r="9971" spans="1:5" ht="12.5" x14ac:dyDescent="0.25">
      <c r="A9971" s="37"/>
      <c r="B9971" s="26"/>
      <c r="C9971"/>
      <c r="D9971"/>
      <c r="E9971"/>
    </row>
    <row r="9972" spans="1:5" ht="12.5" x14ac:dyDescent="0.25">
      <c r="A9972" s="37"/>
      <c r="B9972" s="26"/>
      <c r="C9972"/>
      <c r="D9972"/>
      <c r="E9972"/>
    </row>
    <row r="9973" spans="1:5" ht="12.5" x14ac:dyDescent="0.25">
      <c r="A9973" s="37"/>
      <c r="B9973" s="26"/>
      <c r="C9973"/>
      <c r="D9973"/>
      <c r="E9973"/>
    </row>
    <row r="9974" spans="1:5" ht="12.5" x14ac:dyDescent="0.25">
      <c r="A9974" s="37"/>
      <c r="B9974" s="26"/>
      <c r="C9974"/>
      <c r="D9974"/>
      <c r="E9974"/>
    </row>
    <row r="9975" spans="1:5" ht="12.5" x14ac:dyDescent="0.25">
      <c r="A9975" s="37"/>
      <c r="B9975" s="26"/>
      <c r="C9975"/>
      <c r="D9975"/>
      <c r="E9975"/>
    </row>
    <row r="9976" spans="1:5" ht="12.5" x14ac:dyDescent="0.25">
      <c r="A9976" s="37"/>
      <c r="B9976" s="26"/>
      <c r="C9976"/>
      <c r="D9976"/>
      <c r="E9976"/>
    </row>
    <row r="9977" spans="1:5" ht="12.5" x14ac:dyDescent="0.25">
      <c r="A9977" s="37"/>
      <c r="B9977" s="26"/>
      <c r="C9977"/>
      <c r="D9977"/>
      <c r="E9977"/>
    </row>
    <row r="9978" spans="1:5" ht="12.5" x14ac:dyDescent="0.25">
      <c r="A9978" s="37"/>
      <c r="B9978" s="26"/>
      <c r="C9978"/>
      <c r="D9978"/>
      <c r="E9978"/>
    </row>
    <row r="9979" spans="1:5" ht="12.5" x14ac:dyDescent="0.25">
      <c r="A9979" s="37"/>
      <c r="B9979" s="26"/>
      <c r="C9979"/>
      <c r="D9979"/>
      <c r="E9979"/>
    </row>
    <row r="9980" spans="1:5" ht="12.5" x14ac:dyDescent="0.25">
      <c r="A9980" s="37"/>
      <c r="B9980" s="26"/>
      <c r="C9980"/>
      <c r="D9980"/>
      <c r="E9980"/>
    </row>
    <row r="9981" spans="1:5" ht="12.5" x14ac:dyDescent="0.25">
      <c r="A9981" s="37"/>
      <c r="B9981" s="26"/>
      <c r="C9981"/>
      <c r="D9981"/>
      <c r="E9981"/>
    </row>
    <row r="9982" spans="1:5" ht="12.5" x14ac:dyDescent="0.25">
      <c r="A9982" s="37"/>
      <c r="B9982" s="26"/>
      <c r="C9982"/>
      <c r="D9982"/>
      <c r="E9982"/>
    </row>
    <row r="9983" spans="1:5" ht="12.5" x14ac:dyDescent="0.25">
      <c r="A9983" s="37"/>
      <c r="B9983" s="26"/>
      <c r="C9983"/>
      <c r="D9983"/>
      <c r="E9983"/>
    </row>
    <row r="9984" spans="1:5" ht="12.5" x14ac:dyDescent="0.25">
      <c r="A9984" s="37"/>
      <c r="B9984" s="26"/>
      <c r="C9984"/>
      <c r="D9984"/>
      <c r="E9984"/>
    </row>
    <row r="9985" spans="1:5" ht="12.5" x14ac:dyDescent="0.25">
      <c r="A9985" s="37"/>
      <c r="B9985" s="26"/>
      <c r="C9985"/>
      <c r="D9985"/>
      <c r="E9985"/>
    </row>
    <row r="9986" spans="1:5" ht="12.5" x14ac:dyDescent="0.25">
      <c r="A9986" s="37"/>
      <c r="B9986" s="26"/>
      <c r="C9986"/>
      <c r="D9986"/>
      <c r="E9986"/>
    </row>
    <row r="9987" spans="1:5" ht="12.5" x14ac:dyDescent="0.25">
      <c r="A9987" s="37"/>
      <c r="B9987" s="26"/>
      <c r="C9987"/>
      <c r="D9987"/>
      <c r="E9987"/>
    </row>
    <row r="9988" spans="1:5" ht="12.5" x14ac:dyDescent="0.25">
      <c r="A9988" s="37"/>
      <c r="B9988" s="26"/>
      <c r="C9988"/>
      <c r="D9988"/>
      <c r="E9988"/>
    </row>
    <row r="9989" spans="1:5" ht="12.5" x14ac:dyDescent="0.25">
      <c r="A9989" s="37"/>
      <c r="B9989" s="26"/>
      <c r="C9989"/>
      <c r="D9989"/>
      <c r="E9989"/>
    </row>
    <row r="9990" spans="1:5" ht="12.5" x14ac:dyDescent="0.25">
      <c r="A9990" s="37"/>
      <c r="B9990" s="26"/>
      <c r="C9990"/>
      <c r="D9990"/>
      <c r="E9990"/>
    </row>
    <row r="9991" spans="1:5" ht="12.5" x14ac:dyDescent="0.25">
      <c r="A9991" s="37"/>
      <c r="B9991" s="26"/>
      <c r="C9991"/>
      <c r="D9991"/>
      <c r="E9991"/>
    </row>
    <row r="9992" spans="1:5" ht="12.5" x14ac:dyDescent="0.25">
      <c r="A9992" s="37"/>
      <c r="B9992" s="26"/>
      <c r="C9992"/>
      <c r="D9992"/>
      <c r="E9992"/>
    </row>
    <row r="9993" spans="1:5" ht="12.5" x14ac:dyDescent="0.25">
      <c r="A9993" s="37"/>
      <c r="B9993" s="26"/>
      <c r="C9993"/>
      <c r="D9993"/>
      <c r="E9993"/>
    </row>
    <row r="9994" spans="1:5" ht="12.5" x14ac:dyDescent="0.25">
      <c r="A9994" s="37"/>
      <c r="B9994" s="26"/>
      <c r="C9994"/>
      <c r="D9994"/>
      <c r="E9994"/>
    </row>
    <row r="9995" spans="1:5" ht="12.5" x14ac:dyDescent="0.25">
      <c r="A9995" s="37"/>
      <c r="B9995" s="26"/>
      <c r="C9995"/>
      <c r="D9995"/>
      <c r="E9995"/>
    </row>
    <row r="9996" spans="1:5" ht="12.5" x14ac:dyDescent="0.25">
      <c r="A9996" s="37"/>
      <c r="B9996" s="26"/>
      <c r="C9996"/>
      <c r="D9996"/>
      <c r="E9996"/>
    </row>
    <row r="9997" spans="1:5" ht="12.5" x14ac:dyDescent="0.25">
      <c r="A9997" s="37"/>
      <c r="B9997" s="26"/>
      <c r="C9997"/>
      <c r="D9997"/>
      <c r="E9997"/>
    </row>
    <row r="9998" spans="1:5" ht="12.5" x14ac:dyDescent="0.25">
      <c r="A9998" s="37"/>
      <c r="B9998" s="26"/>
      <c r="C9998"/>
      <c r="D9998"/>
      <c r="E9998"/>
    </row>
    <row r="9999" spans="1:5" ht="12.5" x14ac:dyDescent="0.25">
      <c r="A9999" s="37"/>
      <c r="B9999" s="26"/>
      <c r="C9999"/>
      <c r="D9999"/>
      <c r="E9999"/>
    </row>
    <row r="10000" spans="1:5" ht="12.5" x14ac:dyDescent="0.25">
      <c r="A10000" s="37"/>
      <c r="B10000" s="26"/>
      <c r="C10000"/>
      <c r="D10000"/>
      <c r="E10000"/>
    </row>
    <row r="10001" spans="1:5" ht="12.5" x14ac:dyDescent="0.25">
      <c r="A10001" s="37"/>
      <c r="B10001" s="26"/>
      <c r="C10001"/>
      <c r="D10001"/>
      <c r="E10001"/>
    </row>
    <row r="10002" spans="1:5" ht="12.5" x14ac:dyDescent="0.25">
      <c r="A10002" s="37"/>
      <c r="B10002" s="26"/>
      <c r="C10002"/>
      <c r="D10002"/>
      <c r="E10002"/>
    </row>
    <row r="10003" spans="1:5" ht="12.5" x14ac:dyDescent="0.25">
      <c r="A10003" s="37"/>
      <c r="B10003" s="26"/>
      <c r="C10003"/>
      <c r="D10003"/>
      <c r="E10003"/>
    </row>
    <row r="10004" spans="1:5" ht="12.5" x14ac:dyDescent="0.25">
      <c r="A10004" s="37"/>
      <c r="B10004" s="26"/>
      <c r="C10004"/>
      <c r="D10004"/>
      <c r="E10004"/>
    </row>
    <row r="10005" spans="1:5" ht="12.5" x14ac:dyDescent="0.25">
      <c r="A10005" s="37"/>
      <c r="B10005" s="26"/>
      <c r="C10005"/>
      <c r="D10005"/>
      <c r="E10005"/>
    </row>
    <row r="10006" spans="1:5" ht="12.5" x14ac:dyDescent="0.25">
      <c r="A10006" s="37"/>
      <c r="B10006" s="26"/>
      <c r="C10006"/>
      <c r="D10006"/>
      <c r="E10006"/>
    </row>
    <row r="10007" spans="1:5" ht="12.5" x14ac:dyDescent="0.25">
      <c r="A10007" s="37"/>
      <c r="B10007" s="26"/>
      <c r="C10007"/>
      <c r="D10007"/>
      <c r="E10007"/>
    </row>
    <row r="10008" spans="1:5" ht="12.5" x14ac:dyDescent="0.25">
      <c r="A10008" s="37"/>
      <c r="B10008" s="26"/>
      <c r="C10008"/>
      <c r="D10008"/>
      <c r="E10008"/>
    </row>
    <row r="10009" spans="1:5" ht="12.5" x14ac:dyDescent="0.25">
      <c r="A10009" s="37"/>
      <c r="B10009" s="26"/>
      <c r="C10009"/>
      <c r="D10009"/>
      <c r="E10009"/>
    </row>
    <row r="10010" spans="1:5" ht="12.5" x14ac:dyDescent="0.25">
      <c r="A10010" s="37"/>
      <c r="B10010" s="26"/>
      <c r="C10010"/>
      <c r="D10010"/>
      <c r="E10010"/>
    </row>
    <row r="10011" spans="1:5" ht="12.5" x14ac:dyDescent="0.25">
      <c r="A10011" s="37"/>
      <c r="B10011" s="26"/>
      <c r="C10011"/>
      <c r="D10011"/>
      <c r="E10011"/>
    </row>
    <row r="10012" spans="1:5" ht="12.5" x14ac:dyDescent="0.25">
      <c r="A10012" s="37"/>
      <c r="B10012" s="26"/>
      <c r="C10012"/>
      <c r="D10012"/>
      <c r="E10012"/>
    </row>
    <row r="10013" spans="1:5" ht="12.5" x14ac:dyDescent="0.25">
      <c r="A10013" s="37"/>
      <c r="B10013" s="26"/>
      <c r="C10013"/>
      <c r="D10013"/>
      <c r="E10013"/>
    </row>
    <row r="10014" spans="1:5" ht="12.5" x14ac:dyDescent="0.25">
      <c r="A10014" s="37"/>
      <c r="B10014" s="26"/>
      <c r="C10014"/>
      <c r="D10014"/>
      <c r="E10014"/>
    </row>
    <row r="10015" spans="1:5" ht="12.5" x14ac:dyDescent="0.25">
      <c r="A10015" s="37"/>
      <c r="B10015" s="26"/>
      <c r="C10015"/>
      <c r="D10015"/>
      <c r="E10015"/>
    </row>
    <row r="10016" spans="1:5" ht="12.5" x14ac:dyDescent="0.25">
      <c r="A10016" s="37"/>
      <c r="B10016" s="26"/>
      <c r="C10016"/>
      <c r="D10016"/>
      <c r="E10016"/>
    </row>
    <row r="10017" spans="1:5" ht="12.5" x14ac:dyDescent="0.25">
      <c r="A10017" s="37"/>
      <c r="B10017" s="26"/>
      <c r="C10017"/>
      <c r="D10017"/>
      <c r="E10017"/>
    </row>
    <row r="10018" spans="1:5" ht="12.5" x14ac:dyDescent="0.25">
      <c r="A10018" s="37"/>
      <c r="B10018" s="26"/>
      <c r="C10018"/>
      <c r="D10018"/>
      <c r="E10018"/>
    </row>
    <row r="10019" spans="1:5" ht="12.5" x14ac:dyDescent="0.25">
      <c r="A10019" s="37"/>
      <c r="B10019" s="26"/>
      <c r="C10019"/>
      <c r="D10019"/>
      <c r="E10019"/>
    </row>
    <row r="10020" spans="1:5" ht="12.5" x14ac:dyDescent="0.25">
      <c r="A10020" s="37"/>
      <c r="B10020" s="26"/>
      <c r="C10020"/>
      <c r="D10020"/>
      <c r="E10020"/>
    </row>
    <row r="10021" spans="1:5" ht="12.5" x14ac:dyDescent="0.25">
      <c r="A10021" s="37"/>
      <c r="B10021" s="26"/>
      <c r="C10021"/>
      <c r="D10021"/>
      <c r="E10021"/>
    </row>
    <row r="10022" spans="1:5" ht="12.5" x14ac:dyDescent="0.25">
      <c r="A10022" s="37"/>
      <c r="B10022" s="26"/>
      <c r="C10022"/>
      <c r="D10022"/>
      <c r="E10022"/>
    </row>
    <row r="10023" spans="1:5" ht="12.5" x14ac:dyDescent="0.25">
      <c r="A10023" s="37"/>
      <c r="B10023" s="26"/>
      <c r="C10023"/>
      <c r="D10023"/>
      <c r="E10023"/>
    </row>
    <row r="10024" spans="1:5" ht="12.5" x14ac:dyDescent="0.25">
      <c r="A10024" s="37"/>
      <c r="B10024" s="26"/>
      <c r="C10024"/>
      <c r="D10024"/>
      <c r="E10024"/>
    </row>
    <row r="10025" spans="1:5" ht="12.5" x14ac:dyDescent="0.25">
      <c r="A10025" s="37"/>
      <c r="B10025" s="26"/>
      <c r="C10025"/>
      <c r="D10025"/>
      <c r="E10025"/>
    </row>
    <row r="10026" spans="1:5" ht="12.5" x14ac:dyDescent="0.25">
      <c r="A10026" s="37"/>
      <c r="B10026" s="26"/>
      <c r="C10026"/>
      <c r="D10026"/>
      <c r="E10026"/>
    </row>
    <row r="10027" spans="1:5" ht="12.5" x14ac:dyDescent="0.25">
      <c r="A10027" s="37"/>
      <c r="B10027" s="26"/>
      <c r="C10027"/>
      <c r="D10027"/>
      <c r="E10027"/>
    </row>
    <row r="10028" spans="1:5" ht="12.5" x14ac:dyDescent="0.25">
      <c r="A10028" s="37"/>
      <c r="B10028" s="26"/>
      <c r="C10028"/>
      <c r="D10028"/>
      <c r="E10028"/>
    </row>
    <row r="10029" spans="1:5" ht="12.5" x14ac:dyDescent="0.25">
      <c r="A10029" s="37"/>
      <c r="B10029" s="26"/>
      <c r="C10029"/>
      <c r="D10029"/>
      <c r="E10029"/>
    </row>
    <row r="10030" spans="1:5" ht="12.5" x14ac:dyDescent="0.25">
      <c r="A10030" s="37"/>
      <c r="B10030" s="26"/>
      <c r="C10030"/>
      <c r="D10030"/>
      <c r="E10030"/>
    </row>
    <row r="10031" spans="1:5" ht="12.5" x14ac:dyDescent="0.25">
      <c r="A10031" s="37"/>
      <c r="B10031" s="26"/>
      <c r="C10031"/>
      <c r="D10031"/>
      <c r="E10031"/>
    </row>
    <row r="10032" spans="1:5" ht="12.5" x14ac:dyDescent="0.25">
      <c r="A10032" s="37"/>
      <c r="B10032" s="26"/>
      <c r="C10032"/>
      <c r="D10032"/>
      <c r="E10032"/>
    </row>
    <row r="10033" spans="1:5" ht="12.5" x14ac:dyDescent="0.25">
      <c r="A10033" s="37"/>
      <c r="B10033" s="26"/>
      <c r="C10033"/>
      <c r="D10033"/>
      <c r="E10033"/>
    </row>
    <row r="10034" spans="1:5" ht="12.5" x14ac:dyDescent="0.25">
      <c r="A10034" s="37"/>
      <c r="B10034" s="26"/>
      <c r="C10034"/>
      <c r="D10034"/>
      <c r="E10034"/>
    </row>
    <row r="10035" spans="1:5" ht="12.5" x14ac:dyDescent="0.25">
      <c r="A10035" s="37"/>
      <c r="B10035" s="26"/>
      <c r="C10035"/>
      <c r="D10035"/>
      <c r="E10035"/>
    </row>
    <row r="10036" spans="1:5" ht="12.5" x14ac:dyDescent="0.25">
      <c r="A10036" s="37"/>
      <c r="B10036" s="26"/>
      <c r="C10036"/>
      <c r="D10036"/>
      <c r="E10036"/>
    </row>
    <row r="10037" spans="1:5" ht="12.5" x14ac:dyDescent="0.25">
      <c r="A10037" s="37"/>
      <c r="B10037" s="26"/>
      <c r="C10037"/>
      <c r="D10037"/>
      <c r="E10037"/>
    </row>
    <row r="10038" spans="1:5" ht="12.5" x14ac:dyDescent="0.25">
      <c r="A10038" s="37"/>
      <c r="B10038" s="26"/>
      <c r="C10038"/>
      <c r="D10038"/>
      <c r="E10038"/>
    </row>
    <row r="10039" spans="1:5" ht="12.5" x14ac:dyDescent="0.25">
      <c r="A10039" s="37"/>
      <c r="B10039" s="26"/>
      <c r="C10039"/>
      <c r="D10039"/>
      <c r="E10039"/>
    </row>
    <row r="10040" spans="1:5" ht="12.5" x14ac:dyDescent="0.25">
      <c r="A10040" s="37"/>
      <c r="B10040" s="26"/>
      <c r="C10040"/>
      <c r="D10040"/>
      <c r="E10040"/>
    </row>
    <row r="10041" spans="1:5" ht="12.5" x14ac:dyDescent="0.25">
      <c r="A10041" s="37"/>
      <c r="B10041" s="26"/>
      <c r="C10041"/>
      <c r="D10041"/>
      <c r="E10041"/>
    </row>
    <row r="10042" spans="1:5" ht="12.5" x14ac:dyDescent="0.25">
      <c r="A10042" s="37"/>
      <c r="B10042" s="26"/>
      <c r="C10042"/>
      <c r="D10042"/>
      <c r="E10042"/>
    </row>
    <row r="10043" spans="1:5" ht="12.5" x14ac:dyDescent="0.25">
      <c r="A10043" s="37"/>
      <c r="B10043" s="26"/>
      <c r="C10043"/>
      <c r="D10043"/>
      <c r="E10043"/>
    </row>
    <row r="10044" spans="1:5" ht="12.5" x14ac:dyDescent="0.25">
      <c r="A10044" s="37"/>
      <c r="B10044" s="26"/>
      <c r="C10044"/>
      <c r="D10044"/>
      <c r="E10044"/>
    </row>
    <row r="10045" spans="1:5" ht="12.5" x14ac:dyDescent="0.25">
      <c r="A10045" s="37"/>
      <c r="B10045" s="26"/>
      <c r="C10045"/>
      <c r="D10045"/>
      <c r="E10045"/>
    </row>
    <row r="10046" spans="1:5" ht="12.5" x14ac:dyDescent="0.25">
      <c r="A10046" s="37"/>
      <c r="B10046" s="26"/>
      <c r="C10046"/>
      <c r="D10046"/>
      <c r="E10046"/>
    </row>
    <row r="10047" spans="1:5" ht="12.5" x14ac:dyDescent="0.25">
      <c r="A10047" s="37"/>
      <c r="B10047" s="26"/>
      <c r="C10047"/>
      <c r="D10047"/>
      <c r="E10047"/>
    </row>
    <row r="10048" spans="1:5" ht="12.5" x14ac:dyDescent="0.25">
      <c r="A10048" s="37"/>
      <c r="B10048" s="26"/>
      <c r="C10048"/>
      <c r="D10048"/>
      <c r="E10048"/>
    </row>
    <row r="10049" spans="1:5" ht="12.5" x14ac:dyDescent="0.25">
      <c r="A10049" s="37"/>
      <c r="B10049" s="26"/>
      <c r="C10049"/>
      <c r="D10049"/>
      <c r="E10049"/>
    </row>
    <row r="10050" spans="1:5" ht="12.5" x14ac:dyDescent="0.25">
      <c r="A10050" s="37"/>
      <c r="B10050" s="26"/>
      <c r="C10050"/>
      <c r="D10050"/>
      <c r="E10050"/>
    </row>
    <row r="10051" spans="1:5" ht="12.5" x14ac:dyDescent="0.25">
      <c r="A10051" s="37"/>
      <c r="B10051" s="26"/>
      <c r="C10051"/>
      <c r="D10051"/>
      <c r="E10051"/>
    </row>
    <row r="10052" spans="1:5" ht="12.5" x14ac:dyDescent="0.25">
      <c r="A10052" s="37"/>
      <c r="B10052" s="26"/>
      <c r="C10052"/>
      <c r="D10052"/>
      <c r="E10052"/>
    </row>
    <row r="10053" spans="1:5" ht="12.5" x14ac:dyDescent="0.25">
      <c r="A10053" s="37"/>
      <c r="B10053" s="26"/>
      <c r="C10053"/>
      <c r="D10053"/>
      <c r="E10053"/>
    </row>
    <row r="10054" spans="1:5" ht="12.5" x14ac:dyDescent="0.25">
      <c r="A10054" s="37"/>
      <c r="B10054" s="26"/>
      <c r="C10054"/>
      <c r="D10054"/>
      <c r="E10054"/>
    </row>
    <row r="10055" spans="1:5" ht="12.5" x14ac:dyDescent="0.25">
      <c r="A10055" s="37"/>
      <c r="B10055" s="26"/>
      <c r="C10055"/>
      <c r="D10055"/>
      <c r="E10055"/>
    </row>
    <row r="10056" spans="1:5" ht="12.5" x14ac:dyDescent="0.25">
      <c r="A10056" s="37"/>
      <c r="B10056" s="26"/>
      <c r="C10056"/>
      <c r="D10056"/>
      <c r="E10056"/>
    </row>
    <row r="10057" spans="1:5" ht="12.5" x14ac:dyDescent="0.25">
      <c r="A10057" s="37"/>
      <c r="B10057" s="26"/>
      <c r="C10057"/>
      <c r="D10057"/>
      <c r="E10057"/>
    </row>
    <row r="10058" spans="1:5" ht="12.5" x14ac:dyDescent="0.25">
      <c r="A10058" s="37"/>
      <c r="B10058" s="26"/>
      <c r="C10058"/>
      <c r="D10058"/>
      <c r="E10058"/>
    </row>
    <row r="10059" spans="1:5" ht="12.5" x14ac:dyDescent="0.25">
      <c r="A10059" s="37"/>
      <c r="B10059" s="26"/>
      <c r="C10059"/>
      <c r="D10059"/>
      <c r="E10059"/>
    </row>
    <row r="10060" spans="1:5" ht="12.5" x14ac:dyDescent="0.25">
      <c r="A10060" s="37"/>
      <c r="B10060" s="26"/>
      <c r="C10060"/>
      <c r="D10060"/>
      <c r="E10060"/>
    </row>
    <row r="10061" spans="1:5" ht="12.5" x14ac:dyDescent="0.25">
      <c r="A10061" s="37"/>
      <c r="B10061" s="26"/>
      <c r="C10061"/>
      <c r="D10061"/>
      <c r="E10061"/>
    </row>
    <row r="10062" spans="1:5" ht="12.5" x14ac:dyDescent="0.25">
      <c r="A10062" s="37"/>
      <c r="B10062" s="26"/>
      <c r="C10062"/>
      <c r="D10062"/>
      <c r="E10062"/>
    </row>
    <row r="10063" spans="1:5" ht="12.5" x14ac:dyDescent="0.25">
      <c r="A10063" s="37"/>
      <c r="B10063" s="26"/>
      <c r="C10063"/>
      <c r="D10063"/>
      <c r="E10063"/>
    </row>
    <row r="10064" spans="1:5" ht="12.5" x14ac:dyDescent="0.25">
      <c r="A10064" s="37"/>
      <c r="B10064" s="26"/>
      <c r="C10064"/>
      <c r="D10064"/>
      <c r="E10064"/>
    </row>
    <row r="10065" spans="1:5" ht="12.5" x14ac:dyDescent="0.25">
      <c r="A10065" s="37"/>
      <c r="B10065" s="26"/>
      <c r="C10065"/>
      <c r="D10065"/>
      <c r="E10065"/>
    </row>
    <row r="10066" spans="1:5" ht="12.5" x14ac:dyDescent="0.25">
      <c r="A10066" s="37"/>
      <c r="B10066" s="26"/>
      <c r="C10066"/>
      <c r="D10066"/>
      <c r="E10066"/>
    </row>
    <row r="10067" spans="1:5" ht="12.5" x14ac:dyDescent="0.25">
      <c r="A10067" s="37"/>
      <c r="B10067" s="26"/>
      <c r="C10067"/>
      <c r="D10067"/>
      <c r="E10067"/>
    </row>
    <row r="10068" spans="1:5" ht="12.5" x14ac:dyDescent="0.25">
      <c r="A10068" s="37"/>
      <c r="B10068" s="26"/>
      <c r="C10068"/>
      <c r="D10068"/>
      <c r="E10068"/>
    </row>
    <row r="10069" spans="1:5" ht="12.5" x14ac:dyDescent="0.25">
      <c r="A10069" s="37"/>
      <c r="B10069" s="26"/>
      <c r="C10069"/>
      <c r="D10069"/>
      <c r="E10069"/>
    </row>
    <row r="10070" spans="1:5" ht="12.5" x14ac:dyDescent="0.25">
      <c r="A10070" s="37"/>
      <c r="B10070" s="26"/>
      <c r="C10070"/>
      <c r="D10070"/>
      <c r="E10070"/>
    </row>
    <row r="10071" spans="1:5" ht="12.5" x14ac:dyDescent="0.25">
      <c r="A10071" s="37"/>
      <c r="B10071" s="26"/>
      <c r="C10071"/>
      <c r="D10071"/>
      <c r="E10071"/>
    </row>
    <row r="10072" spans="1:5" ht="12.5" x14ac:dyDescent="0.25">
      <c r="A10072" s="37"/>
      <c r="B10072" s="26"/>
      <c r="C10072"/>
      <c r="D10072"/>
      <c r="E10072"/>
    </row>
    <row r="10073" spans="1:5" ht="12.5" x14ac:dyDescent="0.25">
      <c r="A10073" s="37"/>
      <c r="B10073" s="26"/>
      <c r="C10073"/>
      <c r="D10073"/>
      <c r="E10073"/>
    </row>
    <row r="10074" spans="1:5" ht="12.5" x14ac:dyDescent="0.25">
      <c r="A10074" s="37"/>
      <c r="B10074" s="26"/>
      <c r="C10074"/>
      <c r="D10074"/>
      <c r="E10074"/>
    </row>
    <row r="10075" spans="1:5" ht="12.5" x14ac:dyDescent="0.25">
      <c r="A10075" s="37"/>
      <c r="B10075" s="26"/>
      <c r="C10075"/>
      <c r="D10075"/>
      <c r="E10075"/>
    </row>
    <row r="10076" spans="1:5" ht="12.5" x14ac:dyDescent="0.25">
      <c r="A10076" s="37"/>
      <c r="B10076" s="26"/>
      <c r="C10076"/>
      <c r="D10076"/>
      <c r="E10076"/>
    </row>
    <row r="10077" spans="1:5" ht="12.5" x14ac:dyDescent="0.25">
      <c r="A10077" s="37"/>
      <c r="B10077" s="26"/>
      <c r="C10077"/>
      <c r="D10077"/>
      <c r="E10077"/>
    </row>
    <row r="10078" spans="1:5" ht="12.5" x14ac:dyDescent="0.25">
      <c r="A10078" s="37"/>
      <c r="B10078" s="26"/>
      <c r="C10078"/>
      <c r="D10078"/>
      <c r="E10078"/>
    </row>
    <row r="10079" spans="1:5" ht="12.5" x14ac:dyDescent="0.25">
      <c r="A10079" s="37"/>
      <c r="B10079" s="26"/>
      <c r="C10079"/>
      <c r="D10079"/>
      <c r="E10079"/>
    </row>
    <row r="10080" spans="1:5" ht="12.5" x14ac:dyDescent="0.25">
      <c r="A10080" s="37"/>
      <c r="B10080" s="26"/>
      <c r="C10080"/>
      <c r="D10080"/>
      <c r="E10080"/>
    </row>
    <row r="10081" spans="1:5" ht="12.5" x14ac:dyDescent="0.25">
      <c r="A10081" s="37"/>
      <c r="B10081" s="26"/>
      <c r="C10081"/>
      <c r="D10081"/>
      <c r="E10081"/>
    </row>
    <row r="10082" spans="1:5" ht="12.5" x14ac:dyDescent="0.25">
      <c r="A10082" s="37"/>
      <c r="B10082" s="26"/>
      <c r="C10082"/>
      <c r="D10082"/>
      <c r="E10082"/>
    </row>
    <row r="10083" spans="1:5" ht="12.5" x14ac:dyDescent="0.25">
      <c r="A10083" s="37"/>
      <c r="B10083" s="26"/>
      <c r="C10083"/>
      <c r="D10083"/>
      <c r="E10083"/>
    </row>
    <row r="10084" spans="1:5" ht="12.5" x14ac:dyDescent="0.25">
      <c r="A10084" s="37"/>
      <c r="B10084" s="26"/>
      <c r="C10084"/>
      <c r="D10084"/>
      <c r="E10084"/>
    </row>
    <row r="10085" spans="1:5" ht="12.5" x14ac:dyDescent="0.25">
      <c r="A10085" s="37"/>
      <c r="B10085" s="26"/>
      <c r="C10085"/>
      <c r="D10085"/>
      <c r="E10085"/>
    </row>
    <row r="10086" spans="1:5" ht="12.5" x14ac:dyDescent="0.25">
      <c r="A10086" s="37"/>
      <c r="B10086" s="26"/>
      <c r="C10086"/>
      <c r="D10086"/>
      <c r="E10086"/>
    </row>
    <row r="10087" spans="1:5" ht="12.5" x14ac:dyDescent="0.25">
      <c r="A10087" s="37"/>
      <c r="B10087" s="26"/>
      <c r="C10087"/>
      <c r="D10087"/>
      <c r="E10087"/>
    </row>
    <row r="10088" spans="1:5" ht="12.5" x14ac:dyDescent="0.25">
      <c r="A10088" s="37"/>
      <c r="B10088" s="26"/>
      <c r="C10088"/>
      <c r="D10088"/>
      <c r="E10088"/>
    </row>
    <row r="10089" spans="1:5" ht="12.5" x14ac:dyDescent="0.25">
      <c r="A10089" s="37"/>
      <c r="B10089" s="26"/>
      <c r="C10089"/>
      <c r="D10089"/>
      <c r="E10089"/>
    </row>
    <row r="10090" spans="1:5" ht="12.5" x14ac:dyDescent="0.25">
      <c r="A10090" s="37"/>
      <c r="B10090" s="26"/>
      <c r="C10090"/>
      <c r="D10090"/>
      <c r="E10090"/>
    </row>
    <row r="10091" spans="1:5" ht="12.5" x14ac:dyDescent="0.25">
      <c r="A10091" s="37"/>
      <c r="B10091" s="26"/>
      <c r="C10091"/>
      <c r="D10091"/>
      <c r="E10091"/>
    </row>
    <row r="10092" spans="1:5" ht="12.5" x14ac:dyDescent="0.25">
      <c r="A10092" s="37"/>
      <c r="B10092" s="26"/>
      <c r="C10092"/>
      <c r="D10092"/>
      <c r="E10092"/>
    </row>
    <row r="10093" spans="1:5" ht="12.5" x14ac:dyDescent="0.25">
      <c r="A10093" s="37"/>
      <c r="B10093" s="26"/>
      <c r="C10093"/>
      <c r="D10093"/>
      <c r="E10093"/>
    </row>
    <row r="10094" spans="1:5" ht="12.5" x14ac:dyDescent="0.25">
      <c r="A10094" s="37"/>
      <c r="B10094" s="26"/>
      <c r="C10094"/>
      <c r="D10094"/>
      <c r="E10094"/>
    </row>
    <row r="10095" spans="1:5" ht="12.5" x14ac:dyDescent="0.25">
      <c r="A10095" s="37"/>
      <c r="B10095" s="26"/>
      <c r="C10095"/>
      <c r="D10095"/>
      <c r="E10095"/>
    </row>
    <row r="10096" spans="1:5" ht="12.5" x14ac:dyDescent="0.25">
      <c r="A10096" s="37"/>
      <c r="B10096" s="26"/>
      <c r="C10096"/>
      <c r="D10096"/>
      <c r="E10096"/>
    </row>
    <row r="10097" spans="1:5" ht="12.5" x14ac:dyDescent="0.25">
      <c r="A10097" s="37"/>
      <c r="B10097" s="26"/>
      <c r="C10097"/>
      <c r="D10097"/>
      <c r="E10097"/>
    </row>
    <row r="10098" spans="1:5" ht="12.5" x14ac:dyDescent="0.25">
      <c r="A10098" s="37"/>
      <c r="B10098" s="26"/>
      <c r="C10098"/>
      <c r="D10098"/>
      <c r="E10098"/>
    </row>
    <row r="10099" spans="1:5" ht="12.5" x14ac:dyDescent="0.25">
      <c r="A10099" s="37"/>
      <c r="B10099" s="26"/>
      <c r="C10099"/>
      <c r="D10099"/>
      <c r="E10099"/>
    </row>
    <row r="10100" spans="1:5" ht="12.5" x14ac:dyDescent="0.25">
      <c r="A10100" s="37"/>
      <c r="B10100" s="26"/>
      <c r="C10100"/>
      <c r="D10100"/>
      <c r="E10100"/>
    </row>
    <row r="10101" spans="1:5" ht="12.5" x14ac:dyDescent="0.25">
      <c r="A10101" s="37"/>
      <c r="B10101" s="26"/>
      <c r="C10101"/>
      <c r="D10101"/>
      <c r="E10101"/>
    </row>
    <row r="10102" spans="1:5" ht="12.5" x14ac:dyDescent="0.25">
      <c r="A10102" s="37"/>
      <c r="B10102" s="26"/>
      <c r="C10102"/>
      <c r="D10102"/>
      <c r="E10102"/>
    </row>
    <row r="10103" spans="1:5" ht="12.5" x14ac:dyDescent="0.25">
      <c r="A10103" s="37"/>
      <c r="B10103" s="26"/>
      <c r="C10103"/>
      <c r="D10103"/>
      <c r="E10103"/>
    </row>
    <row r="10104" spans="1:5" ht="12.5" x14ac:dyDescent="0.25">
      <c r="A10104" s="37"/>
      <c r="B10104" s="26"/>
      <c r="C10104"/>
      <c r="D10104"/>
      <c r="E10104"/>
    </row>
    <row r="10105" spans="1:5" ht="12.5" x14ac:dyDescent="0.25">
      <c r="A10105" s="37"/>
      <c r="B10105" s="26"/>
      <c r="C10105"/>
      <c r="D10105"/>
      <c r="E10105"/>
    </row>
    <row r="10106" spans="1:5" ht="12.5" x14ac:dyDescent="0.25">
      <c r="A10106" s="37"/>
      <c r="B10106" s="26"/>
      <c r="C10106"/>
      <c r="D10106"/>
      <c r="E10106"/>
    </row>
    <row r="10107" spans="1:5" ht="12.5" x14ac:dyDescent="0.25">
      <c r="A10107" s="37"/>
      <c r="B10107" s="26"/>
      <c r="C10107"/>
      <c r="D10107"/>
      <c r="E10107"/>
    </row>
    <row r="10108" spans="1:5" ht="12.5" x14ac:dyDescent="0.25">
      <c r="A10108" s="37"/>
      <c r="B10108" s="26"/>
      <c r="C10108"/>
      <c r="D10108"/>
      <c r="E10108"/>
    </row>
    <row r="10109" spans="1:5" ht="12.5" x14ac:dyDescent="0.25">
      <c r="A10109" s="37"/>
      <c r="B10109" s="26"/>
      <c r="C10109"/>
      <c r="D10109"/>
      <c r="E10109"/>
    </row>
    <row r="10110" spans="1:5" ht="12.5" x14ac:dyDescent="0.25">
      <c r="A10110" s="37"/>
      <c r="B10110" s="26"/>
      <c r="C10110"/>
      <c r="D10110"/>
      <c r="E10110"/>
    </row>
    <row r="10111" spans="1:5" ht="12.5" x14ac:dyDescent="0.25">
      <c r="A10111" s="37"/>
      <c r="B10111" s="26"/>
      <c r="C10111"/>
      <c r="D10111"/>
      <c r="E10111"/>
    </row>
    <row r="10112" spans="1:5" ht="12.5" x14ac:dyDescent="0.25">
      <c r="A10112" s="37"/>
      <c r="B10112" s="26"/>
      <c r="C10112"/>
      <c r="D10112"/>
      <c r="E10112"/>
    </row>
    <row r="10113" spans="1:5" ht="12.5" x14ac:dyDescent="0.25">
      <c r="A10113" s="37"/>
      <c r="B10113" s="26"/>
      <c r="C10113"/>
      <c r="D10113"/>
      <c r="E10113"/>
    </row>
    <row r="10114" spans="1:5" ht="12.5" x14ac:dyDescent="0.25">
      <c r="A10114" s="37"/>
      <c r="B10114" s="26"/>
      <c r="C10114"/>
      <c r="D10114"/>
      <c r="E10114"/>
    </row>
    <row r="10115" spans="1:5" ht="12.5" x14ac:dyDescent="0.25">
      <c r="A10115" s="37"/>
      <c r="B10115" s="26"/>
      <c r="C10115"/>
      <c r="D10115"/>
      <c r="E10115"/>
    </row>
    <row r="10116" spans="1:5" ht="12.5" x14ac:dyDescent="0.25">
      <c r="A10116" s="37"/>
      <c r="B10116" s="26"/>
      <c r="C10116"/>
      <c r="D10116"/>
      <c r="E10116"/>
    </row>
    <row r="10117" spans="1:5" ht="12.5" x14ac:dyDescent="0.25">
      <c r="A10117" s="37"/>
      <c r="B10117" s="26"/>
      <c r="C10117"/>
      <c r="D10117"/>
      <c r="E10117"/>
    </row>
    <row r="10118" spans="1:5" ht="12.5" x14ac:dyDescent="0.25">
      <c r="A10118" s="37"/>
      <c r="B10118" s="26"/>
      <c r="C10118"/>
      <c r="D10118"/>
      <c r="E10118"/>
    </row>
    <row r="10119" spans="1:5" ht="12.5" x14ac:dyDescent="0.25">
      <c r="A10119" s="37"/>
      <c r="B10119" s="26"/>
      <c r="C10119"/>
      <c r="D10119"/>
      <c r="E10119"/>
    </row>
    <row r="10120" spans="1:5" ht="12.5" x14ac:dyDescent="0.25">
      <c r="A10120" s="37"/>
      <c r="B10120" s="26"/>
      <c r="C10120"/>
      <c r="D10120"/>
      <c r="E10120"/>
    </row>
    <row r="10121" spans="1:5" ht="12.5" x14ac:dyDescent="0.25">
      <c r="A10121" s="37"/>
      <c r="B10121" s="26"/>
      <c r="C10121"/>
      <c r="D10121"/>
      <c r="E10121"/>
    </row>
    <row r="10122" spans="1:5" ht="12.5" x14ac:dyDescent="0.25">
      <c r="A10122" s="37"/>
      <c r="B10122" s="26"/>
      <c r="C10122"/>
      <c r="D10122"/>
      <c r="E10122"/>
    </row>
    <row r="10123" spans="1:5" ht="12.5" x14ac:dyDescent="0.25">
      <c r="A10123" s="37"/>
      <c r="B10123" s="26"/>
      <c r="C10123"/>
      <c r="D10123"/>
      <c r="E10123"/>
    </row>
    <row r="10124" spans="1:5" ht="12.5" x14ac:dyDescent="0.25">
      <c r="A10124" s="37"/>
      <c r="B10124" s="26"/>
      <c r="C10124"/>
      <c r="D10124"/>
      <c r="E10124"/>
    </row>
    <row r="10125" spans="1:5" ht="12.5" x14ac:dyDescent="0.25">
      <c r="A10125" s="37"/>
      <c r="B10125" s="26"/>
      <c r="C10125"/>
      <c r="D10125"/>
      <c r="E10125"/>
    </row>
    <row r="10126" spans="1:5" ht="12.5" x14ac:dyDescent="0.25">
      <c r="A10126" s="37"/>
      <c r="B10126" s="26"/>
      <c r="C10126"/>
      <c r="D10126"/>
      <c r="E10126"/>
    </row>
    <row r="10127" spans="1:5" ht="12.5" x14ac:dyDescent="0.25">
      <c r="A10127" s="37"/>
      <c r="B10127" s="26"/>
      <c r="C10127"/>
      <c r="D10127"/>
      <c r="E10127"/>
    </row>
    <row r="10128" spans="1:5" ht="12.5" x14ac:dyDescent="0.25">
      <c r="A10128" s="37"/>
      <c r="B10128" s="26"/>
      <c r="C10128"/>
      <c r="D10128"/>
      <c r="E10128"/>
    </row>
    <row r="10129" spans="1:5" ht="12.5" x14ac:dyDescent="0.25">
      <c r="A10129" s="37"/>
      <c r="B10129" s="26"/>
      <c r="C10129"/>
      <c r="D10129"/>
      <c r="E10129"/>
    </row>
    <row r="10130" spans="1:5" ht="12.5" x14ac:dyDescent="0.25">
      <c r="A10130" s="37"/>
      <c r="B10130" s="26"/>
      <c r="C10130"/>
      <c r="D10130"/>
      <c r="E10130"/>
    </row>
    <row r="10131" spans="1:5" ht="12.5" x14ac:dyDescent="0.25">
      <c r="A10131" s="37"/>
      <c r="B10131" s="26"/>
      <c r="C10131"/>
      <c r="D10131"/>
      <c r="E10131"/>
    </row>
    <row r="10132" spans="1:5" ht="12.5" x14ac:dyDescent="0.25">
      <c r="A10132" s="37"/>
      <c r="B10132" s="26"/>
      <c r="C10132"/>
      <c r="D10132"/>
      <c r="E10132"/>
    </row>
    <row r="10133" spans="1:5" ht="12.5" x14ac:dyDescent="0.25">
      <c r="A10133" s="37"/>
      <c r="B10133" s="26"/>
      <c r="C10133"/>
      <c r="D10133"/>
      <c r="E10133"/>
    </row>
    <row r="10134" spans="1:5" ht="12.5" x14ac:dyDescent="0.25">
      <c r="A10134" s="37"/>
      <c r="B10134" s="26"/>
      <c r="C10134"/>
      <c r="D10134"/>
      <c r="E10134"/>
    </row>
    <row r="10135" spans="1:5" ht="12.5" x14ac:dyDescent="0.25">
      <c r="A10135" s="37"/>
      <c r="B10135" s="26"/>
      <c r="C10135"/>
      <c r="D10135"/>
      <c r="E10135"/>
    </row>
    <row r="10136" spans="1:5" ht="12.5" x14ac:dyDescent="0.25">
      <c r="A10136" s="37"/>
      <c r="B10136" s="26"/>
      <c r="C10136"/>
      <c r="D10136"/>
      <c r="E10136"/>
    </row>
    <row r="10137" spans="1:5" ht="12.5" x14ac:dyDescent="0.25">
      <c r="A10137" s="37"/>
      <c r="B10137" s="26"/>
      <c r="C10137"/>
      <c r="D10137"/>
      <c r="E10137"/>
    </row>
    <row r="10138" spans="1:5" ht="12.5" x14ac:dyDescent="0.25">
      <c r="A10138" s="37"/>
      <c r="B10138" s="26"/>
      <c r="C10138"/>
      <c r="D10138"/>
      <c r="E10138"/>
    </row>
    <row r="10139" spans="1:5" ht="12.5" x14ac:dyDescent="0.25">
      <c r="A10139" s="37"/>
      <c r="B10139" s="26"/>
      <c r="C10139"/>
      <c r="D10139"/>
      <c r="E10139"/>
    </row>
    <row r="10140" spans="1:5" ht="12.5" x14ac:dyDescent="0.25">
      <c r="A10140" s="37"/>
      <c r="B10140" s="26"/>
      <c r="C10140"/>
      <c r="D10140"/>
      <c r="E10140"/>
    </row>
    <row r="10141" spans="1:5" ht="12.5" x14ac:dyDescent="0.25">
      <c r="A10141" s="37"/>
      <c r="B10141" s="26"/>
      <c r="C10141"/>
      <c r="D10141"/>
      <c r="E10141"/>
    </row>
    <row r="10142" spans="1:5" ht="12.5" x14ac:dyDescent="0.25">
      <c r="A10142" s="37"/>
      <c r="B10142" s="26"/>
      <c r="C10142"/>
      <c r="D10142"/>
      <c r="E10142"/>
    </row>
    <row r="10143" spans="1:5" ht="12.5" x14ac:dyDescent="0.25">
      <c r="A10143" s="37"/>
      <c r="B10143" s="26"/>
      <c r="C10143"/>
      <c r="D10143"/>
      <c r="E10143"/>
    </row>
    <row r="10144" spans="1:5" ht="12.5" x14ac:dyDescent="0.25">
      <c r="A10144" s="37"/>
      <c r="B10144" s="26"/>
      <c r="C10144"/>
      <c r="D10144"/>
      <c r="E10144"/>
    </row>
    <row r="10145" spans="1:5" ht="12.5" x14ac:dyDescent="0.25">
      <c r="A10145" s="37"/>
      <c r="B10145" s="26"/>
      <c r="C10145"/>
      <c r="D10145"/>
      <c r="E10145"/>
    </row>
    <row r="10146" spans="1:5" ht="12.5" x14ac:dyDescent="0.25">
      <c r="A10146" s="37"/>
      <c r="B10146" s="26"/>
      <c r="C10146"/>
      <c r="D10146"/>
      <c r="E10146"/>
    </row>
    <row r="10147" spans="1:5" ht="12.5" x14ac:dyDescent="0.25">
      <c r="A10147" s="37"/>
      <c r="B10147" s="26"/>
      <c r="C10147"/>
      <c r="D10147"/>
      <c r="E10147"/>
    </row>
    <row r="10148" spans="1:5" ht="12.5" x14ac:dyDescent="0.25">
      <c r="A10148" s="37"/>
      <c r="B10148" s="26"/>
      <c r="C10148"/>
      <c r="D10148"/>
      <c r="E10148"/>
    </row>
    <row r="10149" spans="1:5" ht="12.5" x14ac:dyDescent="0.25">
      <c r="A10149" s="37"/>
      <c r="B10149" s="26"/>
      <c r="C10149"/>
      <c r="D10149"/>
      <c r="E10149"/>
    </row>
    <row r="10150" spans="1:5" ht="12.5" x14ac:dyDescent="0.25">
      <c r="A10150" s="37"/>
      <c r="B10150" s="26"/>
      <c r="C10150"/>
      <c r="D10150"/>
      <c r="E10150"/>
    </row>
    <row r="10151" spans="1:5" ht="12.5" x14ac:dyDescent="0.25">
      <c r="A10151" s="37"/>
      <c r="B10151" s="26"/>
      <c r="C10151"/>
      <c r="D10151"/>
      <c r="E10151"/>
    </row>
    <row r="10152" spans="1:5" ht="12.5" x14ac:dyDescent="0.25">
      <c r="A10152" s="37"/>
      <c r="B10152" s="26"/>
      <c r="C10152"/>
      <c r="D10152"/>
      <c r="E10152"/>
    </row>
    <row r="10153" spans="1:5" ht="12.5" x14ac:dyDescent="0.25">
      <c r="A10153" s="37"/>
      <c r="B10153" s="26"/>
      <c r="C10153"/>
      <c r="D10153"/>
      <c r="E10153"/>
    </row>
    <row r="10154" spans="1:5" ht="12.5" x14ac:dyDescent="0.25">
      <c r="A10154" s="37"/>
      <c r="B10154" s="26"/>
      <c r="C10154"/>
      <c r="D10154"/>
      <c r="E10154"/>
    </row>
    <row r="10155" spans="1:5" ht="12.5" x14ac:dyDescent="0.25">
      <c r="A10155" s="37"/>
      <c r="B10155" s="26"/>
      <c r="C10155"/>
      <c r="D10155"/>
      <c r="E10155"/>
    </row>
    <row r="10156" spans="1:5" ht="12.5" x14ac:dyDescent="0.25">
      <c r="A10156" s="37"/>
      <c r="B10156" s="26"/>
      <c r="C10156"/>
      <c r="D10156"/>
      <c r="E10156"/>
    </row>
    <row r="10157" spans="1:5" ht="12.5" x14ac:dyDescent="0.25">
      <c r="A10157" s="37"/>
      <c r="B10157" s="26"/>
      <c r="C10157"/>
      <c r="D10157"/>
      <c r="E10157"/>
    </row>
    <row r="10158" spans="1:5" ht="12.5" x14ac:dyDescent="0.25">
      <c r="A10158" s="37"/>
      <c r="B10158" s="26"/>
      <c r="C10158"/>
      <c r="D10158"/>
      <c r="E10158"/>
    </row>
    <row r="10159" spans="1:5" ht="12.5" x14ac:dyDescent="0.25">
      <c r="A10159" s="37"/>
      <c r="B10159" s="26"/>
      <c r="C10159"/>
      <c r="D10159"/>
      <c r="E10159"/>
    </row>
    <row r="10160" spans="1:5" ht="12.5" x14ac:dyDescent="0.25">
      <c r="A10160" s="37"/>
      <c r="B10160" s="26"/>
      <c r="C10160"/>
      <c r="D10160"/>
      <c r="E10160"/>
    </row>
    <row r="10161" spans="1:5" ht="12.5" x14ac:dyDescent="0.25">
      <c r="A10161" s="37"/>
      <c r="B10161" s="26"/>
      <c r="C10161"/>
      <c r="D10161"/>
      <c r="E10161"/>
    </row>
    <row r="10162" spans="1:5" ht="12.5" x14ac:dyDescent="0.25">
      <c r="A10162" s="37"/>
      <c r="B10162" s="26"/>
      <c r="C10162"/>
      <c r="D10162"/>
      <c r="E10162"/>
    </row>
    <row r="10163" spans="1:5" ht="12.5" x14ac:dyDescent="0.25">
      <c r="A10163" s="37"/>
      <c r="B10163" s="26"/>
      <c r="C10163"/>
      <c r="D10163"/>
      <c r="E10163"/>
    </row>
    <row r="10164" spans="1:5" ht="12.5" x14ac:dyDescent="0.25">
      <c r="A10164" s="37"/>
      <c r="B10164" s="26"/>
      <c r="C10164"/>
      <c r="D10164"/>
      <c r="E10164"/>
    </row>
    <row r="10165" spans="1:5" ht="12.5" x14ac:dyDescent="0.25">
      <c r="A10165" s="37"/>
      <c r="B10165" s="26"/>
      <c r="C10165"/>
      <c r="D10165"/>
      <c r="E10165"/>
    </row>
    <row r="10166" spans="1:5" ht="12.5" x14ac:dyDescent="0.25">
      <c r="A10166" s="37"/>
      <c r="B10166" s="26"/>
      <c r="C10166"/>
      <c r="D10166"/>
      <c r="E10166"/>
    </row>
    <row r="10167" spans="1:5" ht="12.5" x14ac:dyDescent="0.25">
      <c r="A10167" s="37"/>
      <c r="B10167" s="26"/>
      <c r="C10167"/>
      <c r="D10167"/>
      <c r="E10167"/>
    </row>
    <row r="10168" spans="1:5" ht="12.5" x14ac:dyDescent="0.25">
      <c r="A10168" s="37"/>
      <c r="B10168" s="26"/>
      <c r="C10168"/>
      <c r="D10168"/>
      <c r="E10168"/>
    </row>
    <row r="10169" spans="1:5" ht="12.5" x14ac:dyDescent="0.25">
      <c r="A10169" s="37"/>
      <c r="B10169" s="26"/>
      <c r="C10169"/>
      <c r="D10169"/>
      <c r="E10169"/>
    </row>
    <row r="10170" spans="1:5" ht="12.5" x14ac:dyDescent="0.25">
      <c r="A10170" s="37"/>
      <c r="B10170" s="26"/>
      <c r="C10170"/>
      <c r="D10170"/>
      <c r="E10170"/>
    </row>
    <row r="10171" spans="1:5" ht="12.5" x14ac:dyDescent="0.25">
      <c r="A10171" s="37"/>
      <c r="B10171" s="26"/>
      <c r="C10171"/>
      <c r="D10171"/>
      <c r="E10171"/>
    </row>
    <row r="10172" spans="1:5" ht="12.5" x14ac:dyDescent="0.25">
      <c r="A10172" s="37"/>
      <c r="B10172" s="26"/>
      <c r="C10172"/>
      <c r="D10172"/>
      <c r="E10172"/>
    </row>
    <row r="10173" spans="1:5" ht="12.5" x14ac:dyDescent="0.25">
      <c r="A10173" s="37"/>
      <c r="B10173" s="26"/>
      <c r="C10173"/>
      <c r="D10173"/>
      <c r="E10173"/>
    </row>
    <row r="10174" spans="1:5" ht="12.5" x14ac:dyDescent="0.25">
      <c r="A10174" s="37"/>
      <c r="B10174" s="26"/>
      <c r="C10174"/>
      <c r="D10174"/>
      <c r="E10174"/>
    </row>
    <row r="10175" spans="1:5" ht="12.5" x14ac:dyDescent="0.25">
      <c r="A10175" s="37"/>
      <c r="B10175" s="26"/>
      <c r="C10175"/>
      <c r="D10175"/>
      <c r="E10175"/>
    </row>
    <row r="10176" spans="1:5" ht="12.5" x14ac:dyDescent="0.25">
      <c r="A10176" s="37"/>
      <c r="B10176" s="26"/>
      <c r="C10176"/>
      <c r="D10176"/>
      <c r="E10176"/>
    </row>
    <row r="10177" spans="1:5" ht="12.5" x14ac:dyDescent="0.25">
      <c r="A10177" s="37"/>
      <c r="B10177" s="26"/>
      <c r="C10177"/>
      <c r="D10177"/>
      <c r="E10177"/>
    </row>
    <row r="10178" spans="1:5" ht="12.5" x14ac:dyDescent="0.25">
      <c r="A10178" s="37"/>
      <c r="B10178" s="26"/>
      <c r="C10178"/>
      <c r="D10178"/>
      <c r="E10178"/>
    </row>
    <row r="10179" spans="1:5" ht="12.5" x14ac:dyDescent="0.25">
      <c r="A10179" s="37"/>
      <c r="B10179" s="26"/>
      <c r="C10179"/>
      <c r="D10179"/>
      <c r="E10179"/>
    </row>
    <row r="10180" spans="1:5" ht="12.5" x14ac:dyDescent="0.25">
      <c r="A10180" s="37"/>
      <c r="B10180" s="26"/>
      <c r="C10180"/>
      <c r="D10180"/>
      <c r="E10180"/>
    </row>
    <row r="10181" spans="1:5" ht="12.5" x14ac:dyDescent="0.25">
      <c r="A10181" s="37"/>
      <c r="B10181" s="26"/>
      <c r="C10181"/>
      <c r="D10181"/>
      <c r="E10181"/>
    </row>
    <row r="10182" spans="1:5" ht="12.5" x14ac:dyDescent="0.25">
      <c r="A10182" s="37"/>
      <c r="B10182" s="26"/>
      <c r="C10182"/>
      <c r="D10182"/>
      <c r="E10182"/>
    </row>
    <row r="10183" spans="1:5" ht="12.5" x14ac:dyDescent="0.25">
      <c r="A10183" s="37"/>
      <c r="B10183" s="26"/>
      <c r="C10183"/>
      <c r="D10183"/>
      <c r="E10183"/>
    </row>
    <row r="10184" spans="1:5" ht="12.5" x14ac:dyDescent="0.25">
      <c r="A10184" s="37"/>
      <c r="B10184" s="26"/>
      <c r="C10184"/>
      <c r="D10184"/>
      <c r="E10184"/>
    </row>
    <row r="10185" spans="1:5" ht="12.5" x14ac:dyDescent="0.25">
      <c r="A10185" s="37"/>
      <c r="B10185" s="26"/>
      <c r="C10185"/>
      <c r="D10185"/>
      <c r="E10185"/>
    </row>
    <row r="10186" spans="1:5" ht="12.5" x14ac:dyDescent="0.25">
      <c r="A10186" s="37"/>
      <c r="B10186" s="26"/>
      <c r="C10186"/>
      <c r="D10186"/>
      <c r="E10186"/>
    </row>
    <row r="10187" spans="1:5" ht="12.5" x14ac:dyDescent="0.25">
      <c r="A10187" s="37"/>
      <c r="B10187" s="26"/>
      <c r="C10187"/>
      <c r="D10187"/>
      <c r="E10187"/>
    </row>
    <row r="10188" spans="1:5" ht="12.5" x14ac:dyDescent="0.25">
      <c r="A10188" s="37"/>
      <c r="B10188" s="26"/>
      <c r="C10188"/>
      <c r="D10188"/>
      <c r="E10188"/>
    </row>
    <row r="10189" spans="1:5" ht="12.5" x14ac:dyDescent="0.25">
      <c r="A10189" s="37"/>
      <c r="B10189" s="26"/>
      <c r="C10189"/>
      <c r="D10189"/>
      <c r="E10189"/>
    </row>
    <row r="10190" spans="1:5" ht="12.5" x14ac:dyDescent="0.25">
      <c r="A10190" s="37"/>
      <c r="B10190" s="26"/>
      <c r="C10190"/>
      <c r="D10190"/>
      <c r="E10190"/>
    </row>
    <row r="10191" spans="1:5" ht="12.5" x14ac:dyDescent="0.25">
      <c r="A10191" s="37"/>
      <c r="B10191" s="26"/>
      <c r="C10191"/>
      <c r="D10191"/>
      <c r="E10191"/>
    </row>
    <row r="10192" spans="1:5" ht="12.5" x14ac:dyDescent="0.25">
      <c r="A10192" s="37"/>
      <c r="B10192" s="26"/>
      <c r="C10192"/>
      <c r="D10192"/>
      <c r="E10192"/>
    </row>
    <row r="10193" spans="1:5" ht="12.5" x14ac:dyDescent="0.25">
      <c r="A10193" s="37"/>
      <c r="B10193" s="26"/>
      <c r="C10193"/>
      <c r="D10193"/>
      <c r="E10193"/>
    </row>
    <row r="10194" spans="1:5" ht="12.5" x14ac:dyDescent="0.25">
      <c r="A10194" s="37"/>
      <c r="B10194" s="26"/>
      <c r="C10194"/>
      <c r="D10194"/>
      <c r="E10194"/>
    </row>
    <row r="10195" spans="1:5" ht="12.5" x14ac:dyDescent="0.25">
      <c r="A10195" s="37"/>
      <c r="B10195" s="26"/>
      <c r="C10195"/>
      <c r="D10195"/>
      <c r="E10195"/>
    </row>
    <row r="10196" spans="1:5" ht="12.5" x14ac:dyDescent="0.25">
      <c r="A10196" s="37"/>
      <c r="B10196" s="26"/>
      <c r="C10196"/>
      <c r="D10196"/>
      <c r="E10196"/>
    </row>
    <row r="10197" spans="1:5" ht="12.5" x14ac:dyDescent="0.25">
      <c r="A10197" s="37"/>
      <c r="B10197" s="26"/>
      <c r="C10197"/>
      <c r="D10197"/>
      <c r="E10197"/>
    </row>
    <row r="10198" spans="1:5" ht="12.5" x14ac:dyDescent="0.25">
      <c r="A10198" s="37"/>
      <c r="B10198" s="26"/>
      <c r="C10198"/>
      <c r="D10198"/>
      <c r="E10198"/>
    </row>
    <row r="10199" spans="1:5" ht="12.5" x14ac:dyDescent="0.25">
      <c r="A10199" s="37"/>
      <c r="B10199" s="26"/>
      <c r="C10199"/>
      <c r="D10199"/>
      <c r="E10199"/>
    </row>
    <row r="10200" spans="1:5" ht="12.5" x14ac:dyDescent="0.25">
      <c r="A10200" s="37"/>
      <c r="B10200" s="26"/>
      <c r="C10200"/>
      <c r="D10200"/>
      <c r="E10200"/>
    </row>
    <row r="10201" spans="1:5" ht="12.5" x14ac:dyDescent="0.25">
      <c r="A10201" s="37"/>
      <c r="B10201" s="26"/>
      <c r="C10201"/>
      <c r="D10201"/>
      <c r="E10201"/>
    </row>
    <row r="10202" spans="1:5" ht="12.5" x14ac:dyDescent="0.25">
      <c r="A10202" s="37"/>
      <c r="B10202" s="26"/>
      <c r="C10202"/>
      <c r="D10202"/>
      <c r="E10202"/>
    </row>
    <row r="10203" spans="1:5" ht="12.5" x14ac:dyDescent="0.25">
      <c r="A10203" s="37"/>
      <c r="B10203" s="26"/>
      <c r="C10203"/>
      <c r="D10203"/>
      <c r="E10203"/>
    </row>
    <row r="10204" spans="1:5" ht="12.5" x14ac:dyDescent="0.25">
      <c r="A10204" s="37"/>
      <c r="B10204" s="26"/>
      <c r="C10204"/>
      <c r="D10204"/>
      <c r="E10204"/>
    </row>
    <row r="10205" spans="1:5" ht="12.5" x14ac:dyDescent="0.25">
      <c r="A10205" s="37"/>
      <c r="B10205" s="26"/>
      <c r="C10205"/>
      <c r="D10205"/>
      <c r="E10205"/>
    </row>
    <row r="10206" spans="1:5" ht="12.5" x14ac:dyDescent="0.25">
      <c r="A10206" s="37"/>
      <c r="B10206" s="26"/>
      <c r="C10206"/>
      <c r="D10206"/>
      <c r="E10206"/>
    </row>
    <row r="10207" spans="1:5" ht="12.5" x14ac:dyDescent="0.25">
      <c r="A10207" s="37"/>
      <c r="B10207" s="26"/>
      <c r="C10207"/>
      <c r="D10207"/>
      <c r="E10207"/>
    </row>
    <row r="10208" spans="1:5" ht="12.5" x14ac:dyDescent="0.25">
      <c r="A10208" s="37"/>
      <c r="B10208" s="26"/>
      <c r="C10208"/>
      <c r="D10208"/>
      <c r="E10208"/>
    </row>
    <row r="10209" spans="1:5" ht="12.5" x14ac:dyDescent="0.25">
      <c r="A10209" s="37"/>
      <c r="B10209" s="26"/>
      <c r="C10209"/>
      <c r="D10209"/>
      <c r="E10209"/>
    </row>
    <row r="10210" spans="1:5" ht="12.5" x14ac:dyDescent="0.25">
      <c r="A10210" s="37"/>
      <c r="B10210" s="26"/>
      <c r="C10210"/>
      <c r="D10210"/>
      <c r="E10210"/>
    </row>
    <row r="10211" spans="1:5" ht="12.5" x14ac:dyDescent="0.25">
      <c r="A10211" s="37"/>
      <c r="B10211" s="26"/>
      <c r="C10211"/>
      <c r="D10211"/>
      <c r="E10211"/>
    </row>
    <row r="10212" spans="1:5" ht="12.5" x14ac:dyDescent="0.25">
      <c r="A10212" s="37"/>
      <c r="B10212" s="26"/>
      <c r="C10212"/>
      <c r="D10212"/>
      <c r="E10212"/>
    </row>
    <row r="10213" spans="1:5" ht="12.5" x14ac:dyDescent="0.25">
      <c r="A10213" s="37"/>
      <c r="B10213" s="26"/>
      <c r="C10213"/>
      <c r="D10213"/>
      <c r="E10213"/>
    </row>
    <row r="10214" spans="1:5" ht="12.5" x14ac:dyDescent="0.25">
      <c r="A10214" s="37"/>
      <c r="B10214" s="26"/>
      <c r="C10214"/>
      <c r="D10214"/>
      <c r="E10214"/>
    </row>
    <row r="10215" spans="1:5" ht="12.5" x14ac:dyDescent="0.25">
      <c r="A10215" s="37"/>
      <c r="B10215" s="26"/>
      <c r="C10215"/>
      <c r="D10215"/>
      <c r="E10215"/>
    </row>
    <row r="10216" spans="1:5" ht="12.5" x14ac:dyDescent="0.25">
      <c r="A10216" s="37"/>
      <c r="B10216" s="26"/>
      <c r="C10216"/>
      <c r="D10216"/>
      <c r="E10216"/>
    </row>
    <row r="10217" spans="1:5" ht="12.5" x14ac:dyDescent="0.25">
      <c r="A10217" s="37"/>
      <c r="B10217" s="26"/>
      <c r="C10217"/>
      <c r="D10217"/>
      <c r="E10217"/>
    </row>
    <row r="10218" spans="1:5" ht="12.5" x14ac:dyDescent="0.25">
      <c r="A10218" s="37"/>
      <c r="B10218" s="26"/>
      <c r="C10218"/>
      <c r="D10218"/>
      <c r="E10218"/>
    </row>
    <row r="10219" spans="1:5" ht="12.5" x14ac:dyDescent="0.25">
      <c r="A10219" s="37"/>
      <c r="B10219" s="26"/>
      <c r="C10219"/>
      <c r="D10219"/>
      <c r="E10219"/>
    </row>
    <row r="10220" spans="1:5" ht="12.5" x14ac:dyDescent="0.25">
      <c r="A10220" s="37"/>
      <c r="B10220" s="26"/>
      <c r="C10220"/>
      <c r="D10220"/>
      <c r="E10220"/>
    </row>
    <row r="10221" spans="1:5" ht="12.5" x14ac:dyDescent="0.25">
      <c r="A10221" s="37"/>
      <c r="B10221" s="26"/>
      <c r="C10221"/>
      <c r="D10221"/>
      <c r="E10221"/>
    </row>
    <row r="10222" spans="1:5" ht="12.5" x14ac:dyDescent="0.25">
      <c r="A10222" s="37"/>
      <c r="B10222" s="26"/>
      <c r="C10222"/>
      <c r="D10222"/>
      <c r="E10222"/>
    </row>
    <row r="10223" spans="1:5" ht="12.5" x14ac:dyDescent="0.25">
      <c r="A10223" s="37"/>
      <c r="B10223" s="26"/>
      <c r="C10223"/>
      <c r="D10223"/>
      <c r="E10223"/>
    </row>
    <row r="10224" spans="1:5" ht="12.5" x14ac:dyDescent="0.25">
      <c r="A10224" s="37"/>
      <c r="B10224" s="26"/>
      <c r="C10224"/>
      <c r="D10224"/>
      <c r="E10224"/>
    </row>
    <row r="10225" spans="1:5" ht="12.5" x14ac:dyDescent="0.25">
      <c r="A10225" s="37"/>
      <c r="B10225" s="26"/>
      <c r="C10225"/>
      <c r="D10225"/>
      <c r="E10225"/>
    </row>
    <row r="10226" spans="1:5" ht="12.5" x14ac:dyDescent="0.25">
      <c r="A10226" s="37"/>
      <c r="B10226" s="26"/>
      <c r="C10226"/>
      <c r="D10226"/>
      <c r="E10226"/>
    </row>
    <row r="10227" spans="1:5" ht="12.5" x14ac:dyDescent="0.25">
      <c r="A10227" s="37"/>
      <c r="B10227" s="26"/>
      <c r="C10227"/>
      <c r="D10227"/>
      <c r="E10227"/>
    </row>
    <row r="10228" spans="1:5" ht="12.5" x14ac:dyDescent="0.25">
      <c r="A10228" s="37"/>
      <c r="B10228" s="26"/>
      <c r="C10228"/>
      <c r="D10228"/>
      <c r="E10228"/>
    </row>
    <row r="10229" spans="1:5" ht="12.5" x14ac:dyDescent="0.25">
      <c r="A10229" s="37"/>
      <c r="B10229" s="26"/>
      <c r="C10229"/>
      <c r="D10229"/>
      <c r="E10229"/>
    </row>
    <row r="10230" spans="1:5" ht="12.5" x14ac:dyDescent="0.25">
      <c r="A10230" s="37"/>
      <c r="B10230" s="26"/>
      <c r="C10230"/>
      <c r="D10230"/>
      <c r="E10230"/>
    </row>
    <row r="10231" spans="1:5" ht="12.5" x14ac:dyDescent="0.25">
      <c r="A10231" s="37"/>
      <c r="B10231" s="26"/>
      <c r="C10231"/>
      <c r="D10231"/>
      <c r="E10231"/>
    </row>
    <row r="10232" spans="1:5" ht="12.5" x14ac:dyDescent="0.25">
      <c r="A10232" s="37"/>
      <c r="B10232" s="26"/>
      <c r="C10232"/>
      <c r="D10232"/>
      <c r="E10232"/>
    </row>
    <row r="10233" spans="1:5" ht="12.5" x14ac:dyDescent="0.25">
      <c r="A10233" s="37"/>
      <c r="B10233" s="26"/>
      <c r="C10233"/>
      <c r="D10233"/>
      <c r="E10233"/>
    </row>
    <row r="10234" spans="1:5" ht="12.5" x14ac:dyDescent="0.25">
      <c r="A10234" s="37"/>
      <c r="B10234" s="26"/>
      <c r="C10234"/>
      <c r="D10234"/>
      <c r="E10234"/>
    </row>
    <row r="10235" spans="1:5" ht="12.5" x14ac:dyDescent="0.25">
      <c r="A10235" s="37"/>
      <c r="B10235" s="26"/>
      <c r="C10235"/>
      <c r="D10235"/>
      <c r="E10235"/>
    </row>
    <row r="10236" spans="1:5" ht="12.5" x14ac:dyDescent="0.25">
      <c r="A10236" s="37"/>
      <c r="B10236" s="26"/>
      <c r="C10236"/>
      <c r="D10236"/>
      <c r="E10236"/>
    </row>
    <row r="10237" spans="1:5" ht="12.5" x14ac:dyDescent="0.25">
      <c r="A10237" s="37"/>
      <c r="B10237" s="26"/>
      <c r="C10237"/>
      <c r="D10237"/>
      <c r="E10237"/>
    </row>
    <row r="10238" spans="1:5" ht="12.5" x14ac:dyDescent="0.25">
      <c r="A10238" s="37"/>
      <c r="B10238" s="26"/>
      <c r="C10238"/>
      <c r="D10238"/>
      <c r="E10238"/>
    </row>
    <row r="10239" spans="1:5" ht="12.5" x14ac:dyDescent="0.25">
      <c r="A10239" s="37"/>
      <c r="B10239" s="26"/>
      <c r="C10239"/>
      <c r="D10239"/>
      <c r="E10239"/>
    </row>
    <row r="10240" spans="1:5" ht="12.5" x14ac:dyDescent="0.25">
      <c r="A10240" s="37"/>
      <c r="B10240" s="26"/>
      <c r="C10240"/>
      <c r="D10240"/>
      <c r="E10240"/>
    </row>
    <row r="10241" spans="1:5" ht="12.5" x14ac:dyDescent="0.25">
      <c r="A10241" s="37"/>
      <c r="B10241" s="26"/>
      <c r="C10241"/>
      <c r="D10241"/>
      <c r="E10241"/>
    </row>
    <row r="10242" spans="1:5" ht="12.5" x14ac:dyDescent="0.25">
      <c r="A10242" s="37"/>
      <c r="B10242" s="26"/>
      <c r="C10242"/>
      <c r="D10242"/>
      <c r="E10242"/>
    </row>
    <row r="10243" spans="1:5" ht="12.5" x14ac:dyDescent="0.25">
      <c r="A10243" s="37"/>
      <c r="B10243" s="26"/>
      <c r="C10243"/>
      <c r="D10243"/>
      <c r="E10243"/>
    </row>
    <row r="10244" spans="1:5" ht="12.5" x14ac:dyDescent="0.25">
      <c r="A10244" s="37"/>
      <c r="B10244" s="26"/>
      <c r="C10244"/>
      <c r="D10244"/>
      <c r="E10244"/>
    </row>
    <row r="10245" spans="1:5" ht="12.5" x14ac:dyDescent="0.25">
      <c r="A10245" s="37"/>
      <c r="B10245" s="26"/>
      <c r="C10245"/>
      <c r="D10245"/>
      <c r="E10245"/>
    </row>
    <row r="10246" spans="1:5" ht="12.5" x14ac:dyDescent="0.25">
      <c r="A10246" s="37"/>
      <c r="B10246" s="26"/>
      <c r="C10246"/>
      <c r="D10246"/>
      <c r="E10246"/>
    </row>
    <row r="10247" spans="1:5" ht="12.5" x14ac:dyDescent="0.25">
      <c r="A10247" s="37"/>
      <c r="B10247" s="26"/>
      <c r="C10247"/>
      <c r="D10247"/>
      <c r="E10247"/>
    </row>
    <row r="10248" spans="1:5" ht="12.5" x14ac:dyDescent="0.25">
      <c r="A10248" s="37"/>
      <c r="B10248" s="26"/>
      <c r="C10248"/>
      <c r="D10248"/>
      <c r="E10248"/>
    </row>
    <row r="10249" spans="1:5" ht="12.5" x14ac:dyDescent="0.25">
      <c r="A10249" s="37"/>
      <c r="B10249" s="26"/>
      <c r="C10249"/>
      <c r="D10249"/>
      <c r="E10249"/>
    </row>
    <row r="10250" spans="1:5" ht="12.5" x14ac:dyDescent="0.25">
      <c r="A10250" s="37"/>
      <c r="B10250" s="26"/>
      <c r="C10250"/>
      <c r="D10250"/>
      <c r="E10250"/>
    </row>
    <row r="10251" spans="1:5" ht="12.5" x14ac:dyDescent="0.25">
      <c r="A10251" s="37"/>
      <c r="B10251" s="26"/>
      <c r="C10251"/>
      <c r="D10251"/>
      <c r="E10251"/>
    </row>
    <row r="10252" spans="1:5" ht="12.5" x14ac:dyDescent="0.25">
      <c r="A10252" s="37"/>
      <c r="B10252" s="26"/>
      <c r="C10252"/>
      <c r="D10252"/>
      <c r="E10252"/>
    </row>
    <row r="10253" spans="1:5" ht="12.5" x14ac:dyDescent="0.25">
      <c r="A10253" s="37"/>
      <c r="B10253" s="26"/>
      <c r="C10253"/>
      <c r="D10253"/>
      <c r="E10253"/>
    </row>
    <row r="10254" spans="1:5" ht="12.5" x14ac:dyDescent="0.25">
      <c r="A10254" s="37"/>
      <c r="B10254" s="26"/>
      <c r="C10254"/>
      <c r="D10254"/>
      <c r="E10254"/>
    </row>
    <row r="10255" spans="1:5" ht="12.5" x14ac:dyDescent="0.25">
      <c r="A10255" s="37"/>
      <c r="B10255" s="26"/>
      <c r="C10255"/>
      <c r="D10255"/>
      <c r="E10255"/>
    </row>
    <row r="10256" spans="1:5" ht="12.5" x14ac:dyDescent="0.25">
      <c r="A10256" s="37"/>
      <c r="B10256" s="26"/>
      <c r="C10256"/>
      <c r="D10256"/>
      <c r="E10256"/>
    </row>
    <row r="10257" spans="1:5" ht="12.5" x14ac:dyDescent="0.25">
      <c r="A10257" s="37"/>
      <c r="B10257" s="26"/>
      <c r="C10257"/>
      <c r="D10257"/>
      <c r="E10257"/>
    </row>
    <row r="10258" spans="1:5" ht="12.5" x14ac:dyDescent="0.25">
      <c r="A10258" s="37"/>
      <c r="B10258" s="26"/>
      <c r="C10258"/>
      <c r="D10258"/>
      <c r="E10258"/>
    </row>
    <row r="10259" spans="1:5" ht="12.5" x14ac:dyDescent="0.25">
      <c r="A10259" s="37"/>
      <c r="B10259" s="26"/>
      <c r="C10259"/>
      <c r="D10259"/>
      <c r="E10259"/>
    </row>
    <row r="10260" spans="1:5" ht="12.5" x14ac:dyDescent="0.25">
      <c r="A10260" s="37"/>
      <c r="B10260" s="26"/>
      <c r="C10260"/>
      <c r="D10260"/>
      <c r="E10260"/>
    </row>
    <row r="10261" spans="1:5" ht="12.5" x14ac:dyDescent="0.25">
      <c r="A10261" s="37"/>
      <c r="B10261" s="26"/>
      <c r="C10261"/>
      <c r="D10261"/>
      <c r="E10261"/>
    </row>
    <row r="10262" spans="1:5" ht="12.5" x14ac:dyDescent="0.25">
      <c r="A10262" s="37"/>
      <c r="B10262" s="26"/>
      <c r="C10262"/>
      <c r="D10262"/>
      <c r="E10262"/>
    </row>
    <row r="10263" spans="1:5" ht="12.5" x14ac:dyDescent="0.25">
      <c r="A10263" s="37"/>
      <c r="B10263" s="26"/>
      <c r="C10263"/>
      <c r="D10263"/>
      <c r="E10263"/>
    </row>
    <row r="10264" spans="1:5" ht="12.5" x14ac:dyDescent="0.25">
      <c r="A10264" s="37"/>
      <c r="B10264" s="26"/>
      <c r="C10264"/>
      <c r="D10264"/>
      <c r="E10264"/>
    </row>
    <row r="10265" spans="1:5" ht="12.5" x14ac:dyDescent="0.25">
      <c r="A10265" s="37"/>
      <c r="B10265" s="26"/>
      <c r="C10265"/>
      <c r="D10265"/>
      <c r="E10265"/>
    </row>
    <row r="10266" spans="1:5" ht="12.5" x14ac:dyDescent="0.25">
      <c r="A10266" s="37"/>
      <c r="B10266" s="26"/>
      <c r="C10266"/>
      <c r="D10266"/>
      <c r="E10266"/>
    </row>
    <row r="10267" spans="1:5" ht="12.5" x14ac:dyDescent="0.25">
      <c r="A10267" s="37"/>
      <c r="B10267" s="26"/>
      <c r="C10267"/>
      <c r="D10267"/>
      <c r="E10267"/>
    </row>
    <row r="10268" spans="1:5" ht="12.5" x14ac:dyDescent="0.25">
      <c r="A10268" s="37"/>
      <c r="B10268" s="26"/>
      <c r="C10268"/>
      <c r="D10268"/>
      <c r="E10268"/>
    </row>
    <row r="10269" spans="1:5" ht="12.5" x14ac:dyDescent="0.25">
      <c r="A10269" s="37"/>
      <c r="B10269" s="26"/>
      <c r="C10269"/>
      <c r="D10269"/>
      <c r="E10269"/>
    </row>
    <row r="10270" spans="1:5" ht="12.5" x14ac:dyDescent="0.25">
      <c r="A10270" s="37"/>
      <c r="B10270" s="26"/>
      <c r="C10270"/>
      <c r="D10270"/>
      <c r="E10270"/>
    </row>
    <row r="10271" spans="1:5" ht="12.5" x14ac:dyDescent="0.25">
      <c r="A10271" s="37"/>
      <c r="B10271" s="26"/>
      <c r="C10271"/>
      <c r="D10271"/>
      <c r="E10271"/>
    </row>
    <row r="10272" spans="1:5" ht="12.5" x14ac:dyDescent="0.25">
      <c r="A10272" s="37"/>
      <c r="B10272" s="26"/>
      <c r="C10272"/>
      <c r="D10272"/>
      <c r="E10272"/>
    </row>
    <row r="10273" spans="1:5" ht="12.5" x14ac:dyDescent="0.25">
      <c r="A10273" s="37"/>
      <c r="B10273" s="26"/>
      <c r="C10273"/>
      <c r="D10273"/>
      <c r="E10273"/>
    </row>
    <row r="10274" spans="1:5" ht="12.5" x14ac:dyDescent="0.25">
      <c r="A10274" s="37"/>
      <c r="B10274" s="26"/>
      <c r="C10274"/>
      <c r="D10274"/>
      <c r="E10274"/>
    </row>
    <row r="10275" spans="1:5" ht="12.5" x14ac:dyDescent="0.25">
      <c r="A10275" s="37"/>
      <c r="B10275" s="26"/>
      <c r="C10275"/>
      <c r="D10275"/>
      <c r="E10275"/>
    </row>
    <row r="10276" spans="1:5" ht="12.5" x14ac:dyDescent="0.25">
      <c r="A10276" s="37"/>
      <c r="B10276" s="26"/>
      <c r="C10276"/>
      <c r="D10276"/>
      <c r="E10276"/>
    </row>
    <row r="10277" spans="1:5" ht="12.5" x14ac:dyDescent="0.25">
      <c r="A10277" s="37"/>
      <c r="B10277" s="26"/>
      <c r="C10277"/>
      <c r="D10277"/>
      <c r="E10277"/>
    </row>
    <row r="10278" spans="1:5" ht="12.5" x14ac:dyDescent="0.25">
      <c r="A10278" s="37"/>
      <c r="B10278" s="26"/>
      <c r="C10278"/>
      <c r="D10278"/>
      <c r="E10278"/>
    </row>
    <row r="10279" spans="1:5" ht="12.5" x14ac:dyDescent="0.25">
      <c r="A10279" s="37"/>
      <c r="B10279" s="26"/>
      <c r="C10279"/>
      <c r="D10279"/>
      <c r="E10279"/>
    </row>
    <row r="10280" spans="1:5" ht="12.5" x14ac:dyDescent="0.25">
      <c r="A10280" s="37"/>
      <c r="B10280" s="26"/>
      <c r="C10280"/>
      <c r="D10280"/>
      <c r="E10280"/>
    </row>
    <row r="10281" spans="1:5" ht="12.5" x14ac:dyDescent="0.25">
      <c r="A10281" s="37"/>
      <c r="B10281" s="26"/>
      <c r="C10281"/>
      <c r="D10281"/>
      <c r="E10281"/>
    </row>
    <row r="10282" spans="1:5" ht="12.5" x14ac:dyDescent="0.25">
      <c r="A10282" s="37"/>
      <c r="B10282" s="26"/>
      <c r="C10282"/>
      <c r="D10282"/>
      <c r="E10282"/>
    </row>
    <row r="10283" spans="1:5" ht="12.5" x14ac:dyDescent="0.25">
      <c r="A10283" s="37"/>
      <c r="B10283" s="26"/>
      <c r="C10283"/>
      <c r="D10283"/>
      <c r="E10283"/>
    </row>
    <row r="10284" spans="1:5" ht="12.5" x14ac:dyDescent="0.25">
      <c r="A10284" s="37"/>
      <c r="B10284" s="26"/>
      <c r="C10284"/>
      <c r="D10284"/>
      <c r="E10284"/>
    </row>
    <row r="10285" spans="1:5" ht="12.5" x14ac:dyDescent="0.25">
      <c r="A10285" s="37"/>
      <c r="B10285" s="26"/>
      <c r="C10285"/>
      <c r="D10285"/>
      <c r="E10285"/>
    </row>
    <row r="10286" spans="1:5" ht="12.5" x14ac:dyDescent="0.25">
      <c r="A10286" s="37"/>
      <c r="B10286" s="26"/>
      <c r="C10286"/>
      <c r="D10286"/>
      <c r="E10286"/>
    </row>
    <row r="10287" spans="1:5" ht="12.5" x14ac:dyDescent="0.25">
      <c r="A10287" s="37"/>
      <c r="B10287" s="26"/>
      <c r="C10287"/>
      <c r="D10287"/>
      <c r="E10287"/>
    </row>
    <row r="10288" spans="1:5" ht="12.5" x14ac:dyDescent="0.25">
      <c r="A10288" s="37"/>
      <c r="B10288" s="26"/>
      <c r="C10288"/>
      <c r="D10288"/>
      <c r="E10288"/>
    </row>
    <row r="10289" spans="1:5" ht="12.5" x14ac:dyDescent="0.25">
      <c r="A10289" s="37"/>
      <c r="B10289" s="26"/>
      <c r="C10289"/>
      <c r="D10289"/>
      <c r="E10289"/>
    </row>
    <row r="10290" spans="1:5" ht="12.5" x14ac:dyDescent="0.25">
      <c r="A10290" s="37"/>
      <c r="B10290" s="26"/>
      <c r="C10290"/>
      <c r="D10290"/>
      <c r="E10290"/>
    </row>
    <row r="10291" spans="1:5" ht="12.5" x14ac:dyDescent="0.25">
      <c r="A10291" s="37"/>
      <c r="B10291" s="26"/>
      <c r="C10291"/>
      <c r="D10291"/>
      <c r="E10291"/>
    </row>
    <row r="10292" spans="1:5" ht="12.5" x14ac:dyDescent="0.25">
      <c r="A10292" s="37"/>
      <c r="B10292" s="26"/>
      <c r="C10292"/>
      <c r="D10292"/>
      <c r="E10292"/>
    </row>
    <row r="10293" spans="1:5" ht="12.5" x14ac:dyDescent="0.25">
      <c r="A10293" s="37"/>
      <c r="B10293" s="26"/>
      <c r="C10293"/>
      <c r="D10293"/>
      <c r="E10293"/>
    </row>
    <row r="10294" spans="1:5" ht="12.5" x14ac:dyDescent="0.25">
      <c r="A10294" s="37"/>
      <c r="B10294" s="26"/>
      <c r="C10294"/>
      <c r="D10294"/>
      <c r="E10294"/>
    </row>
    <row r="10295" spans="1:5" ht="12.5" x14ac:dyDescent="0.25">
      <c r="A10295" s="37"/>
      <c r="B10295" s="26"/>
      <c r="C10295"/>
      <c r="D10295"/>
      <c r="E10295"/>
    </row>
    <row r="10296" spans="1:5" ht="12.5" x14ac:dyDescent="0.25">
      <c r="A10296" s="37"/>
      <c r="B10296" s="26"/>
      <c r="C10296"/>
      <c r="D10296"/>
      <c r="E10296"/>
    </row>
    <row r="10297" spans="1:5" ht="12.5" x14ac:dyDescent="0.25">
      <c r="A10297" s="37"/>
      <c r="B10297" s="26"/>
      <c r="C10297"/>
      <c r="D10297"/>
      <c r="E10297"/>
    </row>
    <row r="10298" spans="1:5" ht="12.5" x14ac:dyDescent="0.25">
      <c r="A10298" s="37"/>
      <c r="B10298" s="26"/>
      <c r="C10298"/>
      <c r="D10298"/>
      <c r="E10298"/>
    </row>
    <row r="10299" spans="1:5" ht="12.5" x14ac:dyDescent="0.25">
      <c r="A10299" s="37"/>
      <c r="B10299" s="26"/>
      <c r="C10299"/>
      <c r="D10299"/>
      <c r="E10299"/>
    </row>
    <row r="10300" spans="1:5" ht="12.5" x14ac:dyDescent="0.25">
      <c r="A10300" s="37"/>
      <c r="B10300" s="26"/>
      <c r="C10300"/>
      <c r="D10300"/>
      <c r="E10300"/>
    </row>
    <row r="10301" spans="1:5" ht="12.5" x14ac:dyDescent="0.25">
      <c r="A10301" s="37"/>
      <c r="B10301" s="26"/>
      <c r="C10301"/>
      <c r="D10301"/>
      <c r="E10301"/>
    </row>
    <row r="10302" spans="1:5" ht="12.5" x14ac:dyDescent="0.25">
      <c r="A10302" s="37"/>
      <c r="B10302" s="26"/>
      <c r="C10302"/>
      <c r="D10302"/>
      <c r="E10302"/>
    </row>
    <row r="10303" spans="1:5" ht="12.5" x14ac:dyDescent="0.25">
      <c r="A10303" s="37"/>
      <c r="B10303" s="26"/>
      <c r="C10303"/>
      <c r="D10303"/>
      <c r="E10303"/>
    </row>
    <row r="10304" spans="1:5" ht="12.5" x14ac:dyDescent="0.25">
      <c r="A10304" s="37"/>
      <c r="B10304" s="26"/>
      <c r="C10304"/>
      <c r="D10304"/>
      <c r="E10304"/>
    </row>
    <row r="10305" spans="1:5" ht="12.5" x14ac:dyDescent="0.25">
      <c r="A10305" s="37"/>
      <c r="B10305" s="26"/>
      <c r="C10305"/>
      <c r="D10305"/>
      <c r="E10305"/>
    </row>
    <row r="10306" spans="1:5" ht="12.5" x14ac:dyDescent="0.25">
      <c r="A10306" s="37"/>
      <c r="B10306" s="26"/>
      <c r="C10306"/>
      <c r="D10306"/>
      <c r="E10306"/>
    </row>
    <row r="10307" spans="1:5" ht="12.5" x14ac:dyDescent="0.25">
      <c r="A10307" s="37"/>
      <c r="B10307" s="26"/>
      <c r="C10307"/>
      <c r="D10307"/>
      <c r="E10307"/>
    </row>
    <row r="10308" spans="1:5" ht="12.5" x14ac:dyDescent="0.25">
      <c r="A10308" s="37"/>
      <c r="B10308" s="26"/>
      <c r="C10308"/>
      <c r="D10308"/>
      <c r="E10308"/>
    </row>
    <row r="10309" spans="1:5" ht="12.5" x14ac:dyDescent="0.25">
      <c r="A10309" s="37"/>
      <c r="B10309" s="26"/>
      <c r="C10309"/>
      <c r="D10309"/>
      <c r="E10309"/>
    </row>
    <row r="10310" spans="1:5" ht="12.5" x14ac:dyDescent="0.25">
      <c r="A10310" s="37"/>
      <c r="B10310" s="26"/>
      <c r="C10310"/>
      <c r="D10310"/>
      <c r="E10310"/>
    </row>
    <row r="10311" spans="1:5" ht="12.5" x14ac:dyDescent="0.25">
      <c r="A10311" s="37"/>
      <c r="B10311" s="26"/>
      <c r="C10311"/>
      <c r="D10311"/>
      <c r="E10311"/>
    </row>
    <row r="10312" spans="1:5" ht="12.5" x14ac:dyDescent="0.25">
      <c r="A10312" s="37"/>
      <c r="B10312" s="26"/>
      <c r="C10312"/>
      <c r="D10312"/>
      <c r="E10312"/>
    </row>
    <row r="10313" spans="1:5" ht="12.5" x14ac:dyDescent="0.25">
      <c r="A10313" s="37"/>
      <c r="B10313" s="26"/>
      <c r="C10313"/>
      <c r="D10313"/>
      <c r="E10313"/>
    </row>
    <row r="10314" spans="1:5" ht="12.5" x14ac:dyDescent="0.25">
      <c r="A10314" s="37"/>
      <c r="B10314" s="26"/>
      <c r="C10314"/>
      <c r="D10314"/>
      <c r="E10314"/>
    </row>
    <row r="10315" spans="1:5" ht="12.5" x14ac:dyDescent="0.25">
      <c r="A10315" s="37"/>
      <c r="B10315" s="26"/>
      <c r="C10315"/>
      <c r="D10315"/>
      <c r="E10315"/>
    </row>
    <row r="10316" spans="1:5" ht="12.5" x14ac:dyDescent="0.25">
      <c r="A10316" s="37"/>
      <c r="B10316" s="26"/>
      <c r="C10316"/>
      <c r="D10316"/>
      <c r="E10316"/>
    </row>
    <row r="10317" spans="1:5" ht="12.5" x14ac:dyDescent="0.25">
      <c r="A10317" s="37"/>
      <c r="B10317" s="26"/>
      <c r="C10317"/>
      <c r="D10317"/>
      <c r="E10317"/>
    </row>
    <row r="10318" spans="1:5" ht="12.5" x14ac:dyDescent="0.25">
      <c r="A10318" s="37"/>
      <c r="B10318" s="26"/>
      <c r="C10318"/>
      <c r="D10318"/>
      <c r="E10318"/>
    </row>
    <row r="10319" spans="1:5" ht="12.5" x14ac:dyDescent="0.25">
      <c r="A10319" s="37"/>
      <c r="B10319" s="26"/>
      <c r="C10319"/>
      <c r="D10319"/>
      <c r="E10319"/>
    </row>
    <row r="10320" spans="1:5" ht="12.5" x14ac:dyDescent="0.25">
      <c r="A10320" s="37"/>
      <c r="B10320" s="26"/>
      <c r="C10320"/>
      <c r="D10320"/>
      <c r="E10320"/>
    </row>
    <row r="10321" spans="1:5" ht="12.5" x14ac:dyDescent="0.25">
      <c r="A10321" s="37"/>
      <c r="B10321" s="26"/>
      <c r="C10321"/>
      <c r="D10321"/>
      <c r="E10321"/>
    </row>
    <row r="10322" spans="1:5" ht="12.5" x14ac:dyDescent="0.25">
      <c r="A10322" s="37"/>
      <c r="B10322" s="26"/>
      <c r="C10322"/>
      <c r="D10322"/>
      <c r="E10322"/>
    </row>
    <row r="10323" spans="1:5" ht="12.5" x14ac:dyDescent="0.25">
      <c r="A10323" s="37"/>
      <c r="B10323" s="26"/>
      <c r="C10323"/>
      <c r="D10323"/>
      <c r="E10323"/>
    </row>
    <row r="10324" spans="1:5" ht="12.5" x14ac:dyDescent="0.25">
      <c r="A10324" s="37"/>
      <c r="B10324" s="26"/>
      <c r="C10324"/>
      <c r="D10324"/>
      <c r="E10324"/>
    </row>
    <row r="10325" spans="1:5" ht="12.5" x14ac:dyDescent="0.25">
      <c r="A10325" s="37"/>
      <c r="B10325" s="26"/>
      <c r="C10325"/>
      <c r="D10325"/>
      <c r="E10325"/>
    </row>
    <row r="10326" spans="1:5" ht="12.5" x14ac:dyDescent="0.25">
      <c r="A10326" s="37"/>
      <c r="B10326" s="26"/>
      <c r="C10326"/>
      <c r="D10326"/>
      <c r="E10326"/>
    </row>
    <row r="10327" spans="1:5" ht="12.5" x14ac:dyDescent="0.25">
      <c r="A10327" s="37"/>
      <c r="B10327" s="26"/>
      <c r="C10327"/>
      <c r="D10327"/>
      <c r="E10327"/>
    </row>
    <row r="10328" spans="1:5" ht="12.5" x14ac:dyDescent="0.25">
      <c r="A10328" s="37"/>
      <c r="B10328" s="26"/>
      <c r="C10328"/>
      <c r="D10328"/>
      <c r="E10328"/>
    </row>
    <row r="10329" spans="1:5" ht="12.5" x14ac:dyDescent="0.25">
      <c r="A10329" s="37"/>
      <c r="B10329" s="26"/>
      <c r="C10329"/>
      <c r="D10329"/>
      <c r="E10329"/>
    </row>
    <row r="10330" spans="1:5" ht="12.5" x14ac:dyDescent="0.25">
      <c r="A10330" s="37"/>
      <c r="B10330" s="26"/>
      <c r="C10330"/>
      <c r="D10330"/>
      <c r="E10330"/>
    </row>
    <row r="10331" spans="1:5" ht="12.5" x14ac:dyDescent="0.25">
      <c r="A10331" s="37"/>
      <c r="B10331" s="26"/>
      <c r="C10331"/>
      <c r="D10331"/>
      <c r="E10331"/>
    </row>
    <row r="10332" spans="1:5" ht="12.5" x14ac:dyDescent="0.25">
      <c r="A10332" s="37"/>
      <c r="B10332" s="26"/>
      <c r="C10332"/>
      <c r="D10332"/>
      <c r="E10332"/>
    </row>
    <row r="10333" spans="1:5" ht="12.5" x14ac:dyDescent="0.25">
      <c r="A10333" s="37"/>
      <c r="B10333" s="26"/>
      <c r="C10333"/>
      <c r="D10333"/>
      <c r="E10333"/>
    </row>
    <row r="10334" spans="1:5" ht="12.5" x14ac:dyDescent="0.25">
      <c r="A10334" s="37"/>
      <c r="B10334" s="26"/>
      <c r="C10334"/>
      <c r="D10334"/>
      <c r="E10334"/>
    </row>
    <row r="10335" spans="1:5" ht="12.5" x14ac:dyDescent="0.25">
      <c r="A10335" s="37"/>
      <c r="B10335" s="26"/>
      <c r="C10335"/>
      <c r="D10335"/>
      <c r="E10335"/>
    </row>
    <row r="10336" spans="1:5" ht="12.5" x14ac:dyDescent="0.25">
      <c r="A10336" s="37"/>
      <c r="B10336" s="26"/>
      <c r="C10336"/>
      <c r="D10336"/>
      <c r="E10336"/>
    </row>
    <row r="10337" spans="1:5" ht="12.5" x14ac:dyDescent="0.25">
      <c r="A10337" s="37"/>
      <c r="B10337" s="26"/>
      <c r="C10337"/>
      <c r="D10337"/>
      <c r="E10337"/>
    </row>
    <row r="10338" spans="1:5" ht="12.5" x14ac:dyDescent="0.25">
      <c r="A10338" s="37"/>
      <c r="B10338" s="26"/>
      <c r="C10338"/>
      <c r="D10338"/>
      <c r="E10338"/>
    </row>
    <row r="10339" spans="1:5" ht="12.5" x14ac:dyDescent="0.25">
      <c r="A10339" s="37"/>
      <c r="B10339" s="26"/>
      <c r="C10339"/>
      <c r="D10339"/>
      <c r="E10339"/>
    </row>
    <row r="10340" spans="1:5" ht="12.5" x14ac:dyDescent="0.25">
      <c r="A10340" s="37"/>
      <c r="B10340" s="26"/>
      <c r="C10340"/>
      <c r="D10340"/>
      <c r="E10340"/>
    </row>
    <row r="10341" spans="1:5" ht="12.5" x14ac:dyDescent="0.25">
      <c r="A10341" s="37"/>
      <c r="B10341" s="26"/>
      <c r="C10341"/>
      <c r="D10341"/>
      <c r="E10341"/>
    </row>
    <row r="10342" spans="1:5" ht="12.5" x14ac:dyDescent="0.25">
      <c r="A10342" s="37"/>
      <c r="B10342" s="26"/>
      <c r="C10342"/>
      <c r="D10342"/>
      <c r="E10342"/>
    </row>
    <row r="10343" spans="1:5" ht="12.5" x14ac:dyDescent="0.25">
      <c r="A10343" s="37"/>
      <c r="B10343" s="26"/>
      <c r="C10343"/>
      <c r="D10343"/>
      <c r="E10343"/>
    </row>
    <row r="10344" spans="1:5" ht="12.5" x14ac:dyDescent="0.25">
      <c r="A10344" s="37"/>
      <c r="B10344" s="26"/>
      <c r="C10344"/>
      <c r="D10344"/>
      <c r="E10344"/>
    </row>
    <row r="10345" spans="1:5" ht="12.5" x14ac:dyDescent="0.25">
      <c r="A10345" s="37"/>
      <c r="B10345" s="26"/>
      <c r="C10345"/>
      <c r="D10345"/>
      <c r="E10345"/>
    </row>
    <row r="10346" spans="1:5" ht="12.5" x14ac:dyDescent="0.25">
      <c r="A10346" s="37"/>
      <c r="B10346" s="26"/>
      <c r="C10346"/>
      <c r="D10346"/>
      <c r="E10346"/>
    </row>
    <row r="10347" spans="1:5" ht="12.5" x14ac:dyDescent="0.25">
      <c r="A10347" s="37"/>
      <c r="B10347" s="26"/>
      <c r="C10347"/>
      <c r="D10347"/>
      <c r="E10347"/>
    </row>
    <row r="10348" spans="1:5" ht="12.5" x14ac:dyDescent="0.25">
      <c r="A10348" s="37"/>
      <c r="B10348" s="26"/>
      <c r="C10348"/>
      <c r="D10348"/>
      <c r="E10348"/>
    </row>
    <row r="10349" spans="1:5" ht="12.5" x14ac:dyDescent="0.25">
      <c r="A10349" s="37"/>
      <c r="B10349" s="26"/>
      <c r="C10349"/>
      <c r="D10349"/>
      <c r="E10349"/>
    </row>
    <row r="10350" spans="1:5" ht="12.5" x14ac:dyDescent="0.25">
      <c r="A10350" s="37"/>
      <c r="B10350" s="26"/>
      <c r="C10350"/>
      <c r="D10350"/>
      <c r="E10350"/>
    </row>
    <row r="10351" spans="1:5" ht="12.5" x14ac:dyDescent="0.25">
      <c r="A10351" s="37"/>
      <c r="B10351" s="26"/>
      <c r="C10351"/>
      <c r="D10351"/>
      <c r="E10351"/>
    </row>
    <row r="10352" spans="1:5" ht="12.5" x14ac:dyDescent="0.25">
      <c r="A10352" s="37"/>
      <c r="B10352" s="26"/>
      <c r="C10352"/>
      <c r="D10352"/>
      <c r="E10352"/>
    </row>
    <row r="10353" spans="1:5" ht="12.5" x14ac:dyDescent="0.25">
      <c r="A10353" s="37"/>
      <c r="B10353" s="26"/>
      <c r="C10353"/>
      <c r="D10353"/>
      <c r="E10353"/>
    </row>
    <row r="10354" spans="1:5" ht="12.5" x14ac:dyDescent="0.25">
      <c r="A10354" s="37"/>
      <c r="B10354" s="26"/>
      <c r="C10354"/>
      <c r="D10354"/>
      <c r="E10354"/>
    </row>
    <row r="10355" spans="1:5" ht="12.5" x14ac:dyDescent="0.25">
      <c r="A10355" s="37"/>
      <c r="B10355" s="26"/>
      <c r="C10355"/>
      <c r="D10355"/>
      <c r="E10355"/>
    </row>
    <row r="10356" spans="1:5" ht="12.5" x14ac:dyDescent="0.25">
      <c r="A10356" s="37"/>
      <c r="B10356" s="26"/>
      <c r="C10356"/>
      <c r="D10356"/>
      <c r="E10356"/>
    </row>
    <row r="10357" spans="1:5" ht="12.5" x14ac:dyDescent="0.25">
      <c r="A10357" s="37"/>
      <c r="B10357" s="26"/>
      <c r="C10357"/>
      <c r="D10357"/>
      <c r="E10357"/>
    </row>
    <row r="10358" spans="1:5" ht="12.5" x14ac:dyDescent="0.25">
      <c r="A10358" s="37"/>
      <c r="B10358" s="26"/>
      <c r="C10358"/>
      <c r="D10358"/>
      <c r="E10358"/>
    </row>
    <row r="10359" spans="1:5" ht="12.5" x14ac:dyDescent="0.25">
      <c r="A10359" s="37"/>
      <c r="B10359" s="26"/>
      <c r="C10359"/>
      <c r="D10359"/>
      <c r="E10359"/>
    </row>
    <row r="10360" spans="1:5" ht="12.5" x14ac:dyDescent="0.25">
      <c r="A10360" s="37"/>
      <c r="B10360" s="26"/>
      <c r="C10360"/>
      <c r="D10360"/>
      <c r="E10360"/>
    </row>
    <row r="10361" spans="1:5" ht="12.5" x14ac:dyDescent="0.25">
      <c r="A10361" s="37"/>
      <c r="B10361" s="26"/>
      <c r="C10361"/>
      <c r="D10361"/>
      <c r="E10361"/>
    </row>
    <row r="10362" spans="1:5" ht="12.5" x14ac:dyDescent="0.25">
      <c r="A10362" s="37"/>
      <c r="B10362" s="26"/>
      <c r="C10362"/>
      <c r="D10362"/>
      <c r="E10362"/>
    </row>
    <row r="10363" spans="1:5" ht="12.5" x14ac:dyDescent="0.25">
      <c r="A10363" s="37"/>
      <c r="B10363" s="26"/>
      <c r="C10363"/>
      <c r="D10363"/>
      <c r="E10363"/>
    </row>
    <row r="10364" spans="1:5" ht="12.5" x14ac:dyDescent="0.25">
      <c r="A10364" s="37"/>
      <c r="B10364" s="26"/>
      <c r="C10364"/>
      <c r="D10364"/>
      <c r="E10364"/>
    </row>
    <row r="10365" spans="1:5" ht="12.5" x14ac:dyDescent="0.25">
      <c r="A10365" s="37"/>
      <c r="B10365" s="26"/>
      <c r="C10365"/>
      <c r="D10365"/>
      <c r="E10365"/>
    </row>
    <row r="10366" spans="1:5" ht="12.5" x14ac:dyDescent="0.25">
      <c r="A10366" s="37"/>
      <c r="B10366" s="26"/>
      <c r="C10366"/>
      <c r="D10366"/>
      <c r="E10366"/>
    </row>
    <row r="10367" spans="1:5" ht="12.5" x14ac:dyDescent="0.25">
      <c r="A10367" s="37"/>
      <c r="B10367" s="26"/>
      <c r="C10367"/>
      <c r="D10367"/>
      <c r="E10367"/>
    </row>
    <row r="10368" spans="1:5" ht="12.5" x14ac:dyDescent="0.25">
      <c r="A10368" s="37"/>
      <c r="B10368" s="26"/>
      <c r="C10368"/>
      <c r="D10368"/>
      <c r="E10368"/>
    </row>
    <row r="10369" spans="1:5" ht="12.5" x14ac:dyDescent="0.25">
      <c r="A10369" s="37"/>
      <c r="B10369" s="26"/>
      <c r="C10369"/>
      <c r="D10369"/>
      <c r="E10369"/>
    </row>
    <row r="10370" spans="1:5" ht="12.5" x14ac:dyDescent="0.25">
      <c r="A10370" s="37"/>
      <c r="B10370" s="26"/>
      <c r="C10370"/>
      <c r="D10370"/>
      <c r="E10370"/>
    </row>
    <row r="10371" spans="1:5" ht="12.5" x14ac:dyDescent="0.25">
      <c r="A10371" s="37"/>
      <c r="B10371" s="26"/>
      <c r="C10371"/>
      <c r="D10371"/>
      <c r="E10371"/>
    </row>
    <row r="10372" spans="1:5" ht="12.5" x14ac:dyDescent="0.25">
      <c r="A10372" s="37"/>
      <c r="B10372" s="26"/>
      <c r="C10372"/>
      <c r="D10372"/>
      <c r="E10372"/>
    </row>
    <row r="10373" spans="1:5" ht="12.5" x14ac:dyDescent="0.25">
      <c r="A10373" s="37"/>
      <c r="B10373" s="26"/>
      <c r="C10373"/>
      <c r="D10373"/>
      <c r="E10373"/>
    </row>
    <row r="10374" spans="1:5" ht="12.5" x14ac:dyDescent="0.25">
      <c r="A10374" s="37"/>
      <c r="B10374" s="26"/>
      <c r="C10374"/>
      <c r="D10374"/>
      <c r="E10374"/>
    </row>
    <row r="10375" spans="1:5" ht="12.5" x14ac:dyDescent="0.25">
      <c r="A10375" s="37"/>
      <c r="B10375" s="26"/>
      <c r="C10375"/>
      <c r="D10375"/>
      <c r="E10375"/>
    </row>
    <row r="10376" spans="1:5" ht="12.5" x14ac:dyDescent="0.25">
      <c r="A10376" s="37"/>
      <c r="B10376" s="26"/>
      <c r="C10376"/>
      <c r="D10376"/>
      <c r="E10376"/>
    </row>
    <row r="10377" spans="1:5" ht="12.5" x14ac:dyDescent="0.25">
      <c r="A10377" s="37"/>
      <c r="B10377" s="26"/>
      <c r="C10377"/>
      <c r="D10377"/>
      <c r="E10377"/>
    </row>
    <row r="10378" spans="1:5" ht="12.5" x14ac:dyDescent="0.25">
      <c r="A10378" s="37"/>
      <c r="B10378" s="26"/>
      <c r="C10378"/>
      <c r="D10378"/>
      <c r="E10378"/>
    </row>
    <row r="10379" spans="1:5" ht="12.5" x14ac:dyDescent="0.25">
      <c r="A10379" s="37"/>
      <c r="B10379" s="26"/>
      <c r="C10379"/>
      <c r="D10379"/>
      <c r="E10379"/>
    </row>
    <row r="10380" spans="1:5" ht="12.5" x14ac:dyDescent="0.25">
      <c r="A10380" s="37"/>
      <c r="B10380" s="26"/>
      <c r="C10380"/>
      <c r="D10380"/>
      <c r="E10380"/>
    </row>
    <row r="10381" spans="1:5" ht="12.5" x14ac:dyDescent="0.25">
      <c r="A10381" s="37"/>
      <c r="B10381" s="26"/>
      <c r="C10381"/>
      <c r="D10381"/>
      <c r="E10381"/>
    </row>
    <row r="10382" spans="1:5" ht="12.5" x14ac:dyDescent="0.25">
      <c r="A10382" s="37"/>
      <c r="B10382" s="26"/>
      <c r="C10382"/>
      <c r="D10382"/>
      <c r="E10382"/>
    </row>
    <row r="10383" spans="1:5" ht="12.5" x14ac:dyDescent="0.25">
      <c r="A10383" s="37"/>
      <c r="B10383" s="26"/>
      <c r="C10383"/>
      <c r="D10383"/>
      <c r="E10383"/>
    </row>
    <row r="10384" spans="1:5" ht="12.5" x14ac:dyDescent="0.25">
      <c r="A10384" s="37"/>
      <c r="B10384" s="26"/>
      <c r="C10384"/>
      <c r="D10384"/>
      <c r="E10384"/>
    </row>
    <row r="10385" spans="1:5" ht="12.5" x14ac:dyDescent="0.25">
      <c r="A10385" s="37"/>
      <c r="B10385" s="26"/>
      <c r="C10385"/>
      <c r="D10385"/>
      <c r="E10385"/>
    </row>
    <row r="10386" spans="1:5" ht="12.5" x14ac:dyDescent="0.25">
      <c r="A10386" s="37"/>
      <c r="B10386" s="26"/>
      <c r="C10386"/>
      <c r="D10386"/>
      <c r="E10386"/>
    </row>
    <row r="10387" spans="1:5" ht="12.5" x14ac:dyDescent="0.25">
      <c r="A10387" s="37"/>
      <c r="B10387" s="26"/>
      <c r="C10387"/>
      <c r="D10387"/>
      <c r="E10387"/>
    </row>
    <row r="10388" spans="1:5" ht="12.5" x14ac:dyDescent="0.25">
      <c r="A10388" s="37"/>
      <c r="B10388" s="26"/>
      <c r="C10388"/>
      <c r="D10388"/>
      <c r="E10388"/>
    </row>
    <row r="10389" spans="1:5" ht="12.5" x14ac:dyDescent="0.25">
      <c r="A10389" s="37"/>
      <c r="B10389" s="26"/>
      <c r="C10389"/>
      <c r="D10389"/>
      <c r="E10389"/>
    </row>
    <row r="10390" spans="1:5" ht="12.5" x14ac:dyDescent="0.25">
      <c r="A10390" s="37"/>
      <c r="B10390" s="26"/>
      <c r="C10390"/>
      <c r="D10390"/>
      <c r="E10390"/>
    </row>
    <row r="10391" spans="1:5" ht="12.5" x14ac:dyDescent="0.25">
      <c r="A10391" s="37"/>
      <c r="B10391" s="26"/>
      <c r="C10391"/>
      <c r="D10391"/>
      <c r="E10391"/>
    </row>
    <row r="10392" spans="1:5" ht="12.5" x14ac:dyDescent="0.25">
      <c r="A10392" s="37"/>
      <c r="B10392" s="26"/>
      <c r="C10392"/>
      <c r="D10392"/>
      <c r="E10392"/>
    </row>
    <row r="10393" spans="1:5" ht="12.5" x14ac:dyDescent="0.25">
      <c r="A10393" s="37"/>
      <c r="B10393" s="26"/>
      <c r="C10393"/>
      <c r="D10393"/>
      <c r="E10393"/>
    </row>
    <row r="10394" spans="1:5" ht="12.5" x14ac:dyDescent="0.25">
      <c r="A10394" s="37"/>
      <c r="B10394" s="26"/>
      <c r="C10394"/>
      <c r="D10394"/>
      <c r="E10394"/>
    </row>
    <row r="10395" spans="1:5" ht="12.5" x14ac:dyDescent="0.25">
      <c r="A10395" s="37"/>
      <c r="B10395" s="26"/>
      <c r="C10395"/>
      <c r="D10395"/>
      <c r="E10395"/>
    </row>
    <row r="10396" spans="1:5" ht="12.5" x14ac:dyDescent="0.25">
      <c r="A10396" s="37"/>
      <c r="B10396" s="26"/>
      <c r="C10396"/>
      <c r="D10396"/>
      <c r="E10396"/>
    </row>
    <row r="10397" spans="1:5" ht="12.5" x14ac:dyDescent="0.25">
      <c r="A10397" s="37"/>
      <c r="B10397" s="26"/>
      <c r="C10397"/>
      <c r="D10397"/>
      <c r="E10397"/>
    </row>
    <row r="10398" spans="1:5" ht="12.5" x14ac:dyDescent="0.25">
      <c r="A10398" s="37"/>
      <c r="B10398" s="26"/>
      <c r="C10398"/>
      <c r="D10398"/>
      <c r="E10398"/>
    </row>
    <row r="10399" spans="1:5" ht="12.5" x14ac:dyDescent="0.25">
      <c r="A10399" s="37"/>
      <c r="B10399" s="26"/>
      <c r="C10399"/>
      <c r="D10399"/>
      <c r="E10399"/>
    </row>
    <row r="10400" spans="1:5" ht="12.5" x14ac:dyDescent="0.25">
      <c r="A10400" s="37"/>
      <c r="B10400" s="26"/>
      <c r="C10400"/>
      <c r="D10400"/>
      <c r="E10400"/>
    </row>
    <row r="10401" spans="1:5" ht="12.5" x14ac:dyDescent="0.25">
      <c r="A10401" s="37"/>
      <c r="B10401" s="26"/>
      <c r="C10401"/>
      <c r="D10401"/>
      <c r="E10401"/>
    </row>
    <row r="10402" spans="1:5" ht="12.5" x14ac:dyDescent="0.25">
      <c r="A10402" s="37"/>
      <c r="B10402" s="26"/>
      <c r="C10402"/>
      <c r="D10402"/>
      <c r="E10402"/>
    </row>
    <row r="10403" spans="1:5" ht="12.5" x14ac:dyDescent="0.25">
      <c r="A10403" s="37"/>
      <c r="B10403" s="26"/>
      <c r="C10403"/>
      <c r="D10403"/>
      <c r="E10403"/>
    </row>
    <row r="10404" spans="1:5" ht="12.5" x14ac:dyDescent="0.25">
      <c r="A10404" s="37"/>
      <c r="B10404" s="26"/>
      <c r="C10404"/>
      <c r="D10404"/>
      <c r="E10404"/>
    </row>
    <row r="10405" spans="1:5" ht="12.5" x14ac:dyDescent="0.25">
      <c r="A10405" s="37"/>
      <c r="B10405" s="26"/>
      <c r="C10405"/>
      <c r="D10405"/>
      <c r="E10405"/>
    </row>
    <row r="10406" spans="1:5" ht="12.5" x14ac:dyDescent="0.25">
      <c r="A10406" s="37"/>
      <c r="B10406" s="26"/>
      <c r="C10406"/>
      <c r="D10406"/>
      <c r="E10406"/>
    </row>
    <row r="10407" spans="1:5" ht="12.5" x14ac:dyDescent="0.25">
      <c r="A10407" s="37"/>
      <c r="B10407" s="26"/>
      <c r="C10407"/>
      <c r="D10407"/>
      <c r="E10407"/>
    </row>
    <row r="10408" spans="1:5" ht="12.5" x14ac:dyDescent="0.25">
      <c r="A10408" s="37"/>
      <c r="B10408" s="26"/>
      <c r="C10408"/>
      <c r="D10408"/>
      <c r="E10408"/>
    </row>
    <row r="10409" spans="1:5" ht="12.5" x14ac:dyDescent="0.25">
      <c r="A10409" s="37"/>
      <c r="B10409" s="26"/>
      <c r="C10409"/>
      <c r="D10409"/>
      <c r="E10409"/>
    </row>
    <row r="10410" spans="1:5" ht="12.5" x14ac:dyDescent="0.25">
      <c r="A10410" s="37"/>
      <c r="B10410" s="26"/>
      <c r="C10410"/>
      <c r="D10410"/>
      <c r="E10410"/>
    </row>
    <row r="10411" spans="1:5" ht="12.5" x14ac:dyDescent="0.25">
      <c r="A10411" s="37"/>
      <c r="B10411" s="26"/>
      <c r="C10411"/>
      <c r="D10411"/>
      <c r="E10411"/>
    </row>
    <row r="10412" spans="1:5" ht="12.5" x14ac:dyDescent="0.25">
      <c r="A10412" s="37"/>
      <c r="B10412" s="26"/>
      <c r="C10412"/>
      <c r="D10412"/>
      <c r="E10412"/>
    </row>
    <row r="10413" spans="1:5" ht="12.5" x14ac:dyDescent="0.25">
      <c r="A10413" s="37"/>
      <c r="B10413" s="26"/>
      <c r="C10413"/>
      <c r="D10413"/>
      <c r="E10413"/>
    </row>
    <row r="10414" spans="1:5" ht="12.5" x14ac:dyDescent="0.25">
      <c r="A10414" s="37"/>
      <c r="B10414" s="26"/>
      <c r="C10414"/>
      <c r="D10414"/>
      <c r="E10414"/>
    </row>
    <row r="10415" spans="1:5" ht="12.5" x14ac:dyDescent="0.25">
      <c r="A10415" s="37"/>
      <c r="B10415" s="26"/>
      <c r="C10415"/>
      <c r="D10415"/>
      <c r="E10415"/>
    </row>
    <row r="10416" spans="1:5" ht="12.5" x14ac:dyDescent="0.25">
      <c r="A10416" s="37"/>
      <c r="B10416" s="26"/>
      <c r="C10416"/>
      <c r="D10416"/>
      <c r="E10416"/>
    </row>
    <row r="10417" spans="1:5" ht="12.5" x14ac:dyDescent="0.25">
      <c r="A10417" s="37"/>
      <c r="B10417" s="26"/>
      <c r="C10417"/>
      <c r="D10417"/>
      <c r="E10417"/>
    </row>
    <row r="10418" spans="1:5" ht="12.5" x14ac:dyDescent="0.25">
      <c r="A10418" s="37"/>
      <c r="B10418" s="26"/>
      <c r="C10418"/>
      <c r="D10418"/>
      <c r="E10418"/>
    </row>
    <row r="10419" spans="1:5" ht="12.5" x14ac:dyDescent="0.25">
      <c r="A10419" s="37"/>
      <c r="B10419" s="26"/>
      <c r="C10419"/>
      <c r="D10419"/>
      <c r="E10419"/>
    </row>
    <row r="10420" spans="1:5" ht="12.5" x14ac:dyDescent="0.25">
      <c r="A10420" s="37"/>
      <c r="B10420" s="26"/>
      <c r="C10420"/>
      <c r="D10420"/>
      <c r="E10420"/>
    </row>
    <row r="10421" spans="1:5" ht="12.5" x14ac:dyDescent="0.25">
      <c r="A10421" s="37"/>
      <c r="B10421" s="26"/>
      <c r="C10421"/>
      <c r="D10421"/>
      <c r="E10421"/>
    </row>
    <row r="10422" spans="1:5" ht="12.5" x14ac:dyDescent="0.25">
      <c r="A10422" s="37"/>
      <c r="B10422" s="26"/>
      <c r="C10422"/>
      <c r="D10422"/>
      <c r="E10422"/>
    </row>
    <row r="10423" spans="1:5" ht="12.5" x14ac:dyDescent="0.25">
      <c r="A10423" s="37"/>
      <c r="B10423" s="26"/>
      <c r="C10423"/>
      <c r="D10423"/>
      <c r="E10423"/>
    </row>
    <row r="10424" spans="1:5" ht="12.5" x14ac:dyDescent="0.25">
      <c r="A10424" s="37"/>
      <c r="B10424" s="26"/>
      <c r="C10424"/>
      <c r="D10424"/>
      <c r="E10424"/>
    </row>
    <row r="10425" spans="1:5" ht="12.5" x14ac:dyDescent="0.25">
      <c r="A10425" s="37"/>
      <c r="B10425" s="26"/>
      <c r="C10425"/>
      <c r="D10425"/>
      <c r="E10425"/>
    </row>
    <row r="10426" spans="1:5" ht="12.5" x14ac:dyDescent="0.25">
      <c r="A10426" s="37"/>
      <c r="B10426" s="26"/>
      <c r="C10426"/>
      <c r="D10426"/>
      <c r="E10426"/>
    </row>
    <row r="10427" spans="1:5" ht="12.5" x14ac:dyDescent="0.25">
      <c r="A10427" s="37"/>
      <c r="B10427" s="26"/>
      <c r="C10427"/>
      <c r="D10427"/>
      <c r="E10427"/>
    </row>
    <row r="10428" spans="1:5" ht="12.5" x14ac:dyDescent="0.25">
      <c r="A10428" s="37"/>
      <c r="B10428" s="26"/>
      <c r="C10428"/>
      <c r="D10428"/>
      <c r="E10428"/>
    </row>
    <row r="10429" spans="1:5" ht="12.5" x14ac:dyDescent="0.25">
      <c r="A10429" s="37"/>
      <c r="B10429" s="26"/>
      <c r="C10429"/>
      <c r="D10429"/>
      <c r="E10429"/>
    </row>
    <row r="10430" spans="1:5" ht="12.5" x14ac:dyDescent="0.25">
      <c r="A10430" s="37"/>
      <c r="B10430" s="26"/>
      <c r="C10430"/>
      <c r="D10430"/>
      <c r="E10430"/>
    </row>
    <row r="10431" spans="1:5" ht="12.5" x14ac:dyDescent="0.25">
      <c r="A10431" s="37"/>
      <c r="B10431" s="26"/>
      <c r="C10431"/>
      <c r="D10431"/>
      <c r="E10431"/>
    </row>
    <row r="10432" spans="1:5" ht="12.5" x14ac:dyDescent="0.25">
      <c r="A10432" s="37"/>
      <c r="B10432" s="26"/>
      <c r="C10432"/>
      <c r="D10432"/>
      <c r="E10432"/>
    </row>
    <row r="10433" spans="1:5" ht="12.5" x14ac:dyDescent="0.25">
      <c r="A10433" s="37"/>
      <c r="B10433" s="26"/>
      <c r="C10433"/>
      <c r="D10433"/>
      <c r="E10433"/>
    </row>
    <row r="10434" spans="1:5" ht="12.5" x14ac:dyDescent="0.25">
      <c r="A10434" s="37"/>
      <c r="B10434" s="26"/>
      <c r="C10434"/>
      <c r="D10434"/>
      <c r="E10434"/>
    </row>
    <row r="10435" spans="1:5" ht="12.5" x14ac:dyDescent="0.25">
      <c r="A10435" s="37"/>
      <c r="B10435" s="26"/>
      <c r="C10435"/>
      <c r="D10435"/>
      <c r="E10435"/>
    </row>
    <row r="10436" spans="1:5" ht="12.5" x14ac:dyDescent="0.25">
      <c r="A10436" s="37"/>
      <c r="B10436" s="26"/>
      <c r="C10436"/>
      <c r="D10436"/>
      <c r="E10436"/>
    </row>
    <row r="10437" spans="1:5" ht="12.5" x14ac:dyDescent="0.25">
      <c r="A10437" s="37"/>
      <c r="B10437" s="26"/>
      <c r="C10437"/>
      <c r="D10437"/>
      <c r="E10437"/>
    </row>
    <row r="10438" spans="1:5" ht="12.5" x14ac:dyDescent="0.25">
      <c r="A10438" s="37"/>
      <c r="B10438" s="26"/>
      <c r="C10438"/>
      <c r="D10438"/>
      <c r="E10438"/>
    </row>
    <row r="10439" spans="1:5" ht="12.5" x14ac:dyDescent="0.25">
      <c r="A10439" s="37"/>
      <c r="B10439" s="26"/>
      <c r="C10439"/>
      <c r="D10439"/>
      <c r="E10439"/>
    </row>
    <row r="10440" spans="1:5" ht="12.5" x14ac:dyDescent="0.25">
      <c r="A10440" s="37"/>
      <c r="B10440" s="26"/>
      <c r="C10440"/>
      <c r="D10440"/>
      <c r="E10440"/>
    </row>
    <row r="10441" spans="1:5" ht="12.5" x14ac:dyDescent="0.25">
      <c r="A10441" s="37"/>
      <c r="B10441" s="26"/>
      <c r="C10441"/>
      <c r="D10441"/>
      <c r="E10441"/>
    </row>
    <row r="10442" spans="1:5" ht="12.5" x14ac:dyDescent="0.25">
      <c r="A10442" s="37"/>
      <c r="B10442" s="26"/>
      <c r="C10442"/>
      <c r="D10442"/>
      <c r="E10442"/>
    </row>
    <row r="10443" spans="1:5" ht="12.5" x14ac:dyDescent="0.25">
      <c r="A10443" s="37"/>
      <c r="B10443" s="26"/>
      <c r="C10443"/>
      <c r="D10443"/>
      <c r="E10443"/>
    </row>
    <row r="10444" spans="1:5" ht="12.5" x14ac:dyDescent="0.25">
      <c r="A10444" s="37"/>
      <c r="B10444" s="26"/>
      <c r="C10444"/>
      <c r="D10444"/>
      <c r="E10444"/>
    </row>
    <row r="10445" spans="1:5" ht="12.5" x14ac:dyDescent="0.25">
      <c r="A10445" s="37"/>
      <c r="B10445" s="26"/>
      <c r="C10445"/>
      <c r="D10445"/>
      <c r="E10445"/>
    </row>
    <row r="10446" spans="1:5" ht="12.5" x14ac:dyDescent="0.25">
      <c r="A10446" s="37"/>
      <c r="B10446" s="26"/>
      <c r="C10446"/>
      <c r="D10446"/>
      <c r="E10446"/>
    </row>
    <row r="10447" spans="1:5" ht="12.5" x14ac:dyDescent="0.25">
      <c r="A10447" s="37"/>
      <c r="B10447" s="26"/>
      <c r="C10447"/>
      <c r="D10447"/>
      <c r="E10447"/>
    </row>
    <row r="10448" spans="1:5" ht="12.5" x14ac:dyDescent="0.25">
      <c r="A10448" s="37"/>
      <c r="B10448" s="26"/>
      <c r="C10448"/>
      <c r="D10448"/>
      <c r="E10448"/>
    </row>
    <row r="10449" spans="1:5" ht="12.5" x14ac:dyDescent="0.25">
      <c r="A10449" s="37"/>
      <c r="B10449" s="26"/>
      <c r="C10449"/>
      <c r="D10449"/>
      <c r="E10449"/>
    </row>
    <row r="10450" spans="1:5" ht="12.5" x14ac:dyDescent="0.25">
      <c r="A10450" s="37"/>
      <c r="B10450" s="26"/>
      <c r="C10450"/>
      <c r="D10450"/>
      <c r="E10450"/>
    </row>
    <row r="10451" spans="1:5" ht="12.5" x14ac:dyDescent="0.25">
      <c r="A10451" s="37"/>
      <c r="B10451" s="26"/>
      <c r="C10451"/>
      <c r="D10451"/>
      <c r="E10451"/>
    </row>
    <row r="10452" spans="1:5" ht="12.5" x14ac:dyDescent="0.25">
      <c r="A10452" s="37"/>
      <c r="B10452" s="26"/>
      <c r="C10452"/>
      <c r="D10452"/>
      <c r="E10452"/>
    </row>
    <row r="10453" spans="1:5" ht="12.5" x14ac:dyDescent="0.25">
      <c r="A10453" s="37"/>
      <c r="B10453" s="26"/>
      <c r="C10453"/>
      <c r="D10453"/>
      <c r="E10453"/>
    </row>
    <row r="10454" spans="1:5" ht="12.5" x14ac:dyDescent="0.25">
      <c r="A10454" s="37"/>
      <c r="B10454" s="26"/>
      <c r="C10454"/>
      <c r="D10454"/>
      <c r="E10454"/>
    </row>
    <row r="10455" spans="1:5" ht="12.5" x14ac:dyDescent="0.25">
      <c r="A10455" s="37"/>
      <c r="B10455" s="26"/>
      <c r="C10455"/>
      <c r="D10455"/>
      <c r="E10455"/>
    </row>
    <row r="10456" spans="1:5" ht="12.5" x14ac:dyDescent="0.25">
      <c r="A10456" s="37"/>
      <c r="B10456" s="26"/>
      <c r="C10456"/>
      <c r="D10456"/>
      <c r="E10456"/>
    </row>
    <row r="10457" spans="1:5" ht="12.5" x14ac:dyDescent="0.25">
      <c r="A10457" s="37"/>
      <c r="B10457" s="26"/>
      <c r="C10457"/>
      <c r="D10457"/>
      <c r="E10457"/>
    </row>
    <row r="10458" spans="1:5" ht="12.5" x14ac:dyDescent="0.25">
      <c r="A10458" s="37"/>
      <c r="B10458" s="26"/>
      <c r="C10458"/>
      <c r="D10458"/>
      <c r="E10458"/>
    </row>
    <row r="10459" spans="1:5" ht="12.5" x14ac:dyDescent="0.25">
      <c r="A10459" s="37"/>
      <c r="B10459" s="26"/>
      <c r="C10459"/>
      <c r="D10459"/>
      <c r="E10459"/>
    </row>
    <row r="10460" spans="1:5" ht="12.5" x14ac:dyDescent="0.25">
      <c r="A10460" s="37"/>
      <c r="B10460" s="26"/>
      <c r="C10460"/>
      <c r="D10460"/>
      <c r="E10460"/>
    </row>
    <row r="10461" spans="1:5" ht="12.5" x14ac:dyDescent="0.25">
      <c r="A10461" s="37"/>
      <c r="B10461" s="26"/>
      <c r="C10461"/>
      <c r="D10461"/>
      <c r="E10461"/>
    </row>
    <row r="10462" spans="1:5" ht="12.5" x14ac:dyDescent="0.25">
      <c r="A10462" s="37"/>
      <c r="B10462" s="26"/>
      <c r="C10462"/>
      <c r="D10462"/>
      <c r="E10462"/>
    </row>
    <row r="10463" spans="1:5" ht="12.5" x14ac:dyDescent="0.25">
      <c r="A10463" s="37"/>
      <c r="B10463" s="26"/>
      <c r="C10463"/>
      <c r="D10463"/>
      <c r="E10463"/>
    </row>
    <row r="10464" spans="1:5" ht="12.5" x14ac:dyDescent="0.25">
      <c r="A10464" s="37"/>
      <c r="B10464" s="26"/>
      <c r="C10464"/>
      <c r="D10464"/>
      <c r="E10464"/>
    </row>
    <row r="10465" spans="1:5" ht="12.5" x14ac:dyDescent="0.25">
      <c r="A10465" s="37"/>
      <c r="B10465" s="26"/>
      <c r="C10465"/>
      <c r="D10465"/>
      <c r="E10465"/>
    </row>
    <row r="10466" spans="1:5" ht="12.5" x14ac:dyDescent="0.25">
      <c r="A10466" s="37"/>
      <c r="B10466" s="26"/>
      <c r="C10466"/>
      <c r="D10466"/>
      <c r="E10466"/>
    </row>
    <row r="10467" spans="1:5" ht="12.5" x14ac:dyDescent="0.25">
      <c r="A10467" s="37"/>
      <c r="B10467" s="26"/>
      <c r="C10467"/>
      <c r="D10467"/>
      <c r="E10467"/>
    </row>
    <row r="10468" spans="1:5" ht="12.5" x14ac:dyDescent="0.25">
      <c r="A10468" s="37"/>
      <c r="B10468" s="26"/>
      <c r="C10468"/>
      <c r="D10468"/>
      <c r="E10468"/>
    </row>
    <row r="10469" spans="1:5" ht="12.5" x14ac:dyDescent="0.25">
      <c r="A10469" s="37"/>
      <c r="B10469" s="26"/>
      <c r="C10469"/>
      <c r="D10469"/>
      <c r="E10469"/>
    </row>
    <row r="10470" spans="1:5" ht="12.5" x14ac:dyDescent="0.25">
      <c r="A10470" s="37"/>
      <c r="B10470" s="26"/>
      <c r="C10470"/>
      <c r="D10470"/>
      <c r="E10470"/>
    </row>
    <row r="10471" spans="1:5" ht="12.5" x14ac:dyDescent="0.25">
      <c r="A10471" s="37"/>
      <c r="B10471" s="26"/>
      <c r="C10471"/>
      <c r="D10471"/>
      <c r="E10471"/>
    </row>
    <row r="10472" spans="1:5" ht="12.5" x14ac:dyDescent="0.25">
      <c r="A10472" s="37"/>
      <c r="B10472" s="26"/>
      <c r="C10472"/>
      <c r="D10472"/>
      <c r="E10472"/>
    </row>
    <row r="10473" spans="1:5" ht="12.5" x14ac:dyDescent="0.25">
      <c r="A10473" s="37"/>
      <c r="B10473" s="26"/>
      <c r="C10473"/>
      <c r="D10473"/>
      <c r="E10473"/>
    </row>
    <row r="10474" spans="1:5" ht="12.5" x14ac:dyDescent="0.25">
      <c r="A10474" s="37"/>
      <c r="B10474" s="26"/>
      <c r="C10474"/>
      <c r="D10474"/>
      <c r="E10474"/>
    </row>
    <row r="10475" spans="1:5" ht="12.5" x14ac:dyDescent="0.25">
      <c r="A10475" s="37"/>
      <c r="B10475" s="26"/>
      <c r="C10475"/>
      <c r="D10475"/>
      <c r="E10475"/>
    </row>
    <row r="10476" spans="1:5" ht="12.5" x14ac:dyDescent="0.25">
      <c r="A10476" s="37"/>
      <c r="B10476" s="26"/>
      <c r="C10476"/>
      <c r="D10476"/>
      <c r="E10476"/>
    </row>
    <row r="10477" spans="1:5" ht="12.5" x14ac:dyDescent="0.25">
      <c r="A10477" s="37"/>
      <c r="B10477" s="26"/>
      <c r="C10477"/>
      <c r="D10477"/>
      <c r="E10477"/>
    </row>
    <row r="10478" spans="1:5" ht="12.5" x14ac:dyDescent="0.25">
      <c r="A10478" s="37"/>
      <c r="B10478" s="26"/>
      <c r="C10478"/>
      <c r="D10478"/>
      <c r="E10478"/>
    </row>
    <row r="10479" spans="1:5" ht="12.5" x14ac:dyDescent="0.25">
      <c r="A10479" s="37"/>
      <c r="B10479" s="26"/>
      <c r="C10479"/>
      <c r="D10479"/>
      <c r="E10479"/>
    </row>
    <row r="10480" spans="1:5" ht="12.5" x14ac:dyDescent="0.25">
      <c r="A10480" s="37"/>
      <c r="B10480" s="26"/>
      <c r="C10480"/>
      <c r="D10480"/>
      <c r="E10480"/>
    </row>
    <row r="10481" spans="1:5" ht="12.5" x14ac:dyDescent="0.25">
      <c r="A10481" s="37"/>
      <c r="B10481" s="26"/>
      <c r="C10481"/>
      <c r="D10481"/>
      <c r="E10481"/>
    </row>
    <row r="10482" spans="1:5" ht="12.5" x14ac:dyDescent="0.25">
      <c r="A10482" s="37"/>
      <c r="B10482" s="26"/>
      <c r="C10482"/>
      <c r="D10482"/>
      <c r="E10482"/>
    </row>
    <row r="10483" spans="1:5" ht="12.5" x14ac:dyDescent="0.25">
      <c r="A10483" s="37"/>
      <c r="B10483" s="26"/>
      <c r="C10483"/>
      <c r="D10483"/>
      <c r="E10483"/>
    </row>
    <row r="10484" spans="1:5" ht="12.5" x14ac:dyDescent="0.25">
      <c r="A10484" s="37"/>
      <c r="B10484" s="26"/>
      <c r="C10484"/>
      <c r="D10484"/>
      <c r="E10484"/>
    </row>
    <row r="10485" spans="1:5" ht="12.5" x14ac:dyDescent="0.25">
      <c r="A10485" s="37"/>
      <c r="B10485" s="26"/>
      <c r="C10485"/>
      <c r="D10485"/>
      <c r="E10485"/>
    </row>
    <row r="10486" spans="1:5" ht="12.5" x14ac:dyDescent="0.25">
      <c r="A10486" s="37"/>
      <c r="B10486" s="26"/>
      <c r="C10486"/>
      <c r="D10486"/>
      <c r="E10486"/>
    </row>
    <row r="10487" spans="1:5" ht="12.5" x14ac:dyDescent="0.25">
      <c r="A10487" s="37"/>
      <c r="B10487" s="26"/>
      <c r="C10487"/>
      <c r="D10487"/>
      <c r="E10487"/>
    </row>
    <row r="10488" spans="1:5" ht="12.5" x14ac:dyDescent="0.25">
      <c r="A10488" s="37"/>
      <c r="B10488" s="26"/>
      <c r="C10488"/>
      <c r="D10488"/>
      <c r="E10488"/>
    </row>
    <row r="10489" spans="1:5" ht="12.5" x14ac:dyDescent="0.25">
      <c r="A10489" s="37"/>
      <c r="B10489" s="26"/>
      <c r="C10489"/>
      <c r="D10489"/>
      <c r="E10489"/>
    </row>
    <row r="10490" spans="1:5" ht="12.5" x14ac:dyDescent="0.25">
      <c r="A10490" s="37"/>
      <c r="B10490" s="26"/>
      <c r="C10490"/>
      <c r="D10490"/>
      <c r="E10490"/>
    </row>
    <row r="10491" spans="1:5" ht="12.5" x14ac:dyDescent="0.25">
      <c r="A10491" s="37"/>
      <c r="B10491" s="26"/>
      <c r="C10491"/>
      <c r="D10491"/>
      <c r="E10491"/>
    </row>
    <row r="10492" spans="1:5" ht="12.5" x14ac:dyDescent="0.25">
      <c r="A10492" s="37"/>
      <c r="B10492" s="26"/>
      <c r="C10492"/>
      <c r="D10492"/>
      <c r="E10492"/>
    </row>
    <row r="10493" spans="1:5" ht="12.5" x14ac:dyDescent="0.25">
      <c r="A10493" s="37"/>
      <c r="B10493" s="26"/>
      <c r="C10493"/>
      <c r="D10493"/>
      <c r="E10493"/>
    </row>
    <row r="10494" spans="1:5" ht="12.5" x14ac:dyDescent="0.25">
      <c r="A10494" s="37"/>
      <c r="B10494" s="26"/>
      <c r="C10494"/>
      <c r="D10494"/>
      <c r="E10494"/>
    </row>
    <row r="10495" spans="1:5" ht="12.5" x14ac:dyDescent="0.25">
      <c r="A10495" s="37"/>
      <c r="B10495" s="26"/>
      <c r="C10495"/>
      <c r="D10495"/>
      <c r="E10495"/>
    </row>
    <row r="10496" spans="1:5" ht="12.5" x14ac:dyDescent="0.25">
      <c r="A10496" s="37"/>
      <c r="B10496" s="26"/>
      <c r="C10496"/>
      <c r="D10496"/>
      <c r="E10496"/>
    </row>
    <row r="10497" spans="1:5" ht="12.5" x14ac:dyDescent="0.25">
      <c r="A10497" s="37"/>
      <c r="B10497" s="26"/>
      <c r="C10497"/>
      <c r="D10497"/>
      <c r="E10497"/>
    </row>
    <row r="10498" spans="1:5" ht="12.5" x14ac:dyDescent="0.25">
      <c r="A10498" s="37"/>
      <c r="B10498" s="26"/>
      <c r="C10498"/>
      <c r="D10498"/>
      <c r="E10498"/>
    </row>
    <row r="10499" spans="1:5" ht="12.5" x14ac:dyDescent="0.25">
      <c r="A10499" s="37"/>
      <c r="B10499" s="26"/>
      <c r="C10499"/>
      <c r="D10499"/>
      <c r="E10499"/>
    </row>
    <row r="10500" spans="1:5" ht="12.5" x14ac:dyDescent="0.25">
      <c r="A10500" s="37"/>
      <c r="B10500" s="26"/>
      <c r="C10500"/>
      <c r="D10500"/>
      <c r="E10500"/>
    </row>
    <row r="10501" spans="1:5" ht="12.5" x14ac:dyDescent="0.25">
      <c r="A10501" s="37"/>
      <c r="B10501" s="26"/>
      <c r="C10501"/>
      <c r="D10501"/>
      <c r="E10501"/>
    </row>
    <row r="10502" spans="1:5" ht="12.5" x14ac:dyDescent="0.25">
      <c r="A10502" s="37"/>
      <c r="B10502" s="26"/>
      <c r="C10502"/>
      <c r="D10502"/>
      <c r="E10502"/>
    </row>
    <row r="10503" spans="1:5" ht="12.5" x14ac:dyDescent="0.25">
      <c r="A10503" s="37"/>
      <c r="B10503" s="26"/>
      <c r="C10503"/>
      <c r="D10503"/>
      <c r="E10503"/>
    </row>
    <row r="10504" spans="1:5" ht="12.5" x14ac:dyDescent="0.25">
      <c r="A10504" s="37"/>
      <c r="B10504" s="26"/>
      <c r="C10504"/>
      <c r="D10504"/>
      <c r="E10504"/>
    </row>
    <row r="10505" spans="1:5" ht="12.5" x14ac:dyDescent="0.25">
      <c r="A10505" s="37"/>
      <c r="B10505" s="26"/>
      <c r="C10505"/>
      <c r="D10505"/>
      <c r="E10505"/>
    </row>
    <row r="10506" spans="1:5" ht="12.5" x14ac:dyDescent="0.25">
      <c r="A10506" s="37"/>
      <c r="B10506" s="26"/>
      <c r="C10506"/>
      <c r="D10506"/>
      <c r="E10506"/>
    </row>
    <row r="10507" spans="1:5" ht="12.5" x14ac:dyDescent="0.25">
      <c r="A10507" s="37"/>
      <c r="B10507" s="26"/>
      <c r="C10507"/>
      <c r="D10507"/>
      <c r="E10507"/>
    </row>
    <row r="10508" spans="1:5" ht="12.5" x14ac:dyDescent="0.25">
      <c r="A10508" s="37"/>
      <c r="B10508" s="26"/>
      <c r="C10508"/>
      <c r="D10508"/>
      <c r="E10508"/>
    </row>
    <row r="10509" spans="1:5" ht="12.5" x14ac:dyDescent="0.25">
      <c r="A10509" s="37"/>
      <c r="B10509" s="26"/>
      <c r="C10509"/>
      <c r="D10509"/>
      <c r="E10509"/>
    </row>
    <row r="10510" spans="1:5" ht="12.5" x14ac:dyDescent="0.25">
      <c r="A10510" s="37"/>
      <c r="B10510" s="26"/>
      <c r="C10510"/>
      <c r="D10510"/>
      <c r="E10510"/>
    </row>
    <row r="10511" spans="1:5" ht="12.5" x14ac:dyDescent="0.25">
      <c r="A10511" s="37"/>
      <c r="B10511" s="26"/>
      <c r="C10511"/>
      <c r="D10511"/>
      <c r="E10511"/>
    </row>
    <row r="10512" spans="1:5" ht="12.5" x14ac:dyDescent="0.25">
      <c r="A10512" s="37"/>
      <c r="B10512" s="26"/>
      <c r="C10512"/>
      <c r="D10512"/>
      <c r="E10512"/>
    </row>
    <row r="10513" spans="1:5" ht="12.5" x14ac:dyDescent="0.25">
      <c r="A10513" s="37"/>
      <c r="B10513" s="26"/>
      <c r="C10513"/>
      <c r="D10513"/>
      <c r="E10513"/>
    </row>
    <row r="10514" spans="1:5" ht="12.5" x14ac:dyDescent="0.25">
      <c r="A10514" s="37"/>
      <c r="B10514" s="26"/>
      <c r="C10514"/>
      <c r="D10514"/>
      <c r="E10514"/>
    </row>
    <row r="10515" spans="1:5" ht="12.5" x14ac:dyDescent="0.25">
      <c r="A10515" s="37"/>
      <c r="B10515" s="26"/>
      <c r="C10515"/>
      <c r="D10515"/>
      <c r="E10515"/>
    </row>
    <row r="10516" spans="1:5" ht="12.5" x14ac:dyDescent="0.25">
      <c r="A10516" s="37"/>
      <c r="B10516" s="26"/>
      <c r="C10516"/>
      <c r="D10516"/>
      <c r="E10516"/>
    </row>
    <row r="10517" spans="1:5" ht="12.5" x14ac:dyDescent="0.25">
      <c r="A10517" s="37"/>
      <c r="B10517" s="26"/>
      <c r="C10517"/>
      <c r="D10517"/>
      <c r="E10517"/>
    </row>
    <row r="10518" spans="1:5" ht="12.5" x14ac:dyDescent="0.25">
      <c r="A10518" s="37"/>
      <c r="B10518" s="26"/>
      <c r="C10518"/>
      <c r="D10518"/>
      <c r="E10518"/>
    </row>
    <row r="10519" spans="1:5" ht="12.5" x14ac:dyDescent="0.25">
      <c r="A10519" s="37"/>
      <c r="B10519" s="26"/>
      <c r="C10519"/>
      <c r="D10519"/>
      <c r="E10519"/>
    </row>
    <row r="10520" spans="1:5" ht="12.5" x14ac:dyDescent="0.25">
      <c r="A10520" s="37"/>
      <c r="B10520" s="26"/>
      <c r="C10520"/>
      <c r="D10520"/>
      <c r="E10520"/>
    </row>
    <row r="10521" spans="1:5" ht="12.5" x14ac:dyDescent="0.25">
      <c r="A10521" s="37"/>
      <c r="B10521" s="26"/>
      <c r="C10521"/>
      <c r="D10521"/>
      <c r="E10521"/>
    </row>
    <row r="10522" spans="1:5" ht="12.5" x14ac:dyDescent="0.25">
      <c r="A10522" s="37"/>
      <c r="B10522" s="26"/>
      <c r="C10522"/>
      <c r="D10522"/>
      <c r="E10522"/>
    </row>
    <row r="10523" spans="1:5" ht="12.5" x14ac:dyDescent="0.25">
      <c r="A10523" s="37"/>
      <c r="B10523" s="26"/>
      <c r="C10523"/>
      <c r="D10523"/>
      <c r="E10523"/>
    </row>
    <row r="10524" spans="1:5" ht="12.5" x14ac:dyDescent="0.25">
      <c r="A10524" s="37"/>
      <c r="B10524" s="26"/>
      <c r="C10524"/>
      <c r="D10524"/>
      <c r="E10524"/>
    </row>
    <row r="10525" spans="1:5" ht="12.5" x14ac:dyDescent="0.25">
      <c r="A10525" s="37"/>
      <c r="B10525" s="26"/>
      <c r="C10525"/>
      <c r="D10525"/>
      <c r="E10525"/>
    </row>
    <row r="10526" spans="1:5" ht="12.5" x14ac:dyDescent="0.25">
      <c r="A10526" s="37"/>
      <c r="B10526" s="26"/>
      <c r="C10526"/>
      <c r="D10526"/>
      <c r="E10526"/>
    </row>
    <row r="10527" spans="1:5" ht="12.5" x14ac:dyDescent="0.25">
      <c r="A10527" s="37"/>
      <c r="B10527" s="26"/>
      <c r="C10527"/>
      <c r="D10527"/>
      <c r="E10527"/>
    </row>
    <row r="10528" spans="1:5" ht="12.5" x14ac:dyDescent="0.25">
      <c r="A10528" s="37"/>
      <c r="B10528" s="26"/>
      <c r="C10528"/>
      <c r="D10528"/>
      <c r="E10528"/>
    </row>
    <row r="10529" spans="1:5" ht="12.5" x14ac:dyDescent="0.25">
      <c r="A10529" s="37"/>
      <c r="B10529" s="26"/>
      <c r="C10529"/>
      <c r="D10529"/>
      <c r="E10529"/>
    </row>
    <row r="10530" spans="1:5" ht="12.5" x14ac:dyDescent="0.25">
      <c r="A10530" s="37"/>
      <c r="B10530" s="26"/>
      <c r="C10530"/>
      <c r="D10530"/>
      <c r="E10530"/>
    </row>
    <row r="10531" spans="1:5" ht="12.5" x14ac:dyDescent="0.25">
      <c r="A10531" s="37"/>
      <c r="B10531" s="26"/>
      <c r="C10531"/>
      <c r="D10531"/>
      <c r="E10531"/>
    </row>
    <row r="10532" spans="1:5" ht="12.5" x14ac:dyDescent="0.25">
      <c r="A10532" s="37"/>
      <c r="B10532" s="26"/>
      <c r="C10532"/>
      <c r="D10532"/>
      <c r="E10532"/>
    </row>
    <row r="10533" spans="1:5" ht="12.5" x14ac:dyDescent="0.25">
      <c r="A10533" s="37"/>
      <c r="B10533" s="26"/>
      <c r="C10533"/>
      <c r="D10533"/>
      <c r="E10533"/>
    </row>
    <row r="10534" spans="1:5" ht="12.5" x14ac:dyDescent="0.25">
      <c r="A10534" s="37"/>
      <c r="B10534" s="26"/>
      <c r="C10534"/>
      <c r="D10534"/>
      <c r="E10534"/>
    </row>
    <row r="10535" spans="1:5" ht="12.5" x14ac:dyDescent="0.25">
      <c r="A10535" s="37"/>
      <c r="B10535" s="26"/>
      <c r="C10535"/>
      <c r="D10535"/>
      <c r="E10535"/>
    </row>
    <row r="10536" spans="1:5" ht="12.5" x14ac:dyDescent="0.25">
      <c r="A10536" s="37"/>
      <c r="B10536" s="26"/>
      <c r="C10536"/>
      <c r="D10536"/>
      <c r="E10536"/>
    </row>
    <row r="10537" spans="1:5" ht="12.5" x14ac:dyDescent="0.25">
      <c r="A10537" s="37"/>
      <c r="B10537" s="26"/>
      <c r="C10537"/>
      <c r="D10537"/>
      <c r="E10537"/>
    </row>
    <row r="10538" spans="1:5" ht="12.5" x14ac:dyDescent="0.25">
      <c r="A10538" s="37"/>
      <c r="B10538" s="26"/>
      <c r="C10538"/>
      <c r="D10538"/>
      <c r="E10538"/>
    </row>
    <row r="10539" spans="1:5" ht="12.5" x14ac:dyDescent="0.25">
      <c r="A10539" s="37"/>
      <c r="B10539" s="26"/>
      <c r="C10539"/>
      <c r="D10539"/>
      <c r="E10539"/>
    </row>
    <row r="10540" spans="1:5" ht="12.5" x14ac:dyDescent="0.25">
      <c r="A10540" s="37"/>
      <c r="B10540" s="26"/>
      <c r="C10540"/>
      <c r="D10540"/>
      <c r="E10540"/>
    </row>
    <row r="10541" spans="1:5" ht="12.5" x14ac:dyDescent="0.25">
      <c r="A10541" s="37"/>
      <c r="B10541" s="26"/>
      <c r="C10541"/>
      <c r="D10541"/>
      <c r="E10541"/>
    </row>
    <row r="10542" spans="1:5" ht="12.5" x14ac:dyDescent="0.25">
      <c r="A10542" s="37"/>
      <c r="B10542" s="26"/>
      <c r="C10542"/>
      <c r="D10542"/>
      <c r="E10542"/>
    </row>
    <row r="10543" spans="1:5" ht="12.5" x14ac:dyDescent="0.25">
      <c r="A10543" s="37"/>
      <c r="B10543" s="26"/>
      <c r="C10543"/>
      <c r="D10543"/>
      <c r="E10543"/>
    </row>
    <row r="10544" spans="1:5" ht="12.5" x14ac:dyDescent="0.25">
      <c r="A10544" s="37"/>
      <c r="B10544" s="26"/>
      <c r="C10544"/>
      <c r="D10544"/>
      <c r="E10544"/>
    </row>
    <row r="10545" spans="1:5" ht="12.5" x14ac:dyDescent="0.25">
      <c r="A10545" s="37"/>
      <c r="B10545" s="26"/>
      <c r="C10545"/>
      <c r="D10545"/>
      <c r="E10545"/>
    </row>
    <row r="10546" spans="1:5" ht="12.5" x14ac:dyDescent="0.25">
      <c r="A10546" s="37"/>
      <c r="B10546" s="26"/>
      <c r="C10546"/>
      <c r="D10546"/>
      <c r="E10546"/>
    </row>
    <row r="10547" spans="1:5" ht="12.5" x14ac:dyDescent="0.25">
      <c r="A10547" s="37"/>
      <c r="B10547" s="26"/>
      <c r="C10547"/>
      <c r="D10547"/>
      <c r="E10547"/>
    </row>
    <row r="10548" spans="1:5" ht="12.5" x14ac:dyDescent="0.25">
      <c r="A10548" s="37"/>
      <c r="B10548" s="26"/>
      <c r="C10548"/>
      <c r="D10548"/>
      <c r="E10548"/>
    </row>
    <row r="10549" spans="1:5" ht="12.5" x14ac:dyDescent="0.25">
      <c r="A10549" s="37"/>
      <c r="B10549" s="26"/>
      <c r="C10549"/>
      <c r="D10549"/>
      <c r="E10549"/>
    </row>
    <row r="10550" spans="1:5" ht="12.5" x14ac:dyDescent="0.25">
      <c r="A10550" s="37"/>
      <c r="B10550" s="26"/>
      <c r="C10550"/>
      <c r="D10550"/>
      <c r="E10550"/>
    </row>
    <row r="10551" spans="1:5" ht="12.5" x14ac:dyDescent="0.25">
      <c r="A10551" s="37"/>
      <c r="B10551" s="26"/>
      <c r="C10551"/>
      <c r="D10551"/>
      <c r="E10551"/>
    </row>
    <row r="10552" spans="1:5" ht="12.5" x14ac:dyDescent="0.25">
      <c r="A10552" s="37"/>
      <c r="B10552" s="26"/>
      <c r="C10552"/>
      <c r="D10552"/>
      <c r="E10552"/>
    </row>
    <row r="10553" spans="1:5" ht="12.5" x14ac:dyDescent="0.25">
      <c r="A10553" s="37"/>
      <c r="B10553" s="26"/>
      <c r="C10553"/>
      <c r="D10553"/>
      <c r="E10553"/>
    </row>
    <row r="10554" spans="1:5" ht="12.5" x14ac:dyDescent="0.25">
      <c r="A10554" s="37"/>
      <c r="B10554" s="26"/>
      <c r="C10554"/>
      <c r="D10554"/>
      <c r="E10554"/>
    </row>
    <row r="10555" spans="1:5" ht="12.5" x14ac:dyDescent="0.25">
      <c r="A10555" s="37"/>
      <c r="B10555" s="26"/>
      <c r="C10555"/>
      <c r="D10555"/>
      <c r="E10555"/>
    </row>
    <row r="10556" spans="1:5" ht="12.5" x14ac:dyDescent="0.25">
      <c r="A10556" s="37"/>
      <c r="B10556" s="26"/>
      <c r="C10556"/>
      <c r="D10556"/>
      <c r="E10556"/>
    </row>
    <row r="10557" spans="1:5" ht="12.5" x14ac:dyDescent="0.25">
      <c r="A10557" s="37"/>
      <c r="B10557" s="26"/>
      <c r="C10557"/>
      <c r="D10557"/>
      <c r="E10557"/>
    </row>
    <row r="10558" spans="1:5" ht="12.5" x14ac:dyDescent="0.25">
      <c r="A10558" s="37"/>
      <c r="B10558" s="26"/>
      <c r="C10558"/>
      <c r="D10558"/>
      <c r="E10558"/>
    </row>
    <row r="10559" spans="1:5" ht="12.5" x14ac:dyDescent="0.25">
      <c r="A10559" s="37"/>
      <c r="B10559" s="26"/>
      <c r="C10559"/>
      <c r="D10559"/>
      <c r="E10559"/>
    </row>
    <row r="10560" spans="1:5" ht="12.5" x14ac:dyDescent="0.25">
      <c r="A10560" s="37"/>
      <c r="B10560" s="26"/>
      <c r="C10560"/>
      <c r="D10560"/>
      <c r="E10560"/>
    </row>
    <row r="10561" spans="1:5" ht="12.5" x14ac:dyDescent="0.25">
      <c r="A10561" s="37"/>
      <c r="B10561" s="26"/>
      <c r="C10561"/>
      <c r="D10561"/>
      <c r="E10561"/>
    </row>
    <row r="10562" spans="1:5" ht="12.5" x14ac:dyDescent="0.25">
      <c r="A10562" s="37"/>
      <c r="B10562" s="26"/>
      <c r="C10562"/>
      <c r="D10562"/>
      <c r="E10562"/>
    </row>
    <row r="10563" spans="1:5" ht="12.5" x14ac:dyDescent="0.25">
      <c r="A10563" s="37"/>
      <c r="B10563" s="26"/>
      <c r="C10563"/>
      <c r="D10563"/>
      <c r="E10563"/>
    </row>
    <row r="10564" spans="1:5" ht="12.5" x14ac:dyDescent="0.25">
      <c r="A10564" s="37"/>
      <c r="B10564" s="26"/>
      <c r="C10564"/>
      <c r="D10564"/>
      <c r="E10564"/>
    </row>
    <row r="10565" spans="1:5" ht="12.5" x14ac:dyDescent="0.25">
      <c r="A10565" s="37"/>
      <c r="B10565" s="26"/>
      <c r="C10565"/>
      <c r="D10565"/>
      <c r="E10565"/>
    </row>
    <row r="10566" spans="1:5" ht="12.5" x14ac:dyDescent="0.25">
      <c r="A10566" s="37"/>
      <c r="B10566" s="26"/>
      <c r="C10566"/>
      <c r="D10566"/>
      <c r="E10566"/>
    </row>
    <row r="10567" spans="1:5" ht="12.5" x14ac:dyDescent="0.25">
      <c r="A10567" s="37"/>
      <c r="B10567" s="26"/>
      <c r="C10567"/>
      <c r="D10567"/>
      <c r="E10567"/>
    </row>
    <row r="10568" spans="1:5" ht="12.5" x14ac:dyDescent="0.25">
      <c r="A10568" s="37"/>
      <c r="B10568" s="26"/>
      <c r="C10568"/>
      <c r="D10568"/>
      <c r="E10568"/>
    </row>
    <row r="10569" spans="1:5" ht="12.5" x14ac:dyDescent="0.25">
      <c r="A10569" s="37"/>
      <c r="B10569" s="26"/>
      <c r="C10569"/>
      <c r="D10569"/>
      <c r="E10569"/>
    </row>
    <row r="10570" spans="1:5" ht="12.5" x14ac:dyDescent="0.25">
      <c r="A10570" s="37"/>
      <c r="B10570" s="26"/>
      <c r="C10570"/>
      <c r="D10570"/>
      <c r="E10570"/>
    </row>
    <row r="10571" spans="1:5" ht="12.5" x14ac:dyDescent="0.25">
      <c r="A10571" s="37"/>
      <c r="B10571" s="26"/>
      <c r="C10571"/>
      <c r="D10571"/>
      <c r="E10571"/>
    </row>
    <row r="10572" spans="1:5" ht="12.5" x14ac:dyDescent="0.25">
      <c r="A10572" s="37"/>
      <c r="B10572" s="26"/>
      <c r="C10572"/>
      <c r="D10572"/>
      <c r="E10572"/>
    </row>
    <row r="10573" spans="1:5" ht="12.5" x14ac:dyDescent="0.25">
      <c r="A10573" s="37"/>
      <c r="B10573" s="26"/>
      <c r="C10573"/>
      <c r="D10573"/>
      <c r="E10573"/>
    </row>
    <row r="10574" spans="1:5" ht="12.5" x14ac:dyDescent="0.25">
      <c r="A10574" s="37"/>
      <c r="B10574" s="26"/>
      <c r="C10574"/>
      <c r="D10574"/>
      <c r="E10574"/>
    </row>
    <row r="10575" spans="1:5" ht="12.5" x14ac:dyDescent="0.25">
      <c r="A10575" s="37"/>
      <c r="B10575" s="26"/>
      <c r="C10575"/>
      <c r="D10575"/>
      <c r="E10575"/>
    </row>
    <row r="10576" spans="1:5" ht="12.5" x14ac:dyDescent="0.25">
      <c r="A10576" s="37"/>
      <c r="B10576" s="26"/>
      <c r="C10576"/>
      <c r="D10576"/>
      <c r="E10576"/>
    </row>
    <row r="10577" spans="1:5" ht="12.5" x14ac:dyDescent="0.25">
      <c r="A10577" s="37"/>
      <c r="B10577" s="26"/>
      <c r="C10577"/>
      <c r="D10577"/>
      <c r="E10577"/>
    </row>
    <row r="10578" spans="1:5" ht="12.5" x14ac:dyDescent="0.25">
      <c r="A10578" s="37"/>
      <c r="B10578" s="26"/>
      <c r="C10578"/>
      <c r="D10578"/>
      <c r="E10578"/>
    </row>
    <row r="10579" spans="1:5" ht="12.5" x14ac:dyDescent="0.25">
      <c r="A10579" s="37"/>
      <c r="B10579" s="26"/>
      <c r="C10579"/>
      <c r="D10579"/>
      <c r="E10579"/>
    </row>
    <row r="10580" spans="1:5" ht="12.5" x14ac:dyDescent="0.25">
      <c r="A10580" s="37"/>
      <c r="B10580" s="26"/>
      <c r="C10580"/>
      <c r="D10580"/>
      <c r="E10580"/>
    </row>
    <row r="10581" spans="1:5" ht="12.5" x14ac:dyDescent="0.25">
      <c r="A10581" s="37"/>
      <c r="B10581" s="26"/>
      <c r="C10581"/>
      <c r="D10581"/>
      <c r="E10581"/>
    </row>
    <row r="10582" spans="1:5" ht="12.5" x14ac:dyDescent="0.25">
      <c r="A10582" s="37"/>
      <c r="B10582" s="26"/>
      <c r="C10582"/>
      <c r="D10582"/>
      <c r="E10582"/>
    </row>
    <row r="10583" spans="1:5" ht="12.5" x14ac:dyDescent="0.25">
      <c r="A10583" s="37"/>
      <c r="B10583" s="26"/>
      <c r="C10583"/>
      <c r="D10583"/>
      <c r="E10583"/>
    </row>
    <row r="10584" spans="1:5" ht="12.5" x14ac:dyDescent="0.25">
      <c r="A10584" s="37"/>
      <c r="B10584" s="26"/>
      <c r="C10584"/>
      <c r="D10584"/>
      <c r="E10584"/>
    </row>
    <row r="10585" spans="1:5" ht="12.5" x14ac:dyDescent="0.25">
      <c r="A10585" s="37"/>
      <c r="B10585" s="26"/>
      <c r="C10585"/>
      <c r="D10585"/>
      <c r="E10585"/>
    </row>
    <row r="10586" spans="1:5" ht="12.5" x14ac:dyDescent="0.25">
      <c r="A10586" s="37"/>
      <c r="B10586" s="26"/>
      <c r="C10586"/>
      <c r="D10586"/>
      <c r="E10586"/>
    </row>
    <row r="10587" spans="1:5" ht="12.5" x14ac:dyDescent="0.25">
      <c r="A10587" s="37"/>
      <c r="B10587" s="26"/>
      <c r="C10587"/>
      <c r="D10587"/>
      <c r="E10587"/>
    </row>
    <row r="10588" spans="1:5" ht="12.5" x14ac:dyDescent="0.25">
      <c r="A10588" s="37"/>
      <c r="B10588" s="26"/>
      <c r="C10588"/>
      <c r="D10588"/>
      <c r="E10588"/>
    </row>
    <row r="10589" spans="1:5" ht="12.5" x14ac:dyDescent="0.25">
      <c r="A10589" s="37"/>
      <c r="B10589" s="26"/>
      <c r="C10589"/>
      <c r="D10589"/>
      <c r="E10589"/>
    </row>
    <row r="10590" spans="1:5" ht="12.5" x14ac:dyDescent="0.25">
      <c r="A10590" s="37"/>
      <c r="B10590" s="26"/>
      <c r="C10590"/>
      <c r="D10590"/>
      <c r="E10590"/>
    </row>
    <row r="10591" spans="1:5" ht="12.5" x14ac:dyDescent="0.25">
      <c r="A10591" s="37"/>
      <c r="B10591" s="26"/>
      <c r="C10591"/>
      <c r="D10591"/>
      <c r="E10591"/>
    </row>
    <row r="10592" spans="1:5" ht="12.5" x14ac:dyDescent="0.25">
      <c r="A10592" s="37"/>
      <c r="B10592" s="26"/>
      <c r="C10592"/>
      <c r="D10592"/>
      <c r="E10592"/>
    </row>
    <row r="10593" spans="1:5" ht="12.5" x14ac:dyDescent="0.25">
      <c r="A10593" s="37"/>
      <c r="B10593" s="26"/>
      <c r="C10593"/>
      <c r="D10593"/>
      <c r="E10593"/>
    </row>
    <row r="10594" spans="1:5" ht="12.5" x14ac:dyDescent="0.25">
      <c r="A10594" s="37"/>
      <c r="B10594" s="26"/>
      <c r="C10594"/>
      <c r="D10594"/>
      <c r="E10594"/>
    </row>
    <row r="10595" spans="1:5" ht="12.5" x14ac:dyDescent="0.25">
      <c r="A10595" s="37"/>
      <c r="B10595" s="26"/>
      <c r="C10595"/>
      <c r="D10595"/>
      <c r="E10595"/>
    </row>
    <row r="10596" spans="1:5" ht="12.5" x14ac:dyDescent="0.25">
      <c r="A10596" s="37"/>
      <c r="B10596" s="26"/>
      <c r="C10596"/>
      <c r="D10596"/>
      <c r="E10596"/>
    </row>
    <row r="10597" spans="1:5" ht="12.5" x14ac:dyDescent="0.25">
      <c r="A10597" s="37"/>
      <c r="B10597" s="26"/>
      <c r="C10597"/>
      <c r="D10597"/>
      <c r="E10597"/>
    </row>
    <row r="10598" spans="1:5" ht="12.5" x14ac:dyDescent="0.25">
      <c r="A10598" s="37"/>
      <c r="B10598" s="26"/>
      <c r="C10598"/>
      <c r="D10598"/>
      <c r="E10598"/>
    </row>
    <row r="10599" spans="1:5" ht="12.5" x14ac:dyDescent="0.25">
      <c r="A10599" s="37"/>
      <c r="B10599" s="26"/>
      <c r="C10599"/>
      <c r="D10599"/>
      <c r="E10599"/>
    </row>
    <row r="10600" spans="1:5" ht="12.5" x14ac:dyDescent="0.25">
      <c r="A10600" s="37"/>
      <c r="B10600" s="26"/>
      <c r="C10600"/>
      <c r="D10600"/>
      <c r="E10600"/>
    </row>
    <row r="10601" spans="1:5" ht="12.5" x14ac:dyDescent="0.25">
      <c r="A10601" s="37"/>
      <c r="B10601" s="26"/>
      <c r="C10601"/>
      <c r="D10601"/>
      <c r="E10601"/>
    </row>
    <row r="10602" spans="1:5" ht="12.5" x14ac:dyDescent="0.25">
      <c r="A10602" s="37"/>
      <c r="B10602" s="26"/>
      <c r="C10602"/>
      <c r="D10602"/>
      <c r="E10602"/>
    </row>
    <row r="10603" spans="1:5" ht="12.5" x14ac:dyDescent="0.25">
      <c r="A10603" s="37"/>
      <c r="B10603" s="26"/>
      <c r="C10603"/>
      <c r="D10603"/>
      <c r="E10603"/>
    </row>
    <row r="10604" spans="1:5" ht="12.5" x14ac:dyDescent="0.25">
      <c r="A10604" s="37"/>
      <c r="B10604" s="26"/>
      <c r="C10604"/>
      <c r="D10604"/>
      <c r="E10604"/>
    </row>
    <row r="10605" spans="1:5" ht="12.5" x14ac:dyDescent="0.25">
      <c r="A10605" s="37"/>
      <c r="B10605" s="26"/>
      <c r="C10605"/>
      <c r="D10605"/>
      <c r="E10605"/>
    </row>
    <row r="10606" spans="1:5" ht="12.5" x14ac:dyDescent="0.25">
      <c r="A10606" s="37"/>
      <c r="B10606" s="26"/>
      <c r="C10606"/>
      <c r="D10606"/>
      <c r="E10606"/>
    </row>
    <row r="10607" spans="1:5" ht="12.5" x14ac:dyDescent="0.25">
      <c r="A10607" s="37"/>
      <c r="B10607" s="26"/>
      <c r="C10607"/>
      <c r="D10607"/>
      <c r="E10607"/>
    </row>
    <row r="10608" spans="1:5" ht="12.5" x14ac:dyDescent="0.25">
      <c r="A10608" s="37"/>
      <c r="B10608" s="26"/>
      <c r="C10608"/>
      <c r="D10608"/>
      <c r="E10608"/>
    </row>
    <row r="10609" spans="1:5" ht="12.5" x14ac:dyDescent="0.25">
      <c r="A10609" s="37"/>
      <c r="B10609" s="26"/>
      <c r="C10609"/>
      <c r="D10609"/>
      <c r="E10609"/>
    </row>
    <row r="10610" spans="1:5" ht="12.5" x14ac:dyDescent="0.25">
      <c r="A10610" s="37"/>
      <c r="B10610" s="26"/>
      <c r="C10610"/>
      <c r="D10610"/>
      <c r="E10610"/>
    </row>
    <row r="10611" spans="1:5" ht="12.5" x14ac:dyDescent="0.25">
      <c r="A10611" s="37"/>
      <c r="B10611" s="26"/>
      <c r="C10611"/>
      <c r="D10611"/>
      <c r="E10611"/>
    </row>
    <row r="10612" spans="1:5" ht="12.5" x14ac:dyDescent="0.25">
      <c r="A10612" s="37"/>
      <c r="B10612" s="26"/>
      <c r="C10612"/>
      <c r="D10612"/>
      <c r="E10612"/>
    </row>
    <row r="10613" spans="1:5" ht="12.5" x14ac:dyDescent="0.25">
      <c r="A10613" s="37"/>
      <c r="B10613" s="26"/>
      <c r="C10613"/>
      <c r="D10613"/>
      <c r="E10613"/>
    </row>
    <row r="10614" spans="1:5" ht="12.5" x14ac:dyDescent="0.25">
      <c r="A10614" s="37"/>
      <c r="B10614" s="26"/>
      <c r="C10614"/>
      <c r="D10614"/>
      <c r="E10614"/>
    </row>
    <row r="10615" spans="1:5" ht="12.5" x14ac:dyDescent="0.25">
      <c r="A10615" s="37"/>
      <c r="B10615" s="26"/>
      <c r="C10615"/>
      <c r="D10615"/>
      <c r="E10615"/>
    </row>
    <row r="10616" spans="1:5" ht="12.5" x14ac:dyDescent="0.25">
      <c r="A10616" s="37"/>
      <c r="B10616" s="26"/>
      <c r="C10616"/>
      <c r="D10616"/>
      <c r="E10616"/>
    </row>
    <row r="10617" spans="1:5" ht="12.5" x14ac:dyDescent="0.25">
      <c r="A10617" s="37"/>
      <c r="B10617" s="26"/>
      <c r="C10617"/>
      <c r="D10617"/>
      <c r="E10617"/>
    </row>
    <row r="10618" spans="1:5" ht="12.5" x14ac:dyDescent="0.25">
      <c r="A10618" s="37"/>
      <c r="B10618" s="26"/>
      <c r="C10618"/>
      <c r="D10618"/>
      <c r="E10618"/>
    </row>
    <row r="10619" spans="1:5" ht="12.5" x14ac:dyDescent="0.25">
      <c r="A10619" s="37"/>
      <c r="B10619" s="26"/>
      <c r="C10619"/>
      <c r="D10619"/>
      <c r="E10619"/>
    </row>
    <row r="10620" spans="1:5" ht="12.5" x14ac:dyDescent="0.25">
      <c r="A10620" s="37"/>
      <c r="B10620" s="26"/>
      <c r="C10620"/>
      <c r="D10620"/>
      <c r="E10620"/>
    </row>
    <row r="10621" spans="1:5" ht="12.5" x14ac:dyDescent="0.25">
      <c r="A10621" s="37"/>
      <c r="B10621" s="26"/>
      <c r="C10621"/>
      <c r="D10621"/>
      <c r="E10621"/>
    </row>
    <row r="10622" spans="1:5" ht="12.5" x14ac:dyDescent="0.25">
      <c r="A10622" s="37"/>
      <c r="B10622" s="26"/>
      <c r="C10622"/>
      <c r="D10622"/>
      <c r="E10622"/>
    </row>
    <row r="10623" spans="1:5" ht="12.5" x14ac:dyDescent="0.25">
      <c r="A10623" s="37"/>
      <c r="B10623" s="26"/>
      <c r="C10623"/>
      <c r="D10623"/>
      <c r="E10623"/>
    </row>
    <row r="10624" spans="1:5" ht="12.5" x14ac:dyDescent="0.25">
      <c r="A10624" s="37"/>
      <c r="B10624" s="26"/>
      <c r="C10624"/>
      <c r="D10624"/>
      <c r="E10624"/>
    </row>
    <row r="10625" spans="1:5" ht="12.5" x14ac:dyDescent="0.25">
      <c r="A10625" s="37"/>
      <c r="B10625" s="26"/>
      <c r="C10625"/>
      <c r="D10625"/>
      <c r="E10625"/>
    </row>
    <row r="10626" spans="1:5" ht="12.5" x14ac:dyDescent="0.25">
      <c r="A10626" s="37"/>
      <c r="B10626" s="26"/>
      <c r="C10626"/>
      <c r="D10626"/>
      <c r="E10626"/>
    </row>
    <row r="10627" spans="1:5" ht="12.5" x14ac:dyDescent="0.25">
      <c r="A10627" s="37"/>
      <c r="B10627" s="26"/>
      <c r="C10627"/>
      <c r="D10627"/>
      <c r="E10627"/>
    </row>
    <row r="10628" spans="1:5" ht="12.5" x14ac:dyDescent="0.25">
      <c r="A10628" s="37"/>
      <c r="B10628" s="26"/>
      <c r="C10628"/>
      <c r="D10628"/>
      <c r="E10628"/>
    </row>
    <row r="10629" spans="1:5" ht="12.5" x14ac:dyDescent="0.25">
      <c r="A10629" s="37"/>
      <c r="B10629" s="26"/>
      <c r="C10629"/>
      <c r="D10629"/>
      <c r="E10629"/>
    </row>
    <row r="10630" spans="1:5" ht="12.5" x14ac:dyDescent="0.25">
      <c r="A10630" s="37"/>
      <c r="B10630" s="26"/>
      <c r="C10630"/>
      <c r="D10630"/>
      <c r="E10630"/>
    </row>
    <row r="10631" spans="1:5" ht="12.5" x14ac:dyDescent="0.25">
      <c r="A10631" s="37"/>
      <c r="B10631" s="26"/>
      <c r="C10631"/>
      <c r="D10631"/>
      <c r="E10631"/>
    </row>
    <row r="10632" spans="1:5" ht="12.5" x14ac:dyDescent="0.25">
      <c r="A10632" s="37"/>
      <c r="B10632" s="26"/>
      <c r="C10632"/>
      <c r="D10632"/>
      <c r="E10632"/>
    </row>
    <row r="10633" spans="1:5" ht="12.5" x14ac:dyDescent="0.25">
      <c r="A10633" s="37"/>
      <c r="B10633" s="26"/>
      <c r="C10633"/>
      <c r="D10633"/>
      <c r="E10633"/>
    </row>
    <row r="10634" spans="1:5" ht="12.5" x14ac:dyDescent="0.25">
      <c r="A10634" s="37"/>
      <c r="B10634" s="26"/>
      <c r="C10634"/>
      <c r="D10634"/>
      <c r="E10634"/>
    </row>
    <row r="10635" spans="1:5" ht="12.5" x14ac:dyDescent="0.25">
      <c r="A10635" s="37"/>
      <c r="B10635" s="26"/>
      <c r="C10635"/>
      <c r="D10635"/>
      <c r="E10635"/>
    </row>
    <row r="10636" spans="1:5" ht="12.5" x14ac:dyDescent="0.25">
      <c r="A10636" s="37"/>
      <c r="B10636" s="26"/>
      <c r="C10636"/>
      <c r="D10636"/>
      <c r="E10636"/>
    </row>
    <row r="10637" spans="1:5" ht="12.5" x14ac:dyDescent="0.25">
      <c r="A10637" s="37"/>
      <c r="B10637" s="26"/>
      <c r="C10637"/>
      <c r="D10637"/>
      <c r="E10637"/>
    </row>
    <row r="10638" spans="1:5" ht="12.5" x14ac:dyDescent="0.25">
      <c r="A10638" s="37"/>
      <c r="B10638" s="26"/>
      <c r="C10638"/>
      <c r="D10638"/>
      <c r="E10638"/>
    </row>
    <row r="10639" spans="1:5" ht="12.5" x14ac:dyDescent="0.25">
      <c r="A10639" s="37"/>
      <c r="B10639" s="26"/>
      <c r="C10639"/>
      <c r="D10639"/>
      <c r="E10639"/>
    </row>
    <row r="10640" spans="1:5" ht="12.5" x14ac:dyDescent="0.25">
      <c r="A10640" s="37"/>
      <c r="B10640" s="26"/>
      <c r="C10640"/>
      <c r="D10640"/>
      <c r="E10640"/>
    </row>
    <row r="10641" spans="1:5" ht="12.5" x14ac:dyDescent="0.25">
      <c r="A10641" s="37"/>
      <c r="B10641" s="26"/>
      <c r="C10641"/>
      <c r="D10641"/>
      <c r="E10641"/>
    </row>
    <row r="10642" spans="1:5" ht="12.5" x14ac:dyDescent="0.25">
      <c r="A10642" s="37"/>
      <c r="B10642" s="26"/>
      <c r="C10642"/>
      <c r="D10642"/>
      <c r="E10642"/>
    </row>
    <row r="10643" spans="1:5" ht="12.5" x14ac:dyDescent="0.25">
      <c r="A10643" s="37"/>
      <c r="B10643" s="26"/>
      <c r="C10643"/>
      <c r="D10643"/>
      <c r="E10643"/>
    </row>
    <row r="10644" spans="1:5" ht="12.5" x14ac:dyDescent="0.25">
      <c r="A10644" s="37"/>
      <c r="B10644" s="26"/>
      <c r="C10644"/>
      <c r="D10644"/>
      <c r="E10644"/>
    </row>
    <row r="10645" spans="1:5" ht="12.5" x14ac:dyDescent="0.25">
      <c r="A10645" s="37"/>
      <c r="B10645" s="26"/>
      <c r="C10645"/>
      <c r="D10645"/>
      <c r="E10645"/>
    </row>
    <row r="10646" spans="1:5" ht="12.5" x14ac:dyDescent="0.25">
      <c r="A10646" s="37"/>
      <c r="B10646" s="26"/>
      <c r="C10646"/>
      <c r="D10646"/>
      <c r="E10646"/>
    </row>
    <row r="10647" spans="1:5" ht="12.5" x14ac:dyDescent="0.25">
      <c r="A10647" s="37"/>
      <c r="B10647" s="26"/>
      <c r="C10647"/>
      <c r="D10647"/>
      <c r="E10647"/>
    </row>
    <row r="10648" spans="1:5" ht="12.5" x14ac:dyDescent="0.25">
      <c r="A10648" s="37"/>
      <c r="B10648" s="26"/>
      <c r="C10648"/>
      <c r="D10648"/>
      <c r="E10648"/>
    </row>
    <row r="10649" spans="1:5" ht="12.5" x14ac:dyDescent="0.25">
      <c r="A10649" s="37"/>
      <c r="B10649" s="26"/>
      <c r="C10649"/>
      <c r="D10649"/>
      <c r="E10649"/>
    </row>
    <row r="10650" spans="1:5" ht="12.5" x14ac:dyDescent="0.25">
      <c r="A10650" s="37"/>
      <c r="B10650" s="26"/>
      <c r="C10650"/>
      <c r="D10650"/>
      <c r="E10650"/>
    </row>
    <row r="10651" spans="1:5" ht="12.5" x14ac:dyDescent="0.25">
      <c r="A10651" s="37"/>
      <c r="B10651" s="26"/>
      <c r="C10651"/>
      <c r="D10651"/>
      <c r="E10651"/>
    </row>
    <row r="10652" spans="1:5" ht="12.5" x14ac:dyDescent="0.25">
      <c r="A10652" s="37"/>
      <c r="B10652" s="26"/>
      <c r="C10652"/>
      <c r="D10652"/>
      <c r="E10652"/>
    </row>
    <row r="10653" spans="1:5" ht="12.5" x14ac:dyDescent="0.25">
      <c r="A10653" s="37"/>
      <c r="B10653" s="26"/>
      <c r="C10653"/>
      <c r="D10653"/>
      <c r="E10653"/>
    </row>
    <row r="10654" spans="1:5" ht="12.5" x14ac:dyDescent="0.25">
      <c r="A10654" s="37"/>
      <c r="B10654" s="26"/>
      <c r="C10654"/>
      <c r="D10654"/>
      <c r="E10654"/>
    </row>
    <row r="10655" spans="1:5" ht="12.5" x14ac:dyDescent="0.25">
      <c r="A10655" s="37"/>
      <c r="B10655" s="26"/>
      <c r="C10655"/>
      <c r="D10655"/>
      <c r="E10655"/>
    </row>
    <row r="10656" spans="1:5" ht="12.5" x14ac:dyDescent="0.25">
      <c r="A10656" s="37"/>
      <c r="B10656" s="26"/>
      <c r="C10656"/>
      <c r="D10656"/>
      <c r="E10656"/>
    </row>
    <row r="10657" spans="1:5" ht="12.5" x14ac:dyDescent="0.25">
      <c r="A10657" s="37"/>
      <c r="B10657" s="26"/>
      <c r="C10657"/>
      <c r="D10657"/>
      <c r="E10657"/>
    </row>
    <row r="10658" spans="1:5" ht="12.5" x14ac:dyDescent="0.25">
      <c r="A10658" s="37"/>
      <c r="B10658" s="26"/>
      <c r="C10658"/>
      <c r="D10658"/>
      <c r="E10658"/>
    </row>
    <row r="10659" spans="1:5" ht="12.5" x14ac:dyDescent="0.25">
      <c r="A10659" s="37"/>
      <c r="B10659" s="26"/>
      <c r="C10659"/>
      <c r="D10659"/>
      <c r="E10659"/>
    </row>
    <row r="10660" spans="1:5" ht="12.5" x14ac:dyDescent="0.25">
      <c r="A10660" s="37"/>
      <c r="B10660" s="26"/>
      <c r="C10660"/>
      <c r="D10660"/>
      <c r="E10660"/>
    </row>
    <row r="10661" spans="1:5" ht="12.5" x14ac:dyDescent="0.25">
      <c r="A10661" s="37"/>
      <c r="B10661" s="26"/>
      <c r="C10661"/>
      <c r="D10661"/>
      <c r="E10661"/>
    </row>
    <row r="10662" spans="1:5" ht="12.5" x14ac:dyDescent="0.25">
      <c r="A10662" s="37"/>
      <c r="B10662" s="26"/>
      <c r="C10662"/>
      <c r="D10662"/>
      <c r="E10662"/>
    </row>
    <row r="10663" spans="1:5" ht="12.5" x14ac:dyDescent="0.25">
      <c r="A10663" s="37"/>
      <c r="B10663" s="26"/>
      <c r="C10663"/>
      <c r="D10663"/>
      <c r="E10663"/>
    </row>
    <row r="10664" spans="1:5" ht="12.5" x14ac:dyDescent="0.25">
      <c r="A10664" s="37"/>
      <c r="B10664" s="26"/>
      <c r="C10664"/>
      <c r="D10664"/>
      <c r="E10664"/>
    </row>
    <row r="10665" spans="1:5" ht="12.5" x14ac:dyDescent="0.25">
      <c r="A10665" s="37"/>
      <c r="B10665" s="26"/>
      <c r="C10665"/>
      <c r="D10665"/>
      <c r="E10665"/>
    </row>
    <row r="10666" spans="1:5" ht="12.5" x14ac:dyDescent="0.25">
      <c r="A10666" s="37"/>
      <c r="B10666" s="26"/>
      <c r="C10666"/>
      <c r="D10666"/>
      <c r="E10666"/>
    </row>
    <row r="10667" spans="1:5" ht="12.5" x14ac:dyDescent="0.25">
      <c r="A10667" s="37"/>
      <c r="B10667" s="26"/>
      <c r="C10667"/>
      <c r="D10667"/>
      <c r="E10667"/>
    </row>
    <row r="10668" spans="1:5" ht="12.5" x14ac:dyDescent="0.25">
      <c r="A10668" s="37"/>
      <c r="B10668" s="26"/>
      <c r="C10668"/>
      <c r="D10668"/>
      <c r="E10668"/>
    </row>
    <row r="10669" spans="1:5" ht="12.5" x14ac:dyDescent="0.25">
      <c r="A10669" s="37"/>
      <c r="B10669" s="26"/>
      <c r="C10669"/>
      <c r="D10669"/>
      <c r="E10669"/>
    </row>
    <row r="10670" spans="1:5" ht="12.5" x14ac:dyDescent="0.25">
      <c r="A10670" s="37"/>
      <c r="B10670" s="26"/>
      <c r="C10670"/>
      <c r="D10670"/>
      <c r="E10670"/>
    </row>
    <row r="10671" spans="1:5" ht="12.5" x14ac:dyDescent="0.25">
      <c r="A10671" s="37"/>
      <c r="B10671" s="26"/>
      <c r="C10671"/>
      <c r="D10671"/>
      <c r="E10671"/>
    </row>
    <row r="10672" spans="1:5" ht="12.5" x14ac:dyDescent="0.25">
      <c r="A10672" s="37"/>
      <c r="B10672" s="26"/>
      <c r="C10672"/>
      <c r="D10672"/>
      <c r="E10672"/>
    </row>
    <row r="10673" spans="1:5" ht="12.5" x14ac:dyDescent="0.25">
      <c r="A10673" s="37"/>
      <c r="B10673" s="26"/>
      <c r="C10673"/>
      <c r="D10673"/>
      <c r="E10673"/>
    </row>
    <row r="10674" spans="1:5" ht="12.5" x14ac:dyDescent="0.25">
      <c r="A10674" s="37"/>
      <c r="B10674" s="26"/>
      <c r="C10674"/>
      <c r="D10674"/>
      <c r="E10674"/>
    </row>
    <row r="10675" spans="1:5" ht="12.5" x14ac:dyDescent="0.25">
      <c r="A10675" s="37"/>
      <c r="B10675" s="26"/>
      <c r="C10675"/>
      <c r="D10675"/>
      <c r="E10675"/>
    </row>
    <row r="10676" spans="1:5" ht="12.5" x14ac:dyDescent="0.25">
      <c r="A10676" s="37"/>
      <c r="B10676" s="26"/>
      <c r="C10676"/>
      <c r="D10676"/>
      <c r="E10676"/>
    </row>
    <row r="10677" spans="1:5" ht="12.5" x14ac:dyDescent="0.25">
      <c r="A10677" s="37"/>
      <c r="B10677" s="26"/>
      <c r="C10677"/>
      <c r="D10677"/>
      <c r="E10677"/>
    </row>
    <row r="10678" spans="1:5" ht="12.5" x14ac:dyDescent="0.25">
      <c r="A10678" s="37"/>
      <c r="B10678" s="26"/>
      <c r="C10678"/>
      <c r="D10678"/>
      <c r="E10678"/>
    </row>
    <row r="10679" spans="1:5" ht="12.5" x14ac:dyDescent="0.25">
      <c r="A10679" s="37"/>
      <c r="B10679" s="26"/>
      <c r="C10679"/>
      <c r="D10679"/>
      <c r="E10679"/>
    </row>
    <row r="10680" spans="1:5" ht="12.5" x14ac:dyDescent="0.25">
      <c r="A10680" s="37"/>
      <c r="B10680" s="26"/>
      <c r="C10680"/>
      <c r="D10680"/>
      <c r="E10680"/>
    </row>
    <row r="10681" spans="1:5" ht="12.5" x14ac:dyDescent="0.25">
      <c r="A10681" s="37"/>
      <c r="B10681" s="26"/>
      <c r="C10681"/>
      <c r="D10681"/>
      <c r="E10681"/>
    </row>
    <row r="10682" spans="1:5" ht="12.5" x14ac:dyDescent="0.25">
      <c r="A10682" s="37"/>
      <c r="B10682" s="26"/>
      <c r="C10682"/>
      <c r="D10682"/>
      <c r="E10682"/>
    </row>
    <row r="10683" spans="1:5" ht="12.5" x14ac:dyDescent="0.25">
      <c r="A10683" s="37"/>
      <c r="B10683" s="26"/>
      <c r="C10683"/>
      <c r="D10683"/>
      <c r="E10683"/>
    </row>
    <row r="10684" spans="1:5" ht="12.5" x14ac:dyDescent="0.25">
      <c r="A10684" s="37"/>
      <c r="B10684" s="26"/>
      <c r="C10684"/>
      <c r="D10684"/>
      <c r="E10684"/>
    </row>
    <row r="10685" spans="1:5" ht="12.5" x14ac:dyDescent="0.25">
      <c r="A10685" s="37"/>
      <c r="B10685" s="26"/>
      <c r="C10685"/>
      <c r="D10685"/>
      <c r="E10685"/>
    </row>
    <row r="10686" spans="1:5" ht="12.5" x14ac:dyDescent="0.25">
      <c r="A10686" s="37"/>
      <c r="B10686" s="26"/>
      <c r="C10686"/>
      <c r="D10686"/>
      <c r="E10686"/>
    </row>
    <row r="10687" spans="1:5" ht="12.5" x14ac:dyDescent="0.25">
      <c r="A10687" s="37"/>
      <c r="B10687" s="26"/>
      <c r="C10687"/>
      <c r="D10687"/>
      <c r="E10687"/>
    </row>
    <row r="10688" spans="1:5" ht="12.5" x14ac:dyDescent="0.25">
      <c r="A10688" s="37"/>
      <c r="B10688" s="26"/>
      <c r="C10688"/>
      <c r="D10688"/>
      <c r="E10688"/>
    </row>
    <row r="10689" spans="1:5" ht="12.5" x14ac:dyDescent="0.25">
      <c r="A10689" s="37"/>
      <c r="B10689" s="26"/>
      <c r="C10689"/>
      <c r="D10689"/>
      <c r="E10689"/>
    </row>
    <row r="10690" spans="1:5" ht="12.5" x14ac:dyDescent="0.25">
      <c r="A10690" s="37"/>
      <c r="B10690" s="26"/>
      <c r="C10690"/>
      <c r="D10690"/>
      <c r="E10690"/>
    </row>
    <row r="10691" spans="1:5" ht="12.5" x14ac:dyDescent="0.25">
      <c r="A10691" s="37"/>
      <c r="B10691" s="26"/>
      <c r="C10691"/>
      <c r="D10691"/>
      <c r="E10691"/>
    </row>
    <row r="10692" spans="1:5" ht="12.5" x14ac:dyDescent="0.25">
      <c r="A10692" s="37"/>
      <c r="B10692" s="26"/>
      <c r="C10692"/>
      <c r="D10692"/>
      <c r="E10692"/>
    </row>
    <row r="10693" spans="1:5" ht="12.5" x14ac:dyDescent="0.25">
      <c r="A10693" s="37"/>
      <c r="B10693" s="26"/>
      <c r="C10693"/>
      <c r="D10693"/>
      <c r="E10693"/>
    </row>
    <row r="10694" spans="1:5" ht="12.5" x14ac:dyDescent="0.25">
      <c r="A10694" s="37"/>
      <c r="B10694" s="26"/>
      <c r="C10694"/>
      <c r="D10694"/>
      <c r="E10694"/>
    </row>
    <row r="10695" spans="1:5" ht="12.5" x14ac:dyDescent="0.25">
      <c r="A10695" s="37"/>
      <c r="B10695" s="26"/>
      <c r="C10695"/>
      <c r="D10695"/>
      <c r="E10695"/>
    </row>
    <row r="10696" spans="1:5" ht="12.5" x14ac:dyDescent="0.25">
      <c r="A10696" s="37"/>
      <c r="B10696" s="26"/>
      <c r="C10696"/>
      <c r="D10696"/>
      <c r="E10696"/>
    </row>
    <row r="10697" spans="1:5" ht="12.5" x14ac:dyDescent="0.25">
      <c r="A10697" s="37"/>
      <c r="B10697" s="26"/>
      <c r="C10697"/>
      <c r="D10697"/>
      <c r="E10697"/>
    </row>
    <row r="10698" spans="1:5" ht="12.5" x14ac:dyDescent="0.25">
      <c r="A10698" s="37"/>
      <c r="B10698" s="26"/>
      <c r="C10698"/>
      <c r="D10698"/>
      <c r="E10698"/>
    </row>
    <row r="10699" spans="1:5" ht="12.5" x14ac:dyDescent="0.25">
      <c r="A10699" s="37"/>
      <c r="B10699" s="26"/>
      <c r="C10699"/>
      <c r="D10699"/>
      <c r="E10699"/>
    </row>
    <row r="10700" spans="1:5" ht="12.5" x14ac:dyDescent="0.25">
      <c r="A10700" s="37"/>
      <c r="B10700" s="26"/>
      <c r="C10700"/>
      <c r="D10700"/>
      <c r="E10700"/>
    </row>
    <row r="10701" spans="1:5" ht="12.5" x14ac:dyDescent="0.25">
      <c r="A10701" s="37"/>
      <c r="B10701" s="26"/>
      <c r="C10701"/>
      <c r="D10701"/>
      <c r="E10701"/>
    </row>
    <row r="10702" spans="1:5" ht="12.5" x14ac:dyDescent="0.25">
      <c r="A10702" s="37"/>
      <c r="B10702" s="26"/>
      <c r="C10702"/>
      <c r="D10702"/>
      <c r="E10702"/>
    </row>
    <row r="10703" spans="1:5" ht="12.5" x14ac:dyDescent="0.25">
      <c r="A10703" s="37"/>
      <c r="B10703" s="26"/>
      <c r="C10703"/>
      <c r="D10703"/>
      <c r="E10703"/>
    </row>
    <row r="10704" spans="1:5" ht="12.5" x14ac:dyDescent="0.25">
      <c r="A10704" s="37"/>
      <c r="B10704" s="26"/>
      <c r="C10704"/>
      <c r="D10704"/>
      <c r="E10704"/>
    </row>
    <row r="10705" spans="1:5" ht="12.5" x14ac:dyDescent="0.25">
      <c r="A10705" s="37"/>
      <c r="B10705" s="26"/>
      <c r="C10705"/>
      <c r="D10705"/>
      <c r="E10705"/>
    </row>
    <row r="10706" spans="1:5" ht="12.5" x14ac:dyDescent="0.25">
      <c r="A10706" s="37"/>
      <c r="B10706" s="26"/>
      <c r="C10706"/>
      <c r="D10706"/>
      <c r="E10706"/>
    </row>
    <row r="10707" spans="1:5" ht="12.5" x14ac:dyDescent="0.25">
      <c r="A10707" s="37"/>
      <c r="B10707" s="26"/>
      <c r="C10707"/>
      <c r="D10707"/>
      <c r="E10707"/>
    </row>
    <row r="10708" spans="1:5" ht="12.5" x14ac:dyDescent="0.25">
      <c r="A10708" s="37"/>
      <c r="B10708" s="26"/>
      <c r="C10708"/>
      <c r="D10708"/>
      <c r="E10708"/>
    </row>
    <row r="10709" spans="1:5" ht="12.5" x14ac:dyDescent="0.25">
      <c r="A10709" s="37"/>
      <c r="B10709" s="26"/>
      <c r="C10709"/>
      <c r="D10709"/>
      <c r="E10709"/>
    </row>
    <row r="10710" spans="1:5" ht="12.5" x14ac:dyDescent="0.25">
      <c r="A10710" s="37"/>
      <c r="B10710" s="26"/>
      <c r="C10710"/>
      <c r="D10710"/>
      <c r="E10710"/>
    </row>
    <row r="10711" spans="1:5" ht="12.5" x14ac:dyDescent="0.25">
      <c r="A10711" s="37"/>
      <c r="B10711" s="26"/>
      <c r="C10711"/>
      <c r="D10711"/>
      <c r="E10711"/>
    </row>
    <row r="10712" spans="1:5" ht="12.5" x14ac:dyDescent="0.25">
      <c r="A10712" s="37"/>
      <c r="B10712" s="26"/>
      <c r="C10712"/>
      <c r="D10712"/>
      <c r="E10712"/>
    </row>
    <row r="10713" spans="1:5" ht="12.5" x14ac:dyDescent="0.25">
      <c r="A10713" s="37"/>
      <c r="B10713" s="26"/>
      <c r="C10713"/>
      <c r="D10713"/>
      <c r="E10713"/>
    </row>
    <row r="10714" spans="1:5" ht="12.5" x14ac:dyDescent="0.25">
      <c r="A10714" s="37"/>
      <c r="B10714" s="26"/>
      <c r="C10714"/>
      <c r="D10714"/>
      <c r="E10714"/>
    </row>
    <row r="10715" spans="1:5" ht="12.5" x14ac:dyDescent="0.25">
      <c r="A10715" s="37"/>
      <c r="B10715" s="26"/>
      <c r="C10715"/>
      <c r="D10715"/>
      <c r="E10715"/>
    </row>
    <row r="10716" spans="1:5" ht="12.5" x14ac:dyDescent="0.25">
      <c r="A10716" s="37"/>
      <c r="B10716" s="26"/>
      <c r="C10716"/>
      <c r="D10716"/>
      <c r="E10716"/>
    </row>
    <row r="10717" spans="1:5" ht="12.5" x14ac:dyDescent="0.25">
      <c r="A10717" s="37"/>
      <c r="B10717" s="26"/>
      <c r="C10717"/>
      <c r="D10717"/>
      <c r="E10717"/>
    </row>
    <row r="10718" spans="1:5" ht="12.5" x14ac:dyDescent="0.25">
      <c r="A10718" s="37"/>
      <c r="B10718" s="26"/>
      <c r="C10718"/>
      <c r="D10718"/>
      <c r="E10718"/>
    </row>
    <row r="10719" spans="1:5" ht="12.5" x14ac:dyDescent="0.25">
      <c r="A10719" s="37"/>
      <c r="B10719" s="26"/>
      <c r="C10719"/>
      <c r="D10719"/>
      <c r="E10719"/>
    </row>
    <row r="10720" spans="1:5" ht="12.5" x14ac:dyDescent="0.25">
      <c r="A10720" s="37"/>
      <c r="B10720" s="26"/>
      <c r="C10720"/>
      <c r="D10720"/>
      <c r="E10720"/>
    </row>
    <row r="10721" spans="1:5" ht="12.5" x14ac:dyDescent="0.25">
      <c r="A10721" s="37"/>
      <c r="B10721" s="26"/>
      <c r="C10721"/>
      <c r="D10721"/>
      <c r="E10721"/>
    </row>
    <row r="10722" spans="1:5" ht="12.5" x14ac:dyDescent="0.25">
      <c r="A10722" s="37"/>
      <c r="B10722" s="26"/>
      <c r="C10722"/>
      <c r="D10722"/>
      <c r="E10722"/>
    </row>
    <row r="10723" spans="1:5" ht="12.5" x14ac:dyDescent="0.25">
      <c r="A10723" s="37"/>
      <c r="B10723" s="26"/>
      <c r="C10723"/>
      <c r="D10723"/>
      <c r="E10723"/>
    </row>
    <row r="10724" spans="1:5" ht="12.5" x14ac:dyDescent="0.25">
      <c r="A10724" s="37"/>
      <c r="B10724" s="26"/>
      <c r="C10724"/>
      <c r="D10724"/>
      <c r="E10724"/>
    </row>
    <row r="10725" spans="1:5" ht="12.5" x14ac:dyDescent="0.25">
      <c r="A10725" s="37"/>
      <c r="B10725" s="26"/>
      <c r="C10725"/>
      <c r="D10725"/>
      <c r="E10725"/>
    </row>
    <row r="10726" spans="1:5" ht="12.5" x14ac:dyDescent="0.25">
      <c r="A10726" s="37"/>
      <c r="B10726" s="26"/>
      <c r="C10726"/>
      <c r="D10726"/>
      <c r="E10726"/>
    </row>
    <row r="10727" spans="1:5" ht="12.5" x14ac:dyDescent="0.25">
      <c r="A10727" s="37"/>
      <c r="B10727" s="26"/>
      <c r="C10727"/>
      <c r="D10727"/>
      <c r="E10727"/>
    </row>
    <row r="10728" spans="1:5" ht="12.5" x14ac:dyDescent="0.25">
      <c r="A10728" s="37"/>
      <c r="B10728" s="26"/>
      <c r="C10728"/>
      <c r="D10728"/>
      <c r="E10728"/>
    </row>
    <row r="10729" spans="1:5" ht="12.5" x14ac:dyDescent="0.25">
      <c r="A10729" s="37"/>
      <c r="B10729" s="26"/>
      <c r="C10729"/>
      <c r="D10729"/>
      <c r="E10729"/>
    </row>
    <row r="10730" spans="1:5" ht="12.5" x14ac:dyDescent="0.25">
      <c r="A10730" s="37"/>
      <c r="B10730" s="26"/>
      <c r="C10730"/>
      <c r="D10730"/>
      <c r="E10730"/>
    </row>
    <row r="10731" spans="1:5" ht="12.5" x14ac:dyDescent="0.25">
      <c r="A10731" s="37"/>
      <c r="B10731" s="26"/>
      <c r="C10731"/>
      <c r="D10731"/>
      <c r="E10731"/>
    </row>
    <row r="10732" spans="1:5" ht="12.5" x14ac:dyDescent="0.25">
      <c r="A10732" s="37"/>
      <c r="B10732" s="26"/>
      <c r="C10732"/>
      <c r="D10732"/>
      <c r="E10732"/>
    </row>
    <row r="10733" spans="1:5" ht="12.5" x14ac:dyDescent="0.25">
      <c r="A10733" s="37"/>
      <c r="B10733" s="26"/>
      <c r="C10733"/>
      <c r="D10733"/>
      <c r="E10733"/>
    </row>
    <row r="10734" spans="1:5" ht="12.5" x14ac:dyDescent="0.25">
      <c r="A10734" s="37"/>
      <c r="B10734" s="26"/>
      <c r="C10734"/>
      <c r="D10734"/>
      <c r="E10734"/>
    </row>
    <row r="10735" spans="1:5" ht="12.5" x14ac:dyDescent="0.25">
      <c r="A10735" s="37"/>
      <c r="B10735" s="26"/>
      <c r="C10735"/>
      <c r="D10735"/>
      <c r="E10735"/>
    </row>
    <row r="10736" spans="1:5" ht="12.5" x14ac:dyDescent="0.25">
      <c r="A10736" s="37"/>
      <c r="B10736" s="26"/>
      <c r="C10736"/>
      <c r="D10736"/>
      <c r="E10736"/>
    </row>
    <row r="10737" spans="1:5" ht="12.5" x14ac:dyDescent="0.25">
      <c r="A10737" s="37"/>
      <c r="B10737" s="26"/>
      <c r="C10737"/>
      <c r="D10737"/>
      <c r="E10737"/>
    </row>
    <row r="10738" spans="1:5" ht="12.5" x14ac:dyDescent="0.25">
      <c r="A10738" s="37"/>
      <c r="B10738" s="26"/>
      <c r="C10738"/>
      <c r="D10738"/>
      <c r="E10738"/>
    </row>
    <row r="10739" spans="1:5" ht="12.5" x14ac:dyDescent="0.25">
      <c r="A10739" s="37"/>
      <c r="B10739" s="26"/>
      <c r="C10739"/>
      <c r="D10739"/>
      <c r="E10739"/>
    </row>
    <row r="10740" spans="1:5" ht="12.5" x14ac:dyDescent="0.25">
      <c r="A10740" s="37"/>
      <c r="B10740" s="26"/>
      <c r="C10740"/>
      <c r="D10740"/>
      <c r="E10740"/>
    </row>
    <row r="10741" spans="1:5" ht="12.5" x14ac:dyDescent="0.25">
      <c r="A10741" s="37"/>
      <c r="B10741" s="26"/>
      <c r="C10741"/>
      <c r="D10741"/>
      <c r="E10741"/>
    </row>
    <row r="10742" spans="1:5" ht="12.5" x14ac:dyDescent="0.25">
      <c r="A10742" s="37"/>
      <c r="B10742" s="26"/>
      <c r="C10742"/>
      <c r="D10742"/>
      <c r="E10742"/>
    </row>
    <row r="10743" spans="1:5" ht="12.5" x14ac:dyDescent="0.25">
      <c r="A10743" s="37"/>
      <c r="B10743" s="26"/>
      <c r="C10743"/>
      <c r="D10743"/>
      <c r="E10743"/>
    </row>
    <row r="10744" spans="1:5" ht="12.5" x14ac:dyDescent="0.25">
      <c r="A10744" s="37"/>
      <c r="B10744" s="26"/>
      <c r="C10744"/>
      <c r="D10744"/>
      <c r="E10744"/>
    </row>
    <row r="10745" spans="1:5" ht="12.5" x14ac:dyDescent="0.25">
      <c r="A10745" s="37"/>
      <c r="B10745" s="26"/>
      <c r="C10745"/>
      <c r="D10745"/>
      <c r="E10745"/>
    </row>
    <row r="10746" spans="1:5" ht="12.5" x14ac:dyDescent="0.25">
      <c r="A10746" s="37"/>
      <c r="B10746" s="26"/>
      <c r="C10746"/>
      <c r="D10746"/>
      <c r="E10746"/>
    </row>
    <row r="10747" spans="1:5" ht="12.5" x14ac:dyDescent="0.25">
      <c r="A10747" s="37"/>
      <c r="B10747" s="26"/>
      <c r="C10747"/>
      <c r="D10747"/>
      <c r="E10747"/>
    </row>
    <row r="10748" spans="1:5" ht="12.5" x14ac:dyDescent="0.25">
      <c r="A10748" s="37"/>
      <c r="B10748" s="26"/>
      <c r="C10748"/>
      <c r="D10748"/>
      <c r="E10748"/>
    </row>
    <row r="10749" spans="1:5" ht="12.5" x14ac:dyDescent="0.25">
      <c r="A10749" s="37"/>
      <c r="B10749" s="26"/>
      <c r="C10749"/>
      <c r="D10749"/>
      <c r="E10749"/>
    </row>
    <row r="10750" spans="1:5" ht="12.5" x14ac:dyDescent="0.25">
      <c r="A10750" s="37"/>
      <c r="B10750" s="26"/>
      <c r="C10750"/>
      <c r="D10750"/>
      <c r="E10750"/>
    </row>
    <row r="10751" spans="1:5" ht="12.5" x14ac:dyDescent="0.25">
      <c r="A10751" s="37"/>
      <c r="B10751" s="26"/>
      <c r="C10751"/>
      <c r="D10751"/>
      <c r="E10751"/>
    </row>
    <row r="10752" spans="1:5" ht="12.5" x14ac:dyDescent="0.25">
      <c r="A10752" s="37"/>
      <c r="B10752" s="26"/>
      <c r="C10752"/>
      <c r="D10752"/>
      <c r="E10752"/>
    </row>
    <row r="10753" spans="1:5" ht="12.5" x14ac:dyDescent="0.25">
      <c r="A10753" s="37"/>
      <c r="B10753" s="26"/>
      <c r="C10753"/>
      <c r="D10753"/>
      <c r="E10753"/>
    </row>
    <row r="10754" spans="1:5" ht="12.5" x14ac:dyDescent="0.25">
      <c r="A10754" s="37"/>
      <c r="B10754" s="26"/>
      <c r="C10754"/>
      <c r="D10754"/>
      <c r="E10754"/>
    </row>
    <row r="10755" spans="1:5" ht="12.5" x14ac:dyDescent="0.25">
      <c r="A10755" s="37"/>
      <c r="B10755" s="26"/>
      <c r="C10755"/>
      <c r="D10755"/>
      <c r="E10755"/>
    </row>
    <row r="10756" spans="1:5" ht="12.5" x14ac:dyDescent="0.25">
      <c r="A10756" s="37"/>
      <c r="B10756" s="26"/>
      <c r="C10756"/>
      <c r="D10756"/>
      <c r="E10756"/>
    </row>
    <row r="10757" spans="1:5" ht="12.5" x14ac:dyDescent="0.25">
      <c r="A10757" s="37"/>
      <c r="B10757" s="26"/>
      <c r="C10757"/>
      <c r="D10757"/>
      <c r="E10757"/>
    </row>
    <row r="10758" spans="1:5" ht="12.5" x14ac:dyDescent="0.25">
      <c r="A10758" s="37"/>
      <c r="B10758" s="26"/>
      <c r="C10758"/>
      <c r="D10758"/>
      <c r="E10758"/>
    </row>
    <row r="10759" spans="1:5" ht="12.5" x14ac:dyDescent="0.25">
      <c r="A10759" s="37"/>
      <c r="B10759" s="26"/>
      <c r="C10759"/>
      <c r="D10759"/>
      <c r="E10759"/>
    </row>
    <row r="10760" spans="1:5" ht="12.5" x14ac:dyDescent="0.25">
      <c r="A10760" s="37"/>
      <c r="B10760" s="26"/>
      <c r="C10760"/>
      <c r="D10760"/>
      <c r="E10760"/>
    </row>
    <row r="10761" spans="1:5" ht="12.5" x14ac:dyDescent="0.25">
      <c r="A10761" s="37"/>
      <c r="B10761" s="26"/>
      <c r="C10761"/>
      <c r="D10761"/>
      <c r="E10761"/>
    </row>
    <row r="10762" spans="1:5" ht="12.5" x14ac:dyDescent="0.25">
      <c r="A10762" s="37"/>
      <c r="B10762" s="26"/>
      <c r="C10762"/>
      <c r="D10762"/>
      <c r="E10762"/>
    </row>
    <row r="10763" spans="1:5" ht="12.5" x14ac:dyDescent="0.25">
      <c r="A10763" s="37"/>
      <c r="B10763" s="26"/>
      <c r="C10763"/>
      <c r="D10763"/>
      <c r="E10763"/>
    </row>
    <row r="10764" spans="1:5" ht="12.5" x14ac:dyDescent="0.25">
      <c r="A10764" s="37"/>
      <c r="B10764" s="26"/>
      <c r="C10764"/>
      <c r="D10764"/>
      <c r="E10764"/>
    </row>
    <row r="10765" spans="1:5" ht="12.5" x14ac:dyDescent="0.25">
      <c r="A10765" s="37"/>
      <c r="B10765" s="26"/>
      <c r="C10765"/>
      <c r="D10765"/>
      <c r="E10765"/>
    </row>
    <row r="10766" spans="1:5" ht="12.5" x14ac:dyDescent="0.25">
      <c r="A10766" s="37"/>
      <c r="B10766" s="26"/>
      <c r="C10766"/>
      <c r="D10766"/>
      <c r="E10766"/>
    </row>
    <row r="10767" spans="1:5" ht="12.5" x14ac:dyDescent="0.25">
      <c r="A10767" s="37"/>
      <c r="B10767" s="26"/>
      <c r="C10767"/>
      <c r="D10767"/>
      <c r="E10767"/>
    </row>
    <row r="10768" spans="1:5" ht="12.5" x14ac:dyDescent="0.25">
      <c r="A10768" s="37"/>
      <c r="B10768" s="26"/>
      <c r="C10768"/>
      <c r="D10768"/>
      <c r="E10768"/>
    </row>
    <row r="10769" spans="1:5" ht="12.5" x14ac:dyDescent="0.25">
      <c r="A10769" s="37"/>
      <c r="B10769" s="26"/>
      <c r="C10769"/>
      <c r="D10769"/>
      <c r="E10769"/>
    </row>
    <row r="10770" spans="1:5" ht="12.5" x14ac:dyDescent="0.25">
      <c r="A10770" s="37"/>
      <c r="B10770" s="26"/>
      <c r="C10770"/>
      <c r="D10770"/>
      <c r="E10770"/>
    </row>
    <row r="10771" spans="1:5" ht="12.5" x14ac:dyDescent="0.25">
      <c r="A10771" s="37"/>
      <c r="B10771" s="26"/>
      <c r="C10771"/>
      <c r="D10771"/>
      <c r="E10771"/>
    </row>
    <row r="10772" spans="1:5" ht="12.5" x14ac:dyDescent="0.25">
      <c r="A10772" s="37"/>
      <c r="B10772" s="26"/>
      <c r="C10772"/>
      <c r="D10772"/>
      <c r="E10772"/>
    </row>
    <row r="10773" spans="1:5" ht="12.5" x14ac:dyDescent="0.25">
      <c r="A10773" s="37"/>
      <c r="B10773" s="26"/>
      <c r="C10773"/>
      <c r="D10773"/>
      <c r="E10773"/>
    </row>
    <row r="10774" spans="1:5" ht="12.5" x14ac:dyDescent="0.25">
      <c r="A10774" s="37"/>
      <c r="B10774" s="26"/>
      <c r="C10774"/>
      <c r="D10774"/>
      <c r="E10774"/>
    </row>
    <row r="10775" spans="1:5" ht="12.5" x14ac:dyDescent="0.25">
      <c r="A10775" s="37"/>
      <c r="B10775" s="26"/>
      <c r="C10775"/>
      <c r="D10775"/>
      <c r="E10775"/>
    </row>
    <row r="10776" spans="1:5" ht="12.5" x14ac:dyDescent="0.25">
      <c r="A10776" s="37"/>
      <c r="B10776" s="26"/>
      <c r="C10776"/>
      <c r="D10776"/>
      <c r="E10776"/>
    </row>
    <row r="10777" spans="1:5" ht="12.5" x14ac:dyDescent="0.25">
      <c r="A10777" s="37"/>
      <c r="B10777" s="26"/>
      <c r="C10777"/>
      <c r="D10777"/>
      <c r="E10777"/>
    </row>
    <row r="10778" spans="1:5" ht="12.5" x14ac:dyDescent="0.25">
      <c r="A10778" s="37"/>
      <c r="B10778" s="26"/>
      <c r="C10778"/>
      <c r="D10778"/>
      <c r="E10778"/>
    </row>
    <row r="10779" spans="1:5" ht="12.5" x14ac:dyDescent="0.25">
      <c r="A10779" s="37"/>
      <c r="B10779" s="26"/>
      <c r="C10779"/>
      <c r="D10779"/>
      <c r="E10779"/>
    </row>
    <row r="10780" spans="1:5" ht="12.5" x14ac:dyDescent="0.25">
      <c r="A10780" s="37"/>
      <c r="B10780" s="26"/>
      <c r="C10780"/>
      <c r="D10780"/>
      <c r="E10780"/>
    </row>
    <row r="10781" spans="1:5" ht="12.5" x14ac:dyDescent="0.25">
      <c r="A10781" s="37"/>
      <c r="B10781" s="26"/>
      <c r="C10781"/>
      <c r="D10781"/>
      <c r="E10781"/>
    </row>
    <row r="10782" spans="1:5" ht="12.5" x14ac:dyDescent="0.25">
      <c r="A10782" s="37"/>
      <c r="B10782" s="26"/>
      <c r="C10782"/>
      <c r="D10782"/>
      <c r="E10782"/>
    </row>
    <row r="10783" spans="1:5" ht="12.5" x14ac:dyDescent="0.25">
      <c r="A10783" s="37"/>
      <c r="B10783" s="26"/>
      <c r="C10783"/>
      <c r="D10783"/>
      <c r="E10783"/>
    </row>
    <row r="10784" spans="1:5" ht="12.5" x14ac:dyDescent="0.25">
      <c r="A10784" s="37"/>
      <c r="B10784" s="26"/>
      <c r="C10784"/>
      <c r="D10784"/>
      <c r="E10784"/>
    </row>
    <row r="10785" spans="1:5" ht="12.5" x14ac:dyDescent="0.25">
      <c r="A10785" s="37"/>
      <c r="B10785" s="26"/>
      <c r="C10785"/>
      <c r="D10785"/>
      <c r="E10785"/>
    </row>
    <row r="10786" spans="1:5" ht="12.5" x14ac:dyDescent="0.25">
      <c r="A10786" s="37"/>
      <c r="B10786" s="26"/>
      <c r="C10786"/>
      <c r="D10786"/>
      <c r="E10786"/>
    </row>
    <row r="10787" spans="1:5" ht="12.5" x14ac:dyDescent="0.25">
      <c r="A10787" s="37"/>
      <c r="B10787" s="26"/>
      <c r="C10787"/>
      <c r="D10787"/>
      <c r="E10787"/>
    </row>
    <row r="10788" spans="1:5" ht="12.5" x14ac:dyDescent="0.25">
      <c r="A10788" s="37"/>
      <c r="B10788" s="26"/>
      <c r="C10788"/>
      <c r="D10788"/>
      <c r="E10788"/>
    </row>
    <row r="10789" spans="1:5" ht="12.5" x14ac:dyDescent="0.25">
      <c r="A10789" s="37"/>
      <c r="B10789" s="26"/>
      <c r="C10789"/>
      <c r="D10789"/>
      <c r="E10789"/>
    </row>
    <row r="10790" spans="1:5" ht="12.5" x14ac:dyDescent="0.25">
      <c r="A10790" s="37"/>
      <c r="B10790" s="26"/>
      <c r="C10790"/>
      <c r="D10790"/>
      <c r="E10790"/>
    </row>
    <row r="10791" spans="1:5" ht="12.5" x14ac:dyDescent="0.25">
      <c r="A10791" s="37"/>
      <c r="B10791" s="26"/>
      <c r="C10791"/>
      <c r="D10791"/>
      <c r="E10791"/>
    </row>
    <row r="10792" spans="1:5" ht="12.5" x14ac:dyDescent="0.25">
      <c r="A10792" s="37"/>
      <c r="B10792" s="26"/>
      <c r="C10792"/>
      <c r="D10792"/>
      <c r="E10792"/>
    </row>
    <row r="10793" spans="1:5" ht="12.5" x14ac:dyDescent="0.25">
      <c r="A10793" s="37"/>
      <c r="B10793" s="26"/>
      <c r="C10793"/>
      <c r="D10793"/>
      <c r="E10793"/>
    </row>
    <row r="10794" spans="1:5" ht="12.5" x14ac:dyDescent="0.25">
      <c r="A10794" s="37"/>
      <c r="B10794" s="26"/>
      <c r="C10794"/>
      <c r="D10794"/>
      <c r="E10794"/>
    </row>
    <row r="10795" spans="1:5" ht="12.5" x14ac:dyDescent="0.25">
      <c r="A10795" s="37"/>
      <c r="B10795" s="26"/>
      <c r="C10795"/>
      <c r="D10795"/>
      <c r="E10795"/>
    </row>
    <row r="10796" spans="1:5" ht="12.5" x14ac:dyDescent="0.25">
      <c r="A10796" s="37"/>
      <c r="B10796" s="26"/>
      <c r="C10796"/>
      <c r="D10796"/>
      <c r="E10796"/>
    </row>
    <row r="10797" spans="1:5" ht="12.5" x14ac:dyDescent="0.25">
      <c r="A10797" s="37"/>
      <c r="B10797" s="26"/>
      <c r="C10797"/>
      <c r="D10797"/>
      <c r="E10797"/>
    </row>
    <row r="10798" spans="1:5" ht="12.5" x14ac:dyDescent="0.25">
      <c r="A10798" s="37"/>
      <c r="B10798" s="26"/>
      <c r="C10798"/>
      <c r="D10798"/>
      <c r="E10798"/>
    </row>
    <row r="10799" spans="1:5" ht="12.5" x14ac:dyDescent="0.25">
      <c r="A10799" s="37"/>
      <c r="B10799" s="26"/>
      <c r="C10799"/>
      <c r="D10799"/>
      <c r="E10799"/>
    </row>
    <row r="10800" spans="1:5" ht="12.5" x14ac:dyDescent="0.25">
      <c r="A10800" s="37"/>
      <c r="B10800" s="26"/>
      <c r="C10800"/>
      <c r="D10800"/>
      <c r="E10800"/>
    </row>
    <row r="10801" spans="1:5" ht="12.5" x14ac:dyDescent="0.25">
      <c r="A10801" s="37"/>
      <c r="B10801" s="26"/>
      <c r="C10801"/>
      <c r="D10801"/>
      <c r="E10801"/>
    </row>
    <row r="10802" spans="1:5" ht="12.5" x14ac:dyDescent="0.25">
      <c r="A10802" s="37"/>
      <c r="B10802" s="26"/>
      <c r="C10802"/>
      <c r="D10802"/>
      <c r="E10802"/>
    </row>
    <row r="10803" spans="1:5" ht="12.5" x14ac:dyDescent="0.25">
      <c r="A10803" s="37"/>
      <c r="B10803" s="26"/>
      <c r="C10803"/>
      <c r="D10803"/>
      <c r="E10803"/>
    </row>
    <row r="10804" spans="1:5" ht="12.5" x14ac:dyDescent="0.25">
      <c r="A10804" s="37"/>
      <c r="B10804" s="26"/>
      <c r="C10804"/>
      <c r="D10804"/>
      <c r="E10804"/>
    </row>
    <row r="10805" spans="1:5" ht="12.5" x14ac:dyDescent="0.25">
      <c r="A10805" s="37"/>
      <c r="B10805" s="26"/>
      <c r="C10805"/>
      <c r="D10805"/>
      <c r="E10805"/>
    </row>
    <row r="10806" spans="1:5" ht="12.5" x14ac:dyDescent="0.25">
      <c r="A10806" s="37"/>
      <c r="B10806" s="26"/>
      <c r="C10806"/>
      <c r="D10806"/>
      <c r="E10806"/>
    </row>
    <row r="10807" spans="1:5" ht="12.5" x14ac:dyDescent="0.25">
      <c r="A10807" s="37"/>
      <c r="B10807" s="26"/>
      <c r="C10807"/>
      <c r="D10807"/>
      <c r="E10807"/>
    </row>
    <row r="10808" spans="1:5" ht="12.5" x14ac:dyDescent="0.25">
      <c r="A10808" s="37"/>
      <c r="B10808" s="26"/>
      <c r="C10808"/>
      <c r="D10808"/>
      <c r="E10808"/>
    </row>
    <row r="10809" spans="1:5" ht="12.5" x14ac:dyDescent="0.25">
      <c r="A10809" s="37"/>
      <c r="B10809" s="26"/>
      <c r="C10809"/>
      <c r="D10809"/>
      <c r="E10809"/>
    </row>
    <row r="10810" spans="1:5" ht="12.5" x14ac:dyDescent="0.25">
      <c r="A10810" s="37"/>
      <c r="B10810" s="26"/>
      <c r="C10810"/>
      <c r="D10810"/>
      <c r="E10810"/>
    </row>
    <row r="10811" spans="1:5" ht="12.5" x14ac:dyDescent="0.25">
      <c r="A10811" s="37"/>
      <c r="B10811" s="26"/>
      <c r="C10811"/>
      <c r="D10811"/>
      <c r="E10811"/>
    </row>
    <row r="10812" spans="1:5" ht="12.5" x14ac:dyDescent="0.25">
      <c r="A10812" s="37"/>
      <c r="B10812" s="26"/>
      <c r="C10812"/>
      <c r="D10812"/>
      <c r="E10812"/>
    </row>
    <row r="10813" spans="1:5" ht="12.5" x14ac:dyDescent="0.25">
      <c r="A10813" s="37"/>
      <c r="B10813" s="26"/>
      <c r="C10813"/>
      <c r="D10813"/>
      <c r="E10813"/>
    </row>
    <row r="10814" spans="1:5" ht="12.5" x14ac:dyDescent="0.25">
      <c r="A10814" s="37"/>
      <c r="B10814" s="26"/>
      <c r="C10814"/>
      <c r="D10814"/>
      <c r="E10814"/>
    </row>
    <row r="10815" spans="1:5" ht="12.5" x14ac:dyDescent="0.25">
      <c r="A10815" s="37"/>
      <c r="B10815" s="26"/>
      <c r="C10815"/>
      <c r="D10815"/>
      <c r="E10815"/>
    </row>
    <row r="10816" spans="1:5" ht="12.5" x14ac:dyDescent="0.25">
      <c r="A10816" s="37"/>
      <c r="B10816" s="26"/>
      <c r="C10816"/>
      <c r="D10816"/>
      <c r="E10816"/>
    </row>
    <row r="10817" spans="1:5" ht="12.5" x14ac:dyDescent="0.25">
      <c r="A10817" s="37"/>
      <c r="B10817" s="26"/>
      <c r="C10817"/>
      <c r="D10817"/>
      <c r="E10817"/>
    </row>
    <row r="10818" spans="1:5" ht="12.5" x14ac:dyDescent="0.25">
      <c r="A10818" s="37"/>
      <c r="B10818" s="26"/>
      <c r="C10818"/>
      <c r="D10818"/>
      <c r="E10818"/>
    </row>
    <row r="10819" spans="1:5" ht="12.5" x14ac:dyDescent="0.25">
      <c r="A10819" s="37"/>
      <c r="B10819" s="26"/>
      <c r="C10819"/>
      <c r="D10819"/>
      <c r="E10819"/>
    </row>
    <row r="10820" spans="1:5" ht="12.5" x14ac:dyDescent="0.25">
      <c r="A10820" s="37"/>
      <c r="B10820" s="26"/>
      <c r="C10820"/>
      <c r="D10820"/>
      <c r="E10820"/>
    </row>
    <row r="10821" spans="1:5" ht="12.5" x14ac:dyDescent="0.25">
      <c r="A10821" s="37"/>
      <c r="B10821" s="26"/>
      <c r="C10821"/>
      <c r="D10821"/>
      <c r="E10821"/>
    </row>
    <row r="10822" spans="1:5" ht="12.5" x14ac:dyDescent="0.25">
      <c r="A10822" s="37"/>
      <c r="B10822" s="26"/>
      <c r="C10822"/>
      <c r="D10822"/>
      <c r="E10822"/>
    </row>
    <row r="10823" spans="1:5" ht="12.5" x14ac:dyDescent="0.25">
      <c r="A10823" s="37"/>
      <c r="B10823" s="26"/>
      <c r="C10823"/>
      <c r="D10823"/>
      <c r="E10823"/>
    </row>
    <row r="10824" spans="1:5" ht="12.5" x14ac:dyDescent="0.25">
      <c r="A10824" s="37"/>
      <c r="B10824" s="26"/>
      <c r="C10824"/>
      <c r="D10824"/>
      <c r="E10824"/>
    </row>
    <row r="10825" spans="1:5" ht="12.5" x14ac:dyDescent="0.25">
      <c r="A10825" s="37"/>
      <c r="B10825" s="26"/>
      <c r="C10825"/>
      <c r="D10825"/>
      <c r="E10825"/>
    </row>
    <row r="10826" spans="1:5" ht="12.5" x14ac:dyDescent="0.25">
      <c r="A10826" s="37"/>
      <c r="B10826" s="26"/>
      <c r="C10826"/>
      <c r="D10826"/>
      <c r="E10826"/>
    </row>
    <row r="10827" spans="1:5" ht="12.5" x14ac:dyDescent="0.25">
      <c r="A10827" s="37"/>
      <c r="B10827" s="26"/>
      <c r="C10827"/>
      <c r="D10827"/>
      <c r="E10827"/>
    </row>
    <row r="10828" spans="1:5" ht="12.5" x14ac:dyDescent="0.25">
      <c r="A10828" s="37"/>
      <c r="B10828" s="26"/>
      <c r="C10828"/>
      <c r="D10828"/>
      <c r="E10828"/>
    </row>
    <row r="10829" spans="1:5" ht="12.5" x14ac:dyDescent="0.25">
      <c r="A10829" s="37"/>
      <c r="B10829" s="26"/>
      <c r="C10829"/>
      <c r="D10829"/>
      <c r="E10829"/>
    </row>
    <row r="10830" spans="1:5" ht="12.5" x14ac:dyDescent="0.25">
      <c r="A10830" s="37"/>
      <c r="B10830" s="26"/>
      <c r="C10830"/>
      <c r="D10830"/>
      <c r="E10830"/>
    </row>
    <row r="10831" spans="1:5" ht="12.5" x14ac:dyDescent="0.25">
      <c r="A10831" s="37"/>
      <c r="B10831" s="26"/>
      <c r="C10831"/>
      <c r="D10831"/>
      <c r="E10831"/>
    </row>
    <row r="10832" spans="1:5" ht="12.5" x14ac:dyDescent="0.25">
      <c r="A10832" s="37"/>
      <c r="B10832" s="26"/>
      <c r="C10832"/>
      <c r="D10832"/>
      <c r="E10832"/>
    </row>
    <row r="10833" spans="1:5" ht="12.5" x14ac:dyDescent="0.25">
      <c r="A10833" s="37"/>
      <c r="B10833" s="26"/>
      <c r="C10833"/>
      <c r="D10833"/>
      <c r="E10833"/>
    </row>
    <row r="10834" spans="1:5" ht="12.5" x14ac:dyDescent="0.25">
      <c r="A10834" s="37"/>
      <c r="B10834" s="26"/>
      <c r="C10834"/>
      <c r="D10834"/>
      <c r="E10834"/>
    </row>
    <row r="10835" spans="1:5" ht="12.5" x14ac:dyDescent="0.25">
      <c r="A10835" s="37"/>
      <c r="B10835" s="26"/>
      <c r="C10835"/>
      <c r="D10835"/>
      <c r="E10835"/>
    </row>
    <row r="10836" spans="1:5" ht="12.5" x14ac:dyDescent="0.25">
      <c r="A10836" s="37"/>
      <c r="B10836" s="26"/>
      <c r="C10836"/>
      <c r="D10836"/>
      <c r="E10836"/>
    </row>
    <row r="10837" spans="1:5" ht="12.5" x14ac:dyDescent="0.25">
      <c r="A10837" s="37"/>
      <c r="B10837" s="26"/>
      <c r="C10837"/>
      <c r="D10837"/>
      <c r="E10837"/>
    </row>
    <row r="10838" spans="1:5" ht="12.5" x14ac:dyDescent="0.25">
      <c r="A10838" s="37"/>
      <c r="B10838" s="26"/>
      <c r="C10838"/>
      <c r="D10838"/>
      <c r="E10838"/>
    </row>
    <row r="10839" spans="1:5" ht="12.5" x14ac:dyDescent="0.25">
      <c r="A10839" s="37"/>
      <c r="B10839" s="26"/>
      <c r="C10839"/>
      <c r="D10839"/>
      <c r="E10839"/>
    </row>
    <row r="10840" spans="1:5" ht="12.5" x14ac:dyDescent="0.25">
      <c r="A10840" s="37"/>
      <c r="B10840" s="26"/>
      <c r="C10840"/>
      <c r="D10840"/>
      <c r="E10840"/>
    </row>
    <row r="10841" spans="1:5" ht="12.5" x14ac:dyDescent="0.25">
      <c r="A10841" s="37"/>
      <c r="B10841" s="26"/>
      <c r="C10841"/>
      <c r="D10841"/>
      <c r="E10841"/>
    </row>
    <row r="10842" spans="1:5" ht="12.5" x14ac:dyDescent="0.25">
      <c r="A10842" s="37"/>
      <c r="B10842" s="26"/>
      <c r="C10842"/>
      <c r="D10842"/>
      <c r="E10842"/>
    </row>
    <row r="10843" spans="1:5" ht="12.5" x14ac:dyDescent="0.25">
      <c r="A10843" s="37"/>
      <c r="B10843" s="26"/>
      <c r="C10843"/>
      <c r="D10843"/>
      <c r="E10843"/>
    </row>
    <row r="10844" spans="1:5" ht="12.5" x14ac:dyDescent="0.25">
      <c r="A10844" s="37"/>
      <c r="B10844" s="26"/>
      <c r="C10844"/>
      <c r="D10844"/>
      <c r="E10844"/>
    </row>
    <row r="10845" spans="1:5" ht="12.5" x14ac:dyDescent="0.25">
      <c r="A10845" s="37"/>
      <c r="B10845" s="26"/>
      <c r="C10845"/>
      <c r="D10845"/>
      <c r="E10845"/>
    </row>
    <row r="10846" spans="1:5" ht="12.5" x14ac:dyDescent="0.25">
      <c r="A10846" s="37"/>
      <c r="B10846" s="26"/>
      <c r="C10846"/>
      <c r="D10846"/>
      <c r="E10846"/>
    </row>
    <row r="10847" spans="1:5" ht="12.5" x14ac:dyDescent="0.25">
      <c r="A10847" s="37"/>
      <c r="B10847" s="26"/>
      <c r="C10847"/>
      <c r="D10847"/>
      <c r="E10847"/>
    </row>
    <row r="10848" spans="1:5" ht="12.5" x14ac:dyDescent="0.25">
      <c r="A10848" s="37"/>
      <c r="B10848" s="26"/>
      <c r="C10848"/>
      <c r="D10848"/>
      <c r="E10848"/>
    </row>
    <row r="10849" spans="1:5" ht="12.5" x14ac:dyDescent="0.25">
      <c r="A10849" s="37"/>
      <c r="B10849" s="26"/>
      <c r="C10849"/>
      <c r="D10849"/>
      <c r="E10849"/>
    </row>
    <row r="10850" spans="1:5" ht="12.5" x14ac:dyDescent="0.25">
      <c r="A10850" s="37"/>
      <c r="B10850" s="26"/>
      <c r="C10850"/>
      <c r="D10850"/>
      <c r="E10850"/>
    </row>
    <row r="10851" spans="1:5" ht="12.5" x14ac:dyDescent="0.25">
      <c r="A10851" s="37"/>
      <c r="B10851" s="26"/>
      <c r="C10851"/>
      <c r="D10851"/>
      <c r="E10851"/>
    </row>
    <row r="10852" spans="1:5" ht="12.5" x14ac:dyDescent="0.25">
      <c r="A10852" s="37"/>
      <c r="B10852" s="26"/>
      <c r="C10852"/>
      <c r="D10852"/>
      <c r="E10852"/>
    </row>
    <row r="10853" spans="1:5" ht="12.5" x14ac:dyDescent="0.25">
      <c r="A10853" s="37"/>
      <c r="B10853" s="26"/>
      <c r="C10853"/>
      <c r="D10853"/>
      <c r="E10853"/>
    </row>
    <row r="10854" spans="1:5" ht="12.5" x14ac:dyDescent="0.25">
      <c r="A10854" s="37"/>
      <c r="B10854" s="26"/>
      <c r="C10854"/>
      <c r="D10854"/>
      <c r="E10854"/>
    </row>
    <row r="10855" spans="1:5" ht="12.5" x14ac:dyDescent="0.25">
      <c r="A10855" s="37"/>
      <c r="B10855" s="26"/>
      <c r="C10855"/>
      <c r="D10855"/>
      <c r="E10855"/>
    </row>
    <row r="10856" spans="1:5" ht="12.5" x14ac:dyDescent="0.25">
      <c r="A10856" s="37"/>
      <c r="B10856" s="26"/>
      <c r="C10856"/>
      <c r="D10856"/>
      <c r="E10856"/>
    </row>
    <row r="10857" spans="1:5" ht="12.5" x14ac:dyDescent="0.25">
      <c r="A10857" s="37"/>
      <c r="B10857" s="26"/>
      <c r="C10857"/>
      <c r="D10857"/>
      <c r="E10857"/>
    </row>
    <row r="10858" spans="1:5" ht="12.5" x14ac:dyDescent="0.25">
      <c r="A10858" s="37"/>
      <c r="B10858" s="26"/>
      <c r="C10858"/>
      <c r="D10858"/>
      <c r="E10858"/>
    </row>
    <row r="10859" spans="1:5" ht="12.5" x14ac:dyDescent="0.25">
      <c r="A10859" s="37"/>
      <c r="B10859" s="26"/>
      <c r="C10859"/>
      <c r="D10859"/>
      <c r="E10859"/>
    </row>
    <row r="10860" spans="1:5" ht="12.5" x14ac:dyDescent="0.25">
      <c r="A10860" s="37"/>
      <c r="B10860" s="26"/>
      <c r="C10860"/>
      <c r="D10860"/>
      <c r="E10860"/>
    </row>
    <row r="10861" spans="1:5" ht="12.5" x14ac:dyDescent="0.25">
      <c r="A10861" s="37"/>
      <c r="B10861" s="26"/>
      <c r="C10861"/>
      <c r="D10861"/>
      <c r="E10861"/>
    </row>
    <row r="10862" spans="1:5" ht="12.5" x14ac:dyDescent="0.25">
      <c r="A10862" s="37"/>
      <c r="B10862" s="26"/>
      <c r="C10862"/>
      <c r="D10862"/>
      <c r="E10862"/>
    </row>
    <row r="10863" spans="1:5" ht="12.5" x14ac:dyDescent="0.25">
      <c r="A10863" s="37"/>
      <c r="B10863" s="26"/>
      <c r="C10863"/>
      <c r="D10863"/>
      <c r="E10863"/>
    </row>
    <row r="10864" spans="1:5" ht="12.5" x14ac:dyDescent="0.25">
      <c r="A10864" s="37"/>
      <c r="B10864" s="26"/>
      <c r="C10864"/>
      <c r="D10864"/>
      <c r="E10864"/>
    </row>
    <row r="10865" spans="1:5" ht="12.5" x14ac:dyDescent="0.25">
      <c r="A10865" s="37"/>
      <c r="B10865" s="26"/>
      <c r="C10865"/>
      <c r="D10865"/>
      <c r="E10865"/>
    </row>
    <row r="10866" spans="1:5" ht="12.5" x14ac:dyDescent="0.25">
      <c r="A10866" s="37"/>
      <c r="B10866" s="26"/>
      <c r="C10866"/>
      <c r="D10866"/>
      <c r="E10866"/>
    </row>
    <row r="10867" spans="1:5" ht="12.5" x14ac:dyDescent="0.25">
      <c r="A10867" s="37"/>
      <c r="B10867" s="26"/>
      <c r="C10867"/>
      <c r="D10867"/>
      <c r="E10867"/>
    </row>
    <row r="10868" spans="1:5" ht="12.5" x14ac:dyDescent="0.25">
      <c r="A10868" s="37"/>
      <c r="B10868" s="26"/>
      <c r="C10868"/>
      <c r="D10868"/>
      <c r="E10868"/>
    </row>
    <row r="10869" spans="1:5" ht="12.5" x14ac:dyDescent="0.25">
      <c r="A10869" s="37"/>
      <c r="B10869" s="26"/>
      <c r="C10869"/>
      <c r="D10869"/>
      <c r="E10869"/>
    </row>
    <row r="10870" spans="1:5" ht="12.5" x14ac:dyDescent="0.25">
      <c r="A10870" s="37"/>
      <c r="B10870" s="26"/>
      <c r="C10870"/>
      <c r="D10870"/>
      <c r="E10870"/>
    </row>
    <row r="10871" spans="1:5" ht="12.5" x14ac:dyDescent="0.25">
      <c r="A10871" s="37"/>
      <c r="B10871" s="26"/>
      <c r="C10871"/>
      <c r="D10871"/>
      <c r="E10871"/>
    </row>
    <row r="10872" spans="1:5" ht="12.5" x14ac:dyDescent="0.25">
      <c r="A10872" s="37"/>
      <c r="B10872" s="26"/>
      <c r="C10872"/>
      <c r="D10872"/>
      <c r="E10872"/>
    </row>
    <row r="10873" spans="1:5" ht="12.5" x14ac:dyDescent="0.25">
      <c r="A10873" s="37"/>
      <c r="B10873" s="26"/>
      <c r="C10873"/>
      <c r="D10873"/>
      <c r="E10873"/>
    </row>
    <row r="10874" spans="1:5" ht="12.5" x14ac:dyDescent="0.25">
      <c r="A10874" s="37"/>
      <c r="B10874" s="26"/>
      <c r="C10874"/>
      <c r="D10874"/>
      <c r="E10874"/>
    </row>
    <row r="10875" spans="1:5" ht="12.5" x14ac:dyDescent="0.25">
      <c r="A10875" s="37"/>
      <c r="B10875" s="26"/>
      <c r="C10875"/>
      <c r="D10875"/>
      <c r="E10875"/>
    </row>
    <row r="10876" spans="1:5" ht="12.5" x14ac:dyDescent="0.25">
      <c r="A10876" s="37"/>
      <c r="B10876" s="26"/>
      <c r="C10876"/>
      <c r="D10876"/>
      <c r="E10876"/>
    </row>
    <row r="10877" spans="1:5" ht="12.5" x14ac:dyDescent="0.25">
      <c r="A10877" s="37"/>
      <c r="B10877" s="26"/>
      <c r="C10877"/>
      <c r="D10877"/>
      <c r="E10877"/>
    </row>
    <row r="10878" spans="1:5" ht="12.5" x14ac:dyDescent="0.25">
      <c r="A10878" s="37"/>
      <c r="B10878" s="26"/>
      <c r="C10878"/>
      <c r="D10878"/>
      <c r="E10878"/>
    </row>
    <row r="10879" spans="1:5" ht="12.5" x14ac:dyDescent="0.25">
      <c r="A10879" s="37"/>
      <c r="B10879" s="26"/>
      <c r="C10879"/>
      <c r="D10879"/>
      <c r="E10879"/>
    </row>
    <row r="10880" spans="1:5" ht="12.5" x14ac:dyDescent="0.25">
      <c r="A10880" s="37"/>
      <c r="B10880" s="26"/>
      <c r="C10880"/>
      <c r="D10880"/>
      <c r="E10880"/>
    </row>
    <row r="10881" spans="1:5" ht="12.5" x14ac:dyDescent="0.25">
      <c r="A10881" s="37"/>
      <c r="B10881" s="26"/>
      <c r="C10881"/>
      <c r="D10881"/>
      <c r="E10881"/>
    </row>
    <row r="10882" spans="1:5" ht="12.5" x14ac:dyDescent="0.25">
      <c r="A10882" s="37"/>
      <c r="B10882" s="26"/>
      <c r="C10882"/>
      <c r="D10882"/>
      <c r="E10882"/>
    </row>
    <row r="10883" spans="1:5" ht="12.5" x14ac:dyDescent="0.25">
      <c r="A10883" s="37"/>
      <c r="B10883" s="26"/>
      <c r="C10883"/>
      <c r="D10883"/>
      <c r="E10883"/>
    </row>
    <row r="10884" spans="1:5" ht="12.5" x14ac:dyDescent="0.25">
      <c r="A10884" s="37"/>
      <c r="B10884" s="26"/>
      <c r="C10884"/>
      <c r="D10884"/>
      <c r="E10884"/>
    </row>
    <row r="10885" spans="1:5" ht="12.5" x14ac:dyDescent="0.25">
      <c r="A10885" s="37"/>
      <c r="B10885" s="26"/>
      <c r="C10885"/>
      <c r="D10885"/>
      <c r="E10885"/>
    </row>
    <row r="10886" spans="1:5" ht="12.5" x14ac:dyDescent="0.25">
      <c r="A10886" s="37"/>
      <c r="B10886" s="26"/>
      <c r="C10886"/>
      <c r="D10886"/>
      <c r="E10886"/>
    </row>
    <row r="10887" spans="1:5" ht="12.5" x14ac:dyDescent="0.25">
      <c r="A10887" s="37"/>
      <c r="B10887" s="26"/>
      <c r="C10887"/>
      <c r="D10887"/>
      <c r="E10887"/>
    </row>
    <row r="10888" spans="1:5" ht="12.5" x14ac:dyDescent="0.25">
      <c r="A10888" s="37"/>
      <c r="B10888" s="26"/>
      <c r="C10888"/>
      <c r="D10888"/>
      <c r="E10888"/>
    </row>
    <row r="10889" spans="1:5" ht="12.5" x14ac:dyDescent="0.25">
      <c r="A10889" s="37"/>
      <c r="B10889" s="26"/>
      <c r="C10889"/>
      <c r="D10889"/>
      <c r="E10889"/>
    </row>
    <row r="10890" spans="1:5" ht="12.5" x14ac:dyDescent="0.25">
      <c r="A10890" s="37"/>
      <c r="B10890" s="26"/>
      <c r="C10890"/>
      <c r="D10890"/>
      <c r="E10890"/>
    </row>
    <row r="10891" spans="1:5" ht="12.5" x14ac:dyDescent="0.25">
      <c r="A10891" s="37"/>
      <c r="B10891" s="26"/>
      <c r="C10891"/>
      <c r="D10891"/>
      <c r="E10891"/>
    </row>
    <row r="10892" spans="1:5" ht="12.5" x14ac:dyDescent="0.25">
      <c r="A10892" s="37"/>
      <c r="B10892" s="26"/>
      <c r="C10892"/>
      <c r="D10892"/>
      <c r="E10892"/>
    </row>
    <row r="10893" spans="1:5" ht="12.5" x14ac:dyDescent="0.25">
      <c r="A10893" s="37"/>
      <c r="B10893" s="26"/>
      <c r="C10893"/>
      <c r="D10893"/>
      <c r="E10893"/>
    </row>
    <row r="10894" spans="1:5" ht="12.5" x14ac:dyDescent="0.25">
      <c r="A10894" s="37"/>
      <c r="B10894" s="26"/>
      <c r="C10894"/>
      <c r="D10894"/>
      <c r="E10894"/>
    </row>
    <row r="10895" spans="1:5" ht="12.5" x14ac:dyDescent="0.25">
      <c r="A10895" s="37"/>
      <c r="B10895" s="26"/>
      <c r="C10895"/>
      <c r="D10895"/>
      <c r="E10895"/>
    </row>
    <row r="10896" spans="1:5" ht="12.5" x14ac:dyDescent="0.25">
      <c r="A10896" s="37"/>
      <c r="B10896" s="26"/>
      <c r="C10896"/>
      <c r="D10896"/>
      <c r="E10896"/>
    </row>
    <row r="10897" spans="1:5" ht="12.5" x14ac:dyDescent="0.25">
      <c r="A10897" s="37"/>
      <c r="B10897" s="26"/>
      <c r="C10897"/>
      <c r="D10897"/>
      <c r="E10897"/>
    </row>
    <row r="10898" spans="1:5" ht="12.5" x14ac:dyDescent="0.25">
      <c r="A10898" s="37"/>
      <c r="B10898" s="26"/>
      <c r="C10898"/>
      <c r="D10898"/>
      <c r="E10898"/>
    </row>
    <row r="10899" spans="1:5" ht="12.5" x14ac:dyDescent="0.25">
      <c r="A10899" s="37"/>
      <c r="B10899" s="26"/>
      <c r="C10899"/>
      <c r="D10899"/>
      <c r="E10899"/>
    </row>
    <row r="10900" spans="1:5" ht="12.5" x14ac:dyDescent="0.25">
      <c r="A10900" s="37"/>
      <c r="B10900" s="26"/>
      <c r="C10900"/>
      <c r="D10900"/>
      <c r="E10900"/>
    </row>
    <row r="10901" spans="1:5" ht="12.5" x14ac:dyDescent="0.25">
      <c r="A10901" s="37"/>
      <c r="B10901" s="26"/>
      <c r="C10901"/>
      <c r="D10901"/>
      <c r="E10901"/>
    </row>
    <row r="10902" spans="1:5" ht="12.5" x14ac:dyDescent="0.25">
      <c r="A10902" s="37"/>
      <c r="B10902" s="26"/>
      <c r="C10902"/>
      <c r="D10902"/>
      <c r="E10902"/>
    </row>
    <row r="10903" spans="1:5" ht="12.5" x14ac:dyDescent="0.25">
      <c r="A10903" s="37"/>
      <c r="B10903" s="26"/>
      <c r="C10903"/>
      <c r="D10903"/>
      <c r="E10903"/>
    </row>
    <row r="10904" spans="1:5" ht="12.5" x14ac:dyDescent="0.25">
      <c r="A10904" s="37"/>
      <c r="B10904" s="26"/>
      <c r="C10904"/>
      <c r="D10904"/>
      <c r="E10904"/>
    </row>
    <row r="10905" spans="1:5" ht="12.5" x14ac:dyDescent="0.25">
      <c r="A10905" s="37"/>
      <c r="B10905" s="26"/>
      <c r="C10905"/>
      <c r="D10905"/>
      <c r="E10905"/>
    </row>
    <row r="10906" spans="1:5" ht="12.5" x14ac:dyDescent="0.25">
      <c r="A10906" s="37"/>
      <c r="B10906" s="26"/>
      <c r="C10906"/>
      <c r="D10906"/>
      <c r="E10906"/>
    </row>
    <row r="10907" spans="1:5" ht="12.5" x14ac:dyDescent="0.25">
      <c r="A10907" s="37"/>
      <c r="B10907" s="26"/>
      <c r="C10907"/>
      <c r="D10907"/>
      <c r="E10907"/>
    </row>
    <row r="10908" spans="1:5" ht="12.5" x14ac:dyDescent="0.25">
      <c r="A10908" s="37"/>
      <c r="B10908" s="26"/>
      <c r="C10908"/>
      <c r="D10908"/>
      <c r="E10908"/>
    </row>
    <row r="10909" spans="1:5" ht="12.5" x14ac:dyDescent="0.25">
      <c r="A10909" s="37"/>
      <c r="B10909" s="26"/>
      <c r="C10909"/>
      <c r="D10909"/>
      <c r="E10909"/>
    </row>
    <row r="10910" spans="1:5" ht="12.5" x14ac:dyDescent="0.25">
      <c r="A10910" s="37"/>
      <c r="B10910" s="26"/>
      <c r="C10910"/>
      <c r="D10910"/>
      <c r="E10910"/>
    </row>
    <row r="10911" spans="1:5" ht="12.5" x14ac:dyDescent="0.25">
      <c r="A10911" s="37"/>
      <c r="B10911" s="26"/>
      <c r="C10911"/>
      <c r="D10911"/>
      <c r="E10911"/>
    </row>
    <row r="10912" spans="1:5" ht="12.5" x14ac:dyDescent="0.25">
      <c r="A10912" s="37"/>
      <c r="B10912" s="26"/>
      <c r="C10912"/>
      <c r="D10912"/>
      <c r="E10912"/>
    </row>
    <row r="10913" spans="1:5" ht="12.5" x14ac:dyDescent="0.25">
      <c r="A10913" s="37"/>
      <c r="B10913" s="26"/>
      <c r="C10913"/>
      <c r="D10913"/>
      <c r="E10913"/>
    </row>
    <row r="10914" spans="1:5" ht="12.5" x14ac:dyDescent="0.25">
      <c r="A10914" s="37"/>
      <c r="B10914" s="26"/>
      <c r="C10914"/>
      <c r="D10914"/>
      <c r="E10914"/>
    </row>
    <row r="10915" spans="1:5" ht="12.5" x14ac:dyDescent="0.25">
      <c r="A10915" s="37"/>
      <c r="B10915" s="26"/>
      <c r="C10915"/>
      <c r="D10915"/>
      <c r="E10915"/>
    </row>
    <row r="10916" spans="1:5" ht="12.5" x14ac:dyDescent="0.25">
      <c r="A10916" s="37"/>
      <c r="B10916" s="26"/>
      <c r="C10916"/>
      <c r="D10916"/>
      <c r="E10916"/>
    </row>
    <row r="10917" spans="1:5" ht="12.5" x14ac:dyDescent="0.25">
      <c r="A10917" s="37"/>
      <c r="B10917" s="26"/>
      <c r="C10917"/>
      <c r="D10917"/>
      <c r="E10917"/>
    </row>
    <row r="10918" spans="1:5" ht="12.5" x14ac:dyDescent="0.25">
      <c r="A10918" s="37"/>
      <c r="B10918" s="26"/>
      <c r="C10918"/>
      <c r="D10918"/>
      <c r="E10918"/>
    </row>
    <row r="10919" spans="1:5" ht="12.5" x14ac:dyDescent="0.25">
      <c r="A10919" s="37"/>
      <c r="B10919" s="26"/>
      <c r="C10919"/>
      <c r="D10919"/>
      <c r="E10919"/>
    </row>
    <row r="10920" spans="1:5" ht="12.5" x14ac:dyDescent="0.25">
      <c r="A10920" s="37"/>
      <c r="B10920" s="26"/>
      <c r="C10920"/>
      <c r="D10920"/>
      <c r="E10920"/>
    </row>
    <row r="10921" spans="1:5" ht="12.5" x14ac:dyDescent="0.25">
      <c r="A10921" s="37"/>
      <c r="B10921" s="26"/>
      <c r="C10921"/>
      <c r="D10921"/>
      <c r="E10921"/>
    </row>
    <row r="10922" spans="1:5" ht="12.5" x14ac:dyDescent="0.25">
      <c r="A10922" s="37"/>
      <c r="B10922" s="26"/>
      <c r="C10922"/>
      <c r="D10922"/>
      <c r="E10922"/>
    </row>
    <row r="10923" spans="1:5" ht="12.5" x14ac:dyDescent="0.25">
      <c r="A10923" s="37"/>
      <c r="B10923" s="26"/>
      <c r="C10923"/>
      <c r="D10923"/>
      <c r="E10923"/>
    </row>
    <row r="10924" spans="1:5" ht="12.5" x14ac:dyDescent="0.25">
      <c r="A10924" s="37"/>
      <c r="B10924" s="26"/>
      <c r="C10924"/>
      <c r="D10924"/>
      <c r="E10924"/>
    </row>
    <row r="10925" spans="1:5" ht="12.5" x14ac:dyDescent="0.25">
      <c r="A10925" s="37"/>
      <c r="B10925" s="26"/>
      <c r="C10925"/>
      <c r="D10925"/>
      <c r="E10925"/>
    </row>
    <row r="10926" spans="1:5" ht="12.5" x14ac:dyDescent="0.25">
      <c r="A10926" s="37"/>
      <c r="B10926" s="26"/>
      <c r="C10926"/>
      <c r="D10926"/>
      <c r="E10926"/>
    </row>
    <row r="10927" spans="1:5" ht="12.5" x14ac:dyDescent="0.25">
      <c r="A10927" s="37"/>
      <c r="B10927" s="26"/>
      <c r="C10927"/>
      <c r="D10927"/>
      <c r="E10927"/>
    </row>
    <row r="10928" spans="1:5" ht="12.5" x14ac:dyDescent="0.25">
      <c r="A10928" s="37"/>
      <c r="B10928" s="26"/>
      <c r="C10928"/>
      <c r="D10928"/>
      <c r="E10928"/>
    </row>
    <row r="10929" spans="1:5" ht="12.5" x14ac:dyDescent="0.25">
      <c r="A10929" s="37"/>
      <c r="B10929" s="26"/>
      <c r="C10929"/>
      <c r="D10929"/>
      <c r="E10929"/>
    </row>
    <row r="10930" spans="1:5" ht="12.5" x14ac:dyDescent="0.25">
      <c r="A10930" s="37"/>
      <c r="B10930" s="26"/>
      <c r="C10930"/>
      <c r="D10930"/>
      <c r="E10930"/>
    </row>
    <row r="10931" spans="1:5" ht="12.5" x14ac:dyDescent="0.25">
      <c r="A10931" s="37"/>
      <c r="B10931" s="26"/>
      <c r="C10931"/>
      <c r="D10931"/>
      <c r="E10931"/>
    </row>
    <row r="10932" spans="1:5" ht="12.5" x14ac:dyDescent="0.25">
      <c r="A10932" s="37"/>
      <c r="B10932" s="26"/>
      <c r="C10932"/>
      <c r="D10932"/>
      <c r="E10932"/>
    </row>
    <row r="10933" spans="1:5" ht="12.5" x14ac:dyDescent="0.25">
      <c r="A10933" s="37"/>
      <c r="B10933" s="26"/>
      <c r="C10933"/>
      <c r="D10933"/>
      <c r="E10933"/>
    </row>
    <row r="10934" spans="1:5" ht="12.5" x14ac:dyDescent="0.25">
      <c r="A10934" s="37"/>
      <c r="B10934" s="26"/>
      <c r="C10934"/>
      <c r="D10934"/>
      <c r="E10934"/>
    </row>
    <row r="10935" spans="1:5" ht="12.5" x14ac:dyDescent="0.25">
      <c r="A10935" s="37"/>
      <c r="B10935" s="26"/>
      <c r="C10935"/>
      <c r="D10935"/>
      <c r="E10935"/>
    </row>
    <row r="10936" spans="1:5" ht="12.5" x14ac:dyDescent="0.25">
      <c r="A10936" s="37"/>
      <c r="B10936" s="26"/>
      <c r="C10936"/>
      <c r="D10936"/>
      <c r="E10936"/>
    </row>
    <row r="10937" spans="1:5" ht="12.5" x14ac:dyDescent="0.25">
      <c r="A10937" s="37"/>
      <c r="B10937" s="26"/>
      <c r="C10937"/>
      <c r="D10937"/>
      <c r="E10937"/>
    </row>
    <row r="10938" spans="1:5" ht="12.5" x14ac:dyDescent="0.25">
      <c r="A10938" s="37"/>
      <c r="B10938" s="26"/>
      <c r="C10938"/>
      <c r="D10938"/>
      <c r="E10938"/>
    </row>
    <row r="10939" spans="1:5" ht="12.5" x14ac:dyDescent="0.25">
      <c r="A10939" s="37"/>
      <c r="B10939" s="26"/>
      <c r="C10939"/>
      <c r="D10939"/>
      <c r="E10939"/>
    </row>
    <row r="10940" spans="1:5" ht="12.5" x14ac:dyDescent="0.25">
      <c r="A10940" s="37"/>
      <c r="B10940" s="26"/>
      <c r="C10940"/>
      <c r="D10940"/>
      <c r="E10940"/>
    </row>
    <row r="10941" spans="1:5" ht="12.5" x14ac:dyDescent="0.25">
      <c r="A10941" s="37"/>
      <c r="B10941" s="26"/>
      <c r="C10941"/>
      <c r="D10941"/>
      <c r="E10941"/>
    </row>
    <row r="10942" spans="1:5" ht="12.5" x14ac:dyDescent="0.25">
      <c r="A10942" s="37"/>
      <c r="B10942" s="26"/>
      <c r="C10942"/>
      <c r="D10942"/>
      <c r="E10942"/>
    </row>
    <row r="10943" spans="1:5" ht="12.5" x14ac:dyDescent="0.25">
      <c r="A10943" s="37"/>
      <c r="B10943" s="26"/>
      <c r="C10943"/>
      <c r="D10943"/>
      <c r="E10943"/>
    </row>
    <row r="10944" spans="1:5" ht="12.5" x14ac:dyDescent="0.25">
      <c r="A10944" s="37"/>
      <c r="B10944" s="26"/>
      <c r="C10944"/>
      <c r="D10944"/>
      <c r="E10944"/>
    </row>
    <row r="10945" spans="1:5" ht="12.5" x14ac:dyDescent="0.25">
      <c r="A10945" s="37"/>
      <c r="B10945" s="26"/>
      <c r="C10945"/>
      <c r="D10945"/>
      <c r="E10945"/>
    </row>
    <row r="10946" spans="1:5" ht="12.5" x14ac:dyDescent="0.25">
      <c r="A10946" s="37"/>
      <c r="B10946" s="26"/>
      <c r="C10946"/>
      <c r="D10946"/>
      <c r="E10946"/>
    </row>
    <row r="10947" spans="1:5" ht="12.5" x14ac:dyDescent="0.25">
      <c r="A10947" s="37"/>
      <c r="B10947" s="26"/>
      <c r="C10947"/>
      <c r="D10947"/>
      <c r="E10947"/>
    </row>
    <row r="10948" spans="1:5" ht="12.5" x14ac:dyDescent="0.25">
      <c r="A10948" s="37"/>
      <c r="B10948" s="26"/>
      <c r="C10948"/>
      <c r="D10948"/>
      <c r="E10948"/>
    </row>
    <row r="10949" spans="1:5" ht="12.5" x14ac:dyDescent="0.25">
      <c r="A10949" s="37"/>
      <c r="B10949" s="26"/>
      <c r="C10949"/>
      <c r="D10949"/>
      <c r="E10949"/>
    </row>
    <row r="10950" spans="1:5" ht="12.5" x14ac:dyDescent="0.25">
      <c r="A10950" s="37"/>
      <c r="B10950" s="26"/>
      <c r="C10950"/>
      <c r="D10950"/>
      <c r="E10950"/>
    </row>
    <row r="10951" spans="1:5" ht="12.5" x14ac:dyDescent="0.25">
      <c r="A10951" s="37"/>
      <c r="B10951" s="26"/>
      <c r="C10951"/>
      <c r="D10951"/>
      <c r="E10951"/>
    </row>
    <row r="10952" spans="1:5" ht="12.5" x14ac:dyDescent="0.25">
      <c r="A10952" s="37"/>
      <c r="B10952" s="26"/>
      <c r="C10952"/>
      <c r="D10952"/>
      <c r="E10952"/>
    </row>
    <row r="10953" spans="1:5" ht="12.5" x14ac:dyDescent="0.25">
      <c r="A10953" s="37"/>
      <c r="B10953" s="26"/>
      <c r="C10953"/>
      <c r="D10953"/>
      <c r="E10953"/>
    </row>
    <row r="10954" spans="1:5" ht="12.5" x14ac:dyDescent="0.25">
      <c r="A10954" s="37"/>
      <c r="B10954" s="26"/>
      <c r="C10954"/>
      <c r="D10954"/>
      <c r="E10954"/>
    </row>
    <row r="10955" spans="1:5" ht="12.5" x14ac:dyDescent="0.25">
      <c r="A10955" s="37"/>
      <c r="B10955" s="26"/>
      <c r="C10955"/>
      <c r="D10955"/>
      <c r="E10955"/>
    </row>
    <row r="10956" spans="1:5" ht="12.5" x14ac:dyDescent="0.25">
      <c r="A10956" s="37"/>
      <c r="B10956" s="26"/>
      <c r="C10956"/>
      <c r="D10956"/>
      <c r="E10956"/>
    </row>
    <row r="10957" spans="1:5" ht="12.5" x14ac:dyDescent="0.25">
      <c r="A10957" s="37"/>
      <c r="B10957" s="26"/>
      <c r="C10957"/>
      <c r="D10957"/>
      <c r="E10957"/>
    </row>
    <row r="10958" spans="1:5" ht="12.5" x14ac:dyDescent="0.25">
      <c r="A10958" s="37"/>
      <c r="B10958" s="26"/>
      <c r="C10958"/>
      <c r="D10958"/>
      <c r="E10958"/>
    </row>
    <row r="10959" spans="1:5" ht="12.5" x14ac:dyDescent="0.25">
      <c r="A10959" s="37"/>
      <c r="B10959" s="26"/>
      <c r="C10959"/>
      <c r="D10959"/>
      <c r="E10959"/>
    </row>
    <row r="10960" spans="1:5" ht="12.5" x14ac:dyDescent="0.25">
      <c r="A10960" s="37"/>
      <c r="B10960" s="26"/>
      <c r="C10960"/>
      <c r="D10960"/>
      <c r="E10960"/>
    </row>
    <row r="10961" spans="1:5" ht="12.5" x14ac:dyDescent="0.25">
      <c r="A10961" s="37"/>
      <c r="B10961" s="26"/>
      <c r="C10961"/>
      <c r="D10961"/>
      <c r="E10961"/>
    </row>
    <row r="10962" spans="1:5" ht="12.5" x14ac:dyDescent="0.25">
      <c r="A10962" s="37"/>
      <c r="B10962" s="26"/>
      <c r="C10962"/>
      <c r="D10962"/>
      <c r="E10962"/>
    </row>
    <row r="10963" spans="1:5" ht="12.5" x14ac:dyDescent="0.25">
      <c r="A10963" s="37"/>
      <c r="B10963" s="26"/>
      <c r="C10963"/>
      <c r="D10963"/>
      <c r="E10963"/>
    </row>
    <row r="10964" spans="1:5" ht="12.5" x14ac:dyDescent="0.25">
      <c r="A10964" s="37"/>
      <c r="B10964" s="26"/>
      <c r="C10964"/>
      <c r="D10964"/>
      <c r="E10964"/>
    </row>
    <row r="10965" spans="1:5" ht="12.5" x14ac:dyDescent="0.25">
      <c r="A10965" s="37"/>
      <c r="B10965" s="26"/>
      <c r="C10965"/>
      <c r="D10965"/>
      <c r="E10965"/>
    </row>
    <row r="10966" spans="1:5" ht="12.5" x14ac:dyDescent="0.25">
      <c r="A10966" s="37"/>
      <c r="B10966" s="26"/>
      <c r="C10966"/>
      <c r="D10966"/>
      <c r="E10966"/>
    </row>
    <row r="10967" spans="1:5" ht="12.5" x14ac:dyDescent="0.25">
      <c r="A10967" s="37"/>
      <c r="B10967" s="26"/>
      <c r="C10967"/>
      <c r="D10967"/>
      <c r="E10967"/>
    </row>
    <row r="10968" spans="1:5" ht="12.5" x14ac:dyDescent="0.25">
      <c r="A10968" s="37"/>
      <c r="B10968" s="26"/>
      <c r="C10968"/>
      <c r="D10968"/>
      <c r="E10968"/>
    </row>
    <row r="10969" spans="1:5" ht="12.5" x14ac:dyDescent="0.25">
      <c r="A10969" s="37"/>
      <c r="B10969" s="26"/>
      <c r="C10969"/>
      <c r="D10969"/>
      <c r="E10969"/>
    </row>
    <row r="10970" spans="1:5" ht="12.5" x14ac:dyDescent="0.25">
      <c r="A10970" s="37"/>
      <c r="B10970" s="26"/>
      <c r="C10970"/>
      <c r="D10970"/>
      <c r="E10970"/>
    </row>
    <row r="10971" spans="1:5" ht="12.5" x14ac:dyDescent="0.25">
      <c r="A10971" s="37"/>
      <c r="B10971" s="26"/>
      <c r="C10971"/>
      <c r="D10971"/>
      <c r="E10971"/>
    </row>
    <row r="10972" spans="1:5" ht="12.5" x14ac:dyDescent="0.25">
      <c r="A10972" s="37"/>
      <c r="B10972" s="26"/>
      <c r="C10972"/>
      <c r="D10972"/>
      <c r="E10972"/>
    </row>
    <row r="10973" spans="1:5" ht="12.5" x14ac:dyDescent="0.25">
      <c r="A10973" s="37"/>
      <c r="B10973" s="26"/>
      <c r="C10973"/>
      <c r="D10973"/>
      <c r="E10973"/>
    </row>
    <row r="10974" spans="1:5" ht="12.5" x14ac:dyDescent="0.25">
      <c r="A10974" s="37"/>
      <c r="B10974" s="26"/>
      <c r="C10974"/>
      <c r="D10974"/>
      <c r="E10974"/>
    </row>
    <row r="10975" spans="1:5" ht="12.5" x14ac:dyDescent="0.25">
      <c r="A10975" s="37"/>
      <c r="B10975" s="26"/>
      <c r="C10975"/>
      <c r="D10975"/>
      <c r="E10975"/>
    </row>
    <row r="10976" spans="1:5" ht="12.5" x14ac:dyDescent="0.25">
      <c r="A10976" s="37"/>
      <c r="B10976" s="26"/>
      <c r="C10976"/>
      <c r="D10976"/>
      <c r="E10976"/>
    </row>
    <row r="10977" spans="1:5" ht="12.5" x14ac:dyDescent="0.25">
      <c r="A10977" s="37"/>
      <c r="B10977" s="26"/>
      <c r="C10977"/>
      <c r="D10977"/>
      <c r="E10977"/>
    </row>
    <row r="10978" spans="1:5" ht="12.5" x14ac:dyDescent="0.25">
      <c r="A10978" s="37"/>
      <c r="B10978" s="26"/>
      <c r="C10978"/>
      <c r="D10978"/>
      <c r="E10978"/>
    </row>
    <row r="10979" spans="1:5" ht="12.5" x14ac:dyDescent="0.25">
      <c r="A10979" s="37"/>
      <c r="B10979" s="26"/>
      <c r="C10979"/>
      <c r="D10979"/>
      <c r="E10979"/>
    </row>
    <row r="10980" spans="1:5" ht="12.5" x14ac:dyDescent="0.25">
      <c r="A10980" s="37"/>
      <c r="B10980" s="26"/>
      <c r="C10980"/>
      <c r="D10980"/>
      <c r="E10980"/>
    </row>
    <row r="10981" spans="1:5" ht="12.5" x14ac:dyDescent="0.25">
      <c r="A10981" s="37"/>
      <c r="B10981" s="26"/>
      <c r="C10981"/>
      <c r="D10981"/>
      <c r="E10981"/>
    </row>
    <row r="10982" spans="1:5" ht="12.5" x14ac:dyDescent="0.25">
      <c r="A10982" s="37"/>
      <c r="B10982" s="26"/>
      <c r="C10982"/>
      <c r="D10982"/>
      <c r="E10982"/>
    </row>
    <row r="10983" spans="1:5" ht="12.5" x14ac:dyDescent="0.25">
      <c r="A10983" s="37"/>
      <c r="B10983" s="26"/>
      <c r="C10983"/>
      <c r="D10983"/>
      <c r="E10983"/>
    </row>
    <row r="10984" spans="1:5" ht="12.5" x14ac:dyDescent="0.25">
      <c r="A10984" s="37"/>
      <c r="B10984" s="26"/>
      <c r="C10984"/>
      <c r="D10984"/>
      <c r="E10984"/>
    </row>
    <row r="10985" spans="1:5" ht="12.5" x14ac:dyDescent="0.25">
      <c r="A10985" s="37"/>
      <c r="B10985" s="26"/>
      <c r="C10985"/>
      <c r="D10985"/>
      <c r="E10985"/>
    </row>
    <row r="10986" spans="1:5" ht="12.5" x14ac:dyDescent="0.25">
      <c r="A10986" s="37"/>
      <c r="B10986" s="26"/>
      <c r="C10986"/>
      <c r="D10986"/>
      <c r="E10986"/>
    </row>
    <row r="10987" spans="1:5" ht="12.5" x14ac:dyDescent="0.25">
      <c r="A10987" s="37"/>
      <c r="B10987" s="26"/>
      <c r="C10987"/>
      <c r="D10987"/>
      <c r="E10987"/>
    </row>
    <row r="10988" spans="1:5" ht="12.5" x14ac:dyDescent="0.25">
      <c r="A10988" s="37"/>
      <c r="B10988" s="26"/>
      <c r="C10988"/>
      <c r="D10988"/>
      <c r="E10988"/>
    </row>
    <row r="10989" spans="1:5" ht="12.5" x14ac:dyDescent="0.25">
      <c r="A10989" s="37"/>
      <c r="B10989" s="26"/>
      <c r="C10989"/>
      <c r="D10989"/>
      <c r="E10989"/>
    </row>
    <row r="10990" spans="1:5" ht="12.5" x14ac:dyDescent="0.25">
      <c r="A10990" s="37"/>
      <c r="B10990" s="26"/>
      <c r="C10990"/>
      <c r="D10990"/>
      <c r="E10990"/>
    </row>
    <row r="10991" spans="1:5" ht="12.5" x14ac:dyDescent="0.25">
      <c r="A10991" s="37"/>
      <c r="B10991" s="26"/>
      <c r="C10991"/>
      <c r="D10991"/>
      <c r="E10991"/>
    </row>
    <row r="10992" spans="1:5" ht="12.5" x14ac:dyDescent="0.25">
      <c r="A10992" s="37"/>
      <c r="B10992" s="26"/>
      <c r="C10992"/>
      <c r="D10992"/>
      <c r="E10992"/>
    </row>
    <row r="10993" spans="1:5" ht="12.5" x14ac:dyDescent="0.25">
      <c r="A10993" s="37"/>
      <c r="B10993" s="26"/>
      <c r="C10993"/>
      <c r="D10993"/>
      <c r="E10993"/>
    </row>
    <row r="10994" spans="1:5" ht="12.5" x14ac:dyDescent="0.25">
      <c r="A10994" s="37"/>
      <c r="B10994" s="26"/>
      <c r="C10994"/>
      <c r="D10994"/>
      <c r="E10994"/>
    </row>
    <row r="10995" spans="1:5" ht="12.5" x14ac:dyDescent="0.25">
      <c r="A10995" s="37"/>
      <c r="B10995" s="26"/>
      <c r="C10995"/>
      <c r="D10995"/>
      <c r="E10995"/>
    </row>
    <row r="10996" spans="1:5" ht="12.5" x14ac:dyDescent="0.25">
      <c r="A10996" s="37"/>
      <c r="B10996" s="26"/>
      <c r="C10996"/>
      <c r="D10996"/>
      <c r="E10996"/>
    </row>
    <row r="10997" spans="1:5" ht="12.5" x14ac:dyDescent="0.25">
      <c r="A10997" s="37"/>
      <c r="B10997" s="26"/>
      <c r="C10997"/>
      <c r="D10997"/>
      <c r="E10997"/>
    </row>
    <row r="10998" spans="1:5" ht="12.5" x14ac:dyDescent="0.25">
      <c r="A10998" s="37"/>
      <c r="B10998" s="26"/>
      <c r="C10998"/>
      <c r="D10998"/>
      <c r="E10998"/>
    </row>
    <row r="10999" spans="1:5" ht="12.5" x14ac:dyDescent="0.25">
      <c r="A10999" s="37"/>
      <c r="B10999" s="26"/>
      <c r="C10999"/>
      <c r="D10999"/>
      <c r="E10999"/>
    </row>
    <row r="11000" spans="1:5" ht="12.5" x14ac:dyDescent="0.25">
      <c r="A11000" s="37"/>
      <c r="B11000" s="26"/>
      <c r="C11000"/>
      <c r="D11000"/>
      <c r="E11000"/>
    </row>
    <row r="11001" spans="1:5" ht="12.5" x14ac:dyDescent="0.25">
      <c r="A11001" s="37"/>
      <c r="B11001" s="26"/>
      <c r="C11001"/>
      <c r="D11001"/>
      <c r="E11001"/>
    </row>
    <row r="11002" spans="1:5" ht="12.5" x14ac:dyDescent="0.25">
      <c r="A11002" s="37"/>
      <c r="B11002" s="26"/>
      <c r="C11002"/>
      <c r="D11002"/>
      <c r="E11002"/>
    </row>
    <row r="11003" spans="1:5" ht="12.5" x14ac:dyDescent="0.25">
      <c r="A11003" s="37"/>
      <c r="B11003" s="26"/>
      <c r="C11003"/>
      <c r="D11003"/>
      <c r="E11003"/>
    </row>
    <row r="11004" spans="1:5" ht="12.5" x14ac:dyDescent="0.25">
      <c r="A11004" s="37"/>
      <c r="B11004" s="26"/>
      <c r="C11004"/>
      <c r="D11004"/>
      <c r="E11004"/>
    </row>
    <row r="11005" spans="1:5" ht="12.5" x14ac:dyDescent="0.25">
      <c r="A11005" s="37"/>
      <c r="B11005" s="26"/>
      <c r="C11005"/>
      <c r="D11005"/>
      <c r="E11005"/>
    </row>
    <row r="11006" spans="1:5" ht="12.5" x14ac:dyDescent="0.25">
      <c r="A11006" s="37"/>
      <c r="B11006" s="26"/>
      <c r="C11006"/>
      <c r="D11006"/>
      <c r="E11006"/>
    </row>
    <row r="11007" spans="1:5" ht="12.5" x14ac:dyDescent="0.25">
      <c r="A11007" s="37"/>
      <c r="B11007" s="26"/>
      <c r="C11007"/>
      <c r="D11007"/>
      <c r="E11007"/>
    </row>
    <row r="11008" spans="1:5" ht="12.5" x14ac:dyDescent="0.25">
      <c r="A11008" s="37"/>
      <c r="B11008" s="26"/>
      <c r="C11008"/>
      <c r="D11008"/>
      <c r="E11008"/>
    </row>
    <row r="11009" spans="1:5" ht="12.5" x14ac:dyDescent="0.25">
      <c r="A11009" s="37"/>
      <c r="B11009" s="26"/>
      <c r="C11009"/>
      <c r="D11009"/>
      <c r="E11009"/>
    </row>
    <row r="11010" spans="1:5" ht="12.5" x14ac:dyDescent="0.25">
      <c r="A11010" s="37"/>
      <c r="B11010" s="26"/>
      <c r="C11010"/>
      <c r="D11010"/>
      <c r="E11010"/>
    </row>
    <row r="11011" spans="1:5" ht="12.5" x14ac:dyDescent="0.25">
      <c r="A11011" s="37"/>
      <c r="B11011" s="26"/>
      <c r="C11011"/>
      <c r="D11011"/>
      <c r="E11011"/>
    </row>
    <row r="11012" spans="1:5" ht="12.5" x14ac:dyDescent="0.25">
      <c r="A11012" s="37"/>
      <c r="B11012" s="26"/>
      <c r="C11012"/>
      <c r="D11012"/>
      <c r="E11012"/>
    </row>
    <row r="11013" spans="1:5" ht="12.5" x14ac:dyDescent="0.25">
      <c r="A11013" s="37"/>
      <c r="B11013" s="26"/>
      <c r="C11013"/>
      <c r="D11013"/>
      <c r="E11013"/>
    </row>
    <row r="11014" spans="1:5" ht="12.5" x14ac:dyDescent="0.25">
      <c r="A11014" s="37"/>
      <c r="B11014" s="26"/>
      <c r="C11014"/>
      <c r="D11014"/>
      <c r="E11014"/>
    </row>
    <row r="11015" spans="1:5" ht="12.5" x14ac:dyDescent="0.25">
      <c r="A11015" s="37"/>
      <c r="B11015" s="26"/>
      <c r="C11015"/>
      <c r="D11015"/>
      <c r="E11015"/>
    </row>
    <row r="11016" spans="1:5" ht="12.5" x14ac:dyDescent="0.25">
      <c r="A11016" s="37"/>
      <c r="B11016" s="26"/>
      <c r="C11016"/>
      <c r="D11016"/>
      <c r="E11016"/>
    </row>
    <row r="11017" spans="1:5" ht="12.5" x14ac:dyDescent="0.25">
      <c r="A11017" s="37"/>
      <c r="B11017" s="26"/>
      <c r="C11017"/>
      <c r="D11017"/>
      <c r="E11017"/>
    </row>
    <row r="11018" spans="1:5" ht="12.5" x14ac:dyDescent="0.25">
      <c r="A11018" s="37"/>
      <c r="B11018" s="26"/>
      <c r="C11018"/>
      <c r="D11018"/>
      <c r="E11018"/>
    </row>
    <row r="11019" spans="1:5" ht="12.5" x14ac:dyDescent="0.25">
      <c r="A11019" s="37"/>
      <c r="B11019" s="26"/>
      <c r="C11019"/>
      <c r="D11019"/>
      <c r="E11019"/>
    </row>
    <row r="11020" spans="1:5" ht="12.5" x14ac:dyDescent="0.25">
      <c r="A11020" s="37"/>
      <c r="B11020" s="26"/>
      <c r="C11020"/>
      <c r="D11020"/>
      <c r="E11020"/>
    </row>
    <row r="11021" spans="1:5" ht="12.5" x14ac:dyDescent="0.25">
      <c r="A11021" s="37"/>
      <c r="B11021" s="26"/>
      <c r="C11021"/>
      <c r="D11021"/>
      <c r="E11021"/>
    </row>
    <row r="11022" spans="1:5" ht="12.5" x14ac:dyDescent="0.25">
      <c r="A11022" s="37"/>
      <c r="B11022" s="26"/>
      <c r="C11022"/>
      <c r="D11022"/>
      <c r="E11022"/>
    </row>
    <row r="11023" spans="1:5" ht="12.5" x14ac:dyDescent="0.25">
      <c r="A11023" s="37"/>
      <c r="B11023" s="26"/>
      <c r="C11023"/>
      <c r="D11023"/>
      <c r="E11023"/>
    </row>
    <row r="11024" spans="1:5" ht="12.5" x14ac:dyDescent="0.25">
      <c r="A11024" s="37"/>
      <c r="B11024" s="26"/>
      <c r="C11024"/>
      <c r="D11024"/>
      <c r="E11024"/>
    </row>
    <row r="11025" spans="1:5" ht="12.5" x14ac:dyDescent="0.25">
      <c r="A11025" s="37"/>
      <c r="B11025" s="26"/>
      <c r="C11025"/>
      <c r="D11025"/>
      <c r="E11025"/>
    </row>
    <row r="11026" spans="1:5" ht="12.5" x14ac:dyDescent="0.25">
      <c r="A11026" s="37"/>
      <c r="B11026" s="26"/>
      <c r="C11026"/>
      <c r="D11026"/>
      <c r="E11026"/>
    </row>
    <row r="11027" spans="1:5" ht="12.5" x14ac:dyDescent="0.25">
      <c r="A11027" s="37"/>
      <c r="B11027" s="26"/>
      <c r="C11027"/>
      <c r="D11027"/>
      <c r="E11027"/>
    </row>
    <row r="11028" spans="1:5" ht="12.5" x14ac:dyDescent="0.25">
      <c r="A11028" s="37"/>
      <c r="B11028" s="26"/>
      <c r="C11028"/>
      <c r="D11028"/>
      <c r="E11028"/>
    </row>
    <row r="11029" spans="1:5" ht="12.5" x14ac:dyDescent="0.25">
      <c r="A11029" s="37"/>
      <c r="B11029" s="26"/>
      <c r="C11029"/>
      <c r="D11029"/>
      <c r="E11029"/>
    </row>
    <row r="11030" spans="1:5" ht="12.5" x14ac:dyDescent="0.25">
      <c r="A11030" s="37"/>
      <c r="B11030" s="26"/>
      <c r="C11030"/>
      <c r="D11030"/>
      <c r="E11030"/>
    </row>
    <row r="11031" spans="1:5" ht="12.5" x14ac:dyDescent="0.25">
      <c r="A11031" s="37"/>
      <c r="B11031" s="26"/>
      <c r="C11031"/>
      <c r="D11031"/>
      <c r="E11031"/>
    </row>
    <row r="11032" spans="1:5" ht="12.5" x14ac:dyDescent="0.25">
      <c r="A11032" s="37"/>
      <c r="B11032" s="26"/>
      <c r="C11032"/>
      <c r="D11032"/>
      <c r="E11032"/>
    </row>
    <row r="11033" spans="1:5" ht="12.5" x14ac:dyDescent="0.25">
      <c r="A11033" s="37"/>
      <c r="B11033" s="26"/>
      <c r="C11033"/>
      <c r="D11033"/>
      <c r="E11033"/>
    </row>
    <row r="11034" spans="1:5" ht="12.5" x14ac:dyDescent="0.25">
      <c r="A11034" s="37"/>
      <c r="B11034" s="26"/>
      <c r="C11034"/>
      <c r="D11034"/>
      <c r="E11034"/>
    </row>
    <row r="11035" spans="1:5" ht="12.5" x14ac:dyDescent="0.25">
      <c r="A11035" s="37"/>
      <c r="B11035" s="26"/>
      <c r="C11035"/>
      <c r="D11035"/>
      <c r="E11035"/>
    </row>
    <row r="11036" spans="1:5" ht="12.5" x14ac:dyDescent="0.25">
      <c r="A11036" s="37"/>
      <c r="B11036" s="26"/>
      <c r="C11036"/>
      <c r="D11036"/>
      <c r="E11036"/>
    </row>
    <row r="11037" spans="1:5" ht="12.5" x14ac:dyDescent="0.25">
      <c r="A11037" s="37"/>
      <c r="B11037" s="26"/>
      <c r="C11037"/>
      <c r="D11037"/>
      <c r="E11037"/>
    </row>
    <row r="11038" spans="1:5" ht="12.5" x14ac:dyDescent="0.25">
      <c r="A11038" s="37"/>
      <c r="B11038" s="26"/>
      <c r="C11038"/>
      <c r="D11038"/>
      <c r="E11038"/>
    </row>
    <row r="11039" spans="1:5" ht="12.5" x14ac:dyDescent="0.25">
      <c r="A11039" s="37"/>
      <c r="B11039" s="26"/>
      <c r="C11039"/>
      <c r="D11039"/>
      <c r="E11039"/>
    </row>
    <row r="11040" spans="1:5" ht="12.5" x14ac:dyDescent="0.25">
      <c r="A11040" s="37"/>
      <c r="B11040" s="26"/>
      <c r="C11040"/>
      <c r="D11040"/>
      <c r="E11040"/>
    </row>
    <row r="11041" spans="1:5" ht="12.5" x14ac:dyDescent="0.25">
      <c r="A11041" s="37"/>
      <c r="B11041" s="26"/>
      <c r="C11041"/>
      <c r="D11041"/>
      <c r="E11041"/>
    </row>
    <row r="11042" spans="1:5" ht="12.5" x14ac:dyDescent="0.25">
      <c r="A11042" s="37"/>
      <c r="B11042" s="26"/>
      <c r="C11042"/>
      <c r="D11042"/>
      <c r="E11042"/>
    </row>
    <row r="11043" spans="1:5" ht="12.5" x14ac:dyDescent="0.25">
      <c r="A11043" s="37"/>
      <c r="B11043" s="26"/>
      <c r="C11043"/>
      <c r="D11043"/>
      <c r="E11043"/>
    </row>
    <row r="11044" spans="1:5" ht="12.5" x14ac:dyDescent="0.25">
      <c r="A11044" s="37"/>
      <c r="B11044" s="26"/>
      <c r="C11044"/>
      <c r="D11044"/>
      <c r="E11044"/>
    </row>
    <row r="11045" spans="1:5" ht="12.5" x14ac:dyDescent="0.25">
      <c r="A11045" s="37"/>
      <c r="B11045" s="26"/>
      <c r="C11045"/>
      <c r="D11045"/>
      <c r="E11045"/>
    </row>
    <row r="11046" spans="1:5" ht="12.5" x14ac:dyDescent="0.25">
      <c r="A11046" s="37"/>
      <c r="B11046" s="26"/>
      <c r="C11046"/>
      <c r="D11046"/>
      <c r="E11046"/>
    </row>
    <row r="11047" spans="1:5" ht="12.5" x14ac:dyDescent="0.25">
      <c r="A11047" s="37"/>
      <c r="B11047" s="26"/>
      <c r="C11047"/>
      <c r="D11047"/>
      <c r="E11047"/>
    </row>
    <row r="11048" spans="1:5" ht="12.5" x14ac:dyDescent="0.25">
      <c r="A11048" s="37"/>
      <c r="B11048" s="26"/>
      <c r="C11048"/>
      <c r="D11048"/>
      <c r="E11048"/>
    </row>
    <row r="11049" spans="1:5" ht="12.5" x14ac:dyDescent="0.25">
      <c r="A11049" s="37"/>
      <c r="B11049" s="26"/>
      <c r="C11049"/>
      <c r="D11049"/>
      <c r="E11049"/>
    </row>
    <row r="11050" spans="1:5" ht="12.5" x14ac:dyDescent="0.25">
      <c r="A11050" s="37"/>
      <c r="B11050" s="26"/>
      <c r="C11050"/>
      <c r="D11050"/>
      <c r="E11050"/>
    </row>
    <row r="11051" spans="1:5" ht="12.5" x14ac:dyDescent="0.25">
      <c r="A11051" s="37"/>
      <c r="B11051" s="26"/>
      <c r="C11051"/>
      <c r="D11051"/>
      <c r="E11051"/>
    </row>
    <row r="11052" spans="1:5" ht="12.5" x14ac:dyDescent="0.25">
      <c r="A11052" s="37"/>
      <c r="B11052" s="26"/>
      <c r="C11052"/>
      <c r="D11052"/>
      <c r="E11052"/>
    </row>
    <row r="11053" spans="1:5" ht="12.5" x14ac:dyDescent="0.25">
      <c r="A11053" s="37"/>
      <c r="B11053" s="26"/>
      <c r="C11053"/>
      <c r="D11053"/>
      <c r="E11053"/>
    </row>
    <row r="11054" spans="1:5" ht="12.5" x14ac:dyDescent="0.25">
      <c r="A11054" s="37"/>
      <c r="B11054" s="26"/>
      <c r="C11054"/>
      <c r="D11054"/>
      <c r="E11054"/>
    </row>
    <row r="11055" spans="1:5" ht="12.5" x14ac:dyDescent="0.25">
      <c r="A11055" s="37"/>
      <c r="B11055" s="26"/>
      <c r="C11055"/>
      <c r="D11055"/>
      <c r="E11055"/>
    </row>
    <row r="11056" spans="1:5" ht="12.5" x14ac:dyDescent="0.25">
      <c r="A11056" s="37"/>
      <c r="B11056" s="26"/>
      <c r="C11056"/>
      <c r="D11056"/>
      <c r="E11056"/>
    </row>
    <row r="11057" spans="1:5" ht="12.5" x14ac:dyDescent="0.25">
      <c r="A11057" s="37"/>
      <c r="B11057" s="26"/>
      <c r="C11057"/>
      <c r="D11057"/>
      <c r="E11057"/>
    </row>
    <row r="11058" spans="1:5" ht="12.5" x14ac:dyDescent="0.25">
      <c r="A11058" s="37"/>
      <c r="B11058" s="26"/>
      <c r="C11058"/>
      <c r="D11058"/>
      <c r="E11058"/>
    </row>
    <row r="11059" spans="1:5" ht="12.5" x14ac:dyDescent="0.25">
      <c r="A11059" s="37"/>
      <c r="B11059" s="26"/>
      <c r="C11059"/>
      <c r="D11059"/>
      <c r="E11059"/>
    </row>
    <row r="11060" spans="1:5" ht="12.5" x14ac:dyDescent="0.25">
      <c r="A11060" s="37"/>
      <c r="B11060" s="26"/>
      <c r="C11060"/>
      <c r="D11060"/>
      <c r="E11060"/>
    </row>
    <row r="11061" spans="1:5" ht="12.5" x14ac:dyDescent="0.25">
      <c r="A11061" s="37"/>
      <c r="B11061" s="26"/>
      <c r="C11061"/>
      <c r="D11061"/>
      <c r="E11061"/>
    </row>
    <row r="11062" spans="1:5" ht="12.5" x14ac:dyDescent="0.25">
      <c r="A11062" s="37"/>
      <c r="B11062" s="26"/>
      <c r="C11062"/>
      <c r="D11062"/>
      <c r="E11062"/>
    </row>
    <row r="11063" spans="1:5" ht="12.5" x14ac:dyDescent="0.25">
      <c r="A11063" s="37"/>
      <c r="B11063" s="26"/>
      <c r="C11063"/>
      <c r="D11063"/>
      <c r="E11063"/>
    </row>
    <row r="11064" spans="1:5" ht="12.5" x14ac:dyDescent="0.25">
      <c r="A11064" s="37"/>
      <c r="B11064" s="26"/>
      <c r="C11064"/>
      <c r="D11064"/>
      <c r="E11064"/>
    </row>
    <row r="11065" spans="1:5" ht="12.5" x14ac:dyDescent="0.25">
      <c r="A11065" s="37"/>
      <c r="B11065" s="26"/>
      <c r="C11065"/>
      <c r="D11065"/>
      <c r="E11065"/>
    </row>
    <row r="11066" spans="1:5" ht="12.5" x14ac:dyDescent="0.25">
      <c r="A11066" s="37"/>
      <c r="B11066" s="26"/>
      <c r="C11066"/>
      <c r="D11066"/>
      <c r="E11066"/>
    </row>
    <row r="11067" spans="1:5" ht="12.5" x14ac:dyDescent="0.25">
      <c r="A11067" s="37"/>
      <c r="B11067" s="26"/>
      <c r="C11067"/>
      <c r="D11067"/>
      <c r="E11067"/>
    </row>
    <row r="11068" spans="1:5" ht="12.5" x14ac:dyDescent="0.25">
      <c r="A11068" s="37"/>
      <c r="B11068" s="26"/>
      <c r="C11068"/>
      <c r="D11068"/>
      <c r="E11068"/>
    </row>
    <row r="11069" spans="1:5" ht="12.5" x14ac:dyDescent="0.25">
      <c r="A11069" s="37"/>
      <c r="B11069" s="26"/>
      <c r="C11069"/>
      <c r="D11069"/>
      <c r="E11069"/>
    </row>
    <row r="11070" spans="1:5" ht="12.5" x14ac:dyDescent="0.25">
      <c r="A11070" s="37"/>
      <c r="B11070" s="26"/>
      <c r="C11070"/>
      <c r="D11070"/>
      <c r="E11070"/>
    </row>
    <row r="11071" spans="1:5" ht="12.5" x14ac:dyDescent="0.25">
      <c r="A11071" s="37"/>
      <c r="B11071" s="26"/>
      <c r="C11071"/>
      <c r="D11071"/>
      <c r="E11071"/>
    </row>
    <row r="11072" spans="1:5" ht="12.5" x14ac:dyDescent="0.25">
      <c r="A11072" s="37"/>
      <c r="B11072" s="26"/>
      <c r="C11072"/>
      <c r="D11072"/>
      <c r="E11072"/>
    </row>
    <row r="11073" spans="1:5" ht="12.5" x14ac:dyDescent="0.25">
      <c r="A11073" s="37"/>
      <c r="B11073" s="26"/>
      <c r="C11073"/>
      <c r="D11073"/>
      <c r="E11073"/>
    </row>
    <row r="11074" spans="1:5" ht="12.5" x14ac:dyDescent="0.25">
      <c r="A11074" s="37"/>
      <c r="B11074" s="26"/>
      <c r="C11074"/>
      <c r="D11074"/>
      <c r="E11074"/>
    </row>
    <row r="11075" spans="1:5" ht="12.5" x14ac:dyDescent="0.25">
      <c r="A11075" s="37"/>
      <c r="B11075" s="26"/>
      <c r="C11075"/>
      <c r="D11075"/>
      <c r="E11075"/>
    </row>
    <row r="11076" spans="1:5" ht="12.5" x14ac:dyDescent="0.25">
      <c r="A11076" s="37"/>
      <c r="B11076" s="26"/>
      <c r="C11076"/>
      <c r="D11076"/>
      <c r="E11076"/>
    </row>
    <row r="11077" spans="1:5" ht="12.5" x14ac:dyDescent="0.25">
      <c r="A11077" s="37"/>
      <c r="B11077" s="26"/>
      <c r="C11077"/>
      <c r="D11077"/>
      <c r="E11077"/>
    </row>
    <row r="11078" spans="1:5" ht="12.5" x14ac:dyDescent="0.25">
      <c r="A11078" s="37"/>
      <c r="B11078" s="26"/>
      <c r="C11078"/>
      <c r="D11078"/>
      <c r="E11078"/>
    </row>
    <row r="11079" spans="1:5" ht="12.5" x14ac:dyDescent="0.25">
      <c r="A11079" s="37"/>
      <c r="B11079" s="26"/>
      <c r="C11079"/>
      <c r="D11079"/>
      <c r="E11079"/>
    </row>
    <row r="11080" spans="1:5" ht="12.5" x14ac:dyDescent="0.25">
      <c r="A11080" s="37"/>
      <c r="B11080" s="26"/>
      <c r="C11080"/>
      <c r="D11080"/>
      <c r="E11080"/>
    </row>
    <row r="11081" spans="1:5" ht="12.5" x14ac:dyDescent="0.25">
      <c r="A11081" s="37"/>
      <c r="B11081" s="26"/>
      <c r="C11081"/>
      <c r="D11081"/>
      <c r="E11081"/>
    </row>
    <row r="11082" spans="1:5" ht="12.5" x14ac:dyDescent="0.25">
      <c r="A11082" s="37"/>
      <c r="B11082" s="26"/>
      <c r="C11082"/>
      <c r="D11082"/>
      <c r="E11082"/>
    </row>
    <row r="11083" spans="1:5" ht="12.5" x14ac:dyDescent="0.25">
      <c r="A11083" s="37"/>
      <c r="B11083" s="26"/>
      <c r="C11083"/>
      <c r="D11083"/>
      <c r="E11083"/>
    </row>
    <row r="11084" spans="1:5" ht="12.5" x14ac:dyDescent="0.25">
      <c r="A11084" s="37"/>
      <c r="B11084" s="26"/>
      <c r="C11084"/>
      <c r="D11084"/>
      <c r="E11084"/>
    </row>
    <row r="11085" spans="1:5" ht="12.5" x14ac:dyDescent="0.25">
      <c r="A11085" s="37"/>
      <c r="B11085" s="26"/>
      <c r="C11085"/>
      <c r="D11085"/>
      <c r="E11085"/>
    </row>
    <row r="11086" spans="1:5" ht="12.5" x14ac:dyDescent="0.25">
      <c r="A11086" s="37"/>
      <c r="B11086" s="26"/>
      <c r="C11086"/>
      <c r="D11086"/>
      <c r="E11086"/>
    </row>
    <row r="11087" spans="1:5" ht="12.5" x14ac:dyDescent="0.25">
      <c r="A11087" s="37"/>
      <c r="B11087" s="26"/>
      <c r="C11087"/>
      <c r="D11087"/>
      <c r="E11087"/>
    </row>
    <row r="11088" spans="1:5" ht="12.5" x14ac:dyDescent="0.25">
      <c r="A11088" s="37"/>
      <c r="B11088" s="26"/>
      <c r="C11088"/>
      <c r="D11088"/>
      <c r="E11088"/>
    </row>
    <row r="11089" spans="1:5" ht="12.5" x14ac:dyDescent="0.25">
      <c r="A11089" s="37"/>
      <c r="B11089" s="26"/>
      <c r="C11089"/>
      <c r="D11089"/>
      <c r="E11089"/>
    </row>
    <row r="11090" spans="1:5" ht="12.5" x14ac:dyDescent="0.25">
      <c r="A11090" s="37"/>
      <c r="B11090" s="26"/>
      <c r="C11090"/>
      <c r="D11090"/>
      <c r="E11090"/>
    </row>
    <row r="11091" spans="1:5" ht="12.5" x14ac:dyDescent="0.25">
      <c r="A11091" s="37"/>
      <c r="B11091" s="26"/>
      <c r="C11091"/>
      <c r="D11091"/>
      <c r="E11091"/>
    </row>
    <row r="11092" spans="1:5" ht="12.5" x14ac:dyDescent="0.25">
      <c r="A11092" s="37"/>
      <c r="B11092" s="26"/>
      <c r="C11092"/>
      <c r="D11092"/>
      <c r="E11092"/>
    </row>
    <row r="11093" spans="1:5" ht="12.5" x14ac:dyDescent="0.25">
      <c r="A11093" s="37"/>
      <c r="B11093" s="26"/>
      <c r="C11093"/>
      <c r="D11093"/>
      <c r="E11093"/>
    </row>
    <row r="11094" spans="1:5" ht="12.5" x14ac:dyDescent="0.25">
      <c r="A11094" s="37"/>
      <c r="B11094" s="26"/>
      <c r="C11094"/>
      <c r="D11094"/>
      <c r="E11094"/>
    </row>
    <row r="11095" spans="1:5" ht="12.5" x14ac:dyDescent="0.25">
      <c r="A11095" s="37"/>
      <c r="B11095" s="26"/>
      <c r="C11095"/>
      <c r="D11095"/>
      <c r="E11095"/>
    </row>
    <row r="11096" spans="1:5" ht="12.5" x14ac:dyDescent="0.25">
      <c r="A11096" s="37"/>
      <c r="B11096" s="26"/>
      <c r="C11096"/>
      <c r="D11096"/>
      <c r="E11096"/>
    </row>
    <row r="11097" spans="1:5" ht="12.5" x14ac:dyDescent="0.25">
      <c r="A11097" s="37"/>
      <c r="B11097" s="26"/>
      <c r="C11097"/>
      <c r="D11097"/>
      <c r="E11097"/>
    </row>
    <row r="11098" spans="1:5" ht="12.5" x14ac:dyDescent="0.25">
      <c r="A11098" s="37"/>
      <c r="B11098" s="26"/>
      <c r="C11098"/>
      <c r="D11098"/>
      <c r="E11098"/>
    </row>
    <row r="11099" spans="1:5" ht="12.5" x14ac:dyDescent="0.25">
      <c r="A11099" s="37"/>
      <c r="B11099" s="26"/>
      <c r="C11099"/>
      <c r="D11099"/>
      <c r="E11099"/>
    </row>
    <row r="11100" spans="1:5" ht="12.5" x14ac:dyDescent="0.25">
      <c r="A11100" s="37"/>
      <c r="B11100" s="26"/>
      <c r="C11100"/>
      <c r="D11100"/>
      <c r="E11100"/>
    </row>
    <row r="11101" spans="1:5" ht="12.5" x14ac:dyDescent="0.25">
      <c r="A11101" s="37"/>
      <c r="B11101" s="26"/>
      <c r="C11101"/>
      <c r="D11101"/>
      <c r="E11101"/>
    </row>
    <row r="11102" spans="1:5" ht="12.5" x14ac:dyDescent="0.25">
      <c r="A11102" s="37"/>
      <c r="B11102" s="26"/>
      <c r="C11102"/>
      <c r="D11102"/>
      <c r="E11102"/>
    </row>
    <row r="11103" spans="1:5" ht="12.5" x14ac:dyDescent="0.25">
      <c r="A11103" s="37"/>
      <c r="B11103" s="26"/>
      <c r="C11103"/>
      <c r="D11103"/>
      <c r="E11103"/>
    </row>
    <row r="11104" spans="1:5" ht="12.5" x14ac:dyDescent="0.25">
      <c r="A11104" s="37"/>
      <c r="B11104" s="26"/>
      <c r="C11104"/>
      <c r="D11104"/>
      <c r="E11104"/>
    </row>
    <row r="11105" spans="1:5" ht="12.5" x14ac:dyDescent="0.25">
      <c r="A11105" s="37"/>
      <c r="B11105" s="26"/>
      <c r="C11105"/>
      <c r="D11105"/>
      <c r="E11105"/>
    </row>
    <row r="11106" spans="1:5" ht="12.5" x14ac:dyDescent="0.25">
      <c r="A11106" s="37"/>
      <c r="B11106" s="26"/>
      <c r="C11106"/>
      <c r="D11106"/>
      <c r="E11106"/>
    </row>
    <row r="11107" spans="1:5" ht="12.5" x14ac:dyDescent="0.25">
      <c r="A11107" s="37"/>
      <c r="B11107" s="26"/>
      <c r="C11107"/>
      <c r="D11107"/>
      <c r="E11107"/>
    </row>
    <row r="11108" spans="1:5" ht="12.5" x14ac:dyDescent="0.25">
      <c r="A11108" s="37"/>
      <c r="B11108" s="26"/>
      <c r="C11108"/>
      <c r="D11108"/>
      <c r="E11108"/>
    </row>
    <row r="11109" spans="1:5" ht="12.5" x14ac:dyDescent="0.25">
      <c r="A11109" s="37"/>
      <c r="B11109" s="26"/>
      <c r="C11109"/>
      <c r="D11109"/>
      <c r="E11109"/>
    </row>
    <row r="11110" spans="1:5" ht="12.5" x14ac:dyDescent="0.25">
      <c r="A11110" s="37"/>
      <c r="B11110" s="26"/>
      <c r="C11110"/>
      <c r="D11110"/>
      <c r="E11110"/>
    </row>
    <row r="11111" spans="1:5" ht="12.5" x14ac:dyDescent="0.25">
      <c r="A11111" s="37"/>
      <c r="B11111" s="26"/>
      <c r="C11111"/>
      <c r="D11111"/>
      <c r="E11111"/>
    </row>
    <row r="11112" spans="1:5" ht="12.5" x14ac:dyDescent="0.25">
      <c r="A11112" s="37"/>
      <c r="B11112" s="26"/>
      <c r="C11112"/>
      <c r="D11112"/>
      <c r="E11112"/>
    </row>
    <row r="11113" spans="1:5" ht="12.5" x14ac:dyDescent="0.25">
      <c r="A11113" s="37"/>
      <c r="B11113" s="26"/>
      <c r="C11113"/>
      <c r="D11113"/>
      <c r="E11113"/>
    </row>
    <row r="11114" spans="1:5" ht="12.5" x14ac:dyDescent="0.25">
      <c r="A11114" s="37"/>
      <c r="B11114" s="26"/>
      <c r="C11114"/>
      <c r="D11114"/>
      <c r="E11114"/>
    </row>
    <row r="11115" spans="1:5" ht="12.5" x14ac:dyDescent="0.25">
      <c r="A11115" s="37"/>
      <c r="B11115" s="26"/>
      <c r="C11115"/>
      <c r="D11115"/>
      <c r="E11115"/>
    </row>
    <row r="11116" spans="1:5" ht="12.5" x14ac:dyDescent="0.25">
      <c r="A11116" s="37"/>
      <c r="B11116" s="26"/>
      <c r="C11116"/>
      <c r="D11116"/>
      <c r="E11116"/>
    </row>
    <row r="11117" spans="1:5" ht="12.5" x14ac:dyDescent="0.25">
      <c r="A11117" s="37"/>
      <c r="B11117" s="26"/>
      <c r="C11117"/>
      <c r="D11117"/>
      <c r="E11117"/>
    </row>
    <row r="11118" spans="1:5" ht="12.5" x14ac:dyDescent="0.25">
      <c r="A11118" s="37"/>
      <c r="B11118" s="26"/>
      <c r="C11118"/>
      <c r="D11118"/>
      <c r="E11118"/>
    </row>
    <row r="11119" spans="1:5" ht="12.5" x14ac:dyDescent="0.25">
      <c r="A11119" s="37"/>
      <c r="B11119" s="26"/>
      <c r="C11119"/>
      <c r="D11119"/>
      <c r="E11119"/>
    </row>
    <row r="11120" spans="1:5" ht="12.5" x14ac:dyDescent="0.25">
      <c r="A11120" s="37"/>
      <c r="B11120" s="26"/>
      <c r="C11120"/>
      <c r="D11120"/>
      <c r="E11120"/>
    </row>
    <row r="11121" spans="1:5" ht="12.5" x14ac:dyDescent="0.25">
      <c r="A11121" s="37"/>
      <c r="B11121" s="26"/>
      <c r="C11121"/>
      <c r="D11121"/>
      <c r="E11121"/>
    </row>
    <row r="11122" spans="1:5" ht="12.5" x14ac:dyDescent="0.25">
      <c r="A11122" s="37"/>
      <c r="B11122" s="26"/>
      <c r="C11122"/>
      <c r="D11122"/>
      <c r="E11122"/>
    </row>
    <row r="11123" spans="1:5" ht="12.5" x14ac:dyDescent="0.25">
      <c r="A11123" s="37"/>
      <c r="B11123" s="26"/>
      <c r="C11123"/>
      <c r="D11123"/>
      <c r="E11123"/>
    </row>
    <row r="11124" spans="1:5" ht="12.5" x14ac:dyDescent="0.25">
      <c r="A11124" s="37"/>
      <c r="B11124" s="26"/>
      <c r="C11124"/>
      <c r="D11124"/>
      <c r="E11124"/>
    </row>
    <row r="11125" spans="1:5" ht="12.5" x14ac:dyDescent="0.25">
      <c r="A11125" s="37"/>
      <c r="B11125" s="26"/>
      <c r="C11125"/>
      <c r="D11125"/>
      <c r="E11125"/>
    </row>
    <row r="11126" spans="1:5" ht="12.5" x14ac:dyDescent="0.25">
      <c r="A11126" s="37"/>
      <c r="B11126" s="26"/>
      <c r="C11126"/>
      <c r="D11126"/>
      <c r="E11126"/>
    </row>
    <row r="11127" spans="1:5" ht="12.5" x14ac:dyDescent="0.25">
      <c r="A11127" s="37"/>
      <c r="B11127" s="26"/>
      <c r="C11127"/>
      <c r="D11127"/>
      <c r="E11127"/>
    </row>
    <row r="11128" spans="1:5" ht="12.5" x14ac:dyDescent="0.25">
      <c r="A11128" s="37"/>
      <c r="B11128" s="26"/>
      <c r="C11128"/>
      <c r="D11128"/>
      <c r="E11128"/>
    </row>
    <row r="11129" spans="1:5" ht="12.5" x14ac:dyDescent="0.25">
      <c r="A11129" s="37"/>
      <c r="B11129" s="26"/>
      <c r="C11129"/>
      <c r="D11129"/>
      <c r="E11129"/>
    </row>
    <row r="11130" spans="1:5" ht="12.5" x14ac:dyDescent="0.25">
      <c r="A11130" s="37"/>
      <c r="B11130" s="26"/>
      <c r="C11130"/>
      <c r="D11130"/>
      <c r="E11130"/>
    </row>
    <row r="11131" spans="1:5" ht="12.5" x14ac:dyDescent="0.25">
      <c r="A11131" s="37"/>
      <c r="B11131" s="26"/>
      <c r="C11131"/>
      <c r="D11131"/>
      <c r="E11131"/>
    </row>
    <row r="11132" spans="1:5" ht="12.5" x14ac:dyDescent="0.25">
      <c r="A11132" s="37"/>
      <c r="B11132" s="26"/>
      <c r="C11132"/>
      <c r="D11132"/>
      <c r="E11132"/>
    </row>
    <row r="11133" spans="1:5" ht="12.5" x14ac:dyDescent="0.25">
      <c r="A11133" s="37"/>
      <c r="B11133" s="26"/>
      <c r="C11133"/>
      <c r="D11133"/>
      <c r="E11133"/>
    </row>
    <row r="11134" spans="1:5" ht="12.5" x14ac:dyDescent="0.25">
      <c r="A11134" s="37"/>
      <c r="B11134" s="26"/>
      <c r="C11134"/>
      <c r="D11134"/>
      <c r="E11134"/>
    </row>
    <row r="11135" spans="1:5" ht="12.5" x14ac:dyDescent="0.25">
      <c r="A11135" s="37"/>
      <c r="B11135" s="26"/>
      <c r="C11135"/>
      <c r="D11135"/>
      <c r="E11135"/>
    </row>
    <row r="11136" spans="1:5" ht="12.5" x14ac:dyDescent="0.25">
      <c r="A11136" s="37"/>
      <c r="B11136" s="26"/>
      <c r="C11136"/>
      <c r="D11136"/>
      <c r="E11136"/>
    </row>
    <row r="11137" spans="1:5" ht="12.5" x14ac:dyDescent="0.25">
      <c r="A11137" s="37"/>
      <c r="B11137" s="26"/>
      <c r="C11137"/>
      <c r="D11137"/>
      <c r="E11137"/>
    </row>
    <row r="11138" spans="1:5" ht="12.5" x14ac:dyDescent="0.25">
      <c r="A11138" s="37"/>
      <c r="B11138" s="26"/>
      <c r="C11138"/>
      <c r="D11138"/>
      <c r="E11138"/>
    </row>
    <row r="11139" spans="1:5" ht="12.5" x14ac:dyDescent="0.25">
      <c r="A11139" s="37"/>
      <c r="B11139" s="26"/>
      <c r="C11139"/>
      <c r="D11139"/>
      <c r="E11139"/>
    </row>
    <row r="11140" spans="1:5" ht="12.5" x14ac:dyDescent="0.25">
      <c r="A11140" s="37"/>
      <c r="B11140" s="26"/>
      <c r="C11140"/>
      <c r="D11140"/>
      <c r="E11140"/>
    </row>
    <row r="11141" spans="1:5" ht="12.5" x14ac:dyDescent="0.25">
      <c r="A11141" s="37"/>
      <c r="B11141" s="26"/>
      <c r="C11141"/>
      <c r="D11141"/>
      <c r="E11141"/>
    </row>
    <row r="11142" spans="1:5" ht="12.5" x14ac:dyDescent="0.25">
      <c r="A11142" s="37"/>
      <c r="B11142" s="26"/>
      <c r="C11142"/>
      <c r="D11142"/>
      <c r="E11142"/>
    </row>
    <row r="11143" spans="1:5" ht="12.5" x14ac:dyDescent="0.25">
      <c r="A11143" s="37"/>
      <c r="B11143" s="26"/>
      <c r="C11143"/>
      <c r="D11143"/>
      <c r="E11143"/>
    </row>
    <row r="11144" spans="1:5" ht="12.5" x14ac:dyDescent="0.25">
      <c r="A11144" s="37"/>
      <c r="B11144" s="26"/>
      <c r="C11144"/>
      <c r="D11144"/>
      <c r="E11144"/>
    </row>
    <row r="11145" spans="1:5" ht="12.5" x14ac:dyDescent="0.25">
      <c r="A11145" s="37"/>
      <c r="B11145" s="26"/>
      <c r="C11145"/>
      <c r="D11145"/>
      <c r="E11145"/>
    </row>
    <row r="11146" spans="1:5" ht="12.5" x14ac:dyDescent="0.25">
      <c r="A11146" s="37"/>
      <c r="B11146" s="26"/>
      <c r="C11146"/>
      <c r="D11146"/>
      <c r="E11146"/>
    </row>
    <row r="11147" spans="1:5" ht="12.5" x14ac:dyDescent="0.25">
      <c r="A11147" s="37"/>
      <c r="B11147" s="26"/>
      <c r="C11147"/>
      <c r="D11147"/>
      <c r="E11147"/>
    </row>
    <row r="11148" spans="1:5" ht="12.5" x14ac:dyDescent="0.25">
      <c r="A11148" s="37"/>
      <c r="B11148" s="26"/>
      <c r="C11148"/>
      <c r="D11148"/>
      <c r="E11148"/>
    </row>
    <row r="11149" spans="1:5" ht="12.5" x14ac:dyDescent="0.25">
      <c r="A11149" s="37"/>
      <c r="B11149" s="26"/>
      <c r="C11149"/>
      <c r="D11149"/>
      <c r="E11149"/>
    </row>
    <row r="11150" spans="1:5" ht="12.5" x14ac:dyDescent="0.25">
      <c r="A11150" s="37"/>
      <c r="B11150" s="26"/>
      <c r="C11150"/>
      <c r="D11150"/>
      <c r="E11150"/>
    </row>
    <row r="11151" spans="1:5" ht="12.5" x14ac:dyDescent="0.25">
      <c r="A11151" s="37"/>
      <c r="B11151" s="26"/>
      <c r="C11151"/>
      <c r="D11151"/>
      <c r="E11151"/>
    </row>
    <row r="11152" spans="1:5" ht="12.5" x14ac:dyDescent="0.25">
      <c r="A11152" s="37"/>
      <c r="B11152" s="26"/>
      <c r="C11152"/>
      <c r="D11152"/>
      <c r="E11152"/>
    </row>
    <row r="11153" spans="1:5" ht="12.5" x14ac:dyDescent="0.25">
      <c r="A11153" s="37"/>
      <c r="B11153" s="26"/>
      <c r="C11153"/>
      <c r="D11153"/>
      <c r="E11153"/>
    </row>
    <row r="11154" spans="1:5" ht="12.5" x14ac:dyDescent="0.25">
      <c r="A11154" s="37"/>
      <c r="B11154" s="26"/>
      <c r="C11154"/>
      <c r="D11154"/>
      <c r="E11154"/>
    </row>
    <row r="11155" spans="1:5" ht="12.5" x14ac:dyDescent="0.25">
      <c r="A11155" s="37"/>
      <c r="B11155" s="26"/>
      <c r="C11155"/>
      <c r="D11155"/>
      <c r="E11155"/>
    </row>
    <row r="11156" spans="1:5" ht="12.5" x14ac:dyDescent="0.25">
      <c r="A11156" s="37"/>
      <c r="B11156" s="26"/>
      <c r="C11156"/>
      <c r="D11156"/>
      <c r="E11156"/>
    </row>
    <row r="11157" spans="1:5" ht="12.5" x14ac:dyDescent="0.25">
      <c r="A11157" s="37"/>
      <c r="B11157" s="26"/>
      <c r="C11157"/>
      <c r="D11157"/>
      <c r="E11157"/>
    </row>
    <row r="11158" spans="1:5" ht="12.5" x14ac:dyDescent="0.25">
      <c r="A11158" s="37"/>
      <c r="B11158" s="26"/>
      <c r="C11158"/>
      <c r="D11158"/>
      <c r="E11158"/>
    </row>
    <row r="11159" spans="1:5" ht="12.5" x14ac:dyDescent="0.25">
      <c r="A11159" s="37"/>
      <c r="B11159" s="26"/>
      <c r="C11159"/>
      <c r="D11159"/>
      <c r="E11159"/>
    </row>
    <row r="11160" spans="1:5" ht="12.5" x14ac:dyDescent="0.25">
      <c r="A11160" s="37"/>
      <c r="B11160" s="26"/>
      <c r="C11160"/>
      <c r="D11160"/>
      <c r="E11160"/>
    </row>
    <row r="11161" spans="1:5" ht="12.5" x14ac:dyDescent="0.25">
      <c r="A11161" s="37"/>
      <c r="B11161" s="26"/>
      <c r="C11161"/>
      <c r="D11161"/>
      <c r="E11161"/>
    </row>
    <row r="11162" spans="1:5" ht="12.5" x14ac:dyDescent="0.25">
      <c r="A11162" s="37"/>
      <c r="B11162" s="26"/>
      <c r="C11162"/>
      <c r="D11162"/>
      <c r="E11162"/>
    </row>
    <row r="11163" spans="1:5" ht="12.5" x14ac:dyDescent="0.25">
      <c r="A11163" s="37"/>
      <c r="B11163" s="26"/>
      <c r="C11163"/>
      <c r="D11163"/>
      <c r="E11163"/>
    </row>
    <row r="11164" spans="1:5" ht="12.5" x14ac:dyDescent="0.25">
      <c r="A11164" s="37"/>
      <c r="B11164" s="26"/>
      <c r="C11164"/>
      <c r="D11164"/>
      <c r="E11164"/>
    </row>
    <row r="11165" spans="1:5" ht="12.5" x14ac:dyDescent="0.25">
      <c r="A11165" s="37"/>
      <c r="B11165" s="26"/>
      <c r="C11165"/>
      <c r="D11165"/>
      <c r="E11165"/>
    </row>
    <row r="11166" spans="1:5" ht="12.5" x14ac:dyDescent="0.25">
      <c r="A11166" s="37"/>
      <c r="B11166" s="26"/>
      <c r="C11166"/>
      <c r="D11166"/>
      <c r="E11166"/>
    </row>
    <row r="11167" spans="1:5" ht="12.5" x14ac:dyDescent="0.25">
      <c r="A11167" s="37"/>
      <c r="B11167" s="26"/>
      <c r="C11167"/>
      <c r="D11167"/>
      <c r="E11167"/>
    </row>
    <row r="11168" spans="1:5" ht="12.5" x14ac:dyDescent="0.25">
      <c r="A11168" s="37"/>
      <c r="B11168" s="26"/>
      <c r="C11168"/>
      <c r="D11168"/>
      <c r="E11168"/>
    </row>
    <row r="11169" spans="1:5" ht="12.5" x14ac:dyDescent="0.25">
      <c r="A11169" s="37"/>
      <c r="B11169" s="26"/>
      <c r="C11169"/>
      <c r="D11169"/>
      <c r="E11169"/>
    </row>
    <row r="11170" spans="1:5" ht="12.5" x14ac:dyDescent="0.25">
      <c r="A11170" s="37"/>
      <c r="B11170" s="26"/>
      <c r="C11170"/>
      <c r="D11170"/>
      <c r="E11170"/>
    </row>
    <row r="11171" spans="1:5" ht="12.5" x14ac:dyDescent="0.25">
      <c r="A11171" s="37"/>
      <c r="B11171" s="26"/>
      <c r="C11171"/>
      <c r="D11171"/>
      <c r="E11171"/>
    </row>
    <row r="11172" spans="1:5" ht="12.5" x14ac:dyDescent="0.25">
      <c r="A11172" s="37"/>
      <c r="B11172" s="26"/>
      <c r="C11172"/>
      <c r="D11172"/>
      <c r="E11172"/>
    </row>
    <row r="11173" spans="1:5" ht="12.5" x14ac:dyDescent="0.25">
      <c r="A11173" s="37"/>
      <c r="B11173" s="26"/>
      <c r="C11173"/>
      <c r="D11173"/>
      <c r="E11173"/>
    </row>
    <row r="11174" spans="1:5" ht="12.5" x14ac:dyDescent="0.25">
      <c r="A11174" s="37"/>
      <c r="B11174" s="26"/>
      <c r="C11174"/>
      <c r="D11174"/>
      <c r="E11174"/>
    </row>
    <row r="11175" spans="1:5" ht="12.5" x14ac:dyDescent="0.25">
      <c r="A11175" s="37"/>
      <c r="B11175" s="26"/>
      <c r="C11175"/>
      <c r="D11175"/>
      <c r="E11175"/>
    </row>
    <row r="11176" spans="1:5" ht="12.5" x14ac:dyDescent="0.25">
      <c r="A11176" s="37"/>
      <c r="B11176" s="26"/>
      <c r="C11176"/>
      <c r="D11176"/>
      <c r="E11176"/>
    </row>
    <row r="11177" spans="1:5" ht="12.5" x14ac:dyDescent="0.25">
      <c r="A11177" s="37"/>
      <c r="B11177" s="26"/>
      <c r="C11177"/>
      <c r="D11177"/>
      <c r="E11177"/>
    </row>
    <row r="11178" spans="1:5" ht="12.5" x14ac:dyDescent="0.25">
      <c r="A11178" s="37"/>
      <c r="B11178" s="26"/>
      <c r="C11178"/>
      <c r="D11178"/>
      <c r="E11178"/>
    </row>
    <row r="11179" spans="1:5" ht="12.5" x14ac:dyDescent="0.25">
      <c r="A11179" s="37"/>
      <c r="B11179" s="26"/>
      <c r="C11179"/>
      <c r="D11179"/>
      <c r="E11179"/>
    </row>
    <row r="11180" spans="1:5" ht="12.5" x14ac:dyDescent="0.25">
      <c r="A11180" s="37"/>
      <c r="B11180" s="26"/>
      <c r="C11180"/>
      <c r="D11180"/>
      <c r="E11180"/>
    </row>
    <row r="11181" spans="1:5" ht="12.5" x14ac:dyDescent="0.25">
      <c r="A11181" s="37"/>
      <c r="B11181" s="26"/>
      <c r="C11181"/>
      <c r="D11181"/>
      <c r="E11181"/>
    </row>
    <row r="11182" spans="1:5" ht="12.5" x14ac:dyDescent="0.25">
      <c r="A11182" s="37"/>
      <c r="B11182" s="26"/>
      <c r="C11182"/>
      <c r="D11182"/>
      <c r="E11182"/>
    </row>
    <row r="11183" spans="1:5" ht="12.5" x14ac:dyDescent="0.25">
      <c r="A11183" s="37"/>
      <c r="B11183" s="26"/>
      <c r="C11183"/>
      <c r="D11183"/>
      <c r="E11183"/>
    </row>
    <row r="11184" spans="1:5" ht="12.5" x14ac:dyDescent="0.25">
      <c r="A11184" s="37"/>
      <c r="B11184" s="26"/>
      <c r="C11184"/>
      <c r="D11184"/>
      <c r="E11184"/>
    </row>
    <row r="11185" spans="1:5" ht="12.5" x14ac:dyDescent="0.25">
      <c r="A11185" s="37"/>
      <c r="B11185" s="26"/>
      <c r="C11185"/>
      <c r="D11185"/>
      <c r="E11185"/>
    </row>
    <row r="11186" spans="1:5" ht="12.5" x14ac:dyDescent="0.25">
      <c r="A11186" s="37"/>
      <c r="B11186" s="26"/>
      <c r="C11186"/>
      <c r="D11186"/>
      <c r="E11186"/>
    </row>
    <row r="11187" spans="1:5" ht="12.5" x14ac:dyDescent="0.25">
      <c r="A11187" s="37"/>
      <c r="B11187" s="26"/>
      <c r="C11187"/>
      <c r="D11187"/>
      <c r="E11187"/>
    </row>
    <row r="11188" spans="1:5" ht="12.5" x14ac:dyDescent="0.25">
      <c r="A11188" s="37"/>
      <c r="B11188" s="26"/>
      <c r="C11188"/>
      <c r="D11188"/>
      <c r="E11188"/>
    </row>
    <row r="11189" spans="1:5" ht="12.5" x14ac:dyDescent="0.25">
      <c r="A11189" s="37"/>
      <c r="B11189" s="26"/>
      <c r="C11189"/>
      <c r="D11189"/>
      <c r="E11189"/>
    </row>
    <row r="11190" spans="1:5" ht="12.5" x14ac:dyDescent="0.25">
      <c r="A11190" s="37"/>
      <c r="B11190" s="26"/>
      <c r="C11190"/>
      <c r="D11190"/>
      <c r="E11190"/>
    </row>
    <row r="11191" spans="1:5" ht="12.5" x14ac:dyDescent="0.25">
      <c r="A11191" s="37"/>
      <c r="B11191" s="26"/>
      <c r="C11191"/>
      <c r="D11191"/>
      <c r="E11191"/>
    </row>
    <row r="11192" spans="1:5" ht="12.5" x14ac:dyDescent="0.25">
      <c r="A11192" s="37"/>
      <c r="B11192" s="26"/>
      <c r="C11192"/>
      <c r="D11192"/>
      <c r="E11192"/>
    </row>
    <row r="11193" spans="1:5" ht="12.5" x14ac:dyDescent="0.25">
      <c r="A11193" s="37"/>
      <c r="B11193" s="26"/>
      <c r="C11193"/>
      <c r="D11193"/>
      <c r="E11193"/>
    </row>
    <row r="11194" spans="1:5" ht="12.5" x14ac:dyDescent="0.25">
      <c r="A11194" s="37"/>
      <c r="B11194" s="26"/>
      <c r="C11194"/>
      <c r="D11194"/>
      <c r="E11194"/>
    </row>
    <row r="11195" spans="1:5" ht="12.5" x14ac:dyDescent="0.25">
      <c r="A11195" s="37"/>
      <c r="B11195" s="26"/>
      <c r="C11195"/>
      <c r="D11195"/>
      <c r="E11195"/>
    </row>
    <row r="11196" spans="1:5" ht="12.5" x14ac:dyDescent="0.25">
      <c r="A11196" s="37"/>
      <c r="B11196" s="26"/>
      <c r="C11196"/>
      <c r="D11196"/>
      <c r="E11196"/>
    </row>
    <row r="11197" spans="1:5" ht="12.5" x14ac:dyDescent="0.25">
      <c r="A11197" s="37"/>
      <c r="B11197" s="26"/>
      <c r="C11197"/>
      <c r="D11197"/>
      <c r="E11197"/>
    </row>
    <row r="11198" spans="1:5" ht="12.5" x14ac:dyDescent="0.25">
      <c r="A11198" s="37"/>
      <c r="B11198" s="26"/>
      <c r="C11198"/>
      <c r="D11198"/>
      <c r="E11198"/>
    </row>
    <row r="11199" spans="1:5" ht="12.5" x14ac:dyDescent="0.25">
      <c r="A11199" s="37"/>
      <c r="B11199" s="26"/>
      <c r="C11199"/>
      <c r="D11199"/>
      <c r="E11199"/>
    </row>
    <row r="11200" spans="1:5" ht="12.5" x14ac:dyDescent="0.25">
      <c r="A11200" s="37"/>
      <c r="B11200" s="26"/>
      <c r="C11200"/>
      <c r="D11200"/>
      <c r="E11200"/>
    </row>
    <row r="11201" spans="1:5" ht="12.5" x14ac:dyDescent="0.25">
      <c r="A11201" s="37"/>
      <c r="B11201" s="26"/>
      <c r="C11201"/>
      <c r="D11201"/>
      <c r="E11201"/>
    </row>
    <row r="11202" spans="1:5" ht="12.5" x14ac:dyDescent="0.25">
      <c r="A11202" s="37"/>
      <c r="B11202" s="26"/>
      <c r="C11202"/>
      <c r="D11202"/>
      <c r="E11202"/>
    </row>
    <row r="11203" spans="1:5" ht="12.5" x14ac:dyDescent="0.25">
      <c r="A11203" s="37"/>
      <c r="B11203" s="26"/>
      <c r="C11203"/>
      <c r="D11203"/>
      <c r="E11203"/>
    </row>
    <row r="11204" spans="1:5" ht="12.5" x14ac:dyDescent="0.25">
      <c r="A11204" s="37"/>
      <c r="B11204" s="26"/>
      <c r="C11204"/>
      <c r="D11204"/>
      <c r="E11204"/>
    </row>
    <row r="11205" spans="1:5" ht="12.5" x14ac:dyDescent="0.25">
      <c r="A11205" s="37"/>
      <c r="B11205" s="26"/>
      <c r="C11205"/>
      <c r="D11205"/>
      <c r="E11205"/>
    </row>
    <row r="11206" spans="1:5" ht="12.5" x14ac:dyDescent="0.25">
      <c r="A11206" s="37"/>
      <c r="B11206" s="26"/>
      <c r="C11206"/>
      <c r="D11206"/>
      <c r="E11206"/>
    </row>
    <row r="11207" spans="1:5" ht="12.5" x14ac:dyDescent="0.25">
      <c r="A11207" s="37"/>
      <c r="B11207" s="26"/>
      <c r="C11207"/>
      <c r="D11207"/>
      <c r="E11207"/>
    </row>
    <row r="11208" spans="1:5" ht="12.5" x14ac:dyDescent="0.25">
      <c r="A11208" s="37"/>
      <c r="B11208" s="26"/>
      <c r="C11208"/>
      <c r="D11208"/>
      <c r="E11208"/>
    </row>
    <row r="11209" spans="1:5" ht="12.5" x14ac:dyDescent="0.25">
      <c r="A11209" s="37"/>
      <c r="B11209" s="26"/>
      <c r="C11209"/>
      <c r="D11209"/>
      <c r="E11209"/>
    </row>
    <row r="11210" spans="1:5" ht="12.5" x14ac:dyDescent="0.25">
      <c r="A11210" s="37"/>
      <c r="B11210" s="26"/>
      <c r="C11210"/>
      <c r="D11210"/>
      <c r="E11210"/>
    </row>
    <row r="11211" spans="1:5" ht="12.5" x14ac:dyDescent="0.25">
      <c r="A11211" s="37"/>
      <c r="B11211" s="26"/>
      <c r="C11211"/>
      <c r="D11211"/>
      <c r="E11211"/>
    </row>
    <row r="11212" spans="1:5" ht="12.5" x14ac:dyDescent="0.25">
      <c r="A11212" s="37"/>
      <c r="B11212" s="26"/>
      <c r="C11212"/>
      <c r="D11212"/>
      <c r="E11212"/>
    </row>
    <row r="11213" spans="1:5" ht="12.5" x14ac:dyDescent="0.25">
      <c r="A11213" s="37"/>
      <c r="B11213" s="26"/>
      <c r="C11213"/>
      <c r="D11213"/>
      <c r="E11213"/>
    </row>
    <row r="11214" spans="1:5" ht="12.5" x14ac:dyDescent="0.25">
      <c r="A11214" s="37"/>
      <c r="B11214" s="26"/>
      <c r="C11214"/>
      <c r="D11214"/>
      <c r="E11214"/>
    </row>
    <row r="11215" spans="1:5" ht="12.5" x14ac:dyDescent="0.25">
      <c r="A11215" s="37"/>
      <c r="B11215" s="26"/>
      <c r="C11215"/>
      <c r="D11215"/>
      <c r="E11215"/>
    </row>
    <row r="11216" spans="1:5" ht="12.5" x14ac:dyDescent="0.25">
      <c r="A11216" s="37"/>
      <c r="B11216" s="26"/>
      <c r="C11216"/>
      <c r="D11216"/>
      <c r="E11216"/>
    </row>
    <row r="11217" spans="1:5" ht="12.5" x14ac:dyDescent="0.25">
      <c r="A11217" s="37"/>
      <c r="B11217" s="26"/>
      <c r="C11217"/>
      <c r="D11217"/>
      <c r="E11217"/>
    </row>
    <row r="11218" spans="1:5" ht="12.5" x14ac:dyDescent="0.25">
      <c r="A11218" s="37"/>
      <c r="B11218" s="26"/>
      <c r="C11218"/>
      <c r="D11218"/>
      <c r="E11218"/>
    </row>
    <row r="11219" spans="1:5" ht="12.5" x14ac:dyDescent="0.25">
      <c r="A11219" s="37"/>
      <c r="B11219" s="26"/>
      <c r="C11219"/>
      <c r="D11219"/>
      <c r="E11219"/>
    </row>
    <row r="11220" spans="1:5" ht="12.5" x14ac:dyDescent="0.25">
      <c r="A11220" s="37"/>
      <c r="B11220" s="26"/>
      <c r="C11220"/>
      <c r="D11220"/>
      <c r="E11220"/>
    </row>
    <row r="11221" spans="1:5" ht="12.5" x14ac:dyDescent="0.25">
      <c r="A11221" s="37"/>
      <c r="B11221" s="26"/>
      <c r="C11221"/>
      <c r="D11221"/>
      <c r="E11221"/>
    </row>
    <row r="11222" spans="1:5" ht="12.5" x14ac:dyDescent="0.25">
      <c r="A11222" s="37"/>
      <c r="B11222" s="26"/>
      <c r="C11222"/>
      <c r="D11222"/>
      <c r="E11222"/>
    </row>
    <row r="11223" spans="1:5" ht="12.5" x14ac:dyDescent="0.25">
      <c r="A11223" s="37"/>
      <c r="B11223" s="26"/>
      <c r="C11223"/>
      <c r="D11223"/>
      <c r="E11223"/>
    </row>
    <row r="11224" spans="1:5" ht="12.5" x14ac:dyDescent="0.25">
      <c r="A11224" s="37"/>
      <c r="B11224" s="26"/>
      <c r="C11224"/>
      <c r="D11224"/>
      <c r="E11224"/>
    </row>
    <row r="11225" spans="1:5" ht="12.5" x14ac:dyDescent="0.25">
      <c r="A11225" s="37"/>
      <c r="B11225" s="26"/>
      <c r="C11225"/>
      <c r="D11225"/>
      <c r="E11225"/>
    </row>
    <row r="11226" spans="1:5" ht="12.5" x14ac:dyDescent="0.25">
      <c r="A11226" s="37"/>
      <c r="B11226" s="26"/>
      <c r="C11226"/>
      <c r="D11226"/>
      <c r="E11226"/>
    </row>
    <row r="11227" spans="1:5" ht="12.5" x14ac:dyDescent="0.25">
      <c r="A11227" s="37"/>
      <c r="B11227" s="26"/>
      <c r="C11227"/>
      <c r="D11227"/>
      <c r="E11227"/>
    </row>
    <row r="11228" spans="1:5" ht="12.5" x14ac:dyDescent="0.25">
      <c r="A11228" s="37"/>
      <c r="B11228" s="26"/>
      <c r="C11228"/>
      <c r="D11228"/>
      <c r="E11228"/>
    </row>
    <row r="11229" spans="1:5" ht="12.5" x14ac:dyDescent="0.25">
      <c r="A11229" s="37"/>
      <c r="B11229" s="26"/>
      <c r="C11229"/>
      <c r="D11229"/>
      <c r="E11229"/>
    </row>
    <row r="11230" spans="1:5" ht="12.5" x14ac:dyDescent="0.25">
      <c r="A11230" s="37"/>
      <c r="B11230" s="26"/>
      <c r="C11230"/>
      <c r="D11230"/>
      <c r="E11230"/>
    </row>
    <row r="11231" spans="1:5" ht="12.5" x14ac:dyDescent="0.25">
      <c r="A11231" s="37"/>
      <c r="B11231" s="26"/>
      <c r="C11231"/>
      <c r="D11231"/>
      <c r="E11231"/>
    </row>
    <row r="11232" spans="1:5" ht="12.5" x14ac:dyDescent="0.25">
      <c r="A11232" s="37"/>
      <c r="B11232" s="26"/>
      <c r="C11232"/>
      <c r="D11232"/>
      <c r="E11232"/>
    </row>
    <row r="11233" spans="1:5" ht="12.5" x14ac:dyDescent="0.25">
      <c r="A11233" s="37"/>
      <c r="B11233" s="26"/>
      <c r="C11233"/>
      <c r="D11233"/>
      <c r="E11233"/>
    </row>
    <row r="11234" spans="1:5" ht="12.5" x14ac:dyDescent="0.25">
      <c r="A11234" s="37"/>
      <c r="B11234" s="26"/>
      <c r="C11234"/>
      <c r="D11234"/>
      <c r="E11234"/>
    </row>
    <row r="11235" spans="1:5" ht="12.5" x14ac:dyDescent="0.25">
      <c r="A11235" s="37"/>
      <c r="B11235" s="26"/>
      <c r="C11235"/>
      <c r="D11235"/>
      <c r="E11235"/>
    </row>
    <row r="11236" spans="1:5" ht="12.5" x14ac:dyDescent="0.25">
      <c r="A11236" s="37"/>
      <c r="B11236" s="26"/>
      <c r="C11236"/>
      <c r="D11236"/>
      <c r="E11236"/>
    </row>
    <row r="11237" spans="1:5" ht="12.5" x14ac:dyDescent="0.25">
      <c r="A11237" s="37"/>
      <c r="B11237" s="26"/>
      <c r="C11237"/>
      <c r="D11237"/>
      <c r="E11237"/>
    </row>
    <row r="11238" spans="1:5" ht="12.5" x14ac:dyDescent="0.25">
      <c r="A11238" s="37"/>
      <c r="B11238" s="26"/>
      <c r="C11238"/>
      <c r="D11238"/>
      <c r="E11238"/>
    </row>
    <row r="11239" spans="1:5" ht="12.5" x14ac:dyDescent="0.25">
      <c r="A11239" s="37"/>
      <c r="B11239" s="26"/>
      <c r="C11239"/>
      <c r="D11239"/>
      <c r="E11239"/>
    </row>
    <row r="11240" spans="1:5" ht="12.5" x14ac:dyDescent="0.25">
      <c r="A11240" s="37"/>
      <c r="B11240" s="26"/>
      <c r="C11240"/>
      <c r="D11240"/>
      <c r="E11240"/>
    </row>
    <row r="11241" spans="1:5" ht="12.5" x14ac:dyDescent="0.25">
      <c r="A11241" s="37"/>
      <c r="B11241" s="26"/>
      <c r="C11241"/>
      <c r="D11241"/>
      <c r="E11241"/>
    </row>
    <row r="11242" spans="1:5" ht="12.5" x14ac:dyDescent="0.25">
      <c r="A11242" s="37"/>
      <c r="B11242" s="26"/>
      <c r="C11242"/>
      <c r="D11242"/>
      <c r="E11242"/>
    </row>
    <row r="11243" spans="1:5" ht="12.5" x14ac:dyDescent="0.25">
      <c r="A11243" s="37"/>
      <c r="B11243" s="26"/>
      <c r="C11243"/>
      <c r="D11243"/>
      <c r="E11243"/>
    </row>
    <row r="11244" spans="1:5" ht="12.5" x14ac:dyDescent="0.25">
      <c r="A11244" s="37"/>
      <c r="B11244" s="26"/>
      <c r="C11244"/>
      <c r="D11244"/>
      <c r="E11244"/>
    </row>
    <row r="11245" spans="1:5" ht="12.5" x14ac:dyDescent="0.25">
      <c r="A11245" s="37"/>
      <c r="B11245" s="26"/>
      <c r="C11245"/>
      <c r="D11245"/>
      <c r="E11245"/>
    </row>
    <row r="11246" spans="1:5" ht="12.5" x14ac:dyDescent="0.25">
      <c r="A11246" s="37"/>
      <c r="B11246" s="26"/>
      <c r="C11246"/>
      <c r="D11246"/>
      <c r="E11246"/>
    </row>
    <row r="11247" spans="1:5" ht="12.5" x14ac:dyDescent="0.25">
      <c r="A11247" s="37"/>
      <c r="B11247" s="26"/>
      <c r="C11247"/>
      <c r="D11247"/>
      <c r="E11247"/>
    </row>
    <row r="11248" spans="1:5" ht="12.5" x14ac:dyDescent="0.25">
      <c r="A11248" s="37"/>
      <c r="B11248" s="26"/>
      <c r="C11248"/>
      <c r="D11248"/>
      <c r="E11248"/>
    </row>
    <row r="11249" spans="1:5" ht="12.5" x14ac:dyDescent="0.25">
      <c r="A11249" s="37"/>
      <c r="B11249" s="26"/>
      <c r="C11249"/>
      <c r="D11249"/>
      <c r="E11249"/>
    </row>
    <row r="11250" spans="1:5" ht="12.5" x14ac:dyDescent="0.25">
      <c r="A11250" s="37"/>
      <c r="B11250" s="26"/>
      <c r="C11250"/>
      <c r="D11250"/>
      <c r="E11250"/>
    </row>
    <row r="11251" spans="1:5" ht="12.5" x14ac:dyDescent="0.25">
      <c r="A11251" s="37"/>
      <c r="B11251" s="26"/>
      <c r="C11251"/>
      <c r="D11251"/>
      <c r="E11251"/>
    </row>
    <row r="11252" spans="1:5" ht="12.5" x14ac:dyDescent="0.25">
      <c r="A11252" s="37"/>
      <c r="B11252" s="26"/>
      <c r="C11252"/>
      <c r="D11252"/>
      <c r="E11252"/>
    </row>
    <row r="11253" spans="1:5" ht="12.5" x14ac:dyDescent="0.25">
      <c r="A11253" s="37"/>
      <c r="B11253" s="26"/>
      <c r="C11253"/>
      <c r="D11253"/>
      <c r="E11253"/>
    </row>
    <row r="11254" spans="1:5" ht="12.5" x14ac:dyDescent="0.25">
      <c r="A11254" s="37"/>
      <c r="B11254" s="26"/>
      <c r="C11254"/>
      <c r="D11254"/>
      <c r="E11254"/>
    </row>
    <row r="11255" spans="1:5" ht="12.5" x14ac:dyDescent="0.25">
      <c r="A11255" s="37"/>
      <c r="B11255" s="26"/>
      <c r="C11255"/>
      <c r="D11255"/>
      <c r="E11255"/>
    </row>
    <row r="11256" spans="1:5" ht="12.5" x14ac:dyDescent="0.25">
      <c r="A11256" s="37"/>
      <c r="B11256" s="26"/>
      <c r="C11256"/>
      <c r="D11256"/>
      <c r="E11256"/>
    </row>
    <row r="11257" spans="1:5" ht="12.5" x14ac:dyDescent="0.25">
      <c r="A11257" s="37"/>
      <c r="B11257" s="26"/>
      <c r="C11257"/>
      <c r="D11257"/>
      <c r="E11257"/>
    </row>
    <row r="11258" spans="1:5" ht="12.5" x14ac:dyDescent="0.25">
      <c r="A11258" s="37"/>
      <c r="B11258" s="26"/>
      <c r="C11258"/>
      <c r="D11258"/>
      <c r="E11258"/>
    </row>
    <row r="11259" spans="1:5" ht="12.5" x14ac:dyDescent="0.25">
      <c r="A11259" s="37"/>
      <c r="B11259" s="26"/>
      <c r="C11259"/>
      <c r="D11259"/>
      <c r="E11259"/>
    </row>
    <row r="11260" spans="1:5" ht="12.5" x14ac:dyDescent="0.25">
      <c r="A11260" s="37"/>
      <c r="B11260" s="26"/>
      <c r="C11260"/>
      <c r="D11260"/>
      <c r="E11260"/>
    </row>
    <row r="11261" spans="1:5" ht="12.5" x14ac:dyDescent="0.25">
      <c r="A11261" s="37"/>
      <c r="B11261" s="26"/>
      <c r="C11261"/>
      <c r="D11261"/>
      <c r="E11261"/>
    </row>
    <row r="11262" spans="1:5" ht="12.5" x14ac:dyDescent="0.25">
      <c r="A11262" s="37"/>
      <c r="B11262" s="26"/>
      <c r="C11262"/>
      <c r="D11262"/>
      <c r="E11262"/>
    </row>
    <row r="11263" spans="1:5" ht="12.5" x14ac:dyDescent="0.25">
      <c r="A11263" s="37"/>
      <c r="B11263" s="26"/>
      <c r="C11263"/>
      <c r="D11263"/>
      <c r="E11263"/>
    </row>
    <row r="11264" spans="1:5" ht="12.5" x14ac:dyDescent="0.25">
      <c r="A11264" s="37"/>
      <c r="B11264" s="26"/>
      <c r="C11264"/>
      <c r="D11264"/>
      <c r="E11264"/>
    </row>
    <row r="11265" spans="1:5" ht="12.5" x14ac:dyDescent="0.25">
      <c r="A11265" s="37"/>
      <c r="B11265" s="26"/>
      <c r="C11265"/>
      <c r="D11265"/>
      <c r="E11265"/>
    </row>
    <row r="11266" spans="1:5" ht="12.5" x14ac:dyDescent="0.25">
      <c r="A11266" s="37"/>
      <c r="B11266" s="26"/>
      <c r="C11266"/>
      <c r="D11266"/>
      <c r="E11266"/>
    </row>
    <row r="11267" spans="1:5" ht="12.5" x14ac:dyDescent="0.25">
      <c r="A11267" s="37"/>
      <c r="B11267" s="26"/>
      <c r="C11267"/>
      <c r="D11267"/>
      <c r="E11267"/>
    </row>
    <row r="11268" spans="1:5" ht="12.5" x14ac:dyDescent="0.25">
      <c r="A11268" s="37"/>
      <c r="B11268" s="26"/>
      <c r="C11268"/>
      <c r="D11268"/>
      <c r="E11268"/>
    </row>
    <row r="11269" spans="1:5" ht="12.5" x14ac:dyDescent="0.25">
      <c r="A11269" s="37"/>
      <c r="B11269" s="26"/>
      <c r="C11269"/>
      <c r="D11269"/>
      <c r="E11269"/>
    </row>
    <row r="11270" spans="1:5" ht="12.5" x14ac:dyDescent="0.25">
      <c r="A11270" s="37"/>
      <c r="B11270" s="26"/>
      <c r="C11270"/>
      <c r="D11270"/>
      <c r="E11270"/>
    </row>
    <row r="11271" spans="1:5" ht="12.5" x14ac:dyDescent="0.25">
      <c r="A11271" s="37"/>
      <c r="B11271" s="26"/>
      <c r="C11271"/>
      <c r="D11271"/>
      <c r="E11271"/>
    </row>
    <row r="11272" spans="1:5" ht="12.5" x14ac:dyDescent="0.25">
      <c r="A11272" s="37"/>
      <c r="B11272" s="26"/>
      <c r="C11272"/>
      <c r="D11272"/>
      <c r="E11272"/>
    </row>
    <row r="11273" spans="1:5" ht="12.5" x14ac:dyDescent="0.25">
      <c r="A11273" s="37"/>
      <c r="B11273" s="26"/>
      <c r="C11273"/>
      <c r="D11273"/>
      <c r="E11273"/>
    </row>
    <row r="11274" spans="1:5" ht="12.5" x14ac:dyDescent="0.25">
      <c r="A11274" s="37"/>
      <c r="B11274" s="26"/>
      <c r="C11274"/>
      <c r="D11274"/>
      <c r="E11274"/>
    </row>
    <row r="11275" spans="1:5" ht="12.5" x14ac:dyDescent="0.25">
      <c r="A11275" s="37"/>
      <c r="B11275" s="26"/>
      <c r="C11275"/>
      <c r="D11275"/>
      <c r="E11275"/>
    </row>
    <row r="11276" spans="1:5" ht="12.5" x14ac:dyDescent="0.25">
      <c r="A11276" s="37"/>
      <c r="B11276" s="26"/>
      <c r="C11276"/>
      <c r="D11276"/>
      <c r="E11276"/>
    </row>
    <row r="11277" spans="1:5" ht="12.5" x14ac:dyDescent="0.25">
      <c r="A11277" s="37"/>
      <c r="B11277" s="26"/>
      <c r="C11277"/>
      <c r="D11277"/>
      <c r="E11277"/>
    </row>
    <row r="11278" spans="1:5" ht="12.5" x14ac:dyDescent="0.25">
      <c r="A11278" s="37"/>
      <c r="B11278" s="26"/>
      <c r="C11278"/>
      <c r="D11278"/>
      <c r="E11278"/>
    </row>
    <row r="11279" spans="1:5" ht="12.5" x14ac:dyDescent="0.25">
      <c r="A11279" s="37"/>
      <c r="B11279" s="26"/>
      <c r="C11279"/>
      <c r="D11279"/>
      <c r="E11279"/>
    </row>
    <row r="11280" spans="1:5" ht="12.5" x14ac:dyDescent="0.25">
      <c r="A11280" s="37"/>
      <c r="B11280" s="26"/>
      <c r="C11280"/>
      <c r="D11280"/>
      <c r="E11280"/>
    </row>
    <row r="11281" spans="1:5" ht="12.5" x14ac:dyDescent="0.25">
      <c r="A11281" s="37"/>
      <c r="B11281" s="26"/>
      <c r="C11281"/>
      <c r="D11281"/>
      <c r="E11281"/>
    </row>
    <row r="11282" spans="1:5" ht="12.5" x14ac:dyDescent="0.25">
      <c r="A11282" s="37"/>
      <c r="B11282" s="26"/>
      <c r="C11282"/>
      <c r="D11282"/>
      <c r="E11282"/>
    </row>
    <row r="11283" spans="1:5" ht="12.5" x14ac:dyDescent="0.25">
      <c r="A11283" s="37"/>
      <c r="B11283" s="26"/>
      <c r="C11283"/>
      <c r="D11283"/>
      <c r="E11283"/>
    </row>
    <row r="11284" spans="1:5" ht="12.5" x14ac:dyDescent="0.25">
      <c r="A11284" s="37"/>
      <c r="B11284" s="26"/>
      <c r="C11284"/>
      <c r="D11284"/>
      <c r="E11284"/>
    </row>
    <row r="11285" spans="1:5" ht="12.5" x14ac:dyDescent="0.25">
      <c r="A11285" s="37"/>
      <c r="B11285" s="26"/>
      <c r="C11285"/>
      <c r="D11285"/>
      <c r="E11285"/>
    </row>
    <row r="11286" spans="1:5" ht="12.5" x14ac:dyDescent="0.25">
      <c r="A11286" s="37"/>
      <c r="B11286" s="26"/>
      <c r="C11286"/>
      <c r="D11286"/>
      <c r="E11286"/>
    </row>
    <row r="11287" spans="1:5" ht="12.5" x14ac:dyDescent="0.25">
      <c r="A11287" s="37"/>
      <c r="B11287" s="26"/>
      <c r="C11287"/>
      <c r="D11287"/>
      <c r="E11287"/>
    </row>
    <row r="11288" spans="1:5" ht="12.5" x14ac:dyDescent="0.25">
      <c r="A11288" s="37"/>
      <c r="B11288" s="26"/>
      <c r="C11288"/>
      <c r="D11288"/>
      <c r="E11288"/>
    </row>
    <row r="11289" spans="1:5" ht="12.5" x14ac:dyDescent="0.25">
      <c r="A11289" s="37"/>
      <c r="B11289" s="26"/>
      <c r="C11289"/>
      <c r="D11289"/>
      <c r="E11289"/>
    </row>
    <row r="11290" spans="1:5" ht="12.5" x14ac:dyDescent="0.25">
      <c r="A11290" s="37"/>
      <c r="B11290" s="26"/>
      <c r="C11290"/>
      <c r="D11290"/>
      <c r="E11290"/>
    </row>
    <row r="11291" spans="1:5" ht="12.5" x14ac:dyDescent="0.25">
      <c r="A11291" s="37"/>
      <c r="B11291" s="26"/>
      <c r="C11291"/>
      <c r="D11291"/>
      <c r="E11291"/>
    </row>
    <row r="11292" spans="1:5" ht="12.5" x14ac:dyDescent="0.25">
      <c r="A11292" s="37"/>
      <c r="B11292" s="26"/>
      <c r="C11292"/>
      <c r="D11292"/>
      <c r="E11292"/>
    </row>
    <row r="11293" spans="1:5" ht="12.5" x14ac:dyDescent="0.25">
      <c r="A11293" s="37"/>
      <c r="B11293" s="26"/>
      <c r="C11293"/>
      <c r="D11293"/>
      <c r="E11293"/>
    </row>
    <row r="11294" spans="1:5" ht="12.5" x14ac:dyDescent="0.25">
      <c r="A11294" s="37"/>
      <c r="B11294" s="26"/>
      <c r="C11294"/>
      <c r="D11294"/>
      <c r="E11294"/>
    </row>
    <row r="11295" spans="1:5" ht="12.5" x14ac:dyDescent="0.25">
      <c r="A11295" s="37"/>
      <c r="B11295" s="26"/>
      <c r="C11295"/>
      <c r="D11295"/>
      <c r="E11295"/>
    </row>
    <row r="11296" spans="1:5" ht="12.5" x14ac:dyDescent="0.25">
      <c r="A11296" s="37"/>
      <c r="B11296" s="26"/>
      <c r="C11296"/>
      <c r="D11296"/>
      <c r="E11296"/>
    </row>
    <row r="11297" spans="1:5" ht="12.5" x14ac:dyDescent="0.25">
      <c r="A11297" s="37"/>
      <c r="B11297" s="26"/>
      <c r="C11297"/>
      <c r="D11297"/>
      <c r="E11297"/>
    </row>
    <row r="11298" spans="1:5" ht="12.5" x14ac:dyDescent="0.25">
      <c r="A11298" s="37"/>
      <c r="B11298" s="26"/>
      <c r="C11298"/>
      <c r="D11298"/>
      <c r="E11298"/>
    </row>
    <row r="11299" spans="1:5" ht="12.5" x14ac:dyDescent="0.25">
      <c r="A11299" s="37"/>
      <c r="B11299" s="26"/>
      <c r="C11299"/>
      <c r="D11299"/>
      <c r="E11299"/>
    </row>
    <row r="11300" spans="1:5" ht="12.5" x14ac:dyDescent="0.25">
      <c r="A11300" s="37"/>
      <c r="B11300" s="26"/>
      <c r="C11300"/>
      <c r="D11300"/>
      <c r="E11300"/>
    </row>
    <row r="11301" spans="1:5" ht="12.5" x14ac:dyDescent="0.25">
      <c r="A11301" s="37"/>
      <c r="B11301" s="26"/>
      <c r="C11301"/>
      <c r="D11301"/>
      <c r="E11301"/>
    </row>
    <row r="11302" spans="1:5" ht="12.5" x14ac:dyDescent="0.25">
      <c r="A11302" s="37"/>
      <c r="B11302" s="26"/>
      <c r="C11302"/>
      <c r="D11302"/>
      <c r="E11302"/>
    </row>
    <row r="11303" spans="1:5" ht="12.5" x14ac:dyDescent="0.25">
      <c r="A11303" s="37"/>
      <c r="B11303" s="26"/>
      <c r="C11303"/>
      <c r="D11303"/>
      <c r="E11303"/>
    </row>
    <row r="11304" spans="1:5" ht="12.5" x14ac:dyDescent="0.25">
      <c r="A11304" s="37"/>
      <c r="B11304" s="26"/>
      <c r="C11304"/>
      <c r="D11304"/>
      <c r="E11304"/>
    </row>
    <row r="11305" spans="1:5" ht="12.5" x14ac:dyDescent="0.25">
      <c r="A11305" s="37"/>
      <c r="B11305" s="26"/>
      <c r="C11305"/>
      <c r="D11305"/>
      <c r="E11305"/>
    </row>
    <row r="11306" spans="1:5" ht="12.5" x14ac:dyDescent="0.25">
      <c r="A11306" s="37"/>
      <c r="B11306" s="26"/>
      <c r="C11306"/>
      <c r="D11306"/>
      <c r="E11306"/>
    </row>
    <row r="11307" spans="1:5" ht="12.5" x14ac:dyDescent="0.25">
      <c r="A11307" s="37"/>
      <c r="B11307" s="26"/>
      <c r="C11307"/>
      <c r="D11307"/>
      <c r="E11307"/>
    </row>
    <row r="11308" spans="1:5" ht="12.5" x14ac:dyDescent="0.25">
      <c r="A11308" s="37"/>
      <c r="B11308" s="26"/>
      <c r="C11308"/>
      <c r="D11308"/>
      <c r="E11308"/>
    </row>
    <row r="11309" spans="1:5" ht="12.5" x14ac:dyDescent="0.25">
      <c r="A11309" s="37"/>
      <c r="B11309" s="26"/>
      <c r="C11309"/>
      <c r="D11309"/>
      <c r="E11309"/>
    </row>
    <row r="11310" spans="1:5" ht="12.5" x14ac:dyDescent="0.25">
      <c r="A11310" s="37"/>
      <c r="B11310" s="26"/>
      <c r="C11310"/>
      <c r="D11310"/>
      <c r="E11310"/>
    </row>
    <row r="11311" spans="1:5" ht="12.5" x14ac:dyDescent="0.25">
      <c r="A11311" s="37"/>
      <c r="B11311" s="26"/>
      <c r="C11311"/>
      <c r="D11311"/>
      <c r="E11311"/>
    </row>
    <row r="11312" spans="1:5" ht="12.5" x14ac:dyDescent="0.25">
      <c r="A11312" s="37"/>
      <c r="B11312" s="26"/>
      <c r="C11312"/>
      <c r="D11312"/>
      <c r="E11312"/>
    </row>
    <row r="11313" spans="1:5" ht="12.5" x14ac:dyDescent="0.25">
      <c r="A11313" s="37"/>
      <c r="B11313" s="26"/>
      <c r="C11313"/>
      <c r="D11313"/>
      <c r="E11313"/>
    </row>
    <row r="11314" spans="1:5" ht="12.5" x14ac:dyDescent="0.25">
      <c r="A11314" s="37"/>
      <c r="B11314" s="26"/>
      <c r="C11314"/>
      <c r="D11314"/>
      <c r="E11314"/>
    </row>
    <row r="11315" spans="1:5" ht="12.5" x14ac:dyDescent="0.25">
      <c r="A11315" s="37"/>
      <c r="B11315" s="26"/>
      <c r="C11315"/>
      <c r="D11315"/>
      <c r="E11315"/>
    </row>
    <row r="11316" spans="1:5" ht="12.5" x14ac:dyDescent="0.25">
      <c r="A11316" s="37"/>
      <c r="B11316" s="26"/>
      <c r="C11316"/>
      <c r="D11316"/>
      <c r="E11316"/>
    </row>
    <row r="11317" spans="1:5" ht="12.5" x14ac:dyDescent="0.25">
      <c r="A11317" s="37"/>
      <c r="B11317" s="26"/>
      <c r="C11317"/>
      <c r="D11317"/>
      <c r="E11317"/>
    </row>
    <row r="11318" spans="1:5" ht="12.5" x14ac:dyDescent="0.25">
      <c r="A11318" s="37"/>
      <c r="B11318" s="26"/>
      <c r="C11318"/>
      <c r="D11318"/>
      <c r="E11318"/>
    </row>
    <row r="11319" spans="1:5" ht="12.5" x14ac:dyDescent="0.25">
      <c r="A11319" s="37"/>
      <c r="B11319" s="26"/>
      <c r="C11319"/>
      <c r="D11319"/>
      <c r="E11319"/>
    </row>
    <row r="11320" spans="1:5" ht="12.5" x14ac:dyDescent="0.25">
      <c r="A11320" s="37"/>
      <c r="B11320" s="26"/>
      <c r="C11320"/>
      <c r="D11320"/>
      <c r="E11320"/>
    </row>
    <row r="11321" spans="1:5" ht="12.5" x14ac:dyDescent="0.25">
      <c r="A11321" s="37"/>
      <c r="B11321" s="26"/>
      <c r="C11321"/>
      <c r="D11321"/>
      <c r="E11321"/>
    </row>
    <row r="11322" spans="1:5" ht="12.5" x14ac:dyDescent="0.25">
      <c r="A11322" s="37"/>
      <c r="B11322" s="26"/>
      <c r="C11322"/>
      <c r="D11322"/>
      <c r="E11322"/>
    </row>
    <row r="11323" spans="1:5" ht="12.5" x14ac:dyDescent="0.25">
      <c r="A11323" s="37"/>
      <c r="B11323" s="26"/>
      <c r="C11323"/>
      <c r="D11323"/>
      <c r="E11323"/>
    </row>
    <row r="11324" spans="1:5" ht="12.5" x14ac:dyDescent="0.25">
      <c r="A11324" s="37"/>
      <c r="B11324" s="26"/>
      <c r="C11324"/>
      <c r="D11324"/>
      <c r="E11324"/>
    </row>
    <row r="11325" spans="1:5" ht="12.5" x14ac:dyDescent="0.25">
      <c r="A11325" s="37"/>
      <c r="B11325" s="26"/>
      <c r="C11325"/>
      <c r="D11325"/>
      <c r="E11325"/>
    </row>
    <row r="11326" spans="1:5" ht="12.5" x14ac:dyDescent="0.25">
      <c r="A11326" s="37"/>
      <c r="B11326" s="26"/>
      <c r="C11326"/>
      <c r="D11326"/>
      <c r="E11326"/>
    </row>
    <row r="11327" spans="1:5" ht="12.5" x14ac:dyDescent="0.25">
      <c r="A11327" s="37"/>
      <c r="B11327" s="26"/>
      <c r="C11327"/>
      <c r="D11327"/>
      <c r="E11327"/>
    </row>
    <row r="11328" spans="1:5" ht="12.5" x14ac:dyDescent="0.25">
      <c r="A11328" s="37"/>
      <c r="B11328" s="26"/>
      <c r="C11328"/>
      <c r="D11328"/>
      <c r="E11328"/>
    </row>
    <row r="11329" spans="1:5" ht="12.5" x14ac:dyDescent="0.25">
      <c r="A11329" s="37"/>
      <c r="B11329" s="26"/>
      <c r="C11329"/>
      <c r="D11329"/>
      <c r="E11329"/>
    </row>
    <row r="11330" spans="1:5" ht="12.5" x14ac:dyDescent="0.25">
      <c r="A11330" s="37"/>
      <c r="B11330" s="26"/>
      <c r="C11330"/>
      <c r="D11330"/>
      <c r="E11330"/>
    </row>
    <row r="11331" spans="1:5" ht="12.5" x14ac:dyDescent="0.25">
      <c r="A11331" s="37"/>
      <c r="B11331" s="26"/>
      <c r="C11331"/>
      <c r="D11331"/>
      <c r="E11331"/>
    </row>
    <row r="11332" spans="1:5" ht="12.5" x14ac:dyDescent="0.25">
      <c r="A11332" s="37"/>
      <c r="B11332" s="26"/>
      <c r="C11332"/>
      <c r="D11332"/>
      <c r="E11332"/>
    </row>
    <row r="11333" spans="1:5" ht="12.5" x14ac:dyDescent="0.25">
      <c r="A11333" s="37"/>
      <c r="B11333" s="26"/>
      <c r="C11333"/>
      <c r="D11333"/>
      <c r="E11333"/>
    </row>
    <row r="11334" spans="1:5" ht="12.5" x14ac:dyDescent="0.25">
      <c r="A11334" s="37"/>
      <c r="B11334" s="26"/>
      <c r="C11334"/>
      <c r="D11334"/>
      <c r="E11334"/>
    </row>
    <row r="11335" spans="1:5" ht="12.5" x14ac:dyDescent="0.25">
      <c r="A11335" s="37"/>
      <c r="B11335" s="26"/>
      <c r="C11335"/>
      <c r="D11335"/>
      <c r="E11335"/>
    </row>
    <row r="11336" spans="1:5" ht="12.5" x14ac:dyDescent="0.25">
      <c r="A11336" s="37"/>
      <c r="B11336" s="26"/>
      <c r="C11336"/>
      <c r="D11336"/>
      <c r="E11336"/>
    </row>
    <row r="11337" spans="1:5" ht="12.5" x14ac:dyDescent="0.25">
      <c r="A11337" s="37"/>
      <c r="B11337" s="26"/>
      <c r="C11337"/>
      <c r="D11337"/>
      <c r="E11337"/>
    </row>
    <row r="11338" spans="1:5" ht="12.5" x14ac:dyDescent="0.25">
      <c r="A11338" s="37"/>
      <c r="B11338" s="26"/>
      <c r="C11338"/>
      <c r="D11338"/>
      <c r="E11338"/>
    </row>
    <row r="11339" spans="1:5" ht="12.5" x14ac:dyDescent="0.25">
      <c r="A11339" s="37"/>
      <c r="B11339" s="26"/>
      <c r="C11339"/>
      <c r="D11339"/>
      <c r="E11339"/>
    </row>
    <row r="11340" spans="1:5" ht="12.5" x14ac:dyDescent="0.25">
      <c r="A11340" s="37"/>
      <c r="B11340" s="26"/>
      <c r="C11340"/>
      <c r="D11340"/>
      <c r="E11340"/>
    </row>
    <row r="11341" spans="1:5" ht="12.5" x14ac:dyDescent="0.25">
      <c r="A11341" s="37"/>
      <c r="B11341" s="26"/>
      <c r="C11341"/>
      <c r="D11341"/>
      <c r="E11341"/>
    </row>
    <row r="11342" spans="1:5" ht="12.5" x14ac:dyDescent="0.25">
      <c r="A11342" s="37"/>
      <c r="B11342" s="26"/>
      <c r="C11342"/>
      <c r="D11342"/>
      <c r="E11342"/>
    </row>
    <row r="11343" spans="1:5" ht="12.5" x14ac:dyDescent="0.25">
      <c r="A11343" s="37"/>
      <c r="B11343" s="26"/>
      <c r="C11343"/>
      <c r="D11343"/>
      <c r="E11343"/>
    </row>
    <row r="11344" spans="1:5" ht="12.5" x14ac:dyDescent="0.25">
      <c r="A11344" s="37"/>
      <c r="B11344" s="26"/>
      <c r="C11344"/>
      <c r="D11344"/>
      <c r="E11344"/>
    </row>
    <row r="11345" spans="1:5" ht="12.5" x14ac:dyDescent="0.25">
      <c r="A11345" s="37"/>
      <c r="B11345" s="26"/>
      <c r="C11345"/>
      <c r="D11345"/>
      <c r="E11345"/>
    </row>
    <row r="11346" spans="1:5" ht="12.5" x14ac:dyDescent="0.25">
      <c r="A11346" s="37"/>
      <c r="B11346" s="26"/>
      <c r="C11346"/>
      <c r="D11346"/>
      <c r="E11346"/>
    </row>
    <row r="11347" spans="1:5" ht="12.5" x14ac:dyDescent="0.25">
      <c r="A11347" s="37"/>
      <c r="B11347" s="26"/>
      <c r="C11347"/>
      <c r="D11347"/>
      <c r="E11347"/>
    </row>
    <row r="11348" spans="1:5" ht="12.5" x14ac:dyDescent="0.25">
      <c r="A11348" s="37"/>
      <c r="B11348" s="26"/>
      <c r="C11348"/>
      <c r="D11348"/>
      <c r="E11348"/>
    </row>
    <row r="11349" spans="1:5" ht="12.5" x14ac:dyDescent="0.25">
      <c r="A11349" s="37"/>
      <c r="B11349" s="26"/>
      <c r="C11349"/>
      <c r="D11349"/>
      <c r="E11349"/>
    </row>
    <row r="11350" spans="1:5" ht="12.5" x14ac:dyDescent="0.25">
      <c r="A11350" s="37"/>
      <c r="B11350" s="26"/>
      <c r="C11350"/>
      <c r="D11350"/>
      <c r="E11350"/>
    </row>
    <row r="11351" spans="1:5" ht="12.5" x14ac:dyDescent="0.25">
      <c r="A11351" s="37"/>
      <c r="B11351" s="26"/>
      <c r="C11351"/>
      <c r="D11351"/>
      <c r="E11351"/>
    </row>
    <row r="11352" spans="1:5" ht="12.5" x14ac:dyDescent="0.25">
      <c r="A11352" s="37"/>
      <c r="B11352" s="26"/>
      <c r="C11352"/>
      <c r="D11352"/>
      <c r="E11352"/>
    </row>
    <row r="11353" spans="1:5" ht="12.5" x14ac:dyDescent="0.25">
      <c r="A11353" s="37"/>
      <c r="B11353" s="26"/>
      <c r="C11353"/>
      <c r="D11353"/>
      <c r="E11353"/>
    </row>
    <row r="11354" spans="1:5" ht="12.5" x14ac:dyDescent="0.25">
      <c r="A11354" s="37"/>
      <c r="B11354" s="26"/>
      <c r="C11354"/>
      <c r="D11354"/>
      <c r="E11354"/>
    </row>
    <row r="11355" spans="1:5" ht="12.5" x14ac:dyDescent="0.25">
      <c r="A11355" s="37"/>
      <c r="B11355" s="26"/>
      <c r="C11355"/>
      <c r="D11355"/>
      <c r="E11355"/>
    </row>
    <row r="11356" spans="1:5" ht="12.5" x14ac:dyDescent="0.25">
      <c r="A11356" s="37"/>
      <c r="B11356" s="26"/>
      <c r="C11356"/>
      <c r="D11356"/>
      <c r="E11356"/>
    </row>
    <row r="11357" spans="1:5" ht="12.5" x14ac:dyDescent="0.25">
      <c r="A11357" s="37"/>
      <c r="B11357" s="26"/>
      <c r="C11357"/>
      <c r="D11357"/>
      <c r="E11357"/>
    </row>
    <row r="11358" spans="1:5" ht="12.5" x14ac:dyDescent="0.25">
      <c r="A11358" s="37"/>
      <c r="B11358" s="26"/>
      <c r="C11358"/>
      <c r="D11358"/>
      <c r="E11358"/>
    </row>
    <row r="11359" spans="1:5" ht="12.5" x14ac:dyDescent="0.25">
      <c r="A11359" s="37"/>
      <c r="B11359" s="26"/>
      <c r="C11359"/>
      <c r="D11359"/>
      <c r="E11359"/>
    </row>
    <row r="11360" spans="1:5" ht="12.5" x14ac:dyDescent="0.25">
      <c r="A11360" s="37"/>
      <c r="B11360" s="26"/>
      <c r="C11360"/>
      <c r="D11360"/>
      <c r="E11360"/>
    </row>
    <row r="11361" spans="1:5" ht="12.5" x14ac:dyDescent="0.25">
      <c r="A11361" s="37"/>
      <c r="B11361" s="26"/>
      <c r="C11361"/>
      <c r="D11361"/>
      <c r="E11361"/>
    </row>
    <row r="11362" spans="1:5" ht="12.5" x14ac:dyDescent="0.25">
      <c r="A11362" s="37"/>
      <c r="B11362" s="26"/>
      <c r="C11362"/>
      <c r="D11362"/>
      <c r="E11362"/>
    </row>
    <row r="11363" spans="1:5" ht="12.5" x14ac:dyDescent="0.25">
      <c r="A11363" s="37"/>
      <c r="B11363" s="26"/>
      <c r="C11363"/>
      <c r="D11363"/>
      <c r="E11363"/>
    </row>
    <row r="11364" spans="1:5" ht="12.5" x14ac:dyDescent="0.25">
      <c r="A11364" s="37"/>
      <c r="B11364" s="26"/>
      <c r="C11364"/>
      <c r="D11364"/>
      <c r="E11364"/>
    </row>
    <row r="11365" spans="1:5" ht="12.5" x14ac:dyDescent="0.25">
      <c r="A11365" s="37"/>
      <c r="B11365" s="26"/>
      <c r="C11365"/>
      <c r="D11365"/>
      <c r="E11365"/>
    </row>
    <row r="11366" spans="1:5" ht="12.5" x14ac:dyDescent="0.25">
      <c r="A11366" s="37"/>
      <c r="B11366" s="26"/>
      <c r="C11366"/>
      <c r="D11366"/>
      <c r="E11366"/>
    </row>
    <row r="11367" spans="1:5" ht="12.5" x14ac:dyDescent="0.25">
      <c r="A11367" s="37"/>
      <c r="B11367" s="26"/>
      <c r="C11367"/>
      <c r="D11367"/>
      <c r="E11367"/>
    </row>
    <row r="11368" spans="1:5" ht="12.5" x14ac:dyDescent="0.25">
      <c r="A11368" s="37"/>
      <c r="B11368" s="26"/>
      <c r="C11368"/>
      <c r="D11368"/>
      <c r="E11368"/>
    </row>
    <row r="11369" spans="1:5" ht="12.5" x14ac:dyDescent="0.25">
      <c r="A11369" s="37"/>
      <c r="B11369" s="26"/>
      <c r="C11369"/>
      <c r="D11369"/>
      <c r="E11369"/>
    </row>
    <row r="11370" spans="1:5" ht="12.5" x14ac:dyDescent="0.25">
      <c r="A11370" s="37"/>
      <c r="B11370" s="26"/>
      <c r="C11370"/>
      <c r="D11370"/>
      <c r="E11370"/>
    </row>
    <row r="11371" spans="1:5" ht="12.5" x14ac:dyDescent="0.25">
      <c r="A11371" s="37"/>
      <c r="B11371" s="26"/>
      <c r="C11371"/>
      <c r="D11371"/>
      <c r="E11371"/>
    </row>
    <row r="11372" spans="1:5" ht="12.5" x14ac:dyDescent="0.25">
      <c r="A11372" s="37"/>
      <c r="B11372" s="26"/>
      <c r="C11372"/>
      <c r="D11372"/>
      <c r="E11372"/>
    </row>
    <row r="11373" spans="1:5" ht="12.5" x14ac:dyDescent="0.25">
      <c r="A11373" s="37"/>
      <c r="B11373" s="26"/>
      <c r="C11373"/>
      <c r="D11373"/>
      <c r="E11373"/>
    </row>
    <row r="11374" spans="1:5" ht="12.5" x14ac:dyDescent="0.25">
      <c r="A11374" s="37"/>
      <c r="B11374" s="26"/>
      <c r="C11374"/>
      <c r="D11374"/>
      <c r="E11374"/>
    </row>
    <row r="11375" spans="1:5" ht="12.5" x14ac:dyDescent="0.25">
      <c r="A11375" s="37"/>
      <c r="B11375" s="26"/>
      <c r="C11375"/>
      <c r="D11375"/>
      <c r="E11375"/>
    </row>
    <row r="11376" spans="1:5" ht="12.5" x14ac:dyDescent="0.25">
      <c r="A11376" s="37"/>
      <c r="B11376" s="26"/>
      <c r="C11376"/>
      <c r="D11376"/>
      <c r="E11376"/>
    </row>
    <row r="11377" spans="1:5" ht="12.5" x14ac:dyDescent="0.25">
      <c r="A11377" s="37"/>
      <c r="B11377" s="26"/>
      <c r="C11377"/>
      <c r="D11377"/>
      <c r="E11377"/>
    </row>
    <row r="11378" spans="1:5" ht="12.5" x14ac:dyDescent="0.25">
      <c r="A11378" s="37"/>
      <c r="B11378" s="26"/>
      <c r="C11378"/>
      <c r="D11378"/>
      <c r="E11378"/>
    </row>
    <row r="11379" spans="1:5" ht="12.5" x14ac:dyDescent="0.25">
      <c r="A11379" s="37"/>
      <c r="B11379" s="26"/>
      <c r="C11379"/>
      <c r="D11379"/>
      <c r="E11379"/>
    </row>
    <row r="11380" spans="1:5" ht="12.5" x14ac:dyDescent="0.25">
      <c r="A11380" s="37"/>
      <c r="B11380" s="26"/>
      <c r="C11380"/>
      <c r="D11380"/>
      <c r="E11380"/>
    </row>
    <row r="11381" spans="1:5" ht="12.5" x14ac:dyDescent="0.25">
      <c r="A11381" s="37"/>
      <c r="B11381" s="26"/>
      <c r="C11381"/>
      <c r="D11381"/>
      <c r="E11381"/>
    </row>
    <row r="11382" spans="1:5" ht="12.5" x14ac:dyDescent="0.25">
      <c r="A11382" s="37"/>
      <c r="B11382" s="26"/>
      <c r="C11382"/>
      <c r="D11382"/>
      <c r="E11382"/>
    </row>
    <row r="11383" spans="1:5" ht="12.5" x14ac:dyDescent="0.25">
      <c r="A11383" s="37"/>
      <c r="B11383" s="26"/>
      <c r="C11383"/>
      <c r="D11383"/>
      <c r="E11383"/>
    </row>
    <row r="11384" spans="1:5" ht="12.5" x14ac:dyDescent="0.25">
      <c r="A11384" s="37"/>
      <c r="B11384" s="26"/>
      <c r="C11384"/>
      <c r="D11384"/>
      <c r="E11384"/>
    </row>
    <row r="11385" spans="1:5" ht="12.5" x14ac:dyDescent="0.25">
      <c r="A11385" s="37"/>
      <c r="B11385" s="26"/>
      <c r="C11385"/>
      <c r="D11385"/>
      <c r="E11385"/>
    </row>
    <row r="11386" spans="1:5" ht="12.5" x14ac:dyDescent="0.25">
      <c r="A11386" s="37"/>
      <c r="B11386" s="26"/>
      <c r="C11386"/>
      <c r="D11386"/>
      <c r="E11386"/>
    </row>
    <row r="11387" spans="1:5" ht="12.5" x14ac:dyDescent="0.25">
      <c r="A11387" s="37"/>
      <c r="B11387" s="26"/>
      <c r="C11387"/>
      <c r="D11387"/>
      <c r="E11387"/>
    </row>
    <row r="11388" spans="1:5" ht="12.5" x14ac:dyDescent="0.25">
      <c r="A11388" s="37"/>
      <c r="B11388" s="26"/>
      <c r="C11388"/>
      <c r="D11388"/>
      <c r="E11388"/>
    </row>
    <row r="11389" spans="1:5" ht="12.5" x14ac:dyDescent="0.25">
      <c r="A11389" s="37"/>
      <c r="B11389" s="26"/>
      <c r="C11389"/>
      <c r="D11389"/>
      <c r="E11389"/>
    </row>
    <row r="11390" spans="1:5" ht="12.5" x14ac:dyDescent="0.25">
      <c r="A11390" s="37"/>
      <c r="B11390" s="26"/>
      <c r="C11390"/>
      <c r="D11390"/>
      <c r="E11390"/>
    </row>
    <row r="11391" spans="1:5" ht="12.5" x14ac:dyDescent="0.25">
      <c r="A11391" s="37"/>
      <c r="B11391" s="26"/>
      <c r="C11391"/>
      <c r="D11391"/>
      <c r="E11391"/>
    </row>
    <row r="11392" spans="1:5" ht="12.5" x14ac:dyDescent="0.25">
      <c r="A11392" s="37"/>
      <c r="B11392" s="26"/>
      <c r="C11392"/>
      <c r="D11392"/>
      <c r="E11392"/>
    </row>
    <row r="11393" spans="1:5" ht="12.5" x14ac:dyDescent="0.25">
      <c r="A11393" s="37"/>
      <c r="B11393" s="26"/>
      <c r="C11393"/>
      <c r="D11393"/>
      <c r="E11393"/>
    </row>
    <row r="11394" spans="1:5" ht="12.5" x14ac:dyDescent="0.25">
      <c r="A11394" s="37"/>
      <c r="B11394" s="26"/>
      <c r="C11394"/>
      <c r="D11394"/>
      <c r="E11394"/>
    </row>
    <row r="11395" spans="1:5" ht="12.5" x14ac:dyDescent="0.25">
      <c r="A11395" s="37"/>
      <c r="B11395" s="26"/>
      <c r="C11395"/>
      <c r="D11395"/>
      <c r="E11395"/>
    </row>
    <row r="11396" spans="1:5" ht="12.5" x14ac:dyDescent="0.25">
      <c r="A11396" s="37"/>
      <c r="B11396" s="26"/>
      <c r="C11396"/>
      <c r="D11396"/>
      <c r="E11396"/>
    </row>
    <row r="11397" spans="1:5" ht="12.5" x14ac:dyDescent="0.25">
      <c r="A11397" s="37"/>
      <c r="B11397" s="26"/>
      <c r="C11397"/>
      <c r="D11397"/>
      <c r="E11397"/>
    </row>
    <row r="11398" spans="1:5" ht="12.5" x14ac:dyDescent="0.25">
      <c r="A11398" s="37"/>
      <c r="B11398" s="26"/>
      <c r="C11398"/>
      <c r="D11398"/>
      <c r="E11398"/>
    </row>
    <row r="11399" spans="1:5" ht="12.5" x14ac:dyDescent="0.25">
      <c r="A11399" s="37"/>
      <c r="B11399" s="26"/>
      <c r="C11399"/>
      <c r="D11399"/>
      <c r="E11399"/>
    </row>
    <row r="11400" spans="1:5" ht="12.5" x14ac:dyDescent="0.25">
      <c r="A11400" s="37"/>
      <c r="B11400" s="26"/>
      <c r="C11400"/>
      <c r="D11400"/>
      <c r="E11400"/>
    </row>
    <row r="11401" spans="1:5" ht="12.5" x14ac:dyDescent="0.25">
      <c r="A11401" s="37"/>
      <c r="B11401" s="26"/>
      <c r="C11401"/>
      <c r="D11401"/>
      <c r="E11401"/>
    </row>
    <row r="11402" spans="1:5" ht="12.5" x14ac:dyDescent="0.25">
      <c r="A11402" s="37"/>
      <c r="B11402" s="26"/>
      <c r="C11402"/>
      <c r="D11402"/>
      <c r="E11402"/>
    </row>
    <row r="11403" spans="1:5" ht="12.5" x14ac:dyDescent="0.25">
      <c r="A11403" s="37"/>
      <c r="B11403" s="26"/>
      <c r="C11403"/>
      <c r="D11403"/>
      <c r="E11403"/>
    </row>
    <row r="11404" spans="1:5" ht="12.5" x14ac:dyDescent="0.25">
      <c r="A11404" s="37"/>
      <c r="B11404" s="26"/>
      <c r="C11404"/>
      <c r="D11404"/>
      <c r="E11404"/>
    </row>
    <row r="11405" spans="1:5" ht="12.5" x14ac:dyDescent="0.25">
      <c r="A11405" s="37"/>
      <c r="B11405" s="26"/>
      <c r="C11405"/>
      <c r="D11405"/>
      <c r="E11405"/>
    </row>
    <row r="11406" spans="1:5" ht="12.5" x14ac:dyDescent="0.25">
      <c r="A11406" s="37"/>
      <c r="B11406" s="26"/>
      <c r="C11406"/>
      <c r="D11406"/>
      <c r="E11406"/>
    </row>
    <row r="11407" spans="1:5" ht="12.5" x14ac:dyDescent="0.25">
      <c r="A11407" s="37"/>
      <c r="B11407" s="26"/>
      <c r="C11407"/>
      <c r="D11407"/>
      <c r="E11407"/>
    </row>
    <row r="11408" spans="1:5" ht="12.5" x14ac:dyDescent="0.25">
      <c r="A11408" s="37"/>
      <c r="B11408" s="26"/>
      <c r="C11408"/>
      <c r="D11408"/>
      <c r="E11408"/>
    </row>
    <row r="11409" spans="1:5" ht="12.5" x14ac:dyDescent="0.25">
      <c r="A11409" s="37"/>
      <c r="B11409" s="26"/>
      <c r="C11409"/>
      <c r="D11409"/>
      <c r="E11409"/>
    </row>
    <row r="11410" spans="1:5" ht="12.5" x14ac:dyDescent="0.25">
      <c r="A11410" s="37"/>
      <c r="B11410" s="26"/>
      <c r="C11410"/>
      <c r="D11410"/>
      <c r="E11410"/>
    </row>
    <row r="11411" spans="1:5" ht="12.5" x14ac:dyDescent="0.25">
      <c r="A11411" s="37"/>
      <c r="B11411" s="26"/>
      <c r="C11411"/>
      <c r="D11411"/>
      <c r="E11411"/>
    </row>
    <row r="11412" spans="1:5" ht="12.5" x14ac:dyDescent="0.25">
      <c r="A11412" s="37"/>
      <c r="B11412" s="26"/>
      <c r="C11412"/>
      <c r="D11412"/>
      <c r="E11412"/>
    </row>
    <row r="11413" spans="1:5" ht="12.5" x14ac:dyDescent="0.25">
      <c r="A11413" s="37"/>
      <c r="B11413" s="26"/>
      <c r="C11413"/>
      <c r="D11413"/>
      <c r="E11413"/>
    </row>
    <row r="11414" spans="1:5" ht="12.5" x14ac:dyDescent="0.25">
      <c r="A11414" s="37"/>
      <c r="B11414" s="26"/>
      <c r="C11414"/>
      <c r="D11414"/>
      <c r="E11414"/>
    </row>
    <row r="11415" spans="1:5" ht="12.5" x14ac:dyDescent="0.25">
      <c r="A11415" s="37"/>
      <c r="B11415" s="26"/>
      <c r="C11415"/>
      <c r="D11415"/>
      <c r="E11415"/>
    </row>
    <row r="11416" spans="1:5" ht="12.5" x14ac:dyDescent="0.25">
      <c r="A11416" s="37"/>
      <c r="B11416" s="26"/>
      <c r="C11416"/>
      <c r="D11416"/>
      <c r="E11416"/>
    </row>
    <row r="11417" spans="1:5" ht="12.5" x14ac:dyDescent="0.25">
      <c r="A11417" s="37"/>
      <c r="B11417" s="26"/>
      <c r="C11417"/>
      <c r="D11417"/>
      <c r="E11417"/>
    </row>
    <row r="11418" spans="1:5" ht="12.5" x14ac:dyDescent="0.25">
      <c r="A11418" s="37"/>
      <c r="B11418" s="26"/>
      <c r="C11418"/>
      <c r="D11418"/>
      <c r="E11418"/>
    </row>
    <row r="11419" spans="1:5" ht="12.5" x14ac:dyDescent="0.25">
      <c r="A11419" s="37"/>
      <c r="B11419" s="26"/>
      <c r="C11419"/>
      <c r="D11419"/>
      <c r="E11419"/>
    </row>
    <row r="11420" spans="1:5" ht="12.5" x14ac:dyDescent="0.25">
      <c r="A11420" s="37"/>
      <c r="B11420" s="26"/>
      <c r="C11420"/>
      <c r="D11420"/>
      <c r="E11420"/>
    </row>
    <row r="11421" spans="1:5" ht="12.5" x14ac:dyDescent="0.25">
      <c r="A11421" s="37"/>
      <c r="B11421" s="26"/>
      <c r="C11421"/>
      <c r="D11421"/>
      <c r="E11421"/>
    </row>
    <row r="11422" spans="1:5" ht="12.5" x14ac:dyDescent="0.25">
      <c r="A11422" s="37"/>
      <c r="B11422" s="26"/>
      <c r="C11422"/>
      <c r="D11422"/>
      <c r="E11422"/>
    </row>
    <row r="11423" spans="1:5" ht="12.5" x14ac:dyDescent="0.25">
      <c r="A11423" s="37"/>
      <c r="B11423" s="26"/>
      <c r="C11423"/>
      <c r="D11423"/>
      <c r="E11423"/>
    </row>
    <row r="11424" spans="1:5" ht="12.5" x14ac:dyDescent="0.25">
      <c r="A11424" s="37"/>
      <c r="B11424" s="26"/>
      <c r="C11424"/>
      <c r="D11424"/>
      <c r="E11424"/>
    </row>
    <row r="11425" spans="1:5" ht="12.5" x14ac:dyDescent="0.25">
      <c r="A11425" s="37"/>
      <c r="B11425" s="26"/>
      <c r="C11425"/>
      <c r="D11425"/>
      <c r="E11425"/>
    </row>
    <row r="11426" spans="1:5" ht="12.5" x14ac:dyDescent="0.25">
      <c r="A11426" s="37"/>
      <c r="B11426" s="26"/>
      <c r="C11426"/>
      <c r="D11426"/>
      <c r="E11426"/>
    </row>
    <row r="11427" spans="1:5" ht="12.5" x14ac:dyDescent="0.25">
      <c r="A11427" s="37"/>
      <c r="B11427" s="26"/>
      <c r="C11427"/>
      <c r="D11427"/>
      <c r="E11427"/>
    </row>
    <row r="11428" spans="1:5" ht="12.5" x14ac:dyDescent="0.25">
      <c r="A11428" s="37"/>
      <c r="B11428" s="26"/>
      <c r="C11428"/>
      <c r="D11428"/>
      <c r="E11428"/>
    </row>
    <row r="11429" spans="1:5" ht="12.5" x14ac:dyDescent="0.25">
      <c r="A11429" s="37"/>
      <c r="B11429" s="26"/>
      <c r="C11429"/>
      <c r="D11429"/>
      <c r="E11429"/>
    </row>
    <row r="11430" spans="1:5" ht="12.5" x14ac:dyDescent="0.25">
      <c r="A11430" s="37"/>
      <c r="B11430" s="26"/>
      <c r="C11430"/>
      <c r="D11430"/>
      <c r="E11430"/>
    </row>
    <row r="11431" spans="1:5" ht="12.5" x14ac:dyDescent="0.25">
      <c r="A11431" s="37"/>
      <c r="B11431" s="26"/>
      <c r="C11431"/>
      <c r="D11431"/>
      <c r="E11431"/>
    </row>
    <row r="11432" spans="1:5" ht="12.5" x14ac:dyDescent="0.25">
      <c r="A11432" s="37"/>
      <c r="B11432" s="26"/>
      <c r="C11432"/>
      <c r="D11432"/>
      <c r="E11432"/>
    </row>
    <row r="11433" spans="1:5" ht="12.5" x14ac:dyDescent="0.25">
      <c r="A11433" s="37"/>
      <c r="B11433" s="26"/>
      <c r="C11433"/>
      <c r="D11433"/>
      <c r="E11433"/>
    </row>
    <row r="11434" spans="1:5" ht="12.5" x14ac:dyDescent="0.25">
      <c r="A11434" s="37"/>
      <c r="B11434" s="26"/>
      <c r="C11434"/>
      <c r="D11434"/>
      <c r="E11434"/>
    </row>
    <row r="11435" spans="1:5" ht="12.5" x14ac:dyDescent="0.25">
      <c r="A11435" s="37"/>
      <c r="B11435" s="26"/>
      <c r="C11435"/>
      <c r="D11435"/>
      <c r="E11435"/>
    </row>
    <row r="11436" spans="1:5" ht="12.5" x14ac:dyDescent="0.25">
      <c r="A11436" s="37"/>
      <c r="B11436" s="26"/>
      <c r="C11436"/>
      <c r="D11436"/>
      <c r="E11436"/>
    </row>
    <row r="11437" spans="1:5" ht="12.5" x14ac:dyDescent="0.25">
      <c r="A11437" s="37"/>
      <c r="B11437" s="26"/>
      <c r="C11437"/>
      <c r="D11437"/>
      <c r="E11437"/>
    </row>
    <row r="11438" spans="1:5" ht="12.5" x14ac:dyDescent="0.25">
      <c r="A11438" s="37"/>
      <c r="B11438" s="26"/>
      <c r="C11438"/>
      <c r="D11438"/>
      <c r="E11438"/>
    </row>
    <row r="11439" spans="1:5" ht="12.5" x14ac:dyDescent="0.25">
      <c r="A11439" s="37"/>
      <c r="B11439" s="26"/>
      <c r="C11439"/>
      <c r="D11439"/>
      <c r="E11439"/>
    </row>
    <row r="11440" spans="1:5" ht="12.5" x14ac:dyDescent="0.25">
      <c r="A11440" s="37"/>
      <c r="B11440" s="26"/>
      <c r="C11440"/>
      <c r="D11440"/>
      <c r="E11440"/>
    </row>
    <row r="11441" spans="1:5" ht="12.5" x14ac:dyDescent="0.25">
      <c r="A11441" s="37"/>
      <c r="B11441" s="26"/>
      <c r="C11441"/>
      <c r="D11441"/>
      <c r="E11441"/>
    </row>
    <row r="11442" spans="1:5" ht="12.5" x14ac:dyDescent="0.25">
      <c r="A11442" s="37"/>
      <c r="B11442" s="26"/>
      <c r="C11442"/>
      <c r="D11442"/>
      <c r="E11442"/>
    </row>
    <row r="11443" spans="1:5" ht="12.5" x14ac:dyDescent="0.25">
      <c r="A11443" s="37"/>
      <c r="B11443" s="26"/>
      <c r="C11443"/>
      <c r="D11443"/>
      <c r="E11443"/>
    </row>
    <row r="11444" spans="1:5" ht="12.5" x14ac:dyDescent="0.25">
      <c r="A11444" s="37"/>
      <c r="B11444" s="26"/>
      <c r="C11444"/>
      <c r="D11444"/>
      <c r="E11444"/>
    </row>
    <row r="11445" spans="1:5" ht="12.5" x14ac:dyDescent="0.25">
      <c r="A11445" s="37"/>
      <c r="B11445" s="26"/>
      <c r="C11445"/>
      <c r="D11445"/>
      <c r="E11445"/>
    </row>
    <row r="11446" spans="1:5" ht="12.5" x14ac:dyDescent="0.25">
      <c r="A11446" s="37"/>
      <c r="B11446" s="26"/>
      <c r="C11446"/>
      <c r="D11446"/>
      <c r="E11446"/>
    </row>
    <row r="11447" spans="1:5" ht="12.5" x14ac:dyDescent="0.25">
      <c r="A11447" s="37"/>
      <c r="B11447" s="26"/>
      <c r="C11447"/>
      <c r="D11447"/>
      <c r="E11447"/>
    </row>
    <row r="11448" spans="1:5" ht="12.5" x14ac:dyDescent="0.25">
      <c r="A11448" s="37"/>
      <c r="B11448" s="26"/>
      <c r="C11448"/>
      <c r="D11448"/>
      <c r="E11448"/>
    </row>
    <row r="11449" spans="1:5" ht="12.5" x14ac:dyDescent="0.25">
      <c r="A11449" s="37"/>
      <c r="B11449" s="26"/>
      <c r="C11449"/>
      <c r="D11449"/>
      <c r="E11449"/>
    </row>
    <row r="11450" spans="1:5" ht="12.5" x14ac:dyDescent="0.25">
      <c r="A11450" s="37"/>
      <c r="B11450" s="26"/>
      <c r="C11450"/>
      <c r="D11450"/>
      <c r="E11450"/>
    </row>
    <row r="11451" spans="1:5" ht="12.5" x14ac:dyDescent="0.25">
      <c r="A11451" s="37"/>
      <c r="B11451" s="26"/>
      <c r="C11451"/>
      <c r="D11451"/>
      <c r="E11451"/>
    </row>
    <row r="11452" spans="1:5" ht="12.5" x14ac:dyDescent="0.25">
      <c r="A11452" s="37"/>
      <c r="B11452" s="26"/>
      <c r="C11452"/>
      <c r="D11452"/>
      <c r="E11452"/>
    </row>
    <row r="11453" spans="1:5" ht="12.5" x14ac:dyDescent="0.25">
      <c r="A11453" s="37"/>
      <c r="B11453" s="26"/>
      <c r="C11453"/>
      <c r="D11453"/>
      <c r="E11453"/>
    </row>
    <row r="11454" spans="1:5" ht="12.5" x14ac:dyDescent="0.25">
      <c r="A11454" s="37"/>
      <c r="B11454" s="26"/>
      <c r="C11454"/>
      <c r="D11454"/>
      <c r="E11454"/>
    </row>
    <row r="11455" spans="1:5" ht="12.5" x14ac:dyDescent="0.25">
      <c r="A11455" s="37"/>
      <c r="B11455" s="26"/>
      <c r="C11455"/>
      <c r="D11455"/>
      <c r="E11455"/>
    </row>
    <row r="11456" spans="1:5" ht="12.5" x14ac:dyDescent="0.25">
      <c r="A11456" s="37"/>
      <c r="B11456" s="26"/>
      <c r="C11456"/>
      <c r="D11456"/>
      <c r="E11456"/>
    </row>
    <row r="11457" spans="1:5" ht="12.5" x14ac:dyDescent="0.25">
      <c r="A11457" s="37"/>
      <c r="B11457" s="26"/>
      <c r="C11457"/>
      <c r="D11457"/>
      <c r="E11457"/>
    </row>
    <row r="11458" spans="1:5" ht="12.5" x14ac:dyDescent="0.25">
      <c r="A11458" s="37"/>
      <c r="B11458" s="26"/>
      <c r="C11458"/>
      <c r="D11458"/>
      <c r="E11458"/>
    </row>
    <row r="11459" spans="1:5" ht="12.5" x14ac:dyDescent="0.25">
      <c r="A11459" s="37"/>
      <c r="B11459" s="26"/>
      <c r="C11459"/>
      <c r="D11459"/>
      <c r="E11459"/>
    </row>
    <row r="11460" spans="1:5" ht="12.5" x14ac:dyDescent="0.25">
      <c r="A11460" s="37"/>
      <c r="B11460" s="26"/>
      <c r="C11460"/>
      <c r="D11460"/>
      <c r="E11460"/>
    </row>
    <row r="11461" spans="1:5" ht="12.5" x14ac:dyDescent="0.25">
      <c r="A11461" s="37"/>
      <c r="B11461" s="26"/>
      <c r="C11461"/>
      <c r="D11461"/>
      <c r="E11461"/>
    </row>
    <row r="11462" spans="1:5" ht="12.5" x14ac:dyDescent="0.25">
      <c r="A11462" s="37"/>
      <c r="B11462" s="26"/>
      <c r="C11462"/>
      <c r="D11462"/>
      <c r="E11462"/>
    </row>
    <row r="11463" spans="1:5" ht="12.5" x14ac:dyDescent="0.25">
      <c r="A11463" s="37"/>
      <c r="B11463" s="26"/>
      <c r="C11463"/>
      <c r="D11463"/>
      <c r="E11463"/>
    </row>
    <row r="11464" spans="1:5" ht="12.5" x14ac:dyDescent="0.25">
      <c r="A11464" s="37"/>
      <c r="B11464" s="26"/>
      <c r="C11464"/>
      <c r="D11464"/>
      <c r="E11464"/>
    </row>
    <row r="11465" spans="1:5" ht="12.5" x14ac:dyDescent="0.25">
      <c r="A11465" s="37"/>
      <c r="B11465" s="26"/>
      <c r="C11465"/>
      <c r="D11465"/>
      <c r="E11465"/>
    </row>
    <row r="11466" spans="1:5" ht="12.5" x14ac:dyDescent="0.25">
      <c r="A11466" s="37"/>
      <c r="B11466" s="26"/>
      <c r="C11466"/>
      <c r="D11466"/>
      <c r="E11466"/>
    </row>
    <row r="11467" spans="1:5" ht="12.5" x14ac:dyDescent="0.25">
      <c r="A11467" s="37"/>
      <c r="B11467" s="26"/>
      <c r="C11467"/>
      <c r="D11467"/>
      <c r="E11467"/>
    </row>
    <row r="11468" spans="1:5" ht="12.5" x14ac:dyDescent="0.25">
      <c r="A11468" s="37"/>
      <c r="B11468" s="26"/>
      <c r="C11468"/>
      <c r="D11468"/>
      <c r="E11468"/>
    </row>
    <row r="11469" spans="1:5" ht="12.5" x14ac:dyDescent="0.25">
      <c r="A11469" s="37"/>
      <c r="B11469" s="26"/>
      <c r="C11469"/>
      <c r="D11469"/>
      <c r="E11469"/>
    </row>
    <row r="11470" spans="1:5" ht="12.5" x14ac:dyDescent="0.25">
      <c r="A11470" s="37"/>
      <c r="B11470" s="26"/>
      <c r="C11470"/>
      <c r="D11470"/>
      <c r="E11470"/>
    </row>
    <row r="11471" spans="1:5" ht="12.5" x14ac:dyDescent="0.25">
      <c r="A11471" s="37"/>
      <c r="B11471" s="26"/>
      <c r="C11471"/>
      <c r="D11471"/>
      <c r="E11471"/>
    </row>
    <row r="11472" spans="1:5" ht="12.5" x14ac:dyDescent="0.25">
      <c r="A11472" s="37"/>
      <c r="B11472" s="26"/>
      <c r="C11472"/>
      <c r="D11472"/>
      <c r="E11472"/>
    </row>
    <row r="11473" spans="1:5" ht="12.5" x14ac:dyDescent="0.25">
      <c r="A11473" s="37"/>
      <c r="B11473" s="26"/>
      <c r="C11473"/>
      <c r="D11473"/>
      <c r="E11473"/>
    </row>
    <row r="11474" spans="1:5" ht="12.5" x14ac:dyDescent="0.25">
      <c r="A11474" s="37"/>
      <c r="B11474" s="26"/>
      <c r="C11474"/>
      <c r="D11474"/>
      <c r="E11474"/>
    </row>
    <row r="11475" spans="1:5" ht="12.5" x14ac:dyDescent="0.25">
      <c r="A11475" s="37"/>
      <c r="B11475" s="26"/>
      <c r="C11475"/>
      <c r="D11475"/>
      <c r="E11475"/>
    </row>
    <row r="11476" spans="1:5" ht="12.5" x14ac:dyDescent="0.25">
      <c r="A11476" s="37"/>
      <c r="B11476" s="26"/>
      <c r="C11476"/>
      <c r="D11476"/>
      <c r="E11476"/>
    </row>
    <row r="11477" spans="1:5" ht="12.5" x14ac:dyDescent="0.25">
      <c r="A11477" s="37"/>
      <c r="B11477" s="26"/>
      <c r="C11477"/>
      <c r="D11477"/>
      <c r="E11477"/>
    </row>
    <row r="11478" spans="1:5" ht="12.5" x14ac:dyDescent="0.25">
      <c r="A11478" s="37"/>
      <c r="B11478" s="26"/>
      <c r="C11478"/>
      <c r="D11478"/>
      <c r="E11478"/>
    </row>
    <row r="11479" spans="1:5" ht="12.5" x14ac:dyDescent="0.25">
      <c r="A11479" s="37"/>
      <c r="B11479" s="26"/>
      <c r="C11479"/>
      <c r="D11479"/>
      <c r="E11479"/>
    </row>
    <row r="11480" spans="1:5" ht="12.5" x14ac:dyDescent="0.25">
      <c r="A11480" s="37"/>
      <c r="B11480" s="26"/>
      <c r="C11480"/>
      <c r="D11480"/>
      <c r="E11480"/>
    </row>
    <row r="11481" spans="1:5" ht="12.5" x14ac:dyDescent="0.25">
      <c r="A11481" s="37"/>
      <c r="B11481" s="26"/>
      <c r="C11481"/>
      <c r="D11481"/>
      <c r="E11481"/>
    </row>
    <row r="11482" spans="1:5" ht="12.5" x14ac:dyDescent="0.25">
      <c r="A11482" s="37"/>
      <c r="B11482" s="26"/>
      <c r="C11482"/>
      <c r="D11482"/>
      <c r="E11482"/>
    </row>
    <row r="11483" spans="1:5" ht="12.5" x14ac:dyDescent="0.25">
      <c r="A11483" s="37"/>
      <c r="B11483" s="26"/>
      <c r="C11483"/>
      <c r="D11483"/>
      <c r="E11483"/>
    </row>
    <row r="11484" spans="1:5" ht="12.5" x14ac:dyDescent="0.25">
      <c r="A11484" s="37"/>
      <c r="B11484" s="26"/>
      <c r="C11484"/>
      <c r="D11484"/>
      <c r="E11484"/>
    </row>
    <row r="11485" spans="1:5" ht="12.5" x14ac:dyDescent="0.25">
      <c r="A11485" s="37"/>
      <c r="B11485" s="26"/>
      <c r="C11485"/>
      <c r="D11485"/>
      <c r="E11485"/>
    </row>
    <row r="11486" spans="1:5" ht="12.5" x14ac:dyDescent="0.25">
      <c r="A11486" s="37"/>
      <c r="B11486" s="26"/>
      <c r="C11486"/>
      <c r="D11486"/>
      <c r="E11486"/>
    </row>
    <row r="11487" spans="1:5" ht="12.5" x14ac:dyDescent="0.25">
      <c r="A11487" s="37"/>
      <c r="B11487" s="26"/>
      <c r="C11487"/>
      <c r="D11487"/>
      <c r="E11487"/>
    </row>
    <row r="11488" spans="1:5" ht="12.5" x14ac:dyDescent="0.25">
      <c r="A11488" s="37"/>
      <c r="B11488" s="26"/>
      <c r="C11488"/>
      <c r="D11488"/>
      <c r="E11488"/>
    </row>
    <row r="11489" spans="1:5" ht="12.5" x14ac:dyDescent="0.25">
      <c r="A11489" s="37"/>
      <c r="B11489" s="26"/>
      <c r="C11489"/>
      <c r="D11489"/>
      <c r="E11489"/>
    </row>
    <row r="11490" spans="1:5" ht="12.5" x14ac:dyDescent="0.25">
      <c r="A11490" s="37"/>
      <c r="B11490" s="26"/>
      <c r="C11490"/>
      <c r="D11490"/>
      <c r="E11490"/>
    </row>
    <row r="11491" spans="1:5" ht="12.5" x14ac:dyDescent="0.25">
      <c r="A11491" s="37"/>
      <c r="B11491" s="26"/>
      <c r="C11491"/>
      <c r="D11491"/>
      <c r="E11491"/>
    </row>
    <row r="11492" spans="1:5" ht="12.5" x14ac:dyDescent="0.25">
      <c r="A11492" s="37"/>
      <c r="B11492" s="26"/>
      <c r="C11492"/>
      <c r="D11492"/>
      <c r="E11492"/>
    </row>
    <row r="11493" spans="1:5" ht="12.5" x14ac:dyDescent="0.25">
      <c r="A11493" s="37"/>
      <c r="B11493" s="26"/>
      <c r="C11493"/>
      <c r="D11493"/>
      <c r="E11493"/>
    </row>
    <row r="11494" spans="1:5" ht="12.5" x14ac:dyDescent="0.25">
      <c r="A11494" s="37"/>
      <c r="B11494" s="26"/>
      <c r="C11494"/>
      <c r="D11494"/>
      <c r="E11494"/>
    </row>
    <row r="11495" spans="1:5" ht="12.5" x14ac:dyDescent="0.25">
      <c r="A11495" s="37"/>
      <c r="B11495" s="26"/>
      <c r="C11495"/>
      <c r="D11495"/>
      <c r="E11495"/>
    </row>
    <row r="11496" spans="1:5" ht="12.5" x14ac:dyDescent="0.25">
      <c r="A11496" s="37"/>
      <c r="B11496" s="26"/>
      <c r="C11496"/>
      <c r="D11496"/>
      <c r="E11496"/>
    </row>
    <row r="11497" spans="1:5" ht="12.5" x14ac:dyDescent="0.25">
      <c r="A11497" s="37"/>
      <c r="B11497" s="26"/>
      <c r="C11497"/>
      <c r="D11497"/>
      <c r="E11497"/>
    </row>
    <row r="11498" spans="1:5" ht="12.5" x14ac:dyDescent="0.25">
      <c r="A11498" s="37"/>
      <c r="B11498" s="26"/>
      <c r="C11498"/>
      <c r="D11498"/>
      <c r="E11498"/>
    </row>
    <row r="11499" spans="1:5" ht="12.5" x14ac:dyDescent="0.25">
      <c r="A11499" s="37"/>
      <c r="B11499" s="26"/>
      <c r="C11499"/>
      <c r="D11499"/>
      <c r="E11499"/>
    </row>
    <row r="11500" spans="1:5" ht="12.5" x14ac:dyDescent="0.25">
      <c r="A11500" s="37"/>
      <c r="B11500" s="26"/>
      <c r="C11500"/>
      <c r="D11500"/>
      <c r="E11500"/>
    </row>
    <row r="11501" spans="1:5" ht="12.5" x14ac:dyDescent="0.25">
      <c r="A11501" s="37"/>
      <c r="B11501" s="26"/>
      <c r="C11501"/>
      <c r="D11501"/>
      <c r="E11501"/>
    </row>
    <row r="11502" spans="1:5" ht="12.5" x14ac:dyDescent="0.25">
      <c r="A11502" s="37"/>
      <c r="B11502" s="26"/>
      <c r="C11502"/>
      <c r="D11502"/>
      <c r="E11502"/>
    </row>
    <row r="11503" spans="1:5" ht="12.5" x14ac:dyDescent="0.25">
      <c r="A11503" s="37"/>
      <c r="B11503" s="26"/>
      <c r="C11503"/>
      <c r="D11503"/>
      <c r="E11503"/>
    </row>
    <row r="11504" spans="1:5" ht="12.5" x14ac:dyDescent="0.25">
      <c r="A11504" s="37"/>
      <c r="B11504" s="26"/>
      <c r="C11504"/>
      <c r="D11504"/>
      <c r="E11504"/>
    </row>
    <row r="11505" spans="1:5" ht="12.5" x14ac:dyDescent="0.25">
      <c r="A11505" s="37"/>
      <c r="B11505" s="26"/>
      <c r="C11505"/>
      <c r="D11505"/>
      <c r="E11505"/>
    </row>
    <row r="11506" spans="1:5" ht="12.5" x14ac:dyDescent="0.25">
      <c r="A11506" s="37"/>
      <c r="B11506" s="26"/>
      <c r="C11506"/>
      <c r="D11506"/>
      <c r="E11506"/>
    </row>
    <row r="11507" spans="1:5" ht="12.5" x14ac:dyDescent="0.25">
      <c r="A11507" s="37"/>
      <c r="B11507" s="26"/>
      <c r="C11507"/>
      <c r="D11507"/>
      <c r="E11507"/>
    </row>
    <row r="11508" spans="1:5" ht="12.5" x14ac:dyDescent="0.25">
      <c r="A11508" s="37"/>
      <c r="B11508" s="26"/>
      <c r="C11508"/>
      <c r="D11508"/>
      <c r="E11508"/>
    </row>
    <row r="11509" spans="1:5" ht="12.5" x14ac:dyDescent="0.25">
      <c r="A11509" s="37"/>
      <c r="B11509" s="26"/>
      <c r="C11509"/>
      <c r="D11509"/>
      <c r="E11509"/>
    </row>
    <row r="11510" spans="1:5" ht="12.5" x14ac:dyDescent="0.25">
      <c r="A11510" s="37"/>
      <c r="B11510" s="26"/>
      <c r="C11510"/>
      <c r="D11510"/>
      <c r="E11510"/>
    </row>
    <row r="11511" spans="1:5" ht="12.5" x14ac:dyDescent="0.25">
      <c r="A11511" s="37"/>
      <c r="B11511" s="26"/>
      <c r="C11511"/>
      <c r="D11511"/>
      <c r="E11511"/>
    </row>
    <row r="11512" spans="1:5" ht="12.5" x14ac:dyDescent="0.25">
      <c r="A11512" s="37"/>
      <c r="B11512" s="26"/>
      <c r="C11512"/>
      <c r="D11512"/>
      <c r="E11512"/>
    </row>
    <row r="11513" spans="1:5" ht="12.5" x14ac:dyDescent="0.25">
      <c r="A11513" s="37"/>
      <c r="B11513" s="26"/>
      <c r="C11513"/>
      <c r="D11513"/>
      <c r="E11513"/>
    </row>
    <row r="11514" spans="1:5" ht="12.5" x14ac:dyDescent="0.25">
      <c r="A11514" s="37"/>
      <c r="B11514" s="26"/>
      <c r="C11514"/>
      <c r="D11514"/>
      <c r="E11514"/>
    </row>
    <row r="11515" spans="1:5" ht="12.5" x14ac:dyDescent="0.25">
      <c r="A11515" s="37"/>
      <c r="B11515" s="26"/>
      <c r="C11515"/>
      <c r="D11515"/>
      <c r="E11515"/>
    </row>
    <row r="11516" spans="1:5" ht="12.5" x14ac:dyDescent="0.25">
      <c r="A11516" s="37"/>
      <c r="B11516" s="26"/>
      <c r="C11516"/>
      <c r="D11516"/>
      <c r="E11516"/>
    </row>
    <row r="11517" spans="1:5" ht="12.5" x14ac:dyDescent="0.25">
      <c r="A11517" s="37"/>
      <c r="B11517" s="26"/>
      <c r="C11517"/>
      <c r="D11517"/>
      <c r="E11517"/>
    </row>
    <row r="11518" spans="1:5" ht="12.5" x14ac:dyDescent="0.25">
      <c r="A11518" s="37"/>
      <c r="B11518" s="26"/>
      <c r="C11518"/>
      <c r="D11518"/>
      <c r="E11518"/>
    </row>
    <row r="11519" spans="1:5" ht="12.5" x14ac:dyDescent="0.25">
      <c r="A11519" s="37"/>
      <c r="B11519" s="26"/>
      <c r="C11519"/>
      <c r="D11519"/>
      <c r="E11519"/>
    </row>
    <row r="11520" spans="1:5" ht="12.5" x14ac:dyDescent="0.25">
      <c r="A11520" s="37"/>
      <c r="B11520" s="26"/>
      <c r="C11520"/>
      <c r="D11520"/>
      <c r="E11520"/>
    </row>
    <row r="11521" spans="1:5" ht="12.5" x14ac:dyDescent="0.25">
      <c r="A11521" s="37"/>
      <c r="B11521" s="26"/>
      <c r="C11521"/>
      <c r="D11521"/>
      <c r="E11521"/>
    </row>
    <row r="11522" spans="1:5" ht="12.5" x14ac:dyDescent="0.25">
      <c r="A11522" s="37"/>
      <c r="B11522" s="26"/>
      <c r="C11522"/>
      <c r="D11522"/>
      <c r="E11522"/>
    </row>
    <row r="11523" spans="1:5" ht="12.5" x14ac:dyDescent="0.25">
      <c r="A11523" s="37"/>
      <c r="B11523" s="26"/>
      <c r="C11523"/>
      <c r="D11523"/>
      <c r="E11523"/>
    </row>
    <row r="11524" spans="1:5" ht="12.5" x14ac:dyDescent="0.25">
      <c r="A11524" s="37"/>
      <c r="B11524" s="26"/>
      <c r="C11524"/>
      <c r="D11524"/>
      <c r="E11524"/>
    </row>
    <row r="11525" spans="1:5" ht="12.5" x14ac:dyDescent="0.25">
      <c r="A11525" s="37"/>
      <c r="B11525" s="26"/>
      <c r="C11525"/>
      <c r="D11525"/>
      <c r="E11525"/>
    </row>
    <row r="11526" spans="1:5" ht="12.5" x14ac:dyDescent="0.25">
      <c r="A11526" s="37"/>
      <c r="B11526" s="26"/>
      <c r="C11526"/>
      <c r="D11526"/>
      <c r="E11526"/>
    </row>
    <row r="11527" spans="1:5" ht="12.5" x14ac:dyDescent="0.25">
      <c r="A11527" s="37"/>
      <c r="B11527" s="26"/>
      <c r="C11527"/>
      <c r="D11527"/>
      <c r="E11527"/>
    </row>
    <row r="11528" spans="1:5" ht="12.5" x14ac:dyDescent="0.25">
      <c r="A11528" s="37"/>
      <c r="B11528" s="26"/>
      <c r="C11528"/>
      <c r="D11528"/>
      <c r="E11528"/>
    </row>
    <row r="11529" spans="1:5" ht="12.5" x14ac:dyDescent="0.25">
      <c r="A11529" s="37"/>
      <c r="B11529" s="26"/>
      <c r="C11529"/>
      <c r="D11529"/>
      <c r="E11529"/>
    </row>
    <row r="11530" spans="1:5" ht="12.5" x14ac:dyDescent="0.25">
      <c r="A11530" s="37"/>
      <c r="B11530" s="26"/>
      <c r="C11530"/>
      <c r="D11530"/>
      <c r="E11530"/>
    </row>
    <row r="11531" spans="1:5" ht="12.5" x14ac:dyDescent="0.25">
      <c r="A11531" s="37"/>
      <c r="B11531" s="26"/>
      <c r="C11531"/>
      <c r="D11531"/>
      <c r="E11531"/>
    </row>
    <row r="11532" spans="1:5" ht="12.5" x14ac:dyDescent="0.25">
      <c r="A11532" s="37"/>
      <c r="B11532" s="26"/>
      <c r="C11532"/>
      <c r="D11532"/>
      <c r="E11532"/>
    </row>
    <row r="11533" spans="1:5" ht="12.5" x14ac:dyDescent="0.25">
      <c r="A11533" s="37"/>
      <c r="B11533" s="26"/>
      <c r="C11533"/>
      <c r="D11533"/>
      <c r="E11533"/>
    </row>
    <row r="11534" spans="1:5" ht="12.5" x14ac:dyDescent="0.25">
      <c r="A11534" s="37"/>
      <c r="B11534" s="26"/>
      <c r="C11534"/>
      <c r="D11534"/>
      <c r="E11534"/>
    </row>
    <row r="11535" spans="1:5" ht="12.5" x14ac:dyDescent="0.25">
      <c r="A11535" s="37"/>
      <c r="B11535" s="26"/>
      <c r="C11535"/>
      <c r="D11535"/>
      <c r="E11535"/>
    </row>
    <row r="11536" spans="1:5" ht="12.5" x14ac:dyDescent="0.25">
      <c r="A11536" s="37"/>
      <c r="B11536" s="26"/>
      <c r="C11536"/>
      <c r="D11536"/>
      <c r="E11536"/>
    </row>
    <row r="11537" spans="1:5" ht="12.5" x14ac:dyDescent="0.25">
      <c r="A11537" s="37"/>
      <c r="B11537" s="26"/>
      <c r="C11537"/>
      <c r="D11537"/>
      <c r="E11537"/>
    </row>
    <row r="11538" spans="1:5" ht="12.5" x14ac:dyDescent="0.25">
      <c r="A11538" s="37"/>
      <c r="B11538" s="26"/>
      <c r="C11538"/>
      <c r="D11538"/>
      <c r="E11538"/>
    </row>
    <row r="11539" spans="1:5" ht="12.5" x14ac:dyDescent="0.25">
      <c r="A11539" s="37"/>
      <c r="B11539" s="26"/>
      <c r="C11539"/>
      <c r="D11539"/>
      <c r="E11539"/>
    </row>
    <row r="11540" spans="1:5" ht="12.5" x14ac:dyDescent="0.25">
      <c r="A11540" s="37"/>
      <c r="B11540" s="26"/>
      <c r="C11540"/>
      <c r="D11540"/>
      <c r="E11540"/>
    </row>
    <row r="11541" spans="1:5" ht="12.5" x14ac:dyDescent="0.25">
      <c r="A11541" s="37"/>
      <c r="B11541" s="26"/>
      <c r="C11541"/>
      <c r="D11541"/>
      <c r="E11541"/>
    </row>
    <row r="11542" spans="1:5" ht="12.5" x14ac:dyDescent="0.25">
      <c r="A11542" s="37"/>
      <c r="B11542" s="26"/>
      <c r="C11542"/>
      <c r="D11542"/>
      <c r="E11542"/>
    </row>
    <row r="11543" spans="1:5" ht="12.5" x14ac:dyDescent="0.25">
      <c r="A11543" s="37"/>
      <c r="B11543" s="26"/>
      <c r="C11543"/>
      <c r="D11543"/>
      <c r="E11543"/>
    </row>
    <row r="11544" spans="1:5" ht="12.5" x14ac:dyDescent="0.25">
      <c r="A11544" s="37"/>
      <c r="B11544" s="26"/>
      <c r="C11544"/>
      <c r="D11544"/>
      <c r="E11544"/>
    </row>
    <row r="11545" spans="1:5" ht="12.5" x14ac:dyDescent="0.25">
      <c r="A11545" s="37"/>
      <c r="B11545" s="26"/>
      <c r="C11545"/>
      <c r="D11545"/>
      <c r="E11545"/>
    </row>
    <row r="11546" spans="1:5" ht="12.5" x14ac:dyDescent="0.25">
      <c r="A11546" s="37"/>
      <c r="B11546" s="26"/>
      <c r="C11546"/>
      <c r="D11546"/>
      <c r="E11546"/>
    </row>
    <row r="11547" spans="1:5" ht="12.5" x14ac:dyDescent="0.25">
      <c r="A11547" s="37"/>
      <c r="B11547" s="26"/>
      <c r="C11547"/>
      <c r="D11547"/>
      <c r="E11547"/>
    </row>
    <row r="11548" spans="1:5" ht="12.5" x14ac:dyDescent="0.25">
      <c r="A11548" s="37"/>
      <c r="B11548" s="26"/>
      <c r="C11548"/>
      <c r="D11548"/>
      <c r="E11548"/>
    </row>
    <row r="11549" spans="1:5" ht="12.5" x14ac:dyDescent="0.25">
      <c r="A11549" s="37"/>
      <c r="B11549" s="26"/>
      <c r="C11549"/>
      <c r="D11549"/>
      <c r="E11549"/>
    </row>
    <row r="11550" spans="1:5" ht="12.5" x14ac:dyDescent="0.25">
      <c r="A11550" s="37"/>
      <c r="B11550" s="26"/>
      <c r="C11550"/>
      <c r="D11550"/>
      <c r="E11550"/>
    </row>
    <row r="11551" spans="1:5" ht="12.5" x14ac:dyDescent="0.25">
      <c r="A11551" s="37"/>
      <c r="B11551" s="26"/>
      <c r="C11551"/>
      <c r="D11551"/>
      <c r="E11551"/>
    </row>
    <row r="11552" spans="1:5" ht="12.5" x14ac:dyDescent="0.25">
      <c r="A11552" s="37"/>
      <c r="B11552" s="26"/>
      <c r="C11552"/>
      <c r="D11552"/>
      <c r="E11552"/>
    </row>
    <row r="11553" spans="1:5" ht="12.5" x14ac:dyDescent="0.25">
      <c r="A11553" s="37"/>
      <c r="B11553" s="26"/>
      <c r="C11553"/>
      <c r="D11553"/>
      <c r="E11553"/>
    </row>
    <row r="11554" spans="1:5" ht="12.5" x14ac:dyDescent="0.25">
      <c r="A11554" s="37"/>
      <c r="B11554" s="26"/>
      <c r="C11554"/>
      <c r="D11554"/>
      <c r="E11554"/>
    </row>
    <row r="11555" spans="1:5" ht="12.5" x14ac:dyDescent="0.25">
      <c r="A11555" s="37"/>
      <c r="B11555" s="26"/>
      <c r="C11555"/>
      <c r="D11555"/>
      <c r="E11555"/>
    </row>
    <row r="11556" spans="1:5" ht="12.5" x14ac:dyDescent="0.25">
      <c r="A11556" s="37"/>
      <c r="B11556" s="26"/>
      <c r="C11556"/>
      <c r="D11556"/>
      <c r="E11556"/>
    </row>
    <row r="11557" spans="1:5" ht="12.5" x14ac:dyDescent="0.25">
      <c r="A11557" s="37"/>
      <c r="B11557" s="26"/>
      <c r="C11557"/>
      <c r="D11557"/>
      <c r="E11557"/>
    </row>
    <row r="11558" spans="1:5" ht="12.5" x14ac:dyDescent="0.25">
      <c r="A11558" s="37"/>
      <c r="B11558" s="26"/>
      <c r="C11558"/>
      <c r="D11558"/>
      <c r="E11558"/>
    </row>
    <row r="11559" spans="1:5" ht="12.5" x14ac:dyDescent="0.25">
      <c r="A11559" s="37"/>
      <c r="B11559" s="26"/>
      <c r="C11559"/>
      <c r="D11559"/>
      <c r="E11559"/>
    </row>
    <row r="11560" spans="1:5" ht="12.5" x14ac:dyDescent="0.25">
      <c r="A11560" s="37"/>
      <c r="B11560" s="26"/>
      <c r="C11560"/>
      <c r="D11560"/>
      <c r="E11560"/>
    </row>
    <row r="11561" spans="1:5" ht="12.5" x14ac:dyDescent="0.25">
      <c r="A11561" s="37"/>
      <c r="B11561" s="26"/>
      <c r="C11561"/>
      <c r="D11561"/>
      <c r="E11561"/>
    </row>
    <row r="11562" spans="1:5" ht="12.5" x14ac:dyDescent="0.25">
      <c r="A11562" s="37"/>
      <c r="B11562" s="26"/>
      <c r="C11562"/>
      <c r="D11562"/>
      <c r="E11562"/>
    </row>
    <row r="11563" spans="1:5" ht="12.5" x14ac:dyDescent="0.25">
      <c r="A11563" s="37"/>
      <c r="B11563" s="26"/>
      <c r="C11563"/>
      <c r="D11563"/>
      <c r="E11563"/>
    </row>
    <row r="11564" spans="1:5" ht="12.5" x14ac:dyDescent="0.25">
      <c r="A11564" s="37"/>
      <c r="B11564" s="26"/>
      <c r="C11564"/>
      <c r="D11564"/>
      <c r="E11564"/>
    </row>
    <row r="11565" spans="1:5" ht="12.5" x14ac:dyDescent="0.25">
      <c r="A11565" s="37"/>
      <c r="B11565" s="26"/>
      <c r="C11565"/>
      <c r="D11565"/>
      <c r="E11565"/>
    </row>
    <row r="11566" spans="1:5" ht="12.5" x14ac:dyDescent="0.25">
      <c r="A11566" s="37"/>
      <c r="B11566" s="26"/>
      <c r="C11566"/>
      <c r="D11566"/>
      <c r="E11566"/>
    </row>
    <row r="11567" spans="1:5" ht="12.5" x14ac:dyDescent="0.25">
      <c r="A11567" s="37"/>
      <c r="B11567" s="26"/>
      <c r="C11567"/>
      <c r="D11567"/>
      <c r="E11567"/>
    </row>
    <row r="11568" spans="1:5" ht="12.5" x14ac:dyDescent="0.25">
      <c r="A11568" s="37"/>
      <c r="B11568" s="26"/>
      <c r="C11568"/>
      <c r="D11568"/>
      <c r="E11568"/>
    </row>
    <row r="11569" spans="1:5" ht="12.5" x14ac:dyDescent="0.25">
      <c r="A11569" s="37"/>
      <c r="B11569" s="26"/>
      <c r="C11569"/>
      <c r="D11569"/>
      <c r="E11569"/>
    </row>
    <row r="11570" spans="1:5" ht="12.5" x14ac:dyDescent="0.25">
      <c r="A11570" s="37"/>
      <c r="B11570" s="26"/>
      <c r="C11570"/>
      <c r="D11570"/>
      <c r="E11570"/>
    </row>
    <row r="11571" spans="1:5" ht="12.5" x14ac:dyDescent="0.25">
      <c r="A11571" s="37"/>
      <c r="B11571" s="26"/>
      <c r="C11571"/>
      <c r="D11571"/>
      <c r="E11571"/>
    </row>
    <row r="11572" spans="1:5" ht="12.5" x14ac:dyDescent="0.25">
      <c r="A11572" s="37"/>
      <c r="B11572" s="26"/>
      <c r="C11572"/>
      <c r="D11572"/>
      <c r="E11572"/>
    </row>
    <row r="11573" spans="1:5" ht="12.5" x14ac:dyDescent="0.25">
      <c r="A11573" s="37"/>
      <c r="B11573" s="26"/>
      <c r="C11573"/>
      <c r="D11573"/>
      <c r="E11573"/>
    </row>
    <row r="11574" spans="1:5" ht="12.5" x14ac:dyDescent="0.25">
      <c r="A11574" s="37"/>
      <c r="B11574" s="26"/>
      <c r="C11574"/>
      <c r="D11574"/>
      <c r="E11574"/>
    </row>
    <row r="11575" spans="1:5" ht="12.5" x14ac:dyDescent="0.25">
      <c r="A11575" s="37"/>
      <c r="B11575" s="26"/>
      <c r="C11575"/>
      <c r="D11575"/>
      <c r="E11575"/>
    </row>
    <row r="11576" spans="1:5" ht="12.5" x14ac:dyDescent="0.25">
      <c r="A11576" s="37"/>
      <c r="B11576" s="26"/>
      <c r="C11576"/>
      <c r="D11576"/>
      <c r="E11576"/>
    </row>
    <row r="11577" spans="1:5" ht="12.5" x14ac:dyDescent="0.25">
      <c r="A11577" s="37"/>
      <c r="B11577" s="26"/>
      <c r="C11577"/>
      <c r="D11577"/>
      <c r="E11577"/>
    </row>
    <row r="11578" spans="1:5" ht="12.5" x14ac:dyDescent="0.25">
      <c r="A11578" s="37"/>
      <c r="B11578" s="26"/>
      <c r="C11578"/>
      <c r="D11578"/>
      <c r="E11578"/>
    </row>
    <row r="11579" spans="1:5" ht="12.5" x14ac:dyDescent="0.25">
      <c r="A11579" s="37"/>
      <c r="B11579" s="26"/>
      <c r="C11579"/>
      <c r="D11579"/>
      <c r="E11579"/>
    </row>
    <row r="11580" spans="1:5" ht="12.5" x14ac:dyDescent="0.25">
      <c r="A11580" s="37"/>
      <c r="B11580" s="26"/>
      <c r="C11580"/>
      <c r="D11580"/>
      <c r="E11580"/>
    </row>
    <row r="11581" spans="1:5" ht="12.5" x14ac:dyDescent="0.25">
      <c r="A11581" s="37"/>
      <c r="B11581" s="26"/>
      <c r="C11581"/>
      <c r="D11581"/>
      <c r="E11581"/>
    </row>
    <row r="11582" spans="1:5" ht="12.5" x14ac:dyDescent="0.25">
      <c r="A11582" s="37"/>
      <c r="B11582" s="26"/>
      <c r="C11582"/>
      <c r="D11582"/>
      <c r="E11582"/>
    </row>
    <row r="11583" spans="1:5" ht="12.5" x14ac:dyDescent="0.25">
      <c r="A11583" s="37"/>
      <c r="B11583" s="26"/>
      <c r="C11583"/>
      <c r="D11583"/>
      <c r="E11583"/>
    </row>
    <row r="11584" spans="1:5" ht="12.5" x14ac:dyDescent="0.25">
      <c r="A11584" s="37"/>
      <c r="B11584" s="26"/>
      <c r="C11584"/>
      <c r="D11584"/>
      <c r="E11584"/>
    </row>
    <row r="11585" spans="1:5" ht="12.5" x14ac:dyDescent="0.25">
      <c r="A11585" s="37"/>
      <c r="B11585" s="26"/>
      <c r="C11585"/>
      <c r="D11585"/>
      <c r="E11585"/>
    </row>
    <row r="11586" spans="1:5" ht="12.5" x14ac:dyDescent="0.25">
      <c r="A11586" s="37"/>
      <c r="B11586" s="26"/>
      <c r="C11586"/>
      <c r="D11586"/>
      <c r="E11586"/>
    </row>
    <row r="11587" spans="1:5" ht="12.5" x14ac:dyDescent="0.25">
      <c r="A11587" s="37"/>
      <c r="B11587" s="26"/>
      <c r="C11587"/>
      <c r="D11587"/>
      <c r="E11587"/>
    </row>
    <row r="11588" spans="1:5" ht="12.5" x14ac:dyDescent="0.25">
      <c r="A11588" s="37"/>
      <c r="B11588" s="26"/>
      <c r="C11588"/>
      <c r="D11588"/>
      <c r="E11588"/>
    </row>
    <row r="11589" spans="1:5" ht="12.5" x14ac:dyDescent="0.25">
      <c r="A11589" s="37"/>
      <c r="B11589" s="26"/>
      <c r="C11589"/>
      <c r="D11589"/>
      <c r="E11589"/>
    </row>
    <row r="11590" spans="1:5" ht="12.5" x14ac:dyDescent="0.25">
      <c r="A11590" s="37"/>
      <c r="B11590" s="26"/>
      <c r="C11590"/>
      <c r="D11590"/>
      <c r="E11590"/>
    </row>
    <row r="11591" spans="1:5" ht="12.5" x14ac:dyDescent="0.25">
      <c r="A11591" s="37"/>
      <c r="B11591" s="26"/>
      <c r="C11591"/>
      <c r="D11591"/>
      <c r="E11591"/>
    </row>
    <row r="11592" spans="1:5" ht="12.5" x14ac:dyDescent="0.25">
      <c r="A11592" s="37"/>
      <c r="B11592" s="26"/>
      <c r="C11592"/>
      <c r="D11592"/>
      <c r="E11592"/>
    </row>
    <row r="11593" spans="1:5" ht="12.5" x14ac:dyDescent="0.25">
      <c r="A11593" s="37"/>
      <c r="B11593" s="26"/>
      <c r="C11593"/>
      <c r="D11593"/>
      <c r="E11593"/>
    </row>
    <row r="11594" spans="1:5" ht="12.5" x14ac:dyDescent="0.25">
      <c r="A11594" s="37"/>
      <c r="B11594" s="26"/>
      <c r="C11594"/>
      <c r="D11594"/>
      <c r="E11594"/>
    </row>
    <row r="11595" spans="1:5" ht="12.5" x14ac:dyDescent="0.25">
      <c r="A11595" s="37"/>
      <c r="B11595" s="26"/>
      <c r="C11595"/>
      <c r="D11595"/>
      <c r="E11595"/>
    </row>
    <row r="11596" spans="1:5" ht="12.5" x14ac:dyDescent="0.25">
      <c r="A11596" s="37"/>
      <c r="B11596" s="26"/>
      <c r="C11596"/>
      <c r="D11596"/>
      <c r="E11596"/>
    </row>
    <row r="11597" spans="1:5" ht="12.5" x14ac:dyDescent="0.25">
      <c r="A11597" s="37"/>
      <c r="B11597" s="26"/>
      <c r="C11597"/>
      <c r="D11597"/>
      <c r="E11597"/>
    </row>
    <row r="11598" spans="1:5" ht="12.5" x14ac:dyDescent="0.25">
      <c r="A11598" s="37"/>
      <c r="B11598" s="26"/>
      <c r="C11598"/>
      <c r="D11598"/>
      <c r="E11598"/>
    </row>
    <row r="11599" spans="1:5" ht="12.5" x14ac:dyDescent="0.25">
      <c r="A11599" s="37"/>
      <c r="B11599" s="26"/>
      <c r="C11599"/>
      <c r="D11599"/>
      <c r="E11599"/>
    </row>
    <row r="11600" spans="1:5" ht="12.5" x14ac:dyDescent="0.25">
      <c r="A11600" s="37"/>
      <c r="B11600" s="26"/>
      <c r="C11600"/>
      <c r="D11600"/>
      <c r="E11600"/>
    </row>
    <row r="11601" spans="1:5" ht="12.5" x14ac:dyDescent="0.25">
      <c r="A11601" s="37"/>
      <c r="B11601" s="26"/>
      <c r="C11601"/>
      <c r="D11601"/>
      <c r="E11601"/>
    </row>
    <row r="11602" spans="1:5" ht="12.5" x14ac:dyDescent="0.25">
      <c r="A11602" s="37"/>
      <c r="B11602" s="26"/>
      <c r="C11602"/>
      <c r="D11602"/>
      <c r="E11602"/>
    </row>
    <row r="11603" spans="1:5" ht="12.5" x14ac:dyDescent="0.25">
      <c r="A11603" s="37"/>
      <c r="B11603" s="26"/>
      <c r="C11603"/>
      <c r="D11603"/>
      <c r="E11603"/>
    </row>
    <row r="11604" spans="1:5" ht="12.5" x14ac:dyDescent="0.25">
      <c r="A11604" s="37"/>
      <c r="B11604" s="26"/>
      <c r="C11604"/>
      <c r="D11604"/>
      <c r="E11604"/>
    </row>
    <row r="11605" spans="1:5" ht="12.5" x14ac:dyDescent="0.25">
      <c r="A11605" s="37"/>
      <c r="B11605" s="26"/>
      <c r="C11605"/>
      <c r="D11605"/>
      <c r="E11605"/>
    </row>
    <row r="11606" spans="1:5" ht="12.5" x14ac:dyDescent="0.25">
      <c r="A11606" s="37"/>
      <c r="B11606" s="26"/>
      <c r="C11606"/>
      <c r="D11606"/>
      <c r="E11606"/>
    </row>
    <row r="11607" spans="1:5" ht="12.5" x14ac:dyDescent="0.25">
      <c r="A11607" s="37"/>
      <c r="B11607" s="26"/>
      <c r="C11607"/>
      <c r="D11607"/>
      <c r="E11607"/>
    </row>
    <row r="11608" spans="1:5" ht="12.5" x14ac:dyDescent="0.25">
      <c r="A11608" s="37"/>
      <c r="B11608" s="26"/>
      <c r="C11608"/>
      <c r="D11608"/>
      <c r="E11608"/>
    </row>
    <row r="11609" spans="1:5" ht="12.5" x14ac:dyDescent="0.25">
      <c r="A11609" s="37"/>
      <c r="B11609" s="26"/>
      <c r="C11609"/>
      <c r="D11609"/>
      <c r="E11609"/>
    </row>
    <row r="11610" spans="1:5" ht="12.5" x14ac:dyDescent="0.25">
      <c r="A11610" s="37"/>
      <c r="B11610" s="26"/>
      <c r="C11610"/>
      <c r="D11610"/>
      <c r="E11610"/>
    </row>
    <row r="11611" spans="1:5" ht="12.5" x14ac:dyDescent="0.25">
      <c r="A11611" s="37"/>
      <c r="B11611" s="26"/>
      <c r="C11611"/>
      <c r="D11611"/>
      <c r="E11611"/>
    </row>
    <row r="11612" spans="1:5" ht="12.5" x14ac:dyDescent="0.25">
      <c r="A11612" s="37"/>
      <c r="B11612" s="26"/>
      <c r="C11612"/>
      <c r="D11612"/>
      <c r="E11612"/>
    </row>
    <row r="11613" spans="1:5" ht="12.5" x14ac:dyDescent="0.25">
      <c r="A11613" s="37"/>
      <c r="B11613" s="26"/>
      <c r="C11613"/>
      <c r="D11613"/>
      <c r="E11613"/>
    </row>
    <row r="11614" spans="1:5" ht="12.5" x14ac:dyDescent="0.25">
      <c r="A11614" s="37"/>
      <c r="B11614" s="26"/>
      <c r="C11614"/>
      <c r="D11614"/>
      <c r="E11614"/>
    </row>
    <row r="11615" spans="1:5" ht="12.5" x14ac:dyDescent="0.25">
      <c r="A11615" s="37"/>
      <c r="B11615" s="26"/>
      <c r="C11615"/>
      <c r="D11615"/>
      <c r="E11615"/>
    </row>
    <row r="11616" spans="1:5" ht="12.5" x14ac:dyDescent="0.25">
      <c r="A11616" s="37"/>
      <c r="B11616" s="26"/>
      <c r="C11616"/>
      <c r="D11616"/>
      <c r="E11616"/>
    </row>
    <row r="11617" spans="1:5" ht="12.5" x14ac:dyDescent="0.25">
      <c r="A11617" s="37"/>
      <c r="B11617" s="26"/>
      <c r="C11617"/>
      <c r="D11617"/>
      <c r="E11617"/>
    </row>
    <row r="11618" spans="1:5" ht="12.5" x14ac:dyDescent="0.25">
      <c r="A11618" s="37"/>
      <c r="B11618" s="26"/>
      <c r="C11618"/>
      <c r="D11618"/>
      <c r="E11618"/>
    </row>
    <row r="11619" spans="1:5" ht="12.5" x14ac:dyDescent="0.25">
      <c r="A11619" s="37"/>
      <c r="B11619" s="26"/>
      <c r="C11619"/>
      <c r="D11619"/>
      <c r="E11619"/>
    </row>
    <row r="11620" spans="1:5" ht="12.5" x14ac:dyDescent="0.25">
      <c r="A11620" s="37"/>
      <c r="B11620" s="26"/>
      <c r="C11620"/>
      <c r="D11620"/>
      <c r="E11620"/>
    </row>
    <row r="11621" spans="1:5" ht="12.5" x14ac:dyDescent="0.25">
      <c r="A11621" s="37"/>
      <c r="B11621" s="26"/>
      <c r="C11621"/>
      <c r="D11621"/>
      <c r="E11621"/>
    </row>
    <row r="11622" spans="1:5" ht="12.5" x14ac:dyDescent="0.25">
      <c r="A11622" s="37"/>
      <c r="B11622" s="26"/>
      <c r="C11622"/>
      <c r="D11622"/>
      <c r="E11622"/>
    </row>
    <row r="11623" spans="1:5" ht="12.5" x14ac:dyDescent="0.25">
      <c r="A11623" s="37"/>
      <c r="B11623" s="26"/>
      <c r="C11623"/>
      <c r="D11623"/>
      <c r="E11623"/>
    </row>
    <row r="11624" spans="1:5" ht="12.5" x14ac:dyDescent="0.25">
      <c r="A11624" s="37"/>
      <c r="B11624" s="26"/>
      <c r="C11624"/>
      <c r="D11624"/>
      <c r="E11624"/>
    </row>
    <row r="11625" spans="1:5" ht="12.5" x14ac:dyDescent="0.25">
      <c r="A11625" s="37"/>
      <c r="B11625" s="26"/>
      <c r="C11625"/>
      <c r="D11625"/>
      <c r="E11625"/>
    </row>
    <row r="11626" spans="1:5" ht="12.5" x14ac:dyDescent="0.25">
      <c r="A11626" s="37"/>
      <c r="B11626" s="26"/>
      <c r="C11626"/>
      <c r="D11626"/>
      <c r="E11626"/>
    </row>
    <row r="11627" spans="1:5" ht="12.5" x14ac:dyDescent="0.25">
      <c r="A11627" s="37"/>
      <c r="B11627" s="26"/>
      <c r="C11627"/>
      <c r="D11627"/>
      <c r="E11627"/>
    </row>
    <row r="11628" spans="1:5" ht="12.5" x14ac:dyDescent="0.25">
      <c r="A11628" s="37"/>
      <c r="B11628" s="26"/>
      <c r="C11628"/>
      <c r="D11628"/>
      <c r="E11628"/>
    </row>
    <row r="11629" spans="1:5" ht="12.5" x14ac:dyDescent="0.25">
      <c r="A11629" s="37"/>
      <c r="B11629" s="26"/>
      <c r="C11629"/>
      <c r="D11629"/>
      <c r="E11629"/>
    </row>
    <row r="11630" spans="1:5" ht="12.5" x14ac:dyDescent="0.25">
      <c r="A11630" s="37"/>
      <c r="B11630" s="26"/>
      <c r="C11630"/>
      <c r="D11630"/>
      <c r="E11630"/>
    </row>
    <row r="11631" spans="1:5" ht="12.5" x14ac:dyDescent="0.25">
      <c r="A11631" s="37"/>
      <c r="B11631" s="26"/>
      <c r="C11631"/>
      <c r="D11631"/>
      <c r="E11631"/>
    </row>
    <row r="11632" spans="1:5" ht="12.5" x14ac:dyDescent="0.25">
      <c r="A11632" s="37"/>
      <c r="B11632" s="26"/>
      <c r="C11632"/>
      <c r="D11632"/>
      <c r="E11632"/>
    </row>
    <row r="11633" spans="1:5" ht="12.5" x14ac:dyDescent="0.25">
      <c r="A11633" s="37"/>
      <c r="B11633" s="26"/>
      <c r="C11633"/>
      <c r="D11633"/>
      <c r="E11633"/>
    </row>
    <row r="11634" spans="1:5" ht="12.5" x14ac:dyDescent="0.25">
      <c r="A11634" s="37"/>
      <c r="B11634" s="26"/>
      <c r="C11634"/>
      <c r="D11634"/>
      <c r="E11634"/>
    </row>
    <row r="11635" spans="1:5" ht="12.5" x14ac:dyDescent="0.25">
      <c r="A11635" s="37"/>
      <c r="B11635" s="26"/>
      <c r="C11635"/>
      <c r="D11635"/>
      <c r="E11635"/>
    </row>
    <row r="11636" spans="1:5" ht="12.5" x14ac:dyDescent="0.25">
      <c r="A11636" s="37"/>
      <c r="B11636" s="26"/>
      <c r="C11636"/>
      <c r="D11636"/>
      <c r="E11636"/>
    </row>
    <row r="11637" spans="1:5" ht="12.5" x14ac:dyDescent="0.25">
      <c r="A11637" s="37"/>
      <c r="B11637" s="26"/>
      <c r="C11637"/>
      <c r="D11637"/>
      <c r="E11637"/>
    </row>
    <row r="11638" spans="1:5" ht="12.5" x14ac:dyDescent="0.25">
      <c r="A11638" s="37"/>
      <c r="B11638" s="26"/>
      <c r="C11638"/>
      <c r="D11638"/>
      <c r="E11638"/>
    </row>
    <row r="11639" spans="1:5" ht="12.5" x14ac:dyDescent="0.25">
      <c r="A11639" s="37"/>
      <c r="B11639" s="26"/>
      <c r="C11639"/>
      <c r="D11639"/>
      <c r="E11639"/>
    </row>
    <row r="11640" spans="1:5" ht="12.5" x14ac:dyDescent="0.25">
      <c r="A11640" s="37"/>
      <c r="B11640" s="26"/>
      <c r="C11640"/>
      <c r="D11640"/>
      <c r="E11640"/>
    </row>
    <row r="11641" spans="1:5" ht="12.5" x14ac:dyDescent="0.25">
      <c r="A11641" s="37"/>
      <c r="B11641" s="26"/>
      <c r="C11641"/>
      <c r="D11641"/>
      <c r="E11641"/>
    </row>
    <row r="11642" spans="1:5" ht="12.5" x14ac:dyDescent="0.25">
      <c r="A11642" s="37"/>
      <c r="B11642" s="26"/>
      <c r="C11642"/>
      <c r="D11642"/>
      <c r="E11642"/>
    </row>
    <row r="11643" spans="1:5" ht="12.5" x14ac:dyDescent="0.25">
      <c r="A11643" s="37"/>
      <c r="B11643" s="26"/>
      <c r="C11643"/>
      <c r="D11643"/>
      <c r="E11643"/>
    </row>
    <row r="11644" spans="1:5" ht="12.5" x14ac:dyDescent="0.25">
      <c r="A11644" s="37"/>
      <c r="B11644" s="26"/>
      <c r="C11644"/>
      <c r="D11644"/>
      <c r="E11644"/>
    </row>
    <row r="11645" spans="1:5" ht="12.5" x14ac:dyDescent="0.25">
      <c r="A11645" s="37"/>
      <c r="B11645" s="26"/>
      <c r="C11645"/>
      <c r="D11645"/>
      <c r="E11645"/>
    </row>
    <row r="11646" spans="1:5" ht="12.5" x14ac:dyDescent="0.25">
      <c r="A11646" s="37"/>
      <c r="B11646" s="26"/>
      <c r="C11646"/>
      <c r="D11646"/>
      <c r="E11646"/>
    </row>
    <row r="11647" spans="1:5" ht="12.5" x14ac:dyDescent="0.25">
      <c r="A11647" s="37"/>
      <c r="B11647" s="26"/>
      <c r="C11647"/>
      <c r="D11647"/>
      <c r="E11647"/>
    </row>
    <row r="11648" spans="1:5" ht="12.5" x14ac:dyDescent="0.25">
      <c r="A11648" s="37"/>
      <c r="B11648" s="26"/>
      <c r="C11648"/>
      <c r="D11648"/>
      <c r="E11648"/>
    </row>
    <row r="11649" spans="1:5" ht="12.5" x14ac:dyDescent="0.25">
      <c r="A11649" s="37"/>
      <c r="B11649" s="26"/>
      <c r="C11649"/>
      <c r="D11649"/>
      <c r="E11649"/>
    </row>
    <row r="11650" spans="1:5" ht="12.5" x14ac:dyDescent="0.25">
      <c r="A11650" s="37"/>
      <c r="B11650" s="26"/>
      <c r="C11650"/>
      <c r="D11650"/>
      <c r="E11650"/>
    </row>
    <row r="11651" spans="1:5" ht="12.5" x14ac:dyDescent="0.25">
      <c r="A11651" s="37"/>
      <c r="B11651" s="26"/>
      <c r="C11651"/>
      <c r="D11651"/>
      <c r="E11651"/>
    </row>
    <row r="11652" spans="1:5" ht="12.5" x14ac:dyDescent="0.25">
      <c r="A11652" s="37"/>
      <c r="B11652" s="26"/>
      <c r="C11652"/>
      <c r="D11652"/>
      <c r="E11652"/>
    </row>
    <row r="11653" spans="1:5" ht="12.5" x14ac:dyDescent="0.25">
      <c r="A11653" s="37"/>
      <c r="B11653" s="26"/>
      <c r="C11653"/>
      <c r="D11653"/>
      <c r="E11653"/>
    </row>
    <row r="11654" spans="1:5" ht="12.5" x14ac:dyDescent="0.25">
      <c r="A11654" s="37"/>
      <c r="B11654" s="26"/>
      <c r="C11654"/>
      <c r="D11654"/>
      <c r="E11654"/>
    </row>
    <row r="11655" spans="1:5" ht="12.5" x14ac:dyDescent="0.25">
      <c r="A11655" s="37"/>
      <c r="B11655" s="26"/>
      <c r="C11655"/>
      <c r="D11655"/>
      <c r="E11655"/>
    </row>
    <row r="11656" spans="1:5" ht="12.5" x14ac:dyDescent="0.25">
      <c r="A11656" s="37"/>
      <c r="B11656" s="26"/>
      <c r="C11656"/>
      <c r="D11656"/>
      <c r="E11656"/>
    </row>
    <row r="11657" spans="1:5" ht="12.5" x14ac:dyDescent="0.25">
      <c r="A11657" s="37"/>
      <c r="B11657" s="26"/>
      <c r="C11657"/>
      <c r="D11657"/>
      <c r="E11657"/>
    </row>
    <row r="11658" spans="1:5" ht="12.5" x14ac:dyDescent="0.25">
      <c r="A11658" s="37"/>
      <c r="B11658" s="26"/>
      <c r="C11658"/>
      <c r="D11658"/>
      <c r="E11658"/>
    </row>
    <row r="11659" spans="1:5" ht="12.5" x14ac:dyDescent="0.25">
      <c r="A11659" s="37"/>
      <c r="B11659" s="26"/>
      <c r="C11659"/>
      <c r="D11659"/>
      <c r="E11659"/>
    </row>
    <row r="11660" spans="1:5" ht="12.5" x14ac:dyDescent="0.25">
      <c r="A11660" s="37"/>
      <c r="B11660" s="26"/>
      <c r="C11660"/>
      <c r="D11660"/>
      <c r="E11660"/>
    </row>
    <row r="11661" spans="1:5" ht="12.5" x14ac:dyDescent="0.25">
      <c r="A11661" s="37"/>
      <c r="B11661" s="26"/>
      <c r="C11661"/>
      <c r="D11661"/>
      <c r="E11661"/>
    </row>
    <row r="11662" spans="1:5" ht="12.5" x14ac:dyDescent="0.25">
      <c r="A11662" s="37"/>
      <c r="B11662" s="26"/>
      <c r="C11662"/>
      <c r="D11662"/>
      <c r="E11662"/>
    </row>
    <row r="11663" spans="1:5" ht="12.5" x14ac:dyDescent="0.25">
      <c r="A11663" s="37"/>
      <c r="B11663" s="26"/>
      <c r="C11663"/>
      <c r="D11663"/>
      <c r="E11663"/>
    </row>
    <row r="11664" spans="1:5" ht="12.5" x14ac:dyDescent="0.25">
      <c r="A11664" s="37"/>
      <c r="B11664" s="26"/>
      <c r="C11664"/>
      <c r="D11664"/>
      <c r="E11664"/>
    </row>
    <row r="11665" spans="1:5" ht="12.5" x14ac:dyDescent="0.25">
      <c r="A11665" s="37"/>
      <c r="B11665" s="26"/>
      <c r="C11665"/>
      <c r="D11665"/>
      <c r="E11665"/>
    </row>
    <row r="11666" spans="1:5" ht="12.5" x14ac:dyDescent="0.25">
      <c r="A11666" s="37"/>
      <c r="B11666" s="26"/>
      <c r="C11666"/>
      <c r="D11666"/>
      <c r="E11666"/>
    </row>
    <row r="11667" spans="1:5" ht="12.5" x14ac:dyDescent="0.25">
      <c r="A11667" s="37"/>
      <c r="B11667" s="26"/>
      <c r="C11667"/>
      <c r="D11667"/>
      <c r="E11667"/>
    </row>
    <row r="11668" spans="1:5" ht="12.5" x14ac:dyDescent="0.25">
      <c r="A11668" s="37"/>
      <c r="B11668" s="26"/>
      <c r="C11668"/>
      <c r="D11668"/>
      <c r="E11668"/>
    </row>
    <row r="11669" spans="1:5" ht="12.5" x14ac:dyDescent="0.25">
      <c r="A11669" s="37"/>
      <c r="B11669" s="26"/>
      <c r="C11669"/>
      <c r="D11669"/>
      <c r="E11669"/>
    </row>
    <row r="11670" spans="1:5" ht="12.5" x14ac:dyDescent="0.25">
      <c r="A11670" s="37"/>
      <c r="B11670" s="26"/>
      <c r="C11670"/>
      <c r="D11670"/>
      <c r="E11670"/>
    </row>
    <row r="11671" spans="1:5" ht="12.5" x14ac:dyDescent="0.25">
      <c r="A11671" s="37"/>
      <c r="B11671" s="26"/>
      <c r="C11671"/>
      <c r="D11671"/>
      <c r="E11671"/>
    </row>
    <row r="11672" spans="1:5" ht="12.5" x14ac:dyDescent="0.25">
      <c r="A11672" s="37"/>
      <c r="B11672" s="26"/>
      <c r="C11672"/>
      <c r="D11672"/>
      <c r="E11672"/>
    </row>
    <row r="11673" spans="1:5" ht="12.5" x14ac:dyDescent="0.25">
      <c r="A11673" s="37"/>
      <c r="B11673" s="26"/>
      <c r="C11673"/>
      <c r="D11673"/>
      <c r="E11673"/>
    </row>
    <row r="11674" spans="1:5" ht="12.5" x14ac:dyDescent="0.25">
      <c r="A11674" s="37"/>
      <c r="B11674" s="26"/>
      <c r="C11674"/>
      <c r="D11674"/>
      <c r="E11674"/>
    </row>
    <row r="11675" spans="1:5" ht="12.5" x14ac:dyDescent="0.25">
      <c r="A11675" s="37"/>
      <c r="B11675" s="26"/>
      <c r="C11675"/>
      <c r="D11675"/>
      <c r="E11675"/>
    </row>
    <row r="11676" spans="1:5" ht="12.5" x14ac:dyDescent="0.25">
      <c r="A11676" s="37"/>
      <c r="B11676" s="26"/>
      <c r="C11676"/>
      <c r="D11676"/>
      <c r="E11676"/>
    </row>
    <row r="11677" spans="1:5" ht="12.5" x14ac:dyDescent="0.25">
      <c r="A11677" s="37"/>
      <c r="B11677" s="26"/>
      <c r="C11677"/>
      <c r="D11677"/>
      <c r="E11677"/>
    </row>
    <row r="11678" spans="1:5" ht="12.5" x14ac:dyDescent="0.25">
      <c r="A11678" s="37"/>
      <c r="B11678" s="26"/>
      <c r="C11678"/>
      <c r="D11678"/>
      <c r="E11678"/>
    </row>
    <row r="11679" spans="1:5" ht="12.5" x14ac:dyDescent="0.25">
      <c r="A11679" s="37"/>
      <c r="B11679" s="26"/>
      <c r="C11679"/>
      <c r="D11679"/>
      <c r="E11679"/>
    </row>
    <row r="11680" spans="1:5" ht="12.5" x14ac:dyDescent="0.25">
      <c r="A11680" s="37"/>
      <c r="B11680" s="26"/>
      <c r="C11680"/>
      <c r="D11680"/>
      <c r="E11680"/>
    </row>
    <row r="11681" spans="1:5" ht="12.5" x14ac:dyDescent="0.25">
      <c r="A11681" s="37"/>
      <c r="B11681" s="26"/>
      <c r="C11681"/>
      <c r="D11681"/>
      <c r="E11681"/>
    </row>
    <row r="11682" spans="1:5" ht="12.5" x14ac:dyDescent="0.25">
      <c r="A11682" s="37"/>
      <c r="B11682" s="26"/>
      <c r="C11682"/>
      <c r="D11682"/>
      <c r="E11682"/>
    </row>
    <row r="11683" spans="1:5" ht="12.5" x14ac:dyDescent="0.25">
      <c r="A11683" s="37"/>
      <c r="B11683" s="26"/>
      <c r="C11683"/>
      <c r="D11683"/>
      <c r="E11683"/>
    </row>
    <row r="11684" spans="1:5" ht="12.5" x14ac:dyDescent="0.25">
      <c r="A11684" s="37"/>
      <c r="B11684" s="26"/>
      <c r="C11684"/>
      <c r="D11684"/>
      <c r="E11684"/>
    </row>
    <row r="11685" spans="1:5" ht="12.5" x14ac:dyDescent="0.25">
      <c r="A11685" s="37"/>
      <c r="B11685" s="26"/>
      <c r="C11685"/>
      <c r="D11685"/>
      <c r="E11685"/>
    </row>
    <row r="11686" spans="1:5" ht="12.5" x14ac:dyDescent="0.25">
      <c r="A11686" s="37"/>
      <c r="B11686" s="26"/>
      <c r="C11686"/>
      <c r="D11686"/>
      <c r="E11686"/>
    </row>
    <row r="11687" spans="1:5" ht="12.5" x14ac:dyDescent="0.25">
      <c r="A11687" s="37"/>
      <c r="B11687" s="26"/>
      <c r="C11687"/>
      <c r="D11687"/>
      <c r="E11687"/>
    </row>
    <row r="11688" spans="1:5" ht="12.5" x14ac:dyDescent="0.25">
      <c r="A11688" s="37"/>
      <c r="B11688" s="26"/>
      <c r="C11688"/>
      <c r="D11688"/>
      <c r="E11688"/>
    </row>
    <row r="11689" spans="1:5" ht="12.5" x14ac:dyDescent="0.25">
      <c r="A11689" s="37"/>
      <c r="B11689" s="26"/>
      <c r="C11689"/>
      <c r="D11689"/>
      <c r="E11689"/>
    </row>
    <row r="11690" spans="1:5" ht="12.5" x14ac:dyDescent="0.25">
      <c r="A11690" s="37"/>
      <c r="B11690" s="26"/>
      <c r="C11690"/>
      <c r="D11690"/>
      <c r="E11690"/>
    </row>
    <row r="11691" spans="1:5" ht="12.5" x14ac:dyDescent="0.25">
      <c r="A11691" s="37"/>
      <c r="B11691" s="26"/>
      <c r="C11691"/>
      <c r="D11691"/>
      <c r="E11691"/>
    </row>
    <row r="11692" spans="1:5" ht="12.5" x14ac:dyDescent="0.25">
      <c r="A11692" s="37"/>
      <c r="B11692" s="26"/>
      <c r="C11692"/>
      <c r="D11692"/>
      <c r="E11692"/>
    </row>
    <row r="11693" spans="1:5" ht="12.5" x14ac:dyDescent="0.25">
      <c r="A11693" s="37"/>
      <c r="B11693" s="26"/>
      <c r="C11693"/>
      <c r="D11693"/>
      <c r="E11693"/>
    </row>
    <row r="11694" spans="1:5" ht="12.5" x14ac:dyDescent="0.25">
      <c r="A11694" s="37"/>
      <c r="B11694" s="26"/>
      <c r="C11694"/>
      <c r="D11694"/>
      <c r="E11694"/>
    </row>
    <row r="11695" spans="1:5" ht="12.5" x14ac:dyDescent="0.25">
      <c r="A11695" s="37"/>
      <c r="B11695" s="26"/>
      <c r="C11695"/>
      <c r="D11695"/>
      <c r="E11695"/>
    </row>
    <row r="11696" spans="1:5" ht="12.5" x14ac:dyDescent="0.25">
      <c r="A11696" s="37"/>
      <c r="B11696" s="26"/>
      <c r="C11696"/>
      <c r="D11696"/>
      <c r="E11696"/>
    </row>
    <row r="11697" spans="1:5" ht="12.5" x14ac:dyDescent="0.25">
      <c r="A11697" s="37"/>
      <c r="B11697" s="26"/>
      <c r="C11697"/>
      <c r="D11697"/>
      <c r="E11697"/>
    </row>
    <row r="11698" spans="1:5" ht="12.5" x14ac:dyDescent="0.25">
      <c r="A11698" s="37"/>
      <c r="B11698" s="26"/>
      <c r="C11698"/>
      <c r="D11698"/>
      <c r="E11698"/>
    </row>
    <row r="11699" spans="1:5" ht="12.5" x14ac:dyDescent="0.25">
      <c r="A11699" s="37"/>
      <c r="B11699" s="26"/>
      <c r="C11699"/>
      <c r="D11699"/>
      <c r="E11699"/>
    </row>
    <row r="11700" spans="1:5" ht="12.5" x14ac:dyDescent="0.25">
      <c r="A11700" s="37"/>
      <c r="B11700" s="26"/>
      <c r="C11700"/>
      <c r="D11700"/>
      <c r="E11700"/>
    </row>
    <row r="11701" spans="1:5" ht="12.5" x14ac:dyDescent="0.25">
      <c r="A11701" s="37"/>
      <c r="B11701" s="26"/>
      <c r="C11701"/>
      <c r="D11701"/>
      <c r="E11701"/>
    </row>
    <row r="11702" spans="1:5" ht="12.5" x14ac:dyDescent="0.25">
      <c r="A11702" s="37"/>
      <c r="B11702" s="26"/>
      <c r="C11702"/>
      <c r="D11702"/>
      <c r="E11702"/>
    </row>
    <row r="11703" spans="1:5" ht="12.5" x14ac:dyDescent="0.25">
      <c r="A11703" s="37"/>
      <c r="B11703" s="26"/>
      <c r="C11703"/>
      <c r="D11703"/>
      <c r="E11703"/>
    </row>
    <row r="11704" spans="1:5" ht="12.5" x14ac:dyDescent="0.25">
      <c r="A11704" s="37"/>
      <c r="B11704" s="26"/>
      <c r="C11704"/>
      <c r="D11704"/>
      <c r="E11704"/>
    </row>
    <row r="11705" spans="1:5" ht="12.5" x14ac:dyDescent="0.25">
      <c r="A11705" s="37"/>
      <c r="B11705" s="26"/>
      <c r="C11705"/>
      <c r="D11705"/>
      <c r="E11705"/>
    </row>
    <row r="11706" spans="1:5" ht="12.5" x14ac:dyDescent="0.25">
      <c r="A11706" s="37"/>
      <c r="B11706" s="26"/>
      <c r="C11706"/>
      <c r="D11706"/>
      <c r="E11706"/>
    </row>
    <row r="11707" spans="1:5" ht="12.5" x14ac:dyDescent="0.25">
      <c r="A11707" s="37"/>
      <c r="B11707" s="26"/>
      <c r="C11707"/>
      <c r="D11707"/>
      <c r="E11707"/>
    </row>
    <row r="11708" spans="1:5" ht="12.5" x14ac:dyDescent="0.25">
      <c r="A11708" s="37"/>
      <c r="B11708" s="26"/>
      <c r="C11708"/>
      <c r="D11708"/>
      <c r="E11708"/>
    </row>
    <row r="11709" spans="1:5" ht="12.5" x14ac:dyDescent="0.25">
      <c r="A11709" s="37"/>
      <c r="B11709" s="26"/>
      <c r="C11709"/>
      <c r="D11709"/>
      <c r="E11709"/>
    </row>
    <row r="11710" spans="1:5" ht="12.5" x14ac:dyDescent="0.25">
      <c r="A11710" s="37"/>
      <c r="B11710" s="26"/>
      <c r="C11710"/>
      <c r="D11710"/>
      <c r="E11710"/>
    </row>
    <row r="11711" spans="1:5" ht="12.5" x14ac:dyDescent="0.25">
      <c r="A11711" s="37"/>
      <c r="B11711" s="26"/>
      <c r="C11711"/>
      <c r="D11711"/>
      <c r="E11711"/>
    </row>
    <row r="11712" spans="1:5" ht="12.5" x14ac:dyDescent="0.25">
      <c r="A11712" s="37"/>
      <c r="B11712" s="26"/>
      <c r="C11712"/>
      <c r="D11712"/>
      <c r="E11712"/>
    </row>
    <row r="11713" spans="1:5" ht="12.5" x14ac:dyDescent="0.25">
      <c r="A11713" s="37"/>
      <c r="B11713" s="26"/>
      <c r="C11713"/>
      <c r="D11713"/>
      <c r="E11713"/>
    </row>
    <row r="11714" spans="1:5" ht="12.5" x14ac:dyDescent="0.25">
      <c r="A11714" s="37"/>
      <c r="B11714" s="26"/>
      <c r="C11714"/>
      <c r="D11714"/>
      <c r="E11714"/>
    </row>
    <row r="11715" spans="1:5" ht="12.5" x14ac:dyDescent="0.25">
      <c r="A11715" s="37"/>
      <c r="B11715" s="26"/>
      <c r="C11715"/>
      <c r="D11715"/>
      <c r="E11715"/>
    </row>
    <row r="11716" spans="1:5" ht="12.5" x14ac:dyDescent="0.25">
      <c r="A11716" s="37"/>
      <c r="B11716" s="26"/>
      <c r="C11716"/>
      <c r="D11716"/>
      <c r="E11716"/>
    </row>
    <row r="11717" spans="1:5" ht="12.5" x14ac:dyDescent="0.25">
      <c r="A11717" s="37"/>
      <c r="B11717" s="26"/>
      <c r="C11717"/>
      <c r="D11717"/>
      <c r="E11717"/>
    </row>
    <row r="11718" spans="1:5" ht="12.5" x14ac:dyDescent="0.25">
      <c r="A11718" s="37"/>
      <c r="B11718" s="26"/>
      <c r="C11718"/>
      <c r="D11718"/>
      <c r="E11718"/>
    </row>
    <row r="11719" spans="1:5" ht="12.5" x14ac:dyDescent="0.25">
      <c r="A11719" s="37"/>
      <c r="B11719" s="26"/>
      <c r="C11719"/>
      <c r="D11719"/>
      <c r="E11719"/>
    </row>
    <row r="11720" spans="1:5" ht="12.5" x14ac:dyDescent="0.25">
      <c r="A11720" s="37"/>
      <c r="B11720" s="26"/>
      <c r="C11720"/>
      <c r="D11720"/>
      <c r="E11720"/>
    </row>
    <row r="11721" spans="1:5" ht="12.5" x14ac:dyDescent="0.25">
      <c r="A11721" s="37"/>
      <c r="B11721" s="26"/>
      <c r="C11721"/>
      <c r="D11721"/>
      <c r="E11721"/>
    </row>
    <row r="11722" spans="1:5" ht="12.5" x14ac:dyDescent="0.25">
      <c r="A11722" s="37"/>
      <c r="B11722" s="26"/>
      <c r="C11722"/>
      <c r="D11722"/>
      <c r="E11722"/>
    </row>
    <row r="11723" spans="1:5" ht="12.5" x14ac:dyDescent="0.25">
      <c r="A11723" s="37"/>
      <c r="B11723" s="26"/>
      <c r="C11723"/>
      <c r="D11723"/>
      <c r="E11723"/>
    </row>
    <row r="11724" spans="1:5" ht="12.5" x14ac:dyDescent="0.25">
      <c r="A11724" s="37"/>
      <c r="B11724" s="26"/>
      <c r="C11724"/>
      <c r="D11724"/>
      <c r="E11724"/>
    </row>
    <row r="11725" spans="1:5" ht="12.5" x14ac:dyDescent="0.25">
      <c r="A11725" s="37"/>
      <c r="B11725" s="26"/>
      <c r="C11725"/>
      <c r="D11725"/>
      <c r="E11725"/>
    </row>
    <row r="11726" spans="1:5" ht="12.5" x14ac:dyDescent="0.25">
      <c r="A11726" s="37"/>
      <c r="B11726" s="26"/>
      <c r="C11726"/>
      <c r="D11726"/>
      <c r="E11726"/>
    </row>
    <row r="11727" spans="1:5" ht="12.5" x14ac:dyDescent="0.25">
      <c r="A11727" s="37"/>
      <c r="B11727" s="26"/>
      <c r="C11727"/>
      <c r="D11727"/>
      <c r="E11727"/>
    </row>
    <row r="11728" spans="1:5" ht="12.5" x14ac:dyDescent="0.25">
      <c r="A11728" s="37"/>
      <c r="B11728" s="26"/>
      <c r="C11728"/>
      <c r="D11728"/>
      <c r="E11728"/>
    </row>
    <row r="11729" spans="1:5" ht="12.5" x14ac:dyDescent="0.25">
      <c r="A11729" s="37"/>
      <c r="B11729" s="26"/>
      <c r="C11729"/>
      <c r="D11729"/>
      <c r="E11729"/>
    </row>
    <row r="11730" spans="1:5" ht="12.5" x14ac:dyDescent="0.25">
      <c r="A11730" s="37"/>
      <c r="B11730" s="26"/>
      <c r="C11730"/>
      <c r="D11730"/>
      <c r="E11730"/>
    </row>
    <row r="11731" spans="1:5" ht="12.5" x14ac:dyDescent="0.25">
      <c r="A11731" s="37"/>
      <c r="B11731" s="26"/>
      <c r="C11731"/>
      <c r="D11731"/>
      <c r="E11731"/>
    </row>
    <row r="11732" spans="1:5" ht="12.5" x14ac:dyDescent="0.25">
      <c r="A11732" s="37"/>
      <c r="B11732" s="26"/>
      <c r="C11732"/>
      <c r="D11732"/>
      <c r="E11732"/>
    </row>
    <row r="11733" spans="1:5" ht="12.5" x14ac:dyDescent="0.25">
      <c r="A11733" s="37"/>
      <c r="B11733" s="26"/>
      <c r="C11733"/>
      <c r="D11733"/>
      <c r="E11733"/>
    </row>
    <row r="11734" spans="1:5" ht="12.5" x14ac:dyDescent="0.25">
      <c r="A11734" s="37"/>
      <c r="B11734" s="26"/>
      <c r="C11734"/>
      <c r="D11734"/>
      <c r="E11734"/>
    </row>
    <row r="11735" spans="1:5" ht="12.5" x14ac:dyDescent="0.25">
      <c r="A11735" s="37"/>
      <c r="B11735" s="26"/>
      <c r="C11735"/>
      <c r="D11735"/>
      <c r="E11735"/>
    </row>
    <row r="11736" spans="1:5" ht="12.5" x14ac:dyDescent="0.25">
      <c r="A11736" s="37"/>
      <c r="B11736" s="26"/>
      <c r="C11736"/>
      <c r="D11736"/>
      <c r="E11736"/>
    </row>
    <row r="11737" spans="1:5" ht="12.5" x14ac:dyDescent="0.25">
      <c r="A11737" s="37"/>
      <c r="B11737" s="26"/>
      <c r="C11737"/>
      <c r="D11737"/>
      <c r="E11737"/>
    </row>
    <row r="11738" spans="1:5" ht="12.5" x14ac:dyDescent="0.25">
      <c r="A11738" s="37"/>
      <c r="B11738" s="26"/>
      <c r="C11738"/>
      <c r="D11738"/>
      <c r="E11738"/>
    </row>
    <row r="11739" spans="1:5" ht="12.5" x14ac:dyDescent="0.25">
      <c r="A11739" s="37"/>
      <c r="B11739" s="26"/>
      <c r="C11739"/>
      <c r="D11739"/>
      <c r="E11739"/>
    </row>
    <row r="11740" spans="1:5" ht="12.5" x14ac:dyDescent="0.25">
      <c r="A11740" s="37"/>
      <c r="B11740" s="26"/>
      <c r="C11740"/>
      <c r="D11740"/>
      <c r="E11740"/>
    </row>
    <row r="11741" spans="1:5" ht="12.5" x14ac:dyDescent="0.25">
      <c r="A11741" s="37"/>
      <c r="B11741" s="26"/>
      <c r="C11741"/>
      <c r="D11741"/>
      <c r="E11741"/>
    </row>
    <row r="11742" spans="1:5" ht="12.5" x14ac:dyDescent="0.25">
      <c r="A11742" s="37"/>
      <c r="B11742" s="26"/>
      <c r="C11742"/>
      <c r="D11742"/>
      <c r="E11742"/>
    </row>
    <row r="11743" spans="1:5" ht="12.5" x14ac:dyDescent="0.25">
      <c r="A11743" s="37"/>
      <c r="B11743" s="26"/>
      <c r="C11743"/>
      <c r="D11743"/>
      <c r="E11743"/>
    </row>
    <row r="11744" spans="1:5" ht="12.5" x14ac:dyDescent="0.25">
      <c r="A11744" s="37"/>
      <c r="B11744" s="26"/>
      <c r="C11744"/>
      <c r="D11744"/>
      <c r="E11744"/>
    </row>
    <row r="11745" spans="1:5" ht="12.5" x14ac:dyDescent="0.25">
      <c r="A11745" s="37"/>
      <c r="B11745" s="26"/>
      <c r="C11745"/>
      <c r="D11745"/>
      <c r="E11745"/>
    </row>
    <row r="11746" spans="1:5" ht="12.5" x14ac:dyDescent="0.25">
      <c r="A11746" s="37"/>
      <c r="B11746" s="26"/>
      <c r="C11746"/>
      <c r="D11746"/>
      <c r="E11746"/>
    </row>
    <row r="11747" spans="1:5" ht="12.5" x14ac:dyDescent="0.25">
      <c r="A11747" s="37"/>
      <c r="B11747" s="26"/>
      <c r="C11747"/>
      <c r="D11747"/>
      <c r="E11747"/>
    </row>
    <row r="11748" spans="1:5" ht="12.5" x14ac:dyDescent="0.25">
      <c r="A11748" s="37"/>
      <c r="B11748" s="26"/>
      <c r="C11748"/>
      <c r="D11748"/>
      <c r="E11748"/>
    </row>
    <row r="11749" spans="1:5" ht="12.5" x14ac:dyDescent="0.25">
      <c r="A11749" s="37"/>
      <c r="B11749" s="26"/>
      <c r="C11749"/>
      <c r="D11749"/>
      <c r="E11749"/>
    </row>
    <row r="11750" spans="1:5" ht="12.5" x14ac:dyDescent="0.25">
      <c r="A11750" s="37"/>
      <c r="B11750" s="26"/>
      <c r="C11750"/>
      <c r="D11750"/>
      <c r="E11750"/>
    </row>
    <row r="11751" spans="1:5" ht="12.5" x14ac:dyDescent="0.25">
      <c r="A11751" s="37"/>
      <c r="B11751" s="26"/>
      <c r="C11751"/>
      <c r="D11751"/>
      <c r="E11751"/>
    </row>
    <row r="11752" spans="1:5" ht="12.5" x14ac:dyDescent="0.25">
      <c r="A11752" s="37"/>
      <c r="B11752" s="26"/>
      <c r="C11752"/>
      <c r="D11752"/>
      <c r="E11752"/>
    </row>
    <row r="11753" spans="1:5" ht="12.5" x14ac:dyDescent="0.25">
      <c r="A11753" s="37"/>
      <c r="B11753" s="26"/>
      <c r="C11753"/>
      <c r="D11753"/>
      <c r="E11753"/>
    </row>
    <row r="11754" spans="1:5" ht="12.5" x14ac:dyDescent="0.25">
      <c r="A11754" s="37"/>
      <c r="B11754" s="26"/>
      <c r="C11754"/>
      <c r="D11754"/>
      <c r="E11754"/>
    </row>
    <row r="11755" spans="1:5" ht="12.5" x14ac:dyDescent="0.25">
      <c r="A11755" s="37"/>
      <c r="B11755" s="26"/>
      <c r="C11755"/>
      <c r="D11755"/>
      <c r="E11755"/>
    </row>
    <row r="11756" spans="1:5" ht="12.5" x14ac:dyDescent="0.25">
      <c r="A11756" s="37"/>
      <c r="B11756" s="26"/>
      <c r="C11756"/>
      <c r="D11756"/>
      <c r="E11756"/>
    </row>
    <row r="11757" spans="1:5" ht="12.5" x14ac:dyDescent="0.25">
      <c r="A11757" s="37"/>
      <c r="B11757" s="26"/>
      <c r="C11757"/>
      <c r="D11757"/>
      <c r="E11757"/>
    </row>
    <row r="11758" spans="1:5" ht="12.5" x14ac:dyDescent="0.25">
      <c r="A11758" s="37"/>
      <c r="B11758" s="26"/>
      <c r="C11758"/>
      <c r="D11758"/>
      <c r="E11758"/>
    </row>
    <row r="11759" spans="1:5" ht="12.5" x14ac:dyDescent="0.25">
      <c r="A11759" s="37"/>
      <c r="B11759" s="26"/>
      <c r="C11759"/>
      <c r="D11759"/>
      <c r="E11759"/>
    </row>
    <row r="11760" spans="1:5" ht="12.5" x14ac:dyDescent="0.25">
      <c r="A11760" s="37"/>
      <c r="B11760" s="26"/>
      <c r="C11760"/>
      <c r="D11760"/>
      <c r="E11760"/>
    </row>
    <row r="11761" spans="1:5" ht="12.5" x14ac:dyDescent="0.25">
      <c r="A11761" s="37"/>
      <c r="B11761" s="26"/>
      <c r="C11761"/>
      <c r="D11761"/>
      <c r="E11761"/>
    </row>
    <row r="11762" spans="1:5" ht="12.5" x14ac:dyDescent="0.25">
      <c r="A11762" s="37"/>
      <c r="B11762" s="26"/>
      <c r="C11762"/>
      <c r="D11762"/>
      <c r="E11762"/>
    </row>
    <row r="11763" spans="1:5" ht="12.5" x14ac:dyDescent="0.25">
      <c r="A11763" s="37"/>
      <c r="B11763" s="26"/>
      <c r="C11763"/>
      <c r="D11763"/>
      <c r="E11763"/>
    </row>
    <row r="11764" spans="1:5" ht="12.5" x14ac:dyDescent="0.25">
      <c r="A11764" s="37"/>
      <c r="B11764" s="26"/>
      <c r="C11764"/>
      <c r="D11764"/>
      <c r="E11764"/>
    </row>
    <row r="11765" spans="1:5" ht="12.5" x14ac:dyDescent="0.25">
      <c r="A11765" s="37"/>
      <c r="B11765" s="26"/>
      <c r="C11765"/>
      <c r="D11765"/>
      <c r="E11765"/>
    </row>
    <row r="11766" spans="1:5" ht="12.5" x14ac:dyDescent="0.25">
      <c r="A11766" s="37"/>
      <c r="B11766" s="26"/>
      <c r="C11766"/>
      <c r="D11766"/>
      <c r="E11766"/>
    </row>
    <row r="11767" spans="1:5" ht="12.5" x14ac:dyDescent="0.25">
      <c r="A11767" s="37"/>
      <c r="B11767" s="26"/>
      <c r="C11767"/>
      <c r="D11767"/>
      <c r="E11767"/>
    </row>
    <row r="11768" spans="1:5" ht="12.5" x14ac:dyDescent="0.25">
      <c r="A11768" s="37"/>
      <c r="B11768" s="26"/>
      <c r="C11768"/>
      <c r="D11768"/>
      <c r="E11768"/>
    </row>
    <row r="11769" spans="1:5" ht="12.5" x14ac:dyDescent="0.25">
      <c r="A11769" s="37"/>
      <c r="B11769" s="26"/>
      <c r="C11769"/>
      <c r="D11769"/>
      <c r="E11769"/>
    </row>
    <row r="11770" spans="1:5" ht="12.5" x14ac:dyDescent="0.25">
      <c r="A11770" s="37"/>
      <c r="B11770" s="26"/>
      <c r="C11770"/>
      <c r="D11770"/>
      <c r="E11770"/>
    </row>
    <row r="11771" spans="1:5" ht="12.5" x14ac:dyDescent="0.25">
      <c r="A11771" s="37"/>
      <c r="B11771" s="26"/>
      <c r="C11771"/>
      <c r="D11771"/>
      <c r="E11771"/>
    </row>
    <row r="11772" spans="1:5" ht="12.5" x14ac:dyDescent="0.25">
      <c r="A11772" s="37"/>
      <c r="B11772" s="26"/>
      <c r="C11772"/>
      <c r="D11772"/>
      <c r="E11772"/>
    </row>
    <row r="11773" spans="1:5" ht="12.5" x14ac:dyDescent="0.25">
      <c r="A11773" s="37"/>
      <c r="B11773" s="26"/>
      <c r="C11773"/>
      <c r="D11773"/>
      <c r="E11773"/>
    </row>
    <row r="11774" spans="1:5" ht="12.5" x14ac:dyDescent="0.25">
      <c r="A11774" s="37"/>
      <c r="B11774" s="26"/>
      <c r="C11774"/>
      <c r="D11774"/>
      <c r="E11774"/>
    </row>
    <row r="11775" spans="1:5" ht="12.5" x14ac:dyDescent="0.25">
      <c r="A11775" s="37"/>
      <c r="B11775" s="26"/>
      <c r="C11775"/>
      <c r="D11775"/>
      <c r="E11775"/>
    </row>
    <row r="11776" spans="1:5" ht="12.5" x14ac:dyDescent="0.25">
      <c r="A11776" s="37"/>
      <c r="B11776" s="26"/>
      <c r="C11776"/>
      <c r="D11776"/>
      <c r="E11776"/>
    </row>
    <row r="11777" spans="1:5" ht="12.5" x14ac:dyDescent="0.25">
      <c r="A11777" s="37"/>
      <c r="B11777" s="26"/>
      <c r="C11777"/>
      <c r="D11777"/>
      <c r="E11777"/>
    </row>
    <row r="11778" spans="1:5" ht="12.5" x14ac:dyDescent="0.25">
      <c r="A11778" s="37"/>
      <c r="B11778" s="26"/>
      <c r="C11778"/>
      <c r="D11778"/>
      <c r="E11778"/>
    </row>
    <row r="11779" spans="1:5" ht="12.5" x14ac:dyDescent="0.25">
      <c r="A11779" s="37"/>
      <c r="B11779" s="26"/>
      <c r="C11779"/>
      <c r="D11779"/>
      <c r="E11779"/>
    </row>
    <row r="11780" spans="1:5" ht="12.5" x14ac:dyDescent="0.25">
      <c r="A11780" s="37"/>
      <c r="B11780" s="26"/>
      <c r="C11780"/>
      <c r="D11780"/>
      <c r="E11780"/>
    </row>
    <row r="11781" spans="1:5" ht="12.5" x14ac:dyDescent="0.25">
      <c r="A11781" s="37"/>
      <c r="B11781" s="26"/>
      <c r="C11781"/>
      <c r="D11781"/>
      <c r="E11781"/>
    </row>
    <row r="11782" spans="1:5" ht="12.5" x14ac:dyDescent="0.25">
      <c r="A11782" s="37"/>
      <c r="B11782" s="26"/>
      <c r="C11782"/>
      <c r="D11782"/>
      <c r="E11782"/>
    </row>
    <row r="11783" spans="1:5" ht="12.5" x14ac:dyDescent="0.25">
      <c r="A11783" s="37"/>
      <c r="B11783" s="26"/>
      <c r="C11783"/>
      <c r="D11783"/>
      <c r="E11783"/>
    </row>
    <row r="11784" spans="1:5" ht="12.5" x14ac:dyDescent="0.25">
      <c r="A11784" s="37"/>
      <c r="B11784" s="26"/>
      <c r="C11784"/>
      <c r="D11784"/>
      <c r="E11784"/>
    </row>
    <row r="11785" spans="1:5" ht="12.5" x14ac:dyDescent="0.25">
      <c r="A11785" s="37"/>
      <c r="B11785" s="26"/>
      <c r="C11785"/>
      <c r="D11785"/>
      <c r="E11785"/>
    </row>
    <row r="11786" spans="1:5" ht="12.5" x14ac:dyDescent="0.25">
      <c r="A11786" s="37"/>
      <c r="B11786" s="26"/>
      <c r="C11786"/>
      <c r="D11786"/>
      <c r="E11786"/>
    </row>
    <row r="11787" spans="1:5" ht="12.5" x14ac:dyDescent="0.25">
      <c r="A11787" s="37"/>
      <c r="B11787" s="26"/>
      <c r="C11787"/>
      <c r="D11787"/>
      <c r="E11787"/>
    </row>
    <row r="11788" spans="1:5" ht="12.5" x14ac:dyDescent="0.25">
      <c r="A11788" s="37"/>
      <c r="B11788" s="26"/>
      <c r="C11788"/>
      <c r="D11788"/>
      <c r="E11788"/>
    </row>
    <row r="11789" spans="1:5" ht="12.5" x14ac:dyDescent="0.25">
      <c r="A11789" s="37"/>
      <c r="B11789" s="26"/>
      <c r="C11789"/>
      <c r="D11789"/>
      <c r="E11789"/>
    </row>
    <row r="11790" spans="1:5" ht="12.5" x14ac:dyDescent="0.25">
      <c r="A11790" s="37"/>
      <c r="B11790" s="26"/>
      <c r="C11790"/>
      <c r="D11790"/>
      <c r="E11790"/>
    </row>
    <row r="11791" spans="1:5" ht="12.5" x14ac:dyDescent="0.25">
      <c r="A11791" s="37"/>
      <c r="B11791" s="26"/>
      <c r="C11791"/>
      <c r="D11791"/>
      <c r="E11791"/>
    </row>
    <row r="11792" spans="1:5" ht="12.5" x14ac:dyDescent="0.25">
      <c r="A11792" s="37"/>
      <c r="B11792" s="26"/>
      <c r="C11792"/>
      <c r="D11792"/>
      <c r="E11792"/>
    </row>
    <row r="11793" spans="1:5" ht="12.5" x14ac:dyDescent="0.25">
      <c r="A11793" s="37"/>
      <c r="B11793" s="26"/>
      <c r="C11793"/>
      <c r="D11793"/>
      <c r="E11793"/>
    </row>
    <row r="11794" spans="1:5" ht="12.5" x14ac:dyDescent="0.25">
      <c r="A11794" s="37"/>
      <c r="B11794" s="26"/>
      <c r="C11794"/>
      <c r="D11794"/>
      <c r="E11794"/>
    </row>
    <row r="11795" spans="1:5" ht="12.5" x14ac:dyDescent="0.25">
      <c r="A11795" s="37"/>
      <c r="B11795" s="26"/>
      <c r="C11795"/>
      <c r="D11795"/>
      <c r="E11795"/>
    </row>
    <row r="11796" spans="1:5" ht="12.5" x14ac:dyDescent="0.25">
      <c r="A11796" s="37"/>
      <c r="B11796" s="26"/>
      <c r="C11796"/>
      <c r="D11796"/>
      <c r="E11796"/>
    </row>
    <row r="11797" spans="1:5" ht="12.5" x14ac:dyDescent="0.25">
      <c r="A11797" s="37"/>
      <c r="B11797" s="26"/>
      <c r="C11797"/>
      <c r="D11797"/>
      <c r="E11797"/>
    </row>
    <row r="11798" spans="1:5" ht="12.5" x14ac:dyDescent="0.25">
      <c r="A11798" s="37"/>
      <c r="B11798" s="26"/>
      <c r="C11798"/>
      <c r="D11798"/>
      <c r="E11798"/>
    </row>
    <row r="11799" spans="1:5" ht="12.5" x14ac:dyDescent="0.25">
      <c r="A11799" s="37"/>
      <c r="B11799" s="26"/>
      <c r="C11799"/>
      <c r="D11799"/>
      <c r="E11799"/>
    </row>
    <row r="11800" spans="1:5" ht="12.5" x14ac:dyDescent="0.25">
      <c r="A11800" s="37"/>
      <c r="B11800" s="26"/>
      <c r="C11800"/>
      <c r="D11800"/>
      <c r="E11800"/>
    </row>
    <row r="11801" spans="1:5" ht="12.5" x14ac:dyDescent="0.25">
      <c r="A11801" s="37"/>
      <c r="B11801" s="26"/>
      <c r="C11801"/>
      <c r="D11801"/>
      <c r="E11801"/>
    </row>
    <row r="11802" spans="1:5" ht="12.5" x14ac:dyDescent="0.25">
      <c r="A11802" s="37"/>
      <c r="B11802" s="26"/>
      <c r="C11802"/>
      <c r="D11802"/>
      <c r="E11802"/>
    </row>
    <row r="11803" spans="1:5" ht="12.5" x14ac:dyDescent="0.25">
      <c r="A11803" s="37"/>
      <c r="B11803" s="26"/>
      <c r="C11803"/>
      <c r="D11803"/>
      <c r="E11803"/>
    </row>
    <row r="11804" spans="1:5" ht="12.5" x14ac:dyDescent="0.25">
      <c r="A11804" s="37"/>
      <c r="B11804" s="26"/>
      <c r="C11804"/>
      <c r="D11804"/>
      <c r="E11804"/>
    </row>
    <row r="11805" spans="1:5" ht="12.5" x14ac:dyDescent="0.25">
      <c r="A11805" s="37"/>
      <c r="B11805" s="26"/>
      <c r="C11805"/>
      <c r="D11805"/>
      <c r="E11805"/>
    </row>
    <row r="11806" spans="1:5" ht="12.5" x14ac:dyDescent="0.25">
      <c r="A11806" s="37"/>
      <c r="B11806" s="26"/>
      <c r="C11806"/>
      <c r="D11806"/>
      <c r="E11806"/>
    </row>
    <row r="11807" spans="1:5" ht="12.5" x14ac:dyDescent="0.25">
      <c r="A11807" s="37"/>
      <c r="B11807" s="26"/>
      <c r="C11807"/>
      <c r="D11807"/>
      <c r="E11807"/>
    </row>
    <row r="11808" spans="1:5" ht="12.5" x14ac:dyDescent="0.25">
      <c r="A11808" s="37"/>
      <c r="B11808" s="26"/>
      <c r="C11808"/>
      <c r="D11808"/>
      <c r="E11808"/>
    </row>
    <row r="11809" spans="1:5" ht="12.5" x14ac:dyDescent="0.25">
      <c r="A11809" s="37"/>
      <c r="B11809" s="26"/>
      <c r="C11809"/>
      <c r="D11809"/>
      <c r="E11809"/>
    </row>
    <row r="11810" spans="1:5" ht="12.5" x14ac:dyDescent="0.25">
      <c r="A11810" s="37"/>
      <c r="B11810" s="26"/>
      <c r="C11810"/>
      <c r="D11810"/>
      <c r="E11810"/>
    </row>
    <row r="11811" spans="1:5" ht="12.5" x14ac:dyDescent="0.25">
      <c r="A11811" s="37"/>
      <c r="B11811" s="26"/>
      <c r="C11811"/>
      <c r="D11811"/>
      <c r="E11811"/>
    </row>
    <row r="11812" spans="1:5" ht="12.5" x14ac:dyDescent="0.25">
      <c r="A11812" s="37"/>
      <c r="B11812" s="26"/>
      <c r="C11812"/>
      <c r="D11812"/>
      <c r="E11812"/>
    </row>
    <row r="11813" spans="1:5" ht="12.5" x14ac:dyDescent="0.25">
      <c r="A11813" s="37"/>
      <c r="B11813" s="26"/>
      <c r="C11813"/>
      <c r="D11813"/>
      <c r="E11813"/>
    </row>
    <row r="11814" spans="1:5" ht="12.5" x14ac:dyDescent="0.25">
      <c r="A11814" s="37"/>
      <c r="B11814" s="26"/>
      <c r="C11814"/>
      <c r="D11814"/>
      <c r="E11814"/>
    </row>
    <row r="11815" spans="1:5" ht="12.5" x14ac:dyDescent="0.25">
      <c r="A11815" s="37"/>
      <c r="B11815" s="26"/>
      <c r="C11815"/>
      <c r="D11815"/>
      <c r="E11815"/>
    </row>
    <row r="11816" spans="1:5" ht="12.5" x14ac:dyDescent="0.25">
      <c r="A11816" s="37"/>
      <c r="B11816" s="26"/>
      <c r="C11816"/>
      <c r="D11816"/>
      <c r="E11816"/>
    </row>
    <row r="11817" spans="1:5" ht="12.5" x14ac:dyDescent="0.25">
      <c r="A11817" s="37"/>
      <c r="B11817" s="26"/>
      <c r="C11817"/>
      <c r="D11817"/>
      <c r="E11817"/>
    </row>
    <row r="11818" spans="1:5" ht="12.5" x14ac:dyDescent="0.25">
      <c r="A11818" s="37"/>
      <c r="B11818" s="26"/>
      <c r="C11818"/>
      <c r="D11818"/>
      <c r="E11818"/>
    </row>
    <row r="11819" spans="1:5" ht="12.5" x14ac:dyDescent="0.25">
      <c r="A11819" s="37"/>
      <c r="B11819" s="26"/>
      <c r="C11819"/>
      <c r="D11819"/>
      <c r="E11819"/>
    </row>
    <row r="11820" spans="1:5" ht="12.5" x14ac:dyDescent="0.25">
      <c r="A11820" s="37"/>
      <c r="B11820" s="26"/>
      <c r="C11820"/>
      <c r="D11820"/>
      <c r="E11820"/>
    </row>
    <row r="11821" spans="1:5" ht="12.5" x14ac:dyDescent="0.25">
      <c r="A11821" s="37"/>
      <c r="B11821" s="26"/>
      <c r="C11821"/>
      <c r="D11821"/>
      <c r="E11821"/>
    </row>
    <row r="11822" spans="1:5" ht="12.5" x14ac:dyDescent="0.25">
      <c r="A11822" s="37"/>
      <c r="B11822" s="26"/>
      <c r="C11822"/>
      <c r="D11822"/>
      <c r="E11822"/>
    </row>
    <row r="11823" spans="1:5" ht="12.5" x14ac:dyDescent="0.25">
      <c r="A11823" s="37"/>
      <c r="B11823" s="26"/>
      <c r="C11823"/>
      <c r="D11823"/>
      <c r="E11823"/>
    </row>
    <row r="11824" spans="1:5" ht="12.5" x14ac:dyDescent="0.25">
      <c r="A11824" s="37"/>
      <c r="B11824" s="26"/>
      <c r="C11824"/>
      <c r="D11824"/>
      <c r="E11824"/>
    </row>
    <row r="11825" spans="1:5" ht="12.5" x14ac:dyDescent="0.25">
      <c r="A11825" s="37"/>
      <c r="B11825" s="26"/>
      <c r="C11825"/>
      <c r="D11825"/>
      <c r="E11825"/>
    </row>
    <row r="11826" spans="1:5" ht="12.5" x14ac:dyDescent="0.25">
      <c r="A11826" s="37"/>
      <c r="B11826" s="26"/>
      <c r="C11826"/>
      <c r="D11826"/>
      <c r="E11826"/>
    </row>
    <row r="11827" spans="1:5" ht="12.5" x14ac:dyDescent="0.25">
      <c r="A11827" s="37"/>
      <c r="B11827" s="26"/>
      <c r="C11827"/>
      <c r="D11827"/>
      <c r="E11827"/>
    </row>
    <row r="11828" spans="1:5" ht="12.5" x14ac:dyDescent="0.25">
      <c r="A11828" s="37"/>
      <c r="B11828" s="26"/>
      <c r="C11828"/>
      <c r="D11828"/>
      <c r="E11828"/>
    </row>
    <row r="11829" spans="1:5" ht="12.5" x14ac:dyDescent="0.25">
      <c r="A11829" s="37"/>
      <c r="B11829" s="26"/>
      <c r="C11829"/>
      <c r="D11829"/>
      <c r="E11829"/>
    </row>
    <row r="11830" spans="1:5" ht="12.5" x14ac:dyDescent="0.25">
      <c r="A11830" s="37"/>
      <c r="B11830" s="26"/>
      <c r="C11830"/>
      <c r="D11830"/>
      <c r="E11830"/>
    </row>
    <row r="11831" spans="1:5" ht="12.5" x14ac:dyDescent="0.25">
      <c r="A11831" s="37"/>
      <c r="B11831" s="26"/>
      <c r="C11831"/>
      <c r="D11831"/>
      <c r="E11831"/>
    </row>
    <row r="11832" spans="1:5" ht="12.5" x14ac:dyDescent="0.25">
      <c r="A11832" s="37"/>
      <c r="B11832" s="26"/>
      <c r="C11832"/>
      <c r="D11832"/>
      <c r="E11832"/>
    </row>
    <row r="11833" spans="1:5" ht="12.5" x14ac:dyDescent="0.25">
      <c r="A11833" s="37"/>
      <c r="B11833" s="26"/>
      <c r="C11833"/>
      <c r="D11833"/>
      <c r="E11833"/>
    </row>
    <row r="11834" spans="1:5" ht="12.5" x14ac:dyDescent="0.25">
      <c r="A11834" s="37"/>
      <c r="B11834" s="26"/>
      <c r="C11834"/>
      <c r="D11834"/>
      <c r="E11834"/>
    </row>
    <row r="11835" spans="1:5" ht="12.5" x14ac:dyDescent="0.25">
      <c r="A11835" s="37"/>
      <c r="B11835" s="26"/>
      <c r="C11835"/>
      <c r="D11835"/>
      <c r="E11835"/>
    </row>
    <row r="11836" spans="1:5" ht="12.5" x14ac:dyDescent="0.25">
      <c r="A11836" s="37"/>
      <c r="B11836" s="26"/>
      <c r="C11836"/>
      <c r="D11836"/>
      <c r="E11836"/>
    </row>
    <row r="11837" spans="1:5" ht="12.5" x14ac:dyDescent="0.25">
      <c r="A11837" s="37"/>
      <c r="B11837" s="26"/>
      <c r="C11837"/>
      <c r="D11837"/>
      <c r="E11837"/>
    </row>
    <row r="11838" spans="1:5" ht="12.5" x14ac:dyDescent="0.25">
      <c r="A11838" s="37"/>
      <c r="B11838" s="26"/>
      <c r="C11838"/>
      <c r="D11838"/>
      <c r="E11838"/>
    </row>
    <row r="11839" spans="1:5" ht="12.5" x14ac:dyDescent="0.25">
      <c r="A11839" s="37"/>
      <c r="B11839" s="26"/>
      <c r="C11839"/>
      <c r="D11839"/>
      <c r="E11839"/>
    </row>
    <row r="11840" spans="1:5" ht="12.5" x14ac:dyDescent="0.25">
      <c r="A11840" s="37"/>
      <c r="B11840" s="26"/>
      <c r="C11840"/>
      <c r="D11840"/>
      <c r="E11840"/>
    </row>
    <row r="11841" spans="1:5" ht="12.5" x14ac:dyDescent="0.25">
      <c r="A11841" s="37"/>
      <c r="B11841" s="26"/>
      <c r="C11841"/>
      <c r="D11841"/>
      <c r="E11841"/>
    </row>
    <row r="11842" spans="1:5" ht="12.5" x14ac:dyDescent="0.25">
      <c r="A11842" s="37"/>
      <c r="B11842" s="26"/>
      <c r="C11842"/>
      <c r="D11842"/>
      <c r="E11842"/>
    </row>
    <row r="11843" spans="1:5" ht="12.5" x14ac:dyDescent="0.25">
      <c r="A11843" s="37"/>
      <c r="B11843" s="26"/>
      <c r="C11843"/>
      <c r="D11843"/>
      <c r="E11843"/>
    </row>
    <row r="11844" spans="1:5" ht="12.5" x14ac:dyDescent="0.25">
      <c r="A11844" s="37"/>
      <c r="B11844" s="26"/>
      <c r="C11844"/>
      <c r="D11844"/>
      <c r="E11844"/>
    </row>
    <row r="11845" spans="1:5" ht="12.5" x14ac:dyDescent="0.25">
      <c r="A11845" s="37"/>
      <c r="B11845" s="26"/>
      <c r="C11845"/>
      <c r="D11845"/>
      <c r="E11845"/>
    </row>
    <row r="11846" spans="1:5" ht="12.5" x14ac:dyDescent="0.25">
      <c r="A11846" s="37"/>
      <c r="B11846" s="26"/>
      <c r="C11846"/>
      <c r="D11846"/>
      <c r="E11846"/>
    </row>
    <row r="11847" spans="1:5" ht="12.5" x14ac:dyDescent="0.25">
      <c r="A11847" s="37"/>
      <c r="B11847" s="26"/>
      <c r="C11847"/>
      <c r="D11847"/>
      <c r="E11847"/>
    </row>
    <row r="11848" spans="1:5" ht="12.5" x14ac:dyDescent="0.25">
      <c r="A11848" s="37"/>
      <c r="B11848" s="26"/>
      <c r="C11848"/>
      <c r="D11848"/>
      <c r="E11848"/>
    </row>
    <row r="11849" spans="1:5" ht="12.5" x14ac:dyDescent="0.25">
      <c r="A11849" s="37"/>
      <c r="B11849" s="26"/>
      <c r="C11849"/>
      <c r="D11849"/>
      <c r="E11849"/>
    </row>
    <row r="11850" spans="1:5" ht="12.5" x14ac:dyDescent="0.25">
      <c r="A11850" s="37"/>
      <c r="B11850" s="26"/>
      <c r="C11850"/>
      <c r="D11850"/>
      <c r="E11850"/>
    </row>
    <row r="11851" spans="1:5" ht="12.5" x14ac:dyDescent="0.25">
      <c r="A11851" s="37"/>
      <c r="B11851" s="26"/>
      <c r="C11851"/>
      <c r="D11851"/>
      <c r="E11851"/>
    </row>
    <row r="11852" spans="1:5" ht="12.5" x14ac:dyDescent="0.25">
      <c r="A11852" s="37"/>
      <c r="B11852" s="26"/>
      <c r="C11852"/>
      <c r="D11852"/>
      <c r="E11852"/>
    </row>
    <row r="11853" spans="1:5" ht="12.5" x14ac:dyDescent="0.25">
      <c r="A11853" s="37"/>
      <c r="B11853" s="26"/>
      <c r="C11853"/>
      <c r="D11853"/>
      <c r="E11853"/>
    </row>
    <row r="11854" spans="1:5" ht="12.5" x14ac:dyDescent="0.25">
      <c r="A11854" s="37"/>
      <c r="B11854" s="26"/>
      <c r="C11854"/>
      <c r="D11854"/>
      <c r="E11854"/>
    </row>
    <row r="11855" spans="1:5" ht="12.5" x14ac:dyDescent="0.25">
      <c r="A11855" s="37"/>
      <c r="B11855" s="26"/>
      <c r="C11855"/>
      <c r="D11855"/>
      <c r="E11855"/>
    </row>
    <row r="11856" spans="1:5" ht="12.5" x14ac:dyDescent="0.25">
      <c r="A11856" s="37"/>
      <c r="B11856" s="26"/>
      <c r="C11856"/>
      <c r="D11856"/>
      <c r="E11856"/>
    </row>
    <row r="11857" spans="1:5" ht="12.5" x14ac:dyDescent="0.25">
      <c r="A11857" s="37"/>
      <c r="B11857" s="26"/>
      <c r="C11857"/>
      <c r="D11857"/>
      <c r="E11857"/>
    </row>
    <row r="11858" spans="1:5" ht="12.5" x14ac:dyDescent="0.25">
      <c r="A11858" s="37"/>
      <c r="B11858" s="26"/>
      <c r="C11858"/>
      <c r="D11858"/>
      <c r="E11858"/>
    </row>
    <row r="11859" spans="1:5" ht="12.5" x14ac:dyDescent="0.25">
      <c r="A11859" s="37"/>
      <c r="B11859" s="26"/>
      <c r="C11859"/>
      <c r="D11859"/>
      <c r="E11859"/>
    </row>
    <row r="11860" spans="1:5" ht="12.5" x14ac:dyDescent="0.25">
      <c r="A11860" s="37"/>
      <c r="B11860" s="26"/>
      <c r="C11860"/>
      <c r="D11860"/>
      <c r="E11860"/>
    </row>
    <row r="11861" spans="1:5" ht="12.5" x14ac:dyDescent="0.25">
      <c r="A11861" s="37"/>
      <c r="B11861" s="26"/>
      <c r="C11861"/>
      <c r="D11861"/>
      <c r="E11861"/>
    </row>
    <row r="11862" spans="1:5" ht="12.5" x14ac:dyDescent="0.25">
      <c r="A11862" s="37"/>
      <c r="B11862" s="26"/>
      <c r="C11862"/>
      <c r="D11862"/>
      <c r="E11862"/>
    </row>
    <row r="11863" spans="1:5" ht="12.5" x14ac:dyDescent="0.25">
      <c r="A11863" s="37"/>
      <c r="B11863" s="26"/>
      <c r="C11863"/>
      <c r="D11863"/>
      <c r="E11863"/>
    </row>
    <row r="11864" spans="1:5" ht="12.5" x14ac:dyDescent="0.25">
      <c r="A11864" s="37"/>
      <c r="B11864" s="26"/>
      <c r="C11864"/>
      <c r="D11864"/>
      <c r="E11864"/>
    </row>
    <row r="11865" spans="1:5" ht="12.5" x14ac:dyDescent="0.25">
      <c r="A11865" s="37"/>
      <c r="B11865" s="26"/>
      <c r="C11865"/>
      <c r="D11865"/>
      <c r="E11865"/>
    </row>
    <row r="11866" spans="1:5" ht="12.5" x14ac:dyDescent="0.25">
      <c r="A11866" s="37"/>
      <c r="B11866" s="26"/>
      <c r="C11866"/>
      <c r="D11866"/>
      <c r="E11866"/>
    </row>
    <row r="11867" spans="1:5" ht="12.5" x14ac:dyDescent="0.25">
      <c r="A11867" s="37"/>
      <c r="B11867" s="26"/>
      <c r="C11867"/>
      <c r="D11867"/>
      <c r="E11867"/>
    </row>
    <row r="11868" spans="1:5" ht="12.5" x14ac:dyDescent="0.25">
      <c r="A11868" s="37"/>
      <c r="B11868" s="26"/>
      <c r="C11868"/>
      <c r="D11868"/>
      <c r="E11868"/>
    </row>
    <row r="11869" spans="1:5" ht="12.5" x14ac:dyDescent="0.25">
      <c r="A11869" s="37"/>
      <c r="B11869" s="26"/>
      <c r="C11869"/>
      <c r="D11869"/>
      <c r="E11869"/>
    </row>
    <row r="11870" spans="1:5" ht="12.5" x14ac:dyDescent="0.25">
      <c r="A11870" s="37"/>
      <c r="B11870" s="26"/>
      <c r="C11870"/>
      <c r="D11870"/>
      <c r="E11870"/>
    </row>
    <row r="11871" spans="1:5" ht="12.5" x14ac:dyDescent="0.25">
      <c r="A11871" s="37"/>
      <c r="B11871" s="26"/>
      <c r="C11871"/>
      <c r="D11871"/>
      <c r="E11871"/>
    </row>
    <row r="11872" spans="1:5" ht="12.5" x14ac:dyDescent="0.25">
      <c r="A11872" s="37"/>
      <c r="B11872" s="26"/>
      <c r="C11872"/>
      <c r="D11872"/>
      <c r="E11872"/>
    </row>
    <row r="11873" spans="1:5" ht="12.5" x14ac:dyDescent="0.25">
      <c r="A11873" s="37"/>
      <c r="B11873" s="26"/>
      <c r="C11873"/>
      <c r="D11873"/>
      <c r="E11873"/>
    </row>
    <row r="11874" spans="1:5" ht="12.5" x14ac:dyDescent="0.25">
      <c r="A11874" s="37"/>
      <c r="B11874" s="26"/>
      <c r="C11874"/>
      <c r="D11874"/>
      <c r="E11874"/>
    </row>
    <row r="11875" spans="1:5" ht="12.5" x14ac:dyDescent="0.25">
      <c r="A11875" s="37"/>
      <c r="B11875" s="26"/>
      <c r="C11875"/>
      <c r="D11875"/>
      <c r="E11875"/>
    </row>
    <row r="11876" spans="1:5" ht="12.5" x14ac:dyDescent="0.25">
      <c r="A11876" s="37"/>
      <c r="B11876" s="26"/>
      <c r="C11876"/>
      <c r="D11876"/>
      <c r="E11876"/>
    </row>
    <row r="11877" spans="1:5" ht="12.5" x14ac:dyDescent="0.25">
      <c r="A11877" s="37"/>
      <c r="B11877" s="26"/>
      <c r="C11877"/>
      <c r="D11877"/>
      <c r="E11877"/>
    </row>
    <row r="11878" spans="1:5" ht="12.5" x14ac:dyDescent="0.25">
      <c r="A11878" s="37"/>
      <c r="B11878" s="26"/>
      <c r="C11878"/>
      <c r="D11878"/>
      <c r="E11878"/>
    </row>
    <row r="11879" spans="1:5" ht="12.5" x14ac:dyDescent="0.25">
      <c r="A11879" s="37"/>
      <c r="B11879" s="26"/>
      <c r="C11879"/>
      <c r="D11879"/>
      <c r="E11879"/>
    </row>
    <row r="11880" spans="1:5" ht="12.5" x14ac:dyDescent="0.25">
      <c r="A11880" s="37"/>
      <c r="B11880" s="26"/>
      <c r="C11880"/>
      <c r="D11880"/>
      <c r="E11880"/>
    </row>
    <row r="11881" spans="1:5" ht="12.5" x14ac:dyDescent="0.25">
      <c r="A11881" s="37"/>
      <c r="B11881" s="26"/>
      <c r="C11881"/>
      <c r="D11881"/>
      <c r="E11881"/>
    </row>
    <row r="11882" spans="1:5" ht="12.5" x14ac:dyDescent="0.25">
      <c r="A11882" s="37"/>
      <c r="B11882" s="26"/>
      <c r="C11882"/>
      <c r="D11882"/>
      <c r="E11882"/>
    </row>
    <row r="11883" spans="1:5" ht="12.5" x14ac:dyDescent="0.25">
      <c r="A11883" s="37"/>
      <c r="B11883" s="26"/>
      <c r="C11883"/>
      <c r="D11883"/>
      <c r="E11883"/>
    </row>
    <row r="11884" spans="1:5" ht="12.5" x14ac:dyDescent="0.25">
      <c r="A11884" s="37"/>
      <c r="B11884" s="26"/>
      <c r="C11884"/>
      <c r="D11884"/>
      <c r="E11884"/>
    </row>
    <row r="11885" spans="1:5" ht="12.5" x14ac:dyDescent="0.25">
      <c r="A11885" s="37"/>
      <c r="B11885" s="26"/>
      <c r="C11885"/>
      <c r="D11885"/>
      <c r="E11885"/>
    </row>
    <row r="11886" spans="1:5" ht="12.5" x14ac:dyDescent="0.25">
      <c r="A11886" s="37"/>
      <c r="B11886" s="26"/>
      <c r="C11886"/>
      <c r="D11886"/>
      <c r="E11886"/>
    </row>
    <row r="11887" spans="1:5" ht="12.5" x14ac:dyDescent="0.25">
      <c r="A11887" s="37"/>
      <c r="B11887" s="26"/>
      <c r="C11887"/>
      <c r="D11887"/>
      <c r="E11887"/>
    </row>
    <row r="11888" spans="1:5" ht="12.5" x14ac:dyDescent="0.25">
      <c r="A11888" s="37"/>
      <c r="B11888" s="26"/>
      <c r="C11888"/>
      <c r="D11888"/>
      <c r="E11888"/>
    </row>
    <row r="11889" spans="1:5" ht="12.5" x14ac:dyDescent="0.25">
      <c r="A11889" s="37"/>
      <c r="B11889" s="26"/>
      <c r="C11889"/>
      <c r="D11889"/>
      <c r="E11889"/>
    </row>
    <row r="11890" spans="1:5" ht="12.5" x14ac:dyDescent="0.25">
      <c r="A11890" s="37"/>
      <c r="B11890" s="26"/>
      <c r="C11890"/>
      <c r="D11890"/>
      <c r="E11890"/>
    </row>
    <row r="11891" spans="1:5" ht="12.5" x14ac:dyDescent="0.25">
      <c r="A11891" s="37"/>
      <c r="B11891" s="26"/>
      <c r="C11891"/>
      <c r="D11891"/>
      <c r="E11891"/>
    </row>
    <row r="11892" spans="1:5" ht="12.5" x14ac:dyDescent="0.25">
      <c r="A11892" s="37"/>
      <c r="B11892" s="26"/>
      <c r="C11892"/>
      <c r="D11892"/>
      <c r="E11892"/>
    </row>
    <row r="11893" spans="1:5" ht="12.5" x14ac:dyDescent="0.25">
      <c r="A11893" s="37"/>
      <c r="B11893" s="26"/>
      <c r="C11893"/>
      <c r="D11893"/>
      <c r="E11893"/>
    </row>
    <row r="11894" spans="1:5" ht="12.5" x14ac:dyDescent="0.25">
      <c r="A11894" s="37"/>
      <c r="B11894" s="26"/>
      <c r="C11894"/>
      <c r="D11894"/>
      <c r="E11894"/>
    </row>
    <row r="11895" spans="1:5" ht="12.5" x14ac:dyDescent="0.25">
      <c r="A11895" s="37"/>
      <c r="B11895" s="26"/>
      <c r="C11895"/>
      <c r="D11895"/>
      <c r="E11895"/>
    </row>
    <row r="11896" spans="1:5" ht="12.5" x14ac:dyDescent="0.25">
      <c r="A11896" s="37"/>
      <c r="B11896" s="26"/>
      <c r="C11896"/>
      <c r="D11896"/>
      <c r="E11896"/>
    </row>
    <row r="11897" spans="1:5" ht="12.5" x14ac:dyDescent="0.25">
      <c r="A11897" s="37"/>
      <c r="B11897" s="26"/>
      <c r="C11897"/>
      <c r="D11897"/>
      <c r="E11897"/>
    </row>
    <row r="11898" spans="1:5" ht="12.5" x14ac:dyDescent="0.25">
      <c r="A11898" s="37"/>
      <c r="B11898" s="26"/>
      <c r="C11898"/>
      <c r="D11898"/>
      <c r="E11898"/>
    </row>
    <row r="11899" spans="1:5" ht="12.5" x14ac:dyDescent="0.25">
      <c r="A11899" s="37"/>
      <c r="B11899" s="26"/>
      <c r="C11899"/>
      <c r="D11899"/>
      <c r="E11899"/>
    </row>
    <row r="11900" spans="1:5" ht="12.5" x14ac:dyDescent="0.25">
      <c r="A11900" s="37"/>
      <c r="B11900" s="26"/>
      <c r="C11900"/>
      <c r="D11900"/>
      <c r="E11900"/>
    </row>
    <row r="11901" spans="1:5" ht="12.5" x14ac:dyDescent="0.25">
      <c r="A11901" s="37"/>
      <c r="B11901" s="26"/>
      <c r="C11901"/>
      <c r="D11901"/>
      <c r="E11901"/>
    </row>
    <row r="11902" spans="1:5" ht="12.5" x14ac:dyDescent="0.25">
      <c r="A11902" s="37"/>
      <c r="B11902" s="26"/>
      <c r="C11902"/>
      <c r="D11902"/>
      <c r="E11902"/>
    </row>
    <row r="11903" spans="1:5" ht="12.5" x14ac:dyDescent="0.25">
      <c r="A11903" s="37"/>
      <c r="B11903" s="26"/>
      <c r="C11903"/>
      <c r="D11903"/>
      <c r="E11903"/>
    </row>
    <row r="11904" spans="1:5" ht="12.5" x14ac:dyDescent="0.25">
      <c r="A11904" s="37"/>
      <c r="B11904" s="26"/>
      <c r="C11904"/>
      <c r="D11904"/>
      <c r="E11904"/>
    </row>
    <row r="11905" spans="1:5" ht="12.5" x14ac:dyDescent="0.25">
      <c r="A11905" s="37"/>
      <c r="B11905" s="26"/>
      <c r="C11905"/>
      <c r="D11905"/>
      <c r="E11905"/>
    </row>
    <row r="11906" spans="1:5" ht="12.5" x14ac:dyDescent="0.25">
      <c r="A11906" s="37"/>
      <c r="B11906" s="26"/>
      <c r="C11906"/>
      <c r="D11906"/>
      <c r="E11906"/>
    </row>
    <row r="11907" spans="1:5" ht="12.5" x14ac:dyDescent="0.25">
      <c r="A11907" s="37"/>
      <c r="B11907" s="26"/>
      <c r="C11907"/>
      <c r="D11907"/>
      <c r="E11907"/>
    </row>
    <row r="11908" spans="1:5" ht="12.5" x14ac:dyDescent="0.25">
      <c r="A11908" s="37"/>
      <c r="B11908" s="26"/>
      <c r="C11908"/>
      <c r="D11908"/>
      <c r="E11908"/>
    </row>
    <row r="11909" spans="1:5" ht="12.5" x14ac:dyDescent="0.25">
      <c r="A11909" s="37"/>
      <c r="B11909" s="26"/>
      <c r="C11909"/>
      <c r="D11909"/>
      <c r="E11909"/>
    </row>
    <row r="11910" spans="1:5" ht="12.5" x14ac:dyDescent="0.25">
      <c r="A11910" s="37"/>
      <c r="B11910" s="26"/>
      <c r="C11910"/>
      <c r="D11910"/>
      <c r="E11910"/>
    </row>
    <row r="11911" spans="1:5" ht="12.5" x14ac:dyDescent="0.25">
      <c r="A11911" s="37"/>
      <c r="B11911" s="26"/>
      <c r="C11911"/>
      <c r="D11911"/>
      <c r="E11911"/>
    </row>
    <row r="11912" spans="1:5" ht="12.5" x14ac:dyDescent="0.25">
      <c r="A11912" s="37"/>
      <c r="B11912" s="26"/>
      <c r="C11912"/>
      <c r="D11912"/>
      <c r="E11912"/>
    </row>
    <row r="11913" spans="1:5" ht="12.5" x14ac:dyDescent="0.25">
      <c r="A11913" s="37"/>
      <c r="B11913" s="26"/>
      <c r="C11913"/>
      <c r="D11913"/>
      <c r="E11913"/>
    </row>
    <row r="11914" spans="1:5" ht="12.5" x14ac:dyDescent="0.25">
      <c r="A11914" s="37"/>
      <c r="B11914" s="26"/>
      <c r="C11914"/>
      <c r="D11914"/>
      <c r="E11914"/>
    </row>
    <row r="11915" spans="1:5" ht="12.5" x14ac:dyDescent="0.25">
      <c r="A11915" s="37"/>
      <c r="B11915" s="26"/>
      <c r="C11915"/>
      <c r="D11915"/>
      <c r="E11915"/>
    </row>
    <row r="11916" spans="1:5" ht="12.5" x14ac:dyDescent="0.25">
      <c r="A11916" s="37"/>
      <c r="B11916" s="26"/>
      <c r="C11916"/>
      <c r="D11916"/>
      <c r="E11916"/>
    </row>
    <row r="11917" spans="1:5" ht="12.5" x14ac:dyDescent="0.25">
      <c r="A11917" s="37"/>
      <c r="B11917" s="26"/>
      <c r="C11917"/>
      <c r="D11917"/>
      <c r="E11917"/>
    </row>
    <row r="11918" spans="1:5" ht="12.5" x14ac:dyDescent="0.25">
      <c r="A11918" s="37"/>
      <c r="B11918" s="26"/>
      <c r="C11918"/>
      <c r="D11918"/>
      <c r="E11918"/>
    </row>
    <row r="11919" spans="1:5" ht="12.5" x14ac:dyDescent="0.25">
      <c r="A11919" s="37"/>
      <c r="B11919" s="26"/>
      <c r="C11919"/>
      <c r="D11919"/>
      <c r="E11919"/>
    </row>
    <row r="11920" spans="1:5" ht="12.5" x14ac:dyDescent="0.25">
      <c r="A11920" s="37"/>
      <c r="B11920" s="26"/>
      <c r="C11920"/>
      <c r="D11920"/>
      <c r="E11920"/>
    </row>
    <row r="11921" spans="1:5" ht="12.5" x14ac:dyDescent="0.25">
      <c r="A11921" s="37"/>
      <c r="B11921" s="26"/>
      <c r="C11921"/>
      <c r="D11921"/>
      <c r="E11921"/>
    </row>
    <row r="11922" spans="1:5" ht="12.5" x14ac:dyDescent="0.25">
      <c r="A11922" s="37"/>
      <c r="B11922" s="26"/>
      <c r="C11922"/>
      <c r="D11922"/>
      <c r="E11922"/>
    </row>
    <row r="11923" spans="1:5" ht="12.5" x14ac:dyDescent="0.25">
      <c r="A11923" s="37"/>
      <c r="B11923" s="26"/>
      <c r="C11923"/>
      <c r="D11923"/>
      <c r="E11923"/>
    </row>
    <row r="11924" spans="1:5" ht="12.5" x14ac:dyDescent="0.25">
      <c r="A11924" s="37"/>
      <c r="B11924" s="26"/>
      <c r="C11924"/>
      <c r="D11924"/>
      <c r="E11924"/>
    </row>
    <row r="11925" spans="1:5" ht="12.5" x14ac:dyDescent="0.25">
      <c r="A11925" s="37"/>
      <c r="B11925" s="26"/>
      <c r="C11925"/>
      <c r="D11925"/>
      <c r="E11925"/>
    </row>
    <row r="11926" spans="1:5" ht="12.5" x14ac:dyDescent="0.25">
      <c r="A11926" s="37"/>
      <c r="B11926" s="26"/>
      <c r="C11926"/>
      <c r="D11926"/>
      <c r="E11926"/>
    </row>
    <row r="11927" spans="1:5" ht="12.5" x14ac:dyDescent="0.25">
      <c r="A11927" s="37"/>
      <c r="B11927" s="26"/>
      <c r="C11927"/>
      <c r="D11927"/>
      <c r="E11927"/>
    </row>
    <row r="11928" spans="1:5" ht="12.5" x14ac:dyDescent="0.25">
      <c r="A11928" s="37"/>
      <c r="B11928" s="26"/>
      <c r="C11928"/>
      <c r="D11928"/>
      <c r="E11928"/>
    </row>
    <row r="11929" spans="1:5" ht="12.5" x14ac:dyDescent="0.25">
      <c r="A11929" s="37"/>
      <c r="B11929" s="26"/>
      <c r="C11929"/>
      <c r="D11929"/>
      <c r="E11929"/>
    </row>
    <row r="11930" spans="1:5" ht="12.5" x14ac:dyDescent="0.25">
      <c r="A11930" s="37"/>
      <c r="B11930" s="26"/>
      <c r="C11930"/>
      <c r="D11930"/>
      <c r="E11930"/>
    </row>
    <row r="11931" spans="1:5" ht="12.5" x14ac:dyDescent="0.25">
      <c r="A11931" s="37"/>
      <c r="B11931" s="26"/>
      <c r="C11931"/>
      <c r="D11931"/>
      <c r="E11931"/>
    </row>
    <row r="11932" spans="1:5" ht="12.5" x14ac:dyDescent="0.25">
      <c r="A11932" s="37"/>
      <c r="B11932" s="26"/>
      <c r="C11932"/>
      <c r="D11932"/>
      <c r="E11932"/>
    </row>
    <row r="11933" spans="1:5" ht="12.5" x14ac:dyDescent="0.25">
      <c r="A11933" s="37"/>
      <c r="B11933" s="26"/>
      <c r="C11933"/>
      <c r="D11933"/>
      <c r="E11933"/>
    </row>
    <row r="11934" spans="1:5" ht="12.5" x14ac:dyDescent="0.25">
      <c r="A11934" s="37"/>
      <c r="B11934" s="26"/>
      <c r="C11934"/>
      <c r="D11934"/>
      <c r="E11934"/>
    </row>
    <row r="11935" spans="1:5" ht="12.5" x14ac:dyDescent="0.25">
      <c r="A11935" s="37"/>
      <c r="B11935" s="26"/>
      <c r="C11935"/>
      <c r="D11935"/>
      <c r="E11935"/>
    </row>
    <row r="11936" spans="1:5" ht="12.5" x14ac:dyDescent="0.25">
      <c r="A11936" s="37"/>
      <c r="B11936" s="26"/>
      <c r="C11936"/>
      <c r="D11936"/>
      <c r="E11936"/>
    </row>
    <row r="11937" spans="1:5" ht="12.5" x14ac:dyDescent="0.25">
      <c r="A11937" s="37"/>
      <c r="B11937" s="26"/>
      <c r="C11937"/>
      <c r="D11937"/>
      <c r="E11937"/>
    </row>
    <row r="11938" spans="1:5" ht="12.5" x14ac:dyDescent="0.25">
      <c r="A11938" s="37"/>
      <c r="B11938" s="26"/>
      <c r="C11938"/>
      <c r="D11938"/>
      <c r="E11938"/>
    </row>
    <row r="11939" spans="1:5" ht="12.5" x14ac:dyDescent="0.25">
      <c r="A11939" s="37"/>
      <c r="B11939" s="26"/>
      <c r="C11939"/>
      <c r="D11939"/>
      <c r="E11939"/>
    </row>
    <row r="11940" spans="1:5" ht="12.5" x14ac:dyDescent="0.25">
      <c r="A11940" s="37"/>
      <c r="B11940" s="26"/>
      <c r="C11940"/>
      <c r="D11940"/>
      <c r="E11940"/>
    </row>
    <row r="11941" spans="1:5" ht="12.5" x14ac:dyDescent="0.25">
      <c r="A11941" s="37"/>
      <c r="B11941" s="26"/>
      <c r="C11941"/>
      <c r="D11941"/>
      <c r="E11941"/>
    </row>
    <row r="11942" spans="1:5" ht="12.5" x14ac:dyDescent="0.25">
      <c r="A11942" s="37"/>
      <c r="B11942" s="26"/>
      <c r="C11942"/>
      <c r="D11942"/>
      <c r="E11942"/>
    </row>
    <row r="11943" spans="1:5" ht="12.5" x14ac:dyDescent="0.25">
      <c r="A11943" s="37"/>
      <c r="B11943" s="26"/>
      <c r="C11943"/>
      <c r="D11943"/>
      <c r="E11943"/>
    </row>
    <row r="11944" spans="1:5" ht="12.5" x14ac:dyDescent="0.25">
      <c r="A11944" s="37"/>
      <c r="B11944" s="26"/>
      <c r="C11944"/>
      <c r="D11944"/>
      <c r="E11944"/>
    </row>
    <row r="11945" spans="1:5" ht="12.5" x14ac:dyDescent="0.25">
      <c r="A11945" s="37"/>
      <c r="B11945" s="26"/>
      <c r="C11945"/>
      <c r="D11945"/>
      <c r="E11945"/>
    </row>
    <row r="11946" spans="1:5" ht="12.5" x14ac:dyDescent="0.25">
      <c r="A11946" s="37"/>
      <c r="B11946" s="26"/>
      <c r="C11946"/>
      <c r="D11946"/>
      <c r="E11946"/>
    </row>
    <row r="11947" spans="1:5" ht="12.5" x14ac:dyDescent="0.25">
      <c r="A11947" s="37"/>
      <c r="B11947" s="26"/>
      <c r="C11947"/>
      <c r="D11947"/>
      <c r="E11947"/>
    </row>
    <row r="11948" spans="1:5" ht="12.5" x14ac:dyDescent="0.25">
      <c r="A11948" s="37"/>
      <c r="B11948" s="26"/>
      <c r="C11948"/>
      <c r="D11948"/>
      <c r="E11948"/>
    </row>
    <row r="11949" spans="1:5" ht="12.5" x14ac:dyDescent="0.25">
      <c r="A11949" s="37"/>
      <c r="B11949" s="26"/>
      <c r="C11949"/>
      <c r="D11949"/>
      <c r="E11949"/>
    </row>
    <row r="11950" spans="1:5" ht="12.5" x14ac:dyDescent="0.25">
      <c r="A11950" s="37"/>
      <c r="B11950" s="26"/>
      <c r="C11950"/>
      <c r="D11950"/>
      <c r="E11950"/>
    </row>
    <row r="11951" spans="1:5" ht="12.5" x14ac:dyDescent="0.25">
      <c r="A11951" s="37"/>
      <c r="B11951" s="26"/>
      <c r="C11951"/>
      <c r="D11951"/>
      <c r="E11951"/>
    </row>
    <row r="11952" spans="1:5" ht="12.5" x14ac:dyDescent="0.25">
      <c r="A11952" s="37"/>
      <c r="B11952" s="26"/>
      <c r="C11952"/>
      <c r="D11952"/>
      <c r="E11952"/>
    </row>
    <row r="11953" spans="1:5" ht="12.5" x14ac:dyDescent="0.25">
      <c r="A11953" s="37"/>
      <c r="B11953" s="26"/>
      <c r="C11953"/>
      <c r="D11953"/>
      <c r="E11953"/>
    </row>
    <row r="11954" spans="1:5" ht="12.5" x14ac:dyDescent="0.25">
      <c r="A11954" s="37"/>
      <c r="B11954" s="26"/>
      <c r="C11954"/>
      <c r="D11954"/>
      <c r="E11954"/>
    </row>
    <row r="11955" spans="1:5" ht="12.5" x14ac:dyDescent="0.25">
      <c r="A11955" s="37"/>
      <c r="B11955" s="26"/>
      <c r="C11955"/>
      <c r="D11955"/>
      <c r="E11955"/>
    </row>
    <row r="11956" spans="1:5" ht="12.5" x14ac:dyDescent="0.25">
      <c r="A11956" s="37"/>
      <c r="B11956" s="26"/>
      <c r="C11956"/>
      <c r="D11956"/>
      <c r="E11956"/>
    </row>
    <row r="11957" spans="1:5" ht="12.5" x14ac:dyDescent="0.25">
      <c r="A11957" s="37"/>
      <c r="B11957" s="26"/>
      <c r="C11957"/>
      <c r="D11957"/>
      <c r="E11957"/>
    </row>
    <row r="11958" spans="1:5" ht="12.5" x14ac:dyDescent="0.25">
      <c r="A11958" s="37"/>
      <c r="B11958" s="26"/>
      <c r="C11958"/>
      <c r="D11958"/>
      <c r="E11958"/>
    </row>
    <row r="11959" spans="1:5" ht="12.5" x14ac:dyDescent="0.25">
      <c r="A11959" s="37"/>
      <c r="B11959" s="26"/>
      <c r="C11959"/>
      <c r="D11959"/>
      <c r="E11959"/>
    </row>
    <row r="11960" spans="1:5" ht="12.5" x14ac:dyDescent="0.25">
      <c r="A11960" s="37"/>
      <c r="B11960" s="26"/>
      <c r="C11960"/>
      <c r="D11960"/>
      <c r="E11960"/>
    </row>
    <row r="11961" spans="1:5" ht="12.5" x14ac:dyDescent="0.25">
      <c r="A11961" s="37"/>
      <c r="B11961" s="26"/>
      <c r="C11961"/>
      <c r="D11961"/>
      <c r="E11961"/>
    </row>
    <row r="11962" spans="1:5" ht="12.5" x14ac:dyDescent="0.25">
      <c r="A11962" s="37"/>
      <c r="B11962" s="26"/>
      <c r="C11962"/>
      <c r="D11962"/>
      <c r="E11962"/>
    </row>
    <row r="11963" spans="1:5" ht="12.5" x14ac:dyDescent="0.25">
      <c r="A11963" s="37"/>
      <c r="B11963" s="26"/>
      <c r="C11963"/>
      <c r="D11963"/>
      <c r="E11963"/>
    </row>
    <row r="11964" spans="1:5" ht="12.5" x14ac:dyDescent="0.25">
      <c r="A11964" s="37"/>
      <c r="B11964" s="26"/>
      <c r="C11964"/>
      <c r="D11964"/>
      <c r="E11964"/>
    </row>
    <row r="11965" spans="1:5" ht="12.5" x14ac:dyDescent="0.25">
      <c r="A11965" s="37"/>
      <c r="B11965" s="26"/>
      <c r="C11965"/>
      <c r="D11965"/>
      <c r="E11965"/>
    </row>
    <row r="11966" spans="1:5" ht="12.5" x14ac:dyDescent="0.25">
      <c r="A11966" s="37"/>
      <c r="B11966" s="26"/>
      <c r="C11966"/>
      <c r="D11966"/>
      <c r="E11966"/>
    </row>
    <row r="11967" spans="1:5" ht="12.5" x14ac:dyDescent="0.25">
      <c r="A11967" s="37"/>
      <c r="B11967" s="26"/>
      <c r="C11967"/>
      <c r="D11967"/>
      <c r="E11967"/>
    </row>
    <row r="11968" spans="1:5" ht="12.5" x14ac:dyDescent="0.25">
      <c r="A11968" s="37"/>
      <c r="B11968" s="26"/>
      <c r="C11968"/>
      <c r="D11968"/>
      <c r="E11968"/>
    </row>
    <row r="11969" spans="1:5" ht="12.5" x14ac:dyDescent="0.25">
      <c r="A11969" s="37"/>
      <c r="B11969" s="26"/>
      <c r="C11969"/>
      <c r="D11969"/>
      <c r="E11969"/>
    </row>
    <row r="11970" spans="1:5" ht="12.5" x14ac:dyDescent="0.25">
      <c r="A11970" s="37"/>
      <c r="B11970" s="26"/>
      <c r="C11970"/>
      <c r="D11970"/>
      <c r="E11970"/>
    </row>
    <row r="11971" spans="1:5" ht="12.5" x14ac:dyDescent="0.25">
      <c r="A11971" s="37"/>
      <c r="B11971" s="26"/>
      <c r="C11971"/>
      <c r="D11971"/>
      <c r="E11971"/>
    </row>
    <row r="11972" spans="1:5" ht="12.5" x14ac:dyDescent="0.25">
      <c r="A11972" s="37"/>
      <c r="B11972" s="26"/>
      <c r="C11972"/>
      <c r="D11972"/>
      <c r="E11972"/>
    </row>
    <row r="11973" spans="1:5" ht="12.5" x14ac:dyDescent="0.25">
      <c r="A11973" s="37"/>
      <c r="B11973" s="26"/>
      <c r="C11973"/>
      <c r="D11973"/>
      <c r="E11973"/>
    </row>
    <row r="11974" spans="1:5" ht="12.5" x14ac:dyDescent="0.25">
      <c r="A11974" s="37"/>
      <c r="B11974" s="26"/>
      <c r="C11974"/>
      <c r="D11974"/>
      <c r="E11974"/>
    </row>
    <row r="11975" spans="1:5" ht="12.5" x14ac:dyDescent="0.25">
      <c r="A11975" s="37"/>
      <c r="B11975" s="26"/>
      <c r="C11975"/>
      <c r="D11975"/>
      <c r="E11975"/>
    </row>
    <row r="11976" spans="1:5" ht="12.5" x14ac:dyDescent="0.25">
      <c r="A11976" s="37"/>
      <c r="B11976" s="26"/>
      <c r="C11976"/>
      <c r="D11976"/>
      <c r="E11976"/>
    </row>
    <row r="11977" spans="1:5" ht="12.5" x14ac:dyDescent="0.25">
      <c r="A11977" s="37"/>
      <c r="B11977" s="26"/>
      <c r="C11977"/>
      <c r="D11977"/>
      <c r="E11977"/>
    </row>
    <row r="11978" spans="1:5" ht="12.5" x14ac:dyDescent="0.25">
      <c r="A11978" s="37"/>
      <c r="B11978" s="26"/>
      <c r="C11978"/>
      <c r="D11978"/>
      <c r="E11978"/>
    </row>
    <row r="11979" spans="1:5" ht="12.5" x14ac:dyDescent="0.25">
      <c r="A11979" s="37"/>
      <c r="B11979" s="26"/>
      <c r="C11979"/>
      <c r="D11979"/>
      <c r="E11979"/>
    </row>
    <row r="11980" spans="1:5" ht="12.5" x14ac:dyDescent="0.25">
      <c r="A11980" s="37"/>
      <c r="B11980" s="26"/>
      <c r="C11980"/>
      <c r="D11980"/>
      <c r="E11980"/>
    </row>
    <row r="11981" spans="1:5" ht="12.5" x14ac:dyDescent="0.25">
      <c r="A11981" s="37"/>
      <c r="B11981" s="26"/>
      <c r="C11981"/>
      <c r="D11981"/>
      <c r="E11981"/>
    </row>
    <row r="11982" spans="1:5" ht="12.5" x14ac:dyDescent="0.25">
      <c r="A11982" s="37"/>
      <c r="B11982" s="26"/>
      <c r="C11982"/>
      <c r="D11982"/>
      <c r="E11982"/>
    </row>
    <row r="11983" spans="1:5" ht="12.5" x14ac:dyDescent="0.25">
      <c r="A11983" s="37"/>
      <c r="B11983" s="26"/>
      <c r="C11983"/>
      <c r="D11983"/>
      <c r="E11983"/>
    </row>
    <row r="11984" spans="1:5" ht="12.5" x14ac:dyDescent="0.25">
      <c r="A11984" s="37"/>
      <c r="B11984" s="26"/>
      <c r="C11984"/>
      <c r="D11984"/>
      <c r="E11984"/>
    </row>
    <row r="11985" spans="1:5" ht="12.5" x14ac:dyDescent="0.25">
      <c r="A11985" s="37"/>
      <c r="B11985" s="26"/>
      <c r="C11985"/>
      <c r="D11985"/>
      <c r="E11985"/>
    </row>
    <row r="11986" spans="1:5" ht="12.5" x14ac:dyDescent="0.25">
      <c r="A11986" s="37"/>
      <c r="B11986" s="26"/>
      <c r="C11986"/>
      <c r="D11986"/>
      <c r="E11986"/>
    </row>
    <row r="11987" spans="1:5" ht="12.5" x14ac:dyDescent="0.25">
      <c r="A11987" s="37"/>
      <c r="B11987" s="26"/>
      <c r="C11987"/>
      <c r="D11987"/>
      <c r="E11987"/>
    </row>
    <row r="11988" spans="1:5" ht="12.5" x14ac:dyDescent="0.25">
      <c r="A11988" s="37"/>
      <c r="B11988" s="26"/>
      <c r="C11988"/>
      <c r="D11988"/>
      <c r="E11988"/>
    </row>
    <row r="11989" spans="1:5" ht="12.5" x14ac:dyDescent="0.25">
      <c r="A11989" s="37"/>
      <c r="B11989" s="26"/>
      <c r="C11989"/>
      <c r="D11989"/>
      <c r="E11989"/>
    </row>
    <row r="11990" spans="1:5" ht="12.5" x14ac:dyDescent="0.25">
      <c r="A11990" s="37"/>
      <c r="B11990" s="26"/>
      <c r="C11990"/>
      <c r="D11990"/>
      <c r="E11990"/>
    </row>
    <row r="11991" spans="1:5" ht="12.5" x14ac:dyDescent="0.25">
      <c r="A11991" s="37"/>
      <c r="B11991" s="26"/>
      <c r="C11991"/>
      <c r="D11991"/>
      <c r="E11991"/>
    </row>
    <row r="11992" spans="1:5" ht="12.5" x14ac:dyDescent="0.25">
      <c r="A11992" s="37"/>
      <c r="B11992" s="26"/>
      <c r="C11992"/>
      <c r="D11992"/>
      <c r="E11992"/>
    </row>
    <row r="11993" spans="1:5" ht="12.5" x14ac:dyDescent="0.25">
      <c r="A11993" s="37"/>
      <c r="B11993" s="26"/>
      <c r="C11993"/>
      <c r="D11993"/>
      <c r="E11993"/>
    </row>
    <row r="11994" spans="1:5" ht="12.5" x14ac:dyDescent="0.25">
      <c r="A11994" s="37"/>
      <c r="B11994" s="26"/>
      <c r="C11994"/>
      <c r="D11994"/>
      <c r="E11994"/>
    </row>
    <row r="11995" spans="1:5" ht="12.5" x14ac:dyDescent="0.25">
      <c r="A11995" s="37"/>
      <c r="B11995" s="26"/>
      <c r="C11995"/>
      <c r="D11995"/>
      <c r="E11995"/>
    </row>
    <row r="11996" spans="1:5" ht="12.5" x14ac:dyDescent="0.25">
      <c r="A11996" s="37"/>
      <c r="B11996" s="26"/>
      <c r="C11996"/>
      <c r="D11996"/>
      <c r="E11996"/>
    </row>
    <row r="11997" spans="1:5" ht="12.5" x14ac:dyDescent="0.25">
      <c r="A11997" s="37"/>
      <c r="B11997" s="26"/>
      <c r="C11997"/>
      <c r="D11997"/>
      <c r="E11997"/>
    </row>
    <row r="11998" spans="1:5" ht="12.5" x14ac:dyDescent="0.25">
      <c r="A11998" s="37"/>
      <c r="B11998" s="26"/>
      <c r="C11998"/>
      <c r="D11998"/>
      <c r="E11998"/>
    </row>
    <row r="11999" spans="1:5" ht="12.5" x14ac:dyDescent="0.25">
      <c r="A11999" s="37"/>
      <c r="B11999" s="26"/>
      <c r="C11999"/>
      <c r="D11999"/>
      <c r="E11999"/>
    </row>
    <row r="12000" spans="1:5" ht="12.5" x14ac:dyDescent="0.25">
      <c r="A12000" s="37"/>
      <c r="B12000" s="26"/>
      <c r="C12000"/>
      <c r="D12000"/>
      <c r="E12000"/>
    </row>
    <row r="12001" spans="1:5" ht="12.5" x14ac:dyDescent="0.25">
      <c r="A12001" s="37"/>
      <c r="B12001" s="26"/>
      <c r="C12001"/>
      <c r="D12001"/>
      <c r="E12001"/>
    </row>
    <row r="12002" spans="1:5" ht="12.5" x14ac:dyDescent="0.25">
      <c r="A12002" s="37"/>
      <c r="B12002" s="26"/>
      <c r="C12002"/>
      <c r="D12002"/>
      <c r="E12002"/>
    </row>
    <row r="12003" spans="1:5" ht="12.5" x14ac:dyDescent="0.25">
      <c r="A12003" s="37"/>
      <c r="B12003" s="26"/>
      <c r="C12003"/>
      <c r="D12003"/>
      <c r="E12003"/>
    </row>
    <row r="12004" spans="1:5" ht="12.5" x14ac:dyDescent="0.25">
      <c r="A12004" s="37"/>
      <c r="B12004" s="26"/>
      <c r="C12004"/>
      <c r="D12004"/>
      <c r="E12004"/>
    </row>
    <row r="12005" spans="1:5" ht="12.5" x14ac:dyDescent="0.25">
      <c r="A12005" s="37"/>
      <c r="B12005" s="26"/>
      <c r="C12005"/>
      <c r="D12005"/>
      <c r="E12005"/>
    </row>
    <row r="12006" spans="1:5" ht="12.5" x14ac:dyDescent="0.25">
      <c r="A12006" s="37"/>
      <c r="B12006" s="26"/>
      <c r="C12006"/>
      <c r="D12006"/>
      <c r="E12006"/>
    </row>
    <row r="12007" spans="1:5" ht="12.5" x14ac:dyDescent="0.25">
      <c r="A12007" s="37"/>
      <c r="B12007" s="26"/>
      <c r="C12007"/>
      <c r="D12007"/>
      <c r="E12007"/>
    </row>
    <row r="12008" spans="1:5" ht="12.5" x14ac:dyDescent="0.25">
      <c r="A12008" s="37"/>
      <c r="B12008" s="26"/>
      <c r="C12008"/>
      <c r="D12008"/>
      <c r="E12008"/>
    </row>
    <row r="12009" spans="1:5" ht="12.5" x14ac:dyDescent="0.25">
      <c r="A12009" s="37"/>
      <c r="B12009" s="26"/>
      <c r="C12009"/>
      <c r="D12009"/>
      <c r="E12009"/>
    </row>
    <row r="12010" spans="1:5" ht="12.5" x14ac:dyDescent="0.25">
      <c r="A12010" s="37"/>
      <c r="B12010" s="26"/>
      <c r="C12010"/>
      <c r="D12010"/>
      <c r="E12010"/>
    </row>
    <row r="12011" spans="1:5" ht="12.5" x14ac:dyDescent="0.25">
      <c r="A12011" s="37"/>
      <c r="B12011" s="26"/>
      <c r="C12011"/>
      <c r="D12011"/>
      <c r="E12011"/>
    </row>
    <row r="12012" spans="1:5" ht="12.5" x14ac:dyDescent="0.25">
      <c r="A12012" s="37"/>
      <c r="B12012" s="26"/>
      <c r="C12012"/>
      <c r="D12012"/>
      <c r="E12012"/>
    </row>
    <row r="12013" spans="1:5" ht="12.5" x14ac:dyDescent="0.25">
      <c r="A12013" s="37"/>
      <c r="B12013" s="26"/>
      <c r="C12013"/>
      <c r="D12013"/>
      <c r="E12013"/>
    </row>
    <row r="12014" spans="1:5" ht="12.5" x14ac:dyDescent="0.25">
      <c r="A12014" s="37"/>
      <c r="B12014" s="26"/>
      <c r="C12014"/>
      <c r="D12014"/>
      <c r="E12014"/>
    </row>
    <row r="12015" spans="1:5" ht="12.5" x14ac:dyDescent="0.25">
      <c r="A12015" s="37"/>
      <c r="B12015" s="26"/>
      <c r="C12015"/>
      <c r="D12015"/>
      <c r="E12015"/>
    </row>
    <row r="12016" spans="1:5" ht="12.5" x14ac:dyDescent="0.25">
      <c r="A12016" s="37"/>
      <c r="B12016" s="26"/>
      <c r="C12016"/>
      <c r="D12016"/>
      <c r="E12016"/>
    </row>
    <row r="12017" spans="1:5" ht="12.5" x14ac:dyDescent="0.25">
      <c r="A12017" s="37"/>
      <c r="B12017" s="26"/>
      <c r="C12017"/>
      <c r="D12017"/>
      <c r="E12017"/>
    </row>
    <row r="12018" spans="1:5" ht="12.5" x14ac:dyDescent="0.25">
      <c r="A12018" s="37"/>
      <c r="B12018" s="26"/>
      <c r="C12018"/>
      <c r="D12018"/>
      <c r="E12018"/>
    </row>
    <row r="12019" spans="1:5" ht="12.5" x14ac:dyDescent="0.25">
      <c r="A12019" s="37"/>
      <c r="B12019" s="26"/>
      <c r="C12019"/>
      <c r="D12019"/>
      <c r="E12019"/>
    </row>
    <row r="12020" spans="1:5" ht="12.5" x14ac:dyDescent="0.25">
      <c r="A12020" s="37"/>
      <c r="B12020" s="26"/>
      <c r="C12020"/>
      <c r="D12020"/>
      <c r="E12020"/>
    </row>
    <row r="12021" spans="1:5" ht="12.5" x14ac:dyDescent="0.25">
      <c r="A12021" s="37"/>
      <c r="B12021" s="26"/>
      <c r="C12021"/>
      <c r="D12021"/>
      <c r="E12021"/>
    </row>
    <row r="12022" spans="1:5" ht="12.5" x14ac:dyDescent="0.25">
      <c r="A12022" s="37"/>
      <c r="B12022" s="26"/>
      <c r="C12022"/>
      <c r="D12022"/>
      <c r="E12022"/>
    </row>
    <row r="12023" spans="1:5" ht="12.5" x14ac:dyDescent="0.25">
      <c r="A12023" s="37"/>
      <c r="B12023" s="26"/>
      <c r="C12023"/>
      <c r="D12023"/>
      <c r="E12023"/>
    </row>
    <row r="12024" spans="1:5" ht="12.5" x14ac:dyDescent="0.25">
      <c r="A12024" s="37"/>
      <c r="B12024" s="26"/>
      <c r="C12024"/>
      <c r="D12024"/>
      <c r="E12024"/>
    </row>
    <row r="12025" spans="1:5" ht="12.5" x14ac:dyDescent="0.25">
      <c r="A12025" s="37"/>
      <c r="B12025" s="26"/>
      <c r="C12025"/>
      <c r="D12025"/>
      <c r="E12025"/>
    </row>
    <row r="12026" spans="1:5" ht="12.5" x14ac:dyDescent="0.25">
      <c r="A12026" s="37"/>
      <c r="B12026" s="26"/>
      <c r="C12026"/>
      <c r="D12026"/>
      <c r="E12026"/>
    </row>
    <row r="12027" spans="1:5" ht="12.5" x14ac:dyDescent="0.25">
      <c r="A12027" s="37"/>
      <c r="B12027" s="26"/>
      <c r="C12027"/>
      <c r="D12027"/>
      <c r="E12027"/>
    </row>
    <row r="12028" spans="1:5" ht="12.5" x14ac:dyDescent="0.25">
      <c r="A12028" s="37"/>
      <c r="B12028" s="26"/>
      <c r="C12028"/>
      <c r="D12028"/>
      <c r="E12028"/>
    </row>
    <row r="12029" spans="1:5" ht="12.5" x14ac:dyDescent="0.25">
      <c r="A12029" s="37"/>
      <c r="B12029" s="26"/>
      <c r="C12029"/>
      <c r="D12029"/>
      <c r="E12029"/>
    </row>
    <row r="12030" spans="1:5" ht="12.5" x14ac:dyDescent="0.25">
      <c r="A12030" s="37"/>
      <c r="B12030" s="26"/>
      <c r="C12030"/>
      <c r="D12030"/>
      <c r="E12030"/>
    </row>
    <row r="12031" spans="1:5" ht="12.5" x14ac:dyDescent="0.25">
      <c r="A12031" s="37"/>
      <c r="B12031" s="26"/>
      <c r="C12031"/>
      <c r="D12031"/>
      <c r="E12031"/>
    </row>
    <row r="12032" spans="1:5" ht="12.5" x14ac:dyDescent="0.25">
      <c r="A12032" s="37"/>
      <c r="B12032" s="26"/>
      <c r="C12032"/>
      <c r="D12032"/>
      <c r="E12032"/>
    </row>
    <row r="12033" spans="1:5" ht="12.5" x14ac:dyDescent="0.25">
      <c r="A12033" s="37"/>
      <c r="B12033" s="26"/>
      <c r="C12033"/>
      <c r="D12033"/>
      <c r="E12033"/>
    </row>
    <row r="12034" spans="1:5" ht="12.5" x14ac:dyDescent="0.25">
      <c r="A12034" s="37"/>
      <c r="B12034" s="26"/>
      <c r="C12034"/>
      <c r="D12034"/>
      <c r="E12034"/>
    </row>
    <row r="12035" spans="1:5" ht="12.5" x14ac:dyDescent="0.25">
      <c r="A12035" s="37"/>
      <c r="B12035" s="26"/>
      <c r="C12035"/>
      <c r="D12035"/>
      <c r="E12035"/>
    </row>
    <row r="12036" spans="1:5" ht="12.5" x14ac:dyDescent="0.25">
      <c r="A12036" s="37"/>
      <c r="B12036" s="26"/>
      <c r="C12036"/>
      <c r="D12036"/>
      <c r="E12036"/>
    </row>
    <row r="12037" spans="1:5" ht="12.5" x14ac:dyDescent="0.25">
      <c r="A12037" s="37"/>
      <c r="B12037" s="26"/>
      <c r="C12037"/>
      <c r="D12037"/>
      <c r="E12037"/>
    </row>
    <row r="12038" spans="1:5" ht="12.5" x14ac:dyDescent="0.25">
      <c r="A12038" s="37"/>
      <c r="B12038" s="26"/>
      <c r="C12038"/>
      <c r="D12038"/>
      <c r="E12038"/>
    </row>
    <row r="12039" spans="1:5" ht="12.5" x14ac:dyDescent="0.25">
      <c r="A12039" s="37"/>
      <c r="B12039" s="26"/>
      <c r="C12039"/>
      <c r="D12039"/>
      <c r="E12039"/>
    </row>
    <row r="12040" spans="1:5" ht="12.5" x14ac:dyDescent="0.25">
      <c r="A12040" s="37"/>
      <c r="B12040" s="26"/>
      <c r="C12040"/>
      <c r="D12040"/>
      <c r="E12040"/>
    </row>
    <row r="12041" spans="1:5" ht="12.5" x14ac:dyDescent="0.25">
      <c r="A12041" s="37"/>
      <c r="B12041" s="26"/>
      <c r="C12041"/>
      <c r="D12041"/>
      <c r="E12041"/>
    </row>
    <row r="12042" spans="1:5" ht="12.5" x14ac:dyDescent="0.25">
      <c r="A12042" s="37"/>
      <c r="B12042" s="26"/>
      <c r="C12042"/>
      <c r="D12042"/>
      <c r="E12042"/>
    </row>
    <row r="12043" spans="1:5" ht="12.5" x14ac:dyDescent="0.25">
      <c r="A12043" s="37"/>
      <c r="B12043" s="26"/>
      <c r="C12043"/>
      <c r="D12043"/>
      <c r="E12043"/>
    </row>
    <row r="12044" spans="1:5" ht="12.5" x14ac:dyDescent="0.25">
      <c r="A12044" s="37"/>
      <c r="B12044" s="26"/>
      <c r="C12044"/>
      <c r="D12044"/>
      <c r="E12044"/>
    </row>
    <row r="12045" spans="1:5" ht="12.5" x14ac:dyDescent="0.25">
      <c r="A12045" s="37"/>
      <c r="B12045" s="26"/>
      <c r="C12045"/>
      <c r="D12045"/>
      <c r="E12045"/>
    </row>
    <row r="12046" spans="1:5" ht="12.5" x14ac:dyDescent="0.25">
      <c r="A12046" s="37"/>
      <c r="B12046" s="26"/>
      <c r="C12046"/>
      <c r="D12046"/>
      <c r="E12046"/>
    </row>
    <row r="12047" spans="1:5" ht="12.5" x14ac:dyDescent="0.25">
      <c r="A12047" s="37"/>
      <c r="B12047" s="26"/>
      <c r="C12047"/>
      <c r="D12047"/>
      <c r="E12047"/>
    </row>
    <row r="12048" spans="1:5" ht="12.5" x14ac:dyDescent="0.25">
      <c r="A12048" s="37"/>
      <c r="B12048" s="26"/>
      <c r="C12048"/>
      <c r="D12048"/>
      <c r="E12048"/>
    </row>
    <row r="12049" spans="1:5" ht="12.5" x14ac:dyDescent="0.25">
      <c r="A12049" s="37"/>
      <c r="B12049" s="26"/>
      <c r="C12049"/>
      <c r="D12049"/>
      <c r="E12049"/>
    </row>
    <row r="12050" spans="1:5" ht="12.5" x14ac:dyDescent="0.25">
      <c r="A12050" s="37"/>
      <c r="B12050" s="26"/>
      <c r="C12050"/>
      <c r="D12050"/>
      <c r="E12050"/>
    </row>
    <row r="12051" spans="1:5" ht="12.5" x14ac:dyDescent="0.25">
      <c r="A12051" s="37"/>
      <c r="B12051" s="26"/>
      <c r="C12051"/>
      <c r="D12051"/>
      <c r="E12051"/>
    </row>
    <row r="12052" spans="1:5" ht="12.5" x14ac:dyDescent="0.25">
      <c r="A12052" s="37"/>
      <c r="B12052" s="26"/>
      <c r="C12052"/>
      <c r="D12052"/>
      <c r="E12052"/>
    </row>
    <row r="12053" spans="1:5" ht="12.5" x14ac:dyDescent="0.25">
      <c r="A12053" s="37"/>
      <c r="B12053" s="26"/>
      <c r="C12053"/>
      <c r="D12053"/>
      <c r="E12053"/>
    </row>
    <row r="12054" spans="1:5" ht="12.5" x14ac:dyDescent="0.25">
      <c r="A12054" s="37"/>
      <c r="B12054" s="26"/>
      <c r="C12054"/>
      <c r="D12054"/>
      <c r="E12054"/>
    </row>
    <row r="12055" spans="1:5" ht="12.5" x14ac:dyDescent="0.25">
      <c r="A12055" s="37"/>
      <c r="B12055" s="26"/>
      <c r="C12055"/>
      <c r="D12055"/>
      <c r="E12055"/>
    </row>
    <row r="12056" spans="1:5" ht="12.5" x14ac:dyDescent="0.25">
      <c r="A12056" s="37"/>
      <c r="B12056" s="26"/>
      <c r="C12056"/>
      <c r="D12056"/>
      <c r="E12056"/>
    </row>
    <row r="12057" spans="1:5" ht="12.5" x14ac:dyDescent="0.25">
      <c r="A12057" s="37"/>
      <c r="B12057" s="26"/>
      <c r="C12057"/>
      <c r="D12057"/>
      <c r="E12057"/>
    </row>
    <row r="12058" spans="1:5" ht="12.5" x14ac:dyDescent="0.25">
      <c r="A12058" s="37"/>
      <c r="B12058" s="26"/>
      <c r="C12058"/>
      <c r="D12058"/>
      <c r="E12058"/>
    </row>
    <row r="12059" spans="1:5" ht="12.5" x14ac:dyDescent="0.25">
      <c r="A12059" s="37"/>
      <c r="B12059" s="26"/>
      <c r="C12059"/>
      <c r="D12059"/>
      <c r="E12059"/>
    </row>
    <row r="12060" spans="1:5" ht="12.5" x14ac:dyDescent="0.25">
      <c r="A12060" s="37"/>
      <c r="B12060" s="26"/>
      <c r="C12060"/>
      <c r="D12060"/>
      <c r="E12060"/>
    </row>
    <row r="12061" spans="1:5" ht="12.5" x14ac:dyDescent="0.25">
      <c r="A12061" s="37"/>
      <c r="B12061" s="26"/>
      <c r="C12061"/>
      <c r="D12061"/>
      <c r="E12061"/>
    </row>
    <row r="12062" spans="1:5" ht="12.5" x14ac:dyDescent="0.25">
      <c r="A12062" s="37"/>
      <c r="B12062" s="26"/>
      <c r="C12062"/>
      <c r="D12062"/>
      <c r="E12062"/>
    </row>
    <row r="12063" spans="1:5" ht="12.5" x14ac:dyDescent="0.25">
      <c r="A12063" s="37"/>
      <c r="B12063" s="26"/>
      <c r="C12063"/>
      <c r="D12063"/>
      <c r="E12063"/>
    </row>
    <row r="12064" spans="1:5" ht="12.5" x14ac:dyDescent="0.25">
      <c r="A12064" s="37"/>
      <c r="B12064" s="26"/>
      <c r="C12064"/>
      <c r="D12064"/>
      <c r="E12064"/>
    </row>
    <row r="12065" spans="1:5" ht="12.5" x14ac:dyDescent="0.25">
      <c r="A12065" s="37"/>
      <c r="B12065" s="26"/>
      <c r="C12065"/>
      <c r="D12065"/>
      <c r="E12065"/>
    </row>
    <row r="12066" spans="1:5" ht="12.5" x14ac:dyDescent="0.25">
      <c r="A12066" s="37"/>
      <c r="B12066" s="26"/>
      <c r="C12066"/>
      <c r="D12066"/>
      <c r="E12066"/>
    </row>
    <row r="12067" spans="1:5" ht="12.5" x14ac:dyDescent="0.25">
      <c r="A12067" s="37"/>
      <c r="B12067" s="26"/>
      <c r="C12067"/>
      <c r="D12067"/>
      <c r="E12067"/>
    </row>
    <row r="12068" spans="1:5" ht="12.5" x14ac:dyDescent="0.25">
      <c r="A12068" s="37"/>
      <c r="B12068" s="26"/>
      <c r="C12068"/>
      <c r="D12068"/>
      <c r="E12068"/>
    </row>
    <row r="12069" spans="1:5" ht="12.5" x14ac:dyDescent="0.25">
      <c r="A12069" s="37"/>
      <c r="B12069" s="26"/>
      <c r="C12069"/>
      <c r="D12069"/>
      <c r="E12069"/>
    </row>
    <row r="12070" spans="1:5" ht="12.5" x14ac:dyDescent="0.25">
      <c r="A12070" s="37"/>
      <c r="B12070" s="26"/>
      <c r="C12070"/>
      <c r="D12070"/>
      <c r="E12070"/>
    </row>
    <row r="12071" spans="1:5" ht="12.5" x14ac:dyDescent="0.25">
      <c r="A12071" s="37"/>
      <c r="B12071" s="26"/>
      <c r="C12071"/>
      <c r="D12071"/>
      <c r="E12071"/>
    </row>
    <row r="12072" spans="1:5" ht="12.5" x14ac:dyDescent="0.25">
      <c r="A12072" s="37"/>
      <c r="B12072" s="26"/>
      <c r="C12072"/>
      <c r="D12072"/>
      <c r="E12072"/>
    </row>
    <row r="12073" spans="1:5" ht="12.5" x14ac:dyDescent="0.25">
      <c r="A12073" s="37"/>
      <c r="B12073" s="26"/>
      <c r="C12073"/>
      <c r="D12073"/>
      <c r="E12073"/>
    </row>
    <row r="12074" spans="1:5" ht="12.5" x14ac:dyDescent="0.25">
      <c r="A12074" s="37"/>
      <c r="B12074" s="26"/>
      <c r="C12074"/>
      <c r="D12074"/>
      <c r="E12074"/>
    </row>
    <row r="12075" spans="1:5" ht="12.5" x14ac:dyDescent="0.25">
      <c r="A12075" s="37"/>
      <c r="B12075" s="26"/>
      <c r="C12075"/>
      <c r="D12075"/>
      <c r="E12075"/>
    </row>
    <row r="12076" spans="1:5" ht="12.5" x14ac:dyDescent="0.25">
      <c r="A12076" s="37"/>
      <c r="B12076" s="26"/>
      <c r="C12076"/>
      <c r="D12076"/>
      <c r="E12076"/>
    </row>
    <row r="12077" spans="1:5" ht="12.5" x14ac:dyDescent="0.25">
      <c r="A12077" s="37"/>
      <c r="B12077" s="26"/>
      <c r="C12077"/>
      <c r="D12077"/>
      <c r="E12077"/>
    </row>
    <row r="12078" spans="1:5" ht="12.5" x14ac:dyDescent="0.25">
      <c r="A12078" s="37"/>
      <c r="B12078" s="26"/>
      <c r="C12078"/>
      <c r="D12078"/>
      <c r="E12078"/>
    </row>
    <row r="12079" spans="1:5" ht="12.5" x14ac:dyDescent="0.25">
      <c r="A12079" s="37"/>
      <c r="B12079" s="26"/>
      <c r="C12079"/>
      <c r="D12079"/>
      <c r="E12079"/>
    </row>
    <row r="12080" spans="1:5" ht="12.5" x14ac:dyDescent="0.25">
      <c r="A12080" s="37"/>
      <c r="B12080" s="26"/>
      <c r="C12080"/>
      <c r="D12080"/>
      <c r="E12080"/>
    </row>
    <row r="12081" spans="1:5" ht="12.5" x14ac:dyDescent="0.25">
      <c r="A12081" s="37"/>
      <c r="B12081" s="26"/>
      <c r="C12081"/>
      <c r="D12081"/>
      <c r="E12081"/>
    </row>
    <row r="12082" spans="1:5" ht="12.5" x14ac:dyDescent="0.25">
      <c r="A12082" s="37"/>
      <c r="B12082" s="26"/>
      <c r="C12082"/>
      <c r="D12082"/>
      <c r="E12082"/>
    </row>
    <row r="12083" spans="1:5" ht="12.5" x14ac:dyDescent="0.25">
      <c r="A12083" s="37"/>
      <c r="B12083" s="26"/>
      <c r="C12083"/>
      <c r="D12083"/>
      <c r="E12083"/>
    </row>
    <row r="12084" spans="1:5" ht="12.5" x14ac:dyDescent="0.25">
      <c r="A12084" s="37"/>
      <c r="B12084" s="26"/>
      <c r="C12084"/>
      <c r="D12084"/>
      <c r="E12084"/>
    </row>
    <row r="12085" spans="1:5" ht="12.5" x14ac:dyDescent="0.25">
      <c r="A12085" s="37"/>
      <c r="B12085" s="26"/>
      <c r="C12085"/>
      <c r="D12085"/>
      <c r="E12085"/>
    </row>
    <row r="12086" spans="1:5" ht="12.5" x14ac:dyDescent="0.25">
      <c r="A12086" s="37"/>
      <c r="B12086" s="26"/>
      <c r="C12086"/>
      <c r="D12086"/>
      <c r="E12086"/>
    </row>
    <row r="12087" spans="1:5" ht="12.5" x14ac:dyDescent="0.25">
      <c r="A12087" s="37"/>
      <c r="B12087" s="26"/>
      <c r="C12087"/>
      <c r="D12087"/>
      <c r="E12087"/>
    </row>
    <row r="12088" spans="1:5" ht="12.5" x14ac:dyDescent="0.25">
      <c r="A12088" s="37"/>
      <c r="B12088" s="26"/>
      <c r="C12088"/>
      <c r="D12088"/>
      <c r="E12088"/>
    </row>
    <row r="12089" spans="1:5" ht="12.5" x14ac:dyDescent="0.25">
      <c r="A12089" s="37"/>
      <c r="B12089" s="26"/>
      <c r="C12089"/>
      <c r="D12089"/>
      <c r="E12089"/>
    </row>
    <row r="12090" spans="1:5" ht="12.5" x14ac:dyDescent="0.25">
      <c r="A12090" s="37"/>
      <c r="B12090" s="26"/>
      <c r="C12090"/>
      <c r="D12090"/>
      <c r="E12090"/>
    </row>
    <row r="12091" spans="1:5" ht="12.5" x14ac:dyDescent="0.25">
      <c r="A12091" s="37"/>
      <c r="B12091" s="26"/>
      <c r="C12091"/>
      <c r="D12091"/>
      <c r="E12091"/>
    </row>
    <row r="12092" spans="1:5" ht="12.5" x14ac:dyDescent="0.25">
      <c r="A12092" s="37"/>
      <c r="B12092" s="26"/>
      <c r="C12092"/>
      <c r="D12092"/>
      <c r="E12092"/>
    </row>
    <row r="12093" spans="1:5" ht="12.5" x14ac:dyDescent="0.25">
      <c r="A12093" s="37"/>
      <c r="B12093" s="26"/>
      <c r="C12093"/>
      <c r="D12093"/>
      <c r="E12093"/>
    </row>
    <row r="12094" spans="1:5" ht="12.5" x14ac:dyDescent="0.25">
      <c r="A12094" s="37"/>
      <c r="B12094" s="26"/>
      <c r="C12094"/>
      <c r="D12094"/>
      <c r="E12094"/>
    </row>
    <row r="12095" spans="1:5" ht="12.5" x14ac:dyDescent="0.25">
      <c r="A12095" s="37"/>
      <c r="B12095" s="26"/>
      <c r="C12095"/>
      <c r="D12095"/>
      <c r="E12095"/>
    </row>
    <row r="12096" spans="1:5" ht="12.5" x14ac:dyDescent="0.25">
      <c r="A12096" s="37"/>
      <c r="B12096" s="26"/>
      <c r="C12096"/>
      <c r="D12096"/>
      <c r="E12096"/>
    </row>
    <row r="12097" spans="1:5" ht="12.5" x14ac:dyDescent="0.25">
      <c r="A12097" s="37"/>
      <c r="B12097" s="26"/>
      <c r="C12097"/>
      <c r="D12097"/>
      <c r="E12097"/>
    </row>
    <row r="12098" spans="1:5" ht="12.5" x14ac:dyDescent="0.25">
      <c r="A12098" s="37"/>
      <c r="B12098" s="26"/>
      <c r="C12098"/>
      <c r="D12098"/>
      <c r="E12098"/>
    </row>
    <row r="12099" spans="1:5" ht="12.5" x14ac:dyDescent="0.25">
      <c r="A12099" s="37"/>
      <c r="B12099" s="26"/>
      <c r="C12099"/>
      <c r="D12099"/>
      <c r="E12099"/>
    </row>
    <row r="12100" spans="1:5" ht="12.5" x14ac:dyDescent="0.25">
      <c r="A12100" s="37"/>
      <c r="B12100" s="26"/>
      <c r="C12100"/>
      <c r="D12100"/>
      <c r="E12100"/>
    </row>
    <row r="12101" spans="1:5" ht="12.5" x14ac:dyDescent="0.25">
      <c r="A12101" s="37"/>
      <c r="B12101" s="26"/>
      <c r="C12101"/>
      <c r="D12101"/>
      <c r="E12101"/>
    </row>
    <row r="12102" spans="1:5" ht="12.5" x14ac:dyDescent="0.25">
      <c r="A12102" s="37"/>
      <c r="B12102" s="26"/>
      <c r="C12102"/>
      <c r="D12102"/>
      <c r="E12102"/>
    </row>
    <row r="12103" spans="1:5" ht="12.5" x14ac:dyDescent="0.25">
      <c r="A12103" s="37"/>
      <c r="B12103" s="26"/>
      <c r="C12103"/>
      <c r="D12103"/>
      <c r="E12103"/>
    </row>
    <row r="12104" spans="1:5" ht="12.5" x14ac:dyDescent="0.25">
      <c r="A12104" s="37"/>
      <c r="B12104" s="26"/>
      <c r="C12104"/>
      <c r="D12104"/>
      <c r="E12104"/>
    </row>
    <row r="12105" spans="1:5" ht="12.5" x14ac:dyDescent="0.25">
      <c r="A12105" s="37"/>
      <c r="B12105" s="26"/>
      <c r="C12105"/>
      <c r="D12105"/>
      <c r="E12105"/>
    </row>
    <row r="12106" spans="1:5" ht="12.5" x14ac:dyDescent="0.25">
      <c r="A12106" s="37"/>
      <c r="B12106" s="26"/>
      <c r="C12106"/>
      <c r="D12106"/>
      <c r="E12106"/>
    </row>
    <row r="12107" spans="1:5" ht="12.5" x14ac:dyDescent="0.25">
      <c r="A12107" s="37"/>
      <c r="B12107" s="26"/>
      <c r="C12107"/>
      <c r="D12107"/>
      <c r="E12107"/>
    </row>
    <row r="12108" spans="1:5" ht="12.5" x14ac:dyDescent="0.25">
      <c r="A12108" s="37"/>
      <c r="B12108" s="26"/>
      <c r="C12108"/>
      <c r="D12108"/>
      <c r="E12108"/>
    </row>
    <row r="12109" spans="1:5" ht="12.5" x14ac:dyDescent="0.25">
      <c r="A12109" s="37"/>
      <c r="B12109" s="26"/>
      <c r="C12109"/>
      <c r="D12109"/>
      <c r="E12109"/>
    </row>
    <row r="12110" spans="1:5" ht="12.5" x14ac:dyDescent="0.25">
      <c r="A12110" s="37"/>
      <c r="B12110" s="26"/>
      <c r="C12110"/>
      <c r="D12110"/>
      <c r="E12110"/>
    </row>
    <row r="12111" spans="1:5" ht="12.5" x14ac:dyDescent="0.25">
      <c r="A12111" s="37"/>
      <c r="B12111" s="26"/>
      <c r="C12111"/>
      <c r="D12111"/>
      <c r="E12111"/>
    </row>
    <row r="12112" spans="1:5" ht="12.5" x14ac:dyDescent="0.25">
      <c r="A12112" s="37"/>
      <c r="B12112" s="26"/>
      <c r="C12112"/>
      <c r="D12112"/>
      <c r="E12112"/>
    </row>
    <row r="12113" spans="1:5" ht="12.5" x14ac:dyDescent="0.25">
      <c r="A12113" s="37"/>
      <c r="B12113" s="26"/>
      <c r="C12113"/>
      <c r="D12113"/>
      <c r="E12113"/>
    </row>
    <row r="12114" spans="1:5" ht="12.5" x14ac:dyDescent="0.25">
      <c r="A12114" s="37"/>
      <c r="B12114" s="26"/>
      <c r="C12114"/>
      <c r="D12114"/>
      <c r="E12114"/>
    </row>
    <row r="12115" spans="1:5" ht="12.5" x14ac:dyDescent="0.25">
      <c r="A12115" s="37"/>
      <c r="B12115" s="26"/>
      <c r="C12115"/>
      <c r="D12115"/>
      <c r="E12115"/>
    </row>
    <row r="12116" spans="1:5" ht="12.5" x14ac:dyDescent="0.25">
      <c r="A12116" s="37"/>
      <c r="B12116" s="26"/>
      <c r="C12116"/>
      <c r="D12116"/>
      <c r="E12116"/>
    </row>
    <row r="12117" spans="1:5" ht="12.5" x14ac:dyDescent="0.25">
      <c r="A12117" s="37"/>
      <c r="B12117" s="26"/>
      <c r="C12117"/>
      <c r="D12117"/>
      <c r="E12117"/>
    </row>
    <row r="12118" spans="1:5" ht="12.5" x14ac:dyDescent="0.25">
      <c r="A12118" s="37"/>
      <c r="B12118" s="26"/>
      <c r="C12118"/>
      <c r="D12118"/>
      <c r="E12118"/>
    </row>
    <row r="12119" spans="1:5" ht="12.5" x14ac:dyDescent="0.25">
      <c r="A12119" s="37"/>
      <c r="B12119" s="26"/>
      <c r="C12119"/>
      <c r="D12119"/>
      <c r="E12119"/>
    </row>
    <row r="12120" spans="1:5" ht="12.5" x14ac:dyDescent="0.25">
      <c r="A12120" s="37"/>
      <c r="B12120" s="26"/>
      <c r="C12120"/>
      <c r="D12120"/>
      <c r="E12120"/>
    </row>
    <row r="12121" spans="1:5" ht="12.5" x14ac:dyDescent="0.25">
      <c r="A12121" s="37"/>
      <c r="B12121" s="26"/>
      <c r="C12121"/>
      <c r="D12121"/>
      <c r="E12121"/>
    </row>
    <row r="12122" spans="1:5" ht="12.5" x14ac:dyDescent="0.25">
      <c r="A12122" s="37"/>
      <c r="B12122" s="26"/>
      <c r="C12122"/>
      <c r="D12122"/>
      <c r="E12122"/>
    </row>
    <row r="12123" spans="1:5" ht="12.5" x14ac:dyDescent="0.25">
      <c r="A12123" s="37"/>
      <c r="B12123" s="26"/>
      <c r="C12123"/>
      <c r="D12123"/>
      <c r="E12123"/>
    </row>
    <row r="12124" spans="1:5" ht="12.5" x14ac:dyDescent="0.25">
      <c r="A12124" s="37"/>
      <c r="B12124" s="26"/>
      <c r="C12124"/>
      <c r="D12124"/>
      <c r="E12124"/>
    </row>
    <row r="12125" spans="1:5" ht="12.5" x14ac:dyDescent="0.25">
      <c r="A12125" s="37"/>
      <c r="B12125" s="26"/>
      <c r="C12125"/>
      <c r="D12125"/>
      <c r="E12125"/>
    </row>
    <row r="12126" spans="1:5" ht="12.5" x14ac:dyDescent="0.25">
      <c r="A12126" s="37"/>
      <c r="B12126" s="26"/>
      <c r="C12126"/>
      <c r="D12126"/>
      <c r="E12126"/>
    </row>
    <row r="12127" spans="1:5" ht="12.5" x14ac:dyDescent="0.25">
      <c r="A12127" s="37"/>
      <c r="B12127" s="26"/>
      <c r="C12127"/>
      <c r="D12127"/>
      <c r="E12127"/>
    </row>
    <row r="12128" spans="1:5" ht="12.5" x14ac:dyDescent="0.25">
      <c r="A12128" s="37"/>
      <c r="B12128" s="26"/>
      <c r="C12128"/>
      <c r="D12128"/>
      <c r="E12128"/>
    </row>
    <row r="12129" spans="1:5" ht="12.5" x14ac:dyDescent="0.25">
      <c r="A12129" s="37"/>
      <c r="B12129" s="26"/>
      <c r="C12129"/>
      <c r="D12129"/>
      <c r="E12129"/>
    </row>
    <row r="12130" spans="1:5" ht="12.5" x14ac:dyDescent="0.25">
      <c r="A12130" s="37"/>
      <c r="B12130" s="26"/>
      <c r="C12130"/>
      <c r="D12130"/>
      <c r="E12130"/>
    </row>
    <row r="12131" spans="1:5" ht="12.5" x14ac:dyDescent="0.25">
      <c r="A12131" s="37"/>
      <c r="B12131" s="26"/>
      <c r="C12131"/>
      <c r="D12131"/>
      <c r="E12131"/>
    </row>
    <row r="12132" spans="1:5" ht="12.5" x14ac:dyDescent="0.25">
      <c r="A12132" s="37"/>
      <c r="B12132" s="26"/>
      <c r="C12132"/>
      <c r="D12132"/>
      <c r="E12132"/>
    </row>
    <row r="12133" spans="1:5" ht="12.5" x14ac:dyDescent="0.25">
      <c r="A12133" s="37"/>
      <c r="B12133" s="26"/>
      <c r="C12133"/>
      <c r="D12133"/>
      <c r="E12133"/>
    </row>
    <row r="12134" spans="1:5" ht="12.5" x14ac:dyDescent="0.25">
      <c r="A12134" s="37"/>
      <c r="B12134" s="26"/>
      <c r="C12134"/>
      <c r="D12134"/>
      <c r="E12134"/>
    </row>
    <row r="12135" spans="1:5" ht="12.5" x14ac:dyDescent="0.25">
      <c r="A12135" s="37"/>
      <c r="B12135" s="26"/>
      <c r="C12135"/>
      <c r="D12135"/>
      <c r="E12135"/>
    </row>
    <row r="12136" spans="1:5" ht="12.5" x14ac:dyDescent="0.25">
      <c r="A12136" s="37"/>
      <c r="B12136" s="26"/>
      <c r="C12136"/>
      <c r="D12136"/>
      <c r="E12136"/>
    </row>
    <row r="12137" spans="1:5" ht="12.5" x14ac:dyDescent="0.25">
      <c r="A12137" s="37"/>
      <c r="B12137" s="26"/>
      <c r="C12137"/>
      <c r="D12137"/>
      <c r="E12137"/>
    </row>
    <row r="12138" spans="1:5" ht="12.5" x14ac:dyDescent="0.25">
      <c r="A12138" s="37"/>
      <c r="B12138" s="26"/>
      <c r="C12138"/>
      <c r="D12138"/>
      <c r="E12138"/>
    </row>
    <row r="12139" spans="1:5" ht="12.5" x14ac:dyDescent="0.25">
      <c r="A12139" s="37"/>
      <c r="B12139" s="26"/>
      <c r="C12139"/>
      <c r="D12139"/>
      <c r="E12139"/>
    </row>
    <row r="12140" spans="1:5" ht="12.5" x14ac:dyDescent="0.25">
      <c r="A12140" s="37"/>
      <c r="B12140" s="26"/>
      <c r="C12140"/>
      <c r="D12140"/>
      <c r="E12140"/>
    </row>
    <row r="12141" spans="1:5" ht="12.5" x14ac:dyDescent="0.25">
      <c r="A12141" s="37"/>
      <c r="B12141" s="26"/>
      <c r="C12141"/>
      <c r="D12141"/>
      <c r="E12141"/>
    </row>
    <row r="12142" spans="1:5" ht="12.5" x14ac:dyDescent="0.25">
      <c r="A12142" s="37"/>
      <c r="B12142" s="26"/>
      <c r="C12142"/>
      <c r="D12142"/>
      <c r="E12142"/>
    </row>
    <row r="12143" spans="1:5" ht="12.5" x14ac:dyDescent="0.25">
      <c r="A12143" s="37"/>
      <c r="B12143" s="26"/>
      <c r="C12143"/>
      <c r="D12143"/>
      <c r="E12143"/>
    </row>
    <row r="12144" spans="1:5" ht="12.5" x14ac:dyDescent="0.25">
      <c r="A12144" s="37"/>
      <c r="B12144" s="26"/>
      <c r="C12144"/>
      <c r="D12144"/>
      <c r="E12144"/>
    </row>
    <row r="12145" spans="1:5" ht="12.5" x14ac:dyDescent="0.25">
      <c r="A12145" s="37"/>
      <c r="B12145" s="26"/>
      <c r="C12145"/>
      <c r="D12145"/>
      <c r="E12145"/>
    </row>
    <row r="12146" spans="1:5" ht="12.5" x14ac:dyDescent="0.25">
      <c r="A12146" s="37"/>
      <c r="B12146" s="26"/>
      <c r="C12146"/>
      <c r="D12146"/>
      <c r="E12146"/>
    </row>
    <row r="12147" spans="1:5" ht="12.5" x14ac:dyDescent="0.25">
      <c r="A12147" s="37"/>
      <c r="B12147" s="26"/>
      <c r="C12147"/>
      <c r="D12147"/>
      <c r="E12147"/>
    </row>
    <row r="12148" spans="1:5" ht="12.5" x14ac:dyDescent="0.25">
      <c r="A12148" s="37"/>
      <c r="B12148" s="26"/>
      <c r="C12148"/>
      <c r="D12148"/>
      <c r="E12148"/>
    </row>
    <row r="12149" spans="1:5" ht="12.5" x14ac:dyDescent="0.25">
      <c r="A12149" s="37"/>
      <c r="B12149" s="26"/>
      <c r="C12149"/>
      <c r="D12149"/>
      <c r="E12149"/>
    </row>
    <row r="12150" spans="1:5" ht="12.5" x14ac:dyDescent="0.25">
      <c r="A12150" s="37"/>
      <c r="B12150" s="26"/>
      <c r="C12150"/>
      <c r="D12150"/>
      <c r="E12150"/>
    </row>
    <row r="12151" spans="1:5" ht="12.5" x14ac:dyDescent="0.25">
      <c r="A12151" s="37"/>
      <c r="B12151" s="26"/>
      <c r="C12151"/>
      <c r="D12151"/>
      <c r="E12151"/>
    </row>
    <row r="12152" spans="1:5" ht="12.5" x14ac:dyDescent="0.25">
      <c r="A12152" s="37"/>
      <c r="B12152" s="26"/>
      <c r="C12152"/>
      <c r="D12152"/>
      <c r="E12152"/>
    </row>
    <row r="12153" spans="1:5" ht="12.5" x14ac:dyDescent="0.25">
      <c r="A12153" s="37"/>
      <c r="B12153" s="26"/>
      <c r="C12153"/>
      <c r="D12153"/>
      <c r="E12153"/>
    </row>
    <row r="12154" spans="1:5" ht="12.5" x14ac:dyDescent="0.25">
      <c r="A12154" s="37"/>
      <c r="B12154" s="26"/>
      <c r="C12154"/>
      <c r="D12154"/>
      <c r="E12154"/>
    </row>
    <row r="12155" spans="1:5" ht="12.5" x14ac:dyDescent="0.25">
      <c r="A12155" s="37"/>
      <c r="B12155" s="26"/>
      <c r="C12155"/>
      <c r="D12155"/>
      <c r="E12155"/>
    </row>
    <row r="12156" spans="1:5" ht="12.5" x14ac:dyDescent="0.25">
      <c r="A12156" s="37"/>
      <c r="B12156" s="26"/>
      <c r="C12156"/>
      <c r="D12156"/>
      <c r="E12156"/>
    </row>
    <row r="12157" spans="1:5" ht="12.5" x14ac:dyDescent="0.25">
      <c r="A12157" s="37"/>
      <c r="B12157" s="26"/>
      <c r="C12157"/>
      <c r="D12157"/>
      <c r="E12157"/>
    </row>
    <row r="12158" spans="1:5" ht="12.5" x14ac:dyDescent="0.25">
      <c r="A12158" s="37"/>
      <c r="B12158" s="26"/>
      <c r="C12158"/>
      <c r="D12158"/>
      <c r="E12158"/>
    </row>
    <row r="12159" spans="1:5" ht="12.5" x14ac:dyDescent="0.25">
      <c r="A12159" s="37"/>
      <c r="B12159" s="26"/>
      <c r="C12159"/>
      <c r="D12159"/>
      <c r="E12159"/>
    </row>
    <row r="12160" spans="1:5" ht="12.5" x14ac:dyDescent="0.25">
      <c r="A12160" s="37"/>
      <c r="B12160" s="26"/>
      <c r="C12160"/>
      <c r="D12160"/>
      <c r="E12160"/>
    </row>
    <row r="12161" spans="1:5" ht="12.5" x14ac:dyDescent="0.25">
      <c r="A12161" s="37"/>
      <c r="B12161" s="26"/>
      <c r="C12161"/>
      <c r="D12161"/>
      <c r="E12161"/>
    </row>
    <row r="12162" spans="1:5" ht="12.5" x14ac:dyDescent="0.25">
      <c r="A12162" s="37"/>
      <c r="B12162" s="26"/>
      <c r="C12162"/>
      <c r="D12162"/>
      <c r="E12162"/>
    </row>
    <row r="12163" spans="1:5" ht="12.5" x14ac:dyDescent="0.25">
      <c r="A12163" s="37"/>
      <c r="B12163" s="26"/>
      <c r="C12163"/>
      <c r="D12163"/>
      <c r="E12163"/>
    </row>
    <row r="12164" spans="1:5" ht="12.5" x14ac:dyDescent="0.25">
      <c r="A12164" s="37"/>
      <c r="B12164" s="26"/>
      <c r="C12164"/>
      <c r="D12164"/>
      <c r="E12164"/>
    </row>
    <row r="12165" spans="1:5" ht="12.5" x14ac:dyDescent="0.25">
      <c r="A12165" s="37"/>
      <c r="B12165" s="26"/>
      <c r="C12165"/>
      <c r="D12165"/>
      <c r="E12165"/>
    </row>
    <row r="12166" spans="1:5" ht="12.5" x14ac:dyDescent="0.25">
      <c r="A12166" s="37"/>
      <c r="B12166" s="26"/>
      <c r="C12166"/>
      <c r="D12166"/>
      <c r="E12166"/>
    </row>
    <row r="12167" spans="1:5" ht="12.5" x14ac:dyDescent="0.25">
      <c r="A12167" s="37"/>
      <c r="B12167" s="26"/>
      <c r="C12167"/>
      <c r="D12167"/>
      <c r="E12167"/>
    </row>
    <row r="12168" spans="1:5" ht="12.5" x14ac:dyDescent="0.25">
      <c r="A12168" s="37"/>
      <c r="B12168" s="26"/>
      <c r="C12168"/>
      <c r="D12168"/>
      <c r="E12168"/>
    </row>
    <row r="12169" spans="1:5" ht="12.5" x14ac:dyDescent="0.25">
      <c r="A12169" s="37"/>
      <c r="B12169" s="26"/>
      <c r="C12169"/>
      <c r="D12169"/>
      <c r="E12169"/>
    </row>
    <row r="12170" spans="1:5" ht="12.5" x14ac:dyDescent="0.25">
      <c r="A12170" s="37"/>
      <c r="B12170" s="26"/>
      <c r="C12170"/>
      <c r="D12170"/>
      <c r="E12170"/>
    </row>
    <row r="12171" spans="1:5" ht="12.5" x14ac:dyDescent="0.25">
      <c r="A12171" s="37"/>
      <c r="B12171" s="26"/>
      <c r="C12171"/>
      <c r="D12171"/>
      <c r="E12171"/>
    </row>
    <row r="12172" spans="1:5" ht="12.5" x14ac:dyDescent="0.25">
      <c r="A12172" s="37"/>
      <c r="B12172" s="26"/>
      <c r="C12172"/>
      <c r="D12172"/>
      <c r="E12172"/>
    </row>
    <row r="12173" spans="1:5" ht="12.5" x14ac:dyDescent="0.25">
      <c r="A12173" s="37"/>
      <c r="B12173" s="26"/>
      <c r="C12173"/>
      <c r="D12173"/>
      <c r="E12173"/>
    </row>
    <row r="12174" spans="1:5" ht="12.5" x14ac:dyDescent="0.25">
      <c r="A12174" s="37"/>
      <c r="B12174" s="26"/>
      <c r="C12174"/>
      <c r="D12174"/>
      <c r="E12174"/>
    </row>
    <row r="12175" spans="1:5" ht="12.5" x14ac:dyDescent="0.25">
      <c r="A12175" s="37"/>
      <c r="B12175" s="26"/>
      <c r="C12175"/>
      <c r="D12175"/>
      <c r="E12175"/>
    </row>
    <row r="12176" spans="1:5" ht="12.5" x14ac:dyDescent="0.25">
      <c r="A12176" s="37"/>
      <c r="B12176" s="26"/>
      <c r="C12176"/>
      <c r="D12176"/>
      <c r="E12176"/>
    </row>
    <row r="12177" spans="1:5" ht="12.5" x14ac:dyDescent="0.25">
      <c r="A12177" s="37"/>
      <c r="B12177" s="26"/>
      <c r="C12177"/>
      <c r="D12177"/>
      <c r="E12177"/>
    </row>
    <row r="12178" spans="1:5" ht="12.5" x14ac:dyDescent="0.25">
      <c r="A12178" s="37"/>
      <c r="B12178" s="26"/>
      <c r="C12178"/>
      <c r="D12178"/>
      <c r="E12178"/>
    </row>
    <row r="12179" spans="1:5" ht="12.5" x14ac:dyDescent="0.25">
      <c r="A12179" s="37"/>
      <c r="B12179" s="26"/>
      <c r="C12179"/>
      <c r="D12179"/>
      <c r="E12179"/>
    </row>
    <row r="12180" spans="1:5" ht="12.5" x14ac:dyDescent="0.25">
      <c r="A12180" s="37"/>
      <c r="B12180" s="26"/>
      <c r="C12180"/>
      <c r="D12180"/>
      <c r="E12180"/>
    </row>
    <row r="12181" spans="1:5" ht="12.5" x14ac:dyDescent="0.25">
      <c r="A12181" s="37"/>
      <c r="B12181" s="26"/>
      <c r="C12181"/>
      <c r="D12181"/>
      <c r="E12181"/>
    </row>
    <row r="12182" spans="1:5" ht="12.5" x14ac:dyDescent="0.25">
      <c r="A12182" s="37"/>
      <c r="B12182" s="26"/>
      <c r="C12182"/>
      <c r="D12182"/>
      <c r="E12182"/>
    </row>
    <row r="12183" spans="1:5" ht="12.5" x14ac:dyDescent="0.25">
      <c r="A12183" s="37"/>
      <c r="B12183" s="26"/>
      <c r="C12183"/>
      <c r="D12183"/>
      <c r="E12183"/>
    </row>
    <row r="12184" spans="1:5" ht="12.5" x14ac:dyDescent="0.25">
      <c r="A12184" s="37"/>
      <c r="B12184" s="26"/>
      <c r="C12184"/>
      <c r="D12184"/>
      <c r="E12184"/>
    </row>
    <row r="12185" spans="1:5" ht="12.5" x14ac:dyDescent="0.25">
      <c r="A12185" s="37"/>
      <c r="B12185" s="26"/>
      <c r="C12185"/>
      <c r="D12185"/>
      <c r="E12185"/>
    </row>
    <row r="12186" spans="1:5" ht="12.5" x14ac:dyDescent="0.25">
      <c r="A12186" s="37"/>
      <c r="B12186" s="26"/>
      <c r="C12186"/>
      <c r="D12186"/>
      <c r="E12186"/>
    </row>
    <row r="12187" spans="1:5" ht="12.5" x14ac:dyDescent="0.25">
      <c r="A12187" s="37"/>
      <c r="B12187" s="26"/>
      <c r="C12187"/>
      <c r="D12187"/>
      <c r="E12187"/>
    </row>
    <row r="12188" spans="1:5" ht="12.5" x14ac:dyDescent="0.25">
      <c r="A12188" s="37"/>
      <c r="B12188" s="26"/>
      <c r="C12188"/>
      <c r="D12188"/>
      <c r="E12188"/>
    </row>
    <row r="12189" spans="1:5" ht="12.5" x14ac:dyDescent="0.25">
      <c r="A12189" s="37"/>
      <c r="B12189" s="26"/>
      <c r="C12189"/>
      <c r="D12189"/>
      <c r="E12189"/>
    </row>
    <row r="12190" spans="1:5" ht="12.5" x14ac:dyDescent="0.25">
      <c r="A12190" s="37"/>
      <c r="B12190" s="26"/>
      <c r="C12190"/>
      <c r="D12190"/>
      <c r="E12190"/>
    </row>
    <row r="12191" spans="1:5" ht="12.5" x14ac:dyDescent="0.25">
      <c r="A12191" s="37"/>
      <c r="B12191" s="26"/>
      <c r="C12191"/>
      <c r="D12191"/>
      <c r="E12191"/>
    </row>
    <row r="12192" spans="1:5" ht="12.5" x14ac:dyDescent="0.25">
      <c r="A12192" s="37"/>
      <c r="B12192" s="26"/>
      <c r="C12192"/>
      <c r="D12192"/>
      <c r="E12192"/>
    </row>
    <row r="12193" spans="1:5" ht="12.5" x14ac:dyDescent="0.25">
      <c r="A12193" s="37"/>
      <c r="B12193" s="26"/>
      <c r="C12193"/>
      <c r="D12193"/>
      <c r="E12193"/>
    </row>
    <row r="12194" spans="1:5" ht="12.5" x14ac:dyDescent="0.25">
      <c r="A12194" s="37"/>
      <c r="B12194" s="26"/>
      <c r="C12194"/>
      <c r="D12194"/>
      <c r="E12194"/>
    </row>
    <row r="12195" spans="1:5" ht="12.5" x14ac:dyDescent="0.25">
      <c r="A12195" s="37"/>
      <c r="B12195" s="26"/>
      <c r="C12195"/>
      <c r="D12195"/>
      <c r="E12195"/>
    </row>
    <row r="12196" spans="1:5" ht="12.5" x14ac:dyDescent="0.25">
      <c r="A12196" s="37"/>
      <c r="B12196" s="26"/>
      <c r="C12196"/>
      <c r="D12196"/>
      <c r="E12196"/>
    </row>
    <row r="12197" spans="1:5" ht="12.5" x14ac:dyDescent="0.25">
      <c r="A12197" s="37"/>
      <c r="B12197" s="26"/>
      <c r="C12197"/>
      <c r="D12197"/>
      <c r="E12197"/>
    </row>
    <row r="12198" spans="1:5" ht="12.5" x14ac:dyDescent="0.25">
      <c r="A12198" s="37"/>
      <c r="B12198" s="26"/>
      <c r="C12198"/>
      <c r="D12198"/>
      <c r="E12198"/>
    </row>
    <row r="12199" spans="1:5" ht="12.5" x14ac:dyDescent="0.25">
      <c r="A12199" s="37"/>
      <c r="B12199" s="26"/>
      <c r="C12199"/>
      <c r="D12199"/>
      <c r="E12199"/>
    </row>
    <row r="12200" spans="1:5" ht="12.5" x14ac:dyDescent="0.25">
      <c r="A12200" s="37"/>
      <c r="B12200" s="26"/>
      <c r="C12200"/>
      <c r="D12200"/>
      <c r="E12200"/>
    </row>
    <row r="12201" spans="1:5" ht="12.5" x14ac:dyDescent="0.25">
      <c r="A12201" s="37"/>
      <c r="B12201" s="26"/>
      <c r="C12201"/>
      <c r="D12201"/>
      <c r="E12201"/>
    </row>
    <row r="12202" spans="1:5" ht="12.5" x14ac:dyDescent="0.25">
      <c r="A12202" s="37"/>
      <c r="B12202" s="26"/>
      <c r="C12202"/>
      <c r="D12202"/>
      <c r="E12202"/>
    </row>
    <row r="12203" spans="1:5" ht="12.5" x14ac:dyDescent="0.25">
      <c r="A12203" s="37"/>
      <c r="B12203" s="26"/>
      <c r="C12203"/>
      <c r="D12203"/>
      <c r="E12203"/>
    </row>
    <row r="12204" spans="1:5" ht="12.5" x14ac:dyDescent="0.25">
      <c r="A12204" s="37"/>
      <c r="B12204" s="26"/>
      <c r="C12204"/>
      <c r="D12204"/>
      <c r="E12204"/>
    </row>
    <row r="12205" spans="1:5" ht="12.5" x14ac:dyDescent="0.25">
      <c r="A12205" s="37"/>
      <c r="B12205" s="26"/>
      <c r="C12205"/>
      <c r="D12205"/>
      <c r="E12205"/>
    </row>
    <row r="12206" spans="1:5" ht="12.5" x14ac:dyDescent="0.25">
      <c r="A12206" s="37"/>
      <c r="B12206" s="26"/>
      <c r="C12206"/>
      <c r="D12206"/>
      <c r="E12206"/>
    </row>
    <row r="12207" spans="1:5" ht="12.5" x14ac:dyDescent="0.25">
      <c r="A12207" s="37"/>
      <c r="B12207" s="26"/>
      <c r="C12207"/>
      <c r="D12207"/>
      <c r="E12207"/>
    </row>
    <row r="12208" spans="1:5" ht="12.5" x14ac:dyDescent="0.25">
      <c r="A12208" s="37"/>
      <c r="B12208" s="26"/>
      <c r="C12208"/>
      <c r="D12208"/>
      <c r="E12208"/>
    </row>
    <row r="12209" spans="1:5" ht="12.5" x14ac:dyDescent="0.25">
      <c r="A12209" s="37"/>
      <c r="B12209" s="26"/>
      <c r="C12209"/>
      <c r="D12209"/>
      <c r="E12209"/>
    </row>
    <row r="12210" spans="1:5" ht="12.5" x14ac:dyDescent="0.25">
      <c r="A12210" s="37"/>
      <c r="B12210" s="26"/>
      <c r="C12210"/>
      <c r="D12210"/>
      <c r="E12210"/>
    </row>
    <row r="12211" spans="1:5" ht="12.5" x14ac:dyDescent="0.25">
      <c r="A12211" s="37"/>
      <c r="B12211" s="26"/>
      <c r="C12211"/>
      <c r="D12211"/>
      <c r="E12211"/>
    </row>
    <row r="12212" spans="1:5" ht="12.5" x14ac:dyDescent="0.25">
      <c r="A12212" s="37"/>
      <c r="B12212" s="26"/>
      <c r="C12212"/>
      <c r="D12212"/>
      <c r="E12212"/>
    </row>
    <row r="12213" spans="1:5" ht="12.5" x14ac:dyDescent="0.25">
      <c r="A12213" s="37"/>
      <c r="B12213" s="26"/>
      <c r="C12213"/>
      <c r="D12213"/>
      <c r="E12213"/>
    </row>
    <row r="12214" spans="1:5" ht="12.5" x14ac:dyDescent="0.25">
      <c r="A12214" s="37"/>
      <c r="B12214" s="26"/>
      <c r="C12214"/>
      <c r="D12214"/>
      <c r="E12214"/>
    </row>
    <row r="12215" spans="1:5" ht="12.5" x14ac:dyDescent="0.25">
      <c r="A12215" s="37"/>
      <c r="B12215" s="26"/>
      <c r="C12215"/>
      <c r="D12215"/>
      <c r="E12215"/>
    </row>
    <row r="12216" spans="1:5" ht="12.5" x14ac:dyDescent="0.25">
      <c r="A12216" s="37"/>
      <c r="B12216" s="26"/>
      <c r="C12216"/>
      <c r="D12216"/>
      <c r="E12216"/>
    </row>
    <row r="12217" spans="1:5" ht="12.5" x14ac:dyDescent="0.25">
      <c r="A12217" s="37"/>
      <c r="B12217" s="26"/>
      <c r="C12217"/>
      <c r="D12217"/>
      <c r="E12217"/>
    </row>
    <row r="12218" spans="1:5" ht="12.5" x14ac:dyDescent="0.25">
      <c r="A12218" s="37"/>
      <c r="B12218" s="26"/>
      <c r="C12218"/>
      <c r="D12218"/>
      <c r="E12218"/>
    </row>
    <row r="12219" spans="1:5" ht="12.5" x14ac:dyDescent="0.25">
      <c r="A12219" s="37"/>
      <c r="B12219" s="26"/>
      <c r="C12219"/>
      <c r="D12219"/>
      <c r="E12219"/>
    </row>
    <row r="12220" spans="1:5" ht="12.5" x14ac:dyDescent="0.25">
      <c r="A12220" s="37"/>
      <c r="B12220" s="26"/>
      <c r="C12220"/>
      <c r="D12220"/>
      <c r="E12220"/>
    </row>
    <row r="12221" spans="1:5" ht="12.5" x14ac:dyDescent="0.25">
      <c r="A12221" s="37"/>
      <c r="B12221" s="26"/>
      <c r="C12221"/>
      <c r="D12221"/>
      <c r="E12221"/>
    </row>
    <row r="12222" spans="1:5" ht="12.5" x14ac:dyDescent="0.25">
      <c r="A12222" s="37"/>
      <c r="B12222" s="26"/>
      <c r="C12222"/>
      <c r="D12222"/>
      <c r="E12222"/>
    </row>
    <row r="12223" spans="1:5" ht="12.5" x14ac:dyDescent="0.25">
      <c r="A12223" s="37"/>
      <c r="B12223" s="26"/>
      <c r="C12223"/>
      <c r="D12223"/>
      <c r="E12223"/>
    </row>
    <row r="12224" spans="1:5" ht="12.5" x14ac:dyDescent="0.25">
      <c r="A12224" s="37"/>
      <c r="B12224" s="26"/>
      <c r="C12224"/>
      <c r="D12224"/>
      <c r="E12224"/>
    </row>
    <row r="12225" spans="1:5" ht="12.5" x14ac:dyDescent="0.25">
      <c r="A12225" s="37"/>
      <c r="B12225" s="26"/>
      <c r="C12225"/>
      <c r="D12225"/>
      <c r="E12225"/>
    </row>
    <row r="12226" spans="1:5" ht="12.5" x14ac:dyDescent="0.25">
      <c r="A12226" s="37"/>
      <c r="B12226" s="26"/>
      <c r="C12226"/>
      <c r="D12226"/>
      <c r="E12226"/>
    </row>
    <row r="12227" spans="1:5" ht="12.5" x14ac:dyDescent="0.25">
      <c r="A12227" s="37"/>
      <c r="B12227" s="26"/>
      <c r="C12227"/>
      <c r="D12227"/>
      <c r="E12227"/>
    </row>
    <row r="12228" spans="1:5" ht="12.5" x14ac:dyDescent="0.25">
      <c r="A12228" s="37"/>
      <c r="B12228" s="26"/>
      <c r="C12228"/>
      <c r="D12228"/>
      <c r="E12228"/>
    </row>
    <row r="12229" spans="1:5" ht="12.5" x14ac:dyDescent="0.25">
      <c r="A12229" s="37"/>
      <c r="B12229" s="26"/>
      <c r="C12229"/>
      <c r="D12229"/>
      <c r="E12229"/>
    </row>
    <row r="12230" spans="1:5" ht="12.5" x14ac:dyDescent="0.25">
      <c r="A12230" s="37"/>
      <c r="B12230" s="26"/>
      <c r="C12230"/>
      <c r="D12230"/>
      <c r="E12230"/>
    </row>
    <row r="12231" spans="1:5" ht="12.5" x14ac:dyDescent="0.25">
      <c r="A12231" s="37"/>
      <c r="B12231" s="26"/>
      <c r="C12231"/>
      <c r="D12231"/>
      <c r="E12231"/>
    </row>
    <row r="12232" spans="1:5" ht="12.5" x14ac:dyDescent="0.25">
      <c r="A12232" s="37"/>
      <c r="B12232" s="26"/>
      <c r="C12232"/>
      <c r="D12232"/>
      <c r="E12232"/>
    </row>
    <row r="12233" spans="1:5" ht="12.5" x14ac:dyDescent="0.25">
      <c r="A12233" s="37"/>
      <c r="B12233" s="26"/>
      <c r="C12233"/>
      <c r="D12233"/>
      <c r="E12233"/>
    </row>
    <row r="12234" spans="1:5" ht="12.5" x14ac:dyDescent="0.25">
      <c r="A12234" s="37"/>
      <c r="B12234" s="26"/>
      <c r="C12234"/>
      <c r="D12234"/>
      <c r="E12234"/>
    </row>
    <row r="12235" spans="1:5" ht="12.5" x14ac:dyDescent="0.25">
      <c r="A12235" s="37"/>
      <c r="B12235" s="26"/>
      <c r="C12235"/>
      <c r="D12235"/>
      <c r="E12235"/>
    </row>
    <row r="12236" spans="1:5" ht="12.5" x14ac:dyDescent="0.25">
      <c r="A12236" s="37"/>
      <c r="B12236" s="26"/>
      <c r="C12236"/>
      <c r="D12236"/>
      <c r="E12236"/>
    </row>
    <row r="12237" spans="1:5" ht="12.5" x14ac:dyDescent="0.25">
      <c r="A12237" s="37"/>
      <c r="B12237" s="26"/>
      <c r="C12237"/>
      <c r="D12237"/>
      <c r="E12237"/>
    </row>
    <row r="12238" spans="1:5" ht="12.5" x14ac:dyDescent="0.25">
      <c r="A12238" s="37"/>
      <c r="B12238" s="26"/>
      <c r="C12238"/>
      <c r="D12238"/>
      <c r="E12238"/>
    </row>
    <row r="12239" spans="1:5" ht="12.5" x14ac:dyDescent="0.25">
      <c r="A12239" s="37"/>
      <c r="B12239" s="26"/>
      <c r="C12239"/>
      <c r="D12239"/>
      <c r="E12239"/>
    </row>
    <row r="12240" spans="1:5" ht="12.5" x14ac:dyDescent="0.25">
      <c r="A12240" s="37"/>
      <c r="B12240" s="26"/>
      <c r="C12240"/>
      <c r="D12240"/>
      <c r="E12240"/>
    </row>
    <row r="12241" spans="1:5" ht="12.5" x14ac:dyDescent="0.25">
      <c r="A12241" s="37"/>
      <c r="B12241" s="26"/>
      <c r="C12241"/>
      <c r="D12241"/>
      <c r="E12241"/>
    </row>
    <row r="12242" spans="1:5" ht="12.5" x14ac:dyDescent="0.25">
      <c r="A12242" s="37"/>
      <c r="B12242" s="26"/>
      <c r="C12242"/>
      <c r="D12242"/>
      <c r="E12242"/>
    </row>
    <row r="12243" spans="1:5" ht="12.5" x14ac:dyDescent="0.25">
      <c r="A12243" s="37"/>
      <c r="B12243" s="26"/>
      <c r="C12243"/>
      <c r="D12243"/>
      <c r="E12243"/>
    </row>
    <row r="12244" spans="1:5" ht="12.5" x14ac:dyDescent="0.25">
      <c r="A12244" s="37"/>
      <c r="B12244" s="26"/>
      <c r="C12244"/>
      <c r="D12244"/>
      <c r="E12244"/>
    </row>
    <row r="12245" spans="1:5" ht="12.5" x14ac:dyDescent="0.25">
      <c r="A12245" s="37"/>
      <c r="B12245" s="26"/>
      <c r="C12245"/>
      <c r="D12245"/>
      <c r="E12245"/>
    </row>
    <row r="12246" spans="1:5" ht="12.5" x14ac:dyDescent="0.25">
      <c r="A12246" s="37"/>
      <c r="B12246" s="26"/>
      <c r="C12246"/>
      <c r="D12246"/>
      <c r="E12246"/>
    </row>
    <row r="12247" spans="1:5" ht="12.5" x14ac:dyDescent="0.25">
      <c r="A12247" s="37"/>
      <c r="B12247" s="26"/>
      <c r="C12247"/>
      <c r="D12247"/>
      <c r="E12247"/>
    </row>
    <row r="12248" spans="1:5" ht="12.5" x14ac:dyDescent="0.25">
      <c r="A12248" s="37"/>
      <c r="B12248" s="26"/>
      <c r="C12248"/>
      <c r="D12248"/>
      <c r="E12248"/>
    </row>
    <row r="12249" spans="1:5" ht="12.5" x14ac:dyDescent="0.25">
      <c r="A12249" s="37"/>
      <c r="B12249" s="26"/>
      <c r="C12249"/>
      <c r="D12249"/>
      <c r="E12249"/>
    </row>
    <row r="12250" spans="1:5" ht="12.5" x14ac:dyDescent="0.25">
      <c r="A12250" s="37"/>
      <c r="B12250" s="26"/>
      <c r="C12250"/>
      <c r="D12250"/>
      <c r="E12250"/>
    </row>
    <row r="12251" spans="1:5" ht="12.5" x14ac:dyDescent="0.25">
      <c r="A12251" s="37"/>
      <c r="B12251" s="26"/>
      <c r="C12251"/>
      <c r="D12251"/>
      <c r="E12251"/>
    </row>
    <row r="12252" spans="1:5" ht="12.5" x14ac:dyDescent="0.25">
      <c r="A12252" s="37"/>
      <c r="B12252" s="26"/>
      <c r="C12252"/>
      <c r="D12252"/>
      <c r="E12252"/>
    </row>
    <row r="12253" spans="1:5" ht="12.5" x14ac:dyDescent="0.25">
      <c r="A12253" s="37"/>
      <c r="B12253" s="26"/>
      <c r="C12253"/>
      <c r="D12253"/>
      <c r="E12253"/>
    </row>
    <row r="12254" spans="1:5" ht="12.5" x14ac:dyDescent="0.25">
      <c r="A12254" s="37"/>
      <c r="B12254" s="26"/>
      <c r="C12254"/>
      <c r="D12254"/>
      <c r="E12254"/>
    </row>
    <row r="12255" spans="1:5" ht="12.5" x14ac:dyDescent="0.25">
      <c r="A12255" s="37"/>
      <c r="B12255" s="26"/>
      <c r="C12255"/>
      <c r="D12255"/>
      <c r="E12255"/>
    </row>
    <row r="12256" spans="1:5" ht="12.5" x14ac:dyDescent="0.25">
      <c r="A12256" s="37"/>
      <c r="B12256" s="26"/>
      <c r="C12256"/>
      <c r="D12256"/>
      <c r="E12256"/>
    </row>
    <row r="12257" spans="1:5" ht="12.5" x14ac:dyDescent="0.25">
      <c r="A12257" s="37"/>
      <c r="B12257" s="26"/>
      <c r="C12257"/>
      <c r="D12257"/>
      <c r="E12257"/>
    </row>
    <row r="12258" spans="1:5" ht="12.5" x14ac:dyDescent="0.25">
      <c r="A12258" s="37"/>
      <c r="B12258" s="26"/>
      <c r="C12258"/>
      <c r="D12258"/>
      <c r="E12258"/>
    </row>
    <row r="12259" spans="1:5" ht="12.5" x14ac:dyDescent="0.25">
      <c r="A12259" s="37"/>
      <c r="B12259" s="26"/>
      <c r="C12259"/>
      <c r="D12259"/>
      <c r="E12259"/>
    </row>
    <row r="12260" spans="1:5" ht="12.5" x14ac:dyDescent="0.25">
      <c r="A12260" s="37"/>
      <c r="B12260" s="26"/>
      <c r="C12260"/>
      <c r="D12260"/>
      <c r="E12260"/>
    </row>
    <row r="12261" spans="1:5" ht="12.5" x14ac:dyDescent="0.25">
      <c r="A12261" s="37"/>
      <c r="B12261" s="26"/>
      <c r="C12261"/>
      <c r="D12261"/>
      <c r="E12261"/>
    </row>
    <row r="12262" spans="1:5" ht="12.5" x14ac:dyDescent="0.25">
      <c r="A12262" s="37"/>
      <c r="B12262" s="26"/>
      <c r="C12262"/>
      <c r="D12262"/>
      <c r="E12262"/>
    </row>
    <row r="12263" spans="1:5" ht="12.5" x14ac:dyDescent="0.25">
      <c r="A12263" s="37"/>
      <c r="B12263" s="26"/>
      <c r="C12263"/>
      <c r="D12263"/>
      <c r="E12263"/>
    </row>
    <row r="12264" spans="1:5" ht="12.5" x14ac:dyDescent="0.25">
      <c r="A12264" s="37"/>
      <c r="B12264" s="26"/>
      <c r="C12264"/>
      <c r="D12264"/>
      <c r="E12264"/>
    </row>
    <row r="12265" spans="1:5" ht="12.5" x14ac:dyDescent="0.25">
      <c r="A12265" s="37"/>
      <c r="B12265" s="26"/>
      <c r="C12265"/>
      <c r="D12265"/>
      <c r="E12265"/>
    </row>
    <row r="12266" spans="1:5" ht="12.5" x14ac:dyDescent="0.25">
      <c r="A12266" s="37"/>
      <c r="B12266" s="26"/>
      <c r="C12266"/>
      <c r="D12266"/>
      <c r="E12266"/>
    </row>
    <row r="12267" spans="1:5" ht="12.5" x14ac:dyDescent="0.25">
      <c r="A12267" s="37"/>
      <c r="B12267" s="26"/>
      <c r="C12267"/>
      <c r="D12267"/>
      <c r="E12267"/>
    </row>
    <row r="12268" spans="1:5" ht="12.5" x14ac:dyDescent="0.25">
      <c r="A12268" s="37"/>
      <c r="B12268" s="26"/>
      <c r="C12268"/>
      <c r="D12268"/>
      <c r="E12268"/>
    </row>
    <row r="12269" spans="1:5" ht="12.5" x14ac:dyDescent="0.25">
      <c r="A12269" s="37"/>
      <c r="B12269" s="26"/>
      <c r="C12269"/>
      <c r="D12269"/>
      <c r="E12269"/>
    </row>
    <row r="12270" spans="1:5" ht="12.5" x14ac:dyDescent="0.25">
      <c r="A12270" s="37"/>
      <c r="B12270" s="26"/>
      <c r="C12270"/>
      <c r="D12270"/>
      <c r="E12270"/>
    </row>
    <row r="12271" spans="1:5" ht="12.5" x14ac:dyDescent="0.25">
      <c r="A12271" s="37"/>
      <c r="B12271" s="26"/>
      <c r="C12271"/>
      <c r="D12271"/>
      <c r="E12271"/>
    </row>
    <row r="12272" spans="1:5" ht="12.5" x14ac:dyDescent="0.25">
      <c r="A12272" s="37"/>
      <c r="B12272" s="26"/>
      <c r="C12272"/>
      <c r="D12272"/>
      <c r="E12272"/>
    </row>
    <row r="12273" spans="1:5" ht="12.5" x14ac:dyDescent="0.25">
      <c r="A12273" s="37"/>
      <c r="B12273" s="26"/>
      <c r="C12273"/>
      <c r="D12273"/>
      <c r="E12273"/>
    </row>
    <row r="12274" spans="1:5" ht="12.5" x14ac:dyDescent="0.25">
      <c r="A12274" s="37"/>
      <c r="B12274" s="26"/>
      <c r="C12274"/>
      <c r="D12274"/>
      <c r="E12274"/>
    </row>
    <row r="12275" spans="1:5" ht="12.5" x14ac:dyDescent="0.25">
      <c r="A12275" s="37"/>
      <c r="B12275" s="26"/>
      <c r="C12275"/>
      <c r="D12275"/>
      <c r="E12275"/>
    </row>
    <row r="12276" spans="1:5" ht="12.5" x14ac:dyDescent="0.25">
      <c r="A12276" s="37"/>
      <c r="B12276" s="26"/>
      <c r="C12276"/>
      <c r="D12276"/>
      <c r="E12276"/>
    </row>
    <row r="12277" spans="1:5" ht="12.5" x14ac:dyDescent="0.25">
      <c r="A12277" s="37"/>
      <c r="B12277" s="26"/>
      <c r="C12277"/>
      <c r="D12277"/>
      <c r="E12277"/>
    </row>
    <row r="12278" spans="1:5" ht="12.5" x14ac:dyDescent="0.25">
      <c r="A12278" s="37"/>
      <c r="B12278" s="26"/>
      <c r="C12278"/>
      <c r="D12278"/>
      <c r="E12278"/>
    </row>
    <row r="12279" spans="1:5" ht="12.5" x14ac:dyDescent="0.25">
      <c r="A12279" s="37"/>
      <c r="B12279" s="26"/>
      <c r="C12279"/>
      <c r="D12279"/>
      <c r="E12279"/>
    </row>
    <row r="12280" spans="1:5" ht="12.5" x14ac:dyDescent="0.25">
      <c r="A12280" s="37"/>
      <c r="B12280" s="26"/>
      <c r="C12280"/>
      <c r="D12280"/>
      <c r="E12280"/>
    </row>
    <row r="12281" spans="1:5" ht="12.5" x14ac:dyDescent="0.25">
      <c r="A12281" s="37"/>
      <c r="B12281" s="26"/>
      <c r="C12281"/>
      <c r="D12281"/>
      <c r="E12281"/>
    </row>
    <row r="12282" spans="1:5" ht="12.5" x14ac:dyDescent="0.25">
      <c r="A12282" s="37"/>
      <c r="B12282" s="26"/>
      <c r="C12282"/>
      <c r="D12282"/>
      <c r="E12282"/>
    </row>
    <row r="12283" spans="1:5" ht="12.5" x14ac:dyDescent="0.25">
      <c r="A12283" s="37"/>
      <c r="B12283" s="26"/>
      <c r="C12283"/>
      <c r="D12283"/>
      <c r="E12283"/>
    </row>
    <row r="12284" spans="1:5" ht="12.5" x14ac:dyDescent="0.25">
      <c r="A12284" s="37"/>
      <c r="B12284" s="26"/>
      <c r="C12284"/>
      <c r="D12284"/>
      <c r="E12284"/>
    </row>
    <row r="12285" spans="1:5" ht="12.5" x14ac:dyDescent="0.25">
      <c r="A12285" s="37"/>
      <c r="B12285" s="26"/>
      <c r="C12285"/>
      <c r="D12285"/>
      <c r="E12285"/>
    </row>
    <row r="12286" spans="1:5" ht="12.5" x14ac:dyDescent="0.25">
      <c r="A12286" s="37"/>
      <c r="B12286" s="26"/>
      <c r="C12286"/>
      <c r="D12286"/>
      <c r="E12286"/>
    </row>
    <row r="12287" spans="1:5" ht="12.5" x14ac:dyDescent="0.25">
      <c r="A12287" s="37"/>
      <c r="B12287" s="26"/>
      <c r="C12287"/>
      <c r="D12287"/>
      <c r="E12287"/>
    </row>
    <row r="12288" spans="1:5" ht="12.5" x14ac:dyDescent="0.25">
      <c r="A12288" s="37"/>
      <c r="B12288" s="26"/>
      <c r="C12288"/>
      <c r="D12288"/>
      <c r="E12288"/>
    </row>
    <row r="12289" spans="1:5" ht="12.5" x14ac:dyDescent="0.25">
      <c r="A12289" s="37"/>
      <c r="B12289" s="26"/>
      <c r="C12289"/>
      <c r="D12289"/>
      <c r="E12289"/>
    </row>
    <row r="12290" spans="1:5" ht="12.5" x14ac:dyDescent="0.25">
      <c r="A12290" s="37"/>
      <c r="B12290" s="26"/>
      <c r="C12290"/>
      <c r="D12290"/>
      <c r="E12290"/>
    </row>
    <row r="12291" spans="1:5" ht="12.5" x14ac:dyDescent="0.25">
      <c r="A12291" s="37"/>
      <c r="B12291" s="26"/>
      <c r="C12291"/>
      <c r="D12291"/>
      <c r="E12291"/>
    </row>
    <row r="12292" spans="1:5" ht="12.5" x14ac:dyDescent="0.25">
      <c r="A12292" s="37"/>
      <c r="B12292" s="26"/>
      <c r="C12292"/>
      <c r="D12292"/>
      <c r="E12292"/>
    </row>
    <row r="12293" spans="1:5" ht="12.5" x14ac:dyDescent="0.25">
      <c r="A12293" s="37"/>
      <c r="B12293" s="26"/>
      <c r="C12293"/>
      <c r="D12293"/>
      <c r="E12293"/>
    </row>
    <row r="12294" spans="1:5" ht="12.5" x14ac:dyDescent="0.25">
      <c r="A12294" s="37"/>
      <c r="B12294" s="26"/>
      <c r="C12294"/>
      <c r="D12294"/>
      <c r="E12294"/>
    </row>
    <row r="12295" spans="1:5" ht="12.5" x14ac:dyDescent="0.25">
      <c r="A12295" s="37"/>
      <c r="B12295" s="26"/>
      <c r="C12295"/>
      <c r="D12295"/>
      <c r="E12295"/>
    </row>
    <row r="12296" spans="1:5" ht="12.5" x14ac:dyDescent="0.25">
      <c r="A12296" s="37"/>
      <c r="B12296" s="26"/>
      <c r="C12296"/>
      <c r="D12296"/>
      <c r="E12296"/>
    </row>
    <row r="12297" spans="1:5" ht="12.5" x14ac:dyDescent="0.25">
      <c r="A12297" s="37"/>
      <c r="B12297" s="26"/>
      <c r="C12297"/>
      <c r="D12297"/>
      <c r="E12297"/>
    </row>
    <row r="12298" spans="1:5" ht="12.5" x14ac:dyDescent="0.25">
      <c r="A12298" s="37"/>
      <c r="B12298" s="26"/>
      <c r="C12298"/>
      <c r="D12298"/>
      <c r="E12298"/>
    </row>
    <row r="12299" spans="1:5" ht="12.5" x14ac:dyDescent="0.25">
      <c r="A12299" s="37"/>
      <c r="B12299" s="26"/>
      <c r="C12299"/>
      <c r="D12299"/>
      <c r="E12299"/>
    </row>
    <row r="12300" spans="1:5" ht="12.5" x14ac:dyDescent="0.25">
      <c r="A12300" s="37"/>
      <c r="B12300" s="26"/>
      <c r="C12300"/>
      <c r="D12300"/>
      <c r="E12300"/>
    </row>
    <row r="12301" spans="1:5" ht="12.5" x14ac:dyDescent="0.25">
      <c r="A12301" s="37"/>
      <c r="B12301" s="26"/>
      <c r="C12301"/>
      <c r="D12301"/>
      <c r="E12301"/>
    </row>
    <row r="12302" spans="1:5" ht="12.5" x14ac:dyDescent="0.25">
      <c r="A12302" s="37"/>
      <c r="B12302" s="26"/>
      <c r="C12302"/>
      <c r="D12302"/>
      <c r="E12302"/>
    </row>
    <row r="12303" spans="1:5" ht="12.5" x14ac:dyDescent="0.25">
      <c r="A12303" s="37"/>
      <c r="B12303" s="26"/>
      <c r="C12303"/>
      <c r="D12303"/>
      <c r="E12303"/>
    </row>
    <row r="12304" spans="1:5" ht="12.5" x14ac:dyDescent="0.25">
      <c r="A12304" s="37"/>
      <c r="B12304" s="26"/>
      <c r="C12304"/>
      <c r="D12304"/>
      <c r="E12304"/>
    </row>
    <row r="12305" spans="1:5" ht="12.5" x14ac:dyDescent="0.25">
      <c r="A12305" s="37"/>
      <c r="B12305" s="26"/>
      <c r="C12305"/>
      <c r="D12305"/>
      <c r="E12305"/>
    </row>
    <row r="12306" spans="1:5" ht="12.5" x14ac:dyDescent="0.25">
      <c r="A12306" s="37"/>
      <c r="B12306" s="26"/>
      <c r="C12306"/>
      <c r="D12306"/>
      <c r="E12306"/>
    </row>
    <row r="12307" spans="1:5" ht="12.5" x14ac:dyDescent="0.25">
      <c r="A12307" s="37"/>
      <c r="B12307" s="26"/>
      <c r="C12307"/>
      <c r="D12307"/>
      <c r="E12307"/>
    </row>
    <row r="12308" spans="1:5" ht="12.5" x14ac:dyDescent="0.25">
      <c r="A12308" s="37"/>
      <c r="B12308" s="26"/>
      <c r="C12308"/>
      <c r="D12308"/>
      <c r="E12308"/>
    </row>
    <row r="12309" spans="1:5" ht="12.5" x14ac:dyDescent="0.25">
      <c r="A12309" s="37"/>
      <c r="B12309" s="26"/>
      <c r="C12309"/>
      <c r="D12309"/>
      <c r="E12309"/>
    </row>
    <row r="12310" spans="1:5" ht="12.5" x14ac:dyDescent="0.25">
      <c r="A12310" s="37"/>
      <c r="B12310" s="26"/>
      <c r="C12310"/>
      <c r="D12310"/>
      <c r="E12310"/>
    </row>
    <row r="12311" spans="1:5" ht="12.5" x14ac:dyDescent="0.25">
      <c r="A12311" s="37"/>
      <c r="B12311" s="26"/>
      <c r="C12311"/>
      <c r="D12311"/>
      <c r="E12311"/>
    </row>
    <row r="12312" spans="1:5" ht="12.5" x14ac:dyDescent="0.25">
      <c r="A12312" s="37"/>
      <c r="B12312" s="26"/>
      <c r="C12312"/>
      <c r="D12312"/>
      <c r="E12312"/>
    </row>
    <row r="12313" spans="1:5" ht="12.5" x14ac:dyDescent="0.25">
      <c r="A12313" s="37"/>
      <c r="B12313" s="26"/>
      <c r="C12313"/>
      <c r="D12313"/>
      <c r="E12313"/>
    </row>
    <row r="12314" spans="1:5" ht="12.5" x14ac:dyDescent="0.25">
      <c r="A12314" s="37"/>
      <c r="B12314" s="26"/>
      <c r="C12314"/>
      <c r="D12314"/>
      <c r="E12314"/>
    </row>
    <row r="12315" spans="1:5" ht="12.5" x14ac:dyDescent="0.25">
      <c r="A12315" s="37"/>
      <c r="B12315" s="26"/>
      <c r="C12315"/>
      <c r="D12315"/>
      <c r="E12315"/>
    </row>
    <row r="12316" spans="1:5" ht="12.5" x14ac:dyDescent="0.25">
      <c r="A12316" s="37"/>
      <c r="B12316" s="26"/>
      <c r="C12316"/>
      <c r="D12316"/>
      <c r="E12316"/>
    </row>
    <row r="12317" spans="1:5" ht="12.5" x14ac:dyDescent="0.25">
      <c r="A12317" s="37"/>
      <c r="B12317" s="26"/>
      <c r="C12317"/>
      <c r="D12317"/>
      <c r="E12317"/>
    </row>
    <row r="12318" spans="1:5" ht="12.5" x14ac:dyDescent="0.25">
      <c r="A12318" s="37"/>
      <c r="B12318" s="26"/>
      <c r="C12318"/>
      <c r="D12318"/>
      <c r="E12318"/>
    </row>
    <row r="12319" spans="1:5" ht="12.5" x14ac:dyDescent="0.25">
      <c r="A12319" s="37"/>
      <c r="B12319" s="26"/>
      <c r="C12319"/>
      <c r="D12319"/>
      <c r="E12319"/>
    </row>
    <row r="12320" spans="1:5" ht="12.5" x14ac:dyDescent="0.25">
      <c r="A12320" s="37"/>
      <c r="B12320" s="26"/>
      <c r="C12320"/>
      <c r="D12320"/>
      <c r="E12320"/>
    </row>
    <row r="12321" spans="1:5" ht="12.5" x14ac:dyDescent="0.25">
      <c r="A12321" s="37"/>
      <c r="B12321" s="26"/>
      <c r="C12321"/>
      <c r="D12321"/>
      <c r="E12321"/>
    </row>
    <row r="12322" spans="1:5" ht="12.5" x14ac:dyDescent="0.25">
      <c r="A12322" s="37"/>
      <c r="B12322" s="26"/>
      <c r="C12322"/>
      <c r="D12322"/>
      <c r="E12322"/>
    </row>
    <row r="12323" spans="1:5" ht="12.5" x14ac:dyDescent="0.25">
      <c r="A12323" s="37"/>
      <c r="B12323" s="26"/>
      <c r="C12323"/>
      <c r="D12323"/>
      <c r="E12323"/>
    </row>
    <row r="12324" spans="1:5" ht="12.5" x14ac:dyDescent="0.25">
      <c r="A12324" s="37"/>
      <c r="B12324" s="26"/>
      <c r="C12324"/>
      <c r="D12324"/>
      <c r="E12324"/>
    </row>
    <row r="12325" spans="1:5" ht="12.5" x14ac:dyDescent="0.25">
      <c r="A12325" s="37"/>
      <c r="B12325" s="26"/>
      <c r="C12325"/>
      <c r="D12325"/>
      <c r="E12325"/>
    </row>
    <row r="12326" spans="1:5" ht="12.5" x14ac:dyDescent="0.25">
      <c r="A12326" s="37"/>
      <c r="B12326" s="26"/>
      <c r="C12326"/>
      <c r="D12326"/>
      <c r="E12326"/>
    </row>
    <row r="12327" spans="1:5" ht="12.5" x14ac:dyDescent="0.25">
      <c r="A12327" s="37"/>
      <c r="B12327" s="26"/>
      <c r="C12327"/>
      <c r="D12327"/>
      <c r="E12327"/>
    </row>
    <row r="12328" spans="1:5" ht="12.5" x14ac:dyDescent="0.25">
      <c r="A12328" s="37"/>
      <c r="B12328" s="26"/>
      <c r="C12328"/>
      <c r="D12328"/>
      <c r="E12328"/>
    </row>
    <row r="12329" spans="1:5" ht="12.5" x14ac:dyDescent="0.25">
      <c r="A12329" s="37"/>
      <c r="B12329" s="26"/>
      <c r="C12329"/>
      <c r="D12329"/>
      <c r="E12329"/>
    </row>
    <row r="12330" spans="1:5" ht="12.5" x14ac:dyDescent="0.25">
      <c r="A12330" s="37"/>
      <c r="B12330" s="26"/>
      <c r="C12330"/>
      <c r="D12330"/>
      <c r="E12330"/>
    </row>
    <row r="12331" spans="1:5" ht="12.5" x14ac:dyDescent="0.25">
      <c r="A12331" s="37"/>
      <c r="B12331" s="26"/>
      <c r="C12331"/>
      <c r="D12331"/>
      <c r="E12331"/>
    </row>
    <row r="12332" spans="1:5" ht="12.5" x14ac:dyDescent="0.25">
      <c r="A12332" s="37"/>
      <c r="B12332" s="26"/>
      <c r="C12332"/>
      <c r="D12332"/>
      <c r="E12332"/>
    </row>
    <row r="12333" spans="1:5" ht="12.5" x14ac:dyDescent="0.25">
      <c r="A12333" s="37"/>
      <c r="B12333" s="26"/>
      <c r="C12333"/>
      <c r="D12333"/>
      <c r="E12333"/>
    </row>
    <row r="12334" spans="1:5" ht="12.5" x14ac:dyDescent="0.25">
      <c r="A12334" s="37"/>
      <c r="B12334" s="26"/>
      <c r="C12334"/>
      <c r="D12334"/>
      <c r="E12334"/>
    </row>
    <row r="12335" spans="1:5" ht="12.5" x14ac:dyDescent="0.25">
      <c r="A12335" s="37"/>
      <c r="B12335" s="26"/>
      <c r="C12335"/>
      <c r="D12335"/>
      <c r="E12335"/>
    </row>
    <row r="12336" spans="1:5" ht="12.5" x14ac:dyDescent="0.25">
      <c r="A12336" s="37"/>
      <c r="B12336" s="26"/>
      <c r="C12336"/>
      <c r="D12336"/>
      <c r="E12336"/>
    </row>
    <row r="12337" spans="1:5" ht="12.5" x14ac:dyDescent="0.25">
      <c r="A12337" s="37"/>
      <c r="B12337" s="26"/>
      <c r="C12337"/>
      <c r="D12337"/>
      <c r="E12337"/>
    </row>
    <row r="12338" spans="1:5" ht="12.5" x14ac:dyDescent="0.25">
      <c r="A12338" s="37"/>
      <c r="B12338" s="26"/>
      <c r="C12338"/>
      <c r="D12338"/>
      <c r="E12338"/>
    </row>
    <row r="12339" spans="1:5" ht="12.5" x14ac:dyDescent="0.25">
      <c r="A12339" s="37"/>
      <c r="B12339" s="26"/>
      <c r="C12339"/>
      <c r="D12339"/>
      <c r="E12339"/>
    </row>
    <row r="12340" spans="1:5" ht="12.5" x14ac:dyDescent="0.25">
      <c r="A12340" s="37"/>
      <c r="B12340" s="26"/>
      <c r="C12340"/>
      <c r="D12340"/>
      <c r="E12340"/>
    </row>
    <row r="12341" spans="1:5" ht="12.5" x14ac:dyDescent="0.25">
      <c r="A12341" s="37"/>
      <c r="B12341" s="26"/>
      <c r="C12341"/>
      <c r="D12341"/>
      <c r="E12341"/>
    </row>
    <row r="12342" spans="1:5" ht="12.5" x14ac:dyDescent="0.25">
      <c r="A12342" s="37"/>
      <c r="B12342" s="26"/>
      <c r="C12342"/>
      <c r="D12342"/>
      <c r="E12342"/>
    </row>
    <row r="12343" spans="1:5" ht="12.5" x14ac:dyDescent="0.25">
      <c r="A12343" s="37"/>
      <c r="B12343" s="26"/>
      <c r="C12343"/>
      <c r="D12343"/>
      <c r="E12343"/>
    </row>
    <row r="12344" spans="1:5" ht="12.5" x14ac:dyDescent="0.25">
      <c r="A12344" s="37"/>
      <c r="B12344" s="26"/>
      <c r="C12344"/>
      <c r="D12344"/>
      <c r="E12344"/>
    </row>
    <row r="12345" spans="1:5" ht="12.5" x14ac:dyDescent="0.25">
      <c r="A12345" s="37"/>
      <c r="B12345" s="26"/>
      <c r="C12345"/>
      <c r="D12345"/>
      <c r="E12345"/>
    </row>
    <row r="12346" spans="1:5" ht="12.5" x14ac:dyDescent="0.25">
      <c r="A12346" s="37"/>
      <c r="B12346" s="26"/>
      <c r="C12346"/>
      <c r="D12346"/>
      <c r="E12346"/>
    </row>
    <row r="12347" spans="1:5" ht="12.5" x14ac:dyDescent="0.25">
      <c r="A12347" s="37"/>
      <c r="B12347" s="26"/>
      <c r="C12347"/>
      <c r="D12347"/>
      <c r="E12347"/>
    </row>
    <row r="12348" spans="1:5" ht="12.5" x14ac:dyDescent="0.25">
      <c r="A12348" s="37"/>
      <c r="B12348" s="26"/>
      <c r="C12348"/>
      <c r="D12348"/>
      <c r="E12348"/>
    </row>
    <row r="12349" spans="1:5" ht="12.5" x14ac:dyDescent="0.25">
      <c r="A12349" s="37"/>
      <c r="B12349" s="26"/>
      <c r="C12349"/>
      <c r="D12349"/>
      <c r="E12349"/>
    </row>
    <row r="12350" spans="1:5" ht="12.5" x14ac:dyDescent="0.25">
      <c r="A12350" s="37"/>
      <c r="B12350" s="26"/>
      <c r="C12350"/>
      <c r="D12350"/>
      <c r="E12350"/>
    </row>
    <row r="12351" spans="1:5" ht="12.5" x14ac:dyDescent="0.25">
      <c r="A12351" s="37"/>
      <c r="B12351" s="26"/>
      <c r="C12351"/>
      <c r="D12351"/>
      <c r="E12351"/>
    </row>
    <row r="12352" spans="1:5" ht="12.5" x14ac:dyDescent="0.25">
      <c r="A12352" s="37"/>
      <c r="B12352" s="26"/>
      <c r="C12352"/>
      <c r="D12352"/>
      <c r="E12352"/>
    </row>
    <row r="12353" spans="1:5" ht="12.5" x14ac:dyDescent="0.25">
      <c r="A12353" s="37"/>
      <c r="B12353" s="26"/>
      <c r="C12353"/>
      <c r="D12353"/>
      <c r="E12353"/>
    </row>
    <row r="12354" spans="1:5" ht="12.5" x14ac:dyDescent="0.25">
      <c r="A12354" s="37"/>
      <c r="B12354" s="26"/>
      <c r="C12354"/>
      <c r="D12354"/>
      <c r="E12354"/>
    </row>
    <row r="12355" spans="1:5" ht="12.5" x14ac:dyDescent="0.25">
      <c r="A12355" s="37"/>
      <c r="B12355" s="26"/>
      <c r="C12355"/>
      <c r="D12355"/>
      <c r="E12355"/>
    </row>
    <row r="12356" spans="1:5" ht="12.5" x14ac:dyDescent="0.25">
      <c r="A12356" s="37"/>
      <c r="B12356" s="26"/>
      <c r="C12356"/>
      <c r="D12356"/>
      <c r="E12356"/>
    </row>
    <row r="12357" spans="1:5" ht="12.5" x14ac:dyDescent="0.25">
      <c r="A12357" s="37"/>
      <c r="B12357" s="26"/>
      <c r="C12357"/>
      <c r="D12357"/>
      <c r="E12357"/>
    </row>
    <row r="12358" spans="1:5" ht="12.5" x14ac:dyDescent="0.25">
      <c r="A12358" s="37"/>
      <c r="B12358" s="26"/>
      <c r="C12358"/>
      <c r="D12358"/>
      <c r="E12358"/>
    </row>
    <row r="12359" spans="1:5" ht="12.5" x14ac:dyDescent="0.25">
      <c r="A12359" s="37"/>
      <c r="B12359" s="26"/>
      <c r="C12359"/>
      <c r="D12359"/>
      <c r="E12359"/>
    </row>
    <row r="12360" spans="1:5" ht="12.5" x14ac:dyDescent="0.25">
      <c r="A12360" s="37"/>
      <c r="B12360" s="26"/>
      <c r="C12360"/>
      <c r="D12360"/>
      <c r="E12360"/>
    </row>
    <row r="12361" spans="1:5" ht="12.5" x14ac:dyDescent="0.25">
      <c r="A12361" s="37"/>
      <c r="B12361" s="26"/>
      <c r="C12361"/>
      <c r="D12361"/>
      <c r="E12361"/>
    </row>
    <row r="12362" spans="1:5" ht="12.5" x14ac:dyDescent="0.25">
      <c r="A12362" s="37"/>
      <c r="B12362" s="26"/>
      <c r="C12362"/>
      <c r="D12362"/>
      <c r="E12362"/>
    </row>
    <row r="12363" spans="1:5" ht="12.5" x14ac:dyDescent="0.25">
      <c r="A12363" s="37"/>
      <c r="B12363" s="26"/>
      <c r="C12363"/>
      <c r="D12363"/>
      <c r="E12363"/>
    </row>
    <row r="12364" spans="1:5" ht="12.5" x14ac:dyDescent="0.25">
      <c r="A12364" s="37"/>
      <c r="B12364" s="26"/>
      <c r="C12364"/>
      <c r="D12364"/>
      <c r="E12364"/>
    </row>
    <row r="12365" spans="1:5" ht="12.5" x14ac:dyDescent="0.25">
      <c r="A12365" s="37"/>
      <c r="B12365" s="26"/>
      <c r="C12365"/>
      <c r="D12365"/>
      <c r="E12365"/>
    </row>
    <row r="12366" spans="1:5" ht="12.5" x14ac:dyDescent="0.25">
      <c r="A12366" s="37"/>
      <c r="B12366" s="26"/>
      <c r="C12366"/>
      <c r="D12366"/>
      <c r="E12366"/>
    </row>
    <row r="12367" spans="1:5" ht="12.5" x14ac:dyDescent="0.25">
      <c r="A12367" s="37"/>
      <c r="B12367" s="26"/>
      <c r="C12367"/>
      <c r="D12367"/>
      <c r="E12367"/>
    </row>
    <row r="12368" spans="1:5" ht="12.5" x14ac:dyDescent="0.25">
      <c r="A12368" s="37"/>
      <c r="B12368" s="26"/>
      <c r="C12368"/>
      <c r="D12368"/>
      <c r="E12368"/>
    </row>
    <row r="12369" spans="1:5" ht="12.5" x14ac:dyDescent="0.25">
      <c r="A12369" s="37"/>
      <c r="B12369" s="26"/>
      <c r="C12369"/>
      <c r="D12369"/>
      <c r="E12369"/>
    </row>
    <row r="12370" spans="1:5" ht="12.5" x14ac:dyDescent="0.25">
      <c r="A12370" s="37"/>
      <c r="B12370" s="26"/>
      <c r="C12370"/>
      <c r="D12370"/>
      <c r="E12370"/>
    </row>
    <row r="12371" spans="1:5" ht="12.5" x14ac:dyDescent="0.25">
      <c r="A12371" s="37"/>
      <c r="B12371" s="26"/>
      <c r="C12371"/>
      <c r="D12371"/>
      <c r="E12371"/>
    </row>
    <row r="12372" spans="1:5" ht="12.5" x14ac:dyDescent="0.25">
      <c r="A12372" s="37"/>
      <c r="B12372" s="26"/>
      <c r="C12372"/>
      <c r="D12372"/>
      <c r="E12372"/>
    </row>
    <row r="12373" spans="1:5" ht="12.5" x14ac:dyDescent="0.25">
      <c r="A12373" s="37"/>
      <c r="B12373" s="26"/>
      <c r="C12373"/>
      <c r="D12373"/>
      <c r="E12373"/>
    </row>
    <row r="12374" spans="1:5" ht="12.5" x14ac:dyDescent="0.25">
      <c r="A12374" s="37"/>
      <c r="B12374" s="26"/>
      <c r="C12374"/>
      <c r="D12374"/>
      <c r="E12374"/>
    </row>
    <row r="12375" spans="1:5" ht="12.5" x14ac:dyDescent="0.25">
      <c r="A12375" s="37"/>
      <c r="B12375" s="26"/>
      <c r="C12375"/>
      <c r="D12375"/>
      <c r="E12375"/>
    </row>
    <row r="12376" spans="1:5" ht="12.5" x14ac:dyDescent="0.25">
      <c r="A12376" s="37"/>
      <c r="B12376" s="26"/>
      <c r="C12376"/>
      <c r="D12376"/>
      <c r="E12376"/>
    </row>
    <row r="12377" spans="1:5" ht="12.5" x14ac:dyDescent="0.25">
      <c r="A12377" s="37"/>
      <c r="B12377" s="26"/>
      <c r="C12377"/>
      <c r="D12377"/>
      <c r="E12377"/>
    </row>
    <row r="12378" spans="1:5" ht="12.5" x14ac:dyDescent="0.25">
      <c r="A12378" s="37"/>
      <c r="B12378" s="26"/>
      <c r="C12378"/>
      <c r="D12378"/>
      <c r="E12378"/>
    </row>
    <row r="12379" spans="1:5" ht="12.5" x14ac:dyDescent="0.25">
      <c r="A12379" s="37"/>
      <c r="B12379" s="26"/>
      <c r="C12379"/>
      <c r="D12379"/>
      <c r="E12379"/>
    </row>
    <row r="12380" spans="1:5" ht="12.5" x14ac:dyDescent="0.25">
      <c r="A12380" s="37"/>
      <c r="B12380" s="26"/>
      <c r="C12380"/>
      <c r="D12380"/>
      <c r="E12380"/>
    </row>
    <row r="12381" spans="1:5" ht="12.5" x14ac:dyDescent="0.25">
      <c r="A12381" s="37"/>
      <c r="B12381" s="26"/>
      <c r="C12381"/>
      <c r="D12381"/>
      <c r="E12381"/>
    </row>
    <row r="12382" spans="1:5" ht="12.5" x14ac:dyDescent="0.25">
      <c r="A12382" s="37"/>
      <c r="B12382" s="26"/>
      <c r="C12382"/>
      <c r="D12382"/>
      <c r="E12382"/>
    </row>
    <row r="12383" spans="1:5" ht="12.5" x14ac:dyDescent="0.25">
      <c r="A12383" s="37"/>
      <c r="B12383" s="26"/>
      <c r="C12383"/>
      <c r="D12383"/>
      <c r="E12383"/>
    </row>
    <row r="12384" spans="1:5" ht="12.5" x14ac:dyDescent="0.25">
      <c r="A12384" s="37"/>
      <c r="B12384" s="26"/>
      <c r="C12384"/>
      <c r="D12384"/>
      <c r="E12384"/>
    </row>
    <row r="12385" spans="1:5" ht="12.5" x14ac:dyDescent="0.25">
      <c r="A12385" s="37"/>
      <c r="B12385" s="26"/>
      <c r="C12385"/>
      <c r="D12385"/>
      <c r="E12385"/>
    </row>
    <row r="12386" spans="1:5" ht="12.5" x14ac:dyDescent="0.25">
      <c r="A12386" s="37"/>
      <c r="B12386" s="26"/>
      <c r="C12386"/>
      <c r="D12386"/>
      <c r="E12386"/>
    </row>
    <row r="12387" spans="1:5" ht="12.5" x14ac:dyDescent="0.25">
      <c r="A12387" s="37"/>
      <c r="B12387" s="26"/>
      <c r="C12387"/>
      <c r="D12387"/>
      <c r="E12387"/>
    </row>
    <row r="12388" spans="1:5" ht="12.5" x14ac:dyDescent="0.25">
      <c r="A12388" s="37"/>
      <c r="B12388" s="26"/>
      <c r="C12388"/>
      <c r="D12388"/>
      <c r="E12388"/>
    </row>
    <row r="12389" spans="1:5" ht="12.5" x14ac:dyDescent="0.25">
      <c r="A12389" s="37"/>
      <c r="B12389" s="26"/>
      <c r="C12389"/>
      <c r="D12389"/>
      <c r="E12389"/>
    </row>
    <row r="12390" spans="1:5" ht="12.5" x14ac:dyDescent="0.25">
      <c r="A12390" s="37"/>
      <c r="B12390" s="26"/>
      <c r="C12390"/>
      <c r="D12390"/>
      <c r="E12390"/>
    </row>
    <row r="12391" spans="1:5" ht="12.5" x14ac:dyDescent="0.25">
      <c r="A12391" s="37"/>
      <c r="B12391" s="26"/>
      <c r="C12391"/>
      <c r="D12391"/>
      <c r="E12391"/>
    </row>
    <row r="12392" spans="1:5" ht="12.5" x14ac:dyDescent="0.25">
      <c r="A12392" s="37"/>
      <c r="B12392" s="26"/>
      <c r="C12392"/>
      <c r="D12392"/>
      <c r="E12392"/>
    </row>
    <row r="12393" spans="1:5" ht="12.5" x14ac:dyDescent="0.25">
      <c r="A12393" s="37"/>
      <c r="B12393" s="26"/>
      <c r="C12393"/>
      <c r="D12393"/>
      <c r="E12393"/>
    </row>
    <row r="12394" spans="1:5" ht="12.5" x14ac:dyDescent="0.25">
      <c r="A12394" s="37"/>
      <c r="B12394" s="26"/>
      <c r="C12394"/>
      <c r="D12394"/>
      <c r="E12394"/>
    </row>
    <row r="12395" spans="1:5" ht="12.5" x14ac:dyDescent="0.25">
      <c r="A12395" s="37"/>
      <c r="B12395" s="26"/>
      <c r="C12395"/>
      <c r="D12395"/>
      <c r="E12395"/>
    </row>
    <row r="12396" spans="1:5" ht="12.5" x14ac:dyDescent="0.25">
      <c r="A12396" s="37"/>
      <c r="B12396" s="26"/>
      <c r="C12396"/>
      <c r="D12396"/>
      <c r="E12396"/>
    </row>
    <row r="12397" spans="1:5" ht="12.5" x14ac:dyDescent="0.25">
      <c r="A12397" s="37"/>
      <c r="B12397" s="26"/>
      <c r="C12397"/>
      <c r="D12397"/>
      <c r="E12397"/>
    </row>
    <row r="12398" spans="1:5" ht="12.5" x14ac:dyDescent="0.25">
      <c r="A12398" s="37"/>
      <c r="B12398" s="26"/>
      <c r="C12398"/>
      <c r="D12398"/>
      <c r="E12398"/>
    </row>
    <row r="12399" spans="1:5" ht="12.5" x14ac:dyDescent="0.25">
      <c r="A12399" s="37"/>
      <c r="B12399" s="26"/>
      <c r="C12399"/>
      <c r="D12399"/>
      <c r="E12399"/>
    </row>
    <row r="12400" spans="1:5" ht="12.5" x14ac:dyDescent="0.25">
      <c r="A12400" s="37"/>
      <c r="B12400" s="26"/>
      <c r="C12400"/>
      <c r="D12400"/>
      <c r="E12400"/>
    </row>
    <row r="12401" spans="1:5" ht="12.5" x14ac:dyDescent="0.25">
      <c r="A12401" s="37"/>
      <c r="B12401" s="26"/>
      <c r="C12401"/>
      <c r="D12401"/>
      <c r="E12401"/>
    </row>
    <row r="12402" spans="1:5" ht="12.5" x14ac:dyDescent="0.25">
      <c r="A12402" s="37"/>
      <c r="B12402" s="26"/>
      <c r="C12402"/>
      <c r="D12402"/>
      <c r="E12402"/>
    </row>
    <row r="12403" spans="1:5" ht="12.5" x14ac:dyDescent="0.25">
      <c r="A12403" s="37"/>
      <c r="B12403" s="26"/>
      <c r="C12403"/>
      <c r="D12403"/>
      <c r="E12403"/>
    </row>
    <row r="12404" spans="1:5" ht="12.5" x14ac:dyDescent="0.25">
      <c r="A12404" s="37"/>
      <c r="B12404" s="26"/>
      <c r="C12404"/>
      <c r="D12404"/>
      <c r="E12404"/>
    </row>
    <row r="12405" spans="1:5" ht="12.5" x14ac:dyDescent="0.25">
      <c r="A12405" s="37"/>
      <c r="B12405" s="26"/>
      <c r="C12405"/>
      <c r="D12405"/>
      <c r="E12405"/>
    </row>
    <row r="12406" spans="1:5" ht="12.5" x14ac:dyDescent="0.25">
      <c r="A12406" s="37"/>
      <c r="B12406" s="26"/>
      <c r="C12406"/>
      <c r="D12406"/>
      <c r="E12406"/>
    </row>
    <row r="12407" spans="1:5" ht="12.5" x14ac:dyDescent="0.25">
      <c r="A12407" s="37"/>
      <c r="B12407" s="26"/>
      <c r="C12407"/>
      <c r="D12407"/>
      <c r="E12407"/>
    </row>
    <row r="12408" spans="1:5" ht="12.5" x14ac:dyDescent="0.25">
      <c r="A12408" s="37"/>
      <c r="B12408" s="26"/>
      <c r="C12408"/>
      <c r="D12408"/>
      <c r="E12408"/>
    </row>
    <row r="12409" spans="1:5" ht="12.5" x14ac:dyDescent="0.25">
      <c r="A12409" s="37"/>
      <c r="B12409" s="26"/>
      <c r="C12409"/>
      <c r="D12409"/>
      <c r="E12409"/>
    </row>
    <row r="12410" spans="1:5" ht="12.5" x14ac:dyDescent="0.25">
      <c r="A12410" s="37"/>
      <c r="B12410" s="26"/>
      <c r="C12410"/>
      <c r="D12410"/>
      <c r="E12410"/>
    </row>
    <row r="12411" spans="1:5" ht="12.5" x14ac:dyDescent="0.25">
      <c r="A12411" s="37"/>
      <c r="B12411" s="26"/>
      <c r="C12411"/>
      <c r="D12411"/>
      <c r="E12411"/>
    </row>
    <row r="12412" spans="1:5" ht="12.5" x14ac:dyDescent="0.25">
      <c r="A12412" s="37"/>
      <c r="B12412" s="26"/>
      <c r="C12412"/>
      <c r="D12412"/>
      <c r="E12412"/>
    </row>
    <row r="12413" spans="1:5" ht="12.5" x14ac:dyDescent="0.25">
      <c r="A12413" s="37"/>
      <c r="B12413" s="26"/>
      <c r="C12413"/>
      <c r="D12413"/>
      <c r="E12413"/>
    </row>
    <row r="12414" spans="1:5" ht="12.5" x14ac:dyDescent="0.25">
      <c r="A12414" s="37"/>
      <c r="B12414" s="26"/>
      <c r="C12414"/>
      <c r="D12414"/>
      <c r="E12414"/>
    </row>
    <row r="12415" spans="1:5" ht="12.5" x14ac:dyDescent="0.25">
      <c r="A12415" s="37"/>
      <c r="B12415" s="26"/>
      <c r="C12415"/>
      <c r="D12415"/>
      <c r="E12415"/>
    </row>
    <row r="12416" spans="1:5" ht="12.5" x14ac:dyDescent="0.25">
      <c r="A12416" s="37"/>
      <c r="B12416" s="26"/>
      <c r="C12416"/>
      <c r="D12416"/>
      <c r="E12416"/>
    </row>
    <row r="12417" spans="1:5" ht="12.5" x14ac:dyDescent="0.25">
      <c r="A12417" s="37"/>
      <c r="B12417" s="26"/>
      <c r="C12417"/>
      <c r="D12417"/>
      <c r="E12417"/>
    </row>
    <row r="12418" spans="1:5" ht="12.5" x14ac:dyDescent="0.25">
      <c r="A12418" s="37"/>
      <c r="B12418" s="26"/>
      <c r="C12418"/>
      <c r="D12418"/>
      <c r="E12418"/>
    </row>
    <row r="12419" spans="1:5" ht="12.5" x14ac:dyDescent="0.25">
      <c r="A12419" s="37"/>
      <c r="B12419" s="26"/>
      <c r="C12419"/>
      <c r="D12419"/>
      <c r="E12419"/>
    </row>
    <row r="12420" spans="1:5" ht="12.5" x14ac:dyDescent="0.25">
      <c r="A12420" s="37"/>
      <c r="B12420" s="26"/>
      <c r="C12420"/>
      <c r="D12420"/>
      <c r="E12420"/>
    </row>
    <row r="12421" spans="1:5" ht="12.5" x14ac:dyDescent="0.25">
      <c r="A12421" s="37"/>
      <c r="B12421" s="26"/>
      <c r="C12421"/>
      <c r="D12421"/>
      <c r="E12421"/>
    </row>
    <row r="12422" spans="1:5" ht="12.5" x14ac:dyDescent="0.25">
      <c r="A12422" s="37"/>
      <c r="B12422" s="26"/>
      <c r="C12422"/>
      <c r="D12422"/>
      <c r="E12422"/>
    </row>
    <row r="12423" spans="1:5" ht="12.5" x14ac:dyDescent="0.25">
      <c r="A12423" s="37"/>
      <c r="B12423" s="26"/>
      <c r="C12423"/>
      <c r="D12423"/>
      <c r="E12423"/>
    </row>
    <row r="12424" spans="1:5" ht="12.5" x14ac:dyDescent="0.25">
      <c r="A12424" s="37"/>
      <c r="B12424" s="26"/>
      <c r="C12424"/>
      <c r="D12424"/>
      <c r="E12424"/>
    </row>
    <row r="12425" spans="1:5" ht="12.5" x14ac:dyDescent="0.25">
      <c r="A12425" s="37"/>
      <c r="B12425" s="26"/>
      <c r="C12425"/>
      <c r="D12425"/>
      <c r="E12425"/>
    </row>
    <row r="12426" spans="1:5" ht="12.5" x14ac:dyDescent="0.25">
      <c r="A12426" s="37"/>
      <c r="B12426" s="26"/>
      <c r="C12426"/>
      <c r="D12426"/>
      <c r="E12426"/>
    </row>
    <row r="12427" spans="1:5" ht="12.5" x14ac:dyDescent="0.25">
      <c r="A12427" s="37"/>
      <c r="B12427" s="26"/>
      <c r="C12427"/>
      <c r="D12427"/>
      <c r="E12427"/>
    </row>
    <row r="12428" spans="1:5" ht="12.5" x14ac:dyDescent="0.25">
      <c r="A12428" s="37"/>
      <c r="B12428" s="26"/>
      <c r="C12428"/>
      <c r="D12428"/>
      <c r="E12428"/>
    </row>
    <row r="12429" spans="1:5" ht="12.5" x14ac:dyDescent="0.25">
      <c r="A12429" s="37"/>
      <c r="B12429" s="26"/>
      <c r="C12429"/>
      <c r="D12429"/>
      <c r="E12429"/>
    </row>
    <row r="12430" spans="1:5" ht="12.5" x14ac:dyDescent="0.25">
      <c r="A12430" s="37"/>
      <c r="B12430" s="26"/>
      <c r="C12430"/>
      <c r="D12430"/>
      <c r="E12430"/>
    </row>
    <row r="12431" spans="1:5" ht="12.5" x14ac:dyDescent="0.25">
      <c r="A12431" s="37"/>
      <c r="B12431" s="26"/>
      <c r="C12431"/>
      <c r="D12431"/>
      <c r="E12431"/>
    </row>
    <row r="12432" spans="1:5" ht="12.5" x14ac:dyDescent="0.25">
      <c r="A12432" s="37"/>
      <c r="B12432" s="26"/>
      <c r="C12432"/>
      <c r="D12432"/>
      <c r="E12432"/>
    </row>
    <row r="12433" spans="1:5" ht="12.5" x14ac:dyDescent="0.25">
      <c r="A12433" s="37"/>
      <c r="B12433" s="26"/>
      <c r="C12433"/>
      <c r="D12433"/>
      <c r="E12433"/>
    </row>
    <row r="12434" spans="1:5" ht="12.5" x14ac:dyDescent="0.25">
      <c r="A12434" s="37"/>
      <c r="B12434" s="26"/>
      <c r="C12434"/>
      <c r="D12434"/>
      <c r="E12434"/>
    </row>
    <row r="12435" spans="1:5" ht="12.5" x14ac:dyDescent="0.25">
      <c r="A12435" s="37"/>
      <c r="B12435" s="26"/>
      <c r="C12435"/>
      <c r="D12435"/>
      <c r="E12435"/>
    </row>
    <row r="12436" spans="1:5" ht="12.5" x14ac:dyDescent="0.25">
      <c r="A12436" s="37"/>
      <c r="B12436" s="26"/>
      <c r="C12436"/>
      <c r="D12436"/>
      <c r="E12436"/>
    </row>
    <row r="12437" spans="1:5" ht="12.5" x14ac:dyDescent="0.25">
      <c r="A12437" s="37"/>
      <c r="B12437" s="26"/>
      <c r="C12437"/>
      <c r="D12437"/>
      <c r="E12437"/>
    </row>
    <row r="12438" spans="1:5" ht="12.5" x14ac:dyDescent="0.25">
      <c r="A12438" s="37"/>
      <c r="B12438" s="26"/>
      <c r="C12438"/>
      <c r="D12438"/>
      <c r="E12438"/>
    </row>
    <row r="12439" spans="1:5" ht="12.5" x14ac:dyDescent="0.25">
      <c r="A12439" s="37"/>
      <c r="B12439" s="26"/>
      <c r="C12439"/>
      <c r="D12439"/>
      <c r="E12439"/>
    </row>
    <row r="12440" spans="1:5" ht="12.5" x14ac:dyDescent="0.25">
      <c r="A12440" s="37"/>
      <c r="B12440" s="26"/>
      <c r="C12440"/>
      <c r="D12440"/>
      <c r="E12440"/>
    </row>
    <row r="12441" spans="1:5" ht="12.5" x14ac:dyDescent="0.25">
      <c r="A12441" s="37"/>
      <c r="B12441" s="26"/>
      <c r="C12441"/>
      <c r="D12441"/>
      <c r="E12441"/>
    </row>
    <row r="12442" spans="1:5" ht="12.5" x14ac:dyDescent="0.25">
      <c r="A12442" s="37"/>
      <c r="B12442" s="26"/>
      <c r="C12442"/>
      <c r="D12442"/>
      <c r="E12442"/>
    </row>
    <row r="12443" spans="1:5" ht="12.5" x14ac:dyDescent="0.25">
      <c r="A12443" s="37"/>
      <c r="B12443" s="26"/>
      <c r="C12443"/>
      <c r="D12443"/>
      <c r="E12443"/>
    </row>
    <row r="12444" spans="1:5" ht="12.5" x14ac:dyDescent="0.25">
      <c r="A12444" s="37"/>
      <c r="B12444" s="26"/>
      <c r="C12444"/>
      <c r="D12444"/>
      <c r="E12444"/>
    </row>
    <row r="12445" spans="1:5" ht="12.5" x14ac:dyDescent="0.25">
      <c r="A12445" s="37"/>
      <c r="B12445" s="26"/>
      <c r="C12445"/>
      <c r="D12445"/>
      <c r="E12445"/>
    </row>
    <row r="12446" spans="1:5" ht="12.5" x14ac:dyDescent="0.25">
      <c r="A12446" s="37"/>
      <c r="B12446" s="26"/>
      <c r="C12446"/>
      <c r="D12446"/>
      <c r="E12446"/>
    </row>
    <row r="12447" spans="1:5" ht="12.5" x14ac:dyDescent="0.25">
      <c r="A12447" s="37"/>
      <c r="B12447" s="26"/>
      <c r="C12447"/>
      <c r="D12447"/>
      <c r="E12447"/>
    </row>
    <row r="12448" spans="1:5" ht="12.5" x14ac:dyDescent="0.25">
      <c r="A12448" s="37"/>
      <c r="B12448" s="26"/>
      <c r="C12448"/>
      <c r="D12448"/>
      <c r="E12448"/>
    </row>
    <row r="12449" spans="1:5" ht="12.5" x14ac:dyDescent="0.25">
      <c r="A12449" s="37"/>
      <c r="B12449" s="26"/>
      <c r="C12449"/>
      <c r="D12449"/>
      <c r="E12449"/>
    </row>
    <row r="12450" spans="1:5" ht="12.5" x14ac:dyDescent="0.25">
      <c r="A12450" s="37"/>
      <c r="B12450" s="26"/>
      <c r="C12450"/>
      <c r="D12450"/>
      <c r="E12450"/>
    </row>
    <row r="12451" spans="1:5" ht="12.5" x14ac:dyDescent="0.25">
      <c r="A12451" s="37"/>
      <c r="B12451" s="26"/>
      <c r="C12451"/>
      <c r="D12451"/>
      <c r="E12451"/>
    </row>
    <row r="12452" spans="1:5" ht="12.5" x14ac:dyDescent="0.25">
      <c r="A12452" s="37"/>
      <c r="B12452" s="26"/>
      <c r="C12452"/>
      <c r="D12452"/>
      <c r="E12452"/>
    </row>
    <row r="12453" spans="1:5" ht="12.5" x14ac:dyDescent="0.25">
      <c r="A12453" s="37"/>
      <c r="B12453" s="26"/>
      <c r="C12453"/>
      <c r="D12453"/>
      <c r="E12453"/>
    </row>
    <row r="12454" spans="1:5" ht="12.5" x14ac:dyDescent="0.25">
      <c r="A12454" s="37"/>
      <c r="B12454" s="26"/>
      <c r="C12454"/>
      <c r="D12454"/>
      <c r="E12454"/>
    </row>
    <row r="12455" spans="1:5" ht="12.5" x14ac:dyDescent="0.25">
      <c r="A12455" s="37"/>
      <c r="B12455" s="26"/>
      <c r="C12455"/>
      <c r="D12455"/>
      <c r="E12455"/>
    </row>
    <row r="12456" spans="1:5" ht="12.5" x14ac:dyDescent="0.25">
      <c r="A12456" s="37"/>
      <c r="B12456" s="26"/>
      <c r="C12456"/>
      <c r="D12456"/>
      <c r="E12456"/>
    </row>
    <row r="12457" spans="1:5" ht="12.5" x14ac:dyDescent="0.25">
      <c r="A12457" s="37"/>
      <c r="B12457" s="26"/>
      <c r="C12457"/>
      <c r="D12457"/>
      <c r="E12457"/>
    </row>
    <row r="12458" spans="1:5" ht="12.5" x14ac:dyDescent="0.25">
      <c r="A12458" s="37"/>
      <c r="B12458" s="26"/>
      <c r="C12458"/>
      <c r="D12458"/>
      <c r="E12458"/>
    </row>
    <row r="12459" spans="1:5" ht="12.5" x14ac:dyDescent="0.25">
      <c r="A12459" s="37"/>
      <c r="B12459" s="26"/>
      <c r="C12459"/>
      <c r="D12459"/>
      <c r="E12459"/>
    </row>
    <row r="12460" spans="1:5" ht="12.5" x14ac:dyDescent="0.25">
      <c r="A12460" s="37"/>
      <c r="B12460" s="26"/>
      <c r="C12460"/>
      <c r="D12460"/>
      <c r="E12460"/>
    </row>
    <row r="12461" spans="1:5" ht="12.5" x14ac:dyDescent="0.25">
      <c r="A12461" s="37"/>
      <c r="B12461" s="26"/>
      <c r="C12461"/>
      <c r="D12461"/>
      <c r="E12461"/>
    </row>
    <row r="12462" spans="1:5" ht="12.5" x14ac:dyDescent="0.25">
      <c r="A12462" s="37"/>
      <c r="B12462" s="26"/>
      <c r="C12462"/>
      <c r="D12462"/>
      <c r="E12462"/>
    </row>
    <row r="12463" spans="1:5" ht="12.5" x14ac:dyDescent="0.25">
      <c r="A12463" s="37"/>
      <c r="B12463" s="26"/>
      <c r="C12463"/>
      <c r="D12463"/>
      <c r="E12463"/>
    </row>
    <row r="12464" spans="1:5" ht="12.5" x14ac:dyDescent="0.25">
      <c r="A12464" s="37"/>
      <c r="B12464" s="26"/>
      <c r="C12464"/>
      <c r="D12464"/>
      <c r="E12464"/>
    </row>
    <row r="12465" spans="1:5" ht="12.5" x14ac:dyDescent="0.25">
      <c r="A12465" s="37"/>
      <c r="B12465" s="26"/>
      <c r="C12465"/>
      <c r="D12465"/>
      <c r="E12465"/>
    </row>
    <row r="12466" spans="1:5" ht="12.5" x14ac:dyDescent="0.25">
      <c r="A12466" s="37"/>
      <c r="B12466" s="26"/>
      <c r="C12466"/>
      <c r="D12466"/>
      <c r="E12466"/>
    </row>
    <row r="12467" spans="1:5" ht="12.5" x14ac:dyDescent="0.25">
      <c r="A12467" s="37"/>
      <c r="B12467" s="26"/>
      <c r="C12467"/>
      <c r="D12467"/>
      <c r="E12467"/>
    </row>
    <row r="12468" spans="1:5" ht="12.5" x14ac:dyDescent="0.25">
      <c r="A12468" s="37"/>
      <c r="B12468" s="26"/>
      <c r="C12468"/>
      <c r="D12468"/>
      <c r="E12468"/>
    </row>
    <row r="12469" spans="1:5" ht="12.5" x14ac:dyDescent="0.25">
      <c r="A12469" s="37"/>
      <c r="B12469" s="26"/>
      <c r="C12469"/>
      <c r="D12469"/>
      <c r="E12469"/>
    </row>
    <row r="12470" spans="1:5" ht="12.5" x14ac:dyDescent="0.25">
      <c r="A12470" s="37"/>
      <c r="B12470" s="26"/>
      <c r="C12470"/>
      <c r="D12470"/>
      <c r="E12470"/>
    </row>
    <row r="12471" spans="1:5" ht="12.5" x14ac:dyDescent="0.25">
      <c r="A12471" s="37"/>
      <c r="B12471" s="26"/>
      <c r="C12471"/>
      <c r="D12471"/>
      <c r="E12471"/>
    </row>
    <row r="12472" spans="1:5" ht="12.5" x14ac:dyDescent="0.25">
      <c r="A12472" s="37"/>
      <c r="B12472" s="26"/>
      <c r="C12472"/>
      <c r="D12472"/>
      <c r="E12472"/>
    </row>
    <row r="12473" spans="1:5" ht="12.5" x14ac:dyDescent="0.25">
      <c r="A12473" s="37"/>
      <c r="B12473" s="26"/>
      <c r="C12473"/>
      <c r="D12473"/>
      <c r="E12473"/>
    </row>
    <row r="12474" spans="1:5" ht="12.5" x14ac:dyDescent="0.25">
      <c r="A12474" s="37"/>
      <c r="B12474" s="26"/>
      <c r="C12474"/>
      <c r="D12474"/>
      <c r="E12474"/>
    </row>
    <row r="12475" spans="1:5" ht="12.5" x14ac:dyDescent="0.25">
      <c r="A12475" s="37"/>
      <c r="B12475" s="26"/>
      <c r="C12475"/>
      <c r="D12475"/>
      <c r="E12475"/>
    </row>
    <row r="12476" spans="1:5" ht="12.5" x14ac:dyDescent="0.25">
      <c r="A12476" s="37"/>
      <c r="B12476" s="26"/>
      <c r="C12476"/>
      <c r="D12476"/>
      <c r="E12476"/>
    </row>
    <row r="12477" spans="1:5" ht="12.5" x14ac:dyDescent="0.25">
      <c r="A12477" s="37"/>
      <c r="B12477" s="26"/>
      <c r="C12477"/>
      <c r="D12477"/>
      <c r="E12477"/>
    </row>
    <row r="12478" spans="1:5" ht="12.5" x14ac:dyDescent="0.25">
      <c r="A12478" s="37"/>
      <c r="B12478" s="26"/>
      <c r="C12478"/>
      <c r="D12478"/>
      <c r="E12478"/>
    </row>
    <row r="12479" spans="1:5" ht="12.5" x14ac:dyDescent="0.25">
      <c r="A12479" s="37"/>
      <c r="B12479" s="26"/>
      <c r="C12479"/>
      <c r="D12479"/>
      <c r="E12479"/>
    </row>
    <row r="12480" spans="1:5" ht="12.5" x14ac:dyDescent="0.25">
      <c r="A12480" s="37"/>
      <c r="B12480" s="26"/>
      <c r="C12480"/>
      <c r="D12480"/>
      <c r="E12480"/>
    </row>
    <row r="12481" spans="1:5" ht="12.5" x14ac:dyDescent="0.25">
      <c r="A12481" s="37"/>
      <c r="B12481" s="26"/>
      <c r="C12481"/>
      <c r="D12481"/>
      <c r="E12481"/>
    </row>
    <row r="12482" spans="1:5" ht="12.5" x14ac:dyDescent="0.25">
      <c r="A12482" s="37"/>
      <c r="B12482" s="26"/>
      <c r="C12482"/>
      <c r="D12482"/>
      <c r="E12482"/>
    </row>
    <row r="12483" spans="1:5" ht="12.5" x14ac:dyDescent="0.25">
      <c r="A12483" s="37"/>
      <c r="B12483" s="26"/>
      <c r="C12483"/>
      <c r="D12483"/>
      <c r="E12483"/>
    </row>
    <row r="12484" spans="1:5" ht="12.5" x14ac:dyDescent="0.25">
      <c r="A12484" s="37"/>
      <c r="B12484" s="26"/>
      <c r="C12484"/>
      <c r="D12484"/>
      <c r="E12484"/>
    </row>
    <row r="12485" spans="1:5" ht="12.5" x14ac:dyDescent="0.25">
      <c r="A12485" s="37"/>
      <c r="B12485" s="26"/>
      <c r="C12485"/>
      <c r="D12485"/>
      <c r="E12485"/>
    </row>
    <row r="12486" spans="1:5" ht="12.5" x14ac:dyDescent="0.25">
      <c r="A12486" s="37"/>
      <c r="B12486" s="26"/>
      <c r="C12486"/>
      <c r="D12486"/>
      <c r="E12486"/>
    </row>
    <row r="12487" spans="1:5" ht="12.5" x14ac:dyDescent="0.25">
      <c r="A12487" s="37"/>
      <c r="B12487" s="26"/>
      <c r="C12487"/>
      <c r="D12487"/>
      <c r="E12487"/>
    </row>
    <row r="12488" spans="1:5" ht="12.5" x14ac:dyDescent="0.25">
      <c r="A12488" s="37"/>
      <c r="B12488" s="26"/>
      <c r="C12488"/>
      <c r="D12488"/>
      <c r="E12488"/>
    </row>
    <row r="12489" spans="1:5" ht="12.5" x14ac:dyDescent="0.25">
      <c r="A12489" s="37"/>
      <c r="B12489" s="26"/>
      <c r="C12489"/>
      <c r="D12489"/>
      <c r="E12489"/>
    </row>
    <row r="12490" spans="1:5" ht="12.5" x14ac:dyDescent="0.25">
      <c r="A12490" s="37"/>
      <c r="B12490" s="26"/>
      <c r="C12490"/>
      <c r="D12490"/>
      <c r="E12490"/>
    </row>
    <row r="12491" spans="1:5" ht="12.5" x14ac:dyDescent="0.25">
      <c r="A12491" s="37"/>
      <c r="B12491" s="26"/>
      <c r="C12491"/>
      <c r="D12491"/>
      <c r="E12491"/>
    </row>
    <row r="12492" spans="1:5" ht="12.5" x14ac:dyDescent="0.25">
      <c r="A12492" s="37"/>
      <c r="B12492" s="26"/>
      <c r="C12492"/>
      <c r="D12492"/>
      <c r="E12492"/>
    </row>
    <row r="12493" spans="1:5" ht="12.5" x14ac:dyDescent="0.25">
      <c r="A12493" s="37"/>
      <c r="B12493" s="26"/>
      <c r="C12493"/>
      <c r="D12493"/>
      <c r="E12493"/>
    </row>
    <row r="12494" spans="1:5" ht="12.5" x14ac:dyDescent="0.25">
      <c r="A12494" s="37"/>
      <c r="B12494" s="26"/>
      <c r="C12494"/>
      <c r="D12494"/>
      <c r="E12494"/>
    </row>
    <row r="12495" spans="1:5" ht="12.5" x14ac:dyDescent="0.25">
      <c r="A12495" s="37"/>
      <c r="B12495" s="26"/>
      <c r="C12495"/>
      <c r="D12495"/>
      <c r="E12495"/>
    </row>
    <row r="12496" spans="1:5" ht="12.5" x14ac:dyDescent="0.25">
      <c r="A12496" s="37"/>
      <c r="B12496" s="26"/>
      <c r="C12496"/>
      <c r="D12496"/>
      <c r="E12496"/>
    </row>
    <row r="12497" spans="1:5" ht="12.5" x14ac:dyDescent="0.25">
      <c r="A12497" s="37"/>
      <c r="B12497" s="26"/>
      <c r="C12497"/>
      <c r="D12497"/>
      <c r="E12497"/>
    </row>
    <row r="12498" spans="1:5" ht="12.5" x14ac:dyDescent="0.25">
      <c r="A12498" s="37"/>
      <c r="B12498" s="26"/>
      <c r="C12498"/>
      <c r="D12498"/>
      <c r="E12498"/>
    </row>
    <row r="12499" spans="1:5" ht="12.5" x14ac:dyDescent="0.25">
      <c r="A12499" s="37"/>
      <c r="B12499" s="26"/>
      <c r="C12499"/>
      <c r="D12499"/>
      <c r="E12499"/>
    </row>
    <row r="12500" spans="1:5" ht="12.5" x14ac:dyDescent="0.25">
      <c r="A12500" s="37"/>
      <c r="B12500" s="26"/>
      <c r="C12500"/>
      <c r="D12500"/>
      <c r="E12500"/>
    </row>
    <row r="12501" spans="1:5" ht="12.5" x14ac:dyDescent="0.25">
      <c r="A12501" s="37"/>
      <c r="B12501" s="26"/>
      <c r="C12501"/>
      <c r="D12501"/>
      <c r="E12501"/>
    </row>
    <row r="12502" spans="1:5" ht="12.5" x14ac:dyDescent="0.25">
      <c r="A12502" s="37"/>
      <c r="B12502" s="26"/>
      <c r="C12502"/>
      <c r="D12502"/>
      <c r="E12502"/>
    </row>
    <row r="12503" spans="1:5" ht="12.5" x14ac:dyDescent="0.25">
      <c r="A12503" s="37"/>
      <c r="B12503" s="26"/>
      <c r="C12503"/>
      <c r="D12503"/>
      <c r="E12503"/>
    </row>
    <row r="12504" spans="1:5" ht="12.5" x14ac:dyDescent="0.25">
      <c r="A12504" s="37"/>
      <c r="B12504" s="26"/>
      <c r="C12504"/>
      <c r="D12504"/>
      <c r="E12504"/>
    </row>
    <row r="12505" spans="1:5" ht="12.5" x14ac:dyDescent="0.25">
      <c r="A12505" s="37"/>
      <c r="B12505" s="26"/>
      <c r="C12505"/>
      <c r="D12505"/>
      <c r="E12505"/>
    </row>
    <row r="12506" spans="1:5" ht="12.5" x14ac:dyDescent="0.25">
      <c r="A12506" s="37"/>
      <c r="B12506" s="26"/>
      <c r="C12506"/>
      <c r="D12506"/>
      <c r="E12506"/>
    </row>
    <row r="12507" spans="1:5" ht="12.5" x14ac:dyDescent="0.25">
      <c r="A12507" s="37"/>
      <c r="B12507" s="26"/>
      <c r="C12507"/>
      <c r="D12507"/>
      <c r="E12507"/>
    </row>
    <row r="12508" spans="1:5" ht="12.5" x14ac:dyDescent="0.25">
      <c r="A12508" s="37"/>
      <c r="B12508" s="26"/>
      <c r="C12508"/>
      <c r="D12508"/>
      <c r="E12508"/>
    </row>
    <row r="12509" spans="1:5" ht="12.5" x14ac:dyDescent="0.25">
      <c r="A12509" s="37"/>
      <c r="B12509" s="26"/>
      <c r="C12509"/>
      <c r="D12509"/>
      <c r="E12509"/>
    </row>
    <row r="12510" spans="1:5" ht="12.5" x14ac:dyDescent="0.25">
      <c r="A12510" s="37"/>
      <c r="B12510" s="26"/>
      <c r="C12510"/>
      <c r="D12510"/>
      <c r="E12510"/>
    </row>
    <row r="12511" spans="1:5" ht="12.5" x14ac:dyDescent="0.25">
      <c r="A12511" s="37"/>
      <c r="B12511" s="26"/>
      <c r="C12511"/>
      <c r="D12511"/>
      <c r="E12511"/>
    </row>
    <row r="12512" spans="1:5" ht="12.5" x14ac:dyDescent="0.25">
      <c r="A12512" s="37"/>
      <c r="B12512" s="26"/>
      <c r="C12512"/>
      <c r="D12512"/>
      <c r="E12512"/>
    </row>
    <row r="12513" spans="1:5" ht="12.5" x14ac:dyDescent="0.25">
      <c r="A12513" s="37"/>
      <c r="B12513" s="26"/>
      <c r="C12513"/>
      <c r="D12513"/>
      <c r="E12513"/>
    </row>
    <row r="12514" spans="1:5" ht="12.5" x14ac:dyDescent="0.25">
      <c r="A12514" s="37"/>
      <c r="B12514" s="26"/>
      <c r="C12514"/>
      <c r="D12514"/>
      <c r="E12514"/>
    </row>
    <row r="12515" spans="1:5" ht="12.5" x14ac:dyDescent="0.25">
      <c r="A12515" s="37"/>
      <c r="B12515" s="26"/>
      <c r="C12515"/>
      <c r="D12515"/>
      <c r="E12515"/>
    </row>
    <row r="12516" spans="1:5" ht="12.5" x14ac:dyDescent="0.25">
      <c r="A12516" s="37"/>
      <c r="B12516" s="26"/>
      <c r="C12516"/>
      <c r="D12516"/>
      <c r="E12516"/>
    </row>
    <row r="12517" spans="1:5" ht="12.5" x14ac:dyDescent="0.25">
      <c r="A12517" s="37"/>
      <c r="B12517" s="26"/>
      <c r="C12517"/>
      <c r="D12517"/>
      <c r="E12517"/>
    </row>
    <row r="12518" spans="1:5" ht="12.5" x14ac:dyDescent="0.25">
      <c r="A12518" s="37"/>
      <c r="B12518" s="26"/>
      <c r="C12518"/>
      <c r="D12518"/>
      <c r="E12518"/>
    </row>
    <row r="12519" spans="1:5" ht="12.5" x14ac:dyDescent="0.25">
      <c r="A12519" s="37"/>
      <c r="B12519" s="26"/>
      <c r="C12519"/>
      <c r="D12519"/>
      <c r="E12519"/>
    </row>
    <row r="12520" spans="1:5" ht="12.5" x14ac:dyDescent="0.25">
      <c r="A12520" s="37"/>
      <c r="B12520" s="26"/>
      <c r="C12520"/>
      <c r="D12520"/>
      <c r="E12520"/>
    </row>
    <row r="12521" spans="1:5" ht="12.5" x14ac:dyDescent="0.25">
      <c r="A12521" s="37"/>
      <c r="B12521" s="26"/>
      <c r="C12521"/>
      <c r="D12521"/>
      <c r="E12521"/>
    </row>
    <row r="12522" spans="1:5" ht="12.5" x14ac:dyDescent="0.25">
      <c r="A12522" s="37"/>
      <c r="B12522" s="26"/>
      <c r="C12522"/>
      <c r="D12522"/>
      <c r="E12522"/>
    </row>
    <row r="12523" spans="1:5" ht="12.5" x14ac:dyDescent="0.25">
      <c r="A12523" s="37"/>
      <c r="B12523" s="26"/>
      <c r="C12523"/>
      <c r="D12523"/>
      <c r="E12523"/>
    </row>
    <row r="12524" spans="1:5" ht="12.5" x14ac:dyDescent="0.25">
      <c r="A12524" s="37"/>
      <c r="B12524" s="26"/>
      <c r="C12524"/>
      <c r="D12524"/>
      <c r="E12524"/>
    </row>
    <row r="12525" spans="1:5" ht="12.5" x14ac:dyDescent="0.25">
      <c r="A12525" s="37"/>
      <c r="B12525" s="26"/>
      <c r="C12525"/>
      <c r="D12525"/>
      <c r="E12525"/>
    </row>
    <row r="12526" spans="1:5" ht="12.5" x14ac:dyDescent="0.25">
      <c r="A12526" s="37"/>
      <c r="B12526" s="26"/>
      <c r="C12526"/>
      <c r="D12526"/>
      <c r="E12526"/>
    </row>
    <row r="12527" spans="1:5" ht="12.5" x14ac:dyDescent="0.25">
      <c r="A12527" s="37"/>
      <c r="B12527" s="26"/>
      <c r="C12527"/>
      <c r="D12527"/>
      <c r="E12527"/>
    </row>
    <row r="12528" spans="1:5" ht="12.5" x14ac:dyDescent="0.25">
      <c r="A12528" s="37"/>
      <c r="B12528" s="26"/>
      <c r="C12528"/>
      <c r="D12528"/>
      <c r="E12528"/>
    </row>
    <row r="12529" spans="1:5" ht="12.5" x14ac:dyDescent="0.25">
      <c r="A12529" s="37"/>
      <c r="B12529" s="26"/>
      <c r="C12529"/>
      <c r="D12529"/>
      <c r="E12529"/>
    </row>
    <row r="12530" spans="1:5" ht="12.5" x14ac:dyDescent="0.25">
      <c r="A12530" s="37"/>
      <c r="B12530" s="26"/>
      <c r="C12530"/>
      <c r="D12530"/>
      <c r="E12530"/>
    </row>
    <row r="12531" spans="1:5" ht="12.5" x14ac:dyDescent="0.25">
      <c r="A12531" s="37"/>
      <c r="B12531" s="26"/>
      <c r="C12531"/>
      <c r="D12531"/>
      <c r="E12531"/>
    </row>
    <row r="12532" spans="1:5" ht="12.5" x14ac:dyDescent="0.25">
      <c r="A12532" s="37"/>
      <c r="B12532" s="26"/>
      <c r="C12532"/>
      <c r="D12532"/>
      <c r="E12532"/>
    </row>
    <row r="12533" spans="1:5" ht="12.5" x14ac:dyDescent="0.25">
      <c r="A12533" s="37"/>
      <c r="B12533" s="26"/>
      <c r="C12533"/>
      <c r="D12533"/>
      <c r="E12533"/>
    </row>
    <row r="12534" spans="1:5" ht="12.5" x14ac:dyDescent="0.25">
      <c r="A12534" s="37"/>
      <c r="B12534" s="26"/>
      <c r="C12534"/>
      <c r="D12534"/>
      <c r="E12534"/>
    </row>
    <row r="12535" spans="1:5" ht="12.5" x14ac:dyDescent="0.25">
      <c r="A12535" s="37"/>
      <c r="B12535" s="26"/>
      <c r="C12535"/>
      <c r="D12535"/>
      <c r="E12535"/>
    </row>
    <row r="12536" spans="1:5" ht="12.5" x14ac:dyDescent="0.25">
      <c r="A12536" s="37"/>
      <c r="B12536" s="26"/>
      <c r="C12536"/>
      <c r="D12536"/>
      <c r="E12536"/>
    </row>
    <row r="12537" spans="1:5" ht="12.5" x14ac:dyDescent="0.25">
      <c r="A12537" s="37"/>
      <c r="B12537" s="26"/>
      <c r="C12537"/>
      <c r="D12537"/>
      <c r="E12537"/>
    </row>
    <row r="12538" spans="1:5" ht="12.5" x14ac:dyDescent="0.25">
      <c r="A12538" s="37"/>
      <c r="B12538" s="26"/>
      <c r="C12538"/>
      <c r="D12538"/>
      <c r="E12538"/>
    </row>
    <row r="12539" spans="1:5" ht="12.5" x14ac:dyDescent="0.25">
      <c r="A12539" s="37"/>
      <c r="B12539" s="26"/>
      <c r="C12539"/>
      <c r="D12539"/>
      <c r="E12539"/>
    </row>
    <row r="12540" spans="1:5" ht="12.5" x14ac:dyDescent="0.25">
      <c r="A12540" s="37"/>
      <c r="B12540" s="26"/>
      <c r="C12540"/>
      <c r="D12540"/>
      <c r="E12540"/>
    </row>
    <row r="12541" spans="1:5" ht="12.5" x14ac:dyDescent="0.25">
      <c r="A12541" s="37"/>
      <c r="B12541" s="26"/>
      <c r="C12541"/>
      <c r="D12541"/>
      <c r="E12541"/>
    </row>
    <row r="12542" spans="1:5" ht="12.5" x14ac:dyDescent="0.25">
      <c r="A12542" s="37"/>
      <c r="B12542" s="26"/>
      <c r="C12542"/>
      <c r="D12542"/>
      <c r="E12542"/>
    </row>
    <row r="12543" spans="1:5" ht="12.5" x14ac:dyDescent="0.25">
      <c r="A12543" s="37"/>
      <c r="B12543" s="26"/>
      <c r="C12543"/>
      <c r="D12543"/>
      <c r="E12543"/>
    </row>
    <row r="12544" spans="1:5" ht="12.5" x14ac:dyDescent="0.25">
      <c r="A12544" s="37"/>
      <c r="B12544" s="26"/>
      <c r="C12544"/>
      <c r="D12544"/>
      <c r="E12544"/>
    </row>
    <row r="12545" spans="1:5" ht="12.5" x14ac:dyDescent="0.25">
      <c r="A12545" s="37"/>
      <c r="B12545" s="26"/>
      <c r="C12545"/>
      <c r="D12545"/>
      <c r="E12545"/>
    </row>
    <row r="12546" spans="1:5" ht="12.5" x14ac:dyDescent="0.25">
      <c r="A12546" s="37"/>
      <c r="B12546" s="26"/>
      <c r="C12546"/>
      <c r="D12546"/>
      <c r="E12546"/>
    </row>
    <row r="12547" spans="1:5" ht="12.5" x14ac:dyDescent="0.25">
      <c r="A12547" s="37"/>
      <c r="B12547" s="26"/>
      <c r="C12547"/>
      <c r="D12547"/>
      <c r="E12547"/>
    </row>
    <row r="12548" spans="1:5" ht="12.5" x14ac:dyDescent="0.25">
      <c r="A12548" s="37"/>
      <c r="B12548" s="26"/>
      <c r="C12548"/>
      <c r="D12548"/>
      <c r="E12548"/>
    </row>
    <row r="12549" spans="1:5" ht="12.5" x14ac:dyDescent="0.25">
      <c r="A12549" s="37"/>
      <c r="B12549" s="26"/>
      <c r="C12549"/>
      <c r="D12549"/>
      <c r="E12549"/>
    </row>
    <row r="12550" spans="1:5" ht="12.5" x14ac:dyDescent="0.25">
      <c r="A12550" s="37"/>
      <c r="B12550" s="26"/>
      <c r="C12550"/>
      <c r="D12550"/>
      <c r="E12550"/>
    </row>
    <row r="12551" spans="1:5" ht="12.5" x14ac:dyDescent="0.25">
      <c r="A12551" s="37"/>
      <c r="B12551" s="26"/>
      <c r="C12551"/>
      <c r="D12551"/>
      <c r="E12551"/>
    </row>
    <row r="12552" spans="1:5" ht="12.5" x14ac:dyDescent="0.25">
      <c r="A12552" s="37"/>
      <c r="B12552" s="26"/>
      <c r="C12552"/>
      <c r="D12552"/>
      <c r="E12552"/>
    </row>
    <row r="12553" spans="1:5" ht="12.5" x14ac:dyDescent="0.25">
      <c r="A12553" s="37"/>
      <c r="B12553" s="26"/>
      <c r="C12553"/>
      <c r="D12553"/>
      <c r="E12553"/>
    </row>
    <row r="12554" spans="1:5" ht="12.5" x14ac:dyDescent="0.25">
      <c r="A12554" s="37"/>
      <c r="B12554" s="26"/>
      <c r="C12554"/>
      <c r="D12554"/>
      <c r="E12554"/>
    </row>
    <row r="12555" spans="1:5" ht="12.5" x14ac:dyDescent="0.25">
      <c r="A12555" s="37"/>
      <c r="B12555" s="26"/>
      <c r="C12555"/>
      <c r="D12555"/>
      <c r="E12555"/>
    </row>
    <row r="12556" spans="1:5" ht="12.5" x14ac:dyDescent="0.25">
      <c r="A12556" s="37"/>
      <c r="B12556" s="26"/>
      <c r="C12556"/>
      <c r="D12556"/>
      <c r="E12556"/>
    </row>
    <row r="12557" spans="1:5" ht="12.5" x14ac:dyDescent="0.25">
      <c r="A12557" s="37"/>
      <c r="B12557" s="26"/>
      <c r="C12557"/>
      <c r="D12557"/>
      <c r="E12557"/>
    </row>
    <row r="12558" spans="1:5" ht="12.5" x14ac:dyDescent="0.25">
      <c r="A12558" s="37"/>
      <c r="B12558" s="26"/>
      <c r="C12558"/>
      <c r="D12558"/>
      <c r="E12558"/>
    </row>
    <row r="12559" spans="1:5" ht="12.5" x14ac:dyDescent="0.25">
      <c r="A12559" s="37"/>
      <c r="B12559" s="26"/>
      <c r="C12559"/>
      <c r="D12559"/>
      <c r="E12559"/>
    </row>
    <row r="12560" spans="1:5" ht="12.5" x14ac:dyDescent="0.25">
      <c r="A12560" s="37"/>
      <c r="B12560" s="26"/>
      <c r="C12560"/>
      <c r="D12560"/>
      <c r="E12560"/>
    </row>
    <row r="12561" spans="1:5" ht="12.5" x14ac:dyDescent="0.25">
      <c r="A12561" s="37"/>
      <c r="B12561" s="26"/>
      <c r="C12561"/>
      <c r="D12561"/>
      <c r="E12561"/>
    </row>
    <row r="12562" spans="1:5" ht="12.5" x14ac:dyDescent="0.25">
      <c r="A12562" s="37"/>
      <c r="B12562" s="26"/>
      <c r="C12562"/>
      <c r="D12562"/>
      <c r="E12562"/>
    </row>
    <row r="12563" spans="1:5" ht="12.5" x14ac:dyDescent="0.25">
      <c r="A12563" s="37"/>
      <c r="B12563" s="26"/>
      <c r="C12563"/>
      <c r="D12563"/>
      <c r="E12563"/>
    </row>
    <row r="12564" spans="1:5" ht="12.5" x14ac:dyDescent="0.25">
      <c r="A12564" s="37"/>
      <c r="B12564" s="26"/>
      <c r="C12564"/>
      <c r="D12564"/>
      <c r="E12564"/>
    </row>
    <row r="12565" spans="1:5" ht="12.5" x14ac:dyDescent="0.25">
      <c r="A12565" s="37"/>
      <c r="B12565" s="26"/>
      <c r="C12565"/>
      <c r="D12565"/>
      <c r="E12565"/>
    </row>
    <row r="12566" spans="1:5" ht="12.5" x14ac:dyDescent="0.25">
      <c r="A12566" s="37"/>
      <c r="B12566" s="26"/>
      <c r="C12566"/>
      <c r="D12566"/>
      <c r="E12566"/>
    </row>
    <row r="12567" spans="1:5" ht="12.5" x14ac:dyDescent="0.25">
      <c r="A12567" s="37"/>
      <c r="B12567" s="26"/>
      <c r="C12567"/>
      <c r="D12567"/>
      <c r="E12567"/>
    </row>
    <row r="12568" spans="1:5" ht="12.5" x14ac:dyDescent="0.25">
      <c r="A12568" s="37"/>
      <c r="B12568" s="26"/>
      <c r="C12568"/>
      <c r="D12568"/>
      <c r="E12568"/>
    </row>
    <row r="12569" spans="1:5" ht="12.5" x14ac:dyDescent="0.25">
      <c r="A12569" s="37"/>
      <c r="B12569" s="26"/>
      <c r="C12569"/>
      <c r="D12569"/>
      <c r="E12569"/>
    </row>
    <row r="12570" spans="1:5" ht="12.5" x14ac:dyDescent="0.25">
      <c r="A12570" s="37"/>
      <c r="B12570" s="26"/>
      <c r="C12570"/>
      <c r="D12570"/>
      <c r="E12570"/>
    </row>
    <row r="12571" spans="1:5" ht="12.5" x14ac:dyDescent="0.25">
      <c r="A12571" s="37"/>
      <c r="B12571" s="26"/>
      <c r="C12571"/>
      <c r="D12571"/>
      <c r="E12571"/>
    </row>
    <row r="12572" spans="1:5" ht="12.5" x14ac:dyDescent="0.25">
      <c r="A12572" s="37"/>
      <c r="B12572" s="26"/>
      <c r="C12572"/>
      <c r="D12572"/>
      <c r="E12572"/>
    </row>
    <row r="12573" spans="1:5" ht="12.5" x14ac:dyDescent="0.25">
      <c r="A12573" s="37"/>
      <c r="B12573" s="26"/>
      <c r="C12573"/>
      <c r="D12573"/>
      <c r="E12573"/>
    </row>
    <row r="12574" spans="1:5" ht="12.5" x14ac:dyDescent="0.25">
      <c r="A12574" s="37"/>
      <c r="B12574" s="26"/>
      <c r="C12574"/>
      <c r="D12574"/>
      <c r="E12574"/>
    </row>
    <row r="12575" spans="1:5" ht="12.5" x14ac:dyDescent="0.25">
      <c r="A12575" s="37"/>
      <c r="B12575" s="26"/>
      <c r="C12575"/>
      <c r="D12575"/>
      <c r="E12575"/>
    </row>
    <row r="12576" spans="1:5" ht="12.5" x14ac:dyDescent="0.25">
      <c r="A12576" s="37"/>
      <c r="B12576" s="26"/>
      <c r="C12576"/>
      <c r="D12576"/>
      <c r="E12576"/>
    </row>
    <row r="12577" spans="1:5" ht="12.5" x14ac:dyDescent="0.25">
      <c r="A12577" s="37"/>
      <c r="B12577" s="26"/>
      <c r="C12577"/>
      <c r="D12577"/>
      <c r="E12577"/>
    </row>
    <row r="12578" spans="1:5" ht="12.5" x14ac:dyDescent="0.25">
      <c r="A12578" s="37"/>
      <c r="B12578" s="26"/>
      <c r="C12578"/>
      <c r="D12578"/>
      <c r="E12578"/>
    </row>
    <row r="12579" spans="1:5" ht="12.5" x14ac:dyDescent="0.25">
      <c r="A12579" s="37"/>
      <c r="B12579" s="26"/>
      <c r="C12579"/>
      <c r="D12579"/>
      <c r="E12579"/>
    </row>
    <row r="12580" spans="1:5" ht="12.5" x14ac:dyDescent="0.25">
      <c r="A12580" s="37"/>
      <c r="B12580" s="26"/>
      <c r="C12580"/>
      <c r="D12580"/>
      <c r="E12580"/>
    </row>
    <row r="12581" spans="1:5" ht="12.5" x14ac:dyDescent="0.25">
      <c r="A12581" s="37"/>
      <c r="B12581" s="26"/>
      <c r="C12581"/>
      <c r="D12581"/>
      <c r="E12581"/>
    </row>
    <row r="12582" spans="1:5" ht="12.5" x14ac:dyDescent="0.25">
      <c r="A12582" s="37"/>
      <c r="B12582" s="26"/>
      <c r="C12582"/>
      <c r="D12582"/>
      <c r="E12582"/>
    </row>
    <row r="12583" spans="1:5" ht="12.5" x14ac:dyDescent="0.25">
      <c r="A12583" s="37"/>
      <c r="B12583" s="26"/>
      <c r="C12583"/>
      <c r="D12583"/>
      <c r="E12583"/>
    </row>
    <row r="12584" spans="1:5" ht="12.5" x14ac:dyDescent="0.25">
      <c r="A12584" s="37"/>
      <c r="B12584" s="26"/>
      <c r="C12584"/>
      <c r="D12584"/>
      <c r="E12584"/>
    </row>
    <row r="12585" spans="1:5" ht="12.5" x14ac:dyDescent="0.25">
      <c r="A12585" s="37"/>
      <c r="B12585" s="26"/>
      <c r="C12585"/>
      <c r="D12585"/>
      <c r="E12585"/>
    </row>
    <row r="12586" spans="1:5" ht="12.5" x14ac:dyDescent="0.25">
      <c r="A12586" s="37"/>
      <c r="B12586" s="26"/>
      <c r="C12586"/>
      <c r="D12586"/>
      <c r="E12586"/>
    </row>
    <row r="12587" spans="1:5" ht="12.5" x14ac:dyDescent="0.25">
      <c r="A12587" s="37"/>
      <c r="B12587" s="26"/>
      <c r="C12587"/>
      <c r="D12587"/>
      <c r="E12587"/>
    </row>
    <row r="12588" spans="1:5" ht="12.5" x14ac:dyDescent="0.25">
      <c r="A12588" s="37"/>
      <c r="B12588" s="26"/>
      <c r="C12588"/>
      <c r="D12588"/>
      <c r="E12588"/>
    </row>
    <row r="12589" spans="1:5" ht="12.5" x14ac:dyDescent="0.25">
      <c r="A12589" s="37"/>
      <c r="B12589" s="26"/>
      <c r="C12589"/>
      <c r="D12589"/>
      <c r="E12589"/>
    </row>
    <row r="12590" spans="1:5" ht="12.5" x14ac:dyDescent="0.25">
      <c r="A12590" s="37"/>
      <c r="B12590" s="26"/>
      <c r="C12590"/>
      <c r="D12590"/>
      <c r="E12590"/>
    </row>
    <row r="12591" spans="1:5" ht="12.5" x14ac:dyDescent="0.25">
      <c r="A12591" s="37"/>
      <c r="B12591" s="26"/>
      <c r="C12591"/>
      <c r="D12591"/>
      <c r="E12591"/>
    </row>
    <row r="12592" spans="1:5" ht="12.5" x14ac:dyDescent="0.25">
      <c r="A12592" s="37"/>
      <c r="B12592" s="26"/>
      <c r="C12592"/>
      <c r="D12592"/>
      <c r="E12592"/>
    </row>
    <row r="12593" spans="1:5" ht="12.5" x14ac:dyDescent="0.25">
      <c r="A12593" s="37"/>
      <c r="B12593" s="26"/>
      <c r="C12593"/>
      <c r="D12593"/>
      <c r="E12593"/>
    </row>
    <row r="12594" spans="1:5" ht="12.5" x14ac:dyDescent="0.25">
      <c r="A12594" s="37"/>
      <c r="B12594" s="26"/>
      <c r="C12594"/>
      <c r="D12594"/>
      <c r="E12594"/>
    </row>
    <row r="12595" spans="1:5" ht="12.5" x14ac:dyDescent="0.25">
      <c r="A12595" s="37"/>
      <c r="B12595" s="26"/>
      <c r="C12595"/>
      <c r="D12595"/>
      <c r="E12595"/>
    </row>
    <row r="12596" spans="1:5" ht="12.5" x14ac:dyDescent="0.25">
      <c r="A12596" s="37"/>
      <c r="B12596" s="26"/>
      <c r="C12596"/>
      <c r="D12596"/>
      <c r="E12596"/>
    </row>
    <row r="12597" spans="1:5" ht="12.5" x14ac:dyDescent="0.25">
      <c r="A12597" s="37"/>
      <c r="B12597" s="26"/>
      <c r="C12597"/>
      <c r="D12597"/>
      <c r="E12597"/>
    </row>
    <row r="12598" spans="1:5" ht="12.5" x14ac:dyDescent="0.25">
      <c r="A12598" s="37"/>
      <c r="B12598" s="26"/>
      <c r="C12598"/>
      <c r="D12598"/>
      <c r="E12598"/>
    </row>
    <row r="12599" spans="1:5" ht="12.5" x14ac:dyDescent="0.25">
      <c r="A12599" s="37"/>
      <c r="B12599" s="26"/>
      <c r="C12599"/>
      <c r="D12599"/>
      <c r="E12599"/>
    </row>
    <row r="12600" spans="1:5" ht="12.5" x14ac:dyDescent="0.25">
      <c r="A12600" s="37"/>
      <c r="B12600" s="26"/>
      <c r="C12600"/>
      <c r="D12600"/>
      <c r="E12600"/>
    </row>
    <row r="12601" spans="1:5" ht="12.5" x14ac:dyDescent="0.25">
      <c r="A12601" s="37"/>
      <c r="B12601" s="26"/>
      <c r="C12601"/>
      <c r="D12601"/>
      <c r="E12601"/>
    </row>
    <row r="12602" spans="1:5" ht="12.5" x14ac:dyDescent="0.25">
      <c r="A12602" s="37"/>
      <c r="B12602" s="26"/>
      <c r="C12602"/>
      <c r="D12602"/>
      <c r="E12602"/>
    </row>
    <row r="12603" spans="1:5" ht="12.5" x14ac:dyDescent="0.25">
      <c r="A12603" s="37"/>
      <c r="B12603" s="26"/>
      <c r="C12603"/>
      <c r="D12603"/>
      <c r="E12603"/>
    </row>
    <row r="12604" spans="1:5" ht="12.5" x14ac:dyDescent="0.25">
      <c r="A12604" s="37"/>
      <c r="B12604" s="26"/>
      <c r="C12604"/>
      <c r="D12604"/>
      <c r="E12604"/>
    </row>
    <row r="12605" spans="1:5" ht="12.5" x14ac:dyDescent="0.25">
      <c r="A12605" s="37"/>
      <c r="B12605" s="26"/>
      <c r="C12605"/>
      <c r="D12605"/>
      <c r="E12605"/>
    </row>
    <row r="12606" spans="1:5" ht="12.5" x14ac:dyDescent="0.25">
      <c r="A12606" s="37"/>
      <c r="B12606" s="26"/>
      <c r="C12606"/>
      <c r="D12606"/>
      <c r="E12606"/>
    </row>
    <row r="12607" spans="1:5" ht="12.5" x14ac:dyDescent="0.25">
      <c r="A12607" s="37"/>
      <c r="B12607" s="26"/>
      <c r="C12607"/>
      <c r="D12607"/>
      <c r="E12607"/>
    </row>
    <row r="12608" spans="1:5" ht="12.5" x14ac:dyDescent="0.25">
      <c r="A12608" s="37"/>
      <c r="B12608" s="26"/>
      <c r="C12608"/>
      <c r="D12608"/>
      <c r="E12608"/>
    </row>
    <row r="12609" spans="1:5" ht="12.5" x14ac:dyDescent="0.25">
      <c r="A12609" s="37"/>
      <c r="B12609" s="26"/>
      <c r="C12609"/>
      <c r="D12609"/>
      <c r="E12609"/>
    </row>
    <row r="12610" spans="1:5" ht="12.5" x14ac:dyDescent="0.25">
      <c r="A12610" s="37"/>
      <c r="B12610" s="26"/>
      <c r="C12610"/>
      <c r="D12610"/>
      <c r="E12610"/>
    </row>
    <row r="12611" spans="1:5" ht="12.5" x14ac:dyDescent="0.25">
      <c r="A12611" s="37"/>
      <c r="B12611" s="26"/>
      <c r="C12611"/>
      <c r="D12611"/>
      <c r="E12611"/>
    </row>
    <row r="12612" spans="1:5" ht="12.5" x14ac:dyDescent="0.25">
      <c r="A12612" s="37"/>
      <c r="B12612" s="26"/>
      <c r="C12612"/>
      <c r="D12612"/>
      <c r="E12612"/>
    </row>
    <row r="12613" spans="1:5" ht="12.5" x14ac:dyDescent="0.25">
      <c r="A12613" s="37"/>
      <c r="B12613" s="26"/>
      <c r="C12613"/>
      <c r="D12613"/>
      <c r="E12613"/>
    </row>
    <row r="12614" spans="1:5" ht="12.5" x14ac:dyDescent="0.25">
      <c r="A12614" s="37"/>
      <c r="B12614" s="26"/>
      <c r="C12614"/>
      <c r="D12614"/>
      <c r="E12614"/>
    </row>
    <row r="12615" spans="1:5" ht="12.5" x14ac:dyDescent="0.25">
      <c r="A12615" s="37"/>
      <c r="B12615" s="26"/>
      <c r="C12615"/>
      <c r="D12615"/>
      <c r="E12615"/>
    </row>
    <row r="12616" spans="1:5" ht="12.5" x14ac:dyDescent="0.25">
      <c r="A12616" s="37"/>
      <c r="B12616" s="26"/>
      <c r="C12616"/>
      <c r="D12616"/>
      <c r="E12616"/>
    </row>
    <row r="12617" spans="1:5" ht="12.5" x14ac:dyDescent="0.25">
      <c r="A12617" s="37"/>
      <c r="B12617" s="26"/>
      <c r="C12617"/>
      <c r="D12617"/>
      <c r="E12617"/>
    </row>
    <row r="12618" spans="1:5" ht="12.5" x14ac:dyDescent="0.25">
      <c r="A12618" s="37"/>
      <c r="B12618" s="26"/>
      <c r="C12618"/>
      <c r="D12618"/>
      <c r="E12618"/>
    </row>
    <row r="12619" spans="1:5" ht="12.5" x14ac:dyDescent="0.25">
      <c r="A12619" s="37"/>
      <c r="B12619" s="26"/>
      <c r="C12619"/>
      <c r="D12619"/>
      <c r="E12619"/>
    </row>
    <row r="12620" spans="1:5" ht="12.5" x14ac:dyDescent="0.25">
      <c r="A12620" s="37"/>
      <c r="B12620" s="26"/>
      <c r="C12620"/>
      <c r="D12620"/>
      <c r="E12620"/>
    </row>
    <row r="12621" spans="1:5" ht="12.5" x14ac:dyDescent="0.25">
      <c r="A12621" s="37"/>
      <c r="B12621" s="26"/>
      <c r="C12621"/>
      <c r="D12621"/>
      <c r="E12621"/>
    </row>
    <row r="12622" spans="1:5" ht="12.5" x14ac:dyDescent="0.25">
      <c r="A12622" s="37"/>
      <c r="B12622" s="26"/>
      <c r="C12622"/>
      <c r="D12622"/>
      <c r="E12622"/>
    </row>
    <row r="12623" spans="1:5" ht="12.5" x14ac:dyDescent="0.25">
      <c r="A12623" s="37"/>
      <c r="B12623" s="26"/>
      <c r="C12623"/>
      <c r="D12623"/>
      <c r="E12623"/>
    </row>
    <row r="12624" spans="1:5" ht="12.5" x14ac:dyDescent="0.25">
      <c r="A12624" s="37"/>
      <c r="B12624" s="26"/>
      <c r="C12624"/>
      <c r="D12624"/>
      <c r="E12624"/>
    </row>
    <row r="12625" spans="1:5" ht="12.5" x14ac:dyDescent="0.25">
      <c r="A12625" s="37"/>
      <c r="B12625" s="26"/>
      <c r="C12625"/>
      <c r="D12625"/>
      <c r="E12625"/>
    </row>
    <row r="12626" spans="1:5" ht="12.5" x14ac:dyDescent="0.25">
      <c r="A12626" s="37"/>
      <c r="B12626" s="26"/>
      <c r="C12626"/>
      <c r="D12626"/>
      <c r="E12626"/>
    </row>
    <row r="12627" spans="1:5" ht="12.5" x14ac:dyDescent="0.25">
      <c r="A12627" s="37"/>
      <c r="B12627" s="26"/>
      <c r="C12627"/>
      <c r="D12627"/>
      <c r="E12627"/>
    </row>
    <row r="12628" spans="1:5" ht="12.5" x14ac:dyDescent="0.25">
      <c r="A12628" s="37"/>
      <c r="B12628" s="26"/>
      <c r="C12628"/>
      <c r="D12628"/>
      <c r="E12628"/>
    </row>
    <row r="12629" spans="1:5" ht="12.5" x14ac:dyDescent="0.25">
      <c r="A12629" s="37"/>
      <c r="B12629" s="26"/>
      <c r="C12629"/>
      <c r="D12629"/>
      <c r="E12629"/>
    </row>
    <row r="12630" spans="1:5" ht="12.5" x14ac:dyDescent="0.25">
      <c r="A12630" s="37"/>
      <c r="B12630" s="26"/>
      <c r="C12630"/>
      <c r="D12630"/>
      <c r="E12630"/>
    </row>
    <row r="12631" spans="1:5" ht="12.5" x14ac:dyDescent="0.25">
      <c r="A12631" s="37"/>
      <c r="B12631" s="26"/>
      <c r="C12631"/>
      <c r="D12631"/>
      <c r="E12631"/>
    </row>
    <row r="12632" spans="1:5" ht="12.5" x14ac:dyDescent="0.25">
      <c r="A12632" s="37"/>
      <c r="B12632" s="26"/>
      <c r="C12632"/>
      <c r="D12632"/>
      <c r="E12632"/>
    </row>
    <row r="12633" spans="1:5" ht="12.5" x14ac:dyDescent="0.25">
      <c r="A12633" s="37"/>
      <c r="B12633" s="26"/>
      <c r="C12633"/>
      <c r="D12633"/>
      <c r="E12633"/>
    </row>
    <row r="12634" spans="1:5" ht="12.5" x14ac:dyDescent="0.25">
      <c r="A12634" s="37"/>
      <c r="B12634" s="26"/>
      <c r="C12634"/>
      <c r="D12634"/>
      <c r="E12634"/>
    </row>
    <row r="12635" spans="1:5" ht="12.5" x14ac:dyDescent="0.25">
      <c r="A12635" s="37"/>
      <c r="B12635" s="26"/>
      <c r="C12635"/>
      <c r="D12635"/>
      <c r="E12635"/>
    </row>
    <row r="12636" spans="1:5" ht="12.5" x14ac:dyDescent="0.25">
      <c r="A12636" s="37"/>
      <c r="B12636" s="26"/>
      <c r="C12636"/>
      <c r="D12636"/>
      <c r="E12636"/>
    </row>
    <row r="12637" spans="1:5" ht="12.5" x14ac:dyDescent="0.25">
      <c r="A12637" s="37"/>
      <c r="B12637" s="26"/>
      <c r="C12637"/>
      <c r="D12637"/>
      <c r="E12637"/>
    </row>
    <row r="12638" spans="1:5" ht="12.5" x14ac:dyDescent="0.25">
      <c r="A12638" s="37"/>
      <c r="B12638" s="26"/>
      <c r="C12638"/>
      <c r="D12638"/>
      <c r="E12638"/>
    </row>
    <row r="12639" spans="1:5" ht="12.5" x14ac:dyDescent="0.25">
      <c r="A12639" s="37"/>
      <c r="B12639" s="26"/>
      <c r="C12639"/>
      <c r="D12639"/>
      <c r="E12639"/>
    </row>
    <row r="12640" spans="1:5" ht="12.5" x14ac:dyDescent="0.25">
      <c r="A12640" s="37"/>
      <c r="B12640" s="26"/>
      <c r="C12640"/>
      <c r="D12640"/>
      <c r="E12640"/>
    </row>
    <row r="12641" spans="1:5" ht="12.5" x14ac:dyDescent="0.25">
      <c r="A12641" s="37"/>
      <c r="B12641" s="26"/>
      <c r="C12641"/>
      <c r="D12641"/>
      <c r="E12641"/>
    </row>
    <row r="12642" spans="1:5" ht="12.5" x14ac:dyDescent="0.25">
      <c r="A12642" s="37"/>
      <c r="B12642" s="26"/>
      <c r="C12642"/>
      <c r="D12642"/>
      <c r="E12642"/>
    </row>
    <row r="12643" spans="1:5" ht="12.5" x14ac:dyDescent="0.25">
      <c r="A12643" s="37"/>
      <c r="B12643" s="26"/>
      <c r="C12643"/>
      <c r="D12643"/>
      <c r="E12643"/>
    </row>
    <row r="12644" spans="1:5" ht="12.5" x14ac:dyDescent="0.25">
      <c r="A12644" s="37"/>
      <c r="B12644" s="26"/>
      <c r="C12644"/>
      <c r="D12644"/>
      <c r="E12644"/>
    </row>
    <row r="12645" spans="1:5" ht="12.5" x14ac:dyDescent="0.25">
      <c r="A12645" s="37"/>
      <c r="B12645" s="26"/>
      <c r="C12645"/>
      <c r="D12645"/>
      <c r="E12645"/>
    </row>
    <row r="12646" spans="1:5" ht="12.5" x14ac:dyDescent="0.25">
      <c r="A12646" s="37"/>
      <c r="B12646" s="26"/>
      <c r="C12646"/>
      <c r="D12646"/>
      <c r="E12646"/>
    </row>
    <row r="12647" spans="1:5" ht="12.5" x14ac:dyDescent="0.25">
      <c r="A12647" s="37"/>
      <c r="B12647" s="26"/>
      <c r="C12647"/>
      <c r="D12647"/>
      <c r="E12647"/>
    </row>
    <row r="12648" spans="1:5" ht="12.5" x14ac:dyDescent="0.25">
      <c r="A12648" s="37"/>
      <c r="B12648" s="26"/>
      <c r="C12648"/>
      <c r="D12648"/>
      <c r="E12648"/>
    </row>
    <row r="12649" spans="1:5" ht="12.5" x14ac:dyDescent="0.25">
      <c r="A12649" s="37"/>
      <c r="B12649" s="26"/>
      <c r="C12649"/>
      <c r="D12649"/>
      <c r="E12649"/>
    </row>
    <row r="12650" spans="1:5" ht="12.5" x14ac:dyDescent="0.25">
      <c r="A12650" s="37"/>
      <c r="B12650" s="26"/>
      <c r="C12650"/>
      <c r="D12650"/>
      <c r="E12650"/>
    </row>
    <row r="12651" spans="1:5" ht="12.5" x14ac:dyDescent="0.25">
      <c r="A12651" s="37"/>
      <c r="B12651" s="26"/>
      <c r="C12651"/>
      <c r="D12651"/>
      <c r="E12651"/>
    </row>
    <row r="12652" spans="1:5" ht="12.5" x14ac:dyDescent="0.25">
      <c r="A12652" s="37"/>
      <c r="B12652" s="26"/>
      <c r="C12652"/>
      <c r="D12652"/>
      <c r="E12652"/>
    </row>
    <row r="12653" spans="1:5" ht="12.5" x14ac:dyDescent="0.25">
      <c r="A12653" s="37"/>
      <c r="B12653" s="26"/>
      <c r="C12653"/>
      <c r="D12653"/>
      <c r="E12653"/>
    </row>
    <row r="12654" spans="1:5" ht="12.5" x14ac:dyDescent="0.25">
      <c r="A12654" s="37"/>
      <c r="B12654" s="26"/>
      <c r="C12654"/>
      <c r="D12654"/>
      <c r="E12654"/>
    </row>
    <row r="12655" spans="1:5" ht="12.5" x14ac:dyDescent="0.25">
      <c r="A12655" s="37"/>
      <c r="B12655" s="26"/>
      <c r="C12655"/>
      <c r="D12655"/>
      <c r="E12655"/>
    </row>
    <row r="12656" spans="1:5" ht="12.5" x14ac:dyDescent="0.25">
      <c r="A12656" s="37"/>
      <c r="B12656" s="26"/>
      <c r="C12656"/>
      <c r="D12656"/>
      <c r="E12656"/>
    </row>
    <row r="12657" spans="1:5" ht="12.5" x14ac:dyDescent="0.25">
      <c r="A12657" s="37"/>
      <c r="B12657" s="26"/>
      <c r="C12657"/>
      <c r="D12657"/>
      <c r="E12657"/>
    </row>
    <row r="12658" spans="1:5" ht="12.5" x14ac:dyDescent="0.25">
      <c r="A12658" s="37"/>
      <c r="B12658" s="26"/>
      <c r="C12658"/>
      <c r="D12658"/>
      <c r="E12658"/>
    </row>
    <row r="12659" spans="1:5" ht="12.5" x14ac:dyDescent="0.25">
      <c r="A12659" s="37"/>
      <c r="B12659" s="26"/>
      <c r="C12659"/>
      <c r="D12659"/>
      <c r="E12659"/>
    </row>
    <row r="12660" spans="1:5" ht="12.5" x14ac:dyDescent="0.25">
      <c r="A12660" s="37"/>
      <c r="B12660" s="26"/>
      <c r="C12660"/>
      <c r="D12660"/>
      <c r="E12660"/>
    </row>
    <row r="12661" spans="1:5" ht="12.5" x14ac:dyDescent="0.25">
      <c r="A12661" s="37"/>
      <c r="B12661" s="26"/>
      <c r="C12661"/>
      <c r="D12661"/>
      <c r="E12661"/>
    </row>
    <row r="12662" spans="1:5" ht="12.5" x14ac:dyDescent="0.25">
      <c r="A12662" s="37"/>
      <c r="B12662" s="26"/>
      <c r="C12662"/>
      <c r="D12662"/>
      <c r="E12662"/>
    </row>
    <row r="12663" spans="1:5" ht="12.5" x14ac:dyDescent="0.25">
      <c r="A12663" s="37"/>
      <c r="B12663" s="26"/>
      <c r="C12663"/>
      <c r="D12663"/>
      <c r="E12663"/>
    </row>
    <row r="12664" spans="1:5" ht="12.5" x14ac:dyDescent="0.25">
      <c r="A12664" s="37"/>
      <c r="B12664" s="26"/>
      <c r="C12664"/>
      <c r="D12664"/>
      <c r="E12664"/>
    </row>
    <row r="12665" spans="1:5" ht="12.5" x14ac:dyDescent="0.25">
      <c r="A12665" s="37"/>
      <c r="B12665" s="26"/>
      <c r="C12665"/>
      <c r="D12665"/>
      <c r="E12665"/>
    </row>
    <row r="12666" spans="1:5" ht="12.5" x14ac:dyDescent="0.25">
      <c r="A12666" s="37"/>
      <c r="B12666" s="26"/>
      <c r="C12666"/>
      <c r="D12666"/>
      <c r="E12666"/>
    </row>
    <row r="12667" spans="1:5" ht="12.5" x14ac:dyDescent="0.25">
      <c r="A12667" s="37"/>
      <c r="B12667" s="26"/>
      <c r="C12667"/>
      <c r="D12667"/>
      <c r="E12667"/>
    </row>
    <row r="12668" spans="1:5" ht="12.5" x14ac:dyDescent="0.25">
      <c r="A12668" s="37"/>
      <c r="B12668" s="26"/>
      <c r="C12668"/>
      <c r="D12668"/>
      <c r="E12668"/>
    </row>
    <row r="12669" spans="1:5" ht="12.5" x14ac:dyDescent="0.25">
      <c r="A12669" s="37"/>
      <c r="B12669" s="26"/>
      <c r="C12669"/>
      <c r="D12669"/>
      <c r="E12669"/>
    </row>
    <row r="12670" spans="1:5" ht="12.5" x14ac:dyDescent="0.25">
      <c r="A12670" s="37"/>
      <c r="B12670" s="26"/>
      <c r="C12670"/>
      <c r="D12670"/>
      <c r="E12670"/>
    </row>
    <row r="12671" spans="1:5" ht="12.5" x14ac:dyDescent="0.25">
      <c r="A12671" s="37"/>
      <c r="B12671" s="26"/>
      <c r="C12671"/>
      <c r="D12671"/>
      <c r="E12671"/>
    </row>
    <row r="12672" spans="1:5" ht="12.5" x14ac:dyDescent="0.25">
      <c r="A12672" s="37"/>
      <c r="B12672" s="26"/>
      <c r="C12672"/>
      <c r="D12672"/>
      <c r="E12672"/>
    </row>
    <row r="12673" spans="1:5" ht="12.5" x14ac:dyDescent="0.25">
      <c r="A12673" s="37"/>
      <c r="B12673" s="26"/>
      <c r="C12673"/>
      <c r="D12673"/>
      <c r="E12673"/>
    </row>
    <row r="12674" spans="1:5" ht="12.5" x14ac:dyDescent="0.25">
      <c r="A12674" s="37"/>
      <c r="B12674" s="26"/>
      <c r="C12674"/>
      <c r="D12674"/>
      <c r="E12674"/>
    </row>
    <row r="12675" spans="1:5" ht="12.5" x14ac:dyDescent="0.25">
      <c r="A12675" s="37"/>
      <c r="B12675" s="26"/>
      <c r="C12675"/>
      <c r="D12675"/>
      <c r="E12675"/>
    </row>
    <row r="12676" spans="1:5" ht="12.5" x14ac:dyDescent="0.25">
      <c r="A12676" s="37"/>
      <c r="B12676" s="26"/>
      <c r="C12676"/>
      <c r="D12676"/>
      <c r="E12676"/>
    </row>
    <row r="12677" spans="1:5" ht="12.5" x14ac:dyDescent="0.25">
      <c r="A12677" s="37"/>
      <c r="B12677" s="26"/>
      <c r="C12677"/>
      <c r="D12677"/>
      <c r="E12677"/>
    </row>
    <row r="12678" spans="1:5" ht="12.5" x14ac:dyDescent="0.25">
      <c r="A12678" s="37"/>
      <c r="B12678" s="26"/>
      <c r="C12678"/>
      <c r="D12678"/>
      <c r="E12678"/>
    </row>
    <row r="12679" spans="1:5" ht="12.5" x14ac:dyDescent="0.25">
      <c r="A12679" s="37"/>
      <c r="B12679" s="26"/>
      <c r="C12679"/>
      <c r="D12679"/>
      <c r="E12679"/>
    </row>
    <row r="12680" spans="1:5" ht="12.5" x14ac:dyDescent="0.25">
      <c r="A12680" s="37"/>
      <c r="B12680" s="26"/>
      <c r="C12680"/>
      <c r="D12680"/>
      <c r="E12680"/>
    </row>
    <row r="12681" spans="1:5" ht="12.5" x14ac:dyDescent="0.25">
      <c r="A12681" s="37"/>
      <c r="B12681" s="26"/>
      <c r="C12681"/>
      <c r="D12681"/>
      <c r="E12681"/>
    </row>
    <row r="12682" spans="1:5" ht="12.5" x14ac:dyDescent="0.25">
      <c r="A12682" s="37"/>
      <c r="B12682" s="26"/>
      <c r="C12682"/>
      <c r="D12682"/>
      <c r="E12682"/>
    </row>
    <row r="12683" spans="1:5" ht="12.5" x14ac:dyDescent="0.25">
      <c r="A12683" s="37"/>
      <c r="B12683" s="26"/>
      <c r="C12683"/>
      <c r="D12683"/>
      <c r="E12683"/>
    </row>
    <row r="12684" spans="1:5" ht="12.5" x14ac:dyDescent="0.25">
      <c r="A12684" s="37"/>
      <c r="B12684" s="26"/>
      <c r="C12684"/>
      <c r="D12684"/>
      <c r="E12684"/>
    </row>
    <row r="12685" spans="1:5" ht="12.5" x14ac:dyDescent="0.25">
      <c r="A12685" s="37"/>
      <c r="B12685" s="26"/>
      <c r="C12685"/>
      <c r="D12685"/>
      <c r="E12685"/>
    </row>
    <row r="12686" spans="1:5" ht="12.5" x14ac:dyDescent="0.25">
      <c r="A12686" s="37"/>
      <c r="B12686" s="26"/>
      <c r="C12686"/>
      <c r="D12686"/>
      <c r="E12686"/>
    </row>
    <row r="12687" spans="1:5" ht="12.5" x14ac:dyDescent="0.25">
      <c r="A12687" s="37"/>
      <c r="B12687" s="26"/>
      <c r="C12687"/>
      <c r="D12687"/>
      <c r="E12687"/>
    </row>
    <row r="12688" spans="1:5" ht="12.5" x14ac:dyDescent="0.25">
      <c r="A12688" s="37"/>
      <c r="B12688" s="26"/>
      <c r="C12688"/>
      <c r="D12688"/>
      <c r="E12688"/>
    </row>
    <row r="12689" spans="1:5" ht="12.5" x14ac:dyDescent="0.25">
      <c r="A12689" s="37"/>
      <c r="B12689" s="26"/>
      <c r="C12689"/>
      <c r="D12689"/>
      <c r="E12689"/>
    </row>
    <row r="12690" spans="1:5" ht="12.5" x14ac:dyDescent="0.25">
      <c r="A12690" s="37"/>
      <c r="B12690" s="26"/>
      <c r="C12690"/>
      <c r="D12690"/>
      <c r="E12690"/>
    </row>
    <row r="12691" spans="1:5" ht="12.5" x14ac:dyDescent="0.25">
      <c r="A12691" s="37"/>
      <c r="B12691" s="26"/>
      <c r="C12691"/>
      <c r="D12691"/>
      <c r="E12691"/>
    </row>
    <row r="12692" spans="1:5" ht="12.5" x14ac:dyDescent="0.25">
      <c r="A12692" s="37"/>
      <c r="B12692" s="26"/>
      <c r="C12692"/>
      <c r="D12692"/>
      <c r="E12692"/>
    </row>
    <row r="12693" spans="1:5" ht="12.5" x14ac:dyDescent="0.25">
      <c r="A12693" s="37"/>
      <c r="B12693" s="26"/>
      <c r="C12693"/>
      <c r="D12693"/>
      <c r="E12693"/>
    </row>
    <row r="12694" spans="1:5" ht="12.5" x14ac:dyDescent="0.25">
      <c r="A12694" s="37"/>
      <c r="B12694" s="26"/>
      <c r="C12694"/>
      <c r="D12694"/>
      <c r="E12694"/>
    </row>
    <row r="12695" spans="1:5" ht="12.5" x14ac:dyDescent="0.25">
      <c r="A12695" s="37"/>
      <c r="B12695" s="26"/>
      <c r="C12695"/>
      <c r="D12695"/>
      <c r="E12695"/>
    </row>
    <row r="12696" spans="1:5" ht="12.5" x14ac:dyDescent="0.25">
      <c r="A12696" s="37"/>
      <c r="B12696" s="26"/>
      <c r="C12696"/>
      <c r="D12696"/>
      <c r="E12696"/>
    </row>
    <row r="12697" spans="1:5" ht="12.5" x14ac:dyDescent="0.25">
      <c r="A12697" s="37"/>
      <c r="B12697" s="26"/>
      <c r="C12697"/>
      <c r="D12697"/>
      <c r="E12697"/>
    </row>
    <row r="12698" spans="1:5" ht="12.5" x14ac:dyDescent="0.25">
      <c r="A12698" s="37"/>
      <c r="B12698" s="26"/>
      <c r="C12698"/>
      <c r="D12698"/>
      <c r="E12698"/>
    </row>
    <row r="12699" spans="1:5" ht="12.5" x14ac:dyDescent="0.25">
      <c r="A12699" s="37"/>
      <c r="B12699" s="26"/>
      <c r="C12699"/>
      <c r="D12699"/>
      <c r="E12699"/>
    </row>
    <row r="12700" spans="1:5" ht="12.5" x14ac:dyDescent="0.25">
      <c r="A12700" s="37"/>
      <c r="B12700" s="26"/>
      <c r="C12700"/>
      <c r="D12700"/>
      <c r="E12700"/>
    </row>
    <row r="12701" spans="1:5" ht="12.5" x14ac:dyDescent="0.25">
      <c r="A12701" s="37"/>
      <c r="B12701" s="26"/>
      <c r="C12701"/>
      <c r="D12701"/>
      <c r="E12701"/>
    </row>
    <row r="12702" spans="1:5" ht="12.5" x14ac:dyDescent="0.25">
      <c r="A12702" s="37"/>
      <c r="B12702" s="26"/>
      <c r="C12702"/>
      <c r="D12702"/>
      <c r="E12702"/>
    </row>
    <row r="12703" spans="1:5" ht="12.5" x14ac:dyDescent="0.25">
      <c r="A12703" s="37"/>
      <c r="B12703" s="26"/>
      <c r="C12703"/>
      <c r="D12703"/>
      <c r="E12703"/>
    </row>
    <row r="12704" spans="1:5" ht="12.5" x14ac:dyDescent="0.25">
      <c r="A12704" s="37"/>
      <c r="B12704" s="26"/>
      <c r="C12704"/>
      <c r="D12704"/>
      <c r="E12704"/>
    </row>
    <row r="12705" spans="1:5" ht="12.5" x14ac:dyDescent="0.25">
      <c r="A12705" s="37"/>
      <c r="B12705" s="26"/>
      <c r="C12705"/>
      <c r="D12705"/>
      <c r="E12705"/>
    </row>
    <row r="12706" spans="1:5" ht="12.5" x14ac:dyDescent="0.25">
      <c r="A12706" s="37"/>
      <c r="B12706" s="26"/>
      <c r="C12706"/>
      <c r="D12706"/>
      <c r="E12706"/>
    </row>
    <row r="12707" spans="1:5" ht="12.5" x14ac:dyDescent="0.25">
      <c r="A12707" s="37"/>
      <c r="B12707" s="26"/>
      <c r="C12707"/>
      <c r="D12707"/>
      <c r="E12707"/>
    </row>
    <row r="12708" spans="1:5" ht="12.5" x14ac:dyDescent="0.25">
      <c r="A12708" s="37"/>
      <c r="B12708" s="26"/>
      <c r="C12708"/>
      <c r="D12708"/>
      <c r="E12708"/>
    </row>
    <row r="12709" spans="1:5" ht="12.5" x14ac:dyDescent="0.25">
      <c r="A12709" s="37"/>
      <c r="B12709" s="26"/>
      <c r="C12709"/>
      <c r="D12709"/>
      <c r="E12709"/>
    </row>
    <row r="12710" spans="1:5" ht="12.5" x14ac:dyDescent="0.25">
      <c r="A12710" s="37"/>
      <c r="B12710" s="26"/>
      <c r="C12710"/>
      <c r="D12710"/>
      <c r="E12710"/>
    </row>
    <row r="12711" spans="1:5" ht="12.5" x14ac:dyDescent="0.25">
      <c r="A12711" s="37"/>
      <c r="B12711" s="26"/>
      <c r="C12711"/>
      <c r="D12711"/>
      <c r="E12711"/>
    </row>
    <row r="12712" spans="1:5" ht="12.5" x14ac:dyDescent="0.25">
      <c r="A12712" s="37"/>
      <c r="B12712" s="26"/>
      <c r="C12712"/>
      <c r="D12712"/>
      <c r="E12712"/>
    </row>
    <row r="12713" spans="1:5" ht="12.5" x14ac:dyDescent="0.25">
      <c r="A12713" s="37"/>
      <c r="B12713" s="26"/>
      <c r="C12713"/>
      <c r="D12713"/>
      <c r="E12713"/>
    </row>
    <row r="12714" spans="1:5" ht="12.5" x14ac:dyDescent="0.25">
      <c r="A12714" s="37"/>
      <c r="B12714" s="26"/>
      <c r="C12714"/>
      <c r="D12714"/>
      <c r="E12714"/>
    </row>
    <row r="12715" spans="1:5" ht="12.5" x14ac:dyDescent="0.25">
      <c r="A12715" s="37"/>
      <c r="B12715" s="26"/>
      <c r="C12715"/>
      <c r="D12715"/>
      <c r="E12715"/>
    </row>
    <row r="12716" spans="1:5" ht="12.5" x14ac:dyDescent="0.25">
      <c r="A12716" s="37"/>
      <c r="B12716" s="26"/>
      <c r="C12716"/>
      <c r="D12716"/>
      <c r="E12716"/>
    </row>
    <row r="12717" spans="1:5" ht="12.5" x14ac:dyDescent="0.25">
      <c r="A12717" s="37"/>
      <c r="B12717" s="26"/>
      <c r="C12717"/>
      <c r="D12717"/>
      <c r="E12717"/>
    </row>
    <row r="12718" spans="1:5" ht="12.5" x14ac:dyDescent="0.25">
      <c r="A12718" s="37"/>
      <c r="B12718" s="26"/>
      <c r="C12718"/>
      <c r="D12718"/>
      <c r="E12718"/>
    </row>
    <row r="12719" spans="1:5" ht="12.5" x14ac:dyDescent="0.25">
      <c r="A12719" s="37"/>
      <c r="B12719" s="26"/>
      <c r="C12719"/>
      <c r="D12719"/>
      <c r="E12719"/>
    </row>
    <row r="12720" spans="1:5" ht="12.5" x14ac:dyDescent="0.25">
      <c r="A12720" s="37"/>
      <c r="B12720" s="26"/>
      <c r="C12720"/>
      <c r="D12720"/>
      <c r="E12720"/>
    </row>
    <row r="12721" spans="1:5" ht="12.5" x14ac:dyDescent="0.25">
      <c r="A12721" s="37"/>
      <c r="B12721" s="26"/>
      <c r="C12721"/>
      <c r="D12721"/>
      <c r="E12721"/>
    </row>
    <row r="12722" spans="1:5" ht="12.5" x14ac:dyDescent="0.25">
      <c r="A12722" s="37"/>
      <c r="B12722" s="26"/>
      <c r="C12722"/>
      <c r="D12722"/>
      <c r="E12722"/>
    </row>
    <row r="12723" spans="1:5" ht="12.5" x14ac:dyDescent="0.25">
      <c r="A12723" s="37"/>
      <c r="B12723" s="26"/>
      <c r="C12723"/>
      <c r="D12723"/>
      <c r="E12723"/>
    </row>
    <row r="12724" spans="1:5" ht="12.5" x14ac:dyDescent="0.25">
      <c r="A12724" s="37"/>
      <c r="B12724" s="26"/>
      <c r="C12724"/>
      <c r="D12724"/>
      <c r="E12724"/>
    </row>
    <row r="12725" spans="1:5" ht="12.5" x14ac:dyDescent="0.25">
      <c r="A12725" s="37"/>
      <c r="B12725" s="26"/>
      <c r="C12725"/>
      <c r="D12725"/>
      <c r="E12725"/>
    </row>
    <row r="12726" spans="1:5" ht="12.5" x14ac:dyDescent="0.25">
      <c r="A12726" s="37"/>
      <c r="B12726" s="26"/>
      <c r="C12726"/>
      <c r="D12726"/>
      <c r="E12726"/>
    </row>
    <row r="12727" spans="1:5" ht="12.5" x14ac:dyDescent="0.25">
      <c r="A12727" s="37"/>
      <c r="B12727" s="26"/>
      <c r="C12727"/>
      <c r="D12727"/>
      <c r="E12727"/>
    </row>
    <row r="12728" spans="1:5" ht="12.5" x14ac:dyDescent="0.25">
      <c r="A12728" s="37"/>
      <c r="B12728" s="26"/>
      <c r="C12728"/>
      <c r="D12728"/>
      <c r="E12728"/>
    </row>
    <row r="12729" spans="1:5" ht="12.5" x14ac:dyDescent="0.25">
      <c r="A12729" s="37"/>
      <c r="B12729" s="26"/>
      <c r="C12729"/>
      <c r="D12729"/>
      <c r="E12729"/>
    </row>
    <row r="12730" spans="1:5" ht="12.5" x14ac:dyDescent="0.25">
      <c r="A12730" s="37"/>
      <c r="B12730" s="26"/>
      <c r="C12730"/>
      <c r="D12730"/>
      <c r="E12730"/>
    </row>
    <row r="12731" spans="1:5" ht="12.5" x14ac:dyDescent="0.25">
      <c r="A12731" s="37"/>
      <c r="B12731" s="26"/>
      <c r="C12731"/>
      <c r="D12731"/>
      <c r="E12731"/>
    </row>
    <row r="12732" spans="1:5" ht="12.5" x14ac:dyDescent="0.25">
      <c r="A12732" s="37"/>
      <c r="B12732" s="26"/>
      <c r="C12732"/>
      <c r="D12732"/>
      <c r="E12732"/>
    </row>
    <row r="12733" spans="1:5" ht="12.5" x14ac:dyDescent="0.25">
      <c r="A12733" s="37"/>
      <c r="B12733" s="26"/>
      <c r="C12733"/>
      <c r="D12733"/>
      <c r="E12733"/>
    </row>
    <row r="12734" spans="1:5" ht="12.5" x14ac:dyDescent="0.25">
      <c r="A12734" s="37"/>
      <c r="B12734" s="26"/>
      <c r="C12734"/>
      <c r="D12734"/>
      <c r="E12734"/>
    </row>
    <row r="12735" spans="1:5" ht="12.5" x14ac:dyDescent="0.25">
      <c r="A12735" s="37"/>
      <c r="B12735" s="26"/>
      <c r="C12735"/>
      <c r="D12735"/>
      <c r="E12735"/>
    </row>
    <row r="12736" spans="1:5" ht="12.5" x14ac:dyDescent="0.25">
      <c r="A12736" s="37"/>
      <c r="B12736" s="26"/>
      <c r="C12736"/>
      <c r="D12736"/>
      <c r="E12736"/>
    </row>
    <row r="12737" spans="1:5" ht="12.5" x14ac:dyDescent="0.25">
      <c r="A12737" s="37"/>
      <c r="B12737" s="26"/>
      <c r="C12737"/>
      <c r="D12737"/>
      <c r="E12737"/>
    </row>
    <row r="12738" spans="1:5" ht="12.5" x14ac:dyDescent="0.25">
      <c r="A12738" s="37"/>
      <c r="B12738" s="26"/>
      <c r="C12738"/>
      <c r="D12738"/>
      <c r="E12738"/>
    </row>
    <row r="12739" spans="1:5" ht="12.5" x14ac:dyDescent="0.25">
      <c r="A12739" s="37"/>
      <c r="B12739" s="26"/>
      <c r="C12739"/>
      <c r="D12739"/>
      <c r="E12739"/>
    </row>
    <row r="12740" spans="1:5" ht="12.5" x14ac:dyDescent="0.25">
      <c r="A12740" s="37"/>
      <c r="B12740" s="26"/>
      <c r="C12740"/>
      <c r="D12740"/>
      <c r="E12740"/>
    </row>
    <row r="12741" spans="1:5" ht="12.5" x14ac:dyDescent="0.25">
      <c r="A12741" s="37"/>
      <c r="B12741" s="26"/>
      <c r="C12741"/>
      <c r="D12741"/>
      <c r="E12741"/>
    </row>
    <row r="12742" spans="1:5" ht="12.5" x14ac:dyDescent="0.25">
      <c r="A12742" s="37"/>
      <c r="B12742" s="26"/>
      <c r="C12742"/>
      <c r="D12742"/>
      <c r="E12742"/>
    </row>
    <row r="12743" spans="1:5" ht="12.5" x14ac:dyDescent="0.25">
      <c r="A12743" s="37"/>
      <c r="B12743" s="26"/>
      <c r="C12743"/>
      <c r="D12743"/>
      <c r="E12743"/>
    </row>
    <row r="12744" spans="1:5" ht="12.5" x14ac:dyDescent="0.25">
      <c r="A12744" s="37"/>
      <c r="B12744" s="26"/>
      <c r="C12744"/>
      <c r="D12744"/>
      <c r="E12744"/>
    </row>
    <row r="12745" spans="1:5" ht="12.5" x14ac:dyDescent="0.25">
      <c r="A12745" s="37"/>
      <c r="B12745" s="26"/>
      <c r="C12745"/>
      <c r="D12745"/>
      <c r="E12745"/>
    </row>
    <row r="12746" spans="1:5" ht="12.5" x14ac:dyDescent="0.25">
      <c r="A12746" s="37"/>
      <c r="B12746" s="26"/>
      <c r="C12746"/>
      <c r="D12746"/>
      <c r="E12746"/>
    </row>
    <row r="12747" spans="1:5" ht="12.5" x14ac:dyDescent="0.25">
      <c r="A12747" s="37"/>
      <c r="B12747" s="26"/>
      <c r="C12747"/>
      <c r="D12747"/>
      <c r="E12747"/>
    </row>
    <row r="12748" spans="1:5" ht="12.5" x14ac:dyDescent="0.25">
      <c r="A12748" s="37"/>
      <c r="B12748" s="26"/>
      <c r="C12748"/>
      <c r="D12748"/>
      <c r="E12748"/>
    </row>
    <row r="12749" spans="1:5" ht="12.5" x14ac:dyDescent="0.25">
      <c r="A12749" s="37"/>
      <c r="B12749" s="26"/>
      <c r="C12749"/>
      <c r="D12749"/>
      <c r="E12749"/>
    </row>
    <row r="12750" spans="1:5" ht="12.5" x14ac:dyDescent="0.25">
      <c r="A12750" s="37"/>
      <c r="B12750" s="26"/>
      <c r="C12750"/>
      <c r="D12750"/>
      <c r="E12750"/>
    </row>
    <row r="12751" spans="1:5" ht="12.5" x14ac:dyDescent="0.25">
      <c r="A12751" s="37"/>
      <c r="B12751" s="26"/>
      <c r="C12751"/>
      <c r="D12751"/>
      <c r="E12751"/>
    </row>
    <row r="12752" spans="1:5" ht="12.5" x14ac:dyDescent="0.25">
      <c r="A12752" s="37"/>
      <c r="B12752" s="26"/>
      <c r="C12752"/>
      <c r="D12752"/>
      <c r="E12752"/>
    </row>
    <row r="12753" spans="1:5" ht="12.5" x14ac:dyDescent="0.25">
      <c r="A12753" s="37"/>
      <c r="B12753" s="26"/>
      <c r="C12753"/>
      <c r="D12753"/>
      <c r="E12753"/>
    </row>
    <row r="12754" spans="1:5" ht="12.5" x14ac:dyDescent="0.25">
      <c r="A12754" s="37"/>
      <c r="B12754" s="26"/>
      <c r="C12754"/>
      <c r="D12754"/>
      <c r="E12754"/>
    </row>
    <row r="12755" spans="1:5" ht="12.5" x14ac:dyDescent="0.25">
      <c r="A12755" s="37"/>
      <c r="B12755" s="26"/>
      <c r="C12755"/>
      <c r="D12755"/>
      <c r="E12755"/>
    </row>
    <row r="12756" spans="1:5" ht="12.5" x14ac:dyDescent="0.25">
      <c r="A12756" s="37"/>
      <c r="B12756" s="26"/>
      <c r="C12756"/>
      <c r="D12756"/>
      <c r="E12756"/>
    </row>
    <row r="12757" spans="1:5" ht="12.5" x14ac:dyDescent="0.25">
      <c r="A12757" s="37"/>
      <c r="B12757" s="26"/>
      <c r="C12757"/>
      <c r="D12757"/>
      <c r="E12757"/>
    </row>
    <row r="12758" spans="1:5" ht="12.5" x14ac:dyDescent="0.25">
      <c r="A12758" s="37"/>
      <c r="B12758" s="26"/>
      <c r="C12758"/>
      <c r="D12758"/>
      <c r="E12758"/>
    </row>
    <row r="12759" spans="1:5" ht="12.5" x14ac:dyDescent="0.25">
      <c r="A12759" s="37"/>
      <c r="B12759" s="26"/>
      <c r="C12759"/>
      <c r="D12759"/>
      <c r="E12759"/>
    </row>
    <row r="12760" spans="1:5" ht="12.5" x14ac:dyDescent="0.25">
      <c r="A12760" s="37"/>
      <c r="B12760" s="26"/>
      <c r="C12760"/>
      <c r="D12760"/>
      <c r="E12760"/>
    </row>
    <row r="12761" spans="1:5" ht="12.5" x14ac:dyDescent="0.25">
      <c r="A12761" s="37"/>
      <c r="B12761" s="26"/>
      <c r="C12761"/>
      <c r="D12761"/>
      <c r="E12761"/>
    </row>
    <row r="12762" spans="1:5" ht="12.5" x14ac:dyDescent="0.25">
      <c r="A12762" s="37"/>
      <c r="B12762" s="26"/>
      <c r="C12762"/>
      <c r="D12762"/>
      <c r="E12762"/>
    </row>
    <row r="12763" spans="1:5" ht="12.5" x14ac:dyDescent="0.25">
      <c r="A12763" s="37"/>
      <c r="B12763" s="26"/>
      <c r="C12763"/>
      <c r="D12763"/>
      <c r="E12763"/>
    </row>
    <row r="12764" spans="1:5" ht="12.5" x14ac:dyDescent="0.25">
      <c r="A12764" s="37"/>
      <c r="B12764" s="26"/>
      <c r="C12764"/>
      <c r="D12764"/>
      <c r="E12764"/>
    </row>
    <row r="12765" spans="1:5" ht="12.5" x14ac:dyDescent="0.25">
      <c r="A12765" s="37"/>
      <c r="B12765" s="26"/>
      <c r="C12765"/>
      <c r="D12765"/>
      <c r="E12765"/>
    </row>
    <row r="12766" spans="1:5" ht="12.5" x14ac:dyDescent="0.25">
      <c r="A12766" s="37"/>
      <c r="B12766" s="26"/>
      <c r="C12766"/>
      <c r="D12766"/>
      <c r="E12766"/>
    </row>
    <row r="12767" spans="1:5" ht="12.5" x14ac:dyDescent="0.25">
      <c r="A12767" s="37"/>
      <c r="B12767" s="26"/>
      <c r="C12767"/>
      <c r="D12767"/>
      <c r="E12767"/>
    </row>
    <row r="12768" spans="1:5" ht="12.5" x14ac:dyDescent="0.25">
      <c r="A12768" s="37"/>
      <c r="B12768" s="26"/>
      <c r="C12768"/>
      <c r="D12768"/>
      <c r="E12768"/>
    </row>
    <row r="12769" spans="1:5" ht="12.5" x14ac:dyDescent="0.25">
      <c r="A12769" s="37"/>
      <c r="B12769" s="26"/>
      <c r="C12769"/>
      <c r="D12769"/>
      <c r="E12769"/>
    </row>
    <row r="12770" spans="1:5" ht="12.5" x14ac:dyDescent="0.25">
      <c r="A12770" s="37"/>
      <c r="B12770" s="26"/>
      <c r="C12770"/>
      <c r="D12770"/>
      <c r="E12770"/>
    </row>
    <row r="12771" spans="1:5" ht="12.5" x14ac:dyDescent="0.25">
      <c r="A12771" s="37"/>
      <c r="B12771" s="26"/>
      <c r="C12771"/>
      <c r="D12771"/>
      <c r="E12771"/>
    </row>
    <row r="12772" spans="1:5" ht="12.5" x14ac:dyDescent="0.25">
      <c r="A12772" s="37"/>
      <c r="B12772" s="26"/>
      <c r="C12772"/>
      <c r="D12772"/>
      <c r="E12772"/>
    </row>
    <row r="12773" spans="1:5" ht="12.5" x14ac:dyDescent="0.25">
      <c r="A12773" s="37"/>
      <c r="B12773" s="26"/>
      <c r="C12773"/>
      <c r="D12773"/>
      <c r="E12773"/>
    </row>
    <row r="12774" spans="1:5" ht="12.5" x14ac:dyDescent="0.25">
      <c r="A12774" s="37"/>
      <c r="B12774" s="26"/>
      <c r="C12774"/>
      <c r="D12774"/>
      <c r="E12774"/>
    </row>
    <row r="12775" spans="1:5" ht="12.5" x14ac:dyDescent="0.25">
      <c r="A12775" s="37"/>
      <c r="B12775" s="26"/>
      <c r="C12775"/>
      <c r="D12775"/>
      <c r="E12775"/>
    </row>
    <row r="12776" spans="1:5" ht="12.5" x14ac:dyDescent="0.25">
      <c r="A12776" s="37"/>
      <c r="B12776" s="26"/>
      <c r="C12776"/>
      <c r="D12776"/>
      <c r="E12776"/>
    </row>
    <row r="12777" spans="1:5" ht="12.5" x14ac:dyDescent="0.25">
      <c r="A12777" s="37"/>
      <c r="B12777" s="26"/>
      <c r="C12777"/>
      <c r="D12777"/>
      <c r="E12777"/>
    </row>
    <row r="12778" spans="1:5" ht="12.5" x14ac:dyDescent="0.25">
      <c r="A12778" s="37"/>
      <c r="B12778" s="26"/>
      <c r="C12778"/>
      <c r="D12778"/>
      <c r="E12778"/>
    </row>
    <row r="12779" spans="1:5" ht="12.5" x14ac:dyDescent="0.25">
      <c r="A12779" s="37"/>
      <c r="B12779" s="26"/>
      <c r="C12779"/>
      <c r="D12779"/>
      <c r="E12779"/>
    </row>
    <row r="12780" spans="1:5" ht="12.5" x14ac:dyDescent="0.25">
      <c r="A12780" s="37"/>
      <c r="B12780" s="26"/>
      <c r="C12780"/>
      <c r="D12780"/>
      <c r="E12780"/>
    </row>
    <row r="12781" spans="1:5" ht="12.5" x14ac:dyDescent="0.25">
      <c r="A12781" s="37"/>
      <c r="B12781" s="26"/>
      <c r="C12781"/>
      <c r="D12781"/>
      <c r="E12781"/>
    </row>
    <row r="12782" spans="1:5" ht="12.5" x14ac:dyDescent="0.25">
      <c r="A12782" s="37"/>
      <c r="B12782" s="26"/>
      <c r="C12782"/>
      <c r="D12782"/>
      <c r="E12782"/>
    </row>
    <row r="12783" spans="1:5" ht="12.5" x14ac:dyDescent="0.25">
      <c r="A12783" s="37"/>
      <c r="B12783" s="26"/>
      <c r="C12783"/>
      <c r="D12783"/>
      <c r="E12783"/>
    </row>
    <row r="12784" spans="1:5" ht="12.5" x14ac:dyDescent="0.25">
      <c r="A12784" s="37"/>
      <c r="B12784" s="26"/>
      <c r="C12784"/>
      <c r="D12784"/>
      <c r="E12784"/>
    </row>
    <row r="12785" spans="1:5" ht="12.5" x14ac:dyDescent="0.25">
      <c r="A12785" s="37"/>
      <c r="B12785" s="26"/>
      <c r="C12785"/>
      <c r="D12785"/>
      <c r="E12785"/>
    </row>
    <row r="12786" spans="1:5" ht="12.5" x14ac:dyDescent="0.25">
      <c r="A12786" s="37"/>
      <c r="B12786" s="26"/>
      <c r="C12786"/>
      <c r="D12786"/>
      <c r="E12786"/>
    </row>
    <row r="12787" spans="1:5" ht="12.5" x14ac:dyDescent="0.25">
      <c r="A12787" s="37"/>
      <c r="B12787" s="26"/>
      <c r="C12787"/>
      <c r="D12787"/>
      <c r="E12787"/>
    </row>
    <row r="12788" spans="1:5" ht="12.5" x14ac:dyDescent="0.25">
      <c r="A12788" s="37"/>
      <c r="B12788" s="26"/>
      <c r="C12788"/>
      <c r="D12788"/>
      <c r="E12788"/>
    </row>
    <row r="12789" spans="1:5" ht="12.5" x14ac:dyDescent="0.25">
      <c r="A12789" s="37"/>
      <c r="B12789" s="26"/>
      <c r="C12789"/>
      <c r="D12789"/>
      <c r="E12789"/>
    </row>
    <row r="12790" spans="1:5" ht="12.5" x14ac:dyDescent="0.25">
      <c r="A12790" s="37"/>
      <c r="B12790" s="26"/>
      <c r="C12790"/>
      <c r="D12790"/>
      <c r="E12790"/>
    </row>
    <row r="12791" spans="1:5" ht="12.5" x14ac:dyDescent="0.25">
      <c r="A12791" s="37"/>
      <c r="B12791" s="26"/>
      <c r="C12791"/>
      <c r="D12791"/>
      <c r="E12791"/>
    </row>
    <row r="12792" spans="1:5" ht="12.5" x14ac:dyDescent="0.25">
      <c r="A12792" s="37"/>
      <c r="B12792" s="26"/>
      <c r="C12792"/>
      <c r="D12792"/>
      <c r="E12792"/>
    </row>
    <row r="12793" spans="1:5" ht="12.5" x14ac:dyDescent="0.25">
      <c r="A12793" s="37"/>
      <c r="B12793" s="26"/>
      <c r="C12793"/>
      <c r="D12793"/>
      <c r="E12793"/>
    </row>
    <row r="12794" spans="1:5" ht="12.5" x14ac:dyDescent="0.25">
      <c r="A12794" s="37"/>
      <c r="B12794" s="26"/>
      <c r="C12794"/>
      <c r="D12794"/>
      <c r="E12794"/>
    </row>
    <row r="12795" spans="1:5" ht="12.5" x14ac:dyDescent="0.25">
      <c r="A12795" s="37"/>
      <c r="B12795" s="26"/>
      <c r="C12795"/>
      <c r="D12795"/>
      <c r="E12795"/>
    </row>
    <row r="12796" spans="1:5" ht="12.5" x14ac:dyDescent="0.25">
      <c r="A12796" s="37"/>
      <c r="B12796" s="26"/>
      <c r="C12796"/>
      <c r="D12796"/>
      <c r="E12796"/>
    </row>
    <row r="12797" spans="1:5" ht="12.5" x14ac:dyDescent="0.25">
      <c r="A12797" s="37"/>
      <c r="B12797" s="26"/>
      <c r="C12797"/>
      <c r="D12797"/>
      <c r="E12797"/>
    </row>
    <row r="12798" spans="1:5" ht="12.5" x14ac:dyDescent="0.25">
      <c r="A12798" s="37"/>
      <c r="B12798" s="26"/>
      <c r="C12798"/>
      <c r="D12798"/>
      <c r="E12798"/>
    </row>
    <row r="12799" spans="1:5" ht="12.5" x14ac:dyDescent="0.25">
      <c r="A12799" s="37"/>
      <c r="B12799" s="26"/>
      <c r="C12799"/>
      <c r="D12799"/>
      <c r="E12799"/>
    </row>
    <row r="12800" spans="1:5" ht="12.5" x14ac:dyDescent="0.25">
      <c r="A12800" s="37"/>
      <c r="B12800" s="26"/>
      <c r="C12800"/>
      <c r="D12800"/>
      <c r="E12800"/>
    </row>
    <row r="12801" spans="1:5" ht="12.5" x14ac:dyDescent="0.25">
      <c r="A12801" s="37"/>
      <c r="B12801" s="26"/>
      <c r="C12801"/>
      <c r="D12801"/>
      <c r="E12801"/>
    </row>
    <row r="12802" spans="1:5" ht="12.5" x14ac:dyDescent="0.25">
      <c r="A12802" s="37"/>
      <c r="B12802" s="26"/>
      <c r="C12802"/>
      <c r="D12802"/>
      <c r="E12802"/>
    </row>
    <row r="12803" spans="1:5" ht="12.5" x14ac:dyDescent="0.25">
      <c r="A12803" s="37"/>
      <c r="B12803" s="26"/>
      <c r="C12803"/>
      <c r="D12803"/>
      <c r="E12803"/>
    </row>
    <row r="12804" spans="1:5" ht="12.5" x14ac:dyDescent="0.25">
      <c r="A12804" s="37"/>
      <c r="B12804" s="26"/>
      <c r="C12804"/>
      <c r="D12804"/>
      <c r="E12804"/>
    </row>
    <row r="12805" spans="1:5" ht="12.5" x14ac:dyDescent="0.25">
      <c r="A12805" s="37"/>
      <c r="B12805" s="26"/>
      <c r="C12805"/>
      <c r="D12805"/>
      <c r="E12805"/>
    </row>
    <row r="12806" spans="1:5" ht="12.5" x14ac:dyDescent="0.25">
      <c r="A12806" s="37"/>
      <c r="B12806" s="26"/>
      <c r="C12806"/>
      <c r="D12806"/>
      <c r="E12806"/>
    </row>
    <row r="12807" spans="1:5" ht="12.5" x14ac:dyDescent="0.25">
      <c r="A12807" s="37"/>
      <c r="B12807" s="26"/>
      <c r="C12807"/>
      <c r="D12807"/>
      <c r="E12807"/>
    </row>
    <row r="12808" spans="1:5" ht="12.5" x14ac:dyDescent="0.25">
      <c r="A12808" s="37"/>
      <c r="B12808" s="26"/>
      <c r="C12808"/>
      <c r="D12808"/>
      <c r="E12808"/>
    </row>
    <row r="12809" spans="1:5" ht="12.5" x14ac:dyDescent="0.25">
      <c r="A12809" s="37"/>
      <c r="B12809" s="26"/>
      <c r="C12809"/>
      <c r="D12809"/>
      <c r="E12809"/>
    </row>
    <row r="12810" spans="1:5" ht="12.5" x14ac:dyDescent="0.25">
      <c r="A12810" s="37"/>
      <c r="B12810" s="26"/>
      <c r="C12810"/>
      <c r="D12810"/>
      <c r="E12810"/>
    </row>
    <row r="12811" spans="1:5" ht="12.5" x14ac:dyDescent="0.25">
      <c r="A12811" s="37"/>
      <c r="B12811" s="26"/>
      <c r="C12811"/>
      <c r="D12811"/>
      <c r="E12811"/>
    </row>
    <row r="12812" spans="1:5" ht="12.5" x14ac:dyDescent="0.25">
      <c r="A12812" s="37"/>
      <c r="B12812" s="26"/>
      <c r="C12812"/>
      <c r="D12812"/>
      <c r="E12812"/>
    </row>
    <row r="12813" spans="1:5" ht="12.5" x14ac:dyDescent="0.25">
      <c r="A12813" s="37"/>
      <c r="B12813" s="26"/>
      <c r="C12813"/>
      <c r="D12813"/>
      <c r="E12813"/>
    </row>
    <row r="12814" spans="1:5" ht="12.5" x14ac:dyDescent="0.25">
      <c r="A12814" s="37"/>
      <c r="B12814" s="26"/>
      <c r="C12814"/>
      <c r="D12814"/>
      <c r="E12814"/>
    </row>
    <row r="12815" spans="1:5" ht="12.5" x14ac:dyDescent="0.25">
      <c r="A12815" s="37"/>
      <c r="B12815" s="26"/>
      <c r="C12815"/>
      <c r="D12815"/>
      <c r="E12815"/>
    </row>
    <row r="12816" spans="1:5" ht="12.5" x14ac:dyDescent="0.25">
      <c r="A12816" s="37"/>
      <c r="B12816" s="26"/>
      <c r="C12816"/>
      <c r="D12816"/>
      <c r="E12816"/>
    </row>
    <row r="12817" spans="1:5" ht="12.5" x14ac:dyDescent="0.25">
      <c r="A12817" s="37"/>
      <c r="B12817" s="26"/>
      <c r="C12817"/>
      <c r="D12817"/>
      <c r="E12817"/>
    </row>
    <row r="12818" spans="1:5" ht="12.5" x14ac:dyDescent="0.25">
      <c r="A12818" s="37"/>
      <c r="B12818" s="26"/>
      <c r="C12818"/>
      <c r="D12818"/>
      <c r="E12818"/>
    </row>
    <row r="12819" spans="1:5" ht="12.5" x14ac:dyDescent="0.25">
      <c r="A12819" s="37"/>
      <c r="B12819" s="26"/>
      <c r="C12819"/>
      <c r="D12819"/>
      <c r="E12819"/>
    </row>
    <row r="12820" spans="1:5" ht="12.5" x14ac:dyDescent="0.25">
      <c r="A12820" s="37"/>
      <c r="B12820" s="26"/>
      <c r="C12820"/>
      <c r="D12820"/>
      <c r="E12820"/>
    </row>
    <row r="12821" spans="1:5" ht="12.5" x14ac:dyDescent="0.25">
      <c r="A12821" s="37"/>
      <c r="B12821" s="26"/>
      <c r="C12821"/>
      <c r="D12821"/>
      <c r="E12821"/>
    </row>
    <row r="12822" spans="1:5" ht="12.5" x14ac:dyDescent="0.25">
      <c r="A12822" s="37"/>
      <c r="B12822" s="26"/>
      <c r="C12822"/>
      <c r="D12822"/>
      <c r="E12822"/>
    </row>
    <row r="12823" spans="1:5" ht="12.5" x14ac:dyDescent="0.25">
      <c r="A12823" s="37"/>
      <c r="B12823" s="26"/>
      <c r="C12823"/>
      <c r="D12823"/>
      <c r="E12823"/>
    </row>
    <row r="12824" spans="1:5" ht="12.5" x14ac:dyDescent="0.25">
      <c r="A12824" s="37"/>
      <c r="B12824" s="26"/>
      <c r="C12824"/>
      <c r="D12824"/>
      <c r="E12824"/>
    </row>
    <row r="12825" spans="1:5" ht="12.5" x14ac:dyDescent="0.25">
      <c r="A12825" s="37"/>
      <c r="B12825" s="26"/>
      <c r="C12825"/>
      <c r="D12825"/>
      <c r="E12825"/>
    </row>
    <row r="12826" spans="1:5" ht="12.5" x14ac:dyDescent="0.25">
      <c r="A12826" s="37"/>
      <c r="B12826" s="26"/>
      <c r="C12826"/>
      <c r="D12826"/>
      <c r="E12826"/>
    </row>
    <row r="12827" spans="1:5" ht="12.5" x14ac:dyDescent="0.25">
      <c r="A12827" s="37"/>
      <c r="B12827" s="26"/>
      <c r="C12827"/>
      <c r="D12827"/>
      <c r="E12827"/>
    </row>
    <row r="12828" spans="1:5" ht="12.5" x14ac:dyDescent="0.25">
      <c r="A12828" s="37"/>
      <c r="B12828" s="26"/>
      <c r="C12828"/>
      <c r="D12828"/>
      <c r="E12828"/>
    </row>
    <row r="12829" spans="1:5" ht="12.5" x14ac:dyDescent="0.25">
      <c r="A12829" s="37"/>
      <c r="B12829" s="26"/>
      <c r="C12829"/>
      <c r="D12829"/>
      <c r="E12829"/>
    </row>
    <row r="12830" spans="1:5" ht="12.5" x14ac:dyDescent="0.25">
      <c r="A12830" s="37"/>
      <c r="B12830" s="26"/>
      <c r="C12830"/>
      <c r="D12830"/>
      <c r="E12830"/>
    </row>
    <row r="12831" spans="1:5" ht="12.5" x14ac:dyDescent="0.25">
      <c r="A12831" s="37"/>
      <c r="B12831" s="26"/>
      <c r="C12831"/>
      <c r="D12831"/>
      <c r="E12831"/>
    </row>
    <row r="12832" spans="1:5" ht="12.5" x14ac:dyDescent="0.25">
      <c r="A12832" s="37"/>
      <c r="B12832" s="26"/>
      <c r="C12832"/>
      <c r="D12832"/>
      <c r="E12832"/>
    </row>
    <row r="12833" spans="1:5" ht="12.5" x14ac:dyDescent="0.25">
      <c r="A12833" s="37"/>
      <c r="B12833" s="26"/>
      <c r="C12833"/>
      <c r="D12833"/>
      <c r="E12833"/>
    </row>
    <row r="12834" spans="1:5" ht="12.5" x14ac:dyDescent="0.25">
      <c r="A12834" s="37"/>
      <c r="B12834" s="26"/>
      <c r="C12834"/>
      <c r="D12834"/>
      <c r="E12834"/>
    </row>
    <row r="12835" spans="1:5" ht="12.5" x14ac:dyDescent="0.25">
      <c r="A12835" s="37"/>
      <c r="B12835" s="26"/>
      <c r="C12835"/>
      <c r="D12835"/>
      <c r="E12835"/>
    </row>
    <row r="12836" spans="1:5" ht="12.5" x14ac:dyDescent="0.25">
      <c r="A12836" s="37"/>
      <c r="B12836" s="26"/>
      <c r="C12836"/>
      <c r="D12836"/>
      <c r="E12836"/>
    </row>
    <row r="12837" spans="1:5" ht="12.5" x14ac:dyDescent="0.25">
      <c r="A12837" s="37"/>
      <c r="B12837" s="26"/>
      <c r="C12837"/>
      <c r="D12837"/>
      <c r="E12837"/>
    </row>
    <row r="12838" spans="1:5" ht="12.5" x14ac:dyDescent="0.25">
      <c r="A12838" s="37"/>
      <c r="B12838" s="26"/>
      <c r="C12838"/>
      <c r="D12838"/>
      <c r="E12838"/>
    </row>
    <row r="12839" spans="1:5" ht="12.5" x14ac:dyDescent="0.25">
      <c r="A12839" s="37"/>
      <c r="B12839" s="26"/>
      <c r="C12839"/>
      <c r="D12839"/>
      <c r="E12839"/>
    </row>
    <row r="12840" spans="1:5" ht="12.5" x14ac:dyDescent="0.25">
      <c r="A12840" s="37"/>
      <c r="B12840" s="26"/>
      <c r="C12840"/>
      <c r="D12840"/>
      <c r="E12840"/>
    </row>
    <row r="12841" spans="1:5" ht="12.5" x14ac:dyDescent="0.25">
      <c r="A12841" s="37"/>
      <c r="B12841" s="26"/>
      <c r="C12841"/>
      <c r="D12841"/>
      <c r="E12841"/>
    </row>
    <row r="12842" spans="1:5" ht="12.5" x14ac:dyDescent="0.25">
      <c r="A12842" s="37"/>
      <c r="B12842" s="26"/>
      <c r="C12842"/>
      <c r="D12842"/>
      <c r="E12842"/>
    </row>
    <row r="12843" spans="1:5" ht="12.5" x14ac:dyDescent="0.25">
      <c r="A12843" s="37"/>
      <c r="B12843" s="26"/>
      <c r="C12843"/>
      <c r="D12843"/>
      <c r="E12843"/>
    </row>
    <row r="12844" spans="1:5" ht="12.5" x14ac:dyDescent="0.25">
      <c r="A12844" s="37"/>
      <c r="B12844" s="26"/>
      <c r="C12844"/>
      <c r="D12844"/>
      <c r="E12844"/>
    </row>
    <row r="12845" spans="1:5" ht="12.5" x14ac:dyDescent="0.25">
      <c r="A12845" s="37"/>
      <c r="B12845" s="26"/>
      <c r="C12845"/>
      <c r="D12845"/>
      <c r="E12845"/>
    </row>
    <row r="12846" spans="1:5" ht="12.5" x14ac:dyDescent="0.25">
      <c r="A12846" s="37"/>
      <c r="B12846" s="26"/>
      <c r="C12846"/>
      <c r="D12846"/>
      <c r="E12846"/>
    </row>
    <row r="12847" spans="1:5" ht="12.5" x14ac:dyDescent="0.25">
      <c r="A12847" s="37"/>
      <c r="B12847" s="26"/>
      <c r="C12847"/>
      <c r="D12847"/>
      <c r="E12847"/>
    </row>
    <row r="12848" spans="1:5" ht="12.5" x14ac:dyDescent="0.25">
      <c r="A12848" s="37"/>
      <c r="B12848" s="26"/>
      <c r="C12848"/>
      <c r="D12848"/>
      <c r="E12848"/>
    </row>
    <row r="12849" spans="1:5" ht="12.5" x14ac:dyDescent="0.25">
      <c r="A12849" s="37"/>
      <c r="B12849" s="26"/>
      <c r="C12849"/>
      <c r="D12849"/>
      <c r="E12849"/>
    </row>
    <row r="12850" spans="1:5" ht="12.5" x14ac:dyDescent="0.25">
      <c r="A12850" s="37"/>
      <c r="B12850" s="26"/>
      <c r="C12850"/>
      <c r="D12850"/>
      <c r="E12850"/>
    </row>
    <row r="12851" spans="1:5" ht="12.5" x14ac:dyDescent="0.25">
      <c r="A12851" s="37"/>
      <c r="B12851" s="26"/>
      <c r="C12851"/>
      <c r="D12851"/>
      <c r="E12851"/>
    </row>
    <row r="12852" spans="1:5" ht="12.5" x14ac:dyDescent="0.25">
      <c r="A12852" s="37"/>
      <c r="B12852" s="26"/>
      <c r="C12852"/>
      <c r="D12852"/>
      <c r="E12852"/>
    </row>
    <row r="12853" spans="1:5" ht="12.5" x14ac:dyDescent="0.25">
      <c r="A12853" s="37"/>
      <c r="B12853" s="26"/>
      <c r="C12853"/>
      <c r="D12853"/>
      <c r="E12853"/>
    </row>
    <row r="12854" spans="1:5" ht="12.5" x14ac:dyDescent="0.25">
      <c r="A12854" s="37"/>
      <c r="B12854" s="26"/>
      <c r="C12854"/>
      <c r="D12854"/>
      <c r="E12854"/>
    </row>
    <row r="12855" spans="1:5" ht="12.5" x14ac:dyDescent="0.25">
      <c r="A12855" s="37"/>
      <c r="B12855" s="26"/>
      <c r="C12855"/>
      <c r="D12855"/>
      <c r="E12855"/>
    </row>
    <row r="12856" spans="1:5" ht="12.5" x14ac:dyDescent="0.25">
      <c r="A12856" s="37"/>
      <c r="B12856" s="26"/>
      <c r="C12856"/>
      <c r="D12856"/>
      <c r="E12856"/>
    </row>
    <row r="12857" spans="1:5" ht="12.5" x14ac:dyDescent="0.25">
      <c r="A12857" s="37"/>
      <c r="B12857" s="26"/>
      <c r="C12857"/>
      <c r="D12857"/>
      <c r="E12857"/>
    </row>
    <row r="12858" spans="1:5" ht="12.5" x14ac:dyDescent="0.25">
      <c r="A12858" s="37"/>
      <c r="B12858" s="26"/>
      <c r="C12858"/>
      <c r="D12858"/>
      <c r="E12858"/>
    </row>
    <row r="12859" spans="1:5" ht="12.5" x14ac:dyDescent="0.25">
      <c r="A12859" s="37"/>
      <c r="B12859" s="26"/>
      <c r="C12859"/>
      <c r="D12859"/>
      <c r="E12859"/>
    </row>
    <row r="12860" spans="1:5" ht="12.5" x14ac:dyDescent="0.25">
      <c r="A12860" s="37"/>
      <c r="B12860" s="26"/>
      <c r="C12860"/>
      <c r="D12860"/>
      <c r="E12860"/>
    </row>
    <row r="12861" spans="1:5" ht="12.5" x14ac:dyDescent="0.25">
      <c r="A12861" s="37"/>
      <c r="B12861" s="26"/>
      <c r="C12861"/>
      <c r="D12861"/>
      <c r="E12861"/>
    </row>
    <row r="12862" spans="1:5" ht="12.5" x14ac:dyDescent="0.25">
      <c r="A12862" s="37"/>
      <c r="B12862" s="26"/>
      <c r="C12862"/>
      <c r="D12862"/>
      <c r="E12862"/>
    </row>
    <row r="12863" spans="1:5" ht="12.5" x14ac:dyDescent="0.25">
      <c r="A12863" s="37"/>
      <c r="B12863" s="26"/>
      <c r="C12863"/>
      <c r="D12863"/>
      <c r="E12863"/>
    </row>
    <row r="12864" spans="1:5" ht="12.5" x14ac:dyDescent="0.25">
      <c r="A12864" s="37"/>
      <c r="B12864" s="26"/>
      <c r="C12864"/>
      <c r="D12864"/>
      <c r="E12864"/>
    </row>
    <row r="12865" spans="1:5" ht="12.5" x14ac:dyDescent="0.25">
      <c r="A12865" s="37"/>
      <c r="B12865" s="26"/>
      <c r="C12865"/>
      <c r="D12865"/>
      <c r="E12865"/>
    </row>
    <row r="12866" spans="1:5" ht="12.5" x14ac:dyDescent="0.25">
      <c r="A12866" s="37"/>
      <c r="B12866" s="26"/>
      <c r="C12866"/>
      <c r="D12866"/>
      <c r="E12866"/>
    </row>
    <row r="12867" spans="1:5" ht="12.5" x14ac:dyDescent="0.25">
      <c r="A12867" s="37"/>
      <c r="B12867" s="26"/>
      <c r="C12867"/>
      <c r="D12867"/>
      <c r="E12867"/>
    </row>
    <row r="12868" spans="1:5" ht="12.5" x14ac:dyDescent="0.25">
      <c r="A12868" s="37"/>
      <c r="B12868" s="26"/>
      <c r="C12868"/>
      <c r="D12868"/>
      <c r="E12868"/>
    </row>
    <row r="12869" spans="1:5" ht="12.5" x14ac:dyDescent="0.25">
      <c r="A12869" s="37"/>
      <c r="B12869" s="26"/>
      <c r="C12869"/>
      <c r="D12869"/>
      <c r="E12869"/>
    </row>
    <row r="12870" spans="1:5" ht="12.5" x14ac:dyDescent="0.25">
      <c r="A12870" s="37"/>
      <c r="B12870" s="26"/>
      <c r="C12870"/>
      <c r="D12870"/>
      <c r="E12870"/>
    </row>
    <row r="12871" spans="1:5" ht="12.5" x14ac:dyDescent="0.25">
      <c r="A12871" s="37"/>
      <c r="B12871" s="26"/>
      <c r="C12871"/>
      <c r="D12871"/>
      <c r="E12871"/>
    </row>
    <row r="12872" spans="1:5" ht="12.5" x14ac:dyDescent="0.25">
      <c r="A12872" s="37"/>
      <c r="B12872" s="26"/>
      <c r="C12872"/>
      <c r="D12872"/>
      <c r="E12872"/>
    </row>
    <row r="12873" spans="1:5" ht="12.5" x14ac:dyDescent="0.25">
      <c r="A12873" s="37"/>
      <c r="B12873" s="26"/>
      <c r="C12873"/>
      <c r="D12873"/>
      <c r="E12873"/>
    </row>
    <row r="12874" spans="1:5" ht="12.5" x14ac:dyDescent="0.25">
      <c r="A12874" s="37"/>
      <c r="B12874" s="26"/>
      <c r="C12874"/>
      <c r="D12874"/>
      <c r="E12874"/>
    </row>
    <row r="12875" spans="1:5" ht="12.5" x14ac:dyDescent="0.25">
      <c r="A12875" s="37"/>
      <c r="B12875" s="26"/>
      <c r="C12875"/>
      <c r="D12875"/>
      <c r="E12875"/>
    </row>
    <row r="12876" spans="1:5" ht="12.5" x14ac:dyDescent="0.25">
      <c r="A12876" s="37"/>
      <c r="B12876" s="26"/>
      <c r="C12876"/>
      <c r="D12876"/>
      <c r="E12876"/>
    </row>
    <row r="12877" spans="1:5" ht="12.5" x14ac:dyDescent="0.25">
      <c r="A12877" s="37"/>
      <c r="B12877" s="26"/>
      <c r="C12877"/>
      <c r="D12877"/>
      <c r="E12877"/>
    </row>
    <row r="12878" spans="1:5" ht="12.5" x14ac:dyDescent="0.25">
      <c r="A12878" s="37"/>
      <c r="B12878" s="26"/>
      <c r="C12878"/>
      <c r="D12878"/>
      <c r="E12878"/>
    </row>
    <row r="12879" spans="1:5" ht="12.5" x14ac:dyDescent="0.25">
      <c r="A12879" s="37"/>
      <c r="B12879" s="26"/>
      <c r="C12879"/>
      <c r="D12879"/>
      <c r="E12879"/>
    </row>
    <row r="12880" spans="1:5" ht="12.5" x14ac:dyDescent="0.25">
      <c r="A12880" s="37"/>
      <c r="B12880" s="26"/>
      <c r="C12880"/>
      <c r="D12880"/>
      <c r="E12880"/>
    </row>
    <row r="12881" spans="1:5" ht="12.5" x14ac:dyDescent="0.25">
      <c r="A12881" s="37"/>
      <c r="B12881" s="26"/>
      <c r="C12881"/>
      <c r="D12881"/>
      <c r="E12881"/>
    </row>
    <row r="12882" spans="1:5" ht="12.5" x14ac:dyDescent="0.25">
      <c r="A12882" s="37"/>
      <c r="B12882" s="26"/>
      <c r="C12882"/>
      <c r="D12882"/>
      <c r="E12882"/>
    </row>
    <row r="12883" spans="1:5" ht="12.5" x14ac:dyDescent="0.25">
      <c r="A12883" s="37"/>
      <c r="B12883" s="26"/>
      <c r="C12883"/>
      <c r="D12883"/>
      <c r="E12883"/>
    </row>
    <row r="12884" spans="1:5" ht="12.5" x14ac:dyDescent="0.25">
      <c r="A12884" s="37"/>
      <c r="B12884" s="26"/>
      <c r="C12884"/>
      <c r="D12884"/>
      <c r="E12884"/>
    </row>
    <row r="12885" spans="1:5" ht="12.5" x14ac:dyDescent="0.25">
      <c r="A12885" s="37"/>
      <c r="B12885" s="26"/>
      <c r="C12885"/>
      <c r="D12885"/>
      <c r="E12885"/>
    </row>
    <row r="12886" spans="1:5" ht="12.5" x14ac:dyDescent="0.25">
      <c r="A12886" s="37"/>
      <c r="B12886" s="26"/>
      <c r="C12886"/>
      <c r="D12886"/>
      <c r="E12886"/>
    </row>
    <row r="12887" spans="1:5" ht="12.5" x14ac:dyDescent="0.25">
      <c r="A12887" s="37"/>
      <c r="B12887" s="26"/>
      <c r="C12887"/>
      <c r="D12887"/>
      <c r="E12887"/>
    </row>
    <row r="12888" spans="1:5" ht="12.5" x14ac:dyDescent="0.25">
      <c r="A12888" s="37"/>
      <c r="B12888" s="26"/>
      <c r="C12888"/>
      <c r="D12888"/>
      <c r="E12888"/>
    </row>
    <row r="12889" spans="1:5" ht="12.5" x14ac:dyDescent="0.25">
      <c r="A12889" s="37"/>
      <c r="B12889" s="26"/>
      <c r="C12889"/>
      <c r="D12889"/>
      <c r="E12889"/>
    </row>
    <row r="12890" spans="1:5" ht="12.5" x14ac:dyDescent="0.25">
      <c r="A12890" s="37"/>
      <c r="B12890" s="26"/>
      <c r="C12890"/>
      <c r="D12890"/>
      <c r="E12890"/>
    </row>
    <row r="12891" spans="1:5" ht="12.5" x14ac:dyDescent="0.25">
      <c r="A12891" s="37"/>
      <c r="B12891" s="26"/>
      <c r="C12891"/>
      <c r="D12891"/>
      <c r="E12891"/>
    </row>
    <row r="12892" spans="1:5" ht="12.5" x14ac:dyDescent="0.25">
      <c r="A12892" s="37"/>
      <c r="B12892" s="26"/>
      <c r="C12892"/>
      <c r="D12892"/>
      <c r="E12892"/>
    </row>
    <row r="12893" spans="1:5" ht="12.5" x14ac:dyDescent="0.25">
      <c r="A12893" s="37"/>
      <c r="B12893" s="26"/>
      <c r="C12893"/>
      <c r="D12893"/>
      <c r="E12893"/>
    </row>
    <row r="12894" spans="1:5" ht="12.5" x14ac:dyDescent="0.25">
      <c r="A12894" s="37"/>
      <c r="B12894" s="26"/>
      <c r="C12894"/>
      <c r="D12894"/>
      <c r="E12894"/>
    </row>
    <row r="12895" spans="1:5" ht="12.5" x14ac:dyDescent="0.25">
      <c r="A12895" s="37"/>
      <c r="B12895" s="26"/>
      <c r="C12895"/>
      <c r="D12895"/>
      <c r="E12895"/>
    </row>
    <row r="12896" spans="1:5" ht="12.5" x14ac:dyDescent="0.25">
      <c r="A12896" s="37"/>
      <c r="B12896" s="26"/>
      <c r="C12896"/>
      <c r="D12896"/>
      <c r="E12896"/>
    </row>
    <row r="12897" spans="1:5" ht="12.5" x14ac:dyDescent="0.25">
      <c r="A12897" s="37"/>
      <c r="B12897" s="26"/>
      <c r="C12897"/>
      <c r="D12897"/>
      <c r="E12897"/>
    </row>
    <row r="12898" spans="1:5" ht="12.5" x14ac:dyDescent="0.25">
      <c r="A12898" s="37"/>
      <c r="B12898" s="26"/>
      <c r="C12898"/>
      <c r="D12898"/>
      <c r="E12898"/>
    </row>
    <row r="12899" spans="1:5" ht="12.5" x14ac:dyDescent="0.25">
      <c r="A12899" s="37"/>
      <c r="B12899" s="26"/>
      <c r="C12899"/>
      <c r="D12899"/>
      <c r="E12899"/>
    </row>
    <row r="12900" spans="1:5" ht="12.5" x14ac:dyDescent="0.25">
      <c r="A12900" s="37"/>
      <c r="B12900" s="26"/>
      <c r="C12900"/>
      <c r="D12900"/>
      <c r="E12900"/>
    </row>
    <row r="12901" spans="1:5" ht="12.5" x14ac:dyDescent="0.25">
      <c r="A12901" s="37"/>
      <c r="B12901" s="26"/>
      <c r="C12901"/>
      <c r="D12901"/>
      <c r="E12901"/>
    </row>
    <row r="12902" spans="1:5" ht="12.5" x14ac:dyDescent="0.25">
      <c r="A12902" s="37"/>
      <c r="B12902" s="26"/>
      <c r="C12902"/>
      <c r="D12902"/>
      <c r="E12902"/>
    </row>
    <row r="12903" spans="1:5" ht="12.5" x14ac:dyDescent="0.25">
      <c r="A12903" s="37"/>
      <c r="B12903" s="26"/>
      <c r="C12903"/>
      <c r="D12903"/>
      <c r="E12903"/>
    </row>
    <row r="12904" spans="1:5" ht="12.5" x14ac:dyDescent="0.25">
      <c r="A12904" s="37"/>
      <c r="B12904" s="26"/>
      <c r="C12904"/>
      <c r="D12904"/>
      <c r="E12904"/>
    </row>
    <row r="12905" spans="1:5" ht="12.5" x14ac:dyDescent="0.25">
      <c r="A12905" s="37"/>
      <c r="B12905" s="26"/>
      <c r="C12905"/>
      <c r="D12905"/>
      <c r="E12905"/>
    </row>
    <row r="12906" spans="1:5" ht="12.5" x14ac:dyDescent="0.25">
      <c r="A12906" s="37"/>
      <c r="B12906" s="26"/>
      <c r="C12906"/>
      <c r="D12906"/>
      <c r="E12906"/>
    </row>
    <row r="12907" spans="1:5" ht="12.5" x14ac:dyDescent="0.25">
      <c r="A12907" s="37"/>
      <c r="B12907" s="26"/>
      <c r="C12907"/>
      <c r="D12907"/>
      <c r="E12907"/>
    </row>
    <row r="12908" spans="1:5" ht="12.5" x14ac:dyDescent="0.25">
      <c r="A12908" s="37"/>
      <c r="B12908" s="26"/>
      <c r="C12908"/>
      <c r="D12908"/>
      <c r="E12908"/>
    </row>
    <row r="12909" spans="1:5" ht="12.5" x14ac:dyDescent="0.25">
      <c r="A12909" s="37"/>
      <c r="B12909" s="26"/>
      <c r="C12909"/>
      <c r="D12909"/>
      <c r="E12909"/>
    </row>
    <row r="12910" spans="1:5" ht="12.5" x14ac:dyDescent="0.25">
      <c r="A12910" s="37"/>
      <c r="B12910" s="26"/>
      <c r="C12910"/>
      <c r="D12910"/>
      <c r="E12910"/>
    </row>
    <row r="12911" spans="1:5" ht="12.5" x14ac:dyDescent="0.25">
      <c r="A12911" s="37"/>
      <c r="B12911" s="26"/>
      <c r="C12911"/>
      <c r="D12911"/>
      <c r="E12911"/>
    </row>
    <row r="12912" spans="1:5" ht="12.5" x14ac:dyDescent="0.25">
      <c r="A12912" s="37"/>
      <c r="B12912" s="26"/>
      <c r="C12912"/>
      <c r="D12912"/>
      <c r="E12912"/>
    </row>
    <row r="12913" spans="1:5" ht="12.5" x14ac:dyDescent="0.25">
      <c r="A12913" s="37"/>
      <c r="B12913" s="26"/>
      <c r="C12913"/>
      <c r="D12913"/>
      <c r="E12913"/>
    </row>
    <row r="12914" spans="1:5" ht="12.5" x14ac:dyDescent="0.25">
      <c r="A12914" s="37"/>
      <c r="B12914" s="26"/>
      <c r="C12914"/>
      <c r="D12914"/>
      <c r="E12914"/>
    </row>
    <row r="12915" spans="1:5" ht="12.5" x14ac:dyDescent="0.25">
      <c r="A12915" s="37"/>
      <c r="B12915" s="26"/>
      <c r="C12915"/>
      <c r="D12915"/>
      <c r="E12915"/>
    </row>
    <row r="12916" spans="1:5" ht="12.5" x14ac:dyDescent="0.25">
      <c r="A12916" s="37"/>
      <c r="B12916" s="26"/>
      <c r="C12916"/>
      <c r="D12916"/>
      <c r="E12916"/>
    </row>
    <row r="12917" spans="1:5" ht="12.5" x14ac:dyDescent="0.25">
      <c r="A12917" s="37"/>
      <c r="B12917" s="26"/>
      <c r="C12917"/>
      <c r="D12917"/>
      <c r="E12917"/>
    </row>
    <row r="12918" spans="1:5" ht="12.5" x14ac:dyDescent="0.25">
      <c r="A12918" s="37"/>
      <c r="B12918" s="26"/>
      <c r="C12918"/>
      <c r="D12918"/>
      <c r="E12918"/>
    </row>
    <row r="12919" spans="1:5" ht="12.5" x14ac:dyDescent="0.25">
      <c r="A12919" s="37"/>
      <c r="B12919" s="26"/>
      <c r="C12919"/>
      <c r="D12919"/>
      <c r="E12919"/>
    </row>
    <row r="12920" spans="1:5" ht="12.5" x14ac:dyDescent="0.25">
      <c r="A12920" s="37"/>
      <c r="B12920" s="26"/>
      <c r="C12920"/>
      <c r="D12920"/>
      <c r="E12920"/>
    </row>
    <row r="12921" spans="1:5" ht="12.5" x14ac:dyDescent="0.25">
      <c r="A12921" s="37"/>
      <c r="B12921" s="26"/>
      <c r="C12921"/>
      <c r="D12921"/>
      <c r="E12921"/>
    </row>
    <row r="12922" spans="1:5" ht="12.5" x14ac:dyDescent="0.25">
      <c r="A12922" s="37"/>
      <c r="B12922" s="26"/>
      <c r="C12922"/>
      <c r="D12922"/>
      <c r="E12922"/>
    </row>
    <row r="12923" spans="1:5" ht="12.5" x14ac:dyDescent="0.25">
      <c r="A12923" s="37"/>
      <c r="B12923" s="26"/>
      <c r="C12923"/>
      <c r="D12923"/>
      <c r="E12923"/>
    </row>
    <row r="12924" spans="1:5" ht="12.5" x14ac:dyDescent="0.25">
      <c r="A12924" s="37"/>
      <c r="B12924" s="26"/>
      <c r="C12924"/>
      <c r="D12924"/>
      <c r="E12924"/>
    </row>
    <row r="12925" spans="1:5" ht="12.5" x14ac:dyDescent="0.25">
      <c r="A12925" s="37"/>
      <c r="B12925" s="26"/>
      <c r="C12925"/>
      <c r="D12925"/>
      <c r="E12925"/>
    </row>
    <row r="12926" spans="1:5" ht="12.5" x14ac:dyDescent="0.25">
      <c r="A12926" s="37"/>
      <c r="B12926" s="26"/>
      <c r="C12926"/>
      <c r="D12926"/>
      <c r="E12926"/>
    </row>
    <row r="12927" spans="1:5" ht="12.5" x14ac:dyDescent="0.25">
      <c r="A12927" s="37"/>
      <c r="B12927" s="26"/>
      <c r="C12927"/>
      <c r="D12927"/>
      <c r="E12927"/>
    </row>
    <row r="12928" spans="1:5" ht="12.5" x14ac:dyDescent="0.25">
      <c r="A12928" s="37"/>
      <c r="B12928" s="26"/>
      <c r="C12928"/>
      <c r="D12928"/>
      <c r="E12928"/>
    </row>
    <row r="12929" spans="1:5" ht="12.5" x14ac:dyDescent="0.25">
      <c r="A12929" s="37"/>
      <c r="B12929" s="26"/>
      <c r="C12929"/>
      <c r="D12929"/>
      <c r="E12929"/>
    </row>
    <row r="12930" spans="1:5" ht="12.5" x14ac:dyDescent="0.25">
      <c r="A12930" s="37"/>
      <c r="B12930" s="26"/>
      <c r="C12930"/>
      <c r="D12930"/>
      <c r="E12930"/>
    </row>
    <row r="12931" spans="1:5" ht="12.5" x14ac:dyDescent="0.25">
      <c r="A12931" s="37"/>
      <c r="B12931" s="26"/>
      <c r="C12931"/>
      <c r="D12931"/>
      <c r="E12931"/>
    </row>
    <row r="12932" spans="1:5" ht="12.5" x14ac:dyDescent="0.25">
      <c r="A12932" s="37"/>
      <c r="B12932" s="26"/>
      <c r="C12932"/>
      <c r="D12932"/>
      <c r="E12932"/>
    </row>
    <row r="12933" spans="1:5" ht="12.5" x14ac:dyDescent="0.25">
      <c r="A12933" s="37"/>
      <c r="B12933" s="26"/>
      <c r="C12933"/>
      <c r="D12933"/>
      <c r="E12933"/>
    </row>
    <row r="12934" spans="1:5" ht="12.5" x14ac:dyDescent="0.25">
      <c r="A12934" s="37"/>
      <c r="B12934" s="26"/>
      <c r="C12934"/>
      <c r="D12934"/>
      <c r="E12934"/>
    </row>
    <row r="12935" spans="1:5" ht="12.5" x14ac:dyDescent="0.25">
      <c r="A12935" s="37"/>
      <c r="B12935" s="26"/>
      <c r="C12935"/>
      <c r="D12935"/>
      <c r="E12935"/>
    </row>
    <row r="12936" spans="1:5" ht="12.5" x14ac:dyDescent="0.25">
      <c r="A12936" s="37"/>
      <c r="B12936" s="26"/>
      <c r="C12936"/>
      <c r="D12936"/>
      <c r="E12936"/>
    </row>
    <row r="12937" spans="1:5" ht="12.5" x14ac:dyDescent="0.25">
      <c r="A12937" s="37"/>
      <c r="B12937" s="26"/>
      <c r="C12937"/>
      <c r="D12937"/>
      <c r="E12937"/>
    </row>
    <row r="12938" spans="1:5" ht="12.5" x14ac:dyDescent="0.25">
      <c r="A12938" s="37"/>
      <c r="B12938" s="26"/>
      <c r="C12938"/>
      <c r="D12938"/>
      <c r="E12938"/>
    </row>
    <row r="12939" spans="1:5" ht="12.5" x14ac:dyDescent="0.25">
      <c r="A12939" s="37"/>
      <c r="B12939" s="26"/>
      <c r="C12939"/>
      <c r="D12939"/>
      <c r="E12939"/>
    </row>
    <row r="12940" spans="1:5" ht="12.5" x14ac:dyDescent="0.25">
      <c r="A12940" s="37"/>
      <c r="B12940" s="26"/>
      <c r="C12940"/>
      <c r="D12940"/>
      <c r="E12940"/>
    </row>
    <row r="12941" spans="1:5" ht="12.5" x14ac:dyDescent="0.25">
      <c r="A12941" s="37"/>
      <c r="B12941" s="26"/>
      <c r="C12941"/>
      <c r="D12941"/>
      <c r="E12941"/>
    </row>
    <row r="12942" spans="1:5" ht="12.5" x14ac:dyDescent="0.25">
      <c r="A12942" s="37"/>
      <c r="B12942" s="26"/>
      <c r="C12942"/>
      <c r="D12942"/>
      <c r="E12942"/>
    </row>
    <row r="12943" spans="1:5" ht="12.5" x14ac:dyDescent="0.25">
      <c r="A12943" s="37"/>
      <c r="B12943" s="26"/>
      <c r="C12943"/>
      <c r="D12943"/>
      <c r="E12943"/>
    </row>
    <row r="12944" spans="1:5" ht="12.5" x14ac:dyDescent="0.25">
      <c r="A12944" s="37"/>
      <c r="B12944" s="26"/>
      <c r="C12944"/>
      <c r="D12944"/>
      <c r="E12944"/>
    </row>
    <row r="12945" spans="1:5" ht="12.5" x14ac:dyDescent="0.25">
      <c r="A12945" s="37"/>
      <c r="B12945" s="26"/>
      <c r="C12945"/>
      <c r="D12945"/>
      <c r="E12945"/>
    </row>
    <row r="12946" spans="1:5" ht="12.5" x14ac:dyDescent="0.25">
      <c r="A12946" s="37"/>
      <c r="B12946" s="26"/>
      <c r="C12946"/>
      <c r="D12946"/>
      <c r="E12946"/>
    </row>
    <row r="12947" spans="1:5" ht="12.5" x14ac:dyDescent="0.25">
      <c r="A12947" s="37"/>
      <c r="B12947" s="26"/>
      <c r="C12947"/>
      <c r="D12947"/>
      <c r="E12947"/>
    </row>
    <row r="12948" spans="1:5" ht="12.5" x14ac:dyDescent="0.25">
      <c r="A12948" s="37"/>
      <c r="B12948" s="26"/>
      <c r="C12948"/>
      <c r="D12948"/>
      <c r="E12948"/>
    </row>
    <row r="12949" spans="1:5" ht="12.5" x14ac:dyDescent="0.25">
      <c r="A12949" s="37"/>
      <c r="B12949" s="26"/>
      <c r="C12949"/>
      <c r="D12949"/>
      <c r="E12949"/>
    </row>
    <row r="12950" spans="1:5" ht="12.5" x14ac:dyDescent="0.25">
      <c r="A12950" s="37"/>
      <c r="B12950" s="26"/>
      <c r="C12950"/>
      <c r="D12950"/>
      <c r="E12950"/>
    </row>
    <row r="12951" spans="1:5" ht="12.5" x14ac:dyDescent="0.25">
      <c r="A12951" s="37"/>
      <c r="B12951" s="26"/>
      <c r="C12951"/>
      <c r="D12951"/>
      <c r="E12951"/>
    </row>
    <row r="12952" spans="1:5" ht="12.5" x14ac:dyDescent="0.25">
      <c r="A12952" s="37"/>
      <c r="B12952" s="26"/>
      <c r="C12952"/>
      <c r="D12952"/>
      <c r="E12952"/>
    </row>
    <row r="12953" spans="1:5" ht="12.5" x14ac:dyDescent="0.25">
      <c r="A12953" s="37"/>
      <c r="B12953" s="26"/>
      <c r="C12953"/>
      <c r="D12953"/>
      <c r="E12953"/>
    </row>
    <row r="12954" spans="1:5" ht="12.5" x14ac:dyDescent="0.25">
      <c r="A12954" s="37"/>
      <c r="B12954" s="26"/>
      <c r="C12954"/>
      <c r="D12954"/>
      <c r="E12954"/>
    </row>
    <row r="12955" spans="1:5" ht="12.5" x14ac:dyDescent="0.25">
      <c r="A12955" s="37"/>
      <c r="B12955" s="26"/>
      <c r="C12955"/>
      <c r="D12955"/>
      <c r="E12955"/>
    </row>
    <row r="12956" spans="1:5" ht="12.5" x14ac:dyDescent="0.25">
      <c r="A12956" s="37"/>
      <c r="B12956" s="26"/>
      <c r="C12956"/>
      <c r="D12956"/>
      <c r="E12956"/>
    </row>
    <row r="12957" spans="1:5" ht="12.5" x14ac:dyDescent="0.25">
      <c r="A12957" s="37"/>
      <c r="B12957" s="26"/>
      <c r="C12957"/>
      <c r="D12957"/>
      <c r="E12957"/>
    </row>
    <row r="12958" spans="1:5" ht="12.5" x14ac:dyDescent="0.25">
      <c r="A12958" s="37"/>
      <c r="B12958" s="26"/>
      <c r="C12958"/>
      <c r="D12958"/>
      <c r="E12958"/>
    </row>
    <row r="12959" spans="1:5" ht="12.5" x14ac:dyDescent="0.25">
      <c r="A12959" s="37"/>
      <c r="B12959" s="26"/>
      <c r="C12959"/>
      <c r="D12959"/>
      <c r="E12959"/>
    </row>
    <row r="12960" spans="1:5" ht="12.5" x14ac:dyDescent="0.25">
      <c r="A12960" s="37"/>
      <c r="B12960" s="26"/>
      <c r="C12960"/>
      <c r="D12960"/>
      <c r="E12960"/>
    </row>
    <row r="12961" spans="1:5" ht="12.5" x14ac:dyDescent="0.25">
      <c r="A12961" s="37"/>
      <c r="B12961" s="26"/>
      <c r="C12961"/>
      <c r="D12961"/>
      <c r="E12961"/>
    </row>
    <row r="12962" spans="1:5" ht="12.5" x14ac:dyDescent="0.25">
      <c r="A12962" s="37"/>
      <c r="B12962" s="26"/>
      <c r="C12962"/>
      <c r="D12962"/>
      <c r="E12962"/>
    </row>
    <row r="12963" spans="1:5" ht="12.5" x14ac:dyDescent="0.25">
      <c r="A12963" s="37"/>
      <c r="B12963" s="26"/>
      <c r="C12963"/>
      <c r="D12963"/>
      <c r="E12963"/>
    </row>
    <row r="12964" spans="1:5" ht="12.5" x14ac:dyDescent="0.25">
      <c r="A12964" s="37"/>
      <c r="B12964" s="26"/>
      <c r="C12964"/>
      <c r="D12964"/>
      <c r="E12964"/>
    </row>
    <row r="12965" spans="1:5" ht="12.5" x14ac:dyDescent="0.25">
      <c r="A12965" s="37"/>
      <c r="B12965" s="26"/>
      <c r="C12965"/>
      <c r="D12965"/>
      <c r="E12965"/>
    </row>
    <row r="12966" spans="1:5" ht="12.5" x14ac:dyDescent="0.25">
      <c r="A12966" s="37"/>
      <c r="B12966" s="26"/>
      <c r="C12966"/>
      <c r="D12966"/>
      <c r="E12966"/>
    </row>
    <row r="12967" spans="1:5" ht="12.5" x14ac:dyDescent="0.25">
      <c r="A12967" s="37"/>
      <c r="B12967" s="26"/>
      <c r="C12967"/>
      <c r="D12967"/>
      <c r="E12967"/>
    </row>
    <row r="12968" spans="1:5" ht="12.5" x14ac:dyDescent="0.25">
      <c r="A12968" s="37"/>
      <c r="B12968" s="26"/>
      <c r="C12968"/>
      <c r="D12968"/>
      <c r="E12968"/>
    </row>
    <row r="12969" spans="1:5" ht="12.5" x14ac:dyDescent="0.25">
      <c r="A12969" s="37"/>
      <c r="B12969" s="26"/>
      <c r="C12969"/>
      <c r="D12969"/>
      <c r="E12969"/>
    </row>
    <row r="12970" spans="1:5" ht="12.5" x14ac:dyDescent="0.25">
      <c r="A12970" s="37"/>
      <c r="B12970" s="26"/>
      <c r="C12970"/>
      <c r="D12970"/>
      <c r="E12970"/>
    </row>
    <row r="12971" spans="1:5" ht="12.5" x14ac:dyDescent="0.25">
      <c r="A12971" s="37"/>
      <c r="B12971" s="26"/>
      <c r="C12971"/>
      <c r="D12971"/>
      <c r="E12971"/>
    </row>
    <row r="12972" spans="1:5" ht="12.5" x14ac:dyDescent="0.25">
      <c r="A12972" s="37"/>
      <c r="B12972" s="26"/>
      <c r="C12972"/>
      <c r="D12972"/>
      <c r="E12972"/>
    </row>
    <row r="12973" spans="1:5" ht="12.5" x14ac:dyDescent="0.25">
      <c r="A12973" s="37"/>
      <c r="B12973" s="26"/>
      <c r="C12973"/>
      <c r="D12973"/>
      <c r="E12973"/>
    </row>
    <row r="12974" spans="1:5" ht="12.5" x14ac:dyDescent="0.25">
      <c r="A12974" s="37"/>
      <c r="B12974" s="26"/>
      <c r="C12974"/>
      <c r="D12974"/>
      <c r="E12974"/>
    </row>
    <row r="12975" spans="1:5" ht="12.5" x14ac:dyDescent="0.25">
      <c r="A12975" s="37"/>
      <c r="B12975" s="26"/>
      <c r="C12975"/>
      <c r="D12975"/>
      <c r="E12975"/>
    </row>
    <row r="12976" spans="1:5" ht="12.5" x14ac:dyDescent="0.25">
      <c r="A12976" s="37"/>
      <c r="B12976" s="26"/>
      <c r="C12976"/>
      <c r="D12976"/>
      <c r="E12976"/>
    </row>
    <row r="12977" spans="1:5" ht="12.5" x14ac:dyDescent="0.25">
      <c r="A12977" s="37"/>
      <c r="B12977" s="26"/>
      <c r="C12977"/>
      <c r="D12977"/>
      <c r="E12977"/>
    </row>
    <row r="12978" spans="1:5" ht="12.5" x14ac:dyDescent="0.25">
      <c r="A12978" s="37"/>
      <c r="B12978" s="26"/>
      <c r="C12978"/>
      <c r="D12978"/>
      <c r="E12978"/>
    </row>
    <row r="12979" spans="1:5" ht="12.5" x14ac:dyDescent="0.25">
      <c r="A12979" s="37"/>
      <c r="B12979" s="26"/>
      <c r="C12979"/>
      <c r="D12979"/>
      <c r="E12979"/>
    </row>
    <row r="12980" spans="1:5" ht="12.5" x14ac:dyDescent="0.25">
      <c r="A12980" s="37"/>
      <c r="B12980" s="26"/>
      <c r="C12980"/>
      <c r="D12980"/>
      <c r="E12980"/>
    </row>
    <row r="12981" spans="1:5" ht="12.5" x14ac:dyDescent="0.25">
      <c r="A12981" s="37"/>
      <c r="B12981" s="26"/>
      <c r="C12981"/>
      <c r="D12981"/>
      <c r="E12981"/>
    </row>
    <row r="12982" spans="1:5" ht="12.5" x14ac:dyDescent="0.25">
      <c r="A12982" s="37"/>
      <c r="B12982" s="26"/>
      <c r="C12982"/>
      <c r="D12982"/>
      <c r="E12982"/>
    </row>
    <row r="12983" spans="1:5" ht="12.5" x14ac:dyDescent="0.25">
      <c r="A12983" s="37"/>
      <c r="B12983" s="26"/>
      <c r="C12983"/>
      <c r="D12983"/>
      <c r="E12983"/>
    </row>
    <row r="12984" spans="1:5" ht="12.5" x14ac:dyDescent="0.25">
      <c r="A12984" s="37"/>
      <c r="B12984" s="26"/>
      <c r="C12984"/>
      <c r="D12984"/>
      <c r="E12984"/>
    </row>
    <row r="12985" spans="1:5" ht="12.5" x14ac:dyDescent="0.25">
      <c r="A12985" s="37"/>
      <c r="B12985" s="26"/>
      <c r="C12985"/>
      <c r="D12985"/>
      <c r="E12985"/>
    </row>
    <row r="12986" spans="1:5" ht="12.5" x14ac:dyDescent="0.25">
      <c r="A12986" s="37"/>
      <c r="B12986" s="26"/>
      <c r="C12986"/>
      <c r="D12986"/>
      <c r="E12986"/>
    </row>
    <row r="12987" spans="1:5" ht="12.5" x14ac:dyDescent="0.25">
      <c r="A12987" s="37"/>
      <c r="B12987" s="26"/>
      <c r="C12987"/>
      <c r="D12987"/>
      <c r="E12987"/>
    </row>
    <row r="12988" spans="1:5" ht="12.5" x14ac:dyDescent="0.25">
      <c r="A12988" s="37"/>
      <c r="B12988" s="26"/>
      <c r="C12988"/>
      <c r="D12988"/>
      <c r="E12988"/>
    </row>
    <row r="12989" spans="1:5" ht="12.5" x14ac:dyDescent="0.25">
      <c r="A12989" s="37"/>
      <c r="B12989" s="26"/>
      <c r="C12989"/>
      <c r="D12989"/>
      <c r="E12989"/>
    </row>
    <row r="12990" spans="1:5" ht="12.5" x14ac:dyDescent="0.25">
      <c r="A12990" s="37"/>
      <c r="B12990" s="26"/>
      <c r="C12990"/>
      <c r="D12990"/>
      <c r="E12990"/>
    </row>
    <row r="12991" spans="1:5" ht="12.5" x14ac:dyDescent="0.25">
      <c r="A12991" s="37"/>
      <c r="B12991" s="26"/>
      <c r="C12991"/>
      <c r="D12991"/>
      <c r="E12991"/>
    </row>
    <row r="12992" spans="1:5" ht="12.5" x14ac:dyDescent="0.25">
      <c r="A12992" s="37"/>
      <c r="B12992" s="26"/>
      <c r="C12992"/>
      <c r="D12992"/>
      <c r="E12992"/>
    </row>
    <row r="12993" spans="1:5" ht="12.5" x14ac:dyDescent="0.25">
      <c r="A12993" s="37"/>
      <c r="B12993" s="26"/>
      <c r="C12993"/>
      <c r="D12993"/>
      <c r="E12993"/>
    </row>
    <row r="12994" spans="1:5" ht="12.5" x14ac:dyDescent="0.25">
      <c r="A12994" s="37"/>
      <c r="B12994" s="26"/>
      <c r="C12994"/>
      <c r="D12994"/>
      <c r="E12994"/>
    </row>
    <row r="12995" spans="1:5" ht="12.5" x14ac:dyDescent="0.25">
      <c r="A12995" s="37"/>
      <c r="B12995" s="26"/>
      <c r="C12995"/>
      <c r="D12995"/>
      <c r="E12995"/>
    </row>
    <row r="12996" spans="1:5" ht="12.5" x14ac:dyDescent="0.25">
      <c r="A12996" s="37"/>
      <c r="B12996" s="26"/>
      <c r="C12996"/>
      <c r="D12996"/>
      <c r="E12996"/>
    </row>
    <row r="12997" spans="1:5" ht="12.5" x14ac:dyDescent="0.25">
      <c r="A12997" s="37"/>
      <c r="B12997" s="26"/>
      <c r="C12997"/>
      <c r="D12997"/>
      <c r="E12997"/>
    </row>
    <row r="12998" spans="1:5" ht="12.5" x14ac:dyDescent="0.25">
      <c r="A12998" s="37"/>
      <c r="B12998" s="26"/>
      <c r="C12998"/>
      <c r="D12998"/>
      <c r="E12998"/>
    </row>
    <row r="12999" spans="1:5" ht="12.5" x14ac:dyDescent="0.25">
      <c r="A12999" s="37"/>
      <c r="B12999" s="26"/>
      <c r="C12999"/>
      <c r="D12999"/>
      <c r="E12999"/>
    </row>
    <row r="13000" spans="1:5" ht="12.5" x14ac:dyDescent="0.25">
      <c r="A13000" s="37"/>
      <c r="B13000" s="26"/>
      <c r="C13000"/>
      <c r="D13000"/>
      <c r="E13000"/>
    </row>
    <row r="13001" spans="1:5" ht="12.5" x14ac:dyDescent="0.25">
      <c r="A13001" s="37"/>
      <c r="B13001" s="26"/>
      <c r="C13001"/>
      <c r="D13001"/>
      <c r="E13001"/>
    </row>
    <row r="13002" spans="1:5" ht="12.5" x14ac:dyDescent="0.25">
      <c r="A13002" s="37"/>
      <c r="B13002" s="26"/>
      <c r="C13002"/>
      <c r="D13002"/>
      <c r="E13002"/>
    </row>
    <row r="13003" spans="1:5" ht="12.5" x14ac:dyDescent="0.25">
      <c r="A13003" s="37"/>
      <c r="B13003" s="26"/>
      <c r="C13003"/>
      <c r="D13003"/>
      <c r="E13003"/>
    </row>
    <row r="13004" spans="1:5" ht="12.5" x14ac:dyDescent="0.25">
      <c r="A13004" s="37"/>
      <c r="B13004" s="26"/>
      <c r="C13004"/>
      <c r="D13004"/>
      <c r="E13004"/>
    </row>
    <row r="13005" spans="1:5" ht="12.5" x14ac:dyDescent="0.25">
      <c r="A13005" s="37"/>
      <c r="B13005" s="26"/>
      <c r="C13005"/>
      <c r="D13005"/>
      <c r="E13005"/>
    </row>
    <row r="13006" spans="1:5" ht="12.5" x14ac:dyDescent="0.25">
      <c r="A13006" s="37"/>
      <c r="B13006" s="26"/>
      <c r="C13006"/>
      <c r="D13006"/>
      <c r="E13006"/>
    </row>
    <row r="13007" spans="1:5" ht="12.5" x14ac:dyDescent="0.25">
      <c r="A13007" s="37"/>
      <c r="B13007" s="26"/>
      <c r="C13007"/>
      <c r="D13007"/>
      <c r="E13007"/>
    </row>
    <row r="13008" spans="1:5" ht="12.5" x14ac:dyDescent="0.25">
      <c r="A13008" s="37"/>
      <c r="B13008" s="26"/>
      <c r="C13008"/>
      <c r="D13008"/>
      <c r="E13008"/>
    </row>
    <row r="13009" spans="1:5" ht="12.5" x14ac:dyDescent="0.25">
      <c r="A13009" s="37"/>
      <c r="B13009" s="26"/>
      <c r="C13009"/>
      <c r="D13009"/>
      <c r="E13009"/>
    </row>
    <row r="13010" spans="1:5" ht="12.5" x14ac:dyDescent="0.25">
      <c r="A13010" s="37"/>
      <c r="B13010" s="26"/>
      <c r="C13010"/>
      <c r="D13010"/>
      <c r="E13010"/>
    </row>
    <row r="13011" spans="1:5" ht="12.5" x14ac:dyDescent="0.25">
      <c r="A13011" s="37"/>
      <c r="B13011" s="26"/>
      <c r="C13011"/>
      <c r="D13011"/>
      <c r="E13011"/>
    </row>
    <row r="13012" spans="1:5" ht="12.5" x14ac:dyDescent="0.25">
      <c r="A13012" s="37"/>
      <c r="B13012" s="26"/>
      <c r="C13012"/>
      <c r="D13012"/>
      <c r="E13012"/>
    </row>
    <row r="13013" spans="1:5" ht="12.5" x14ac:dyDescent="0.25">
      <c r="A13013" s="37"/>
      <c r="B13013" s="26"/>
      <c r="C13013"/>
      <c r="D13013"/>
      <c r="E13013"/>
    </row>
    <row r="13014" spans="1:5" ht="12.5" x14ac:dyDescent="0.25">
      <c r="A13014" s="37"/>
      <c r="B13014" s="26"/>
      <c r="C13014"/>
      <c r="D13014"/>
      <c r="E13014"/>
    </row>
    <row r="13015" spans="1:5" ht="12.5" x14ac:dyDescent="0.25">
      <c r="A13015" s="37"/>
      <c r="B13015" s="26"/>
      <c r="C13015"/>
      <c r="D13015"/>
      <c r="E13015"/>
    </row>
    <row r="13016" spans="1:5" ht="12.5" x14ac:dyDescent="0.25">
      <c r="A13016" s="37"/>
      <c r="B13016" s="26"/>
      <c r="C13016"/>
      <c r="D13016"/>
      <c r="E13016"/>
    </row>
    <row r="13017" spans="1:5" ht="12.5" x14ac:dyDescent="0.25">
      <c r="A13017" s="37"/>
      <c r="B13017" s="26"/>
      <c r="C13017"/>
      <c r="D13017"/>
      <c r="E13017"/>
    </row>
    <row r="13018" spans="1:5" ht="12.5" x14ac:dyDescent="0.25">
      <c r="A13018" s="37"/>
      <c r="B13018" s="26"/>
      <c r="C13018"/>
      <c r="D13018"/>
      <c r="E13018"/>
    </row>
    <row r="13019" spans="1:5" ht="12.5" x14ac:dyDescent="0.25">
      <c r="A13019" s="37"/>
      <c r="B13019" s="26"/>
      <c r="C13019"/>
      <c r="D13019"/>
      <c r="E13019"/>
    </row>
    <row r="13020" spans="1:5" ht="12.5" x14ac:dyDescent="0.25">
      <c r="A13020" s="37"/>
      <c r="B13020" s="26"/>
      <c r="C13020"/>
      <c r="D13020"/>
      <c r="E13020"/>
    </row>
    <row r="13021" spans="1:5" ht="12.5" x14ac:dyDescent="0.25">
      <c r="A13021" s="37"/>
      <c r="B13021" s="26"/>
      <c r="C13021"/>
      <c r="D13021"/>
      <c r="E13021"/>
    </row>
    <row r="13022" spans="1:5" ht="12.5" x14ac:dyDescent="0.25">
      <c r="A13022" s="37"/>
      <c r="B13022" s="26"/>
      <c r="C13022"/>
      <c r="D13022"/>
      <c r="E13022"/>
    </row>
    <row r="13023" spans="1:5" ht="12.5" x14ac:dyDescent="0.25">
      <c r="A13023" s="37"/>
      <c r="B13023" s="26"/>
      <c r="C13023"/>
      <c r="D13023"/>
      <c r="E13023"/>
    </row>
    <row r="13024" spans="1:5" ht="12.5" x14ac:dyDescent="0.25">
      <c r="A13024" s="37"/>
      <c r="B13024" s="26"/>
      <c r="C13024"/>
      <c r="D13024"/>
      <c r="E13024"/>
    </row>
    <row r="13025" spans="1:5" ht="12.5" x14ac:dyDescent="0.25">
      <c r="A13025" s="37"/>
      <c r="B13025" s="26"/>
      <c r="C13025"/>
      <c r="D13025"/>
      <c r="E13025"/>
    </row>
    <row r="13026" spans="1:5" ht="12.5" x14ac:dyDescent="0.25">
      <c r="A13026" s="37"/>
      <c r="B13026" s="26"/>
      <c r="C13026"/>
      <c r="D13026"/>
      <c r="E13026"/>
    </row>
    <row r="13027" spans="1:5" ht="12.5" x14ac:dyDescent="0.25">
      <c r="A13027" s="37"/>
      <c r="B13027" s="26"/>
      <c r="C13027"/>
      <c r="D13027"/>
      <c r="E13027"/>
    </row>
    <row r="13028" spans="1:5" ht="12.5" x14ac:dyDescent="0.25">
      <c r="A13028" s="37"/>
      <c r="B13028" s="26"/>
      <c r="C13028"/>
      <c r="D13028"/>
      <c r="E13028"/>
    </row>
    <row r="13029" spans="1:5" ht="12.5" x14ac:dyDescent="0.25">
      <c r="A13029" s="37"/>
      <c r="B13029" s="26"/>
      <c r="C13029"/>
      <c r="D13029"/>
      <c r="E13029"/>
    </row>
    <row r="13030" spans="1:5" ht="12.5" x14ac:dyDescent="0.25">
      <c r="A13030" s="37"/>
      <c r="B13030" s="26"/>
      <c r="C13030"/>
      <c r="D13030"/>
      <c r="E13030"/>
    </row>
    <row r="13031" spans="1:5" ht="12.5" x14ac:dyDescent="0.25">
      <c r="A13031" s="37"/>
      <c r="B13031" s="26"/>
      <c r="C13031"/>
      <c r="D13031"/>
      <c r="E13031"/>
    </row>
    <row r="13032" spans="1:5" ht="12.5" x14ac:dyDescent="0.25">
      <c r="A13032" s="37"/>
      <c r="B13032" s="26"/>
      <c r="C13032"/>
      <c r="D13032"/>
      <c r="E13032"/>
    </row>
    <row r="13033" spans="1:5" ht="12.5" x14ac:dyDescent="0.25">
      <c r="A13033" s="37"/>
      <c r="B13033" s="26"/>
      <c r="C13033"/>
      <c r="D13033"/>
      <c r="E13033"/>
    </row>
    <row r="13034" spans="1:5" ht="12.5" x14ac:dyDescent="0.25">
      <c r="A13034" s="37"/>
      <c r="B13034" s="26"/>
      <c r="C13034"/>
      <c r="D13034"/>
      <c r="E13034"/>
    </row>
    <row r="13035" spans="1:5" ht="12.5" x14ac:dyDescent="0.25">
      <c r="A13035" s="37"/>
      <c r="B13035" s="26"/>
      <c r="C13035"/>
      <c r="D13035"/>
      <c r="E13035"/>
    </row>
    <row r="13036" spans="1:5" ht="12.5" x14ac:dyDescent="0.25">
      <c r="A13036" s="37"/>
      <c r="B13036" s="26"/>
      <c r="C13036"/>
      <c r="D13036"/>
      <c r="E13036"/>
    </row>
    <row r="13037" spans="1:5" ht="12.5" x14ac:dyDescent="0.25">
      <c r="A13037" s="37"/>
      <c r="B13037" s="26"/>
      <c r="C13037"/>
      <c r="D13037"/>
      <c r="E13037"/>
    </row>
    <row r="13038" spans="1:5" ht="12.5" x14ac:dyDescent="0.25">
      <c r="A13038" s="37"/>
      <c r="B13038" s="26"/>
      <c r="C13038"/>
      <c r="D13038"/>
      <c r="E13038"/>
    </row>
    <row r="13039" spans="1:5" ht="12.5" x14ac:dyDescent="0.25">
      <c r="A13039" s="37"/>
      <c r="B13039" s="26"/>
      <c r="C13039"/>
      <c r="D13039"/>
      <c r="E13039"/>
    </row>
    <row r="13040" spans="1:5" ht="12.5" x14ac:dyDescent="0.25">
      <c r="A13040" s="37"/>
      <c r="B13040" s="26"/>
      <c r="C13040"/>
      <c r="D13040"/>
      <c r="E13040"/>
    </row>
    <row r="13041" spans="1:5" ht="12.5" x14ac:dyDescent="0.25">
      <c r="A13041" s="37"/>
      <c r="B13041" s="26"/>
      <c r="C13041"/>
      <c r="D13041"/>
      <c r="E13041"/>
    </row>
    <row r="13042" spans="1:5" ht="12.5" x14ac:dyDescent="0.25">
      <c r="A13042" s="37"/>
      <c r="B13042" s="26"/>
      <c r="C13042"/>
      <c r="D13042"/>
      <c r="E13042"/>
    </row>
    <row r="13043" spans="1:5" ht="12.5" x14ac:dyDescent="0.25">
      <c r="A13043" s="37"/>
      <c r="B13043" s="26"/>
      <c r="C13043"/>
      <c r="D13043"/>
      <c r="E13043"/>
    </row>
    <row r="13044" spans="1:5" ht="12.5" x14ac:dyDescent="0.25">
      <c r="A13044" s="37"/>
      <c r="B13044" s="26"/>
      <c r="C13044"/>
      <c r="D13044"/>
      <c r="E13044"/>
    </row>
    <row r="13045" spans="1:5" ht="12.5" x14ac:dyDescent="0.25">
      <c r="A13045" s="37"/>
      <c r="B13045" s="26"/>
      <c r="C13045"/>
      <c r="D13045"/>
      <c r="E13045"/>
    </row>
    <row r="13046" spans="1:5" ht="12.5" x14ac:dyDescent="0.25">
      <c r="A13046" s="37"/>
      <c r="B13046" s="26"/>
      <c r="C13046"/>
      <c r="D13046"/>
      <c r="E13046"/>
    </row>
    <row r="13047" spans="1:5" ht="12.5" x14ac:dyDescent="0.25">
      <c r="A13047" s="37"/>
      <c r="B13047" s="26"/>
      <c r="C13047"/>
      <c r="D13047"/>
      <c r="E13047"/>
    </row>
    <row r="13048" spans="1:5" ht="12.5" x14ac:dyDescent="0.25">
      <c r="A13048" s="37"/>
      <c r="B13048" s="26"/>
      <c r="C13048"/>
      <c r="D13048"/>
      <c r="E13048"/>
    </row>
    <row r="13049" spans="1:5" ht="12.5" x14ac:dyDescent="0.25">
      <c r="A13049" s="37"/>
      <c r="B13049" s="26"/>
      <c r="C13049"/>
      <c r="D13049"/>
      <c r="E13049"/>
    </row>
    <row r="13050" spans="1:5" ht="12.5" x14ac:dyDescent="0.25">
      <c r="A13050" s="37"/>
      <c r="B13050" s="26"/>
      <c r="C13050"/>
      <c r="D13050"/>
      <c r="E13050"/>
    </row>
    <row r="13051" spans="1:5" ht="12.5" x14ac:dyDescent="0.25">
      <c r="A13051" s="37"/>
      <c r="B13051" s="26"/>
      <c r="C13051"/>
      <c r="D13051"/>
      <c r="E13051"/>
    </row>
    <row r="13052" spans="1:5" ht="12.5" x14ac:dyDescent="0.25">
      <c r="A13052" s="37"/>
      <c r="B13052" s="26"/>
      <c r="C13052"/>
      <c r="D13052"/>
      <c r="E13052"/>
    </row>
    <row r="13053" spans="1:5" ht="12.5" x14ac:dyDescent="0.25">
      <c r="A13053" s="37"/>
      <c r="B13053" s="26"/>
      <c r="C13053"/>
      <c r="D13053"/>
      <c r="E13053"/>
    </row>
    <row r="13054" spans="1:5" ht="12.5" x14ac:dyDescent="0.25">
      <c r="A13054" s="37"/>
      <c r="B13054" s="26"/>
      <c r="C13054"/>
      <c r="D13054"/>
      <c r="E13054"/>
    </row>
    <row r="13055" spans="1:5" ht="12.5" x14ac:dyDescent="0.25">
      <c r="A13055" s="37"/>
      <c r="B13055" s="26"/>
      <c r="C13055"/>
      <c r="D13055"/>
      <c r="E13055"/>
    </row>
    <row r="13056" spans="1:5" ht="12.5" x14ac:dyDescent="0.25">
      <c r="A13056" s="37"/>
      <c r="B13056" s="26"/>
      <c r="C13056"/>
      <c r="D13056"/>
      <c r="E13056"/>
    </row>
    <row r="13057" spans="1:5" ht="12.5" x14ac:dyDescent="0.25">
      <c r="A13057" s="37"/>
      <c r="B13057" s="26"/>
      <c r="C13057"/>
      <c r="D13057"/>
      <c r="E13057"/>
    </row>
    <row r="13058" spans="1:5" ht="12.5" x14ac:dyDescent="0.25">
      <c r="A13058" s="37"/>
      <c r="B13058" s="26"/>
      <c r="C13058"/>
      <c r="D13058"/>
      <c r="E13058"/>
    </row>
    <row r="13059" spans="1:5" ht="12.5" x14ac:dyDescent="0.25">
      <c r="A13059" s="37"/>
      <c r="B13059" s="26"/>
      <c r="C13059"/>
      <c r="D13059"/>
      <c r="E13059"/>
    </row>
    <row r="13060" spans="1:5" ht="12.5" x14ac:dyDescent="0.25">
      <c r="A13060" s="37"/>
      <c r="B13060" s="26"/>
      <c r="C13060"/>
      <c r="D13060"/>
      <c r="E13060"/>
    </row>
    <row r="13061" spans="1:5" ht="12.5" x14ac:dyDescent="0.25">
      <c r="A13061" s="37"/>
      <c r="B13061" s="26"/>
      <c r="C13061"/>
      <c r="D13061"/>
      <c r="E13061"/>
    </row>
    <row r="13062" spans="1:5" ht="12.5" x14ac:dyDescent="0.25">
      <c r="A13062" s="37"/>
      <c r="B13062" s="26"/>
      <c r="C13062"/>
      <c r="D13062"/>
      <c r="E13062"/>
    </row>
    <row r="13063" spans="1:5" ht="12.5" x14ac:dyDescent="0.25">
      <c r="A13063" s="37"/>
      <c r="B13063" s="26"/>
      <c r="C13063"/>
      <c r="D13063"/>
      <c r="E13063"/>
    </row>
    <row r="13064" spans="1:5" ht="12.5" x14ac:dyDescent="0.25">
      <c r="A13064" s="37"/>
      <c r="B13064" s="26"/>
      <c r="C13064"/>
      <c r="D13064"/>
      <c r="E13064"/>
    </row>
    <row r="13065" spans="1:5" ht="12.5" x14ac:dyDescent="0.25">
      <c r="A13065" s="37"/>
      <c r="B13065" s="26"/>
      <c r="C13065"/>
      <c r="D13065"/>
      <c r="E13065"/>
    </row>
    <row r="13066" spans="1:5" ht="12.5" x14ac:dyDescent="0.25">
      <c r="A13066" s="37"/>
      <c r="B13066" s="26"/>
      <c r="C13066"/>
      <c r="D13066"/>
      <c r="E13066"/>
    </row>
    <row r="13067" spans="1:5" ht="12.5" x14ac:dyDescent="0.25">
      <c r="A13067" s="37"/>
      <c r="B13067" s="26"/>
      <c r="C13067"/>
      <c r="D13067"/>
      <c r="E13067"/>
    </row>
    <row r="13068" spans="1:5" ht="12.5" x14ac:dyDescent="0.25">
      <c r="A13068" s="37"/>
      <c r="B13068" s="26"/>
      <c r="C13068"/>
      <c r="D13068"/>
      <c r="E13068"/>
    </row>
    <row r="13069" spans="1:5" ht="12.5" x14ac:dyDescent="0.25">
      <c r="A13069" s="37"/>
      <c r="B13069" s="26"/>
      <c r="C13069"/>
      <c r="D13069"/>
      <c r="E13069"/>
    </row>
    <row r="13070" spans="1:5" ht="12.5" x14ac:dyDescent="0.25">
      <c r="A13070" s="37"/>
      <c r="B13070" s="26"/>
      <c r="C13070"/>
      <c r="D13070"/>
      <c r="E13070"/>
    </row>
    <row r="13071" spans="1:5" ht="12.5" x14ac:dyDescent="0.25">
      <c r="A13071" s="37"/>
      <c r="B13071" s="26"/>
      <c r="C13071"/>
      <c r="D13071"/>
      <c r="E13071"/>
    </row>
    <row r="13072" spans="1:5" ht="12.5" x14ac:dyDescent="0.25">
      <c r="A13072" s="37"/>
      <c r="B13072" s="26"/>
      <c r="C13072"/>
      <c r="D13072"/>
      <c r="E13072"/>
    </row>
    <row r="13073" spans="1:5" ht="12.5" x14ac:dyDescent="0.25">
      <c r="A13073" s="37"/>
      <c r="B13073" s="26"/>
      <c r="C13073"/>
      <c r="D13073"/>
      <c r="E13073"/>
    </row>
    <row r="13074" spans="1:5" ht="12.5" x14ac:dyDescent="0.25">
      <c r="A13074" s="37"/>
      <c r="B13074" s="26"/>
      <c r="C13074"/>
      <c r="D13074"/>
      <c r="E13074"/>
    </row>
    <row r="13075" spans="1:5" ht="12.5" x14ac:dyDescent="0.25">
      <c r="A13075" s="37"/>
      <c r="B13075" s="26"/>
      <c r="C13075"/>
      <c r="D13075"/>
      <c r="E13075"/>
    </row>
    <row r="13076" spans="1:5" ht="12.5" x14ac:dyDescent="0.25">
      <c r="A13076" s="37"/>
      <c r="B13076" s="26"/>
      <c r="C13076"/>
      <c r="D13076"/>
      <c r="E13076"/>
    </row>
    <row r="13077" spans="1:5" ht="12.5" x14ac:dyDescent="0.25">
      <c r="A13077" s="37"/>
      <c r="B13077" s="26"/>
      <c r="C13077"/>
      <c r="D13077"/>
      <c r="E13077"/>
    </row>
    <row r="13078" spans="1:5" ht="12.5" x14ac:dyDescent="0.25">
      <c r="A13078" s="37"/>
      <c r="B13078" s="26"/>
      <c r="C13078"/>
      <c r="D13078"/>
      <c r="E13078"/>
    </row>
    <row r="13079" spans="1:5" ht="12.5" x14ac:dyDescent="0.25">
      <c r="A13079" s="37"/>
      <c r="B13079" s="26"/>
      <c r="C13079"/>
      <c r="D13079"/>
      <c r="E13079"/>
    </row>
    <row r="13080" spans="1:5" ht="12.5" x14ac:dyDescent="0.25">
      <c r="A13080" s="37"/>
      <c r="B13080" s="26"/>
      <c r="C13080"/>
      <c r="D13080"/>
      <c r="E13080"/>
    </row>
    <row r="13081" spans="1:5" ht="12.5" x14ac:dyDescent="0.25">
      <c r="A13081" s="37"/>
      <c r="B13081" s="26"/>
      <c r="C13081"/>
      <c r="D13081"/>
      <c r="E13081"/>
    </row>
    <row r="13082" spans="1:5" ht="12.5" x14ac:dyDescent="0.25">
      <c r="A13082" s="37"/>
      <c r="B13082" s="26"/>
      <c r="C13082"/>
      <c r="D13082"/>
      <c r="E13082"/>
    </row>
    <row r="13083" spans="1:5" ht="12.5" x14ac:dyDescent="0.25">
      <c r="A13083" s="37"/>
      <c r="B13083" s="26"/>
      <c r="C13083"/>
      <c r="D13083"/>
      <c r="E13083"/>
    </row>
    <row r="13084" spans="1:5" ht="12.5" x14ac:dyDescent="0.25">
      <c r="A13084" s="37"/>
      <c r="B13084" s="26"/>
      <c r="C13084"/>
      <c r="D13084"/>
      <c r="E13084"/>
    </row>
    <row r="13085" spans="1:5" ht="12.5" x14ac:dyDescent="0.25">
      <c r="A13085" s="37"/>
      <c r="B13085" s="26"/>
      <c r="C13085"/>
      <c r="D13085"/>
      <c r="E13085"/>
    </row>
    <row r="13086" spans="1:5" ht="12.5" x14ac:dyDescent="0.25">
      <c r="A13086" s="37"/>
      <c r="B13086" s="26"/>
      <c r="C13086"/>
      <c r="D13086"/>
      <c r="E13086"/>
    </row>
    <row r="13087" spans="1:5" ht="12.5" x14ac:dyDescent="0.25">
      <c r="A13087" s="37"/>
      <c r="B13087" s="26"/>
      <c r="C13087"/>
      <c r="D13087"/>
      <c r="E13087"/>
    </row>
    <row r="13088" spans="1:5" ht="12.5" x14ac:dyDescent="0.25">
      <c r="A13088" s="37"/>
      <c r="B13088" s="26"/>
      <c r="C13088"/>
      <c r="D13088"/>
      <c r="E13088"/>
    </row>
    <row r="13089" spans="1:5" ht="12.5" x14ac:dyDescent="0.25">
      <c r="A13089" s="37"/>
      <c r="B13089" s="26"/>
      <c r="C13089"/>
      <c r="D13089"/>
      <c r="E13089"/>
    </row>
    <row r="13090" spans="1:5" ht="12.5" x14ac:dyDescent="0.25">
      <c r="A13090" s="37"/>
      <c r="B13090" s="26"/>
      <c r="C13090"/>
      <c r="D13090"/>
      <c r="E13090"/>
    </row>
    <row r="13091" spans="1:5" ht="12.5" x14ac:dyDescent="0.25">
      <c r="A13091" s="37"/>
      <c r="B13091" s="26"/>
      <c r="C13091"/>
      <c r="D13091"/>
      <c r="E13091"/>
    </row>
    <row r="13092" spans="1:5" ht="12.5" x14ac:dyDescent="0.25">
      <c r="A13092" s="37"/>
      <c r="B13092" s="26"/>
      <c r="C13092"/>
      <c r="D13092"/>
      <c r="E13092"/>
    </row>
    <row r="13093" spans="1:5" ht="12.5" x14ac:dyDescent="0.25">
      <c r="A13093" s="37"/>
      <c r="B13093" s="26"/>
      <c r="C13093"/>
      <c r="D13093"/>
      <c r="E13093"/>
    </row>
    <row r="13094" spans="1:5" ht="12.5" x14ac:dyDescent="0.25">
      <c r="A13094" s="37"/>
      <c r="B13094" s="26"/>
      <c r="C13094"/>
      <c r="D13094"/>
      <c r="E13094"/>
    </row>
    <row r="13095" spans="1:5" ht="12.5" x14ac:dyDescent="0.25">
      <c r="A13095" s="37"/>
      <c r="B13095" s="26"/>
      <c r="C13095"/>
      <c r="D13095"/>
      <c r="E13095"/>
    </row>
    <row r="13096" spans="1:5" ht="12.5" x14ac:dyDescent="0.25">
      <c r="A13096" s="37"/>
      <c r="B13096" s="26"/>
      <c r="C13096"/>
      <c r="D13096"/>
      <c r="E13096"/>
    </row>
    <row r="13097" spans="1:5" ht="12.5" x14ac:dyDescent="0.25">
      <c r="A13097" s="37"/>
      <c r="B13097" s="26"/>
      <c r="C13097"/>
      <c r="D13097"/>
      <c r="E13097"/>
    </row>
    <row r="13098" spans="1:5" ht="12.5" x14ac:dyDescent="0.25">
      <c r="A13098" s="37"/>
      <c r="B13098" s="26"/>
      <c r="C13098"/>
      <c r="D13098"/>
      <c r="E13098"/>
    </row>
    <row r="13099" spans="1:5" ht="12.5" x14ac:dyDescent="0.25">
      <c r="A13099" s="37"/>
      <c r="B13099" s="26"/>
      <c r="C13099"/>
      <c r="D13099"/>
      <c r="E13099"/>
    </row>
    <row r="13100" spans="1:5" ht="12.5" x14ac:dyDescent="0.25">
      <c r="A13100" s="37"/>
      <c r="B13100" s="26"/>
      <c r="C13100"/>
      <c r="D13100"/>
      <c r="E13100"/>
    </row>
    <row r="13101" spans="1:5" ht="12.5" x14ac:dyDescent="0.25">
      <c r="A13101" s="37"/>
      <c r="B13101" s="26"/>
      <c r="C13101"/>
      <c r="D13101"/>
      <c r="E13101"/>
    </row>
    <row r="13102" spans="1:5" ht="12.5" x14ac:dyDescent="0.25">
      <c r="A13102" s="37"/>
      <c r="B13102" s="26"/>
      <c r="C13102"/>
      <c r="D13102"/>
      <c r="E13102"/>
    </row>
    <row r="13103" spans="1:5" ht="12.5" x14ac:dyDescent="0.25">
      <c r="A13103" s="37"/>
      <c r="B13103" s="26"/>
      <c r="C13103"/>
      <c r="D13103"/>
      <c r="E13103"/>
    </row>
    <row r="13104" spans="1:5" ht="12.5" x14ac:dyDescent="0.25">
      <c r="A13104" s="37"/>
      <c r="B13104" s="26"/>
      <c r="C13104"/>
      <c r="D13104"/>
      <c r="E13104"/>
    </row>
    <row r="13105" spans="1:5" ht="12.5" x14ac:dyDescent="0.25">
      <c r="A13105" s="37"/>
      <c r="B13105" s="26"/>
      <c r="C13105"/>
      <c r="D13105"/>
      <c r="E13105"/>
    </row>
    <row r="13106" spans="1:5" ht="12.5" x14ac:dyDescent="0.25">
      <c r="A13106" s="37"/>
      <c r="B13106" s="26"/>
      <c r="C13106"/>
      <c r="D13106"/>
      <c r="E13106"/>
    </row>
    <row r="13107" spans="1:5" ht="12.5" x14ac:dyDescent="0.25">
      <c r="A13107" s="37"/>
      <c r="B13107" s="26"/>
      <c r="C13107"/>
      <c r="D13107"/>
      <c r="E13107"/>
    </row>
    <row r="13108" spans="1:5" ht="12.5" x14ac:dyDescent="0.25">
      <c r="A13108" s="37"/>
      <c r="B13108" s="26"/>
      <c r="C13108"/>
      <c r="D13108"/>
      <c r="E13108"/>
    </row>
    <row r="13109" spans="1:5" ht="12.5" x14ac:dyDescent="0.25">
      <c r="A13109" s="37"/>
      <c r="B13109" s="26"/>
      <c r="C13109"/>
      <c r="D13109"/>
      <c r="E13109"/>
    </row>
    <row r="13110" spans="1:5" ht="12.5" x14ac:dyDescent="0.25">
      <c r="A13110" s="37"/>
      <c r="B13110" s="26"/>
      <c r="C13110"/>
      <c r="D13110"/>
      <c r="E13110"/>
    </row>
    <row r="13111" spans="1:5" ht="12.5" x14ac:dyDescent="0.25">
      <c r="A13111" s="37"/>
      <c r="B13111" s="26"/>
      <c r="C13111"/>
      <c r="D13111"/>
      <c r="E13111"/>
    </row>
    <row r="13112" spans="1:5" ht="12.5" x14ac:dyDescent="0.25">
      <c r="A13112" s="37"/>
      <c r="B13112" s="26"/>
      <c r="C13112"/>
      <c r="D13112"/>
      <c r="E13112"/>
    </row>
    <row r="13113" spans="1:5" ht="12.5" x14ac:dyDescent="0.25">
      <c r="A13113" s="37"/>
      <c r="B13113" s="26"/>
      <c r="C13113"/>
      <c r="D13113"/>
      <c r="E13113"/>
    </row>
    <row r="13114" spans="1:5" ht="12.5" x14ac:dyDescent="0.25">
      <c r="A13114" s="37"/>
      <c r="B13114" s="26"/>
      <c r="C13114"/>
      <c r="D13114"/>
      <c r="E13114"/>
    </row>
    <row r="13115" spans="1:5" ht="12.5" x14ac:dyDescent="0.25">
      <c r="A13115" s="37"/>
      <c r="B13115" s="26"/>
      <c r="C13115"/>
      <c r="D13115"/>
      <c r="E13115"/>
    </row>
    <row r="13116" spans="1:5" ht="12.5" x14ac:dyDescent="0.25">
      <c r="A13116" s="37"/>
      <c r="B13116" s="26"/>
      <c r="C13116"/>
      <c r="D13116"/>
      <c r="E13116"/>
    </row>
    <row r="13117" spans="1:5" ht="12.5" x14ac:dyDescent="0.25">
      <c r="A13117" s="37"/>
      <c r="B13117" s="26"/>
      <c r="C13117"/>
      <c r="D13117"/>
      <c r="E13117"/>
    </row>
    <row r="13118" spans="1:5" ht="12.5" x14ac:dyDescent="0.25">
      <c r="A13118" s="37"/>
      <c r="B13118" s="26"/>
      <c r="C13118"/>
      <c r="D13118"/>
      <c r="E13118"/>
    </row>
    <row r="13119" spans="1:5" ht="12.5" x14ac:dyDescent="0.25">
      <c r="A13119" s="37"/>
      <c r="B13119" s="26"/>
      <c r="C13119"/>
      <c r="D13119"/>
      <c r="E13119"/>
    </row>
    <row r="13120" spans="1:5" ht="12.5" x14ac:dyDescent="0.25">
      <c r="A13120" s="37"/>
      <c r="B13120" s="26"/>
      <c r="C13120"/>
      <c r="D13120"/>
      <c r="E13120"/>
    </row>
    <row r="13121" spans="1:5" ht="12.5" x14ac:dyDescent="0.25">
      <c r="A13121" s="37"/>
      <c r="B13121" s="26"/>
      <c r="C13121"/>
      <c r="D13121"/>
      <c r="E13121"/>
    </row>
    <row r="13122" spans="1:5" ht="12.5" x14ac:dyDescent="0.25">
      <c r="A13122" s="37"/>
      <c r="B13122" s="26"/>
      <c r="C13122"/>
      <c r="D13122"/>
      <c r="E13122"/>
    </row>
    <row r="13123" spans="1:5" ht="12.5" x14ac:dyDescent="0.25">
      <c r="A13123" s="37"/>
      <c r="B13123" s="26"/>
      <c r="C13123"/>
      <c r="D13123"/>
      <c r="E13123"/>
    </row>
    <row r="13124" spans="1:5" ht="12.5" x14ac:dyDescent="0.25">
      <c r="A13124" s="37"/>
      <c r="B13124" s="26"/>
      <c r="C13124"/>
      <c r="D13124"/>
      <c r="E13124"/>
    </row>
    <row r="13125" spans="1:5" ht="12.5" x14ac:dyDescent="0.25">
      <c r="A13125" s="37"/>
      <c r="B13125" s="26"/>
      <c r="C13125"/>
      <c r="D13125"/>
      <c r="E13125"/>
    </row>
    <row r="13126" spans="1:5" ht="12.5" x14ac:dyDescent="0.25">
      <c r="A13126" s="37"/>
      <c r="B13126" s="26"/>
      <c r="C13126"/>
      <c r="D13126"/>
      <c r="E13126"/>
    </row>
    <row r="13127" spans="1:5" ht="12.5" x14ac:dyDescent="0.25">
      <c r="A13127" s="37"/>
      <c r="B13127" s="26"/>
      <c r="C13127"/>
      <c r="D13127"/>
      <c r="E13127"/>
    </row>
    <row r="13128" spans="1:5" ht="12.5" x14ac:dyDescent="0.25">
      <c r="A13128" s="37"/>
      <c r="B13128" s="26"/>
      <c r="C13128"/>
      <c r="D13128"/>
      <c r="E13128"/>
    </row>
    <row r="13129" spans="1:5" ht="12.5" x14ac:dyDescent="0.25">
      <c r="A13129" s="37"/>
      <c r="B13129" s="26"/>
      <c r="C13129"/>
      <c r="D13129"/>
      <c r="E13129"/>
    </row>
    <row r="13130" spans="1:5" ht="12.5" x14ac:dyDescent="0.25">
      <c r="A13130" s="37"/>
      <c r="B13130" s="26"/>
      <c r="C13130"/>
      <c r="D13130"/>
      <c r="E13130"/>
    </row>
    <row r="13131" spans="1:5" ht="12.5" x14ac:dyDescent="0.25">
      <c r="A13131" s="37"/>
      <c r="B13131" s="26"/>
      <c r="C13131"/>
      <c r="D13131"/>
      <c r="E13131"/>
    </row>
    <row r="13132" spans="1:5" ht="12.5" x14ac:dyDescent="0.25">
      <c r="A13132" s="37"/>
      <c r="B13132" s="26"/>
      <c r="C13132"/>
      <c r="D13132"/>
      <c r="E13132"/>
    </row>
    <row r="13133" spans="1:5" ht="12.5" x14ac:dyDescent="0.25">
      <c r="A13133" s="37"/>
      <c r="B13133" s="26"/>
      <c r="C13133"/>
      <c r="D13133"/>
      <c r="E13133"/>
    </row>
    <row r="13134" spans="1:5" ht="12.5" x14ac:dyDescent="0.25">
      <c r="A13134" s="37"/>
      <c r="B13134" s="26"/>
      <c r="C13134"/>
      <c r="D13134"/>
      <c r="E13134"/>
    </row>
    <row r="13135" spans="1:5" ht="12.5" x14ac:dyDescent="0.25">
      <c r="A13135" s="37"/>
      <c r="B13135" s="26"/>
      <c r="C13135"/>
      <c r="D13135"/>
      <c r="E13135"/>
    </row>
    <row r="13136" spans="1:5" ht="12.5" x14ac:dyDescent="0.25">
      <c r="A13136" s="37"/>
      <c r="B13136" s="26"/>
      <c r="C13136"/>
      <c r="D13136"/>
      <c r="E13136"/>
    </row>
    <row r="13137" spans="1:5" ht="12.5" x14ac:dyDescent="0.25">
      <c r="A13137" s="37"/>
      <c r="B13137" s="26"/>
      <c r="C13137"/>
      <c r="D13137"/>
      <c r="E13137"/>
    </row>
    <row r="13138" spans="1:5" ht="12.5" x14ac:dyDescent="0.25">
      <c r="A13138" s="37"/>
      <c r="B13138" s="26"/>
      <c r="C13138"/>
      <c r="D13138"/>
      <c r="E13138"/>
    </row>
    <row r="13139" spans="1:5" ht="12.5" x14ac:dyDescent="0.25">
      <c r="A13139" s="37"/>
      <c r="B13139" s="26"/>
      <c r="C13139"/>
      <c r="D13139"/>
      <c r="E13139"/>
    </row>
    <row r="13140" spans="1:5" ht="12.5" x14ac:dyDescent="0.25">
      <c r="A13140" s="37"/>
      <c r="B13140" s="26"/>
      <c r="C13140"/>
      <c r="D13140"/>
      <c r="E13140"/>
    </row>
    <row r="13141" spans="1:5" ht="12.5" x14ac:dyDescent="0.25">
      <c r="A13141" s="37"/>
      <c r="B13141" s="26"/>
      <c r="C13141"/>
      <c r="D13141"/>
      <c r="E13141"/>
    </row>
    <row r="13142" spans="1:5" ht="12.5" x14ac:dyDescent="0.25">
      <c r="A13142" s="37"/>
      <c r="B13142" s="26"/>
      <c r="C13142"/>
      <c r="D13142"/>
      <c r="E13142"/>
    </row>
    <row r="13143" spans="1:5" ht="12.5" x14ac:dyDescent="0.25">
      <c r="A13143" s="37"/>
      <c r="B13143" s="26"/>
      <c r="C13143"/>
      <c r="D13143"/>
      <c r="E13143"/>
    </row>
    <row r="13144" spans="1:5" ht="12.5" x14ac:dyDescent="0.25">
      <c r="A13144" s="37"/>
      <c r="B13144" s="26"/>
      <c r="C13144"/>
      <c r="D13144"/>
      <c r="E13144"/>
    </row>
    <row r="13145" spans="1:5" ht="12.5" x14ac:dyDescent="0.25">
      <c r="A13145" s="37"/>
      <c r="B13145" s="26"/>
      <c r="C13145"/>
      <c r="D13145"/>
      <c r="E13145"/>
    </row>
    <row r="13146" spans="1:5" ht="12.5" x14ac:dyDescent="0.25">
      <c r="A13146" s="37"/>
      <c r="B13146" s="26"/>
      <c r="C13146"/>
      <c r="D13146"/>
      <c r="E13146"/>
    </row>
    <row r="13147" spans="1:5" ht="12.5" x14ac:dyDescent="0.25">
      <c r="A13147" s="37"/>
      <c r="B13147" s="26"/>
      <c r="C13147"/>
      <c r="D13147"/>
      <c r="E13147"/>
    </row>
    <row r="13148" spans="1:5" ht="12.5" x14ac:dyDescent="0.25">
      <c r="A13148" s="37"/>
      <c r="B13148" s="26"/>
      <c r="C13148"/>
      <c r="D13148"/>
      <c r="E13148"/>
    </row>
    <row r="13149" spans="1:5" ht="12.5" x14ac:dyDescent="0.25">
      <c r="A13149" s="37"/>
      <c r="B13149" s="26"/>
      <c r="C13149"/>
      <c r="D13149"/>
      <c r="E13149"/>
    </row>
    <row r="13150" spans="1:5" ht="12.5" x14ac:dyDescent="0.25">
      <c r="A13150" s="37"/>
      <c r="B13150" s="26"/>
      <c r="C13150"/>
      <c r="D13150"/>
      <c r="E13150"/>
    </row>
    <row r="13151" spans="1:5" ht="12.5" x14ac:dyDescent="0.25">
      <c r="A13151" s="37"/>
      <c r="B13151" s="26"/>
      <c r="C13151"/>
      <c r="D13151"/>
      <c r="E13151"/>
    </row>
    <row r="13152" spans="1:5" ht="12.5" x14ac:dyDescent="0.25">
      <c r="A13152" s="37"/>
      <c r="B13152" s="26"/>
      <c r="C13152"/>
      <c r="D13152"/>
      <c r="E13152"/>
    </row>
    <row r="13153" spans="1:5" ht="12.5" x14ac:dyDescent="0.25">
      <c r="A13153" s="37"/>
      <c r="B13153" s="26"/>
      <c r="C13153"/>
      <c r="D13153"/>
      <c r="E13153"/>
    </row>
    <row r="13154" spans="1:5" ht="12.5" x14ac:dyDescent="0.25">
      <c r="A13154" s="37"/>
      <c r="B13154" s="26"/>
      <c r="C13154"/>
      <c r="D13154"/>
      <c r="E13154"/>
    </row>
    <row r="13155" spans="1:5" ht="12.5" x14ac:dyDescent="0.25">
      <c r="A13155" s="37"/>
      <c r="B13155" s="26"/>
      <c r="C13155"/>
      <c r="D13155"/>
      <c r="E13155"/>
    </row>
    <row r="13156" spans="1:5" ht="12.5" x14ac:dyDescent="0.25">
      <c r="A13156" s="37"/>
      <c r="B13156" s="26"/>
      <c r="C13156"/>
      <c r="D13156"/>
      <c r="E13156"/>
    </row>
    <row r="13157" spans="1:5" ht="12.5" x14ac:dyDescent="0.25">
      <c r="A13157" s="37"/>
      <c r="B13157" s="26"/>
      <c r="C13157"/>
      <c r="D13157"/>
      <c r="E13157"/>
    </row>
    <row r="13158" spans="1:5" ht="12.5" x14ac:dyDescent="0.25">
      <c r="A13158" s="37"/>
      <c r="B13158" s="26"/>
      <c r="C13158"/>
      <c r="D13158"/>
      <c r="E13158"/>
    </row>
    <row r="13159" spans="1:5" ht="12.5" x14ac:dyDescent="0.25">
      <c r="A13159" s="37"/>
      <c r="B13159" s="26"/>
      <c r="C13159"/>
      <c r="D13159"/>
      <c r="E13159"/>
    </row>
    <row r="13160" spans="1:5" ht="12.5" x14ac:dyDescent="0.25">
      <c r="A13160" s="37"/>
      <c r="B13160" s="26"/>
      <c r="C13160"/>
      <c r="D13160"/>
      <c r="E13160"/>
    </row>
    <row r="13161" spans="1:5" ht="12.5" x14ac:dyDescent="0.25">
      <c r="A13161" s="37"/>
      <c r="B13161" s="26"/>
      <c r="C13161"/>
      <c r="D13161"/>
      <c r="E13161"/>
    </row>
    <row r="13162" spans="1:5" ht="12.5" x14ac:dyDescent="0.25">
      <c r="A13162" s="37"/>
      <c r="B13162" s="26"/>
      <c r="C13162"/>
      <c r="D13162"/>
      <c r="E13162"/>
    </row>
    <row r="13163" spans="1:5" ht="12.5" x14ac:dyDescent="0.25">
      <c r="A13163" s="37"/>
      <c r="B13163" s="26"/>
      <c r="C13163"/>
      <c r="D13163"/>
      <c r="E13163"/>
    </row>
    <row r="13164" spans="1:5" ht="12.5" x14ac:dyDescent="0.25">
      <c r="A13164" s="37"/>
      <c r="B13164" s="26"/>
      <c r="C13164"/>
      <c r="D13164"/>
      <c r="E13164"/>
    </row>
    <row r="13165" spans="1:5" ht="12.5" x14ac:dyDescent="0.25">
      <c r="A13165" s="37"/>
      <c r="B13165" s="26"/>
      <c r="C13165"/>
      <c r="D13165"/>
      <c r="E13165"/>
    </row>
    <row r="13166" spans="1:5" ht="12.5" x14ac:dyDescent="0.25">
      <c r="A13166" s="37"/>
      <c r="B13166" s="26"/>
      <c r="C13166"/>
      <c r="D13166"/>
      <c r="E13166"/>
    </row>
    <row r="13167" spans="1:5" ht="12.5" x14ac:dyDescent="0.25">
      <c r="A13167" s="37"/>
      <c r="B13167" s="26"/>
      <c r="C13167"/>
      <c r="D13167"/>
      <c r="E13167"/>
    </row>
    <row r="13168" spans="1:5" ht="12.5" x14ac:dyDescent="0.25">
      <c r="A13168" s="37"/>
      <c r="B13168" s="26"/>
      <c r="C13168"/>
      <c r="D13168"/>
      <c r="E13168"/>
    </row>
    <row r="13169" spans="1:5" ht="12.5" x14ac:dyDescent="0.25">
      <c r="A13169" s="37"/>
      <c r="B13169" s="26"/>
      <c r="C13169"/>
      <c r="D13169"/>
      <c r="E13169"/>
    </row>
    <row r="13170" spans="1:5" ht="12.5" x14ac:dyDescent="0.25">
      <c r="A13170" s="37"/>
      <c r="B13170" s="26"/>
      <c r="C13170"/>
      <c r="D13170"/>
      <c r="E13170"/>
    </row>
    <row r="13171" spans="1:5" ht="12.5" x14ac:dyDescent="0.25">
      <c r="A13171" s="37"/>
      <c r="B13171" s="26"/>
      <c r="C13171"/>
      <c r="D13171"/>
      <c r="E13171"/>
    </row>
    <row r="13172" spans="1:5" ht="12.5" x14ac:dyDescent="0.25">
      <c r="A13172" s="37"/>
      <c r="B13172" s="26"/>
      <c r="C13172"/>
      <c r="D13172"/>
      <c r="E13172"/>
    </row>
    <row r="13173" spans="1:5" ht="12.5" x14ac:dyDescent="0.25">
      <c r="A13173" s="37"/>
      <c r="B13173" s="26"/>
      <c r="C13173"/>
      <c r="D13173"/>
      <c r="E13173"/>
    </row>
    <row r="13174" spans="1:5" ht="12.5" x14ac:dyDescent="0.25">
      <c r="A13174" s="37"/>
      <c r="B13174" s="26"/>
      <c r="C13174"/>
      <c r="D13174"/>
      <c r="E13174"/>
    </row>
    <row r="13175" spans="1:5" ht="12.5" x14ac:dyDescent="0.25">
      <c r="A13175" s="37"/>
      <c r="B13175" s="26"/>
      <c r="C13175"/>
      <c r="D13175"/>
      <c r="E13175"/>
    </row>
    <row r="13176" spans="1:5" ht="12.5" x14ac:dyDescent="0.25">
      <c r="A13176" s="37"/>
      <c r="B13176" s="26"/>
      <c r="C13176"/>
      <c r="D13176"/>
      <c r="E13176"/>
    </row>
    <row r="13177" spans="1:5" ht="12.5" x14ac:dyDescent="0.25">
      <c r="A13177" s="37"/>
      <c r="B13177" s="26"/>
      <c r="C13177"/>
      <c r="D13177"/>
      <c r="E13177"/>
    </row>
    <row r="13178" spans="1:5" ht="12.5" x14ac:dyDescent="0.25">
      <c r="A13178" s="37"/>
      <c r="B13178" s="26"/>
      <c r="C13178"/>
      <c r="D13178"/>
      <c r="E13178"/>
    </row>
    <row r="13179" spans="1:5" ht="12.5" x14ac:dyDescent="0.25">
      <c r="A13179" s="37"/>
      <c r="B13179" s="26"/>
      <c r="C13179"/>
      <c r="D13179"/>
      <c r="E13179"/>
    </row>
    <row r="13180" spans="1:5" ht="12.5" x14ac:dyDescent="0.25">
      <c r="A13180" s="37"/>
      <c r="B13180" s="26"/>
      <c r="C13180"/>
      <c r="D13180"/>
      <c r="E13180"/>
    </row>
    <row r="13181" spans="1:5" ht="12.5" x14ac:dyDescent="0.25">
      <c r="A13181" s="37"/>
      <c r="B13181" s="26"/>
      <c r="C13181"/>
      <c r="D13181"/>
      <c r="E13181"/>
    </row>
    <row r="13182" spans="1:5" ht="12.5" x14ac:dyDescent="0.25">
      <c r="A13182" s="37"/>
      <c r="B13182" s="26"/>
      <c r="C13182"/>
      <c r="D13182"/>
      <c r="E13182"/>
    </row>
    <row r="13183" spans="1:5" ht="12.5" x14ac:dyDescent="0.25">
      <c r="A13183" s="37"/>
      <c r="B13183" s="26"/>
      <c r="C13183"/>
      <c r="D13183"/>
      <c r="E13183"/>
    </row>
    <row r="13184" spans="1:5" ht="12.5" x14ac:dyDescent="0.25">
      <c r="A13184" s="37"/>
      <c r="B13184" s="26"/>
      <c r="C13184"/>
      <c r="D13184"/>
      <c r="E13184"/>
    </row>
    <row r="13185" spans="1:5" ht="12.5" x14ac:dyDescent="0.25">
      <c r="A13185" s="37"/>
      <c r="B13185" s="26"/>
      <c r="C13185"/>
      <c r="D13185"/>
      <c r="E13185"/>
    </row>
    <row r="13186" spans="1:5" ht="12.5" x14ac:dyDescent="0.25">
      <c r="A13186" s="37"/>
      <c r="B13186" s="26"/>
      <c r="C13186"/>
      <c r="D13186"/>
      <c r="E13186"/>
    </row>
    <row r="13187" spans="1:5" ht="12.5" x14ac:dyDescent="0.25">
      <c r="A13187" s="37"/>
      <c r="B13187" s="26"/>
      <c r="C13187"/>
      <c r="D13187"/>
      <c r="E13187"/>
    </row>
    <row r="13188" spans="1:5" ht="12.5" x14ac:dyDescent="0.25">
      <c r="A13188" s="37"/>
      <c r="B13188" s="26"/>
      <c r="C13188"/>
      <c r="D13188"/>
      <c r="E13188"/>
    </row>
    <row r="13189" spans="1:5" ht="12.5" x14ac:dyDescent="0.25">
      <c r="A13189" s="37"/>
      <c r="B13189" s="26"/>
      <c r="C13189"/>
      <c r="D13189"/>
      <c r="E13189"/>
    </row>
    <row r="13190" spans="1:5" ht="12.5" x14ac:dyDescent="0.25">
      <c r="A13190" s="37"/>
      <c r="B13190" s="26"/>
      <c r="C13190"/>
      <c r="D13190"/>
      <c r="E13190"/>
    </row>
    <row r="13191" spans="1:5" ht="12.5" x14ac:dyDescent="0.25">
      <c r="A13191" s="37"/>
      <c r="B13191" s="26"/>
      <c r="C13191"/>
      <c r="D13191"/>
      <c r="E13191"/>
    </row>
    <row r="13192" spans="1:5" ht="12.5" x14ac:dyDescent="0.25">
      <c r="A13192" s="37"/>
      <c r="B13192" s="26"/>
      <c r="C13192"/>
      <c r="D13192"/>
      <c r="E13192"/>
    </row>
    <row r="13193" spans="1:5" ht="12.5" x14ac:dyDescent="0.25">
      <c r="A13193" s="37"/>
      <c r="B13193" s="26"/>
      <c r="C13193"/>
      <c r="D13193"/>
      <c r="E13193"/>
    </row>
    <row r="13194" spans="1:5" ht="12.5" x14ac:dyDescent="0.25">
      <c r="A13194" s="37"/>
      <c r="B13194" s="26"/>
      <c r="C13194"/>
      <c r="D13194"/>
      <c r="E13194"/>
    </row>
    <row r="13195" spans="1:5" ht="12.5" x14ac:dyDescent="0.25">
      <c r="A13195" s="37"/>
      <c r="B13195" s="26"/>
      <c r="C13195"/>
      <c r="D13195"/>
      <c r="E13195"/>
    </row>
    <row r="13196" spans="1:5" ht="12.5" x14ac:dyDescent="0.25">
      <c r="A13196" s="37"/>
      <c r="B13196" s="26"/>
      <c r="C13196"/>
      <c r="D13196"/>
      <c r="E13196"/>
    </row>
    <row r="13197" spans="1:5" ht="12.5" x14ac:dyDescent="0.25">
      <c r="A13197" s="37"/>
      <c r="B13197" s="26"/>
      <c r="C13197"/>
      <c r="D13197"/>
      <c r="E13197"/>
    </row>
    <row r="13198" spans="1:5" ht="12.5" x14ac:dyDescent="0.25">
      <c r="A13198" s="37"/>
      <c r="B13198" s="26"/>
      <c r="C13198"/>
      <c r="D13198"/>
      <c r="E13198"/>
    </row>
    <row r="13199" spans="1:5" ht="12.5" x14ac:dyDescent="0.25">
      <c r="A13199" s="37"/>
      <c r="B13199" s="26"/>
      <c r="C13199"/>
      <c r="D13199"/>
      <c r="E13199"/>
    </row>
    <row r="13200" spans="1:5" ht="12.5" x14ac:dyDescent="0.25">
      <c r="A13200" s="37"/>
      <c r="B13200" s="26"/>
      <c r="C13200"/>
      <c r="D13200"/>
      <c r="E13200"/>
    </row>
    <row r="13201" spans="1:5" ht="12.5" x14ac:dyDescent="0.25">
      <c r="A13201" s="37"/>
      <c r="B13201" s="26"/>
      <c r="C13201"/>
      <c r="D13201"/>
      <c r="E13201"/>
    </row>
    <row r="13202" spans="1:5" ht="12.5" x14ac:dyDescent="0.25">
      <c r="A13202" s="37"/>
      <c r="B13202" s="26"/>
      <c r="C13202"/>
      <c r="D13202"/>
      <c r="E13202"/>
    </row>
    <row r="13203" spans="1:5" ht="12.5" x14ac:dyDescent="0.25">
      <c r="A13203" s="37"/>
      <c r="B13203" s="26"/>
      <c r="C13203"/>
      <c r="D13203"/>
      <c r="E13203"/>
    </row>
    <row r="13204" spans="1:5" ht="12.5" x14ac:dyDescent="0.25">
      <c r="A13204" s="37"/>
      <c r="B13204" s="26"/>
      <c r="C13204"/>
      <c r="D13204"/>
      <c r="E13204"/>
    </row>
    <row r="13205" spans="1:5" ht="12.5" x14ac:dyDescent="0.25">
      <c r="A13205" s="37"/>
      <c r="B13205" s="26"/>
      <c r="C13205"/>
      <c r="D13205"/>
      <c r="E13205"/>
    </row>
    <row r="13206" spans="1:5" ht="12.5" x14ac:dyDescent="0.25">
      <c r="A13206" s="37"/>
      <c r="B13206" s="26"/>
      <c r="C13206"/>
      <c r="D13206"/>
      <c r="E13206"/>
    </row>
    <row r="13207" spans="1:5" ht="12.5" x14ac:dyDescent="0.25">
      <c r="A13207" s="37"/>
      <c r="B13207" s="26"/>
      <c r="C13207"/>
      <c r="D13207"/>
      <c r="E13207"/>
    </row>
    <row r="13208" spans="1:5" ht="12.5" x14ac:dyDescent="0.25">
      <c r="A13208" s="37"/>
      <c r="B13208" s="26"/>
      <c r="C13208"/>
      <c r="D13208"/>
      <c r="E13208"/>
    </row>
    <row r="13209" spans="1:5" ht="12.5" x14ac:dyDescent="0.25">
      <c r="A13209" s="37"/>
      <c r="B13209" s="26"/>
      <c r="C13209"/>
      <c r="D13209"/>
      <c r="E13209"/>
    </row>
    <row r="13210" spans="1:5" ht="12.5" x14ac:dyDescent="0.25">
      <c r="A13210" s="37"/>
      <c r="B13210" s="26"/>
      <c r="C13210"/>
      <c r="D13210"/>
      <c r="E13210"/>
    </row>
    <row r="13211" spans="1:5" ht="12.5" x14ac:dyDescent="0.25">
      <c r="A13211" s="37"/>
      <c r="B13211" s="26"/>
      <c r="C13211"/>
      <c r="D13211"/>
      <c r="E13211"/>
    </row>
    <row r="13212" spans="1:5" ht="12.5" x14ac:dyDescent="0.25">
      <c r="A13212" s="37"/>
      <c r="B13212" s="26"/>
      <c r="C13212"/>
      <c r="D13212"/>
      <c r="E13212"/>
    </row>
    <row r="13213" spans="1:5" ht="12.5" x14ac:dyDescent="0.25">
      <c r="A13213" s="37"/>
      <c r="B13213" s="26"/>
      <c r="C13213"/>
      <c r="D13213"/>
      <c r="E13213"/>
    </row>
    <row r="13214" spans="1:5" ht="12.5" x14ac:dyDescent="0.25">
      <c r="A13214" s="37"/>
      <c r="B13214" s="26"/>
      <c r="C13214"/>
      <c r="D13214"/>
      <c r="E13214"/>
    </row>
    <row r="13215" spans="1:5" ht="12.5" x14ac:dyDescent="0.25">
      <c r="A13215" s="37"/>
      <c r="B13215" s="26"/>
      <c r="C13215"/>
      <c r="D13215"/>
      <c r="E13215"/>
    </row>
    <row r="13216" spans="1:5" ht="12.5" x14ac:dyDescent="0.25">
      <c r="A13216" s="37"/>
      <c r="B13216" s="26"/>
      <c r="C13216"/>
      <c r="D13216"/>
      <c r="E13216"/>
    </row>
    <row r="13217" spans="1:5" ht="12.5" x14ac:dyDescent="0.25">
      <c r="A13217" s="37"/>
      <c r="B13217" s="26"/>
      <c r="C13217"/>
      <c r="D13217"/>
      <c r="E13217"/>
    </row>
    <row r="13218" spans="1:5" ht="12.5" x14ac:dyDescent="0.25">
      <c r="A13218" s="37"/>
      <c r="B13218" s="26"/>
      <c r="C13218"/>
      <c r="D13218"/>
      <c r="E13218"/>
    </row>
    <row r="13219" spans="1:5" ht="12.5" x14ac:dyDescent="0.25">
      <c r="A13219" s="37"/>
      <c r="B13219" s="26"/>
      <c r="C13219"/>
      <c r="D13219"/>
      <c r="E13219"/>
    </row>
    <row r="13220" spans="1:5" ht="12.5" x14ac:dyDescent="0.25">
      <c r="A13220" s="37"/>
      <c r="B13220" s="26"/>
      <c r="C13220"/>
      <c r="D13220"/>
      <c r="E13220"/>
    </row>
    <row r="13221" spans="1:5" ht="12.5" x14ac:dyDescent="0.25">
      <c r="A13221" s="37"/>
      <c r="B13221" s="26"/>
      <c r="C13221"/>
      <c r="D13221"/>
      <c r="E13221"/>
    </row>
    <row r="13222" spans="1:5" ht="12.5" x14ac:dyDescent="0.25">
      <c r="A13222" s="37"/>
      <c r="B13222" s="26"/>
      <c r="C13222"/>
      <c r="D13222"/>
      <c r="E13222"/>
    </row>
    <row r="13223" spans="1:5" ht="12.5" x14ac:dyDescent="0.25">
      <c r="A13223" s="37"/>
      <c r="B13223" s="26"/>
      <c r="C13223"/>
      <c r="D13223"/>
      <c r="E13223"/>
    </row>
    <row r="13224" spans="1:5" ht="12.5" x14ac:dyDescent="0.25">
      <c r="A13224" s="37"/>
      <c r="B13224" s="26"/>
      <c r="C13224"/>
      <c r="D13224"/>
      <c r="E13224"/>
    </row>
    <row r="13225" spans="1:5" ht="12.5" x14ac:dyDescent="0.25">
      <c r="A13225" s="37"/>
      <c r="B13225" s="26"/>
      <c r="C13225"/>
      <c r="D13225"/>
      <c r="E13225"/>
    </row>
    <row r="13226" spans="1:5" ht="12.5" x14ac:dyDescent="0.25">
      <c r="A13226" s="37"/>
      <c r="B13226" s="26"/>
      <c r="C13226"/>
      <c r="D13226"/>
      <c r="E13226"/>
    </row>
    <row r="13227" spans="1:5" ht="12.5" x14ac:dyDescent="0.25">
      <c r="A13227" s="37"/>
      <c r="B13227" s="26"/>
      <c r="C13227"/>
      <c r="D13227"/>
      <c r="E13227"/>
    </row>
    <row r="13228" spans="1:5" ht="12.5" x14ac:dyDescent="0.25">
      <c r="A13228" s="37"/>
      <c r="B13228" s="26"/>
      <c r="C13228"/>
      <c r="D13228"/>
      <c r="E13228"/>
    </row>
    <row r="13229" spans="1:5" ht="12.5" x14ac:dyDescent="0.25">
      <c r="A13229" s="37"/>
      <c r="B13229" s="26"/>
      <c r="C13229"/>
      <c r="D13229"/>
      <c r="E13229"/>
    </row>
    <row r="13230" spans="1:5" ht="12.5" x14ac:dyDescent="0.25">
      <c r="A13230" s="37"/>
      <c r="B13230" s="26"/>
      <c r="C13230"/>
      <c r="D13230"/>
      <c r="E13230"/>
    </row>
    <row r="13231" spans="1:5" ht="12.5" x14ac:dyDescent="0.25">
      <c r="A13231" s="37"/>
      <c r="B13231" s="26"/>
      <c r="C13231"/>
      <c r="D13231"/>
      <c r="E13231"/>
    </row>
    <row r="13232" spans="1:5" ht="12.5" x14ac:dyDescent="0.25">
      <c r="A13232" s="37"/>
      <c r="B13232" s="26"/>
      <c r="C13232"/>
      <c r="D13232"/>
      <c r="E13232"/>
    </row>
    <row r="13233" spans="1:5" ht="12.5" x14ac:dyDescent="0.25">
      <c r="A13233" s="37"/>
      <c r="B13233" s="26"/>
      <c r="C13233"/>
      <c r="D13233"/>
      <c r="E13233"/>
    </row>
    <row r="13234" spans="1:5" ht="12.5" x14ac:dyDescent="0.25">
      <c r="A13234" s="37"/>
      <c r="B13234" s="26"/>
      <c r="C13234"/>
      <c r="D13234"/>
      <c r="E13234"/>
    </row>
    <row r="13235" spans="1:5" ht="12.5" x14ac:dyDescent="0.25">
      <c r="A13235" s="37"/>
      <c r="B13235" s="26"/>
      <c r="C13235"/>
      <c r="D13235"/>
      <c r="E13235"/>
    </row>
    <row r="13236" spans="1:5" ht="12.5" x14ac:dyDescent="0.25">
      <c r="A13236" s="37"/>
      <c r="B13236" s="26"/>
      <c r="C13236"/>
      <c r="D13236"/>
      <c r="E13236"/>
    </row>
    <row r="13237" spans="1:5" ht="12.5" x14ac:dyDescent="0.25">
      <c r="A13237" s="37"/>
      <c r="B13237" s="26"/>
      <c r="C13237"/>
      <c r="D13237"/>
      <c r="E13237"/>
    </row>
    <row r="13238" spans="1:5" ht="12.5" x14ac:dyDescent="0.25">
      <c r="A13238" s="37"/>
      <c r="B13238" s="26"/>
      <c r="C13238"/>
      <c r="D13238"/>
      <c r="E13238"/>
    </row>
    <row r="13239" spans="1:5" ht="12.5" x14ac:dyDescent="0.25">
      <c r="A13239" s="37"/>
      <c r="B13239" s="26"/>
      <c r="C13239"/>
      <c r="D13239"/>
      <c r="E13239"/>
    </row>
    <row r="13240" spans="1:5" ht="12.5" x14ac:dyDescent="0.25">
      <c r="A13240" s="37"/>
      <c r="B13240" s="26"/>
      <c r="C13240"/>
      <c r="D13240"/>
      <c r="E13240"/>
    </row>
    <row r="13241" spans="1:5" ht="12.5" x14ac:dyDescent="0.25">
      <c r="A13241" s="37"/>
      <c r="B13241" s="26"/>
      <c r="C13241"/>
      <c r="D13241"/>
      <c r="E13241"/>
    </row>
    <row r="13242" spans="1:5" ht="12.5" x14ac:dyDescent="0.25">
      <c r="A13242" s="37"/>
      <c r="B13242" s="26"/>
      <c r="C13242"/>
      <c r="D13242"/>
      <c r="E13242"/>
    </row>
    <row r="13243" spans="1:5" ht="12.5" x14ac:dyDescent="0.25">
      <c r="A13243" s="37"/>
      <c r="B13243" s="26"/>
      <c r="C13243"/>
      <c r="D13243"/>
      <c r="E13243"/>
    </row>
    <row r="13244" spans="1:5" ht="12.5" x14ac:dyDescent="0.25">
      <c r="A13244" s="37"/>
      <c r="B13244" s="26"/>
      <c r="C13244"/>
      <c r="D13244"/>
      <c r="E13244"/>
    </row>
    <row r="13245" spans="1:5" ht="12.5" x14ac:dyDescent="0.25">
      <c r="A13245" s="37"/>
      <c r="B13245" s="26"/>
      <c r="C13245"/>
      <c r="D13245"/>
      <c r="E13245"/>
    </row>
    <row r="13246" spans="1:5" ht="12.5" x14ac:dyDescent="0.25">
      <c r="A13246" s="37"/>
      <c r="B13246" s="26"/>
      <c r="C13246"/>
      <c r="D13246"/>
      <c r="E13246"/>
    </row>
    <row r="13247" spans="1:5" ht="12.5" x14ac:dyDescent="0.25">
      <c r="A13247" s="37"/>
      <c r="B13247" s="26"/>
      <c r="C13247"/>
      <c r="D13247"/>
      <c r="E13247"/>
    </row>
    <row r="13248" spans="1:5" ht="12.5" x14ac:dyDescent="0.25">
      <c r="A13248" s="37"/>
      <c r="B13248" s="26"/>
      <c r="C13248"/>
      <c r="D13248"/>
      <c r="E13248"/>
    </row>
    <row r="13249" spans="1:5" ht="12.5" x14ac:dyDescent="0.25">
      <c r="A13249" s="37"/>
      <c r="B13249" s="26"/>
      <c r="C13249"/>
      <c r="D13249"/>
      <c r="E13249"/>
    </row>
    <row r="13250" spans="1:5" ht="12.5" x14ac:dyDescent="0.25">
      <c r="A13250" s="37"/>
      <c r="B13250" s="26"/>
      <c r="C13250"/>
      <c r="D13250"/>
      <c r="E13250"/>
    </row>
    <row r="13251" spans="1:5" ht="12.5" x14ac:dyDescent="0.25">
      <c r="A13251" s="37"/>
      <c r="B13251" s="26"/>
      <c r="C13251"/>
      <c r="D13251"/>
      <c r="E13251"/>
    </row>
    <row r="13252" spans="1:5" ht="12.5" x14ac:dyDescent="0.25">
      <c r="A13252" s="37"/>
      <c r="B13252" s="26"/>
      <c r="C13252"/>
      <c r="D13252"/>
      <c r="E13252"/>
    </row>
    <row r="13253" spans="1:5" ht="12.5" x14ac:dyDescent="0.25">
      <c r="A13253" s="37"/>
      <c r="B13253" s="26"/>
      <c r="C13253"/>
      <c r="D13253"/>
      <c r="E13253"/>
    </row>
    <row r="13254" spans="1:5" ht="12.5" x14ac:dyDescent="0.25">
      <c r="A13254" s="37"/>
      <c r="B13254" s="26"/>
      <c r="C13254"/>
      <c r="D13254"/>
      <c r="E13254"/>
    </row>
    <row r="13255" spans="1:5" ht="12.5" x14ac:dyDescent="0.25">
      <c r="A13255" s="37"/>
      <c r="B13255" s="26"/>
      <c r="C13255"/>
      <c r="D13255"/>
      <c r="E13255"/>
    </row>
    <row r="13256" spans="1:5" ht="12.5" x14ac:dyDescent="0.25">
      <c r="A13256" s="37"/>
      <c r="B13256" s="26"/>
      <c r="C13256"/>
      <c r="D13256"/>
      <c r="E13256"/>
    </row>
    <row r="13257" spans="1:5" ht="12.5" x14ac:dyDescent="0.25">
      <c r="A13257" s="37"/>
      <c r="B13257" s="26"/>
      <c r="C13257"/>
      <c r="D13257"/>
      <c r="E13257"/>
    </row>
    <row r="13258" spans="1:5" ht="12.5" x14ac:dyDescent="0.25">
      <c r="A13258" s="37"/>
      <c r="B13258" s="26"/>
      <c r="C13258"/>
      <c r="D13258"/>
      <c r="E13258"/>
    </row>
    <row r="13259" spans="1:5" ht="12.5" x14ac:dyDescent="0.25">
      <c r="A13259" s="37"/>
      <c r="B13259" s="26"/>
      <c r="C13259"/>
      <c r="D13259"/>
      <c r="E13259"/>
    </row>
    <row r="13260" spans="1:5" ht="12.5" x14ac:dyDescent="0.25">
      <c r="A13260" s="37"/>
      <c r="B13260" s="26"/>
      <c r="C13260"/>
      <c r="D13260"/>
      <c r="E13260"/>
    </row>
    <row r="13261" spans="1:5" ht="12.5" x14ac:dyDescent="0.25">
      <c r="A13261" s="37"/>
      <c r="B13261" s="26"/>
      <c r="C13261"/>
      <c r="D13261"/>
      <c r="E13261"/>
    </row>
    <row r="13262" spans="1:5" ht="12.5" x14ac:dyDescent="0.25">
      <c r="A13262" s="37"/>
      <c r="B13262" s="26"/>
      <c r="C13262"/>
      <c r="D13262"/>
      <c r="E13262"/>
    </row>
    <row r="13263" spans="1:5" ht="12.5" x14ac:dyDescent="0.25">
      <c r="A13263" s="37"/>
      <c r="B13263" s="26"/>
      <c r="C13263"/>
      <c r="D13263"/>
      <c r="E13263"/>
    </row>
    <row r="13264" spans="1:5" ht="12.5" x14ac:dyDescent="0.25">
      <c r="A13264" s="37"/>
      <c r="B13264" s="26"/>
      <c r="C13264"/>
      <c r="D13264"/>
      <c r="E13264"/>
    </row>
    <row r="13265" spans="1:5" ht="12.5" x14ac:dyDescent="0.25">
      <c r="A13265" s="37"/>
      <c r="B13265" s="26"/>
      <c r="C13265"/>
      <c r="D13265"/>
      <c r="E13265"/>
    </row>
    <row r="13266" spans="1:5" ht="12.5" x14ac:dyDescent="0.25">
      <c r="A13266" s="37"/>
      <c r="B13266" s="26"/>
      <c r="C13266"/>
      <c r="D13266"/>
      <c r="E13266"/>
    </row>
    <row r="13267" spans="1:5" ht="12.5" x14ac:dyDescent="0.25">
      <c r="A13267" s="37"/>
      <c r="B13267" s="26"/>
      <c r="C13267"/>
      <c r="D13267"/>
      <c r="E13267"/>
    </row>
    <row r="13268" spans="1:5" ht="12.5" x14ac:dyDescent="0.25">
      <c r="A13268" s="37"/>
      <c r="B13268" s="26"/>
      <c r="C13268"/>
      <c r="D13268"/>
      <c r="E13268"/>
    </row>
    <row r="13269" spans="1:5" ht="12.5" x14ac:dyDescent="0.25">
      <c r="A13269" s="37"/>
      <c r="B13269" s="26"/>
      <c r="C13269"/>
      <c r="D13269"/>
      <c r="E13269"/>
    </row>
    <row r="13270" spans="1:5" ht="12.5" x14ac:dyDescent="0.25">
      <c r="A13270" s="37"/>
      <c r="B13270" s="26"/>
      <c r="C13270"/>
      <c r="D13270"/>
      <c r="E13270"/>
    </row>
    <row r="13271" spans="1:5" ht="12.5" x14ac:dyDescent="0.25">
      <c r="A13271" s="37"/>
      <c r="B13271" s="26"/>
      <c r="C13271"/>
      <c r="D13271"/>
      <c r="E13271"/>
    </row>
    <row r="13272" spans="1:5" ht="12.5" x14ac:dyDescent="0.25">
      <c r="A13272" s="37"/>
      <c r="B13272" s="26"/>
      <c r="C13272"/>
      <c r="D13272"/>
      <c r="E13272"/>
    </row>
    <row r="13273" spans="1:5" ht="12.5" x14ac:dyDescent="0.25">
      <c r="A13273" s="37"/>
      <c r="B13273" s="26"/>
      <c r="C13273"/>
      <c r="D13273"/>
      <c r="E13273"/>
    </row>
    <row r="13274" spans="1:5" ht="12.5" x14ac:dyDescent="0.25">
      <c r="A13274" s="37"/>
      <c r="B13274" s="26"/>
      <c r="C13274"/>
      <c r="D13274"/>
      <c r="E13274"/>
    </row>
    <row r="13275" spans="1:5" ht="12.5" x14ac:dyDescent="0.25">
      <c r="A13275" s="37"/>
      <c r="B13275" s="26"/>
      <c r="C13275"/>
      <c r="D13275"/>
      <c r="E13275"/>
    </row>
    <row r="13276" spans="1:5" ht="12.5" x14ac:dyDescent="0.25">
      <c r="A13276" s="37"/>
      <c r="B13276" s="26"/>
      <c r="C13276"/>
      <c r="D13276"/>
      <c r="E13276"/>
    </row>
    <row r="13277" spans="1:5" ht="12.5" x14ac:dyDescent="0.25">
      <c r="A13277" s="37"/>
      <c r="B13277" s="26"/>
      <c r="C13277"/>
      <c r="D13277"/>
      <c r="E13277"/>
    </row>
    <row r="13278" spans="1:5" ht="12.5" x14ac:dyDescent="0.25">
      <c r="A13278" s="37"/>
      <c r="B13278" s="26"/>
      <c r="C13278"/>
      <c r="D13278"/>
      <c r="E13278"/>
    </row>
    <row r="13279" spans="1:5" ht="12.5" x14ac:dyDescent="0.25">
      <c r="A13279" s="37"/>
      <c r="B13279" s="26"/>
      <c r="C13279"/>
      <c r="D13279"/>
      <c r="E13279"/>
    </row>
    <row r="13280" spans="1:5" ht="12.5" x14ac:dyDescent="0.25">
      <c r="A13280" s="37"/>
      <c r="B13280" s="26"/>
      <c r="C13280"/>
      <c r="D13280"/>
      <c r="E13280"/>
    </row>
    <row r="13281" spans="1:5" ht="12.5" x14ac:dyDescent="0.25">
      <c r="A13281" s="37"/>
      <c r="B13281" s="26"/>
      <c r="C13281"/>
      <c r="D13281"/>
      <c r="E13281"/>
    </row>
    <row r="13282" spans="1:5" ht="12.5" x14ac:dyDescent="0.25">
      <c r="A13282" s="37"/>
      <c r="B13282" s="26"/>
      <c r="C13282"/>
      <c r="D13282"/>
      <c r="E13282"/>
    </row>
    <row r="13283" spans="1:5" ht="12.5" x14ac:dyDescent="0.25">
      <c r="A13283" s="37"/>
      <c r="B13283" s="26"/>
      <c r="C13283"/>
      <c r="D13283"/>
      <c r="E13283"/>
    </row>
    <row r="13284" spans="1:5" ht="12.5" x14ac:dyDescent="0.25">
      <c r="A13284" s="37"/>
      <c r="B13284" s="26"/>
      <c r="C13284"/>
      <c r="D13284"/>
      <c r="E13284"/>
    </row>
    <row r="13285" spans="1:5" ht="12.5" x14ac:dyDescent="0.25">
      <c r="A13285" s="37"/>
      <c r="B13285" s="26"/>
      <c r="C13285"/>
      <c r="D13285"/>
      <c r="E13285"/>
    </row>
    <row r="13286" spans="1:5" ht="12.5" x14ac:dyDescent="0.25">
      <c r="A13286" s="37"/>
      <c r="B13286" s="26"/>
      <c r="C13286"/>
      <c r="D13286"/>
      <c r="E13286"/>
    </row>
    <row r="13287" spans="1:5" ht="12.5" x14ac:dyDescent="0.25">
      <c r="A13287" s="37"/>
      <c r="B13287" s="26"/>
      <c r="C13287"/>
      <c r="D13287"/>
      <c r="E13287"/>
    </row>
    <row r="13288" spans="1:5" ht="12.5" x14ac:dyDescent="0.25">
      <c r="A13288" s="37"/>
      <c r="B13288" s="26"/>
      <c r="C13288"/>
      <c r="D13288"/>
      <c r="E13288"/>
    </row>
    <row r="13289" spans="1:5" ht="12.5" x14ac:dyDescent="0.25">
      <c r="A13289" s="37"/>
      <c r="B13289" s="26"/>
      <c r="C13289"/>
      <c r="D13289"/>
      <c r="E13289"/>
    </row>
    <row r="13290" spans="1:5" ht="12.5" x14ac:dyDescent="0.25">
      <c r="A13290" s="37"/>
      <c r="B13290" s="26"/>
      <c r="C13290"/>
      <c r="D13290"/>
      <c r="E13290"/>
    </row>
    <row r="13291" spans="1:5" ht="12.5" x14ac:dyDescent="0.25">
      <c r="A13291" s="37"/>
      <c r="B13291" s="26"/>
      <c r="C13291"/>
      <c r="D13291"/>
      <c r="E13291"/>
    </row>
    <row r="13292" spans="1:5" ht="12.5" x14ac:dyDescent="0.25">
      <c r="A13292" s="37"/>
      <c r="B13292" s="26"/>
      <c r="C13292"/>
      <c r="D13292"/>
      <c r="E13292"/>
    </row>
    <row r="13293" spans="1:5" ht="12.5" x14ac:dyDescent="0.25">
      <c r="A13293" s="37"/>
      <c r="B13293" s="26"/>
      <c r="C13293"/>
      <c r="D13293"/>
      <c r="E13293"/>
    </row>
    <row r="13294" spans="1:5" ht="12.5" x14ac:dyDescent="0.25">
      <c r="A13294" s="37"/>
      <c r="B13294" s="26"/>
      <c r="C13294"/>
      <c r="D13294"/>
      <c r="E13294"/>
    </row>
    <row r="13295" spans="1:5" ht="12.5" x14ac:dyDescent="0.25">
      <c r="A13295" s="37"/>
      <c r="B13295" s="26"/>
      <c r="C13295"/>
      <c r="D13295"/>
      <c r="E13295"/>
    </row>
    <row r="13296" spans="1:5" ht="12.5" x14ac:dyDescent="0.25">
      <c r="A13296" s="37"/>
      <c r="B13296" s="26"/>
      <c r="C13296"/>
      <c r="D13296"/>
      <c r="E13296"/>
    </row>
    <row r="13297" spans="1:5" ht="12.5" x14ac:dyDescent="0.25">
      <c r="A13297" s="37"/>
      <c r="B13297" s="26"/>
      <c r="C13297"/>
      <c r="D13297"/>
      <c r="E13297"/>
    </row>
    <row r="13298" spans="1:5" ht="12.5" x14ac:dyDescent="0.25">
      <c r="A13298" s="37"/>
      <c r="B13298" s="26"/>
      <c r="C13298"/>
      <c r="D13298"/>
      <c r="E13298"/>
    </row>
    <row r="13299" spans="1:5" ht="12.5" x14ac:dyDescent="0.25">
      <c r="A13299" s="37"/>
      <c r="B13299" s="26"/>
      <c r="C13299"/>
      <c r="D13299"/>
      <c r="E13299"/>
    </row>
    <row r="13300" spans="1:5" ht="12.5" x14ac:dyDescent="0.25">
      <c r="A13300" s="37"/>
      <c r="B13300" s="26"/>
      <c r="C13300"/>
      <c r="D13300"/>
      <c r="E13300"/>
    </row>
    <row r="13301" spans="1:5" ht="12.5" x14ac:dyDescent="0.25">
      <c r="A13301" s="37"/>
      <c r="B13301" s="26"/>
      <c r="C13301"/>
      <c r="D13301"/>
      <c r="E13301"/>
    </row>
    <row r="13302" spans="1:5" ht="12.5" x14ac:dyDescent="0.25">
      <c r="A13302" s="37"/>
      <c r="B13302" s="26"/>
      <c r="C13302"/>
      <c r="D13302"/>
      <c r="E13302"/>
    </row>
    <row r="13303" spans="1:5" ht="12.5" x14ac:dyDescent="0.25">
      <c r="A13303" s="37"/>
      <c r="B13303" s="26"/>
      <c r="C13303"/>
      <c r="D13303"/>
      <c r="E13303"/>
    </row>
    <row r="13304" spans="1:5" ht="12.5" x14ac:dyDescent="0.25">
      <c r="A13304" s="37"/>
      <c r="B13304" s="26"/>
      <c r="C13304"/>
      <c r="D13304"/>
      <c r="E13304"/>
    </row>
    <row r="13305" spans="1:5" ht="12.5" x14ac:dyDescent="0.25">
      <c r="A13305" s="37"/>
      <c r="B13305" s="26"/>
      <c r="C13305"/>
      <c r="D13305"/>
      <c r="E13305"/>
    </row>
    <row r="13306" spans="1:5" ht="12.5" x14ac:dyDescent="0.25">
      <c r="A13306" s="37"/>
      <c r="B13306" s="26"/>
      <c r="C13306"/>
      <c r="D13306"/>
      <c r="E13306"/>
    </row>
    <row r="13307" spans="1:5" ht="12.5" x14ac:dyDescent="0.25">
      <c r="A13307" s="37"/>
      <c r="B13307" s="26"/>
      <c r="C13307"/>
      <c r="D13307"/>
      <c r="E13307"/>
    </row>
    <row r="13308" spans="1:5" ht="12.5" x14ac:dyDescent="0.25">
      <c r="A13308" s="37"/>
      <c r="B13308" s="26"/>
      <c r="C13308"/>
      <c r="D13308"/>
      <c r="E13308"/>
    </row>
    <row r="13309" spans="1:5" ht="12.5" x14ac:dyDescent="0.25">
      <c r="A13309" s="37"/>
      <c r="B13309" s="26"/>
      <c r="C13309"/>
      <c r="D13309"/>
      <c r="E13309"/>
    </row>
    <row r="13310" spans="1:5" ht="12.5" x14ac:dyDescent="0.25">
      <c r="A13310" s="37"/>
      <c r="B13310" s="26"/>
      <c r="C13310"/>
      <c r="D13310"/>
      <c r="E13310"/>
    </row>
    <row r="13311" spans="1:5" ht="12.5" x14ac:dyDescent="0.25">
      <c r="A13311" s="37"/>
      <c r="B13311" s="26"/>
      <c r="C13311"/>
      <c r="D13311"/>
      <c r="E13311"/>
    </row>
    <row r="13312" spans="1:5" ht="12.5" x14ac:dyDescent="0.25">
      <c r="A13312" s="37"/>
      <c r="B13312" s="26"/>
      <c r="C13312"/>
      <c r="D13312"/>
      <c r="E13312"/>
    </row>
    <row r="13313" spans="1:5" ht="12.5" x14ac:dyDescent="0.25">
      <c r="A13313" s="37"/>
      <c r="B13313" s="26"/>
      <c r="C13313"/>
      <c r="D13313"/>
      <c r="E13313"/>
    </row>
    <row r="13314" spans="1:5" ht="12.5" x14ac:dyDescent="0.25">
      <c r="A13314" s="37"/>
      <c r="B13314" s="26"/>
      <c r="C13314"/>
      <c r="D13314"/>
      <c r="E13314"/>
    </row>
    <row r="13315" spans="1:5" ht="12.5" x14ac:dyDescent="0.25">
      <c r="A13315" s="37"/>
      <c r="B13315" s="26"/>
      <c r="C13315"/>
      <c r="D13315"/>
      <c r="E13315"/>
    </row>
    <row r="13316" spans="1:5" ht="12.5" x14ac:dyDescent="0.25">
      <c r="A13316" s="37"/>
      <c r="B13316" s="26"/>
      <c r="C13316"/>
      <c r="D13316"/>
      <c r="E13316"/>
    </row>
    <row r="13317" spans="1:5" ht="12.5" x14ac:dyDescent="0.25">
      <c r="A13317" s="37"/>
      <c r="B13317" s="26"/>
      <c r="C13317"/>
      <c r="D13317"/>
      <c r="E13317"/>
    </row>
    <row r="13318" spans="1:5" ht="12.5" x14ac:dyDescent="0.25">
      <c r="A13318" s="37"/>
      <c r="B13318" s="26"/>
      <c r="C13318"/>
      <c r="D13318"/>
      <c r="E13318"/>
    </row>
    <row r="13319" spans="1:5" ht="12.5" x14ac:dyDescent="0.25">
      <c r="A13319" s="37"/>
      <c r="B13319" s="26"/>
      <c r="C13319"/>
      <c r="D13319"/>
      <c r="E13319"/>
    </row>
    <row r="13320" spans="1:5" ht="12.5" x14ac:dyDescent="0.25">
      <c r="A13320" s="37"/>
      <c r="B13320" s="26"/>
      <c r="C13320"/>
      <c r="D13320"/>
      <c r="E13320"/>
    </row>
    <row r="13321" spans="1:5" ht="12.5" x14ac:dyDescent="0.25">
      <c r="A13321" s="37"/>
      <c r="B13321" s="26"/>
      <c r="C13321"/>
      <c r="D13321"/>
      <c r="E13321"/>
    </row>
    <row r="13322" spans="1:5" ht="12.5" x14ac:dyDescent="0.25">
      <c r="A13322" s="37"/>
      <c r="B13322" s="26"/>
      <c r="C13322"/>
      <c r="D13322"/>
      <c r="E13322"/>
    </row>
    <row r="13323" spans="1:5" ht="12.5" x14ac:dyDescent="0.25">
      <c r="A13323" s="37"/>
      <c r="B13323" s="26"/>
      <c r="C13323"/>
      <c r="D13323"/>
      <c r="E13323"/>
    </row>
    <row r="13324" spans="1:5" ht="12.5" x14ac:dyDescent="0.25">
      <c r="A13324" s="37"/>
      <c r="B13324" s="26"/>
      <c r="C13324"/>
      <c r="D13324"/>
      <c r="E13324"/>
    </row>
    <row r="13325" spans="1:5" ht="12.5" x14ac:dyDescent="0.25">
      <c r="A13325" s="37"/>
      <c r="B13325" s="26"/>
      <c r="C13325"/>
      <c r="D13325"/>
      <c r="E13325"/>
    </row>
    <row r="13326" spans="1:5" ht="12.5" x14ac:dyDescent="0.25">
      <c r="A13326" s="37"/>
      <c r="B13326" s="26"/>
      <c r="C13326"/>
      <c r="D13326"/>
      <c r="E13326"/>
    </row>
    <row r="13327" spans="1:5" ht="12.5" x14ac:dyDescent="0.25">
      <c r="A13327" s="37"/>
      <c r="B13327" s="26"/>
      <c r="C13327"/>
      <c r="D13327"/>
      <c r="E13327"/>
    </row>
    <row r="13328" spans="1:5" ht="12.5" x14ac:dyDescent="0.25">
      <c r="A13328" s="37"/>
      <c r="B13328" s="26"/>
      <c r="C13328"/>
      <c r="D13328"/>
      <c r="E13328"/>
    </row>
    <row r="13329" spans="1:5" ht="12.5" x14ac:dyDescent="0.25">
      <c r="A13329" s="37"/>
      <c r="B13329" s="26"/>
      <c r="C13329"/>
      <c r="D13329"/>
      <c r="E13329"/>
    </row>
    <row r="13330" spans="1:5" ht="12.5" x14ac:dyDescent="0.25">
      <c r="A13330" s="37"/>
      <c r="B13330" s="26"/>
      <c r="C13330"/>
      <c r="D13330"/>
      <c r="E13330"/>
    </row>
    <row r="13331" spans="1:5" ht="12.5" x14ac:dyDescent="0.25">
      <c r="A13331" s="37"/>
      <c r="B13331" s="26"/>
      <c r="C13331"/>
      <c r="D13331"/>
      <c r="E13331"/>
    </row>
    <row r="13332" spans="1:5" ht="12.5" x14ac:dyDescent="0.25">
      <c r="A13332" s="37"/>
      <c r="B13332" s="26"/>
      <c r="C13332"/>
      <c r="D13332"/>
      <c r="E13332"/>
    </row>
    <row r="13333" spans="1:5" ht="12.5" x14ac:dyDescent="0.25">
      <c r="A13333" s="37"/>
      <c r="B13333" s="26"/>
      <c r="C13333"/>
      <c r="D13333"/>
      <c r="E13333"/>
    </row>
    <row r="13334" spans="1:5" ht="12.5" x14ac:dyDescent="0.25">
      <c r="A13334" s="37"/>
      <c r="B13334" s="26"/>
      <c r="C13334"/>
      <c r="D13334"/>
      <c r="E13334"/>
    </row>
    <row r="13335" spans="1:5" ht="12.5" x14ac:dyDescent="0.25">
      <c r="A13335" s="37"/>
      <c r="B13335" s="26"/>
      <c r="C13335"/>
      <c r="D13335"/>
      <c r="E13335"/>
    </row>
    <row r="13336" spans="1:5" ht="12.5" x14ac:dyDescent="0.25">
      <c r="A13336" s="37"/>
      <c r="B13336" s="26"/>
      <c r="C13336"/>
      <c r="D13336"/>
      <c r="E13336"/>
    </row>
    <row r="13337" spans="1:5" ht="12.5" x14ac:dyDescent="0.25">
      <c r="A13337" s="37"/>
      <c r="B13337" s="26"/>
      <c r="C13337"/>
      <c r="D13337"/>
      <c r="E13337"/>
    </row>
    <row r="13338" spans="1:5" ht="12.5" x14ac:dyDescent="0.25">
      <c r="A13338" s="37"/>
      <c r="B13338" s="26"/>
      <c r="C13338"/>
      <c r="D13338"/>
      <c r="E13338"/>
    </row>
    <row r="13339" spans="1:5" ht="12.5" x14ac:dyDescent="0.25">
      <c r="A13339" s="37"/>
      <c r="B13339" s="26"/>
      <c r="C13339"/>
      <c r="D13339"/>
      <c r="E13339"/>
    </row>
    <row r="13340" spans="1:5" ht="12.5" x14ac:dyDescent="0.25">
      <c r="A13340" s="37"/>
      <c r="B13340" s="26"/>
      <c r="C13340"/>
      <c r="D13340"/>
      <c r="E13340"/>
    </row>
    <row r="13341" spans="1:5" ht="12.5" x14ac:dyDescent="0.25">
      <c r="A13341" s="37"/>
      <c r="B13341" s="26"/>
      <c r="C13341"/>
      <c r="D13341"/>
      <c r="E13341"/>
    </row>
    <row r="13342" spans="1:5" ht="12.5" x14ac:dyDescent="0.25">
      <c r="A13342" s="37"/>
      <c r="B13342" s="26"/>
      <c r="C13342"/>
      <c r="D13342"/>
      <c r="E13342"/>
    </row>
    <row r="13343" spans="1:5" ht="12.5" x14ac:dyDescent="0.25">
      <c r="A13343" s="37"/>
      <c r="B13343" s="26"/>
      <c r="C13343"/>
      <c r="D13343"/>
      <c r="E13343"/>
    </row>
    <row r="13344" spans="1:5" ht="12.5" x14ac:dyDescent="0.25">
      <c r="A13344" s="37"/>
      <c r="B13344" s="26"/>
      <c r="C13344"/>
      <c r="D13344"/>
      <c r="E13344"/>
    </row>
    <row r="13345" spans="1:5" ht="12.5" x14ac:dyDescent="0.25">
      <c r="A13345" s="37"/>
      <c r="B13345" s="26"/>
      <c r="C13345"/>
      <c r="D13345"/>
      <c r="E13345"/>
    </row>
    <row r="13346" spans="1:5" ht="12.5" x14ac:dyDescent="0.25">
      <c r="A13346" s="37"/>
      <c r="B13346" s="26"/>
      <c r="C13346"/>
      <c r="D13346"/>
      <c r="E13346"/>
    </row>
    <row r="13347" spans="1:5" ht="12.5" x14ac:dyDescent="0.25">
      <c r="A13347" s="37"/>
      <c r="B13347" s="26"/>
      <c r="C13347"/>
      <c r="D13347"/>
      <c r="E13347"/>
    </row>
    <row r="13348" spans="1:5" ht="12.5" x14ac:dyDescent="0.25">
      <c r="A13348" s="37"/>
      <c r="B13348" s="26"/>
      <c r="C13348"/>
      <c r="D13348"/>
      <c r="E13348"/>
    </row>
    <row r="13349" spans="1:5" ht="12.5" x14ac:dyDescent="0.25">
      <c r="A13349" s="37"/>
      <c r="B13349" s="26"/>
      <c r="C13349"/>
      <c r="D13349"/>
      <c r="E13349"/>
    </row>
    <row r="13350" spans="1:5" ht="12.5" x14ac:dyDescent="0.25">
      <c r="A13350" s="37"/>
      <c r="B13350" s="26"/>
      <c r="C13350"/>
      <c r="D13350"/>
      <c r="E13350"/>
    </row>
    <row r="13351" spans="1:5" ht="12.5" x14ac:dyDescent="0.25">
      <c r="A13351" s="37"/>
      <c r="B13351" s="26"/>
      <c r="C13351"/>
      <c r="D13351"/>
      <c r="E13351"/>
    </row>
    <row r="13352" spans="1:5" ht="12.5" x14ac:dyDescent="0.25">
      <c r="A13352" s="37"/>
      <c r="B13352" s="26"/>
      <c r="C13352"/>
      <c r="D13352"/>
      <c r="E13352"/>
    </row>
    <row r="13353" spans="1:5" ht="12.5" x14ac:dyDescent="0.25">
      <c r="A13353" s="37"/>
      <c r="B13353" s="26"/>
      <c r="C13353"/>
      <c r="D13353"/>
      <c r="E13353"/>
    </row>
    <row r="13354" spans="1:5" ht="12.5" x14ac:dyDescent="0.25">
      <c r="A13354" s="37"/>
      <c r="B13354" s="26"/>
      <c r="C13354"/>
      <c r="D13354"/>
      <c r="E13354"/>
    </row>
    <row r="13355" spans="1:5" ht="12.5" x14ac:dyDescent="0.25">
      <c r="A13355" s="37"/>
      <c r="B13355" s="26"/>
      <c r="C13355"/>
      <c r="D13355"/>
      <c r="E13355"/>
    </row>
    <row r="13356" spans="1:5" ht="12.5" x14ac:dyDescent="0.25">
      <c r="A13356" s="37"/>
      <c r="B13356" s="26"/>
      <c r="C13356"/>
      <c r="D13356"/>
      <c r="E13356"/>
    </row>
    <row r="13357" spans="1:5" ht="12.5" x14ac:dyDescent="0.25">
      <c r="A13357" s="37"/>
      <c r="B13357" s="26"/>
      <c r="C13357"/>
      <c r="D13357"/>
      <c r="E13357"/>
    </row>
    <row r="13358" spans="1:5" ht="12.5" x14ac:dyDescent="0.25">
      <c r="A13358" s="37"/>
      <c r="B13358" s="26"/>
      <c r="C13358"/>
      <c r="D13358"/>
      <c r="E13358"/>
    </row>
    <row r="13359" spans="1:5" ht="12.5" x14ac:dyDescent="0.25">
      <c r="A13359" s="37"/>
      <c r="B13359" s="26"/>
      <c r="C13359"/>
      <c r="D13359"/>
      <c r="E13359"/>
    </row>
    <row r="13360" spans="1:5" ht="12.5" x14ac:dyDescent="0.25">
      <c r="A13360" s="37"/>
      <c r="B13360" s="26"/>
      <c r="C13360"/>
      <c r="D13360"/>
      <c r="E13360"/>
    </row>
    <row r="13361" spans="1:5" ht="12.5" x14ac:dyDescent="0.25">
      <c r="A13361" s="37"/>
      <c r="B13361" s="26"/>
      <c r="C13361"/>
      <c r="D13361"/>
      <c r="E13361"/>
    </row>
    <row r="13362" spans="1:5" ht="12.5" x14ac:dyDescent="0.25">
      <c r="A13362" s="37"/>
      <c r="B13362" s="26"/>
      <c r="C13362"/>
      <c r="D13362"/>
      <c r="E13362"/>
    </row>
    <row r="13363" spans="1:5" ht="12.5" x14ac:dyDescent="0.25">
      <c r="A13363" s="37"/>
      <c r="B13363" s="26"/>
      <c r="C13363"/>
      <c r="D13363"/>
      <c r="E13363"/>
    </row>
    <row r="13364" spans="1:5" ht="12.5" x14ac:dyDescent="0.25">
      <c r="A13364" s="37"/>
      <c r="B13364" s="26"/>
      <c r="C13364"/>
      <c r="D13364"/>
      <c r="E13364"/>
    </row>
    <row r="13365" spans="1:5" ht="12.5" x14ac:dyDescent="0.25">
      <c r="A13365" s="37"/>
      <c r="B13365" s="26"/>
      <c r="C13365"/>
      <c r="D13365"/>
      <c r="E13365"/>
    </row>
    <row r="13366" spans="1:5" ht="12.5" x14ac:dyDescent="0.25">
      <c r="A13366" s="37"/>
      <c r="B13366" s="26"/>
      <c r="C13366"/>
      <c r="D13366"/>
      <c r="E13366"/>
    </row>
    <row r="13367" spans="1:5" ht="12.5" x14ac:dyDescent="0.25">
      <c r="A13367" s="37"/>
      <c r="B13367" s="26"/>
      <c r="C13367"/>
      <c r="D13367"/>
      <c r="E13367"/>
    </row>
    <row r="13368" spans="1:5" ht="12.5" x14ac:dyDescent="0.25">
      <c r="A13368" s="37"/>
      <c r="B13368" s="26"/>
      <c r="C13368"/>
      <c r="D13368"/>
      <c r="E13368"/>
    </row>
    <row r="13369" spans="1:5" ht="12.5" x14ac:dyDescent="0.25">
      <c r="A13369" s="37"/>
      <c r="B13369" s="26"/>
      <c r="C13369"/>
      <c r="D13369"/>
      <c r="E13369"/>
    </row>
    <row r="13370" spans="1:5" ht="12.5" x14ac:dyDescent="0.25">
      <c r="A13370" s="37"/>
      <c r="B13370" s="26"/>
      <c r="C13370"/>
      <c r="D13370"/>
      <c r="E13370"/>
    </row>
    <row r="13371" spans="1:5" ht="12.5" x14ac:dyDescent="0.25">
      <c r="A13371" s="37"/>
      <c r="B13371" s="26"/>
      <c r="C13371"/>
      <c r="D13371"/>
      <c r="E13371"/>
    </row>
    <row r="13372" spans="1:5" ht="12.5" x14ac:dyDescent="0.25">
      <c r="A13372" s="37"/>
      <c r="B13372" s="26"/>
      <c r="C13372"/>
      <c r="D13372"/>
      <c r="E13372"/>
    </row>
    <row r="13373" spans="1:5" ht="12.5" x14ac:dyDescent="0.25">
      <c r="A13373" s="37"/>
      <c r="B13373" s="26"/>
      <c r="C13373"/>
      <c r="D13373"/>
      <c r="E13373"/>
    </row>
    <row r="13374" spans="1:5" ht="12.5" x14ac:dyDescent="0.25">
      <c r="A13374" s="37"/>
      <c r="B13374" s="26"/>
      <c r="C13374"/>
      <c r="D13374"/>
      <c r="E13374"/>
    </row>
    <row r="13375" spans="1:5" ht="12.5" x14ac:dyDescent="0.25">
      <c r="A13375" s="37"/>
      <c r="B13375" s="26"/>
      <c r="C13375"/>
      <c r="D13375"/>
      <c r="E13375"/>
    </row>
    <row r="13376" spans="1:5" ht="12.5" x14ac:dyDescent="0.25">
      <c r="A13376" s="37"/>
      <c r="B13376" s="26"/>
      <c r="C13376"/>
      <c r="D13376"/>
      <c r="E13376"/>
    </row>
    <row r="13377" spans="1:5" ht="12.5" x14ac:dyDescent="0.25">
      <c r="A13377" s="37"/>
      <c r="B13377" s="26"/>
      <c r="C13377"/>
      <c r="D13377"/>
      <c r="E13377"/>
    </row>
    <row r="13378" spans="1:5" ht="12.5" x14ac:dyDescent="0.25">
      <c r="A13378" s="37"/>
      <c r="B13378" s="26"/>
      <c r="C13378"/>
      <c r="D13378"/>
      <c r="E13378"/>
    </row>
    <row r="13379" spans="1:5" ht="12.5" x14ac:dyDescent="0.25">
      <c r="A13379" s="37"/>
      <c r="B13379" s="26"/>
      <c r="C13379"/>
      <c r="D13379"/>
      <c r="E13379"/>
    </row>
    <row r="13380" spans="1:5" ht="12.5" x14ac:dyDescent="0.25">
      <c r="A13380" s="37"/>
      <c r="B13380" s="26"/>
      <c r="C13380"/>
      <c r="D13380"/>
      <c r="E13380"/>
    </row>
    <row r="13381" spans="1:5" ht="12.5" x14ac:dyDescent="0.25">
      <c r="A13381" s="37"/>
      <c r="B13381" s="26"/>
      <c r="C13381"/>
      <c r="D13381"/>
      <c r="E13381"/>
    </row>
    <row r="13382" spans="1:5" ht="12.5" x14ac:dyDescent="0.25">
      <c r="A13382" s="37"/>
      <c r="B13382" s="26"/>
      <c r="C13382"/>
      <c r="D13382"/>
      <c r="E13382"/>
    </row>
    <row r="13383" spans="1:5" ht="12.5" x14ac:dyDescent="0.25">
      <c r="A13383" s="37"/>
      <c r="B13383" s="26"/>
      <c r="C13383"/>
      <c r="D13383"/>
      <c r="E13383"/>
    </row>
    <row r="13384" spans="1:5" ht="12.5" x14ac:dyDescent="0.25">
      <c r="A13384" s="37"/>
      <c r="B13384" s="26"/>
      <c r="C13384"/>
      <c r="D13384"/>
      <c r="E13384"/>
    </row>
    <row r="13385" spans="1:5" ht="12.5" x14ac:dyDescent="0.25">
      <c r="A13385" s="37"/>
      <c r="B13385" s="26"/>
      <c r="C13385"/>
      <c r="D13385"/>
      <c r="E13385"/>
    </row>
    <row r="13386" spans="1:5" ht="12.5" x14ac:dyDescent="0.25">
      <c r="A13386" s="37"/>
      <c r="B13386" s="26"/>
      <c r="C13386"/>
      <c r="D13386"/>
      <c r="E13386"/>
    </row>
    <row r="13387" spans="1:5" ht="12.5" x14ac:dyDescent="0.25">
      <c r="A13387" s="37"/>
      <c r="B13387" s="26"/>
      <c r="C13387"/>
      <c r="D13387"/>
      <c r="E13387"/>
    </row>
    <row r="13388" spans="1:5" ht="12.5" x14ac:dyDescent="0.25">
      <c r="A13388" s="37"/>
      <c r="B13388" s="26"/>
      <c r="C13388"/>
      <c r="D13388"/>
      <c r="E13388"/>
    </row>
    <row r="13389" spans="1:5" ht="12.5" x14ac:dyDescent="0.25">
      <c r="A13389" s="37"/>
      <c r="B13389" s="26"/>
      <c r="C13389"/>
      <c r="D13389"/>
      <c r="E13389"/>
    </row>
    <row r="13390" spans="1:5" ht="12.5" x14ac:dyDescent="0.25">
      <c r="A13390" s="37"/>
      <c r="B13390" s="26"/>
      <c r="C13390"/>
      <c r="D13390"/>
      <c r="E13390"/>
    </row>
    <row r="13391" spans="1:5" ht="12.5" x14ac:dyDescent="0.25">
      <c r="A13391" s="37"/>
      <c r="B13391" s="26"/>
      <c r="C13391"/>
      <c r="D13391"/>
      <c r="E13391"/>
    </row>
    <row r="13392" spans="1:5" ht="12.5" x14ac:dyDescent="0.25">
      <c r="A13392" s="37"/>
      <c r="B13392" s="26"/>
      <c r="C13392"/>
      <c r="D13392"/>
      <c r="E13392"/>
    </row>
    <row r="13393" spans="1:5" ht="12.5" x14ac:dyDescent="0.25">
      <c r="A13393" s="37"/>
      <c r="B13393" s="26"/>
      <c r="C13393"/>
      <c r="D13393"/>
      <c r="E13393"/>
    </row>
    <row r="13394" spans="1:5" ht="12.5" x14ac:dyDescent="0.25">
      <c r="A13394" s="37"/>
      <c r="B13394" s="26"/>
      <c r="C13394"/>
      <c r="D13394"/>
      <c r="E13394"/>
    </row>
    <row r="13395" spans="1:5" ht="12.5" x14ac:dyDescent="0.25">
      <c r="A13395" s="37"/>
      <c r="B13395" s="26"/>
      <c r="C13395"/>
      <c r="D13395"/>
      <c r="E13395"/>
    </row>
    <row r="13396" spans="1:5" ht="12.5" x14ac:dyDescent="0.25">
      <c r="A13396" s="37"/>
      <c r="B13396" s="26"/>
      <c r="C13396"/>
      <c r="D13396"/>
      <c r="E13396"/>
    </row>
    <row r="13397" spans="1:5" ht="12.5" x14ac:dyDescent="0.25">
      <c r="A13397" s="37"/>
      <c r="B13397" s="26"/>
      <c r="C13397"/>
      <c r="D13397"/>
      <c r="E13397"/>
    </row>
    <row r="13398" spans="1:5" ht="12.5" x14ac:dyDescent="0.25">
      <c r="A13398" s="37"/>
      <c r="B13398" s="26"/>
      <c r="C13398"/>
      <c r="D13398"/>
      <c r="E13398"/>
    </row>
    <row r="13399" spans="1:5" ht="12.5" x14ac:dyDescent="0.25">
      <c r="A13399" s="37"/>
      <c r="B13399" s="26"/>
      <c r="C13399"/>
      <c r="D13399"/>
      <c r="E13399"/>
    </row>
    <row r="13400" spans="1:5" ht="12.5" x14ac:dyDescent="0.25">
      <c r="A13400" s="37"/>
      <c r="B13400" s="26"/>
      <c r="C13400"/>
      <c r="D13400"/>
      <c r="E13400"/>
    </row>
    <row r="13401" spans="1:5" ht="12.5" x14ac:dyDescent="0.25">
      <c r="A13401" s="37"/>
      <c r="B13401" s="26"/>
      <c r="C13401"/>
      <c r="D13401"/>
      <c r="E13401"/>
    </row>
    <row r="13402" spans="1:5" ht="12.5" x14ac:dyDescent="0.25">
      <c r="A13402" s="37"/>
      <c r="B13402" s="26"/>
      <c r="C13402"/>
      <c r="D13402"/>
      <c r="E13402"/>
    </row>
    <row r="13403" spans="1:5" ht="12.5" x14ac:dyDescent="0.25">
      <c r="A13403" s="37"/>
      <c r="B13403" s="26"/>
      <c r="C13403"/>
      <c r="D13403"/>
      <c r="E13403"/>
    </row>
    <row r="13404" spans="1:5" ht="12.5" x14ac:dyDescent="0.25">
      <c r="A13404" s="37"/>
      <c r="B13404" s="26"/>
      <c r="C13404"/>
      <c r="D13404"/>
      <c r="E13404"/>
    </row>
    <row r="13405" spans="1:5" ht="12.5" x14ac:dyDescent="0.25">
      <c r="A13405" s="37"/>
      <c r="B13405" s="26"/>
      <c r="C13405"/>
      <c r="D13405"/>
      <c r="E13405"/>
    </row>
    <row r="13406" spans="1:5" ht="12.5" x14ac:dyDescent="0.25">
      <c r="A13406" s="37"/>
      <c r="B13406" s="26"/>
      <c r="C13406"/>
      <c r="D13406"/>
      <c r="E13406"/>
    </row>
    <row r="13407" spans="1:5" ht="12.5" x14ac:dyDescent="0.25">
      <c r="A13407" s="37"/>
      <c r="B13407" s="26"/>
      <c r="C13407"/>
      <c r="D13407"/>
      <c r="E13407"/>
    </row>
    <row r="13408" spans="1:5" ht="12.5" x14ac:dyDescent="0.25">
      <c r="A13408" s="37"/>
      <c r="B13408" s="26"/>
      <c r="C13408"/>
      <c r="D13408"/>
      <c r="E13408"/>
    </row>
    <row r="13409" spans="1:5" ht="12.5" x14ac:dyDescent="0.25">
      <c r="A13409" s="37"/>
      <c r="B13409" s="26"/>
      <c r="C13409"/>
      <c r="D13409"/>
      <c r="E13409"/>
    </row>
    <row r="13410" spans="1:5" ht="12.5" x14ac:dyDescent="0.25">
      <c r="A13410" s="37"/>
      <c r="B13410" s="26"/>
      <c r="C13410"/>
      <c r="D13410"/>
      <c r="E13410"/>
    </row>
    <row r="13411" spans="1:5" ht="12.5" x14ac:dyDescent="0.25">
      <c r="A13411" s="37"/>
      <c r="B13411" s="26"/>
      <c r="C13411"/>
      <c r="D13411"/>
      <c r="E13411"/>
    </row>
    <row r="13412" spans="1:5" ht="12.5" x14ac:dyDescent="0.25">
      <c r="A13412" s="37"/>
      <c r="B13412" s="26"/>
      <c r="C13412"/>
      <c r="D13412"/>
      <c r="E13412"/>
    </row>
    <row r="13413" spans="1:5" ht="12.5" x14ac:dyDescent="0.25">
      <c r="A13413" s="37"/>
      <c r="B13413" s="26"/>
      <c r="C13413"/>
      <c r="D13413"/>
      <c r="E13413"/>
    </row>
    <row r="13414" spans="1:5" ht="12.5" x14ac:dyDescent="0.25">
      <c r="A13414" s="37"/>
      <c r="B13414" s="26"/>
      <c r="C13414"/>
      <c r="D13414"/>
      <c r="E13414"/>
    </row>
    <row r="13415" spans="1:5" ht="12.5" x14ac:dyDescent="0.25">
      <c r="A13415" s="37"/>
      <c r="B13415" s="26"/>
      <c r="C13415"/>
      <c r="D13415"/>
      <c r="E13415"/>
    </row>
    <row r="13416" spans="1:5" ht="12.5" x14ac:dyDescent="0.25">
      <c r="A13416" s="37"/>
      <c r="B13416" s="26"/>
      <c r="C13416"/>
      <c r="D13416"/>
      <c r="E13416"/>
    </row>
    <row r="13417" spans="1:5" ht="12.5" x14ac:dyDescent="0.25">
      <c r="A13417" s="37"/>
      <c r="B13417" s="26"/>
      <c r="C13417"/>
      <c r="D13417"/>
      <c r="E13417"/>
    </row>
    <row r="13418" spans="1:5" ht="12.5" x14ac:dyDescent="0.25">
      <c r="A13418" s="37"/>
      <c r="B13418" s="26"/>
      <c r="C13418"/>
      <c r="D13418"/>
      <c r="E13418"/>
    </row>
    <row r="13419" spans="1:5" ht="12.5" x14ac:dyDescent="0.25">
      <c r="A13419" s="37"/>
      <c r="B13419" s="26"/>
      <c r="C13419"/>
      <c r="D13419"/>
      <c r="E13419"/>
    </row>
    <row r="13420" spans="1:5" ht="12.5" x14ac:dyDescent="0.25">
      <c r="A13420" s="37"/>
      <c r="B13420" s="26"/>
      <c r="C13420"/>
      <c r="D13420"/>
      <c r="E13420"/>
    </row>
    <row r="13421" spans="1:5" ht="12.5" x14ac:dyDescent="0.25">
      <c r="A13421" s="37"/>
      <c r="B13421" s="26"/>
      <c r="C13421"/>
      <c r="D13421"/>
      <c r="E13421"/>
    </row>
    <row r="13422" spans="1:5" ht="12.5" x14ac:dyDescent="0.25">
      <c r="A13422" s="37"/>
      <c r="B13422" s="26"/>
      <c r="C13422"/>
      <c r="D13422"/>
      <c r="E13422"/>
    </row>
    <row r="13423" spans="1:5" ht="12.5" x14ac:dyDescent="0.25">
      <c r="A13423" s="37"/>
      <c r="B13423" s="26"/>
      <c r="C13423"/>
      <c r="D13423"/>
      <c r="E13423"/>
    </row>
    <row r="13424" spans="1:5" ht="12.5" x14ac:dyDescent="0.25">
      <c r="A13424" s="37"/>
      <c r="B13424" s="26"/>
      <c r="C13424"/>
      <c r="D13424"/>
      <c r="E13424"/>
    </row>
    <row r="13425" spans="1:5" ht="12.5" x14ac:dyDescent="0.25">
      <c r="A13425" s="37"/>
      <c r="B13425" s="26"/>
      <c r="C13425"/>
      <c r="D13425"/>
      <c r="E13425"/>
    </row>
    <row r="13426" spans="1:5" ht="12.5" x14ac:dyDescent="0.25">
      <c r="A13426" s="37"/>
      <c r="B13426" s="26"/>
      <c r="C13426"/>
      <c r="D13426"/>
      <c r="E13426"/>
    </row>
    <row r="13427" spans="1:5" ht="12.5" x14ac:dyDescent="0.25">
      <c r="A13427" s="37"/>
      <c r="B13427" s="26"/>
      <c r="C13427"/>
      <c r="D13427"/>
      <c r="E13427"/>
    </row>
    <row r="13428" spans="1:5" ht="12.5" x14ac:dyDescent="0.25">
      <c r="A13428" s="37"/>
      <c r="B13428" s="26"/>
      <c r="C13428"/>
      <c r="D13428"/>
      <c r="E13428"/>
    </row>
    <row r="13429" spans="1:5" ht="12.5" x14ac:dyDescent="0.25">
      <c r="A13429" s="37"/>
      <c r="B13429" s="26"/>
      <c r="C13429"/>
      <c r="D13429"/>
      <c r="E13429"/>
    </row>
    <row r="13430" spans="1:5" ht="12.5" x14ac:dyDescent="0.25">
      <c r="A13430" s="37"/>
      <c r="B13430" s="26"/>
      <c r="C13430"/>
      <c r="D13430"/>
      <c r="E13430"/>
    </row>
    <row r="13431" spans="1:5" ht="12.5" x14ac:dyDescent="0.25">
      <c r="A13431" s="37"/>
      <c r="B13431" s="26"/>
      <c r="C13431"/>
      <c r="D13431"/>
      <c r="E13431"/>
    </row>
    <row r="13432" spans="1:5" ht="12.5" x14ac:dyDescent="0.25">
      <c r="A13432" s="37"/>
      <c r="B13432" s="26"/>
      <c r="C13432"/>
      <c r="D13432"/>
      <c r="E13432"/>
    </row>
    <row r="13433" spans="1:5" ht="12.5" x14ac:dyDescent="0.25">
      <c r="A13433" s="37"/>
      <c r="B13433" s="26"/>
      <c r="C13433"/>
      <c r="D13433"/>
      <c r="E13433"/>
    </row>
    <row r="13434" spans="1:5" ht="12.5" x14ac:dyDescent="0.25">
      <c r="A13434" s="37"/>
      <c r="B13434" s="26"/>
      <c r="C13434"/>
      <c r="D13434"/>
      <c r="E13434"/>
    </row>
    <row r="13435" spans="1:5" ht="12.5" x14ac:dyDescent="0.25">
      <c r="A13435" s="37"/>
      <c r="B13435" s="26"/>
      <c r="C13435"/>
      <c r="D13435"/>
      <c r="E13435"/>
    </row>
    <row r="13436" spans="1:5" ht="12.5" x14ac:dyDescent="0.25">
      <c r="A13436" s="37"/>
      <c r="B13436" s="26"/>
      <c r="C13436"/>
      <c r="D13436"/>
      <c r="E13436"/>
    </row>
    <row r="13437" spans="1:5" ht="12.5" x14ac:dyDescent="0.25">
      <c r="A13437" s="37"/>
      <c r="B13437" s="26"/>
      <c r="C13437"/>
      <c r="D13437"/>
      <c r="E13437"/>
    </row>
    <row r="13438" spans="1:5" ht="12.5" x14ac:dyDescent="0.25">
      <c r="A13438" s="37"/>
      <c r="B13438" s="26"/>
      <c r="C13438"/>
      <c r="D13438"/>
      <c r="E13438"/>
    </row>
    <row r="13439" spans="1:5" ht="12.5" x14ac:dyDescent="0.25">
      <c r="A13439" s="37"/>
      <c r="B13439" s="26"/>
      <c r="C13439"/>
      <c r="D13439"/>
      <c r="E13439"/>
    </row>
    <row r="13440" spans="1:5" ht="12.5" x14ac:dyDescent="0.25">
      <c r="A13440" s="37"/>
      <c r="B13440" s="26"/>
      <c r="C13440"/>
      <c r="D13440"/>
      <c r="E13440"/>
    </row>
    <row r="13441" spans="1:5" ht="12.5" x14ac:dyDescent="0.25">
      <c r="A13441" s="37"/>
      <c r="B13441" s="26"/>
      <c r="C13441"/>
      <c r="D13441"/>
      <c r="E13441"/>
    </row>
    <row r="13442" spans="1:5" ht="12.5" x14ac:dyDescent="0.25">
      <c r="A13442" s="37"/>
      <c r="B13442" s="26"/>
      <c r="C13442"/>
      <c r="D13442"/>
      <c r="E13442"/>
    </row>
    <row r="13443" spans="1:5" ht="12.5" x14ac:dyDescent="0.25">
      <c r="A13443" s="37"/>
      <c r="B13443" s="26"/>
      <c r="C13443"/>
      <c r="D13443"/>
      <c r="E13443"/>
    </row>
    <row r="13444" spans="1:5" ht="12.5" x14ac:dyDescent="0.25">
      <c r="A13444" s="37"/>
      <c r="B13444" s="26"/>
      <c r="C13444"/>
      <c r="D13444"/>
      <c r="E13444"/>
    </row>
    <row r="13445" spans="1:5" ht="12.5" x14ac:dyDescent="0.25">
      <c r="A13445" s="37"/>
      <c r="B13445" s="26"/>
      <c r="C13445"/>
      <c r="D13445"/>
      <c r="E13445"/>
    </row>
    <row r="13446" spans="1:5" ht="12.5" x14ac:dyDescent="0.25">
      <c r="A13446" s="37"/>
      <c r="B13446" s="26"/>
      <c r="C13446"/>
      <c r="D13446"/>
      <c r="E13446"/>
    </row>
    <row r="13447" spans="1:5" ht="12.5" x14ac:dyDescent="0.25">
      <c r="A13447" s="37"/>
      <c r="B13447" s="26"/>
      <c r="C13447"/>
      <c r="D13447"/>
      <c r="E13447"/>
    </row>
    <row r="13448" spans="1:5" ht="12.5" x14ac:dyDescent="0.25">
      <c r="A13448" s="37"/>
      <c r="B13448" s="26"/>
      <c r="C13448"/>
      <c r="D13448"/>
      <c r="E13448"/>
    </row>
    <row r="13449" spans="1:5" ht="12.5" x14ac:dyDescent="0.25">
      <c r="A13449" s="37"/>
      <c r="B13449" s="26"/>
      <c r="C13449"/>
      <c r="D13449"/>
      <c r="E13449"/>
    </row>
    <row r="13450" spans="1:5" ht="12.5" x14ac:dyDescent="0.25">
      <c r="A13450" s="37"/>
      <c r="B13450" s="26"/>
      <c r="C13450"/>
      <c r="D13450"/>
      <c r="E13450"/>
    </row>
    <row r="13451" spans="1:5" ht="12.5" x14ac:dyDescent="0.25">
      <c r="A13451" s="37"/>
      <c r="B13451" s="26"/>
      <c r="C13451"/>
      <c r="D13451"/>
      <c r="E13451"/>
    </row>
    <row r="13452" spans="1:5" ht="12.5" x14ac:dyDescent="0.25">
      <c r="A13452" s="37"/>
      <c r="B13452" s="26"/>
      <c r="C13452"/>
      <c r="D13452"/>
      <c r="E13452"/>
    </row>
    <row r="13453" spans="1:5" ht="12.5" x14ac:dyDescent="0.25">
      <c r="A13453" s="37"/>
      <c r="B13453" s="26"/>
      <c r="C13453"/>
      <c r="D13453"/>
      <c r="E13453"/>
    </row>
    <row r="13454" spans="1:5" ht="12.5" x14ac:dyDescent="0.25">
      <c r="A13454" s="37"/>
      <c r="B13454" s="26"/>
      <c r="C13454"/>
      <c r="D13454"/>
      <c r="E13454"/>
    </row>
    <row r="13455" spans="1:5" ht="12.5" x14ac:dyDescent="0.25">
      <c r="A13455" s="37"/>
      <c r="B13455" s="26"/>
      <c r="C13455"/>
      <c r="D13455"/>
      <c r="E13455"/>
    </row>
    <row r="13456" spans="1:5" ht="12.5" x14ac:dyDescent="0.25">
      <c r="A13456" s="37"/>
      <c r="B13456" s="26"/>
      <c r="C13456"/>
      <c r="D13456"/>
      <c r="E13456"/>
    </row>
    <row r="13457" spans="1:5" ht="12.5" x14ac:dyDescent="0.25">
      <c r="A13457" s="37"/>
      <c r="B13457" s="26"/>
      <c r="C13457"/>
      <c r="D13457"/>
      <c r="E13457"/>
    </row>
    <row r="13458" spans="1:5" ht="12.5" x14ac:dyDescent="0.25">
      <c r="A13458" s="37"/>
      <c r="B13458" s="26"/>
      <c r="C13458"/>
      <c r="D13458"/>
      <c r="E13458"/>
    </row>
    <row r="13459" spans="1:5" ht="12.5" x14ac:dyDescent="0.25">
      <c r="A13459" s="37"/>
      <c r="B13459" s="26"/>
      <c r="C13459"/>
      <c r="D13459"/>
      <c r="E13459"/>
    </row>
    <row r="13460" spans="1:5" ht="12.5" x14ac:dyDescent="0.25">
      <c r="A13460" s="37"/>
      <c r="B13460" s="26"/>
      <c r="C13460"/>
      <c r="D13460"/>
      <c r="E13460"/>
    </row>
    <row r="13461" spans="1:5" ht="12.5" x14ac:dyDescent="0.25">
      <c r="A13461" s="37"/>
      <c r="B13461" s="26"/>
      <c r="C13461"/>
      <c r="D13461"/>
      <c r="E13461"/>
    </row>
    <row r="13462" spans="1:5" ht="12.5" x14ac:dyDescent="0.25">
      <c r="A13462" s="37"/>
      <c r="B13462" s="26"/>
      <c r="C13462"/>
      <c r="D13462"/>
      <c r="E13462"/>
    </row>
    <row r="13463" spans="1:5" ht="12.5" x14ac:dyDescent="0.25">
      <c r="A13463" s="37"/>
      <c r="B13463" s="26"/>
      <c r="C13463"/>
      <c r="D13463"/>
      <c r="E13463"/>
    </row>
    <row r="13464" spans="1:5" ht="12.5" x14ac:dyDescent="0.25">
      <c r="A13464" s="37"/>
      <c r="B13464" s="26"/>
      <c r="C13464"/>
      <c r="D13464"/>
      <c r="E13464"/>
    </row>
    <row r="13465" spans="1:5" ht="12.5" x14ac:dyDescent="0.25">
      <c r="A13465" s="37"/>
      <c r="B13465" s="26"/>
      <c r="C13465"/>
      <c r="D13465"/>
      <c r="E13465"/>
    </row>
    <row r="13466" spans="1:5" ht="12.5" x14ac:dyDescent="0.25">
      <c r="A13466" s="37"/>
      <c r="B13466" s="26"/>
      <c r="C13466"/>
      <c r="D13466"/>
      <c r="E13466"/>
    </row>
    <row r="13467" spans="1:5" ht="12.5" x14ac:dyDescent="0.25">
      <c r="A13467" s="37"/>
      <c r="B13467" s="26"/>
      <c r="C13467"/>
      <c r="D13467"/>
      <c r="E13467"/>
    </row>
    <row r="13468" spans="1:5" ht="12.5" x14ac:dyDescent="0.25">
      <c r="A13468" s="37"/>
      <c r="B13468" s="26"/>
      <c r="C13468"/>
      <c r="D13468"/>
      <c r="E13468"/>
    </row>
    <row r="13469" spans="1:5" ht="12.5" x14ac:dyDescent="0.25">
      <c r="A13469" s="37"/>
      <c r="B13469" s="26"/>
      <c r="C13469"/>
      <c r="D13469"/>
      <c r="E13469"/>
    </row>
    <row r="13470" spans="1:5" ht="12.5" x14ac:dyDescent="0.25">
      <c r="A13470" s="37"/>
      <c r="B13470" s="26"/>
      <c r="C13470"/>
      <c r="D13470"/>
      <c r="E13470"/>
    </row>
    <row r="13471" spans="1:5" ht="12.5" x14ac:dyDescent="0.25">
      <c r="A13471" s="37"/>
      <c r="B13471" s="26"/>
      <c r="C13471"/>
      <c r="D13471"/>
      <c r="E13471"/>
    </row>
    <row r="13472" spans="1:5" ht="12.5" x14ac:dyDescent="0.25">
      <c r="A13472" s="37"/>
      <c r="B13472" s="26"/>
      <c r="C13472"/>
      <c r="D13472"/>
      <c r="E13472"/>
    </row>
    <row r="13473" spans="1:5" ht="12.5" x14ac:dyDescent="0.25">
      <c r="A13473" s="37"/>
      <c r="B13473" s="26"/>
      <c r="C13473"/>
      <c r="D13473"/>
      <c r="E13473"/>
    </row>
    <row r="13474" spans="1:5" ht="12.5" x14ac:dyDescent="0.25">
      <c r="A13474" s="37"/>
      <c r="B13474" s="26"/>
      <c r="C13474"/>
      <c r="D13474"/>
      <c r="E13474"/>
    </row>
    <row r="13475" spans="1:5" ht="12.5" x14ac:dyDescent="0.25">
      <c r="A13475" s="37"/>
      <c r="B13475" s="26"/>
      <c r="C13475"/>
      <c r="D13475"/>
      <c r="E13475"/>
    </row>
    <row r="13476" spans="1:5" ht="12.5" x14ac:dyDescent="0.25">
      <c r="A13476" s="37"/>
      <c r="B13476" s="26"/>
      <c r="C13476"/>
      <c r="D13476"/>
      <c r="E13476"/>
    </row>
    <row r="13477" spans="1:5" ht="12.5" x14ac:dyDescent="0.25">
      <c r="A13477" s="37"/>
      <c r="B13477" s="26"/>
      <c r="C13477"/>
      <c r="D13477"/>
      <c r="E13477"/>
    </row>
    <row r="13478" spans="1:5" ht="12.5" x14ac:dyDescent="0.25">
      <c r="A13478" s="37"/>
      <c r="B13478" s="26"/>
      <c r="C13478"/>
      <c r="D13478"/>
      <c r="E13478"/>
    </row>
    <row r="13479" spans="1:5" ht="12.5" x14ac:dyDescent="0.25">
      <c r="A13479" s="37"/>
      <c r="B13479" s="26"/>
      <c r="C13479"/>
      <c r="D13479"/>
      <c r="E13479"/>
    </row>
    <row r="13480" spans="1:5" ht="12.5" x14ac:dyDescent="0.25">
      <c r="A13480" s="37"/>
      <c r="B13480" s="26"/>
      <c r="C13480"/>
      <c r="D13480"/>
      <c r="E13480"/>
    </row>
    <row r="13481" spans="1:5" ht="12.5" x14ac:dyDescent="0.25">
      <c r="A13481" s="37"/>
      <c r="B13481" s="26"/>
      <c r="C13481"/>
      <c r="D13481"/>
      <c r="E13481"/>
    </row>
    <row r="13482" spans="1:5" ht="12.5" x14ac:dyDescent="0.25">
      <c r="A13482" s="37"/>
      <c r="B13482" s="26"/>
      <c r="C13482"/>
      <c r="D13482"/>
      <c r="E13482"/>
    </row>
    <row r="13483" spans="1:5" ht="12.5" x14ac:dyDescent="0.25">
      <c r="A13483" s="37"/>
      <c r="B13483" s="26"/>
      <c r="C13483"/>
      <c r="D13483"/>
      <c r="E13483"/>
    </row>
    <row r="13484" spans="1:5" ht="12.5" x14ac:dyDescent="0.25">
      <c r="A13484" s="37"/>
      <c r="B13484" s="26"/>
      <c r="C13484"/>
      <c r="D13484"/>
      <c r="E13484"/>
    </row>
    <row r="13485" spans="1:5" ht="12.5" x14ac:dyDescent="0.25">
      <c r="A13485" s="37"/>
      <c r="B13485" s="26"/>
      <c r="C13485"/>
      <c r="D13485"/>
      <c r="E13485"/>
    </row>
    <row r="13486" spans="1:5" ht="12.5" x14ac:dyDescent="0.25">
      <c r="A13486" s="37"/>
      <c r="B13486" s="26"/>
      <c r="C13486"/>
      <c r="D13486"/>
      <c r="E13486"/>
    </row>
    <row r="13487" spans="1:5" ht="12.5" x14ac:dyDescent="0.25">
      <c r="A13487" s="37"/>
      <c r="B13487" s="26"/>
      <c r="C13487"/>
      <c r="D13487"/>
      <c r="E13487"/>
    </row>
    <row r="13488" spans="1:5" ht="12.5" x14ac:dyDescent="0.25">
      <c r="A13488" s="37"/>
      <c r="B13488" s="26"/>
      <c r="C13488"/>
      <c r="D13488"/>
      <c r="E13488"/>
    </row>
    <row r="13489" spans="1:5" ht="12.5" x14ac:dyDescent="0.25">
      <c r="A13489" s="37"/>
      <c r="B13489" s="26"/>
      <c r="C13489"/>
      <c r="D13489"/>
      <c r="E13489"/>
    </row>
    <row r="13490" spans="1:5" ht="12.5" x14ac:dyDescent="0.25">
      <c r="A13490" s="37"/>
      <c r="B13490" s="26"/>
      <c r="C13490"/>
      <c r="D13490"/>
      <c r="E13490"/>
    </row>
    <row r="13491" spans="1:5" ht="12.5" x14ac:dyDescent="0.25">
      <c r="A13491" s="37"/>
      <c r="B13491" s="26"/>
      <c r="C13491"/>
      <c r="D13491"/>
      <c r="E13491"/>
    </row>
    <row r="13492" spans="1:5" ht="12.5" x14ac:dyDescent="0.25">
      <c r="A13492" s="37"/>
      <c r="B13492" s="26"/>
      <c r="C13492"/>
      <c r="D13492"/>
      <c r="E13492"/>
    </row>
    <row r="13493" spans="1:5" ht="12.5" x14ac:dyDescent="0.25">
      <c r="A13493" s="37"/>
      <c r="B13493" s="26"/>
      <c r="C13493"/>
      <c r="D13493"/>
      <c r="E13493"/>
    </row>
    <row r="13494" spans="1:5" ht="12.5" x14ac:dyDescent="0.25">
      <c r="A13494" s="37"/>
      <c r="B13494" s="26"/>
      <c r="C13494"/>
      <c r="D13494"/>
      <c r="E13494"/>
    </row>
    <row r="13495" spans="1:5" ht="12.5" x14ac:dyDescent="0.25">
      <c r="A13495" s="37"/>
      <c r="B13495" s="26"/>
      <c r="C13495"/>
      <c r="D13495"/>
      <c r="E13495"/>
    </row>
    <row r="13496" spans="1:5" ht="12.5" x14ac:dyDescent="0.25">
      <c r="A13496" s="37"/>
      <c r="B13496" s="26"/>
      <c r="C13496"/>
      <c r="D13496"/>
      <c r="E13496"/>
    </row>
    <row r="13497" spans="1:5" ht="12.5" x14ac:dyDescent="0.25">
      <c r="A13497" s="37"/>
      <c r="B13497" s="26"/>
      <c r="C13497"/>
      <c r="D13497"/>
      <c r="E13497"/>
    </row>
    <row r="13498" spans="1:5" ht="12.5" x14ac:dyDescent="0.25">
      <c r="A13498" s="37"/>
      <c r="B13498" s="26"/>
      <c r="C13498"/>
      <c r="D13498"/>
      <c r="E13498"/>
    </row>
    <row r="13499" spans="1:5" ht="12.5" x14ac:dyDescent="0.25">
      <c r="A13499" s="37"/>
      <c r="B13499" s="26"/>
      <c r="C13499"/>
      <c r="D13499"/>
      <c r="E13499"/>
    </row>
    <row r="13500" spans="1:5" ht="12.5" x14ac:dyDescent="0.25">
      <c r="A13500" s="37"/>
      <c r="B13500" s="26"/>
      <c r="C13500"/>
      <c r="D13500"/>
      <c r="E13500"/>
    </row>
    <row r="13501" spans="1:5" ht="12.5" x14ac:dyDescent="0.25">
      <c r="A13501" s="37"/>
      <c r="B13501" s="26"/>
      <c r="C13501"/>
      <c r="D13501"/>
      <c r="E13501"/>
    </row>
    <row r="13502" spans="1:5" ht="12.5" x14ac:dyDescent="0.25">
      <c r="A13502" s="37"/>
      <c r="B13502" s="26"/>
      <c r="C13502"/>
      <c r="D13502"/>
      <c r="E13502"/>
    </row>
    <row r="13503" spans="1:5" ht="12.5" x14ac:dyDescent="0.25">
      <c r="A13503" s="37"/>
      <c r="B13503" s="26"/>
      <c r="C13503"/>
      <c r="D13503"/>
      <c r="E13503"/>
    </row>
    <row r="13504" spans="1:5" ht="12.5" x14ac:dyDescent="0.25">
      <c r="A13504" s="37"/>
      <c r="B13504" s="26"/>
      <c r="C13504"/>
      <c r="D13504"/>
      <c r="E13504"/>
    </row>
    <row r="13505" spans="1:5" ht="12.5" x14ac:dyDescent="0.25">
      <c r="A13505" s="37"/>
      <c r="B13505" s="26"/>
      <c r="C13505"/>
      <c r="D13505"/>
      <c r="E13505"/>
    </row>
    <row r="13506" spans="1:5" ht="12.5" x14ac:dyDescent="0.25">
      <c r="A13506" s="37"/>
      <c r="B13506" s="26"/>
      <c r="C13506"/>
      <c r="D13506"/>
      <c r="E13506"/>
    </row>
    <row r="13507" spans="1:5" ht="12.5" x14ac:dyDescent="0.25">
      <c r="A13507" s="37"/>
      <c r="B13507" s="26"/>
      <c r="C13507"/>
      <c r="D13507"/>
      <c r="E13507"/>
    </row>
    <row r="13508" spans="1:5" ht="12.5" x14ac:dyDescent="0.25">
      <c r="A13508" s="37"/>
      <c r="B13508" s="26"/>
      <c r="C13508"/>
      <c r="D13508"/>
      <c r="E13508"/>
    </row>
    <row r="13509" spans="1:5" ht="12.5" x14ac:dyDescent="0.25">
      <c r="A13509" s="37"/>
      <c r="B13509" s="26"/>
      <c r="C13509"/>
      <c r="D13509"/>
      <c r="E13509"/>
    </row>
    <row r="13510" spans="1:5" ht="12.5" x14ac:dyDescent="0.25">
      <c r="A13510" s="37"/>
      <c r="B13510" s="26"/>
      <c r="C13510"/>
      <c r="D13510"/>
      <c r="E13510"/>
    </row>
    <row r="13511" spans="1:5" ht="12.5" x14ac:dyDescent="0.25">
      <c r="A13511" s="37"/>
      <c r="B13511" s="26"/>
      <c r="C13511"/>
      <c r="D13511"/>
      <c r="E13511"/>
    </row>
    <row r="13512" spans="1:5" ht="12.5" x14ac:dyDescent="0.25">
      <c r="A13512" s="37"/>
      <c r="B13512" s="26"/>
      <c r="C13512"/>
      <c r="D13512"/>
      <c r="E13512"/>
    </row>
    <row r="13513" spans="1:5" ht="12.5" x14ac:dyDescent="0.25">
      <c r="A13513" s="37"/>
      <c r="B13513" s="26"/>
      <c r="C13513"/>
      <c r="D13513"/>
      <c r="E13513"/>
    </row>
    <row r="13514" spans="1:5" ht="12.5" x14ac:dyDescent="0.25">
      <c r="A13514" s="37"/>
      <c r="B13514" s="26"/>
      <c r="C13514"/>
      <c r="D13514"/>
      <c r="E13514"/>
    </row>
    <row r="13515" spans="1:5" ht="12.5" x14ac:dyDescent="0.25">
      <c r="A13515" s="37"/>
      <c r="B13515" s="26"/>
      <c r="C13515"/>
      <c r="D13515"/>
      <c r="E13515"/>
    </row>
    <row r="13516" spans="1:5" ht="12.5" x14ac:dyDescent="0.25">
      <c r="A13516" s="37"/>
      <c r="B13516" s="26"/>
      <c r="C13516"/>
      <c r="D13516"/>
      <c r="E13516"/>
    </row>
    <row r="13517" spans="1:5" ht="12.5" x14ac:dyDescent="0.25">
      <c r="A13517" s="37"/>
      <c r="B13517" s="26"/>
      <c r="C13517"/>
      <c r="D13517"/>
      <c r="E13517"/>
    </row>
    <row r="13518" spans="1:5" ht="12.5" x14ac:dyDescent="0.25">
      <c r="A13518" s="37"/>
      <c r="B13518" s="26"/>
      <c r="C13518"/>
      <c r="D13518"/>
      <c r="E13518"/>
    </row>
    <row r="13519" spans="1:5" ht="12.5" x14ac:dyDescent="0.25">
      <c r="A13519" s="37"/>
      <c r="B13519" s="26"/>
      <c r="C13519"/>
      <c r="D13519"/>
      <c r="E13519"/>
    </row>
    <row r="13520" spans="1:5" ht="12.5" x14ac:dyDescent="0.25">
      <c r="A13520" s="37"/>
      <c r="B13520" s="26"/>
      <c r="C13520"/>
      <c r="D13520"/>
      <c r="E13520"/>
    </row>
    <row r="13521" spans="1:5" ht="12.5" x14ac:dyDescent="0.25">
      <c r="A13521" s="37"/>
      <c r="B13521" s="26"/>
      <c r="C13521"/>
      <c r="D13521"/>
      <c r="E13521"/>
    </row>
    <row r="13522" spans="1:5" ht="12.5" x14ac:dyDescent="0.25">
      <c r="A13522" s="37"/>
      <c r="B13522" s="26"/>
      <c r="C13522"/>
      <c r="D13522"/>
      <c r="E13522"/>
    </row>
    <row r="13523" spans="1:5" ht="12.5" x14ac:dyDescent="0.25">
      <c r="A13523" s="37"/>
      <c r="B13523" s="26"/>
      <c r="C13523"/>
      <c r="D13523"/>
      <c r="E13523"/>
    </row>
    <row r="13524" spans="1:5" ht="12.5" x14ac:dyDescent="0.25">
      <c r="A13524" s="37"/>
      <c r="B13524" s="26"/>
      <c r="C13524"/>
      <c r="D13524"/>
      <c r="E13524"/>
    </row>
    <row r="13525" spans="1:5" ht="12.5" x14ac:dyDescent="0.25">
      <c r="A13525" s="37"/>
      <c r="B13525" s="26"/>
      <c r="C13525"/>
      <c r="D13525"/>
      <c r="E13525"/>
    </row>
    <row r="13526" spans="1:5" ht="12.5" x14ac:dyDescent="0.25">
      <c r="A13526" s="37"/>
      <c r="B13526" s="26"/>
      <c r="C13526"/>
      <c r="D13526"/>
      <c r="E13526"/>
    </row>
    <row r="13527" spans="1:5" ht="12.5" x14ac:dyDescent="0.25">
      <c r="A13527" s="37"/>
      <c r="B13527" s="26"/>
      <c r="C13527"/>
      <c r="D13527"/>
      <c r="E13527"/>
    </row>
    <row r="13528" spans="1:5" ht="12.5" x14ac:dyDescent="0.25">
      <c r="A13528" s="37"/>
      <c r="B13528" s="26"/>
      <c r="C13528"/>
      <c r="D13528"/>
      <c r="E13528"/>
    </row>
    <row r="13529" spans="1:5" ht="12.5" x14ac:dyDescent="0.25">
      <c r="A13529" s="37"/>
      <c r="B13529" s="26"/>
      <c r="C13529"/>
      <c r="D13529"/>
      <c r="E13529"/>
    </row>
    <row r="13530" spans="1:5" ht="12.5" x14ac:dyDescent="0.25">
      <c r="A13530" s="37"/>
      <c r="B13530" s="26"/>
      <c r="C13530"/>
      <c r="D13530"/>
      <c r="E13530"/>
    </row>
    <row r="13531" spans="1:5" ht="12.5" x14ac:dyDescent="0.25">
      <c r="A13531" s="37"/>
      <c r="B13531" s="26"/>
      <c r="C13531"/>
      <c r="D13531"/>
      <c r="E13531"/>
    </row>
    <row r="13532" spans="1:5" ht="12.5" x14ac:dyDescent="0.25">
      <c r="A13532" s="37"/>
      <c r="B13532" s="26"/>
      <c r="C13532"/>
      <c r="D13532"/>
      <c r="E13532"/>
    </row>
    <row r="13533" spans="1:5" ht="12.5" x14ac:dyDescent="0.25">
      <c r="A13533" s="37"/>
      <c r="B13533" s="26"/>
      <c r="C13533"/>
      <c r="D13533"/>
      <c r="E13533"/>
    </row>
    <row r="13534" spans="1:5" ht="12.5" x14ac:dyDescent="0.25">
      <c r="A13534" s="37"/>
      <c r="B13534" s="26"/>
      <c r="C13534"/>
      <c r="D13534"/>
      <c r="E13534"/>
    </row>
    <row r="13535" spans="1:5" ht="12.5" x14ac:dyDescent="0.25">
      <c r="A13535" s="37"/>
      <c r="B13535" s="26"/>
      <c r="C13535"/>
      <c r="D13535"/>
      <c r="E13535"/>
    </row>
    <row r="13536" spans="1:5" ht="12.5" x14ac:dyDescent="0.25">
      <c r="A13536" s="37"/>
      <c r="B13536" s="26"/>
      <c r="C13536"/>
      <c r="D13536"/>
      <c r="E13536"/>
    </row>
    <row r="13537" spans="1:5" ht="12.5" x14ac:dyDescent="0.25">
      <c r="A13537" s="37"/>
      <c r="B13537" s="26"/>
      <c r="C13537"/>
      <c r="D13537"/>
      <c r="E13537"/>
    </row>
    <row r="13538" spans="1:5" ht="12.5" x14ac:dyDescent="0.25">
      <c r="A13538" s="37"/>
      <c r="B13538" s="26"/>
      <c r="C13538"/>
      <c r="D13538"/>
      <c r="E13538"/>
    </row>
    <row r="13539" spans="1:5" ht="12.5" x14ac:dyDescent="0.25">
      <c r="A13539" s="37"/>
      <c r="B13539" s="26"/>
      <c r="C13539"/>
      <c r="D13539"/>
      <c r="E13539"/>
    </row>
    <row r="13540" spans="1:5" ht="12.5" x14ac:dyDescent="0.25">
      <c r="A13540" s="37"/>
      <c r="B13540" s="26"/>
      <c r="C13540"/>
      <c r="D13540"/>
      <c r="E13540"/>
    </row>
    <row r="13541" spans="1:5" ht="12.5" x14ac:dyDescent="0.25">
      <c r="A13541" s="37"/>
      <c r="B13541" s="26"/>
      <c r="C13541"/>
      <c r="D13541"/>
      <c r="E13541"/>
    </row>
    <row r="13542" spans="1:5" ht="12.5" x14ac:dyDescent="0.25">
      <c r="A13542" s="37"/>
      <c r="B13542" s="26"/>
      <c r="C13542"/>
      <c r="D13542"/>
      <c r="E13542"/>
    </row>
    <row r="13543" spans="1:5" ht="12.5" x14ac:dyDescent="0.25">
      <c r="A13543" s="37"/>
      <c r="B13543" s="26"/>
      <c r="C13543"/>
      <c r="D13543"/>
      <c r="E13543"/>
    </row>
    <row r="13544" spans="1:5" ht="12.5" x14ac:dyDescent="0.25">
      <c r="A13544" s="37"/>
      <c r="B13544" s="26"/>
      <c r="C13544"/>
      <c r="D13544"/>
      <c r="E13544"/>
    </row>
    <row r="13545" spans="1:5" ht="12.5" x14ac:dyDescent="0.25">
      <c r="A13545" s="37"/>
      <c r="B13545" s="26"/>
      <c r="C13545"/>
      <c r="D13545"/>
      <c r="E13545"/>
    </row>
    <row r="13546" spans="1:5" ht="12.5" x14ac:dyDescent="0.25">
      <c r="A13546" s="37"/>
      <c r="B13546" s="26"/>
      <c r="C13546"/>
      <c r="D13546"/>
      <c r="E13546"/>
    </row>
    <row r="13547" spans="1:5" ht="12.5" x14ac:dyDescent="0.25">
      <c r="A13547" s="37"/>
      <c r="B13547" s="26"/>
      <c r="C13547"/>
      <c r="D13547"/>
      <c r="E13547"/>
    </row>
    <row r="13548" spans="1:5" ht="12.5" x14ac:dyDescent="0.25">
      <c r="A13548" s="37"/>
      <c r="B13548" s="26"/>
      <c r="C13548"/>
      <c r="D13548"/>
      <c r="E13548"/>
    </row>
    <row r="13549" spans="1:5" ht="12.5" x14ac:dyDescent="0.25">
      <c r="A13549" s="37"/>
      <c r="B13549" s="26"/>
      <c r="C13549"/>
      <c r="D13549"/>
      <c r="E13549"/>
    </row>
    <row r="13550" spans="1:5" ht="12.5" x14ac:dyDescent="0.25">
      <c r="A13550" s="37"/>
      <c r="B13550" s="26"/>
      <c r="C13550"/>
      <c r="D13550"/>
      <c r="E13550"/>
    </row>
    <row r="13551" spans="1:5" ht="12.5" x14ac:dyDescent="0.25">
      <c r="A13551" s="37"/>
      <c r="B13551" s="26"/>
      <c r="C13551"/>
      <c r="D13551"/>
      <c r="E13551"/>
    </row>
    <row r="13552" spans="1:5" ht="12.5" x14ac:dyDescent="0.25">
      <c r="A13552" s="37"/>
      <c r="B13552" s="26"/>
      <c r="C13552"/>
      <c r="D13552"/>
      <c r="E13552"/>
    </row>
    <row r="13553" spans="1:5" ht="12.5" x14ac:dyDescent="0.25">
      <c r="A13553" s="37"/>
      <c r="B13553" s="26"/>
      <c r="C13553"/>
      <c r="D13553"/>
      <c r="E13553"/>
    </row>
    <row r="13554" spans="1:5" ht="12.5" x14ac:dyDescent="0.25">
      <c r="A13554" s="37"/>
      <c r="B13554" s="26"/>
      <c r="C13554"/>
      <c r="D13554"/>
      <c r="E13554"/>
    </row>
    <row r="13555" spans="1:5" ht="12.5" x14ac:dyDescent="0.25">
      <c r="A13555" s="37"/>
      <c r="B13555" s="26"/>
      <c r="C13555"/>
      <c r="D13555"/>
      <c r="E13555"/>
    </row>
    <row r="13556" spans="1:5" ht="12.5" x14ac:dyDescent="0.25">
      <c r="A13556" s="37"/>
      <c r="B13556" s="26"/>
      <c r="C13556"/>
      <c r="D13556"/>
      <c r="E13556"/>
    </row>
    <row r="13557" spans="1:5" ht="12.5" x14ac:dyDescent="0.25">
      <c r="A13557" s="37"/>
      <c r="B13557" s="26"/>
      <c r="C13557"/>
      <c r="D13557"/>
      <c r="E13557"/>
    </row>
    <row r="13558" spans="1:5" ht="12.5" x14ac:dyDescent="0.25">
      <c r="A13558" s="37"/>
      <c r="B13558" s="26"/>
      <c r="C13558"/>
      <c r="D13558"/>
      <c r="E13558"/>
    </row>
    <row r="13559" spans="1:5" ht="12.5" x14ac:dyDescent="0.25">
      <c r="A13559" s="37"/>
      <c r="B13559" s="26"/>
      <c r="C13559"/>
      <c r="D13559"/>
      <c r="E13559"/>
    </row>
    <row r="13560" spans="1:5" ht="12.5" x14ac:dyDescent="0.25">
      <c r="A13560" s="37"/>
      <c r="B13560" s="26"/>
      <c r="C13560"/>
      <c r="D13560"/>
      <c r="E13560"/>
    </row>
    <row r="13561" spans="1:5" ht="12.5" x14ac:dyDescent="0.25">
      <c r="A13561" s="37"/>
      <c r="B13561" s="26"/>
      <c r="C13561"/>
      <c r="D13561"/>
      <c r="E13561"/>
    </row>
    <row r="13562" spans="1:5" ht="12.5" x14ac:dyDescent="0.25">
      <c r="A13562" s="37"/>
      <c r="B13562" s="26"/>
      <c r="C13562"/>
      <c r="D13562"/>
      <c r="E13562"/>
    </row>
    <row r="13563" spans="1:5" ht="12.5" x14ac:dyDescent="0.25">
      <c r="A13563" s="37"/>
      <c r="B13563" s="26"/>
      <c r="C13563"/>
      <c r="D13563"/>
      <c r="E13563"/>
    </row>
    <row r="13564" spans="1:5" ht="12.5" x14ac:dyDescent="0.25">
      <c r="A13564" s="37"/>
      <c r="B13564" s="26"/>
      <c r="C13564"/>
      <c r="D13564"/>
      <c r="E13564"/>
    </row>
    <row r="13565" spans="1:5" ht="12.5" x14ac:dyDescent="0.25">
      <c r="A13565" s="37"/>
      <c r="B13565" s="26"/>
      <c r="C13565"/>
      <c r="D13565"/>
      <c r="E13565"/>
    </row>
    <row r="13566" spans="1:5" ht="12.5" x14ac:dyDescent="0.25">
      <c r="A13566" s="37"/>
      <c r="B13566" s="26"/>
      <c r="C13566"/>
      <c r="D13566"/>
      <c r="E13566"/>
    </row>
    <row r="13567" spans="1:5" ht="12.5" x14ac:dyDescent="0.25">
      <c r="A13567" s="37"/>
      <c r="B13567" s="26"/>
      <c r="C13567"/>
      <c r="D13567"/>
      <c r="E13567"/>
    </row>
    <row r="13568" spans="1:5" ht="12.5" x14ac:dyDescent="0.25">
      <c r="A13568" s="37"/>
      <c r="B13568" s="26"/>
      <c r="C13568"/>
      <c r="D13568"/>
      <c r="E13568"/>
    </row>
    <row r="13569" spans="1:5" ht="12.5" x14ac:dyDescent="0.25">
      <c r="A13569" s="37"/>
      <c r="B13569" s="26"/>
      <c r="C13569"/>
      <c r="D13569"/>
      <c r="E13569"/>
    </row>
    <row r="13570" spans="1:5" ht="12.5" x14ac:dyDescent="0.25">
      <c r="A13570" s="37"/>
      <c r="B13570" s="26"/>
      <c r="C13570"/>
      <c r="D13570"/>
      <c r="E13570"/>
    </row>
    <row r="13571" spans="1:5" ht="12.5" x14ac:dyDescent="0.25">
      <c r="A13571" s="37"/>
      <c r="B13571" s="26"/>
      <c r="C13571"/>
      <c r="D13571"/>
      <c r="E13571"/>
    </row>
    <row r="13572" spans="1:5" ht="12.5" x14ac:dyDescent="0.25">
      <c r="A13572" s="37"/>
      <c r="B13572" s="26"/>
      <c r="C13572"/>
      <c r="D13572"/>
      <c r="E13572"/>
    </row>
    <row r="13573" spans="1:5" ht="12.5" x14ac:dyDescent="0.25">
      <c r="A13573" s="37"/>
      <c r="B13573" s="26"/>
      <c r="C13573"/>
      <c r="D13573"/>
      <c r="E13573"/>
    </row>
    <row r="13574" spans="1:5" ht="12.5" x14ac:dyDescent="0.25">
      <c r="A13574" s="37"/>
      <c r="B13574" s="26"/>
      <c r="C13574"/>
      <c r="D13574"/>
      <c r="E13574"/>
    </row>
    <row r="13575" spans="1:5" ht="12.5" x14ac:dyDescent="0.25">
      <c r="A13575" s="37"/>
      <c r="B13575" s="26"/>
      <c r="C13575"/>
      <c r="D13575"/>
      <c r="E13575"/>
    </row>
    <row r="13576" spans="1:5" ht="12.5" x14ac:dyDescent="0.25">
      <c r="A13576" s="37"/>
      <c r="B13576" s="26"/>
      <c r="C13576"/>
      <c r="D13576"/>
      <c r="E13576"/>
    </row>
    <row r="13577" spans="1:5" ht="12.5" x14ac:dyDescent="0.25">
      <c r="A13577" s="37"/>
      <c r="B13577" s="26"/>
      <c r="C13577"/>
      <c r="D13577"/>
      <c r="E13577"/>
    </row>
    <row r="13578" spans="1:5" ht="12.5" x14ac:dyDescent="0.25">
      <c r="A13578" s="37"/>
      <c r="B13578" s="26"/>
      <c r="C13578"/>
      <c r="D13578"/>
      <c r="E13578"/>
    </row>
    <row r="13579" spans="1:5" ht="12.5" x14ac:dyDescent="0.25">
      <c r="A13579" s="37"/>
      <c r="B13579" s="26"/>
      <c r="C13579"/>
      <c r="D13579"/>
      <c r="E13579"/>
    </row>
    <row r="13580" spans="1:5" ht="12.5" x14ac:dyDescent="0.25">
      <c r="A13580" s="37"/>
      <c r="B13580" s="26"/>
      <c r="C13580"/>
      <c r="D13580"/>
      <c r="E13580"/>
    </row>
    <row r="13581" spans="1:5" ht="12.5" x14ac:dyDescent="0.25">
      <c r="A13581" s="37"/>
      <c r="B13581" s="26"/>
      <c r="C13581"/>
      <c r="D13581"/>
      <c r="E13581"/>
    </row>
    <row r="13582" spans="1:5" ht="12.5" x14ac:dyDescent="0.25">
      <c r="A13582" s="37"/>
      <c r="B13582" s="26"/>
      <c r="C13582"/>
      <c r="D13582"/>
      <c r="E13582"/>
    </row>
    <row r="13583" spans="1:5" ht="12.5" x14ac:dyDescent="0.25">
      <c r="A13583" s="37"/>
      <c r="B13583" s="26"/>
      <c r="C13583"/>
      <c r="D13583"/>
      <c r="E13583"/>
    </row>
    <row r="13584" spans="1:5" ht="12.5" x14ac:dyDescent="0.25">
      <c r="A13584" s="37"/>
      <c r="B13584" s="26"/>
      <c r="C13584"/>
      <c r="D13584"/>
      <c r="E13584"/>
    </row>
    <row r="13585" spans="1:5" ht="12.5" x14ac:dyDescent="0.25">
      <c r="A13585" s="37"/>
      <c r="B13585" s="26"/>
      <c r="C13585"/>
      <c r="D13585"/>
      <c r="E13585"/>
    </row>
    <row r="13586" spans="1:5" ht="12.5" x14ac:dyDescent="0.25">
      <c r="A13586" s="37"/>
      <c r="B13586" s="26"/>
      <c r="C13586"/>
      <c r="D13586"/>
      <c r="E13586"/>
    </row>
    <row r="13587" spans="1:5" ht="12.5" x14ac:dyDescent="0.25">
      <c r="A13587" s="37"/>
      <c r="B13587" s="26"/>
      <c r="C13587"/>
      <c r="D13587"/>
      <c r="E13587"/>
    </row>
    <row r="13588" spans="1:5" ht="12.5" x14ac:dyDescent="0.25">
      <c r="A13588" s="37"/>
      <c r="B13588" s="26"/>
      <c r="C13588"/>
      <c r="D13588"/>
      <c r="E13588"/>
    </row>
    <row r="13589" spans="1:5" ht="12.5" x14ac:dyDescent="0.25">
      <c r="A13589" s="37"/>
      <c r="B13589" s="26"/>
      <c r="C13589"/>
      <c r="D13589"/>
      <c r="E13589"/>
    </row>
    <row r="13590" spans="1:5" ht="12.5" x14ac:dyDescent="0.25">
      <c r="A13590" s="37"/>
      <c r="B13590" s="26"/>
      <c r="C13590"/>
      <c r="D13590"/>
      <c r="E13590"/>
    </row>
    <row r="13591" spans="1:5" ht="12.5" x14ac:dyDescent="0.25">
      <c r="A13591" s="37"/>
      <c r="B13591" s="26"/>
      <c r="C13591"/>
      <c r="D13591"/>
      <c r="E13591"/>
    </row>
    <row r="13592" spans="1:5" ht="12.5" x14ac:dyDescent="0.25">
      <c r="A13592" s="37"/>
      <c r="B13592" s="26"/>
      <c r="C13592"/>
      <c r="D13592"/>
      <c r="E13592"/>
    </row>
    <row r="13593" spans="1:5" ht="12.5" x14ac:dyDescent="0.25">
      <c r="A13593" s="37"/>
      <c r="B13593" s="26"/>
      <c r="C13593"/>
      <c r="D13593"/>
      <c r="E13593"/>
    </row>
    <row r="13594" spans="1:5" ht="12.5" x14ac:dyDescent="0.25">
      <c r="A13594" s="37"/>
      <c r="B13594" s="26"/>
      <c r="C13594"/>
      <c r="D13594"/>
      <c r="E13594"/>
    </row>
    <row r="13595" spans="1:5" ht="12.5" x14ac:dyDescent="0.25">
      <c r="A13595" s="37"/>
      <c r="B13595" s="26"/>
      <c r="C13595"/>
      <c r="D13595"/>
      <c r="E13595"/>
    </row>
    <row r="13596" spans="1:5" ht="12.5" x14ac:dyDescent="0.25">
      <c r="A13596" s="37"/>
      <c r="B13596" s="26"/>
      <c r="C13596"/>
      <c r="D13596"/>
      <c r="E13596"/>
    </row>
    <row r="13597" spans="1:5" ht="12.5" x14ac:dyDescent="0.25">
      <c r="A13597" s="37"/>
      <c r="B13597" s="26"/>
      <c r="C13597"/>
      <c r="D13597"/>
      <c r="E13597"/>
    </row>
    <row r="13598" spans="1:5" ht="12.5" x14ac:dyDescent="0.25">
      <c r="A13598" s="37"/>
      <c r="B13598" s="26"/>
      <c r="C13598"/>
      <c r="D13598"/>
      <c r="E13598"/>
    </row>
    <row r="13599" spans="1:5" ht="12.5" x14ac:dyDescent="0.25">
      <c r="A13599" s="37"/>
      <c r="B13599" s="26"/>
      <c r="C13599"/>
      <c r="D13599"/>
      <c r="E13599"/>
    </row>
    <row r="13600" spans="1:5" ht="12.5" x14ac:dyDescent="0.25">
      <c r="A13600" s="37"/>
      <c r="B13600" s="26"/>
      <c r="C13600"/>
      <c r="D13600"/>
      <c r="E13600"/>
    </row>
    <row r="13601" spans="1:5" ht="12.5" x14ac:dyDescent="0.25">
      <c r="A13601" s="37"/>
      <c r="B13601" s="26"/>
      <c r="C13601"/>
      <c r="D13601"/>
      <c r="E13601"/>
    </row>
    <row r="13602" spans="1:5" ht="12.5" x14ac:dyDescent="0.25">
      <c r="A13602" s="37"/>
      <c r="B13602" s="26"/>
      <c r="C13602"/>
      <c r="D13602"/>
      <c r="E13602"/>
    </row>
    <row r="13603" spans="1:5" ht="12.5" x14ac:dyDescent="0.25">
      <c r="A13603" s="37"/>
      <c r="B13603" s="26"/>
      <c r="C13603"/>
      <c r="D13603"/>
      <c r="E13603"/>
    </row>
    <row r="13604" spans="1:5" ht="12.5" x14ac:dyDescent="0.25">
      <c r="A13604" s="37"/>
      <c r="B13604" s="26"/>
      <c r="C13604"/>
      <c r="D13604"/>
      <c r="E13604"/>
    </row>
    <row r="13605" spans="1:5" ht="12.5" x14ac:dyDescent="0.25">
      <c r="A13605" s="37"/>
      <c r="B13605" s="26"/>
      <c r="C13605"/>
      <c r="D13605"/>
      <c r="E13605"/>
    </row>
    <row r="13606" spans="1:5" ht="12.5" x14ac:dyDescent="0.25">
      <c r="A13606" s="37"/>
      <c r="B13606" s="26"/>
      <c r="C13606"/>
      <c r="D13606"/>
      <c r="E13606"/>
    </row>
    <row r="13607" spans="1:5" ht="12.5" x14ac:dyDescent="0.25">
      <c r="A13607" s="37"/>
      <c r="B13607" s="26"/>
      <c r="C13607"/>
      <c r="D13607"/>
      <c r="E13607"/>
    </row>
    <row r="13608" spans="1:5" ht="12.5" x14ac:dyDescent="0.25">
      <c r="A13608" s="37"/>
      <c r="B13608" s="26"/>
      <c r="C13608"/>
      <c r="D13608"/>
      <c r="E13608"/>
    </row>
    <row r="13609" spans="1:5" ht="12.5" x14ac:dyDescent="0.25">
      <c r="A13609" s="37"/>
      <c r="B13609" s="26"/>
      <c r="C13609"/>
      <c r="D13609"/>
      <c r="E13609"/>
    </row>
    <row r="13610" spans="1:5" ht="12.5" x14ac:dyDescent="0.25">
      <c r="A13610" s="37"/>
      <c r="B13610" s="26"/>
      <c r="C13610"/>
      <c r="D13610"/>
      <c r="E13610"/>
    </row>
    <row r="13611" spans="1:5" ht="12.5" x14ac:dyDescent="0.25">
      <c r="A13611" s="37"/>
      <c r="B13611" s="26"/>
      <c r="C13611"/>
      <c r="D13611"/>
      <c r="E13611"/>
    </row>
    <row r="13612" spans="1:5" ht="12.5" x14ac:dyDescent="0.25">
      <c r="A13612" s="37"/>
      <c r="B13612" s="26"/>
      <c r="C13612"/>
      <c r="D13612"/>
      <c r="E13612"/>
    </row>
    <row r="13613" spans="1:5" ht="12.5" x14ac:dyDescent="0.25">
      <c r="A13613" s="37"/>
      <c r="B13613" s="26"/>
      <c r="C13613"/>
      <c r="D13613"/>
      <c r="E13613"/>
    </row>
    <row r="13614" spans="1:5" ht="12.5" x14ac:dyDescent="0.25">
      <c r="A13614" s="37"/>
      <c r="B13614" s="26"/>
      <c r="C13614"/>
      <c r="D13614"/>
      <c r="E13614"/>
    </row>
    <row r="13615" spans="1:5" ht="12.5" x14ac:dyDescent="0.25">
      <c r="A13615" s="37"/>
      <c r="B13615" s="26"/>
      <c r="C13615"/>
      <c r="D13615"/>
      <c r="E13615"/>
    </row>
    <row r="13616" spans="1:5" ht="12.5" x14ac:dyDescent="0.25">
      <c r="A13616" s="37"/>
      <c r="B13616" s="26"/>
      <c r="C13616"/>
      <c r="D13616"/>
      <c r="E13616"/>
    </row>
    <row r="13617" spans="1:5" ht="12.5" x14ac:dyDescent="0.25">
      <c r="A13617" s="37"/>
      <c r="B13617" s="26"/>
      <c r="C13617"/>
      <c r="D13617"/>
      <c r="E13617"/>
    </row>
    <row r="13618" spans="1:5" ht="12.5" x14ac:dyDescent="0.25">
      <c r="A13618" s="37"/>
      <c r="B13618" s="26"/>
      <c r="C13618"/>
      <c r="D13618"/>
      <c r="E13618"/>
    </row>
    <row r="13619" spans="1:5" ht="12.5" x14ac:dyDescent="0.25">
      <c r="A13619" s="37"/>
      <c r="B13619" s="26"/>
      <c r="C13619"/>
      <c r="D13619"/>
      <c r="E13619"/>
    </row>
    <row r="13620" spans="1:5" ht="12.5" x14ac:dyDescent="0.25">
      <c r="A13620" s="37"/>
      <c r="B13620" s="26"/>
      <c r="C13620"/>
      <c r="D13620"/>
      <c r="E13620"/>
    </row>
    <row r="13621" spans="1:5" ht="12.5" x14ac:dyDescent="0.25">
      <c r="A13621" s="37"/>
      <c r="B13621" s="26"/>
      <c r="C13621"/>
      <c r="D13621"/>
      <c r="E13621"/>
    </row>
    <row r="13622" spans="1:5" ht="12.5" x14ac:dyDescent="0.25">
      <c r="A13622" s="37"/>
      <c r="B13622" s="26"/>
      <c r="C13622"/>
      <c r="D13622"/>
      <c r="E13622"/>
    </row>
    <row r="13623" spans="1:5" ht="12.5" x14ac:dyDescent="0.25">
      <c r="A13623" s="37"/>
      <c r="B13623" s="26"/>
      <c r="C13623"/>
      <c r="D13623"/>
      <c r="E13623"/>
    </row>
    <row r="13624" spans="1:5" ht="12.5" x14ac:dyDescent="0.25">
      <c r="A13624" s="37"/>
      <c r="B13624" s="26"/>
      <c r="C13624"/>
      <c r="D13624"/>
      <c r="E13624"/>
    </row>
    <row r="13625" spans="1:5" ht="12.5" x14ac:dyDescent="0.25">
      <c r="A13625" s="37"/>
      <c r="B13625" s="26"/>
      <c r="C13625"/>
      <c r="D13625"/>
      <c r="E13625"/>
    </row>
    <row r="13626" spans="1:5" ht="12.5" x14ac:dyDescent="0.25">
      <c r="A13626" s="37"/>
      <c r="B13626" s="26"/>
      <c r="C13626"/>
      <c r="D13626"/>
      <c r="E13626"/>
    </row>
    <row r="13627" spans="1:5" ht="12.5" x14ac:dyDescent="0.25">
      <c r="A13627" s="37"/>
      <c r="B13627" s="26"/>
      <c r="C13627"/>
      <c r="D13627"/>
      <c r="E13627"/>
    </row>
    <row r="13628" spans="1:5" ht="12.5" x14ac:dyDescent="0.25">
      <c r="A13628" s="37"/>
      <c r="B13628" s="26"/>
      <c r="C13628"/>
      <c r="D13628"/>
      <c r="E13628"/>
    </row>
    <row r="13629" spans="1:5" ht="12.5" x14ac:dyDescent="0.25">
      <c r="A13629" s="37"/>
      <c r="B13629" s="26"/>
      <c r="C13629"/>
      <c r="D13629"/>
      <c r="E13629"/>
    </row>
    <row r="13630" spans="1:5" ht="12.5" x14ac:dyDescent="0.25">
      <c r="A13630" s="37"/>
      <c r="B13630" s="26"/>
      <c r="C13630"/>
      <c r="D13630"/>
      <c r="E13630"/>
    </row>
    <row r="13631" spans="1:5" ht="12.5" x14ac:dyDescent="0.25">
      <c r="A13631" s="37"/>
      <c r="B13631" s="26"/>
      <c r="C13631"/>
      <c r="D13631"/>
      <c r="E13631"/>
    </row>
    <row r="13632" spans="1:5" ht="12.5" x14ac:dyDescent="0.25">
      <c r="A13632" s="37"/>
      <c r="B13632" s="26"/>
      <c r="C13632"/>
      <c r="D13632"/>
      <c r="E13632"/>
    </row>
    <row r="13633" spans="1:5" ht="12.5" x14ac:dyDescent="0.25">
      <c r="A13633" s="37"/>
      <c r="B13633" s="26"/>
      <c r="C13633"/>
      <c r="D13633"/>
      <c r="E13633"/>
    </row>
    <row r="13634" spans="1:5" ht="12.5" x14ac:dyDescent="0.25">
      <c r="A13634" s="37"/>
      <c r="B13634" s="26"/>
      <c r="C13634"/>
      <c r="D13634"/>
      <c r="E13634"/>
    </row>
    <row r="13635" spans="1:5" ht="12.5" x14ac:dyDescent="0.25">
      <c r="A13635" s="37"/>
      <c r="B13635" s="26"/>
      <c r="C13635"/>
      <c r="D13635"/>
      <c r="E13635"/>
    </row>
    <row r="13636" spans="1:5" ht="12.5" x14ac:dyDescent="0.25">
      <c r="A13636" s="37"/>
      <c r="B13636" s="26"/>
      <c r="C13636"/>
      <c r="D13636"/>
      <c r="E13636"/>
    </row>
    <row r="13637" spans="1:5" ht="12.5" x14ac:dyDescent="0.25">
      <c r="A13637" s="37"/>
      <c r="B13637" s="26"/>
      <c r="C13637"/>
      <c r="D13637"/>
      <c r="E13637"/>
    </row>
    <row r="13638" spans="1:5" ht="12.5" x14ac:dyDescent="0.25">
      <c r="A13638" s="37"/>
      <c r="B13638" s="26"/>
      <c r="C13638"/>
      <c r="D13638"/>
      <c r="E13638"/>
    </row>
    <row r="13639" spans="1:5" ht="12.5" x14ac:dyDescent="0.25">
      <c r="A13639" s="37"/>
      <c r="B13639" s="26"/>
      <c r="C13639"/>
      <c r="D13639"/>
      <c r="E13639"/>
    </row>
    <row r="13640" spans="1:5" ht="12.5" x14ac:dyDescent="0.25">
      <c r="A13640" s="37"/>
      <c r="B13640" s="26"/>
      <c r="C13640"/>
      <c r="D13640"/>
      <c r="E13640"/>
    </row>
    <row r="13641" spans="1:5" ht="12.5" x14ac:dyDescent="0.25">
      <c r="A13641" s="37"/>
      <c r="B13641" s="26"/>
      <c r="C13641"/>
      <c r="D13641"/>
      <c r="E13641"/>
    </row>
    <row r="13642" spans="1:5" ht="12.5" x14ac:dyDescent="0.25">
      <c r="A13642" s="37"/>
      <c r="B13642" s="26"/>
      <c r="C13642"/>
      <c r="D13642"/>
      <c r="E13642"/>
    </row>
    <row r="13643" spans="1:5" ht="12.5" x14ac:dyDescent="0.25">
      <c r="A13643" s="37"/>
      <c r="B13643" s="26"/>
      <c r="C13643"/>
      <c r="D13643"/>
      <c r="E13643"/>
    </row>
    <row r="13644" spans="1:5" ht="12.5" x14ac:dyDescent="0.25">
      <c r="A13644" s="37"/>
      <c r="B13644" s="26"/>
      <c r="C13644"/>
      <c r="D13644"/>
      <c r="E13644"/>
    </row>
    <row r="13645" spans="1:5" ht="12.5" x14ac:dyDescent="0.25">
      <c r="A13645" s="37"/>
      <c r="B13645" s="26"/>
      <c r="C13645"/>
      <c r="D13645"/>
      <c r="E13645"/>
    </row>
    <row r="13646" spans="1:5" ht="12.5" x14ac:dyDescent="0.25">
      <c r="A13646" s="37"/>
      <c r="B13646" s="26"/>
      <c r="C13646"/>
      <c r="D13646"/>
      <c r="E13646"/>
    </row>
    <row r="13647" spans="1:5" ht="12.5" x14ac:dyDescent="0.25">
      <c r="A13647" s="37"/>
      <c r="B13647" s="26"/>
      <c r="C13647"/>
      <c r="D13647"/>
      <c r="E13647"/>
    </row>
    <row r="13648" spans="1:5" ht="12.5" x14ac:dyDescent="0.25">
      <c r="A13648" s="37"/>
      <c r="B13648" s="26"/>
      <c r="C13648"/>
      <c r="D13648"/>
      <c r="E13648"/>
    </row>
    <row r="13649" spans="1:5" ht="12.5" x14ac:dyDescent="0.25">
      <c r="A13649" s="37"/>
      <c r="B13649" s="26"/>
      <c r="C13649"/>
      <c r="D13649"/>
      <c r="E13649"/>
    </row>
    <row r="13650" spans="1:5" ht="12.5" x14ac:dyDescent="0.25">
      <c r="A13650" s="37"/>
      <c r="B13650" s="26"/>
      <c r="C13650"/>
      <c r="D13650"/>
      <c r="E13650"/>
    </row>
    <row r="13651" spans="1:5" ht="12.5" x14ac:dyDescent="0.25">
      <c r="A13651" s="37"/>
      <c r="B13651" s="26"/>
      <c r="C13651"/>
      <c r="D13651"/>
      <c r="E13651"/>
    </row>
    <row r="13652" spans="1:5" ht="12.5" x14ac:dyDescent="0.25">
      <c r="A13652" s="37"/>
      <c r="B13652" s="26"/>
      <c r="C13652"/>
      <c r="D13652"/>
      <c r="E13652"/>
    </row>
    <row r="13653" spans="1:5" ht="12.5" x14ac:dyDescent="0.25">
      <c r="A13653" s="37"/>
      <c r="B13653" s="26"/>
      <c r="C13653"/>
      <c r="D13653"/>
      <c r="E13653"/>
    </row>
    <row r="13654" spans="1:5" ht="12.5" x14ac:dyDescent="0.25">
      <c r="A13654" s="37"/>
      <c r="B13654" s="26"/>
      <c r="C13654"/>
      <c r="D13654"/>
      <c r="E13654"/>
    </row>
    <row r="13655" spans="1:5" ht="12.5" x14ac:dyDescent="0.25">
      <c r="A13655" s="37"/>
      <c r="B13655" s="26"/>
      <c r="C13655"/>
      <c r="D13655"/>
      <c r="E13655"/>
    </row>
    <row r="13656" spans="1:5" ht="12.5" x14ac:dyDescent="0.25">
      <c r="A13656" s="37"/>
      <c r="B13656" s="26"/>
      <c r="C13656"/>
      <c r="D13656"/>
      <c r="E13656"/>
    </row>
    <row r="13657" spans="1:5" ht="12.5" x14ac:dyDescent="0.25">
      <c r="A13657" s="37"/>
      <c r="B13657" s="26"/>
      <c r="C13657"/>
      <c r="D13657"/>
      <c r="E13657"/>
    </row>
    <row r="13658" spans="1:5" ht="12.5" x14ac:dyDescent="0.25">
      <c r="A13658" s="37"/>
      <c r="B13658" s="26"/>
      <c r="C13658"/>
      <c r="D13658"/>
      <c r="E13658"/>
    </row>
    <row r="13659" spans="1:5" ht="12.5" x14ac:dyDescent="0.25">
      <c r="A13659" s="37"/>
      <c r="B13659" s="26"/>
      <c r="C13659"/>
      <c r="D13659"/>
      <c r="E13659"/>
    </row>
    <row r="13660" spans="1:5" ht="12.5" x14ac:dyDescent="0.25">
      <c r="A13660" s="37"/>
      <c r="B13660" s="26"/>
      <c r="C13660"/>
      <c r="D13660"/>
      <c r="E13660"/>
    </row>
    <row r="13661" spans="1:5" ht="12.5" x14ac:dyDescent="0.25">
      <c r="A13661" s="37"/>
      <c r="B13661" s="26"/>
      <c r="C13661"/>
      <c r="D13661"/>
      <c r="E13661"/>
    </row>
    <row r="13662" spans="1:5" ht="12.5" x14ac:dyDescent="0.25">
      <c r="A13662" s="37"/>
      <c r="B13662" s="26"/>
      <c r="C13662"/>
      <c r="D13662"/>
      <c r="E13662"/>
    </row>
    <row r="13663" spans="1:5" ht="12.5" x14ac:dyDescent="0.25">
      <c r="A13663" s="37"/>
      <c r="B13663" s="26"/>
      <c r="C13663"/>
      <c r="D13663"/>
      <c r="E13663"/>
    </row>
    <row r="13664" spans="1:5" ht="12.5" x14ac:dyDescent="0.25">
      <c r="A13664" s="37"/>
      <c r="B13664" s="26"/>
      <c r="C13664"/>
      <c r="D13664"/>
      <c r="E13664"/>
    </row>
    <row r="13665" spans="1:5" ht="12.5" x14ac:dyDescent="0.25">
      <c r="A13665" s="37"/>
      <c r="B13665" s="26"/>
      <c r="C13665"/>
      <c r="D13665"/>
      <c r="E13665"/>
    </row>
    <row r="13666" spans="1:5" ht="12.5" x14ac:dyDescent="0.25">
      <c r="A13666" s="37"/>
      <c r="B13666" s="26"/>
      <c r="C13666"/>
      <c r="D13666"/>
      <c r="E13666"/>
    </row>
    <row r="13667" spans="1:5" ht="12.5" x14ac:dyDescent="0.25">
      <c r="A13667" s="37"/>
      <c r="B13667" s="26"/>
      <c r="C13667"/>
      <c r="D13667"/>
      <c r="E13667"/>
    </row>
    <row r="13668" spans="1:5" ht="12.5" x14ac:dyDescent="0.25">
      <c r="A13668" s="37"/>
      <c r="B13668" s="26"/>
      <c r="C13668"/>
      <c r="D13668"/>
      <c r="E13668"/>
    </row>
    <row r="13669" spans="1:5" ht="12.5" x14ac:dyDescent="0.25">
      <c r="A13669" s="37"/>
      <c r="B13669" s="26"/>
      <c r="C13669"/>
      <c r="D13669"/>
      <c r="E13669"/>
    </row>
    <row r="13670" spans="1:5" ht="12.5" x14ac:dyDescent="0.25">
      <c r="A13670" s="37"/>
      <c r="B13670" s="26"/>
      <c r="C13670"/>
      <c r="D13670"/>
      <c r="E13670"/>
    </row>
    <row r="13671" spans="1:5" ht="12.5" x14ac:dyDescent="0.25">
      <c r="A13671" s="37"/>
      <c r="B13671" s="26"/>
      <c r="C13671"/>
      <c r="D13671"/>
      <c r="E13671"/>
    </row>
    <row r="13672" spans="1:5" ht="12.5" x14ac:dyDescent="0.25">
      <c r="A13672" s="37"/>
      <c r="B13672" s="26"/>
      <c r="C13672"/>
      <c r="D13672"/>
      <c r="E13672"/>
    </row>
    <row r="13673" spans="1:5" ht="12.5" x14ac:dyDescent="0.25">
      <c r="A13673" s="37"/>
      <c r="B13673" s="26"/>
      <c r="C13673"/>
      <c r="D13673"/>
      <c r="E13673"/>
    </row>
    <row r="13674" spans="1:5" ht="12.5" x14ac:dyDescent="0.25">
      <c r="A13674" s="37"/>
      <c r="B13674" s="26"/>
      <c r="C13674"/>
      <c r="D13674"/>
      <c r="E13674"/>
    </row>
    <row r="13675" spans="1:5" ht="12.5" x14ac:dyDescent="0.25">
      <c r="A13675" s="37"/>
      <c r="B13675" s="26"/>
      <c r="C13675"/>
      <c r="D13675"/>
      <c r="E13675"/>
    </row>
    <row r="13676" spans="1:5" ht="12.5" x14ac:dyDescent="0.25">
      <c r="A13676" s="37"/>
      <c r="B13676" s="26"/>
      <c r="C13676"/>
      <c r="D13676"/>
      <c r="E13676"/>
    </row>
    <row r="13677" spans="1:5" ht="12.5" x14ac:dyDescent="0.25">
      <c r="A13677" s="37"/>
      <c r="B13677" s="26"/>
      <c r="C13677"/>
      <c r="D13677"/>
      <c r="E13677"/>
    </row>
    <row r="13678" spans="1:5" ht="12.5" x14ac:dyDescent="0.25">
      <c r="A13678" s="37"/>
      <c r="B13678" s="26"/>
      <c r="C13678"/>
      <c r="D13678"/>
      <c r="E13678"/>
    </row>
    <row r="13679" spans="1:5" ht="12.5" x14ac:dyDescent="0.25">
      <c r="A13679" s="37"/>
      <c r="B13679" s="26"/>
      <c r="C13679"/>
      <c r="D13679"/>
      <c r="E13679"/>
    </row>
    <row r="13680" spans="1:5" ht="12.5" x14ac:dyDescent="0.25">
      <c r="A13680" s="37"/>
      <c r="B13680" s="26"/>
      <c r="C13680"/>
      <c r="D13680"/>
      <c r="E13680"/>
    </row>
    <row r="13681" spans="1:5" ht="12.5" x14ac:dyDescent="0.25">
      <c r="A13681" s="37"/>
      <c r="B13681" s="26"/>
      <c r="C13681"/>
      <c r="D13681"/>
      <c r="E13681"/>
    </row>
    <row r="13682" spans="1:5" ht="12.5" x14ac:dyDescent="0.25">
      <c r="A13682" s="37"/>
      <c r="B13682" s="26"/>
      <c r="C13682"/>
      <c r="D13682"/>
      <c r="E13682"/>
    </row>
    <row r="13683" spans="1:5" ht="12.5" x14ac:dyDescent="0.25">
      <c r="A13683" s="37"/>
      <c r="B13683" s="26"/>
      <c r="C13683"/>
      <c r="D13683"/>
      <c r="E13683"/>
    </row>
    <row r="13684" spans="1:5" ht="12.5" x14ac:dyDescent="0.25">
      <c r="A13684" s="37"/>
      <c r="B13684" s="26"/>
      <c r="C13684"/>
      <c r="D13684"/>
      <c r="E13684"/>
    </row>
    <row r="13685" spans="1:5" ht="12.5" x14ac:dyDescent="0.25">
      <c r="A13685" s="37"/>
      <c r="B13685" s="26"/>
      <c r="C13685"/>
      <c r="D13685"/>
      <c r="E13685"/>
    </row>
    <row r="13686" spans="1:5" ht="12.5" x14ac:dyDescent="0.25">
      <c r="A13686" s="37"/>
      <c r="B13686" s="26"/>
      <c r="C13686"/>
      <c r="D13686"/>
      <c r="E13686"/>
    </row>
    <row r="13687" spans="1:5" ht="12.5" x14ac:dyDescent="0.25">
      <c r="A13687" s="37"/>
      <c r="B13687" s="26"/>
      <c r="C13687"/>
      <c r="D13687"/>
      <c r="E13687"/>
    </row>
    <row r="13688" spans="1:5" ht="12.5" x14ac:dyDescent="0.25">
      <c r="A13688" s="37"/>
      <c r="B13688" s="26"/>
      <c r="C13688"/>
      <c r="D13688"/>
      <c r="E13688"/>
    </row>
    <row r="13689" spans="1:5" ht="12.5" x14ac:dyDescent="0.25">
      <c r="A13689" s="37"/>
      <c r="B13689" s="26"/>
      <c r="C13689"/>
      <c r="D13689"/>
      <c r="E13689"/>
    </row>
    <row r="13690" spans="1:5" ht="12.5" x14ac:dyDescent="0.25">
      <c r="A13690" s="37"/>
      <c r="B13690" s="26"/>
      <c r="C13690"/>
      <c r="D13690"/>
      <c r="E13690"/>
    </row>
    <row r="13691" spans="1:5" ht="12.5" x14ac:dyDescent="0.25">
      <c r="A13691" s="37"/>
      <c r="B13691" s="26"/>
      <c r="C13691"/>
      <c r="D13691"/>
      <c r="E13691"/>
    </row>
    <row r="13692" spans="1:5" ht="12.5" x14ac:dyDescent="0.25">
      <c r="A13692" s="37"/>
      <c r="B13692" s="26"/>
      <c r="C13692"/>
      <c r="D13692"/>
      <c r="E13692"/>
    </row>
    <row r="13693" spans="1:5" ht="12.5" x14ac:dyDescent="0.25">
      <c r="A13693" s="37"/>
      <c r="B13693" s="26"/>
      <c r="C13693"/>
      <c r="D13693"/>
      <c r="E13693"/>
    </row>
    <row r="13694" spans="1:5" ht="12.5" x14ac:dyDescent="0.25">
      <c r="A13694" s="37"/>
      <c r="B13694" s="26"/>
      <c r="C13694"/>
      <c r="D13694"/>
      <c r="E13694"/>
    </row>
    <row r="13695" spans="1:5" ht="12.5" x14ac:dyDescent="0.25">
      <c r="A13695" s="37"/>
      <c r="B13695" s="26"/>
      <c r="C13695"/>
      <c r="D13695"/>
      <c r="E13695"/>
    </row>
    <row r="13696" spans="1:5" ht="12.5" x14ac:dyDescent="0.25">
      <c r="A13696" s="37"/>
      <c r="B13696" s="26"/>
      <c r="C13696"/>
      <c r="D13696"/>
      <c r="E13696"/>
    </row>
    <row r="13697" spans="1:5" ht="12.5" x14ac:dyDescent="0.25">
      <c r="A13697" s="37"/>
      <c r="B13697" s="26"/>
      <c r="C13697"/>
      <c r="D13697"/>
      <c r="E13697"/>
    </row>
    <row r="13698" spans="1:5" ht="12.5" x14ac:dyDescent="0.25">
      <c r="A13698" s="37"/>
      <c r="B13698" s="26"/>
      <c r="C13698"/>
      <c r="D13698"/>
      <c r="E13698"/>
    </row>
    <row r="13699" spans="1:5" ht="12.5" x14ac:dyDescent="0.25">
      <c r="A13699" s="37"/>
      <c r="B13699" s="26"/>
      <c r="C13699"/>
      <c r="D13699"/>
      <c r="E13699"/>
    </row>
    <row r="13700" spans="1:5" ht="12.5" x14ac:dyDescent="0.25">
      <c r="A13700" s="37"/>
      <c r="B13700" s="26"/>
      <c r="C13700"/>
      <c r="D13700"/>
      <c r="E13700"/>
    </row>
    <row r="13701" spans="1:5" ht="12.5" x14ac:dyDescent="0.25">
      <c r="A13701" s="37"/>
      <c r="B13701" s="26"/>
      <c r="C13701"/>
      <c r="D13701"/>
      <c r="E13701"/>
    </row>
    <row r="13702" spans="1:5" ht="12.5" x14ac:dyDescent="0.25">
      <c r="A13702" s="37"/>
      <c r="B13702" s="26"/>
      <c r="C13702"/>
      <c r="D13702"/>
      <c r="E13702"/>
    </row>
    <row r="13703" spans="1:5" ht="12.5" x14ac:dyDescent="0.25">
      <c r="A13703" s="37"/>
      <c r="B13703" s="26"/>
      <c r="C13703"/>
      <c r="D13703"/>
      <c r="E13703"/>
    </row>
    <row r="13704" spans="1:5" ht="12.5" x14ac:dyDescent="0.25">
      <c r="A13704" s="37"/>
      <c r="B13704" s="26"/>
      <c r="C13704"/>
      <c r="D13704"/>
      <c r="E13704"/>
    </row>
    <row r="13705" spans="1:5" ht="12.5" x14ac:dyDescent="0.25">
      <c r="A13705" s="37"/>
      <c r="B13705" s="26"/>
      <c r="C13705"/>
      <c r="D13705"/>
      <c r="E13705"/>
    </row>
    <row r="13706" spans="1:5" ht="12.5" x14ac:dyDescent="0.25">
      <c r="A13706" s="37"/>
      <c r="B13706" s="26"/>
      <c r="C13706"/>
      <c r="D13706"/>
      <c r="E13706"/>
    </row>
    <row r="13707" spans="1:5" ht="12.5" x14ac:dyDescent="0.25">
      <c r="A13707" s="37"/>
      <c r="B13707" s="26"/>
      <c r="C13707"/>
      <c r="D13707"/>
      <c r="E13707"/>
    </row>
    <row r="13708" spans="1:5" ht="12.5" x14ac:dyDescent="0.25">
      <c r="A13708" s="37"/>
      <c r="B13708" s="26"/>
      <c r="C13708"/>
      <c r="D13708"/>
      <c r="E13708"/>
    </row>
    <row r="13709" spans="1:5" ht="12.5" x14ac:dyDescent="0.25">
      <c r="A13709" s="37"/>
      <c r="B13709" s="26"/>
      <c r="C13709"/>
      <c r="D13709"/>
      <c r="E13709"/>
    </row>
    <row r="13710" spans="1:5" ht="12.5" x14ac:dyDescent="0.25">
      <c r="A13710" s="37"/>
      <c r="B13710" s="26"/>
      <c r="C13710"/>
      <c r="D13710"/>
      <c r="E13710"/>
    </row>
    <row r="13711" spans="1:5" ht="12.5" x14ac:dyDescent="0.25">
      <c r="A13711" s="37"/>
      <c r="B13711" s="26"/>
      <c r="C13711"/>
      <c r="D13711"/>
      <c r="E13711"/>
    </row>
    <row r="13712" spans="1:5" ht="12.5" x14ac:dyDescent="0.25">
      <c r="A13712" s="37"/>
      <c r="B13712" s="26"/>
      <c r="C13712"/>
      <c r="D13712"/>
      <c r="E13712"/>
    </row>
    <row r="13713" spans="1:5" ht="12.5" x14ac:dyDescent="0.25">
      <c r="A13713" s="37"/>
      <c r="B13713" s="26"/>
      <c r="C13713"/>
      <c r="D13713"/>
      <c r="E13713"/>
    </row>
    <row r="13714" spans="1:5" ht="12.5" x14ac:dyDescent="0.25">
      <c r="A13714" s="37"/>
      <c r="B13714" s="26"/>
      <c r="C13714"/>
      <c r="D13714"/>
      <c r="E13714"/>
    </row>
    <row r="13715" spans="1:5" ht="12.5" x14ac:dyDescent="0.25">
      <c r="A13715" s="37"/>
      <c r="B13715" s="26"/>
      <c r="C13715"/>
      <c r="D13715"/>
      <c r="E13715"/>
    </row>
    <row r="13716" spans="1:5" ht="12.5" x14ac:dyDescent="0.25">
      <c r="A13716" s="37"/>
      <c r="B13716" s="26"/>
      <c r="C13716"/>
      <c r="D13716"/>
      <c r="E13716"/>
    </row>
    <row r="13717" spans="1:5" ht="12.5" x14ac:dyDescent="0.25">
      <c r="A13717" s="37"/>
      <c r="B13717" s="26"/>
      <c r="C13717"/>
      <c r="D13717"/>
      <c r="E13717"/>
    </row>
    <row r="13718" spans="1:5" ht="12.5" x14ac:dyDescent="0.25">
      <c r="A13718" s="37"/>
      <c r="B13718" s="26"/>
      <c r="C13718"/>
      <c r="D13718"/>
      <c r="E13718"/>
    </row>
    <row r="13719" spans="1:5" ht="12.5" x14ac:dyDescent="0.25">
      <c r="A13719" s="37"/>
      <c r="B13719" s="26"/>
      <c r="C13719"/>
      <c r="D13719"/>
      <c r="E13719"/>
    </row>
    <row r="13720" spans="1:5" ht="12.5" x14ac:dyDescent="0.25">
      <c r="A13720" s="37"/>
      <c r="B13720" s="26"/>
      <c r="C13720"/>
      <c r="D13720"/>
      <c r="E13720"/>
    </row>
    <row r="13721" spans="1:5" ht="12.5" x14ac:dyDescent="0.25">
      <c r="A13721" s="37"/>
      <c r="B13721" s="26"/>
      <c r="C13721"/>
      <c r="D13721"/>
      <c r="E13721"/>
    </row>
    <row r="13722" spans="1:5" ht="12.5" x14ac:dyDescent="0.25">
      <c r="A13722" s="37"/>
      <c r="B13722" s="26"/>
      <c r="C13722"/>
      <c r="D13722"/>
      <c r="E13722"/>
    </row>
    <row r="13723" spans="1:5" ht="12.5" x14ac:dyDescent="0.25">
      <c r="A13723" s="37"/>
      <c r="B13723" s="26"/>
      <c r="C13723"/>
      <c r="D13723"/>
      <c r="E13723"/>
    </row>
    <row r="13724" spans="1:5" ht="12.5" x14ac:dyDescent="0.25">
      <c r="A13724" s="37"/>
      <c r="B13724" s="26"/>
      <c r="C13724"/>
      <c r="D13724"/>
      <c r="E13724"/>
    </row>
    <row r="13725" spans="1:5" ht="12.5" x14ac:dyDescent="0.25">
      <c r="A13725" s="37"/>
      <c r="B13725" s="26"/>
      <c r="C13725"/>
      <c r="D13725"/>
      <c r="E13725"/>
    </row>
    <row r="13726" spans="1:5" ht="12.5" x14ac:dyDescent="0.25">
      <c r="A13726" s="37"/>
      <c r="B13726" s="26"/>
      <c r="C13726"/>
      <c r="D13726"/>
      <c r="E13726"/>
    </row>
    <row r="13727" spans="1:5" ht="12.5" x14ac:dyDescent="0.25">
      <c r="A13727" s="37"/>
      <c r="B13727" s="26"/>
      <c r="C13727"/>
      <c r="D13727"/>
      <c r="E13727"/>
    </row>
    <row r="13728" spans="1:5" ht="12.5" x14ac:dyDescent="0.25">
      <c r="A13728" s="37"/>
      <c r="B13728" s="26"/>
      <c r="C13728"/>
      <c r="D13728"/>
      <c r="E13728"/>
    </row>
    <row r="13729" spans="1:5" ht="12.5" x14ac:dyDescent="0.25">
      <c r="A13729" s="37"/>
      <c r="B13729" s="26"/>
      <c r="C13729"/>
      <c r="D13729"/>
      <c r="E13729"/>
    </row>
    <row r="13730" spans="1:5" ht="12.5" x14ac:dyDescent="0.25">
      <c r="A13730" s="37"/>
      <c r="B13730" s="26"/>
      <c r="C13730"/>
      <c r="D13730"/>
      <c r="E13730"/>
    </row>
    <row r="13731" spans="1:5" ht="12.5" x14ac:dyDescent="0.25">
      <c r="A13731" s="37"/>
      <c r="B13731" s="26"/>
      <c r="C13731"/>
      <c r="D13731"/>
      <c r="E13731"/>
    </row>
    <row r="13732" spans="1:5" ht="12.5" x14ac:dyDescent="0.25">
      <c r="A13732" s="37"/>
      <c r="B13732" s="26"/>
      <c r="C13732"/>
      <c r="D13732"/>
      <c r="E13732"/>
    </row>
    <row r="13733" spans="1:5" ht="12.5" x14ac:dyDescent="0.25">
      <c r="A13733" s="37"/>
      <c r="B13733" s="26"/>
      <c r="C13733"/>
      <c r="D13733"/>
      <c r="E13733"/>
    </row>
    <row r="13734" spans="1:5" ht="12.5" x14ac:dyDescent="0.25">
      <c r="A13734" s="37"/>
      <c r="B13734" s="26"/>
      <c r="C13734"/>
      <c r="D13734"/>
      <c r="E13734"/>
    </row>
    <row r="13735" spans="1:5" ht="12.5" x14ac:dyDescent="0.25">
      <c r="A13735" s="37"/>
      <c r="B13735" s="26"/>
      <c r="C13735"/>
      <c r="D13735"/>
      <c r="E13735"/>
    </row>
    <row r="13736" spans="1:5" ht="12.5" x14ac:dyDescent="0.25">
      <c r="A13736" s="37"/>
      <c r="B13736" s="26"/>
      <c r="C13736"/>
      <c r="D13736"/>
      <c r="E13736"/>
    </row>
    <row r="13737" spans="1:5" ht="12.5" x14ac:dyDescent="0.25">
      <c r="A13737" s="37"/>
      <c r="B13737" s="26"/>
      <c r="C13737"/>
      <c r="D13737"/>
      <c r="E13737"/>
    </row>
    <row r="13738" spans="1:5" ht="12.5" x14ac:dyDescent="0.25">
      <c r="A13738" s="37"/>
      <c r="B13738" s="26"/>
      <c r="C13738"/>
      <c r="D13738"/>
      <c r="E13738"/>
    </row>
    <row r="13739" spans="1:5" ht="12.5" x14ac:dyDescent="0.25">
      <c r="A13739" s="37"/>
      <c r="B13739" s="26"/>
      <c r="C13739"/>
      <c r="D13739"/>
      <c r="E13739"/>
    </row>
    <row r="13740" spans="1:5" ht="12.5" x14ac:dyDescent="0.25">
      <c r="A13740" s="37"/>
      <c r="B13740" s="26"/>
      <c r="C13740"/>
      <c r="D13740"/>
      <c r="E13740"/>
    </row>
    <row r="13741" spans="1:5" ht="12.5" x14ac:dyDescent="0.25">
      <c r="A13741" s="37"/>
      <c r="B13741" s="26"/>
      <c r="C13741"/>
      <c r="D13741"/>
      <c r="E13741"/>
    </row>
    <row r="13742" spans="1:5" ht="12.5" x14ac:dyDescent="0.25">
      <c r="A13742" s="37"/>
      <c r="B13742" s="26"/>
      <c r="C13742"/>
      <c r="D13742"/>
      <c r="E13742"/>
    </row>
    <row r="13743" spans="1:5" ht="12.5" x14ac:dyDescent="0.25">
      <c r="A13743" s="37"/>
      <c r="B13743" s="26"/>
      <c r="C13743"/>
      <c r="D13743"/>
      <c r="E13743"/>
    </row>
    <row r="13744" spans="1:5" ht="12.5" x14ac:dyDescent="0.25">
      <c r="A13744" s="37"/>
      <c r="B13744" s="26"/>
      <c r="C13744"/>
      <c r="D13744"/>
      <c r="E13744"/>
    </row>
    <row r="13745" spans="1:5" ht="12.5" x14ac:dyDescent="0.25">
      <c r="A13745" s="37"/>
      <c r="B13745" s="26"/>
      <c r="C13745"/>
      <c r="D13745"/>
      <c r="E13745"/>
    </row>
    <row r="13746" spans="1:5" ht="12.5" x14ac:dyDescent="0.25">
      <c r="A13746" s="37"/>
      <c r="B13746" s="26"/>
      <c r="C13746"/>
      <c r="D13746"/>
      <c r="E13746"/>
    </row>
    <row r="13747" spans="1:5" ht="12.5" x14ac:dyDescent="0.25">
      <c r="A13747" s="37"/>
      <c r="B13747" s="26"/>
      <c r="C13747"/>
      <c r="D13747"/>
      <c r="E13747"/>
    </row>
    <row r="13748" spans="1:5" ht="12.5" x14ac:dyDescent="0.25">
      <c r="A13748" s="37"/>
      <c r="B13748" s="26"/>
      <c r="C13748"/>
      <c r="D13748"/>
      <c r="E13748"/>
    </row>
    <row r="13749" spans="1:5" ht="12.5" x14ac:dyDescent="0.25">
      <c r="A13749" s="37"/>
      <c r="B13749" s="26"/>
      <c r="C13749"/>
      <c r="D13749"/>
      <c r="E13749"/>
    </row>
    <row r="13750" spans="1:5" ht="12.5" x14ac:dyDescent="0.25">
      <c r="A13750" s="37"/>
      <c r="B13750" s="26"/>
      <c r="C13750"/>
      <c r="D13750"/>
      <c r="E13750"/>
    </row>
    <row r="13751" spans="1:5" ht="12.5" x14ac:dyDescent="0.25">
      <c r="A13751" s="37"/>
      <c r="B13751" s="26"/>
      <c r="C13751"/>
      <c r="D13751"/>
      <c r="E13751"/>
    </row>
    <row r="13752" spans="1:5" ht="12.5" x14ac:dyDescent="0.25">
      <c r="A13752" s="37"/>
      <c r="B13752" s="26"/>
      <c r="C13752"/>
      <c r="D13752"/>
      <c r="E13752"/>
    </row>
    <row r="13753" spans="1:5" ht="12.5" x14ac:dyDescent="0.25">
      <c r="A13753" s="37"/>
      <c r="B13753" s="26"/>
      <c r="C13753"/>
      <c r="D13753"/>
      <c r="E13753"/>
    </row>
    <row r="13754" spans="1:5" ht="12.5" x14ac:dyDescent="0.25">
      <c r="A13754" s="37"/>
      <c r="B13754" s="26"/>
      <c r="C13754"/>
      <c r="D13754"/>
      <c r="E13754"/>
    </row>
    <row r="13755" spans="1:5" ht="12.5" x14ac:dyDescent="0.25">
      <c r="A13755" s="37"/>
      <c r="B13755" s="26"/>
      <c r="C13755"/>
      <c r="D13755"/>
      <c r="E13755"/>
    </row>
    <row r="13756" spans="1:5" ht="12.5" x14ac:dyDescent="0.25">
      <c r="A13756" s="37"/>
      <c r="B13756" s="26"/>
      <c r="C13756"/>
      <c r="D13756"/>
      <c r="E13756"/>
    </row>
    <row r="13757" spans="1:5" ht="12.5" x14ac:dyDescent="0.25">
      <c r="A13757" s="37"/>
      <c r="B13757" s="26"/>
      <c r="C13757"/>
      <c r="D13757"/>
      <c r="E13757"/>
    </row>
    <row r="13758" spans="1:5" ht="12.5" x14ac:dyDescent="0.25">
      <c r="A13758" s="37"/>
      <c r="B13758" s="26"/>
      <c r="C13758"/>
      <c r="D13758"/>
      <c r="E13758"/>
    </row>
    <row r="13759" spans="1:5" ht="12.5" x14ac:dyDescent="0.25">
      <c r="A13759" s="37"/>
      <c r="B13759" s="26"/>
      <c r="C13759"/>
      <c r="D13759"/>
      <c r="E13759"/>
    </row>
    <row r="13760" spans="1:5" ht="12.5" x14ac:dyDescent="0.25">
      <c r="A13760" s="37"/>
      <c r="B13760" s="26"/>
      <c r="C13760"/>
      <c r="D13760"/>
      <c r="E13760"/>
    </row>
    <row r="13761" spans="1:5" ht="12.5" x14ac:dyDescent="0.25">
      <c r="A13761" s="37"/>
      <c r="B13761" s="26"/>
      <c r="C13761"/>
      <c r="D13761"/>
      <c r="E13761"/>
    </row>
    <row r="13762" spans="1:5" ht="12.5" x14ac:dyDescent="0.25">
      <c r="A13762" s="37"/>
      <c r="B13762" s="26"/>
      <c r="C13762"/>
      <c r="D13762"/>
      <c r="E13762"/>
    </row>
    <row r="13763" spans="1:5" ht="12.5" x14ac:dyDescent="0.25">
      <c r="A13763" s="37"/>
      <c r="B13763" s="26"/>
      <c r="C13763"/>
      <c r="D13763"/>
      <c r="E13763"/>
    </row>
    <row r="13764" spans="1:5" ht="12.5" x14ac:dyDescent="0.25">
      <c r="A13764" s="37"/>
      <c r="B13764" s="26"/>
      <c r="C13764"/>
      <c r="D13764"/>
      <c r="E13764"/>
    </row>
    <row r="13765" spans="1:5" ht="12.5" x14ac:dyDescent="0.25">
      <c r="A13765" s="37"/>
      <c r="B13765" s="26"/>
      <c r="C13765"/>
      <c r="D13765"/>
      <c r="E13765"/>
    </row>
    <row r="13766" spans="1:5" ht="12.5" x14ac:dyDescent="0.25">
      <c r="A13766" s="37"/>
      <c r="B13766" s="26"/>
      <c r="C13766"/>
      <c r="D13766"/>
      <c r="E13766"/>
    </row>
    <row r="13767" spans="1:5" ht="12.5" x14ac:dyDescent="0.25">
      <c r="A13767" s="37"/>
      <c r="B13767" s="26"/>
      <c r="C13767"/>
      <c r="D13767"/>
      <c r="E13767"/>
    </row>
    <row r="13768" spans="1:5" ht="12.5" x14ac:dyDescent="0.25">
      <c r="A13768" s="37"/>
      <c r="B13768" s="26"/>
      <c r="C13768"/>
      <c r="D13768"/>
      <c r="E13768"/>
    </row>
    <row r="13769" spans="1:5" ht="12.5" x14ac:dyDescent="0.25">
      <c r="A13769" s="37"/>
      <c r="B13769" s="26"/>
      <c r="C13769"/>
      <c r="D13769"/>
      <c r="E13769"/>
    </row>
    <row r="13770" spans="1:5" ht="12.5" x14ac:dyDescent="0.25">
      <c r="A13770" s="37"/>
      <c r="B13770" s="26"/>
      <c r="C13770"/>
      <c r="D13770"/>
      <c r="E13770"/>
    </row>
    <row r="13771" spans="1:5" ht="12.5" x14ac:dyDescent="0.25">
      <c r="A13771" s="37"/>
      <c r="B13771" s="26"/>
      <c r="C13771"/>
      <c r="D13771"/>
      <c r="E13771"/>
    </row>
    <row r="13772" spans="1:5" ht="12.5" x14ac:dyDescent="0.25">
      <c r="A13772" s="37"/>
      <c r="B13772" s="26"/>
      <c r="C13772"/>
      <c r="D13772"/>
      <c r="E13772"/>
    </row>
    <row r="13773" spans="1:5" ht="12.5" x14ac:dyDescent="0.25">
      <c r="A13773" s="37"/>
      <c r="B13773" s="26"/>
      <c r="C13773"/>
      <c r="D13773"/>
      <c r="E13773"/>
    </row>
    <row r="13774" spans="1:5" ht="12.5" x14ac:dyDescent="0.25">
      <c r="A13774" s="37"/>
      <c r="B13774" s="26"/>
      <c r="C13774"/>
      <c r="D13774"/>
      <c r="E13774"/>
    </row>
    <row r="13775" spans="1:5" ht="12.5" x14ac:dyDescent="0.25">
      <c r="A13775" s="37"/>
      <c r="B13775" s="26"/>
      <c r="C13775"/>
      <c r="D13775"/>
      <c r="E13775"/>
    </row>
    <row r="13776" spans="1:5" ht="12.5" x14ac:dyDescent="0.25">
      <c r="A13776" s="37"/>
      <c r="B13776" s="26"/>
      <c r="C13776"/>
      <c r="D13776"/>
      <c r="E13776"/>
    </row>
    <row r="13777" spans="1:5" ht="12.5" x14ac:dyDescent="0.25">
      <c r="A13777" s="37"/>
      <c r="B13777" s="26"/>
      <c r="C13777"/>
      <c r="D13777"/>
      <c r="E13777"/>
    </row>
    <row r="13778" spans="1:5" ht="12.5" x14ac:dyDescent="0.25">
      <c r="A13778" s="37"/>
      <c r="B13778" s="26"/>
      <c r="C13778"/>
      <c r="D13778"/>
      <c r="E13778"/>
    </row>
    <row r="13779" spans="1:5" ht="12.5" x14ac:dyDescent="0.25">
      <c r="A13779" s="37"/>
      <c r="B13779" s="26"/>
      <c r="C13779"/>
      <c r="D13779"/>
      <c r="E13779"/>
    </row>
    <row r="13780" spans="1:5" ht="12.5" x14ac:dyDescent="0.25">
      <c r="A13780" s="37"/>
      <c r="B13780" s="26"/>
      <c r="C13780"/>
      <c r="D13780"/>
      <c r="E13780"/>
    </row>
    <row r="13781" spans="1:5" ht="12.5" x14ac:dyDescent="0.25">
      <c r="A13781" s="37"/>
      <c r="B13781" s="26"/>
      <c r="C13781"/>
      <c r="D13781"/>
      <c r="E13781"/>
    </row>
    <row r="13782" spans="1:5" ht="12.5" x14ac:dyDescent="0.25">
      <c r="A13782" s="37"/>
      <c r="B13782" s="26"/>
      <c r="C13782"/>
      <c r="D13782"/>
      <c r="E13782"/>
    </row>
    <row r="13783" spans="1:5" ht="12.5" x14ac:dyDescent="0.25">
      <c r="A13783" s="37"/>
      <c r="B13783" s="26"/>
      <c r="C13783"/>
      <c r="D13783"/>
      <c r="E13783"/>
    </row>
    <row r="13784" spans="1:5" ht="12.5" x14ac:dyDescent="0.25">
      <c r="A13784" s="37"/>
      <c r="B13784" s="26"/>
      <c r="C13784"/>
      <c r="D13784"/>
      <c r="E13784"/>
    </row>
    <row r="13785" spans="1:5" ht="12.5" x14ac:dyDescent="0.25">
      <c r="A13785" s="37"/>
      <c r="B13785" s="26"/>
      <c r="C13785"/>
      <c r="D13785"/>
      <c r="E13785"/>
    </row>
    <row r="13786" spans="1:5" ht="12.5" x14ac:dyDescent="0.25">
      <c r="A13786" s="37"/>
      <c r="B13786" s="26"/>
      <c r="C13786"/>
      <c r="D13786"/>
      <c r="E13786"/>
    </row>
    <row r="13787" spans="1:5" ht="12.5" x14ac:dyDescent="0.25">
      <c r="A13787" s="37"/>
      <c r="B13787" s="26"/>
      <c r="C13787"/>
      <c r="D13787"/>
      <c r="E13787"/>
    </row>
    <row r="13788" spans="1:5" ht="12.5" x14ac:dyDescent="0.25">
      <c r="A13788" s="37"/>
      <c r="B13788" s="26"/>
      <c r="C13788"/>
      <c r="D13788"/>
      <c r="E13788"/>
    </row>
    <row r="13789" spans="1:5" ht="12.5" x14ac:dyDescent="0.25">
      <c r="A13789" s="37"/>
      <c r="B13789" s="26"/>
      <c r="C13789"/>
      <c r="D13789"/>
      <c r="E13789"/>
    </row>
    <row r="13790" spans="1:5" ht="12.5" x14ac:dyDescent="0.25">
      <c r="A13790" s="37"/>
      <c r="B13790" s="26"/>
      <c r="C13790"/>
      <c r="D13790"/>
      <c r="E13790"/>
    </row>
    <row r="13791" spans="1:5" ht="12.5" x14ac:dyDescent="0.25">
      <c r="A13791" s="37"/>
      <c r="B13791" s="26"/>
      <c r="C13791"/>
      <c r="D13791"/>
      <c r="E13791"/>
    </row>
    <row r="13792" spans="1:5" ht="12.5" x14ac:dyDescent="0.25">
      <c r="A13792" s="37"/>
      <c r="B13792" s="26"/>
      <c r="C13792"/>
      <c r="D13792"/>
      <c r="E13792"/>
    </row>
    <row r="13793" spans="1:5" ht="12.5" x14ac:dyDescent="0.25">
      <c r="A13793" s="37"/>
      <c r="B13793" s="26"/>
      <c r="C13793"/>
      <c r="D13793"/>
      <c r="E13793"/>
    </row>
    <row r="13794" spans="1:5" ht="12.5" x14ac:dyDescent="0.25">
      <c r="A13794" s="37"/>
      <c r="B13794" s="26"/>
      <c r="C13794"/>
      <c r="D13794"/>
      <c r="E13794"/>
    </row>
    <row r="13795" spans="1:5" ht="12.5" x14ac:dyDescent="0.25">
      <c r="A13795" s="37"/>
      <c r="B13795" s="26"/>
      <c r="C13795"/>
      <c r="D13795"/>
      <c r="E13795"/>
    </row>
    <row r="13796" spans="1:5" ht="12.5" x14ac:dyDescent="0.25">
      <c r="A13796" s="37"/>
      <c r="B13796" s="26"/>
      <c r="C13796"/>
      <c r="D13796"/>
      <c r="E13796"/>
    </row>
    <row r="13797" spans="1:5" ht="12.5" x14ac:dyDescent="0.25">
      <c r="A13797" s="37"/>
      <c r="B13797" s="26"/>
      <c r="C13797"/>
      <c r="D13797"/>
      <c r="E13797"/>
    </row>
    <row r="13798" spans="1:5" ht="12.5" x14ac:dyDescent="0.25">
      <c r="A13798" s="37"/>
      <c r="B13798" s="26"/>
      <c r="C13798"/>
      <c r="D13798"/>
      <c r="E13798"/>
    </row>
    <row r="13799" spans="1:5" ht="12.5" x14ac:dyDescent="0.25">
      <c r="A13799" s="37"/>
      <c r="B13799" s="26"/>
      <c r="C13799"/>
      <c r="D13799"/>
      <c r="E13799"/>
    </row>
    <row r="13800" spans="1:5" ht="12.5" x14ac:dyDescent="0.25">
      <c r="A13800" s="37"/>
      <c r="B13800" s="26"/>
      <c r="C13800"/>
      <c r="D13800"/>
      <c r="E13800"/>
    </row>
    <row r="13801" spans="1:5" ht="12.5" x14ac:dyDescent="0.25">
      <c r="A13801" s="37"/>
      <c r="B13801" s="26"/>
      <c r="C13801"/>
      <c r="D13801"/>
      <c r="E13801"/>
    </row>
    <row r="13802" spans="1:5" ht="12.5" x14ac:dyDescent="0.25">
      <c r="A13802" s="37"/>
      <c r="B13802" s="26"/>
      <c r="C13802"/>
      <c r="D13802"/>
      <c r="E13802"/>
    </row>
    <row r="13803" spans="1:5" ht="12.5" x14ac:dyDescent="0.25">
      <c r="A13803" s="37"/>
      <c r="B13803" s="26"/>
      <c r="C13803"/>
      <c r="D13803"/>
      <c r="E13803"/>
    </row>
    <row r="13804" spans="1:5" ht="12.5" x14ac:dyDescent="0.25">
      <c r="A13804" s="37"/>
      <c r="B13804" s="26"/>
      <c r="C13804"/>
      <c r="D13804"/>
      <c r="E13804"/>
    </row>
    <row r="13805" spans="1:5" ht="12.5" x14ac:dyDescent="0.25">
      <c r="A13805" s="37"/>
      <c r="B13805" s="26"/>
      <c r="C13805"/>
      <c r="D13805"/>
      <c r="E13805"/>
    </row>
    <row r="13806" spans="1:5" ht="12.5" x14ac:dyDescent="0.25">
      <c r="A13806" s="37"/>
      <c r="B13806" s="26"/>
      <c r="C13806"/>
      <c r="D13806"/>
      <c r="E13806"/>
    </row>
    <row r="13807" spans="1:5" ht="12.5" x14ac:dyDescent="0.25">
      <c r="A13807" s="37"/>
      <c r="B13807" s="26"/>
      <c r="C13807"/>
      <c r="D13807"/>
      <c r="E13807"/>
    </row>
    <row r="13808" spans="1:5" ht="12.5" x14ac:dyDescent="0.25">
      <c r="A13808" s="37"/>
      <c r="B13808" s="26"/>
      <c r="C13808"/>
      <c r="D13808"/>
      <c r="E13808"/>
    </row>
    <row r="13809" spans="1:5" ht="12.5" x14ac:dyDescent="0.25">
      <c r="A13809" s="37"/>
      <c r="B13809" s="26"/>
      <c r="C13809"/>
      <c r="D13809"/>
      <c r="E13809"/>
    </row>
    <row r="13810" spans="1:5" ht="12.5" x14ac:dyDescent="0.25">
      <c r="A13810" s="37"/>
      <c r="B13810" s="26"/>
      <c r="C13810"/>
      <c r="D13810"/>
      <c r="E13810"/>
    </row>
    <row r="13811" spans="1:5" ht="12.5" x14ac:dyDescent="0.25">
      <c r="A13811" s="37"/>
      <c r="B13811" s="26"/>
      <c r="C13811"/>
      <c r="D13811"/>
      <c r="E13811"/>
    </row>
    <row r="13812" spans="1:5" ht="12.5" x14ac:dyDescent="0.25">
      <c r="A13812" s="37"/>
      <c r="B13812" s="26"/>
      <c r="C13812"/>
      <c r="D13812"/>
      <c r="E13812"/>
    </row>
    <row r="13813" spans="1:5" ht="12.5" x14ac:dyDescent="0.25">
      <c r="A13813" s="37"/>
      <c r="B13813" s="26"/>
      <c r="C13813"/>
      <c r="D13813"/>
      <c r="E13813"/>
    </row>
    <row r="13814" spans="1:5" ht="12.5" x14ac:dyDescent="0.25">
      <c r="A13814" s="37"/>
      <c r="B13814" s="26"/>
      <c r="C13814"/>
      <c r="D13814"/>
      <c r="E13814"/>
    </row>
    <row r="13815" spans="1:5" ht="12.5" x14ac:dyDescent="0.25">
      <c r="A13815" s="37"/>
      <c r="B13815" s="26"/>
      <c r="C13815"/>
      <c r="D13815"/>
      <c r="E13815"/>
    </row>
    <row r="13816" spans="1:5" ht="12.5" x14ac:dyDescent="0.25">
      <c r="A13816" s="37"/>
      <c r="B13816" s="26"/>
      <c r="C13816"/>
      <c r="D13816"/>
      <c r="E13816"/>
    </row>
    <row r="13817" spans="1:5" ht="12.5" x14ac:dyDescent="0.25">
      <c r="A13817" s="37"/>
      <c r="B13817" s="26"/>
      <c r="C13817"/>
      <c r="D13817"/>
      <c r="E13817"/>
    </row>
    <row r="13818" spans="1:5" ht="12.5" x14ac:dyDescent="0.25">
      <c r="A13818" s="37"/>
      <c r="B13818" s="26"/>
      <c r="C13818"/>
      <c r="D13818"/>
      <c r="E13818"/>
    </row>
    <row r="13819" spans="1:5" ht="12.5" x14ac:dyDescent="0.25">
      <c r="A13819" s="37"/>
      <c r="B13819" s="26"/>
      <c r="C13819"/>
      <c r="D13819"/>
      <c r="E13819"/>
    </row>
    <row r="13820" spans="1:5" ht="12.5" x14ac:dyDescent="0.25">
      <c r="A13820" s="37"/>
      <c r="B13820" s="26"/>
      <c r="C13820"/>
      <c r="D13820"/>
      <c r="E13820"/>
    </row>
    <row r="13821" spans="1:5" ht="12.5" x14ac:dyDescent="0.25">
      <c r="A13821" s="37"/>
      <c r="B13821" s="26"/>
      <c r="C13821"/>
      <c r="D13821"/>
      <c r="E13821"/>
    </row>
    <row r="13822" spans="1:5" ht="12.5" x14ac:dyDescent="0.25">
      <c r="A13822" s="37"/>
      <c r="B13822" s="26"/>
      <c r="C13822"/>
      <c r="D13822"/>
      <c r="E13822"/>
    </row>
    <row r="13823" spans="1:5" ht="12.5" x14ac:dyDescent="0.25">
      <c r="A13823" s="37"/>
      <c r="B13823" s="26"/>
      <c r="C13823"/>
      <c r="D13823"/>
      <c r="E13823"/>
    </row>
    <row r="13824" spans="1:5" ht="12.5" x14ac:dyDescent="0.25">
      <c r="A13824" s="37"/>
      <c r="B13824" s="26"/>
      <c r="C13824"/>
      <c r="D13824"/>
      <c r="E13824"/>
    </row>
    <row r="13825" spans="1:5" ht="12.5" x14ac:dyDescent="0.25">
      <c r="A13825" s="37"/>
      <c r="B13825" s="26"/>
      <c r="C13825"/>
      <c r="D13825"/>
      <c r="E13825"/>
    </row>
    <row r="13826" spans="1:5" ht="12.5" x14ac:dyDescent="0.25">
      <c r="A13826" s="37"/>
      <c r="B13826" s="26"/>
      <c r="C13826"/>
      <c r="D13826"/>
      <c r="E13826"/>
    </row>
    <row r="13827" spans="1:5" ht="12.5" x14ac:dyDescent="0.25">
      <c r="A13827" s="37"/>
      <c r="B13827" s="26"/>
      <c r="C13827"/>
      <c r="D13827"/>
      <c r="E13827"/>
    </row>
    <row r="13828" spans="1:5" ht="12.5" x14ac:dyDescent="0.25">
      <c r="A13828" s="37"/>
      <c r="B13828" s="26"/>
      <c r="C13828"/>
      <c r="D13828"/>
      <c r="E13828"/>
    </row>
    <row r="13829" spans="1:5" ht="12.5" x14ac:dyDescent="0.25">
      <c r="A13829" s="37"/>
      <c r="B13829" s="26"/>
      <c r="C13829"/>
      <c r="D13829"/>
      <c r="E13829"/>
    </row>
    <row r="13830" spans="1:5" ht="12.5" x14ac:dyDescent="0.25">
      <c r="A13830" s="37"/>
      <c r="B13830" s="26"/>
      <c r="C13830"/>
      <c r="D13830"/>
      <c r="E13830"/>
    </row>
    <row r="13831" spans="1:5" ht="12.5" x14ac:dyDescent="0.25">
      <c r="A13831" s="37"/>
      <c r="B13831" s="26"/>
      <c r="C13831"/>
      <c r="D13831"/>
      <c r="E13831"/>
    </row>
    <row r="13832" spans="1:5" ht="12.5" x14ac:dyDescent="0.25">
      <c r="A13832" s="37"/>
      <c r="B13832" s="26"/>
      <c r="C13832"/>
      <c r="D13832"/>
      <c r="E13832"/>
    </row>
    <row r="13833" spans="1:5" ht="12.5" x14ac:dyDescent="0.25">
      <c r="A13833" s="37"/>
      <c r="B13833" s="26"/>
      <c r="C13833"/>
      <c r="D13833"/>
      <c r="E13833"/>
    </row>
    <row r="13834" spans="1:5" ht="12.5" x14ac:dyDescent="0.25">
      <c r="A13834" s="37"/>
      <c r="B13834" s="26"/>
      <c r="C13834"/>
      <c r="D13834"/>
      <c r="E13834"/>
    </row>
    <row r="13835" spans="1:5" ht="12.5" x14ac:dyDescent="0.25">
      <c r="A13835" s="37"/>
      <c r="B13835" s="26"/>
      <c r="C13835"/>
      <c r="D13835"/>
      <c r="E13835"/>
    </row>
    <row r="13836" spans="1:5" ht="12.5" x14ac:dyDescent="0.25">
      <c r="A13836" s="37"/>
      <c r="B13836" s="26"/>
      <c r="C13836"/>
      <c r="D13836"/>
      <c r="E13836"/>
    </row>
    <row r="13837" spans="1:5" ht="12.5" x14ac:dyDescent="0.25">
      <c r="A13837" s="37"/>
      <c r="B13837" s="26"/>
      <c r="C13837"/>
      <c r="D13837"/>
      <c r="E13837"/>
    </row>
    <row r="13838" spans="1:5" ht="12.5" x14ac:dyDescent="0.25">
      <c r="A13838" s="37"/>
      <c r="B13838" s="26"/>
      <c r="C13838"/>
      <c r="D13838"/>
      <c r="E13838"/>
    </row>
    <row r="13839" spans="1:5" ht="12.5" x14ac:dyDescent="0.25">
      <c r="A13839" s="37"/>
      <c r="B13839" s="26"/>
      <c r="C13839"/>
      <c r="D13839"/>
      <c r="E13839"/>
    </row>
    <row r="13840" spans="1:5" ht="12.5" x14ac:dyDescent="0.25">
      <c r="A13840" s="37"/>
      <c r="B13840" s="26"/>
      <c r="C13840"/>
      <c r="D13840"/>
      <c r="E13840"/>
    </row>
    <row r="13841" spans="1:5" ht="12.5" x14ac:dyDescent="0.25">
      <c r="A13841" s="37"/>
      <c r="B13841" s="26"/>
      <c r="C13841"/>
      <c r="D13841"/>
      <c r="E13841"/>
    </row>
    <row r="13842" spans="1:5" ht="12.5" x14ac:dyDescent="0.25">
      <c r="A13842" s="37"/>
      <c r="B13842" s="26"/>
      <c r="C13842"/>
      <c r="D13842"/>
      <c r="E13842"/>
    </row>
    <row r="13843" spans="1:5" ht="12.5" x14ac:dyDescent="0.25">
      <c r="A13843" s="37"/>
      <c r="B13843" s="26"/>
      <c r="C13843"/>
      <c r="D13843"/>
      <c r="E13843"/>
    </row>
    <row r="13844" spans="1:5" ht="12.5" x14ac:dyDescent="0.25">
      <c r="A13844" s="37"/>
      <c r="B13844" s="26"/>
      <c r="C13844"/>
      <c r="D13844"/>
      <c r="E13844"/>
    </row>
    <row r="13845" spans="1:5" ht="12.5" x14ac:dyDescent="0.25">
      <c r="A13845" s="37"/>
      <c r="B13845" s="26"/>
      <c r="C13845"/>
      <c r="D13845"/>
      <c r="E13845"/>
    </row>
    <row r="13846" spans="1:5" ht="12.5" x14ac:dyDescent="0.25">
      <c r="A13846" s="37"/>
      <c r="B13846" s="26"/>
      <c r="C13846"/>
      <c r="D13846"/>
      <c r="E13846"/>
    </row>
    <row r="13847" spans="1:5" ht="12.5" x14ac:dyDescent="0.25">
      <c r="A13847" s="37"/>
      <c r="B13847" s="26"/>
      <c r="C13847"/>
      <c r="D13847"/>
      <c r="E13847"/>
    </row>
    <row r="13848" spans="1:5" ht="12.5" x14ac:dyDescent="0.25">
      <c r="A13848" s="37"/>
      <c r="B13848" s="26"/>
      <c r="C13848"/>
      <c r="D13848"/>
      <c r="E13848"/>
    </row>
    <row r="13849" spans="1:5" ht="12.5" x14ac:dyDescent="0.25">
      <c r="A13849" s="37"/>
      <c r="B13849" s="26"/>
      <c r="C13849"/>
      <c r="D13849"/>
      <c r="E13849"/>
    </row>
    <row r="13850" spans="1:5" ht="12.5" x14ac:dyDescent="0.25">
      <c r="A13850" s="37"/>
      <c r="B13850" s="26"/>
      <c r="C13850"/>
      <c r="D13850"/>
      <c r="E13850"/>
    </row>
    <row r="13851" spans="1:5" ht="12.5" x14ac:dyDescent="0.25">
      <c r="A13851" s="37"/>
      <c r="B13851" s="26"/>
      <c r="C13851"/>
      <c r="D13851"/>
      <c r="E13851"/>
    </row>
    <row r="13852" spans="1:5" ht="12.5" x14ac:dyDescent="0.25">
      <c r="A13852" s="37"/>
      <c r="B13852" s="26"/>
      <c r="C13852"/>
      <c r="D13852"/>
      <c r="E13852"/>
    </row>
    <row r="13853" spans="1:5" ht="12.5" x14ac:dyDescent="0.25">
      <c r="A13853" s="37"/>
      <c r="B13853" s="26"/>
      <c r="C13853"/>
      <c r="D13853"/>
      <c r="E13853"/>
    </row>
    <row r="13854" spans="1:5" ht="12.5" x14ac:dyDescent="0.25">
      <c r="A13854" s="37"/>
      <c r="B13854" s="26"/>
      <c r="C13854"/>
      <c r="D13854"/>
      <c r="E13854"/>
    </row>
    <row r="13855" spans="1:5" ht="12.5" x14ac:dyDescent="0.25">
      <c r="A13855" s="37"/>
      <c r="B13855" s="26"/>
      <c r="C13855"/>
      <c r="D13855"/>
      <c r="E13855"/>
    </row>
    <row r="13856" spans="1:5" ht="12.5" x14ac:dyDescent="0.25">
      <c r="A13856" s="37"/>
      <c r="B13856" s="26"/>
      <c r="C13856"/>
      <c r="D13856"/>
      <c r="E13856"/>
    </row>
    <row r="13857" spans="1:5" ht="12.5" x14ac:dyDescent="0.25">
      <c r="A13857" s="37"/>
      <c r="B13857" s="26"/>
      <c r="C13857"/>
      <c r="D13857"/>
      <c r="E13857"/>
    </row>
    <row r="13858" spans="1:5" ht="12.5" x14ac:dyDescent="0.25">
      <c r="A13858" s="37"/>
      <c r="B13858" s="26"/>
      <c r="C13858"/>
      <c r="D13858"/>
      <c r="E13858"/>
    </row>
    <row r="13859" spans="1:5" ht="12.5" x14ac:dyDescent="0.25">
      <c r="A13859" s="37"/>
      <c r="B13859" s="26"/>
      <c r="C13859"/>
      <c r="D13859"/>
      <c r="E13859"/>
    </row>
    <row r="13860" spans="1:5" ht="12.5" x14ac:dyDescent="0.25">
      <c r="A13860" s="37"/>
      <c r="B13860" s="26"/>
      <c r="C13860"/>
      <c r="D13860"/>
      <c r="E13860"/>
    </row>
    <row r="13861" spans="1:5" ht="12.5" x14ac:dyDescent="0.25">
      <c r="A13861" s="37"/>
      <c r="B13861" s="26"/>
      <c r="C13861"/>
      <c r="D13861"/>
      <c r="E13861"/>
    </row>
    <row r="13862" spans="1:5" ht="12.5" x14ac:dyDescent="0.25">
      <c r="A13862" s="37"/>
      <c r="B13862" s="26"/>
      <c r="C13862"/>
      <c r="D13862"/>
      <c r="E13862"/>
    </row>
    <row r="13863" spans="1:5" ht="12.5" x14ac:dyDescent="0.25">
      <c r="A13863" s="37"/>
      <c r="B13863" s="26"/>
      <c r="C13863"/>
      <c r="D13863"/>
      <c r="E13863"/>
    </row>
    <row r="13864" spans="1:5" ht="12.5" x14ac:dyDescent="0.25">
      <c r="A13864" s="37"/>
      <c r="B13864" s="26"/>
      <c r="C13864"/>
      <c r="D13864"/>
      <c r="E13864"/>
    </row>
    <row r="13865" spans="1:5" ht="12.5" x14ac:dyDescent="0.25">
      <c r="A13865" s="37"/>
      <c r="B13865" s="26"/>
      <c r="C13865"/>
      <c r="D13865"/>
      <c r="E13865"/>
    </row>
    <row r="13866" spans="1:5" ht="12.5" x14ac:dyDescent="0.25">
      <c r="A13866" s="37"/>
      <c r="B13866" s="26"/>
      <c r="C13866"/>
      <c r="D13866"/>
      <c r="E13866"/>
    </row>
    <row r="13867" spans="1:5" ht="12.5" x14ac:dyDescent="0.25">
      <c r="A13867" s="37"/>
      <c r="B13867" s="26"/>
      <c r="C13867"/>
      <c r="D13867"/>
      <c r="E13867"/>
    </row>
    <row r="13868" spans="1:5" ht="12.5" x14ac:dyDescent="0.25">
      <c r="A13868" s="37"/>
      <c r="B13868" s="26"/>
      <c r="C13868"/>
      <c r="D13868"/>
      <c r="E13868"/>
    </row>
    <row r="13869" spans="1:5" ht="12.5" x14ac:dyDescent="0.25">
      <c r="A13869" s="37"/>
      <c r="B13869" s="26"/>
      <c r="C13869"/>
      <c r="D13869"/>
      <c r="E13869"/>
    </row>
    <row r="13870" spans="1:5" ht="12.5" x14ac:dyDescent="0.25">
      <c r="A13870" s="37"/>
      <c r="B13870" s="26"/>
      <c r="C13870"/>
      <c r="D13870"/>
      <c r="E13870"/>
    </row>
    <row r="13871" spans="1:5" ht="12.5" x14ac:dyDescent="0.25">
      <c r="A13871" s="37"/>
      <c r="B13871" s="26"/>
      <c r="C13871"/>
      <c r="D13871"/>
      <c r="E13871"/>
    </row>
    <row r="13872" spans="1:5" ht="12.5" x14ac:dyDescent="0.25">
      <c r="A13872" s="37"/>
      <c r="B13872" s="26"/>
      <c r="C13872"/>
      <c r="D13872"/>
      <c r="E13872"/>
    </row>
    <row r="13873" spans="1:5" ht="12.5" x14ac:dyDescent="0.25">
      <c r="A13873" s="37"/>
      <c r="B13873" s="26"/>
      <c r="C13873"/>
      <c r="D13873"/>
      <c r="E13873"/>
    </row>
    <row r="13874" spans="1:5" ht="12.5" x14ac:dyDescent="0.25">
      <c r="A13874" s="37"/>
      <c r="B13874" s="26"/>
      <c r="C13874"/>
      <c r="D13874"/>
      <c r="E13874"/>
    </row>
    <row r="13875" spans="1:5" ht="12.5" x14ac:dyDescent="0.25">
      <c r="A13875" s="37"/>
      <c r="B13875" s="26"/>
      <c r="C13875"/>
      <c r="D13875"/>
      <c r="E13875"/>
    </row>
    <row r="13876" spans="1:5" ht="12.5" x14ac:dyDescent="0.25">
      <c r="A13876" s="37"/>
      <c r="B13876" s="26"/>
      <c r="C13876"/>
      <c r="D13876"/>
      <c r="E13876"/>
    </row>
    <row r="13877" spans="1:5" ht="12.5" x14ac:dyDescent="0.25">
      <c r="A13877" s="37"/>
      <c r="B13877" s="26"/>
      <c r="C13877"/>
      <c r="D13877"/>
      <c r="E13877"/>
    </row>
    <row r="13878" spans="1:5" ht="12.5" x14ac:dyDescent="0.25">
      <c r="A13878" s="37"/>
      <c r="B13878" s="26"/>
      <c r="C13878"/>
      <c r="D13878"/>
      <c r="E13878"/>
    </row>
    <row r="13879" spans="1:5" ht="12.5" x14ac:dyDescent="0.25">
      <c r="A13879" s="37"/>
      <c r="B13879" s="26"/>
      <c r="C13879"/>
      <c r="D13879"/>
      <c r="E13879"/>
    </row>
    <row r="13880" spans="1:5" ht="12.5" x14ac:dyDescent="0.25">
      <c r="A13880" s="37"/>
      <c r="B13880" s="26"/>
      <c r="C13880"/>
      <c r="D13880"/>
      <c r="E13880"/>
    </row>
    <row r="13881" spans="1:5" ht="12.5" x14ac:dyDescent="0.25">
      <c r="A13881" s="37"/>
      <c r="B13881" s="26"/>
      <c r="C13881"/>
      <c r="D13881"/>
      <c r="E13881"/>
    </row>
    <row r="13882" spans="1:5" ht="12.5" x14ac:dyDescent="0.25">
      <c r="A13882" s="37"/>
      <c r="B13882" s="26"/>
      <c r="C13882"/>
      <c r="D13882"/>
      <c r="E13882"/>
    </row>
    <row r="13883" spans="1:5" ht="12.5" x14ac:dyDescent="0.25">
      <c r="A13883" s="37"/>
      <c r="B13883" s="26"/>
      <c r="C13883"/>
      <c r="D13883"/>
      <c r="E13883"/>
    </row>
    <row r="13884" spans="1:5" ht="12.5" x14ac:dyDescent="0.25">
      <c r="A13884" s="37"/>
      <c r="B13884" s="26"/>
      <c r="C13884"/>
      <c r="D13884"/>
      <c r="E13884"/>
    </row>
    <row r="13885" spans="1:5" ht="12.5" x14ac:dyDescent="0.25">
      <c r="A13885" s="37"/>
      <c r="B13885" s="26"/>
      <c r="C13885"/>
      <c r="D13885"/>
      <c r="E13885"/>
    </row>
    <row r="13886" spans="1:5" ht="12.5" x14ac:dyDescent="0.25">
      <c r="A13886" s="37"/>
      <c r="B13886" s="26"/>
      <c r="C13886"/>
      <c r="D13886"/>
      <c r="E13886"/>
    </row>
    <row r="13887" spans="1:5" ht="12.5" x14ac:dyDescent="0.25">
      <c r="A13887" s="37"/>
      <c r="B13887" s="26"/>
      <c r="C13887"/>
      <c r="D13887"/>
      <c r="E13887"/>
    </row>
    <row r="13888" spans="1:5" ht="12.5" x14ac:dyDescent="0.25">
      <c r="A13888" s="37"/>
      <c r="B13888" s="26"/>
      <c r="C13888"/>
      <c r="D13888"/>
      <c r="E13888"/>
    </row>
    <row r="13889" spans="1:5" ht="12.5" x14ac:dyDescent="0.25">
      <c r="A13889" s="37"/>
      <c r="B13889" s="26"/>
      <c r="C13889"/>
      <c r="D13889"/>
      <c r="E13889"/>
    </row>
    <row r="13890" spans="1:5" ht="12.5" x14ac:dyDescent="0.25">
      <c r="A13890" s="37"/>
      <c r="B13890" s="26"/>
      <c r="C13890"/>
      <c r="D13890"/>
      <c r="E13890"/>
    </row>
    <row r="13891" spans="1:5" ht="12.5" x14ac:dyDescent="0.25">
      <c r="A13891" s="37"/>
      <c r="B13891" s="26"/>
      <c r="C13891"/>
      <c r="D13891"/>
      <c r="E13891"/>
    </row>
    <row r="13892" spans="1:5" ht="12.5" x14ac:dyDescent="0.25">
      <c r="A13892" s="37"/>
      <c r="B13892" s="26"/>
      <c r="C13892"/>
      <c r="D13892"/>
      <c r="E13892"/>
    </row>
    <row r="13893" spans="1:5" ht="12.5" x14ac:dyDescent="0.25">
      <c r="A13893" s="37"/>
      <c r="B13893" s="26"/>
      <c r="C13893"/>
      <c r="D13893"/>
      <c r="E13893"/>
    </row>
    <row r="13894" spans="1:5" ht="12.5" x14ac:dyDescent="0.25">
      <c r="A13894" s="37"/>
      <c r="B13894" s="26"/>
      <c r="C13894"/>
      <c r="D13894"/>
      <c r="E13894"/>
    </row>
    <row r="13895" spans="1:5" ht="12.5" x14ac:dyDescent="0.25">
      <c r="A13895" s="37"/>
      <c r="B13895" s="26"/>
      <c r="C13895"/>
      <c r="D13895"/>
      <c r="E13895"/>
    </row>
    <row r="13896" spans="1:5" ht="12.5" x14ac:dyDescent="0.25">
      <c r="A13896" s="37"/>
      <c r="B13896" s="26"/>
      <c r="C13896"/>
      <c r="D13896"/>
      <c r="E13896"/>
    </row>
    <row r="13897" spans="1:5" ht="12.5" x14ac:dyDescent="0.25">
      <c r="A13897" s="37"/>
      <c r="B13897" s="26"/>
      <c r="C13897"/>
      <c r="D13897"/>
      <c r="E13897"/>
    </row>
    <row r="13898" spans="1:5" ht="12.5" x14ac:dyDescent="0.25">
      <c r="A13898" s="37"/>
      <c r="B13898" s="26"/>
      <c r="C13898"/>
      <c r="D13898"/>
      <c r="E13898"/>
    </row>
    <row r="13899" spans="1:5" ht="12.5" x14ac:dyDescent="0.25">
      <c r="A13899" s="37"/>
      <c r="B13899" s="26"/>
      <c r="C13899"/>
      <c r="D13899"/>
      <c r="E13899"/>
    </row>
    <row r="13900" spans="1:5" ht="12.5" x14ac:dyDescent="0.25">
      <c r="A13900" s="37"/>
      <c r="B13900" s="26"/>
      <c r="C13900"/>
      <c r="D13900"/>
      <c r="E13900"/>
    </row>
    <row r="13901" spans="1:5" ht="12.5" x14ac:dyDescent="0.25">
      <c r="A13901" s="37"/>
      <c r="B13901" s="26"/>
      <c r="C13901"/>
      <c r="D13901"/>
      <c r="E13901"/>
    </row>
    <row r="13902" spans="1:5" ht="12.5" x14ac:dyDescent="0.25">
      <c r="A13902" s="37"/>
      <c r="B13902" s="26"/>
      <c r="C13902"/>
      <c r="D13902"/>
      <c r="E13902"/>
    </row>
    <row r="13903" spans="1:5" ht="12.5" x14ac:dyDescent="0.25">
      <c r="A13903" s="37"/>
      <c r="B13903" s="26"/>
      <c r="C13903"/>
      <c r="D13903"/>
      <c r="E13903"/>
    </row>
    <row r="13904" spans="1:5" ht="12.5" x14ac:dyDescent="0.25">
      <c r="A13904" s="37"/>
      <c r="B13904" s="26"/>
      <c r="C13904"/>
      <c r="D13904"/>
      <c r="E13904"/>
    </row>
    <row r="13905" spans="1:5" ht="12.5" x14ac:dyDescent="0.25">
      <c r="A13905" s="37"/>
      <c r="B13905" s="26"/>
      <c r="C13905"/>
      <c r="D13905"/>
      <c r="E13905"/>
    </row>
    <row r="13906" spans="1:5" ht="12.5" x14ac:dyDescent="0.25">
      <c r="A13906" s="37"/>
      <c r="B13906" s="26"/>
      <c r="C13906"/>
      <c r="D13906"/>
      <c r="E13906"/>
    </row>
    <row r="13907" spans="1:5" ht="12.5" x14ac:dyDescent="0.25">
      <c r="A13907" s="37"/>
      <c r="B13907" s="26"/>
      <c r="C13907"/>
      <c r="D13907"/>
      <c r="E13907"/>
    </row>
    <row r="13908" spans="1:5" ht="12.5" x14ac:dyDescent="0.25">
      <c r="A13908" s="37"/>
      <c r="B13908" s="26"/>
      <c r="C13908"/>
      <c r="D13908"/>
      <c r="E13908"/>
    </row>
    <row r="13909" spans="1:5" ht="12.5" x14ac:dyDescent="0.25">
      <c r="A13909" s="37"/>
      <c r="B13909" s="26"/>
      <c r="C13909"/>
      <c r="D13909"/>
      <c r="E13909"/>
    </row>
    <row r="13910" spans="1:5" ht="12.5" x14ac:dyDescent="0.25">
      <c r="A13910" s="37"/>
      <c r="B13910" s="26"/>
      <c r="C13910"/>
      <c r="D13910"/>
      <c r="E13910"/>
    </row>
    <row r="13911" spans="1:5" ht="12.5" x14ac:dyDescent="0.25">
      <c r="A13911" s="37"/>
      <c r="B13911" s="26"/>
      <c r="C13911"/>
      <c r="D13911"/>
      <c r="E13911"/>
    </row>
    <row r="13912" spans="1:5" ht="12.5" x14ac:dyDescent="0.25">
      <c r="A13912" s="37"/>
      <c r="B13912" s="26"/>
      <c r="C13912"/>
      <c r="D13912"/>
      <c r="E13912"/>
    </row>
    <row r="13913" spans="1:5" ht="12.5" x14ac:dyDescent="0.25">
      <c r="A13913" s="37"/>
      <c r="B13913" s="26"/>
      <c r="C13913"/>
      <c r="D13913"/>
      <c r="E13913"/>
    </row>
    <row r="13914" spans="1:5" ht="12.5" x14ac:dyDescent="0.25">
      <c r="A13914" s="37"/>
      <c r="B13914" s="26"/>
      <c r="C13914"/>
      <c r="D13914"/>
      <c r="E13914"/>
    </row>
    <row r="13915" spans="1:5" ht="12.5" x14ac:dyDescent="0.25">
      <c r="A13915" s="37"/>
      <c r="B13915" s="26"/>
      <c r="C13915"/>
      <c r="D13915"/>
      <c r="E13915"/>
    </row>
    <row r="13916" spans="1:5" ht="12.5" x14ac:dyDescent="0.25">
      <c r="A13916" s="37"/>
      <c r="B13916" s="26"/>
      <c r="C13916"/>
      <c r="D13916"/>
      <c r="E13916"/>
    </row>
    <row r="13917" spans="1:5" ht="12.5" x14ac:dyDescent="0.25">
      <c r="A13917" s="37"/>
      <c r="B13917" s="26"/>
      <c r="C13917"/>
      <c r="D13917"/>
      <c r="E13917"/>
    </row>
    <row r="13918" spans="1:5" ht="12.5" x14ac:dyDescent="0.25">
      <c r="A13918" s="37"/>
      <c r="B13918" s="26"/>
      <c r="C13918"/>
      <c r="D13918"/>
      <c r="E13918"/>
    </row>
    <row r="13919" spans="1:5" ht="12.5" x14ac:dyDescent="0.25">
      <c r="A13919" s="37"/>
      <c r="B13919" s="26"/>
      <c r="C13919"/>
      <c r="D13919"/>
      <c r="E13919"/>
    </row>
    <row r="13920" spans="1:5" ht="12.5" x14ac:dyDescent="0.25">
      <c r="A13920" s="37"/>
      <c r="B13920" s="26"/>
      <c r="C13920"/>
      <c r="D13920"/>
      <c r="E13920"/>
    </row>
    <row r="13921" spans="1:5" ht="12.5" x14ac:dyDescent="0.25">
      <c r="A13921" s="37"/>
      <c r="B13921" s="26"/>
      <c r="C13921"/>
      <c r="D13921"/>
      <c r="E13921"/>
    </row>
    <row r="13922" spans="1:5" ht="12.5" x14ac:dyDescent="0.25">
      <c r="A13922" s="37"/>
      <c r="B13922" s="26"/>
      <c r="C13922"/>
      <c r="D13922"/>
      <c r="E13922"/>
    </row>
    <row r="13923" spans="1:5" ht="12.5" x14ac:dyDescent="0.25">
      <c r="A13923" s="37"/>
      <c r="B13923" s="26"/>
      <c r="C13923"/>
      <c r="D13923"/>
      <c r="E13923"/>
    </row>
    <row r="13924" spans="1:5" ht="12.5" x14ac:dyDescent="0.25">
      <c r="A13924" s="37"/>
      <c r="B13924" s="26"/>
      <c r="C13924"/>
      <c r="D13924"/>
      <c r="E13924"/>
    </row>
    <row r="13925" spans="1:5" ht="12.5" x14ac:dyDescent="0.25">
      <c r="A13925" s="37"/>
      <c r="B13925" s="26"/>
      <c r="C13925"/>
      <c r="D13925"/>
      <c r="E13925"/>
    </row>
    <row r="13926" spans="1:5" ht="12.5" x14ac:dyDescent="0.25">
      <c r="A13926" s="37"/>
      <c r="B13926" s="26"/>
      <c r="C13926"/>
      <c r="D13926"/>
      <c r="E13926"/>
    </row>
    <row r="13927" spans="1:5" ht="12.5" x14ac:dyDescent="0.25">
      <c r="A13927" s="37"/>
      <c r="B13927" s="26"/>
      <c r="C13927"/>
      <c r="D13927"/>
      <c r="E13927"/>
    </row>
    <row r="13928" spans="1:5" ht="12.5" x14ac:dyDescent="0.25">
      <c r="A13928" s="37"/>
      <c r="B13928" s="26"/>
      <c r="C13928"/>
      <c r="D13928"/>
      <c r="E13928"/>
    </row>
    <row r="13929" spans="1:5" ht="12.5" x14ac:dyDescent="0.25">
      <c r="A13929" s="37"/>
      <c r="B13929" s="26"/>
      <c r="C13929"/>
      <c r="D13929"/>
      <c r="E13929"/>
    </row>
    <row r="13930" spans="1:5" ht="12.5" x14ac:dyDescent="0.25">
      <c r="A13930" s="37"/>
      <c r="B13930" s="26"/>
      <c r="C13930"/>
      <c r="D13930"/>
      <c r="E13930"/>
    </row>
    <row r="13931" spans="1:5" ht="12.5" x14ac:dyDescent="0.25">
      <c r="A13931" s="37"/>
      <c r="B13931" s="26"/>
      <c r="C13931"/>
      <c r="D13931"/>
      <c r="E13931"/>
    </row>
    <row r="13932" spans="1:5" ht="12.5" x14ac:dyDescent="0.25">
      <c r="A13932" s="37"/>
      <c r="B13932" s="26"/>
      <c r="C13932"/>
      <c r="D13932"/>
      <c r="E13932"/>
    </row>
    <row r="13933" spans="1:5" ht="12.5" x14ac:dyDescent="0.25">
      <c r="A13933" s="37"/>
      <c r="B13933" s="26"/>
      <c r="C13933"/>
      <c r="D13933"/>
      <c r="E13933"/>
    </row>
    <row r="13934" spans="1:5" ht="12.5" x14ac:dyDescent="0.25">
      <c r="A13934" s="37"/>
      <c r="B13934" s="26"/>
      <c r="C13934"/>
      <c r="D13934"/>
      <c r="E13934"/>
    </row>
    <row r="13935" spans="1:5" ht="12.5" x14ac:dyDescent="0.25">
      <c r="A13935" s="37"/>
      <c r="B13935" s="26"/>
      <c r="C13935"/>
      <c r="D13935"/>
      <c r="E13935"/>
    </row>
    <row r="13936" spans="1:5" ht="12.5" x14ac:dyDescent="0.25">
      <c r="A13936" s="37"/>
      <c r="B13936" s="26"/>
      <c r="C13936"/>
      <c r="D13936"/>
      <c r="E13936"/>
    </row>
    <row r="13937" spans="1:5" ht="12.5" x14ac:dyDescent="0.25">
      <c r="A13937" s="37"/>
      <c r="B13937" s="26"/>
      <c r="C13937"/>
      <c r="D13937"/>
      <c r="E13937"/>
    </row>
    <row r="13938" spans="1:5" ht="12.5" x14ac:dyDescent="0.25">
      <c r="A13938" s="37"/>
      <c r="B13938" s="26"/>
      <c r="C13938"/>
      <c r="D13938"/>
      <c r="E13938"/>
    </row>
    <row r="13939" spans="1:5" ht="12.5" x14ac:dyDescent="0.25">
      <c r="A13939" s="37"/>
      <c r="B13939" s="26"/>
      <c r="C13939"/>
      <c r="D13939"/>
      <c r="E13939"/>
    </row>
    <row r="13940" spans="1:5" ht="12.5" x14ac:dyDescent="0.25">
      <c r="A13940" s="37"/>
      <c r="B13940" s="26"/>
      <c r="C13940"/>
      <c r="D13940"/>
      <c r="E13940"/>
    </row>
    <row r="13941" spans="1:5" ht="12.5" x14ac:dyDescent="0.25">
      <c r="A13941" s="37"/>
      <c r="B13941" s="26"/>
      <c r="C13941"/>
      <c r="D13941"/>
      <c r="E13941"/>
    </row>
    <row r="13942" spans="1:5" ht="12.5" x14ac:dyDescent="0.25">
      <c r="A13942" s="37"/>
      <c r="B13942" s="26"/>
      <c r="C13942"/>
      <c r="D13942"/>
      <c r="E13942"/>
    </row>
    <row r="13943" spans="1:5" ht="12.5" x14ac:dyDescent="0.25">
      <c r="A13943" s="37"/>
      <c r="B13943" s="26"/>
      <c r="C13943"/>
      <c r="D13943"/>
      <c r="E13943"/>
    </row>
    <row r="13944" spans="1:5" ht="12.5" x14ac:dyDescent="0.25">
      <c r="A13944" s="37"/>
      <c r="B13944" s="26"/>
      <c r="C13944"/>
      <c r="D13944"/>
      <c r="E13944"/>
    </row>
    <row r="13945" spans="1:5" ht="12.5" x14ac:dyDescent="0.25">
      <c r="A13945" s="37"/>
      <c r="B13945" s="26"/>
      <c r="C13945"/>
      <c r="D13945"/>
      <c r="E13945"/>
    </row>
    <row r="13946" spans="1:5" ht="12.5" x14ac:dyDescent="0.25">
      <c r="A13946" s="37"/>
      <c r="B13946" s="26"/>
      <c r="C13946"/>
      <c r="D13946"/>
      <c r="E13946"/>
    </row>
    <row r="13947" spans="1:5" ht="12.5" x14ac:dyDescent="0.25">
      <c r="A13947" s="37"/>
      <c r="B13947" s="26"/>
      <c r="C13947"/>
      <c r="D13947"/>
      <c r="E13947"/>
    </row>
    <row r="13948" spans="1:5" ht="12.5" x14ac:dyDescent="0.25">
      <c r="A13948" s="37"/>
      <c r="B13948" s="26"/>
      <c r="C13948"/>
      <c r="D13948"/>
      <c r="E13948"/>
    </row>
    <row r="13949" spans="1:5" ht="12.5" x14ac:dyDescent="0.25">
      <c r="A13949" s="37"/>
      <c r="B13949" s="26"/>
      <c r="C13949"/>
      <c r="D13949"/>
      <c r="E13949"/>
    </row>
    <row r="13950" spans="1:5" ht="12.5" x14ac:dyDescent="0.25">
      <c r="A13950" s="37"/>
      <c r="B13950" s="26"/>
      <c r="C13950"/>
      <c r="D13950"/>
      <c r="E13950"/>
    </row>
    <row r="13951" spans="1:5" ht="12.5" x14ac:dyDescent="0.25">
      <c r="A13951" s="37"/>
      <c r="B13951" s="26"/>
      <c r="C13951"/>
      <c r="D13951"/>
      <c r="E13951"/>
    </row>
    <row r="13952" spans="1:5" ht="12.5" x14ac:dyDescent="0.25">
      <c r="A13952" s="37"/>
      <c r="B13952" s="26"/>
      <c r="C13952"/>
      <c r="D13952"/>
      <c r="E13952"/>
    </row>
    <row r="13953" spans="1:5" ht="12.5" x14ac:dyDescent="0.25">
      <c r="A13953" s="37"/>
      <c r="B13953" s="26"/>
      <c r="C13953"/>
      <c r="D13953"/>
      <c r="E13953"/>
    </row>
    <row r="13954" spans="1:5" ht="12.5" x14ac:dyDescent="0.25">
      <c r="A13954" s="37"/>
      <c r="B13954" s="26"/>
      <c r="C13954"/>
      <c r="D13954"/>
      <c r="E13954"/>
    </row>
    <row r="13955" spans="1:5" ht="12.5" x14ac:dyDescent="0.25">
      <c r="A13955" s="37"/>
      <c r="B13955" s="26"/>
      <c r="C13955"/>
      <c r="D13955"/>
      <c r="E13955"/>
    </row>
    <row r="13956" spans="1:5" ht="12.5" x14ac:dyDescent="0.25">
      <c r="A13956" s="37"/>
      <c r="B13956" s="26"/>
      <c r="C13956"/>
      <c r="D13956"/>
      <c r="E13956"/>
    </row>
    <row r="13957" spans="1:5" ht="12.5" x14ac:dyDescent="0.25">
      <c r="A13957" s="37"/>
      <c r="B13957" s="26"/>
      <c r="C13957"/>
      <c r="D13957"/>
      <c r="E13957"/>
    </row>
    <row r="13958" spans="1:5" ht="12.5" x14ac:dyDescent="0.25">
      <c r="A13958" s="37"/>
      <c r="B13958" s="26"/>
      <c r="C13958"/>
      <c r="D13958"/>
      <c r="E13958"/>
    </row>
    <row r="13959" spans="1:5" ht="12.5" x14ac:dyDescent="0.25">
      <c r="A13959" s="37"/>
      <c r="B13959" s="26"/>
      <c r="C13959"/>
      <c r="D13959"/>
      <c r="E13959"/>
    </row>
    <row r="13960" spans="1:5" ht="12.5" x14ac:dyDescent="0.25">
      <c r="A13960" s="37"/>
      <c r="B13960" s="26"/>
      <c r="C13960"/>
      <c r="D13960"/>
      <c r="E13960"/>
    </row>
    <row r="13961" spans="1:5" ht="12.5" x14ac:dyDescent="0.25">
      <c r="A13961" s="37"/>
      <c r="B13961" s="26"/>
      <c r="C13961"/>
      <c r="D13961"/>
      <c r="E13961"/>
    </row>
    <row r="13962" spans="1:5" ht="12.5" x14ac:dyDescent="0.25">
      <c r="A13962" s="37"/>
      <c r="B13962" s="26"/>
      <c r="C13962"/>
      <c r="D13962"/>
      <c r="E13962"/>
    </row>
    <row r="13963" spans="1:5" ht="12.5" x14ac:dyDescent="0.25">
      <c r="A13963" s="37"/>
      <c r="B13963" s="26"/>
      <c r="C13963"/>
      <c r="D13963"/>
      <c r="E13963"/>
    </row>
    <row r="13964" spans="1:5" ht="12.5" x14ac:dyDescent="0.25">
      <c r="A13964" s="37"/>
      <c r="B13964" s="26"/>
      <c r="C13964"/>
      <c r="D13964"/>
      <c r="E13964"/>
    </row>
    <row r="13965" spans="1:5" ht="12.5" x14ac:dyDescent="0.25">
      <c r="A13965" s="37"/>
      <c r="B13965" s="26"/>
      <c r="C13965"/>
      <c r="D13965"/>
      <c r="E13965"/>
    </row>
    <row r="13966" spans="1:5" ht="12.5" x14ac:dyDescent="0.25">
      <c r="A13966" s="37"/>
      <c r="B13966" s="26"/>
      <c r="C13966"/>
      <c r="D13966"/>
      <c r="E13966"/>
    </row>
    <row r="13967" spans="1:5" ht="12.5" x14ac:dyDescent="0.25">
      <c r="A13967" s="37"/>
      <c r="B13967" s="26"/>
      <c r="C13967"/>
      <c r="D13967"/>
      <c r="E13967"/>
    </row>
    <row r="13968" spans="1:5" ht="12.5" x14ac:dyDescent="0.25">
      <c r="A13968" s="37"/>
      <c r="B13968" s="26"/>
      <c r="C13968"/>
      <c r="D13968"/>
      <c r="E13968"/>
    </row>
    <row r="13969" spans="1:5" ht="12.5" x14ac:dyDescent="0.25">
      <c r="A13969" s="37"/>
      <c r="B13969" s="26"/>
      <c r="C13969"/>
      <c r="D13969"/>
      <c r="E13969"/>
    </row>
    <row r="13970" spans="1:5" ht="12.5" x14ac:dyDescent="0.25">
      <c r="A13970" s="37"/>
      <c r="B13970" s="26"/>
      <c r="C13970"/>
      <c r="D13970"/>
      <c r="E13970"/>
    </row>
    <row r="13971" spans="1:5" ht="12.5" x14ac:dyDescent="0.25">
      <c r="A13971" s="37"/>
      <c r="B13971" s="26"/>
      <c r="C13971"/>
      <c r="D13971"/>
      <c r="E13971"/>
    </row>
    <row r="13972" spans="1:5" ht="12.5" x14ac:dyDescent="0.25">
      <c r="A13972" s="37"/>
      <c r="B13972" s="26"/>
      <c r="C13972"/>
      <c r="D13972"/>
      <c r="E13972"/>
    </row>
    <row r="13973" spans="1:5" ht="12.5" x14ac:dyDescent="0.25">
      <c r="A13973" s="37"/>
      <c r="B13973" s="26"/>
      <c r="C13973"/>
      <c r="D13973"/>
      <c r="E13973"/>
    </row>
    <row r="13974" spans="1:5" ht="12.5" x14ac:dyDescent="0.25">
      <c r="A13974" s="37"/>
      <c r="B13974" s="26"/>
      <c r="C13974"/>
      <c r="D13974"/>
      <c r="E13974"/>
    </row>
    <row r="13975" spans="1:5" ht="12.5" x14ac:dyDescent="0.25">
      <c r="A13975" s="37"/>
      <c r="B13975" s="26"/>
      <c r="C13975"/>
      <c r="D13975"/>
      <c r="E13975"/>
    </row>
    <row r="13976" spans="1:5" ht="12.5" x14ac:dyDescent="0.25">
      <c r="A13976" s="37"/>
      <c r="B13976" s="26"/>
      <c r="C13976"/>
      <c r="D13976"/>
      <c r="E13976"/>
    </row>
    <row r="13977" spans="1:5" ht="12.5" x14ac:dyDescent="0.25">
      <c r="A13977" s="37"/>
      <c r="B13977" s="26"/>
      <c r="C13977"/>
      <c r="D13977"/>
      <c r="E13977"/>
    </row>
    <row r="13978" spans="1:5" ht="12.5" x14ac:dyDescent="0.25">
      <c r="A13978" s="37"/>
      <c r="B13978" s="26"/>
      <c r="C13978"/>
      <c r="D13978"/>
      <c r="E13978"/>
    </row>
    <row r="13979" spans="1:5" ht="12.5" x14ac:dyDescent="0.25">
      <c r="A13979" s="37"/>
      <c r="B13979" s="26"/>
      <c r="C13979"/>
      <c r="D13979"/>
      <c r="E13979"/>
    </row>
    <row r="13980" spans="1:5" ht="12.5" x14ac:dyDescent="0.25">
      <c r="A13980" s="37"/>
      <c r="B13980" s="26"/>
      <c r="C13980"/>
      <c r="D13980"/>
      <c r="E13980"/>
    </row>
    <row r="13981" spans="1:5" ht="12.5" x14ac:dyDescent="0.25">
      <c r="A13981" s="37"/>
      <c r="B13981" s="26"/>
      <c r="C13981"/>
      <c r="D13981"/>
      <c r="E13981"/>
    </row>
    <row r="13982" spans="1:5" ht="12.5" x14ac:dyDescent="0.25">
      <c r="A13982" s="37"/>
      <c r="B13982" s="26"/>
      <c r="C13982"/>
      <c r="D13982"/>
      <c r="E13982"/>
    </row>
    <row r="13983" spans="1:5" ht="12.5" x14ac:dyDescent="0.25">
      <c r="A13983" s="37"/>
      <c r="B13983" s="26"/>
      <c r="C13983"/>
      <c r="D13983"/>
      <c r="E13983"/>
    </row>
    <row r="13984" spans="1:5" ht="12.5" x14ac:dyDescent="0.25">
      <c r="A13984" s="37"/>
      <c r="B13984" s="26"/>
      <c r="C13984"/>
      <c r="D13984"/>
      <c r="E13984"/>
    </row>
    <row r="13985" spans="1:5" ht="12.5" x14ac:dyDescent="0.25">
      <c r="A13985" s="37"/>
      <c r="B13985" s="26"/>
      <c r="C13985"/>
      <c r="D13985"/>
      <c r="E13985"/>
    </row>
    <row r="13986" spans="1:5" ht="12.5" x14ac:dyDescent="0.25">
      <c r="A13986" s="37"/>
      <c r="B13986" s="26"/>
      <c r="C13986"/>
      <c r="D13986"/>
      <c r="E13986"/>
    </row>
    <row r="13987" spans="1:5" ht="12.5" x14ac:dyDescent="0.25">
      <c r="A13987" s="37"/>
      <c r="B13987" s="26"/>
      <c r="C13987"/>
      <c r="D13987"/>
      <c r="E13987"/>
    </row>
    <row r="13988" spans="1:5" ht="12.5" x14ac:dyDescent="0.25">
      <c r="A13988" s="37"/>
      <c r="B13988" s="26"/>
      <c r="C13988"/>
      <c r="D13988"/>
      <c r="E13988"/>
    </row>
    <row r="13989" spans="1:5" ht="12.5" x14ac:dyDescent="0.25">
      <c r="A13989" s="37"/>
      <c r="B13989" s="26"/>
      <c r="C13989"/>
      <c r="D13989"/>
      <c r="E13989"/>
    </row>
    <row r="13990" spans="1:5" ht="12.5" x14ac:dyDescent="0.25">
      <c r="A13990" s="37"/>
      <c r="B13990" s="26"/>
      <c r="C13990"/>
      <c r="D13990"/>
      <c r="E13990"/>
    </row>
    <row r="13991" spans="1:5" ht="12.5" x14ac:dyDescent="0.25">
      <c r="A13991" s="37"/>
      <c r="B13991" s="26"/>
      <c r="C13991"/>
      <c r="D13991"/>
      <c r="E13991"/>
    </row>
    <row r="13992" spans="1:5" ht="12.5" x14ac:dyDescent="0.25">
      <c r="A13992" s="37"/>
      <c r="B13992" s="26"/>
      <c r="C13992"/>
      <c r="D13992"/>
      <c r="E13992"/>
    </row>
    <row r="13993" spans="1:5" ht="12.5" x14ac:dyDescent="0.25">
      <c r="A13993" s="37"/>
      <c r="B13993" s="26"/>
      <c r="C13993"/>
      <c r="D13993"/>
      <c r="E13993"/>
    </row>
    <row r="13994" spans="1:5" ht="12.5" x14ac:dyDescent="0.25">
      <c r="A13994" s="37"/>
      <c r="B13994" s="26"/>
      <c r="C13994"/>
      <c r="D13994"/>
      <c r="E13994"/>
    </row>
    <row r="13995" spans="1:5" ht="12.5" x14ac:dyDescent="0.25">
      <c r="A13995" s="37"/>
      <c r="B13995" s="26"/>
      <c r="C13995"/>
      <c r="D13995"/>
      <c r="E13995"/>
    </row>
    <row r="13996" spans="1:5" ht="12.5" x14ac:dyDescent="0.25">
      <c r="A13996" s="37"/>
      <c r="B13996" s="26"/>
      <c r="C13996"/>
      <c r="D13996"/>
      <c r="E13996"/>
    </row>
    <row r="13997" spans="1:5" ht="12.5" x14ac:dyDescent="0.25">
      <c r="A13997" s="37"/>
      <c r="B13997" s="26"/>
      <c r="C13997"/>
      <c r="D13997"/>
      <c r="E13997"/>
    </row>
    <row r="13998" spans="1:5" ht="12.5" x14ac:dyDescent="0.25">
      <c r="A13998" s="37"/>
      <c r="B13998" s="26"/>
      <c r="C13998"/>
      <c r="D13998"/>
      <c r="E13998"/>
    </row>
    <row r="13999" spans="1:5" ht="12.5" x14ac:dyDescent="0.25">
      <c r="A13999" s="37"/>
      <c r="B13999" s="26"/>
      <c r="C13999"/>
      <c r="D13999"/>
      <c r="E13999"/>
    </row>
    <row r="14000" spans="1:5" ht="12.5" x14ac:dyDescent="0.25">
      <c r="A14000" s="37"/>
      <c r="B14000" s="26"/>
      <c r="C14000"/>
      <c r="D14000"/>
      <c r="E14000"/>
    </row>
    <row r="14001" spans="1:5" ht="12.5" x14ac:dyDescent="0.25">
      <c r="A14001" s="37"/>
      <c r="B14001" s="26"/>
      <c r="C14001"/>
      <c r="D14001"/>
      <c r="E14001"/>
    </row>
    <row r="14002" spans="1:5" ht="12.5" x14ac:dyDescent="0.25">
      <c r="A14002" s="37"/>
      <c r="B14002" s="26"/>
      <c r="C14002"/>
      <c r="D14002"/>
      <c r="E14002"/>
    </row>
    <row r="14003" spans="1:5" ht="12.5" x14ac:dyDescent="0.25">
      <c r="A14003" s="37"/>
      <c r="B14003" s="26"/>
      <c r="C14003"/>
      <c r="D14003"/>
      <c r="E14003"/>
    </row>
    <row r="14004" spans="1:5" ht="12.5" x14ac:dyDescent="0.25">
      <c r="A14004" s="37"/>
      <c r="B14004" s="26"/>
      <c r="C14004"/>
      <c r="D14004"/>
      <c r="E14004"/>
    </row>
    <row r="14005" spans="1:5" ht="12.5" x14ac:dyDescent="0.25">
      <c r="A14005" s="37"/>
      <c r="B14005" s="26"/>
      <c r="C14005"/>
      <c r="D14005"/>
      <c r="E14005"/>
    </row>
    <row r="14006" spans="1:5" ht="12.5" x14ac:dyDescent="0.25">
      <c r="A14006" s="37"/>
      <c r="B14006" s="26"/>
      <c r="C14006"/>
      <c r="D14006"/>
      <c r="E14006"/>
    </row>
    <row r="14007" spans="1:5" ht="12.5" x14ac:dyDescent="0.25">
      <c r="A14007" s="37"/>
      <c r="B14007" s="26"/>
      <c r="C14007"/>
      <c r="D14007"/>
      <c r="E14007"/>
    </row>
    <row r="14008" spans="1:5" ht="12.5" x14ac:dyDescent="0.25">
      <c r="A14008" s="37"/>
      <c r="B14008" s="26"/>
      <c r="C14008"/>
      <c r="D14008"/>
      <c r="E14008"/>
    </row>
    <row r="14009" spans="1:5" ht="12.5" x14ac:dyDescent="0.25">
      <c r="A14009" s="37"/>
      <c r="B14009" s="26"/>
      <c r="C14009"/>
      <c r="D14009"/>
      <c r="E14009"/>
    </row>
    <row r="14010" spans="1:5" ht="12.5" x14ac:dyDescent="0.25">
      <c r="A14010" s="37"/>
      <c r="B14010" s="26"/>
      <c r="C14010"/>
      <c r="D14010"/>
      <c r="E14010"/>
    </row>
    <row r="14011" spans="1:5" ht="12.5" x14ac:dyDescent="0.25">
      <c r="A14011" s="37"/>
      <c r="B14011" s="26"/>
      <c r="C14011"/>
      <c r="D14011"/>
      <c r="E14011"/>
    </row>
    <row r="14012" spans="1:5" ht="12.5" x14ac:dyDescent="0.25">
      <c r="A14012" s="37"/>
      <c r="B14012" s="26"/>
      <c r="C14012"/>
      <c r="D14012"/>
      <c r="E14012"/>
    </row>
    <row r="14013" spans="1:5" ht="12.5" x14ac:dyDescent="0.25">
      <c r="A14013" s="37"/>
      <c r="B14013" s="26"/>
      <c r="C14013"/>
      <c r="D14013"/>
      <c r="E14013"/>
    </row>
    <row r="14014" spans="1:5" ht="12.5" x14ac:dyDescent="0.25">
      <c r="A14014" s="37"/>
      <c r="B14014" s="26"/>
      <c r="C14014"/>
      <c r="D14014"/>
      <c r="E14014"/>
    </row>
    <row r="14015" spans="1:5" ht="12.5" x14ac:dyDescent="0.25">
      <c r="A14015" s="37"/>
      <c r="B14015" s="26"/>
      <c r="C14015"/>
      <c r="D14015"/>
      <c r="E14015"/>
    </row>
    <row r="14016" spans="1:5" ht="12.5" x14ac:dyDescent="0.25">
      <c r="A14016" s="37"/>
      <c r="B14016" s="26"/>
      <c r="C14016"/>
      <c r="D14016"/>
      <c r="E14016"/>
    </row>
    <row r="14017" spans="1:5" ht="12.5" x14ac:dyDescent="0.25">
      <c r="A14017" s="37"/>
      <c r="B14017" s="26"/>
      <c r="C14017"/>
      <c r="D14017"/>
      <c r="E14017"/>
    </row>
    <row r="14018" spans="1:5" ht="12.5" x14ac:dyDescent="0.25">
      <c r="A14018" s="37"/>
      <c r="B14018" s="26"/>
      <c r="C14018"/>
      <c r="D14018"/>
      <c r="E14018"/>
    </row>
    <row r="14019" spans="1:5" ht="12.5" x14ac:dyDescent="0.25">
      <c r="A14019" s="37"/>
      <c r="B14019" s="26"/>
      <c r="C14019"/>
      <c r="D14019"/>
      <c r="E14019"/>
    </row>
    <row r="14020" spans="1:5" ht="12.5" x14ac:dyDescent="0.25">
      <c r="A14020" s="37"/>
      <c r="B14020" s="26"/>
      <c r="C14020"/>
      <c r="D14020"/>
      <c r="E14020"/>
    </row>
    <row r="14021" spans="1:5" ht="12.5" x14ac:dyDescent="0.25">
      <c r="A14021" s="37"/>
      <c r="B14021" s="26"/>
      <c r="C14021"/>
      <c r="D14021"/>
      <c r="E14021"/>
    </row>
    <row r="14022" spans="1:5" ht="12.5" x14ac:dyDescent="0.25">
      <c r="A14022" s="37"/>
      <c r="B14022" s="26"/>
      <c r="C14022"/>
      <c r="D14022"/>
      <c r="E14022"/>
    </row>
    <row r="14023" spans="1:5" ht="12.5" x14ac:dyDescent="0.25">
      <c r="A14023" s="37"/>
      <c r="B14023" s="26"/>
      <c r="C14023"/>
      <c r="D14023"/>
      <c r="E14023"/>
    </row>
    <row r="14024" spans="1:5" ht="12.5" x14ac:dyDescent="0.25">
      <c r="A14024" s="37"/>
      <c r="B14024" s="26"/>
      <c r="C14024"/>
      <c r="D14024"/>
      <c r="E14024"/>
    </row>
    <row r="14025" spans="1:5" ht="12.5" x14ac:dyDescent="0.25">
      <c r="A14025" s="37"/>
      <c r="B14025" s="26"/>
      <c r="C14025"/>
      <c r="D14025"/>
      <c r="E14025"/>
    </row>
    <row r="14026" spans="1:5" ht="12.5" x14ac:dyDescent="0.25">
      <c r="A14026" s="37"/>
      <c r="B14026" s="26"/>
      <c r="C14026"/>
      <c r="D14026"/>
      <c r="E14026"/>
    </row>
    <row r="14027" spans="1:5" ht="12.5" x14ac:dyDescent="0.25">
      <c r="A14027" s="37"/>
      <c r="B14027" s="26"/>
      <c r="C14027"/>
      <c r="D14027"/>
      <c r="E14027"/>
    </row>
    <row r="14028" spans="1:5" ht="12.5" x14ac:dyDescent="0.25">
      <c r="A14028" s="37"/>
      <c r="B14028" s="26"/>
      <c r="C14028"/>
      <c r="D14028"/>
      <c r="E14028"/>
    </row>
    <row r="14029" spans="1:5" ht="12.5" x14ac:dyDescent="0.25">
      <c r="A14029" s="37"/>
      <c r="B14029" s="26"/>
      <c r="C14029"/>
      <c r="D14029"/>
      <c r="E14029"/>
    </row>
    <row r="14030" spans="1:5" ht="12.5" x14ac:dyDescent="0.25">
      <c r="A14030" s="37"/>
      <c r="B14030" s="26"/>
      <c r="C14030"/>
      <c r="D14030"/>
      <c r="E14030"/>
    </row>
    <row r="14031" spans="1:5" ht="12.5" x14ac:dyDescent="0.25">
      <c r="A14031" s="37"/>
      <c r="B14031" s="26"/>
      <c r="C14031"/>
      <c r="D14031"/>
      <c r="E14031"/>
    </row>
    <row r="14032" spans="1:5" ht="12.5" x14ac:dyDescent="0.25">
      <c r="A14032" s="37"/>
      <c r="B14032" s="26"/>
      <c r="C14032"/>
      <c r="D14032"/>
      <c r="E14032"/>
    </row>
    <row r="14033" spans="1:5" ht="12.5" x14ac:dyDescent="0.25">
      <c r="A14033" s="37"/>
      <c r="B14033" s="26"/>
      <c r="C14033"/>
      <c r="D14033"/>
      <c r="E14033"/>
    </row>
    <row r="14034" spans="1:5" ht="12.5" x14ac:dyDescent="0.25">
      <c r="A14034" s="37"/>
      <c r="B14034" s="26"/>
      <c r="C14034"/>
      <c r="D14034"/>
      <c r="E14034"/>
    </row>
    <row r="14035" spans="1:5" ht="12.5" x14ac:dyDescent="0.25">
      <c r="A14035" s="37"/>
      <c r="B14035" s="26"/>
      <c r="C14035"/>
      <c r="D14035"/>
      <c r="E14035"/>
    </row>
    <row r="14036" spans="1:5" ht="12.5" x14ac:dyDescent="0.25">
      <c r="A14036" s="37"/>
      <c r="B14036" s="26"/>
      <c r="C14036"/>
      <c r="D14036"/>
      <c r="E14036"/>
    </row>
    <row r="14037" spans="1:5" ht="12.5" x14ac:dyDescent="0.25">
      <c r="A14037" s="37"/>
      <c r="B14037" s="26"/>
      <c r="C14037"/>
      <c r="D14037"/>
      <c r="E14037"/>
    </row>
    <row r="14038" spans="1:5" ht="12.5" x14ac:dyDescent="0.25">
      <c r="A14038" s="37"/>
      <c r="B14038" s="26"/>
      <c r="C14038"/>
      <c r="D14038"/>
      <c r="E14038"/>
    </row>
    <row r="14039" spans="1:5" ht="12.5" x14ac:dyDescent="0.25">
      <c r="A14039" s="37"/>
      <c r="B14039" s="26"/>
      <c r="C14039"/>
      <c r="D14039"/>
      <c r="E14039"/>
    </row>
    <row r="14040" spans="1:5" ht="12.5" x14ac:dyDescent="0.25">
      <c r="A14040" s="37"/>
      <c r="B14040" s="26"/>
      <c r="C14040"/>
      <c r="D14040"/>
      <c r="E14040"/>
    </row>
    <row r="14041" spans="1:5" ht="12.5" x14ac:dyDescent="0.25">
      <c r="A14041" s="37"/>
      <c r="B14041" s="26"/>
      <c r="C14041"/>
      <c r="D14041"/>
      <c r="E14041"/>
    </row>
    <row r="14042" spans="1:5" ht="12.5" x14ac:dyDescent="0.25">
      <c r="A14042" s="37"/>
      <c r="B14042" s="26"/>
      <c r="C14042"/>
      <c r="D14042"/>
      <c r="E14042"/>
    </row>
    <row r="14043" spans="1:5" ht="12.5" x14ac:dyDescent="0.25">
      <c r="A14043" s="37"/>
      <c r="B14043" s="26"/>
      <c r="C14043"/>
      <c r="D14043"/>
      <c r="E14043"/>
    </row>
    <row r="14044" spans="1:5" ht="12.5" x14ac:dyDescent="0.25">
      <c r="A14044" s="37"/>
      <c r="B14044" s="26"/>
      <c r="C14044"/>
      <c r="D14044"/>
      <c r="E14044"/>
    </row>
    <row r="14045" spans="1:5" ht="12.5" x14ac:dyDescent="0.25">
      <c r="A14045" s="37"/>
      <c r="B14045" s="26"/>
      <c r="C14045"/>
      <c r="D14045"/>
      <c r="E14045"/>
    </row>
    <row r="14046" spans="1:5" ht="12.5" x14ac:dyDescent="0.25">
      <c r="A14046" s="37"/>
      <c r="B14046" s="26"/>
      <c r="C14046"/>
      <c r="D14046"/>
      <c r="E14046"/>
    </row>
    <row r="14047" spans="1:5" ht="12.5" x14ac:dyDescent="0.25">
      <c r="A14047" s="37"/>
      <c r="B14047" s="26"/>
      <c r="C14047"/>
      <c r="D14047"/>
      <c r="E14047"/>
    </row>
    <row r="14048" spans="1:5" ht="12.5" x14ac:dyDescent="0.25">
      <c r="A14048" s="37"/>
      <c r="B14048" s="26"/>
      <c r="C14048"/>
      <c r="D14048"/>
      <c r="E14048"/>
    </row>
    <row r="14049" spans="1:5" ht="12.5" x14ac:dyDescent="0.25">
      <c r="A14049" s="37"/>
      <c r="B14049" s="26"/>
      <c r="C14049"/>
      <c r="D14049"/>
      <c r="E14049"/>
    </row>
    <row r="14050" spans="1:5" ht="12.5" x14ac:dyDescent="0.25">
      <c r="A14050" s="37"/>
      <c r="B14050" s="26"/>
      <c r="C14050"/>
      <c r="D14050"/>
      <c r="E14050"/>
    </row>
    <row r="14051" spans="1:5" ht="12.5" x14ac:dyDescent="0.25">
      <c r="A14051" s="37"/>
      <c r="B14051" s="26"/>
      <c r="C14051"/>
      <c r="D14051"/>
      <c r="E14051"/>
    </row>
    <row r="14052" spans="1:5" ht="12.5" x14ac:dyDescent="0.25">
      <c r="A14052" s="37"/>
      <c r="B14052" s="26"/>
      <c r="C14052"/>
      <c r="D14052"/>
      <c r="E14052"/>
    </row>
    <row r="14053" spans="1:5" ht="12.5" x14ac:dyDescent="0.25">
      <c r="A14053" s="37"/>
      <c r="B14053" s="26"/>
      <c r="C14053"/>
      <c r="D14053"/>
      <c r="E14053"/>
    </row>
    <row r="14054" spans="1:5" ht="12.5" x14ac:dyDescent="0.25">
      <c r="A14054" s="37"/>
      <c r="B14054" s="26"/>
      <c r="C14054"/>
      <c r="D14054"/>
      <c r="E14054"/>
    </row>
    <row r="14055" spans="1:5" ht="12.5" x14ac:dyDescent="0.25">
      <c r="A14055" s="37"/>
      <c r="B14055" s="26"/>
      <c r="C14055"/>
      <c r="D14055"/>
      <c r="E14055"/>
    </row>
    <row r="14056" spans="1:5" ht="12.5" x14ac:dyDescent="0.25">
      <c r="A14056" s="37"/>
      <c r="B14056" s="26"/>
      <c r="C14056"/>
      <c r="D14056"/>
      <c r="E14056"/>
    </row>
    <row r="14057" spans="1:5" ht="12.5" x14ac:dyDescent="0.25">
      <c r="A14057" s="37"/>
      <c r="B14057" s="26"/>
      <c r="C14057"/>
      <c r="D14057"/>
      <c r="E14057"/>
    </row>
    <row r="14058" spans="1:5" ht="12.5" x14ac:dyDescent="0.25">
      <c r="A14058" s="37"/>
      <c r="B14058" s="26"/>
      <c r="C14058"/>
      <c r="D14058"/>
      <c r="E14058"/>
    </row>
    <row r="14059" spans="1:5" ht="12.5" x14ac:dyDescent="0.25">
      <c r="A14059" s="37"/>
      <c r="B14059" s="26"/>
      <c r="C14059"/>
      <c r="D14059"/>
      <c r="E14059"/>
    </row>
    <row r="14060" spans="1:5" ht="12.5" x14ac:dyDescent="0.25">
      <c r="A14060" s="37"/>
      <c r="B14060" s="26"/>
      <c r="C14060"/>
      <c r="D14060"/>
      <c r="E14060"/>
    </row>
    <row r="14061" spans="1:5" ht="12.5" x14ac:dyDescent="0.25">
      <c r="A14061" s="37"/>
      <c r="B14061" s="26"/>
      <c r="C14061"/>
      <c r="D14061"/>
      <c r="E14061"/>
    </row>
    <row r="14062" spans="1:5" ht="12.5" x14ac:dyDescent="0.25">
      <c r="A14062" s="37"/>
      <c r="B14062" s="26"/>
      <c r="C14062"/>
      <c r="D14062"/>
      <c r="E14062"/>
    </row>
    <row r="14063" spans="1:5" ht="12.5" x14ac:dyDescent="0.25">
      <c r="A14063" s="37"/>
      <c r="B14063" s="26"/>
      <c r="C14063"/>
      <c r="D14063"/>
      <c r="E14063"/>
    </row>
    <row r="14064" spans="1:5" ht="12.5" x14ac:dyDescent="0.25">
      <c r="A14064" s="37"/>
      <c r="B14064" s="26"/>
      <c r="C14064"/>
      <c r="D14064"/>
      <c r="E14064"/>
    </row>
    <row r="14065" spans="1:5" ht="12.5" x14ac:dyDescent="0.25">
      <c r="A14065" s="37"/>
      <c r="B14065" s="26"/>
      <c r="C14065"/>
      <c r="D14065"/>
      <c r="E14065"/>
    </row>
    <row r="14066" spans="1:5" ht="12.5" x14ac:dyDescent="0.25">
      <c r="A14066" s="37"/>
      <c r="B14066" s="26"/>
      <c r="C14066"/>
      <c r="D14066"/>
      <c r="E14066"/>
    </row>
    <row r="14067" spans="1:5" ht="12.5" x14ac:dyDescent="0.25">
      <c r="A14067" s="37"/>
      <c r="B14067" s="26"/>
      <c r="C14067"/>
      <c r="D14067"/>
      <c r="E14067"/>
    </row>
    <row r="14068" spans="1:5" ht="12.5" x14ac:dyDescent="0.25">
      <c r="A14068" s="37"/>
      <c r="B14068" s="26"/>
      <c r="C14068"/>
      <c r="D14068"/>
      <c r="E14068"/>
    </row>
    <row r="14069" spans="1:5" ht="12.5" x14ac:dyDescent="0.25">
      <c r="A14069" s="37"/>
      <c r="B14069" s="26"/>
      <c r="C14069"/>
      <c r="D14069"/>
      <c r="E14069"/>
    </row>
    <row r="14070" spans="1:5" ht="12.5" x14ac:dyDescent="0.25">
      <c r="A14070" s="37"/>
      <c r="B14070" s="26"/>
      <c r="C14070"/>
      <c r="D14070"/>
      <c r="E14070"/>
    </row>
    <row r="14071" spans="1:5" ht="12.5" x14ac:dyDescent="0.25">
      <c r="A14071" s="37"/>
      <c r="B14071" s="26"/>
      <c r="C14071"/>
      <c r="D14071"/>
      <c r="E14071"/>
    </row>
    <row r="14072" spans="1:5" ht="12.5" x14ac:dyDescent="0.25">
      <c r="A14072" s="37"/>
      <c r="B14072" s="26"/>
      <c r="C14072"/>
      <c r="D14072"/>
      <c r="E14072"/>
    </row>
    <row r="14073" spans="1:5" ht="12.5" x14ac:dyDescent="0.25">
      <c r="A14073" s="37"/>
      <c r="B14073" s="26"/>
      <c r="C14073"/>
      <c r="D14073"/>
      <c r="E14073"/>
    </row>
    <row r="14074" spans="1:5" ht="12.5" x14ac:dyDescent="0.25">
      <c r="A14074" s="37"/>
      <c r="B14074" s="26"/>
      <c r="C14074"/>
      <c r="D14074"/>
      <c r="E14074"/>
    </row>
    <row r="14075" spans="1:5" ht="12.5" x14ac:dyDescent="0.25">
      <c r="A14075" s="37"/>
      <c r="B14075" s="26"/>
      <c r="C14075"/>
      <c r="D14075"/>
      <c r="E14075"/>
    </row>
    <row r="14076" spans="1:5" ht="12.5" x14ac:dyDescent="0.25">
      <c r="A14076" s="37"/>
      <c r="B14076" s="26"/>
      <c r="C14076"/>
      <c r="D14076"/>
      <c r="E14076"/>
    </row>
    <row r="14077" spans="1:5" ht="12.5" x14ac:dyDescent="0.25">
      <c r="A14077" s="37"/>
      <c r="B14077" s="26"/>
      <c r="C14077"/>
      <c r="D14077"/>
      <c r="E14077"/>
    </row>
    <row r="14078" spans="1:5" ht="12.5" x14ac:dyDescent="0.25">
      <c r="A14078" s="37"/>
      <c r="B14078" s="26"/>
      <c r="C14078"/>
      <c r="D14078"/>
      <c r="E14078"/>
    </row>
    <row r="14079" spans="1:5" ht="12.5" x14ac:dyDescent="0.25">
      <c r="A14079" s="37"/>
      <c r="B14079" s="26"/>
      <c r="C14079"/>
      <c r="D14079"/>
      <c r="E14079"/>
    </row>
    <row r="14080" spans="1:5" ht="12.5" x14ac:dyDescent="0.25">
      <c r="A14080" s="37"/>
      <c r="B14080" s="26"/>
      <c r="C14080"/>
      <c r="D14080"/>
      <c r="E14080"/>
    </row>
    <row r="14081" spans="1:5" ht="12.5" x14ac:dyDescent="0.25">
      <c r="A14081" s="37"/>
      <c r="B14081" s="26"/>
      <c r="C14081"/>
      <c r="D14081"/>
      <c r="E14081"/>
    </row>
    <row r="14082" spans="1:5" ht="12.5" x14ac:dyDescent="0.25">
      <c r="A14082" s="37"/>
      <c r="B14082" s="26"/>
      <c r="C14082"/>
      <c r="D14082"/>
      <c r="E14082"/>
    </row>
    <row r="14083" spans="1:5" ht="12.5" x14ac:dyDescent="0.25">
      <c r="A14083" s="37"/>
      <c r="B14083" s="26"/>
      <c r="C14083"/>
      <c r="D14083"/>
      <c r="E14083"/>
    </row>
    <row r="14084" spans="1:5" ht="12.5" x14ac:dyDescent="0.25">
      <c r="A14084" s="37"/>
      <c r="B14084" s="26"/>
      <c r="C14084"/>
      <c r="D14084"/>
      <c r="E14084"/>
    </row>
    <row r="14085" spans="1:5" ht="12.5" x14ac:dyDescent="0.25">
      <c r="A14085" s="37"/>
      <c r="B14085" s="26"/>
      <c r="C14085"/>
      <c r="D14085"/>
      <c r="E14085"/>
    </row>
    <row r="14086" spans="1:5" ht="12.5" x14ac:dyDescent="0.25">
      <c r="A14086" s="37"/>
      <c r="B14086" s="26"/>
      <c r="C14086"/>
      <c r="D14086"/>
      <c r="E14086"/>
    </row>
    <row r="14087" spans="1:5" ht="12.5" x14ac:dyDescent="0.25">
      <c r="A14087" s="37"/>
      <c r="B14087" s="26"/>
      <c r="C14087"/>
      <c r="D14087"/>
      <c r="E14087"/>
    </row>
    <row r="14088" spans="1:5" ht="12.5" x14ac:dyDescent="0.25">
      <c r="A14088" s="37"/>
      <c r="B14088" s="26"/>
      <c r="C14088"/>
      <c r="D14088"/>
      <c r="E14088"/>
    </row>
    <row r="14089" spans="1:5" ht="12.5" x14ac:dyDescent="0.25">
      <c r="A14089" s="37"/>
      <c r="B14089" s="26"/>
      <c r="C14089"/>
      <c r="D14089"/>
      <c r="E14089"/>
    </row>
    <row r="14090" spans="1:5" ht="12.5" x14ac:dyDescent="0.25">
      <c r="A14090" s="37"/>
      <c r="B14090" s="26"/>
      <c r="C14090"/>
      <c r="D14090"/>
      <c r="E14090"/>
    </row>
    <row r="14091" spans="1:5" ht="12.5" x14ac:dyDescent="0.25">
      <c r="A14091" s="37"/>
      <c r="B14091" s="26"/>
      <c r="C14091"/>
      <c r="D14091"/>
      <c r="E14091"/>
    </row>
    <row r="14092" spans="1:5" ht="12.5" x14ac:dyDescent="0.25">
      <c r="A14092" s="37"/>
      <c r="B14092" s="26"/>
      <c r="C14092"/>
      <c r="D14092"/>
      <c r="E14092"/>
    </row>
    <row r="14093" spans="1:5" ht="12.5" x14ac:dyDescent="0.25">
      <c r="A14093" s="37"/>
      <c r="B14093" s="26"/>
      <c r="C14093"/>
      <c r="D14093"/>
      <c r="E14093"/>
    </row>
    <row r="14094" spans="1:5" ht="12.5" x14ac:dyDescent="0.25">
      <c r="A14094" s="37"/>
      <c r="B14094" s="26"/>
      <c r="C14094"/>
      <c r="D14094"/>
      <c r="E14094"/>
    </row>
    <row r="14095" spans="1:5" ht="12.5" x14ac:dyDescent="0.25">
      <c r="A14095" s="37"/>
      <c r="B14095" s="26"/>
      <c r="C14095"/>
      <c r="D14095"/>
      <c r="E14095"/>
    </row>
    <row r="14096" spans="1:5" ht="12.5" x14ac:dyDescent="0.25">
      <c r="A14096" s="37"/>
      <c r="B14096" s="26"/>
      <c r="C14096"/>
      <c r="D14096"/>
      <c r="E14096"/>
    </row>
    <row r="14097" spans="1:5" ht="12.5" x14ac:dyDescent="0.25">
      <c r="A14097" s="37"/>
      <c r="B14097" s="26"/>
      <c r="C14097"/>
      <c r="D14097"/>
      <c r="E14097"/>
    </row>
    <row r="14098" spans="1:5" ht="12.5" x14ac:dyDescent="0.25">
      <c r="A14098" s="37"/>
      <c r="B14098" s="26"/>
      <c r="C14098"/>
      <c r="D14098"/>
      <c r="E14098"/>
    </row>
    <row r="14099" spans="1:5" ht="12.5" x14ac:dyDescent="0.25">
      <c r="A14099" s="37"/>
      <c r="B14099" s="26"/>
      <c r="C14099"/>
      <c r="D14099"/>
      <c r="E14099"/>
    </row>
    <row r="14100" spans="1:5" ht="12.5" x14ac:dyDescent="0.25">
      <c r="A14100" s="37"/>
      <c r="B14100" s="26"/>
      <c r="C14100"/>
      <c r="D14100"/>
      <c r="E14100"/>
    </row>
    <row r="14101" spans="1:5" ht="12.5" x14ac:dyDescent="0.25">
      <c r="A14101" s="37"/>
      <c r="B14101" s="26"/>
      <c r="C14101"/>
      <c r="D14101"/>
      <c r="E14101"/>
    </row>
    <row r="14102" spans="1:5" ht="12.5" x14ac:dyDescent="0.25">
      <c r="A14102" s="37"/>
      <c r="B14102" s="26"/>
      <c r="C14102"/>
      <c r="D14102"/>
      <c r="E14102"/>
    </row>
    <row r="14103" spans="1:5" ht="12.5" x14ac:dyDescent="0.25">
      <c r="A14103" s="37"/>
      <c r="B14103" s="26"/>
      <c r="C14103"/>
      <c r="D14103"/>
      <c r="E14103"/>
    </row>
    <row r="14104" spans="1:5" ht="12.5" x14ac:dyDescent="0.25">
      <c r="A14104" s="37"/>
      <c r="B14104" s="26"/>
      <c r="C14104"/>
      <c r="D14104"/>
      <c r="E14104"/>
    </row>
    <row r="14105" spans="1:5" ht="12.5" x14ac:dyDescent="0.25">
      <c r="A14105" s="37"/>
      <c r="B14105" s="26"/>
      <c r="C14105"/>
      <c r="D14105"/>
      <c r="E14105"/>
    </row>
    <row r="14106" spans="1:5" ht="12.5" x14ac:dyDescent="0.25">
      <c r="A14106" s="37"/>
      <c r="B14106" s="26"/>
      <c r="C14106"/>
      <c r="D14106"/>
      <c r="E14106"/>
    </row>
    <row r="14107" spans="1:5" ht="12.5" x14ac:dyDescent="0.25">
      <c r="A14107" s="37"/>
      <c r="B14107" s="26"/>
      <c r="C14107"/>
      <c r="D14107"/>
      <c r="E14107"/>
    </row>
    <row r="14108" spans="1:5" ht="12.5" x14ac:dyDescent="0.25">
      <c r="A14108" s="37"/>
      <c r="B14108" s="26"/>
      <c r="C14108"/>
      <c r="D14108"/>
      <c r="E14108"/>
    </row>
    <row r="14109" spans="1:5" ht="12.5" x14ac:dyDescent="0.25">
      <c r="A14109" s="37"/>
      <c r="B14109" s="26"/>
      <c r="C14109"/>
      <c r="D14109"/>
      <c r="E14109"/>
    </row>
    <row r="14110" spans="1:5" ht="12.5" x14ac:dyDescent="0.25">
      <c r="A14110" s="37"/>
      <c r="B14110" s="26"/>
      <c r="C14110"/>
      <c r="D14110"/>
      <c r="E14110"/>
    </row>
    <row r="14111" spans="1:5" ht="12.5" x14ac:dyDescent="0.25">
      <c r="A14111" s="37"/>
      <c r="B14111" s="26"/>
      <c r="C14111"/>
      <c r="D14111"/>
      <c r="E14111"/>
    </row>
    <row r="14112" spans="1:5" ht="12.5" x14ac:dyDescent="0.25">
      <c r="A14112" s="37"/>
      <c r="B14112" s="26"/>
      <c r="C14112"/>
      <c r="D14112"/>
      <c r="E14112"/>
    </row>
    <row r="14113" spans="1:5" ht="12.5" x14ac:dyDescent="0.25">
      <c r="A14113" s="37"/>
      <c r="B14113" s="26"/>
      <c r="C14113"/>
      <c r="D14113"/>
      <c r="E14113"/>
    </row>
    <row r="14114" spans="1:5" ht="12.5" x14ac:dyDescent="0.25">
      <c r="A14114" s="37"/>
      <c r="B14114" s="26"/>
      <c r="C14114"/>
      <c r="D14114"/>
      <c r="E14114"/>
    </row>
    <row r="14115" spans="1:5" ht="12.5" x14ac:dyDescent="0.25">
      <c r="A14115" s="37"/>
      <c r="B14115" s="26"/>
      <c r="C14115"/>
      <c r="D14115"/>
      <c r="E14115"/>
    </row>
    <row r="14116" spans="1:5" ht="12.5" x14ac:dyDescent="0.25">
      <c r="A14116" s="37"/>
      <c r="B14116" s="26"/>
      <c r="C14116"/>
      <c r="D14116"/>
      <c r="E14116"/>
    </row>
    <row r="14117" spans="1:5" ht="12.5" x14ac:dyDescent="0.25">
      <c r="A14117" s="37"/>
      <c r="B14117" s="26"/>
      <c r="C14117"/>
      <c r="D14117"/>
      <c r="E14117"/>
    </row>
    <row r="14118" spans="1:5" ht="12.5" x14ac:dyDescent="0.25">
      <c r="A14118" s="37"/>
      <c r="B14118" s="26"/>
      <c r="C14118"/>
      <c r="D14118"/>
      <c r="E14118"/>
    </row>
    <row r="14119" spans="1:5" ht="12.5" x14ac:dyDescent="0.25">
      <c r="A14119" s="37"/>
      <c r="B14119" s="26"/>
      <c r="C14119"/>
      <c r="D14119"/>
      <c r="E14119"/>
    </row>
    <row r="14120" spans="1:5" ht="12.5" x14ac:dyDescent="0.25">
      <c r="A14120" s="37"/>
      <c r="B14120" s="26"/>
      <c r="C14120"/>
      <c r="D14120"/>
      <c r="E14120"/>
    </row>
    <row r="14121" spans="1:5" ht="12.5" x14ac:dyDescent="0.25">
      <c r="A14121" s="37"/>
      <c r="B14121" s="26"/>
      <c r="C14121"/>
      <c r="D14121"/>
      <c r="E14121"/>
    </row>
    <row r="14122" spans="1:5" ht="12.5" x14ac:dyDescent="0.25">
      <c r="A14122" s="37"/>
      <c r="B14122" s="26"/>
      <c r="C14122"/>
      <c r="D14122"/>
      <c r="E14122"/>
    </row>
    <row r="14123" spans="1:5" ht="12.5" x14ac:dyDescent="0.25">
      <c r="A14123" s="37"/>
      <c r="B14123" s="26"/>
      <c r="C14123"/>
      <c r="D14123"/>
      <c r="E14123"/>
    </row>
    <row r="14124" spans="1:5" ht="12.5" x14ac:dyDescent="0.25">
      <c r="A14124" s="37"/>
      <c r="B14124" s="26"/>
      <c r="C14124"/>
      <c r="D14124"/>
      <c r="E14124"/>
    </row>
    <row r="14125" spans="1:5" ht="12.5" x14ac:dyDescent="0.25">
      <c r="A14125" s="37"/>
      <c r="B14125" s="26"/>
      <c r="C14125"/>
      <c r="D14125"/>
      <c r="E14125"/>
    </row>
    <row r="14126" spans="1:5" ht="12.5" x14ac:dyDescent="0.25">
      <c r="A14126" s="37"/>
      <c r="B14126" s="26"/>
      <c r="C14126"/>
      <c r="D14126"/>
      <c r="E14126"/>
    </row>
    <row r="14127" spans="1:5" ht="12.5" x14ac:dyDescent="0.25">
      <c r="A14127" s="37"/>
      <c r="B14127" s="26"/>
      <c r="C14127"/>
      <c r="D14127"/>
      <c r="E14127"/>
    </row>
    <row r="14128" spans="1:5" ht="12.5" x14ac:dyDescent="0.25">
      <c r="A14128" s="37"/>
      <c r="B14128" s="26"/>
      <c r="C14128"/>
      <c r="D14128"/>
      <c r="E14128"/>
    </row>
    <row r="14129" spans="1:5" ht="12.5" x14ac:dyDescent="0.25">
      <c r="A14129" s="37"/>
      <c r="B14129" s="26"/>
      <c r="C14129"/>
      <c r="D14129"/>
      <c r="E14129"/>
    </row>
    <row r="14130" spans="1:5" ht="12.5" x14ac:dyDescent="0.25">
      <c r="A14130" s="37"/>
      <c r="B14130" s="26"/>
      <c r="C14130"/>
      <c r="D14130"/>
      <c r="E14130"/>
    </row>
    <row r="14131" spans="1:5" ht="12.5" x14ac:dyDescent="0.25">
      <c r="A14131" s="37"/>
      <c r="B14131" s="26"/>
      <c r="C14131"/>
      <c r="D14131"/>
      <c r="E14131"/>
    </row>
    <row r="14132" spans="1:5" ht="12.5" x14ac:dyDescent="0.25">
      <c r="A14132" s="37"/>
      <c r="B14132" s="26"/>
      <c r="C14132"/>
      <c r="D14132"/>
      <c r="E14132"/>
    </row>
    <row r="14133" spans="1:5" ht="12.5" x14ac:dyDescent="0.25">
      <c r="A14133" s="37"/>
      <c r="B14133" s="26"/>
      <c r="C14133"/>
      <c r="D14133"/>
      <c r="E14133"/>
    </row>
    <row r="14134" spans="1:5" ht="12.5" x14ac:dyDescent="0.25">
      <c r="A14134" s="37"/>
      <c r="B14134" s="26"/>
      <c r="C14134"/>
      <c r="D14134"/>
      <c r="E14134"/>
    </row>
    <row r="14135" spans="1:5" ht="12.5" x14ac:dyDescent="0.25">
      <c r="A14135" s="37"/>
      <c r="B14135" s="26"/>
      <c r="C14135"/>
      <c r="D14135"/>
      <c r="E14135"/>
    </row>
    <row r="14136" spans="1:5" ht="12.5" x14ac:dyDescent="0.25">
      <c r="A14136" s="37"/>
      <c r="B14136" s="26"/>
      <c r="C14136"/>
      <c r="D14136"/>
      <c r="E14136"/>
    </row>
    <row r="14137" spans="1:5" ht="12.5" x14ac:dyDescent="0.25">
      <c r="A14137" s="37"/>
      <c r="B14137" s="26"/>
      <c r="C14137"/>
      <c r="D14137"/>
      <c r="E14137"/>
    </row>
    <row r="14138" spans="1:5" ht="12.5" x14ac:dyDescent="0.25">
      <c r="A14138" s="37"/>
      <c r="B14138" s="26"/>
      <c r="C14138"/>
      <c r="D14138"/>
      <c r="E14138"/>
    </row>
    <row r="14139" spans="1:5" ht="12.5" x14ac:dyDescent="0.25">
      <c r="A14139" s="37"/>
      <c r="B14139" s="26"/>
      <c r="C14139"/>
      <c r="D14139"/>
      <c r="E14139"/>
    </row>
    <row r="14140" spans="1:5" ht="12.5" x14ac:dyDescent="0.25">
      <c r="A14140" s="37"/>
      <c r="B14140" s="26"/>
      <c r="C14140"/>
      <c r="D14140"/>
      <c r="E14140"/>
    </row>
    <row r="14141" spans="1:5" ht="12.5" x14ac:dyDescent="0.25">
      <c r="A14141" s="37"/>
      <c r="B14141" s="26"/>
      <c r="C14141"/>
      <c r="D14141"/>
      <c r="E14141"/>
    </row>
    <row r="14142" spans="1:5" ht="12.5" x14ac:dyDescent="0.25">
      <c r="A14142" s="37"/>
      <c r="B14142" s="26"/>
      <c r="C14142"/>
      <c r="D14142"/>
      <c r="E14142"/>
    </row>
    <row r="14143" spans="1:5" ht="12.5" x14ac:dyDescent="0.25">
      <c r="A14143" s="37"/>
      <c r="B14143" s="26"/>
      <c r="C14143"/>
      <c r="D14143"/>
      <c r="E14143"/>
    </row>
    <row r="14144" spans="1:5" ht="12.5" x14ac:dyDescent="0.25">
      <c r="A14144" s="37"/>
      <c r="B14144" s="26"/>
      <c r="C14144"/>
      <c r="D14144"/>
      <c r="E14144"/>
    </row>
    <row r="14145" spans="1:5" ht="12.5" x14ac:dyDescent="0.25">
      <c r="A14145" s="37"/>
      <c r="B14145" s="26"/>
      <c r="C14145"/>
      <c r="D14145"/>
      <c r="E14145"/>
    </row>
    <row r="14146" spans="1:5" ht="12.5" x14ac:dyDescent="0.25">
      <c r="A14146" s="37"/>
      <c r="B14146" s="26"/>
      <c r="C14146"/>
      <c r="D14146"/>
      <c r="E14146"/>
    </row>
    <row r="14147" spans="1:5" ht="12.5" x14ac:dyDescent="0.25">
      <c r="A14147" s="37"/>
      <c r="B14147" s="26"/>
      <c r="C14147"/>
      <c r="D14147"/>
      <c r="E14147"/>
    </row>
    <row r="14148" spans="1:5" ht="12.5" x14ac:dyDescent="0.25">
      <c r="A14148" s="37"/>
      <c r="B14148" s="26"/>
      <c r="C14148"/>
      <c r="D14148"/>
      <c r="E14148"/>
    </row>
    <row r="14149" spans="1:5" ht="12.5" x14ac:dyDescent="0.25">
      <c r="A14149" s="37"/>
      <c r="B14149" s="26"/>
      <c r="C14149"/>
      <c r="D14149"/>
      <c r="E14149"/>
    </row>
    <row r="14150" spans="1:5" ht="12.5" x14ac:dyDescent="0.25">
      <c r="A14150" s="37"/>
      <c r="B14150" s="26"/>
      <c r="C14150"/>
      <c r="D14150"/>
      <c r="E14150"/>
    </row>
    <row r="14151" spans="1:5" ht="12.5" x14ac:dyDescent="0.25">
      <c r="A14151" s="37"/>
      <c r="B14151" s="26"/>
      <c r="C14151"/>
      <c r="D14151"/>
      <c r="E14151"/>
    </row>
    <row r="14152" spans="1:5" ht="12.5" x14ac:dyDescent="0.25">
      <c r="A14152" s="37"/>
      <c r="B14152" s="26"/>
      <c r="C14152"/>
      <c r="D14152"/>
      <c r="E14152"/>
    </row>
    <row r="14153" spans="1:5" ht="12.5" x14ac:dyDescent="0.25">
      <c r="A14153" s="37"/>
      <c r="B14153" s="26"/>
      <c r="C14153"/>
      <c r="D14153"/>
      <c r="E14153"/>
    </row>
    <row r="14154" spans="1:5" ht="12.5" x14ac:dyDescent="0.25">
      <c r="A14154" s="37"/>
      <c r="B14154" s="26"/>
      <c r="C14154"/>
      <c r="D14154"/>
      <c r="E14154"/>
    </row>
    <row r="14155" spans="1:5" ht="12.5" x14ac:dyDescent="0.25">
      <c r="A14155" s="37"/>
      <c r="B14155" s="26"/>
      <c r="C14155"/>
      <c r="D14155"/>
      <c r="E14155"/>
    </row>
    <row r="14156" spans="1:5" ht="12.5" x14ac:dyDescent="0.25">
      <c r="A14156" s="37"/>
      <c r="B14156" s="26"/>
      <c r="C14156"/>
      <c r="D14156"/>
      <c r="E14156"/>
    </row>
    <row r="14157" spans="1:5" ht="12.5" x14ac:dyDescent="0.25">
      <c r="A14157" s="37"/>
      <c r="B14157" s="26"/>
      <c r="C14157"/>
      <c r="D14157"/>
      <c r="E14157"/>
    </row>
    <row r="14158" spans="1:5" ht="12.5" x14ac:dyDescent="0.25">
      <c r="A14158" s="37"/>
      <c r="B14158" s="26"/>
      <c r="C14158"/>
      <c r="D14158"/>
      <c r="E14158"/>
    </row>
    <row r="14159" spans="1:5" ht="12.5" x14ac:dyDescent="0.25">
      <c r="A14159" s="37"/>
      <c r="B14159" s="26"/>
      <c r="C14159"/>
      <c r="D14159"/>
      <c r="E14159"/>
    </row>
    <row r="14160" spans="1:5" ht="12.5" x14ac:dyDescent="0.25">
      <c r="A14160" s="37"/>
      <c r="B14160" s="26"/>
      <c r="C14160"/>
      <c r="D14160"/>
      <c r="E14160"/>
    </row>
    <row r="14161" spans="1:5" ht="12.5" x14ac:dyDescent="0.25">
      <c r="A14161" s="37"/>
      <c r="B14161" s="26"/>
      <c r="C14161"/>
      <c r="D14161"/>
      <c r="E14161"/>
    </row>
    <row r="14162" spans="1:5" ht="12.5" x14ac:dyDescent="0.25">
      <c r="A14162" s="37"/>
      <c r="B14162" s="26"/>
      <c r="C14162"/>
      <c r="D14162"/>
      <c r="E14162"/>
    </row>
    <row r="14163" spans="1:5" ht="12.5" x14ac:dyDescent="0.25">
      <c r="A14163" s="37"/>
      <c r="B14163" s="26"/>
      <c r="C14163"/>
      <c r="D14163"/>
      <c r="E14163"/>
    </row>
    <row r="14164" spans="1:5" ht="12.5" x14ac:dyDescent="0.25">
      <c r="A14164" s="37"/>
      <c r="B14164" s="26"/>
      <c r="C14164"/>
      <c r="D14164"/>
      <c r="E14164"/>
    </row>
    <row r="14165" spans="1:5" ht="12.5" x14ac:dyDescent="0.25">
      <c r="A14165" s="37"/>
      <c r="B14165" s="26"/>
      <c r="C14165"/>
      <c r="D14165"/>
      <c r="E14165"/>
    </row>
    <row r="14166" spans="1:5" ht="12.5" x14ac:dyDescent="0.25">
      <c r="A14166" s="37"/>
      <c r="B14166" s="26"/>
      <c r="C14166"/>
      <c r="D14166"/>
      <c r="E14166"/>
    </row>
    <row r="14167" spans="1:5" ht="12.5" x14ac:dyDescent="0.25">
      <c r="A14167" s="37"/>
      <c r="B14167" s="26"/>
      <c r="C14167"/>
      <c r="D14167"/>
      <c r="E14167"/>
    </row>
    <row r="14168" spans="1:5" ht="12.5" x14ac:dyDescent="0.25">
      <c r="A14168" s="37"/>
      <c r="B14168" s="26"/>
      <c r="C14168"/>
      <c r="D14168"/>
      <c r="E14168"/>
    </row>
    <row r="14169" spans="1:5" ht="12.5" x14ac:dyDescent="0.25">
      <c r="A14169" s="37"/>
      <c r="B14169" s="26"/>
      <c r="C14169"/>
      <c r="D14169"/>
      <c r="E14169"/>
    </row>
    <row r="14170" spans="1:5" ht="12.5" x14ac:dyDescent="0.25">
      <c r="A14170" s="37"/>
      <c r="B14170" s="26"/>
      <c r="C14170"/>
      <c r="D14170"/>
      <c r="E14170"/>
    </row>
    <row r="14171" spans="1:5" ht="12.5" x14ac:dyDescent="0.25">
      <c r="A14171" s="37"/>
      <c r="B14171" s="26"/>
      <c r="C14171"/>
      <c r="D14171"/>
      <c r="E14171"/>
    </row>
    <row r="14172" spans="1:5" ht="12.5" x14ac:dyDescent="0.25">
      <c r="A14172" s="37"/>
      <c r="B14172" s="26"/>
      <c r="C14172"/>
      <c r="D14172"/>
      <c r="E14172"/>
    </row>
    <row r="14173" spans="1:5" ht="12.5" x14ac:dyDescent="0.25">
      <c r="A14173" s="37"/>
      <c r="B14173" s="26"/>
      <c r="C14173"/>
      <c r="D14173"/>
      <c r="E14173"/>
    </row>
    <row r="14174" spans="1:5" ht="12.5" x14ac:dyDescent="0.25">
      <c r="A14174" s="37"/>
      <c r="B14174" s="26"/>
      <c r="C14174"/>
      <c r="D14174"/>
      <c r="E14174"/>
    </row>
    <row r="14175" spans="1:5" ht="12.5" x14ac:dyDescent="0.25">
      <c r="A14175" s="37"/>
      <c r="B14175" s="26"/>
      <c r="C14175"/>
      <c r="D14175"/>
      <c r="E14175"/>
    </row>
    <row r="14176" spans="1:5" ht="12.5" x14ac:dyDescent="0.25">
      <c r="A14176" s="37"/>
      <c r="B14176" s="26"/>
      <c r="C14176"/>
      <c r="D14176"/>
      <c r="E14176"/>
    </row>
    <row r="14177" spans="1:5" ht="12.5" x14ac:dyDescent="0.25">
      <c r="A14177" s="37"/>
      <c r="B14177" s="26"/>
      <c r="C14177"/>
      <c r="D14177"/>
      <c r="E14177"/>
    </row>
    <row r="14178" spans="1:5" ht="12.5" x14ac:dyDescent="0.25">
      <c r="A14178" s="37"/>
      <c r="B14178" s="26"/>
      <c r="C14178"/>
      <c r="D14178"/>
      <c r="E14178"/>
    </row>
    <row r="14179" spans="1:5" ht="12.5" x14ac:dyDescent="0.25">
      <c r="A14179" s="37"/>
      <c r="B14179" s="26"/>
      <c r="C14179"/>
      <c r="D14179"/>
      <c r="E14179"/>
    </row>
    <row r="14180" spans="1:5" ht="12.5" x14ac:dyDescent="0.25">
      <c r="A14180" s="37"/>
      <c r="B14180" s="26"/>
      <c r="C14180"/>
      <c r="D14180"/>
      <c r="E14180"/>
    </row>
    <row r="14181" spans="1:5" ht="12.5" x14ac:dyDescent="0.25">
      <c r="A14181" s="37"/>
      <c r="B14181" s="26"/>
      <c r="C14181"/>
      <c r="D14181"/>
      <c r="E14181"/>
    </row>
    <row r="14182" spans="1:5" ht="12.5" x14ac:dyDescent="0.25">
      <c r="A14182" s="37"/>
      <c r="B14182" s="26"/>
      <c r="C14182"/>
      <c r="D14182"/>
      <c r="E14182"/>
    </row>
    <row r="14183" spans="1:5" ht="12.5" x14ac:dyDescent="0.25">
      <c r="A14183" s="37"/>
      <c r="B14183" s="26"/>
      <c r="C14183"/>
      <c r="D14183"/>
      <c r="E14183"/>
    </row>
    <row r="14184" spans="1:5" ht="12.5" x14ac:dyDescent="0.25">
      <c r="A14184" s="37"/>
      <c r="B14184" s="26"/>
      <c r="C14184"/>
      <c r="D14184"/>
      <c r="E14184"/>
    </row>
    <row r="14185" spans="1:5" ht="12.5" x14ac:dyDescent="0.25">
      <c r="A14185" s="37"/>
      <c r="B14185" s="26"/>
      <c r="C14185"/>
      <c r="D14185"/>
      <c r="E14185"/>
    </row>
    <row r="14186" spans="1:5" ht="12.5" x14ac:dyDescent="0.25">
      <c r="A14186" s="37"/>
      <c r="B14186" s="26"/>
      <c r="C14186"/>
      <c r="D14186"/>
      <c r="E14186"/>
    </row>
    <row r="14187" spans="1:5" ht="12.5" x14ac:dyDescent="0.25">
      <c r="A14187" s="37"/>
      <c r="B14187" s="26"/>
      <c r="C14187"/>
      <c r="D14187"/>
      <c r="E14187"/>
    </row>
    <row r="14188" spans="1:5" ht="12.5" x14ac:dyDescent="0.25">
      <c r="A14188" s="37"/>
      <c r="B14188" s="26"/>
      <c r="C14188"/>
      <c r="D14188"/>
      <c r="E14188"/>
    </row>
    <row r="14189" spans="1:5" ht="12.5" x14ac:dyDescent="0.25">
      <c r="A14189" s="37"/>
      <c r="B14189" s="26"/>
      <c r="C14189"/>
      <c r="D14189"/>
      <c r="E14189"/>
    </row>
    <row r="14190" spans="1:5" ht="12.5" x14ac:dyDescent="0.25">
      <c r="A14190" s="37"/>
      <c r="B14190" s="26"/>
      <c r="C14190"/>
      <c r="D14190"/>
      <c r="E14190"/>
    </row>
    <row r="14191" spans="1:5" ht="12.5" x14ac:dyDescent="0.25">
      <c r="A14191" s="37"/>
      <c r="B14191" s="26"/>
      <c r="C14191"/>
      <c r="D14191"/>
      <c r="E14191"/>
    </row>
    <row r="14192" spans="1:5" ht="12.5" x14ac:dyDescent="0.25">
      <c r="A14192" s="37"/>
      <c r="B14192" s="26"/>
      <c r="C14192"/>
      <c r="D14192"/>
      <c r="E14192"/>
    </row>
    <row r="14193" spans="1:5" ht="12.5" x14ac:dyDescent="0.25">
      <c r="A14193" s="37"/>
      <c r="B14193" s="26"/>
      <c r="C14193"/>
      <c r="D14193"/>
      <c r="E14193"/>
    </row>
    <row r="14194" spans="1:5" ht="12.5" x14ac:dyDescent="0.25">
      <c r="A14194" s="37"/>
      <c r="B14194" s="26"/>
      <c r="C14194"/>
      <c r="D14194"/>
      <c r="E14194"/>
    </row>
    <row r="14195" spans="1:5" ht="12.5" x14ac:dyDescent="0.25">
      <c r="A14195" s="37"/>
      <c r="B14195" s="26"/>
      <c r="C14195"/>
      <c r="D14195"/>
      <c r="E14195"/>
    </row>
    <row r="14196" spans="1:5" ht="12.5" x14ac:dyDescent="0.25">
      <c r="A14196" s="37"/>
      <c r="B14196" s="26"/>
      <c r="C14196"/>
      <c r="D14196"/>
      <c r="E14196"/>
    </row>
    <row r="14197" spans="1:5" ht="12.5" x14ac:dyDescent="0.25">
      <c r="A14197" s="37"/>
      <c r="B14197" s="26"/>
      <c r="C14197"/>
      <c r="D14197"/>
      <c r="E14197"/>
    </row>
    <row r="14198" spans="1:5" ht="12.5" x14ac:dyDescent="0.25">
      <c r="A14198" s="37"/>
      <c r="B14198" s="26"/>
      <c r="C14198"/>
      <c r="D14198"/>
      <c r="E14198"/>
    </row>
    <row r="14199" spans="1:5" ht="12.5" x14ac:dyDescent="0.25">
      <c r="A14199" s="37"/>
      <c r="B14199" s="26"/>
      <c r="C14199"/>
      <c r="D14199"/>
      <c r="E14199"/>
    </row>
    <row r="14200" spans="1:5" ht="12.5" x14ac:dyDescent="0.25">
      <c r="A14200" s="37"/>
      <c r="B14200" s="26"/>
      <c r="C14200"/>
      <c r="D14200"/>
      <c r="E14200"/>
    </row>
    <row r="14201" spans="1:5" ht="12.5" x14ac:dyDescent="0.25">
      <c r="A14201" s="37"/>
      <c r="B14201" s="26"/>
      <c r="C14201"/>
      <c r="D14201"/>
      <c r="E14201"/>
    </row>
    <row r="14202" spans="1:5" ht="12.5" x14ac:dyDescent="0.25">
      <c r="A14202" s="37"/>
      <c r="B14202" s="26"/>
      <c r="C14202"/>
      <c r="D14202"/>
      <c r="E14202"/>
    </row>
    <row r="14203" spans="1:5" ht="12.5" x14ac:dyDescent="0.25">
      <c r="A14203" s="37"/>
      <c r="B14203" s="26"/>
      <c r="C14203"/>
      <c r="D14203"/>
      <c r="E14203"/>
    </row>
    <row r="14204" spans="1:5" ht="12.5" x14ac:dyDescent="0.25">
      <c r="A14204" s="37"/>
      <c r="B14204" s="26"/>
      <c r="C14204"/>
      <c r="D14204"/>
      <c r="E14204"/>
    </row>
    <row r="14205" spans="1:5" ht="12.5" x14ac:dyDescent="0.25">
      <c r="A14205" s="37"/>
      <c r="B14205" s="26"/>
      <c r="C14205"/>
      <c r="D14205"/>
      <c r="E14205"/>
    </row>
    <row r="14206" spans="1:5" ht="12.5" x14ac:dyDescent="0.25">
      <c r="A14206" s="37"/>
      <c r="B14206" s="26"/>
      <c r="C14206"/>
      <c r="D14206"/>
      <c r="E14206"/>
    </row>
    <row r="14207" spans="1:5" ht="12.5" x14ac:dyDescent="0.25">
      <c r="A14207" s="37"/>
      <c r="B14207" s="26"/>
      <c r="C14207"/>
      <c r="D14207"/>
      <c r="E14207"/>
    </row>
    <row r="14208" spans="1:5" ht="12.5" x14ac:dyDescent="0.25">
      <c r="A14208" s="37"/>
      <c r="B14208" s="26"/>
      <c r="C14208"/>
      <c r="D14208"/>
      <c r="E14208"/>
    </row>
    <row r="14209" spans="1:5" ht="12.5" x14ac:dyDescent="0.25">
      <c r="A14209" s="37"/>
      <c r="B14209" s="26"/>
      <c r="C14209"/>
      <c r="D14209"/>
      <c r="E14209"/>
    </row>
    <row r="14210" spans="1:5" ht="12.5" x14ac:dyDescent="0.25">
      <c r="A14210" s="37"/>
      <c r="B14210" s="26"/>
      <c r="C14210"/>
      <c r="D14210"/>
      <c r="E14210"/>
    </row>
    <row r="14211" spans="1:5" ht="12.5" x14ac:dyDescent="0.25">
      <c r="A14211" s="37"/>
      <c r="B14211" s="26"/>
      <c r="C14211"/>
      <c r="D14211"/>
      <c r="E14211"/>
    </row>
    <row r="14212" spans="1:5" ht="12.5" x14ac:dyDescent="0.25">
      <c r="A14212" s="37"/>
      <c r="B14212" s="26"/>
      <c r="C14212"/>
      <c r="D14212"/>
      <c r="E14212"/>
    </row>
    <row r="14213" spans="1:5" ht="12.5" x14ac:dyDescent="0.25">
      <c r="A14213" s="37"/>
      <c r="B14213" s="26"/>
      <c r="C14213"/>
      <c r="D14213"/>
      <c r="E14213"/>
    </row>
    <row r="14214" spans="1:5" ht="12.5" x14ac:dyDescent="0.25">
      <c r="A14214" s="37"/>
      <c r="B14214" s="26"/>
      <c r="C14214"/>
      <c r="D14214"/>
      <c r="E14214"/>
    </row>
    <row r="14215" spans="1:5" ht="12.5" x14ac:dyDescent="0.25">
      <c r="A14215" s="37"/>
      <c r="B14215" s="26"/>
      <c r="C14215"/>
      <c r="D14215"/>
      <c r="E14215"/>
    </row>
    <row r="14216" spans="1:5" ht="12.5" x14ac:dyDescent="0.25">
      <c r="A14216" s="37"/>
      <c r="B14216" s="26"/>
      <c r="C14216"/>
      <c r="D14216"/>
      <c r="E14216"/>
    </row>
    <row r="14217" spans="1:5" ht="12.5" x14ac:dyDescent="0.25">
      <c r="A14217" s="37"/>
      <c r="B14217" s="26"/>
      <c r="C14217"/>
      <c r="D14217"/>
      <c r="E14217"/>
    </row>
    <row r="14218" spans="1:5" ht="12.5" x14ac:dyDescent="0.25">
      <c r="A14218" s="37"/>
      <c r="B14218" s="26"/>
      <c r="C14218"/>
      <c r="D14218"/>
      <c r="E14218"/>
    </row>
    <row r="14219" spans="1:5" ht="12.5" x14ac:dyDescent="0.25">
      <c r="A14219" s="37"/>
      <c r="B14219" s="26"/>
      <c r="C14219"/>
      <c r="D14219"/>
      <c r="E14219"/>
    </row>
    <row r="14220" spans="1:5" ht="12.5" x14ac:dyDescent="0.25">
      <c r="A14220" s="37"/>
      <c r="B14220" s="26"/>
      <c r="C14220"/>
      <c r="D14220"/>
      <c r="E14220"/>
    </row>
    <row r="14221" spans="1:5" ht="12.5" x14ac:dyDescent="0.25">
      <c r="A14221" s="37"/>
      <c r="B14221" s="26"/>
      <c r="C14221"/>
      <c r="D14221"/>
      <c r="E14221"/>
    </row>
    <row r="14222" spans="1:5" ht="12.5" x14ac:dyDescent="0.25">
      <c r="A14222" s="37"/>
      <c r="B14222" s="26"/>
      <c r="C14222"/>
      <c r="D14222"/>
      <c r="E14222"/>
    </row>
    <row r="14223" spans="1:5" ht="12.5" x14ac:dyDescent="0.25">
      <c r="A14223" s="37"/>
      <c r="B14223" s="26"/>
      <c r="C14223"/>
      <c r="D14223"/>
      <c r="E14223"/>
    </row>
    <row r="14224" spans="1:5" ht="12.5" x14ac:dyDescent="0.25">
      <c r="A14224" s="37"/>
      <c r="B14224" s="26"/>
      <c r="C14224"/>
      <c r="D14224"/>
      <c r="E14224"/>
    </row>
    <row r="14225" spans="1:5" ht="12.5" x14ac:dyDescent="0.25">
      <c r="A14225" s="37"/>
      <c r="B14225" s="26"/>
      <c r="C14225"/>
      <c r="D14225"/>
      <c r="E14225"/>
    </row>
    <row r="14226" spans="1:5" ht="12.5" x14ac:dyDescent="0.25">
      <c r="A14226" s="37"/>
      <c r="B14226" s="26"/>
      <c r="C14226"/>
      <c r="D14226"/>
      <c r="E14226"/>
    </row>
    <row r="14227" spans="1:5" ht="12.5" x14ac:dyDescent="0.25">
      <c r="A14227" s="37"/>
      <c r="B14227" s="26"/>
      <c r="C14227"/>
      <c r="D14227"/>
      <c r="E14227"/>
    </row>
    <row r="14228" spans="1:5" ht="12.5" x14ac:dyDescent="0.25">
      <c r="A14228" s="37"/>
      <c r="B14228" s="26"/>
      <c r="C14228"/>
      <c r="D14228"/>
      <c r="E14228"/>
    </row>
    <row r="14229" spans="1:5" ht="12.5" x14ac:dyDescent="0.25">
      <c r="A14229" s="37"/>
      <c r="B14229" s="26"/>
      <c r="C14229"/>
      <c r="D14229"/>
      <c r="E14229"/>
    </row>
    <row r="14230" spans="1:5" ht="12.5" x14ac:dyDescent="0.25">
      <c r="A14230" s="37"/>
      <c r="B14230" s="26"/>
      <c r="C14230"/>
      <c r="D14230"/>
      <c r="E14230"/>
    </row>
    <row r="14231" spans="1:5" ht="12.5" x14ac:dyDescent="0.25">
      <c r="A14231" s="37"/>
      <c r="B14231" s="26"/>
      <c r="C14231"/>
      <c r="D14231"/>
      <c r="E14231"/>
    </row>
    <row r="14232" spans="1:5" ht="12.5" x14ac:dyDescent="0.25">
      <c r="A14232" s="37"/>
      <c r="B14232" s="26"/>
      <c r="C14232"/>
      <c r="D14232"/>
      <c r="E14232"/>
    </row>
    <row r="14233" spans="1:5" ht="12.5" x14ac:dyDescent="0.25">
      <c r="A14233" s="37"/>
      <c r="B14233" s="26"/>
      <c r="C14233"/>
      <c r="D14233"/>
      <c r="E14233"/>
    </row>
    <row r="14234" spans="1:5" ht="12.5" x14ac:dyDescent="0.25">
      <c r="A14234" s="37"/>
      <c r="B14234" s="26"/>
      <c r="C14234"/>
      <c r="D14234"/>
      <c r="E14234"/>
    </row>
    <row r="14235" spans="1:5" ht="12.5" x14ac:dyDescent="0.25">
      <c r="A14235" s="37"/>
      <c r="B14235" s="26"/>
      <c r="C14235"/>
      <c r="D14235"/>
      <c r="E14235"/>
    </row>
    <row r="14236" spans="1:5" ht="12.5" x14ac:dyDescent="0.25">
      <c r="A14236" s="37"/>
      <c r="B14236" s="26"/>
      <c r="C14236"/>
      <c r="D14236"/>
      <c r="E14236"/>
    </row>
    <row r="14237" spans="1:5" ht="12.5" x14ac:dyDescent="0.25">
      <c r="A14237" s="37"/>
      <c r="B14237" s="26"/>
      <c r="C14237"/>
      <c r="D14237"/>
      <c r="E14237"/>
    </row>
    <row r="14238" spans="1:5" ht="12.5" x14ac:dyDescent="0.25">
      <c r="A14238" s="37"/>
      <c r="B14238" s="26"/>
      <c r="C14238"/>
      <c r="D14238"/>
      <c r="E14238"/>
    </row>
    <row r="14239" spans="1:5" ht="12.5" x14ac:dyDescent="0.25">
      <c r="A14239" s="37"/>
      <c r="B14239" s="26"/>
      <c r="C14239"/>
      <c r="D14239"/>
      <c r="E14239"/>
    </row>
    <row r="14240" spans="1:5" ht="12.5" x14ac:dyDescent="0.25">
      <c r="A14240" s="37"/>
      <c r="B14240" s="26"/>
      <c r="C14240"/>
      <c r="D14240"/>
      <c r="E14240"/>
    </row>
    <row r="14241" spans="1:5" ht="12.5" x14ac:dyDescent="0.25">
      <c r="A14241" s="37"/>
      <c r="B14241" s="26"/>
      <c r="C14241"/>
      <c r="D14241"/>
      <c r="E14241"/>
    </row>
    <row r="14242" spans="1:5" ht="12.5" x14ac:dyDescent="0.25">
      <c r="A14242" s="37"/>
      <c r="B14242" s="26"/>
      <c r="C14242"/>
      <c r="D14242"/>
      <c r="E14242"/>
    </row>
    <row r="14243" spans="1:5" ht="12.5" x14ac:dyDescent="0.25">
      <c r="A14243" s="37"/>
      <c r="B14243" s="26"/>
      <c r="C14243"/>
      <c r="D14243"/>
      <c r="E14243"/>
    </row>
    <row r="14244" spans="1:5" ht="12.5" x14ac:dyDescent="0.25">
      <c r="A14244" s="37"/>
      <c r="B14244" s="26"/>
      <c r="C14244"/>
      <c r="D14244"/>
      <c r="E14244"/>
    </row>
    <row r="14245" spans="1:5" ht="12.5" x14ac:dyDescent="0.25">
      <c r="A14245" s="37"/>
      <c r="B14245" s="26"/>
      <c r="C14245"/>
      <c r="D14245"/>
      <c r="E14245"/>
    </row>
    <row r="14246" spans="1:5" ht="12.5" x14ac:dyDescent="0.25">
      <c r="A14246" s="37"/>
      <c r="B14246" s="26"/>
      <c r="C14246"/>
      <c r="D14246"/>
      <c r="E14246"/>
    </row>
    <row r="14247" spans="1:5" ht="12.5" x14ac:dyDescent="0.25">
      <c r="A14247" s="37"/>
      <c r="B14247" s="26"/>
      <c r="C14247"/>
      <c r="D14247"/>
      <c r="E14247"/>
    </row>
    <row r="14248" spans="1:5" ht="12.5" x14ac:dyDescent="0.25">
      <c r="A14248" s="37"/>
      <c r="B14248" s="26"/>
      <c r="C14248"/>
      <c r="D14248"/>
      <c r="E14248"/>
    </row>
    <row r="14249" spans="1:5" ht="12.5" x14ac:dyDescent="0.25">
      <c r="A14249" s="37"/>
      <c r="B14249" s="26"/>
      <c r="C14249"/>
      <c r="D14249"/>
      <c r="E14249"/>
    </row>
    <row r="14250" spans="1:5" ht="12.5" x14ac:dyDescent="0.25">
      <c r="A14250" s="37"/>
      <c r="B14250" s="26"/>
      <c r="C14250"/>
      <c r="D14250"/>
      <c r="E14250"/>
    </row>
    <row r="14251" spans="1:5" ht="12.5" x14ac:dyDescent="0.25">
      <c r="A14251" s="37"/>
      <c r="B14251" s="26"/>
      <c r="C14251"/>
      <c r="D14251"/>
      <c r="E14251"/>
    </row>
    <row r="14252" spans="1:5" ht="12.5" x14ac:dyDescent="0.25">
      <c r="A14252" s="37"/>
      <c r="B14252" s="26"/>
      <c r="C14252"/>
      <c r="D14252"/>
      <c r="E14252"/>
    </row>
    <row r="14253" spans="1:5" ht="12.5" x14ac:dyDescent="0.25">
      <c r="A14253" s="37"/>
      <c r="B14253" s="26"/>
      <c r="C14253"/>
      <c r="D14253"/>
      <c r="E14253"/>
    </row>
    <row r="14254" spans="1:5" ht="12.5" x14ac:dyDescent="0.25">
      <c r="A14254" s="37"/>
      <c r="B14254" s="26"/>
      <c r="C14254"/>
      <c r="D14254"/>
      <c r="E14254"/>
    </row>
    <row r="14255" spans="1:5" ht="12.5" x14ac:dyDescent="0.25">
      <c r="A14255" s="37"/>
      <c r="B14255" s="26"/>
      <c r="C14255"/>
      <c r="D14255"/>
      <c r="E14255"/>
    </row>
    <row r="14256" spans="1:5" ht="12.5" x14ac:dyDescent="0.25">
      <c r="A14256" s="37"/>
      <c r="B14256" s="26"/>
      <c r="C14256"/>
      <c r="D14256"/>
      <c r="E14256"/>
    </row>
    <row r="14257" spans="1:5" ht="12.5" x14ac:dyDescent="0.25">
      <c r="A14257" s="37"/>
      <c r="B14257" s="26"/>
      <c r="C14257"/>
      <c r="D14257"/>
      <c r="E14257"/>
    </row>
    <row r="14258" spans="1:5" ht="12.5" x14ac:dyDescent="0.25">
      <c r="A14258" s="37"/>
      <c r="B14258" s="26"/>
      <c r="C14258"/>
      <c r="D14258"/>
      <c r="E14258"/>
    </row>
    <row r="14259" spans="1:5" ht="12.5" x14ac:dyDescent="0.25">
      <c r="A14259" s="37"/>
      <c r="B14259" s="26"/>
      <c r="C14259"/>
      <c r="D14259"/>
      <c r="E14259"/>
    </row>
    <row r="14260" spans="1:5" ht="12.5" x14ac:dyDescent="0.25">
      <c r="A14260" s="37"/>
      <c r="B14260" s="26"/>
      <c r="C14260"/>
      <c r="D14260"/>
      <c r="E14260"/>
    </row>
    <row r="14261" spans="1:5" ht="12.5" x14ac:dyDescent="0.25">
      <c r="A14261" s="37"/>
      <c r="B14261" s="26"/>
      <c r="C14261"/>
      <c r="D14261"/>
      <c r="E14261"/>
    </row>
    <row r="14262" spans="1:5" ht="12.5" x14ac:dyDescent="0.25">
      <c r="A14262" s="37"/>
      <c r="B14262" s="26"/>
      <c r="C14262"/>
      <c r="D14262"/>
      <c r="E14262"/>
    </row>
    <row r="14263" spans="1:5" ht="12.5" x14ac:dyDescent="0.25">
      <c r="A14263" s="37"/>
      <c r="B14263" s="26"/>
      <c r="C14263"/>
      <c r="D14263"/>
      <c r="E14263"/>
    </row>
    <row r="14264" spans="1:5" ht="12.5" x14ac:dyDescent="0.25">
      <c r="A14264" s="37"/>
      <c r="B14264" s="26"/>
      <c r="C14264"/>
      <c r="D14264"/>
      <c r="E14264"/>
    </row>
    <row r="14265" spans="1:5" ht="12.5" x14ac:dyDescent="0.25">
      <c r="A14265" s="37"/>
      <c r="B14265" s="26"/>
      <c r="C14265"/>
      <c r="D14265"/>
      <c r="E14265"/>
    </row>
    <row r="14266" spans="1:5" ht="12.5" x14ac:dyDescent="0.25">
      <c r="A14266" s="37"/>
      <c r="B14266" s="26"/>
      <c r="C14266"/>
      <c r="D14266"/>
      <c r="E14266"/>
    </row>
    <row r="14267" spans="1:5" ht="12.5" x14ac:dyDescent="0.25">
      <c r="A14267" s="37"/>
      <c r="B14267" s="26"/>
      <c r="C14267"/>
      <c r="D14267"/>
      <c r="E14267"/>
    </row>
    <row r="14268" spans="1:5" ht="12.5" x14ac:dyDescent="0.25">
      <c r="A14268" s="37"/>
      <c r="B14268" s="26"/>
      <c r="C14268"/>
      <c r="D14268"/>
      <c r="E14268"/>
    </row>
    <row r="14269" spans="1:5" ht="12.5" x14ac:dyDescent="0.25">
      <c r="A14269" s="37"/>
      <c r="B14269" s="26"/>
      <c r="C14269"/>
      <c r="D14269"/>
      <c r="E14269"/>
    </row>
    <row r="14270" spans="1:5" ht="12.5" x14ac:dyDescent="0.25">
      <c r="A14270" s="37"/>
      <c r="B14270" s="26"/>
      <c r="C14270"/>
      <c r="D14270"/>
      <c r="E14270"/>
    </row>
    <row r="14271" spans="1:5" ht="12.5" x14ac:dyDescent="0.25">
      <c r="A14271" s="37"/>
      <c r="B14271" s="26"/>
      <c r="C14271"/>
      <c r="D14271"/>
      <c r="E14271"/>
    </row>
    <row r="14272" spans="1:5" ht="12.5" x14ac:dyDescent="0.25">
      <c r="A14272" s="37"/>
      <c r="B14272" s="26"/>
      <c r="C14272"/>
      <c r="D14272"/>
      <c r="E14272"/>
    </row>
    <row r="14273" spans="1:5" ht="12.5" x14ac:dyDescent="0.25">
      <c r="A14273" s="37"/>
      <c r="B14273" s="26"/>
      <c r="C14273"/>
      <c r="D14273"/>
      <c r="E14273"/>
    </row>
    <row r="14274" spans="1:5" ht="12.5" x14ac:dyDescent="0.25">
      <c r="A14274" s="37"/>
      <c r="B14274" s="26"/>
      <c r="C14274"/>
      <c r="D14274"/>
      <c r="E14274"/>
    </row>
    <row r="14275" spans="1:5" ht="12.5" x14ac:dyDescent="0.25">
      <c r="A14275" s="37"/>
      <c r="B14275" s="26"/>
      <c r="C14275"/>
      <c r="D14275"/>
      <c r="E14275"/>
    </row>
    <row r="14276" spans="1:5" ht="12.5" x14ac:dyDescent="0.25">
      <c r="A14276" s="37"/>
      <c r="B14276" s="26"/>
      <c r="C14276"/>
      <c r="D14276"/>
      <c r="E14276"/>
    </row>
    <row r="14277" spans="1:5" ht="12.5" x14ac:dyDescent="0.25">
      <c r="A14277" s="37"/>
      <c r="B14277" s="26"/>
      <c r="C14277"/>
      <c r="D14277"/>
      <c r="E14277"/>
    </row>
    <row r="14278" spans="1:5" ht="12.5" x14ac:dyDescent="0.25">
      <c r="A14278" s="37"/>
      <c r="B14278" s="26"/>
      <c r="C14278"/>
      <c r="D14278"/>
      <c r="E14278"/>
    </row>
    <row r="14279" spans="1:5" ht="12.5" x14ac:dyDescent="0.25">
      <c r="A14279" s="37"/>
      <c r="B14279" s="26"/>
      <c r="C14279"/>
      <c r="D14279"/>
      <c r="E14279"/>
    </row>
    <row r="14280" spans="1:5" ht="12.5" x14ac:dyDescent="0.25">
      <c r="A14280" s="37"/>
      <c r="B14280" s="26"/>
      <c r="C14280"/>
      <c r="D14280"/>
      <c r="E14280"/>
    </row>
    <row r="14281" spans="1:5" ht="12.5" x14ac:dyDescent="0.25">
      <c r="A14281" s="37"/>
      <c r="B14281" s="26"/>
      <c r="C14281"/>
      <c r="D14281"/>
      <c r="E14281"/>
    </row>
    <row r="14282" spans="1:5" ht="12.5" x14ac:dyDescent="0.25">
      <c r="A14282" s="37"/>
      <c r="B14282" s="26"/>
      <c r="C14282"/>
      <c r="D14282"/>
      <c r="E14282"/>
    </row>
    <row r="14283" spans="1:5" ht="12.5" x14ac:dyDescent="0.25">
      <c r="A14283" s="37"/>
      <c r="B14283" s="26"/>
      <c r="C14283"/>
      <c r="D14283"/>
      <c r="E14283"/>
    </row>
    <row r="14284" spans="1:5" ht="12.5" x14ac:dyDescent="0.25">
      <c r="A14284" s="37"/>
      <c r="B14284" s="26"/>
      <c r="C14284"/>
      <c r="D14284"/>
      <c r="E14284"/>
    </row>
    <row r="14285" spans="1:5" ht="12.5" x14ac:dyDescent="0.25">
      <c r="A14285" s="37"/>
      <c r="B14285" s="26"/>
      <c r="C14285"/>
      <c r="D14285"/>
      <c r="E14285"/>
    </row>
    <row r="14286" spans="1:5" ht="12.5" x14ac:dyDescent="0.25">
      <c r="A14286" s="37"/>
      <c r="B14286" s="26"/>
      <c r="C14286"/>
      <c r="D14286"/>
      <c r="E14286"/>
    </row>
    <row r="14287" spans="1:5" ht="12.5" x14ac:dyDescent="0.25">
      <c r="A14287" s="37"/>
      <c r="B14287" s="26"/>
      <c r="C14287"/>
      <c r="D14287"/>
      <c r="E14287"/>
    </row>
    <row r="14288" spans="1:5" ht="12.5" x14ac:dyDescent="0.25">
      <c r="A14288" s="37"/>
      <c r="B14288" s="26"/>
      <c r="C14288"/>
      <c r="D14288"/>
      <c r="E14288"/>
    </row>
    <row r="14289" spans="1:5" ht="12.5" x14ac:dyDescent="0.25">
      <c r="A14289" s="37"/>
      <c r="B14289" s="26"/>
      <c r="C14289"/>
      <c r="D14289"/>
      <c r="E14289"/>
    </row>
    <row r="14290" spans="1:5" ht="12.5" x14ac:dyDescent="0.25">
      <c r="A14290" s="37"/>
      <c r="B14290" s="26"/>
      <c r="C14290"/>
      <c r="D14290"/>
      <c r="E14290"/>
    </row>
    <row r="14291" spans="1:5" ht="12.5" x14ac:dyDescent="0.25">
      <c r="A14291" s="37"/>
      <c r="B14291" s="26"/>
      <c r="C14291"/>
      <c r="D14291"/>
      <c r="E14291"/>
    </row>
    <row r="14292" spans="1:5" ht="12.5" x14ac:dyDescent="0.25">
      <c r="A14292" s="37"/>
      <c r="B14292" s="26"/>
      <c r="C14292"/>
      <c r="D14292"/>
      <c r="E14292"/>
    </row>
    <row r="14293" spans="1:5" ht="12.5" x14ac:dyDescent="0.25">
      <c r="A14293" s="37"/>
      <c r="B14293" s="26"/>
      <c r="C14293"/>
      <c r="D14293"/>
      <c r="E14293"/>
    </row>
    <row r="14294" spans="1:5" ht="12.5" x14ac:dyDescent="0.25">
      <c r="A14294" s="37"/>
      <c r="B14294" s="26"/>
      <c r="C14294"/>
      <c r="D14294"/>
      <c r="E14294"/>
    </row>
    <row r="14295" spans="1:5" ht="12.5" x14ac:dyDescent="0.25">
      <c r="A14295" s="37"/>
      <c r="B14295" s="26"/>
      <c r="C14295"/>
      <c r="D14295"/>
      <c r="E14295"/>
    </row>
    <row r="14296" spans="1:5" ht="12.5" x14ac:dyDescent="0.25">
      <c r="A14296" s="37"/>
      <c r="B14296" s="26"/>
      <c r="C14296"/>
      <c r="D14296"/>
      <c r="E14296"/>
    </row>
    <row r="14297" spans="1:5" ht="12.5" x14ac:dyDescent="0.25">
      <c r="A14297" s="37"/>
      <c r="B14297" s="26"/>
      <c r="C14297"/>
      <c r="D14297"/>
      <c r="E14297"/>
    </row>
    <row r="14298" spans="1:5" ht="12.5" x14ac:dyDescent="0.25">
      <c r="A14298" s="37"/>
      <c r="B14298" s="26"/>
      <c r="C14298"/>
      <c r="D14298"/>
      <c r="E14298"/>
    </row>
    <row r="14299" spans="1:5" ht="12.5" x14ac:dyDescent="0.25">
      <c r="A14299" s="37"/>
      <c r="B14299" s="26"/>
      <c r="C14299"/>
      <c r="D14299"/>
      <c r="E14299"/>
    </row>
    <row r="14300" spans="1:5" ht="12.5" x14ac:dyDescent="0.25">
      <c r="A14300" s="37"/>
      <c r="B14300" s="26"/>
      <c r="C14300"/>
      <c r="D14300"/>
      <c r="E14300"/>
    </row>
    <row r="14301" spans="1:5" ht="12.5" x14ac:dyDescent="0.25">
      <c r="A14301" s="37"/>
      <c r="B14301" s="26"/>
      <c r="C14301"/>
      <c r="D14301"/>
      <c r="E14301"/>
    </row>
    <row r="14302" spans="1:5" ht="12.5" x14ac:dyDescent="0.25">
      <c r="A14302" s="37"/>
      <c r="B14302" s="26"/>
      <c r="C14302"/>
      <c r="D14302"/>
      <c r="E14302"/>
    </row>
    <row r="14303" spans="1:5" ht="12.5" x14ac:dyDescent="0.25">
      <c r="A14303" s="37"/>
      <c r="B14303" s="26"/>
      <c r="C14303"/>
      <c r="D14303"/>
      <c r="E14303"/>
    </row>
    <row r="14304" spans="1:5" ht="12.5" x14ac:dyDescent="0.25">
      <c r="A14304" s="37"/>
      <c r="B14304" s="26"/>
      <c r="C14304"/>
      <c r="D14304"/>
      <c r="E14304"/>
    </row>
    <row r="14305" spans="1:5" ht="12.5" x14ac:dyDescent="0.25">
      <c r="A14305" s="37"/>
      <c r="B14305" s="26"/>
      <c r="C14305"/>
      <c r="D14305"/>
      <c r="E14305"/>
    </row>
    <row r="14306" spans="1:5" ht="12.5" x14ac:dyDescent="0.25">
      <c r="A14306" s="37"/>
      <c r="B14306" s="26"/>
      <c r="C14306"/>
      <c r="D14306"/>
      <c r="E14306"/>
    </row>
    <row r="14307" spans="1:5" ht="12.5" x14ac:dyDescent="0.25">
      <c r="A14307" s="37"/>
      <c r="B14307" s="26"/>
      <c r="C14307"/>
      <c r="D14307"/>
      <c r="E14307"/>
    </row>
    <row r="14308" spans="1:5" ht="12.5" x14ac:dyDescent="0.25">
      <c r="A14308" s="37"/>
      <c r="B14308" s="26"/>
      <c r="C14308"/>
      <c r="D14308"/>
      <c r="E14308"/>
    </row>
    <row r="14309" spans="1:5" ht="12.5" x14ac:dyDescent="0.25">
      <c r="A14309" s="37"/>
      <c r="B14309" s="26"/>
      <c r="C14309"/>
      <c r="D14309"/>
      <c r="E14309"/>
    </row>
    <row r="14310" spans="1:5" ht="12.5" x14ac:dyDescent="0.25">
      <c r="A14310" s="37"/>
      <c r="B14310" s="26"/>
      <c r="C14310"/>
      <c r="D14310"/>
      <c r="E14310"/>
    </row>
    <row r="14311" spans="1:5" ht="12.5" x14ac:dyDescent="0.25">
      <c r="A14311" s="37"/>
      <c r="B14311" s="26"/>
      <c r="C14311"/>
      <c r="D14311"/>
      <c r="E14311"/>
    </row>
    <row r="14312" spans="1:5" ht="12.5" x14ac:dyDescent="0.25">
      <c r="A14312" s="37"/>
      <c r="B14312" s="26"/>
      <c r="C14312"/>
      <c r="D14312"/>
      <c r="E14312"/>
    </row>
    <row r="14313" spans="1:5" ht="12.5" x14ac:dyDescent="0.25">
      <c r="A14313" s="37"/>
      <c r="B14313" s="26"/>
      <c r="C14313"/>
      <c r="D14313"/>
      <c r="E14313"/>
    </row>
    <row r="14314" spans="1:5" ht="12.5" x14ac:dyDescent="0.25">
      <c r="A14314" s="37"/>
      <c r="B14314" s="26"/>
      <c r="C14314"/>
      <c r="D14314"/>
      <c r="E14314"/>
    </row>
    <row r="14315" spans="1:5" ht="12.5" x14ac:dyDescent="0.25">
      <c r="A14315" s="37"/>
      <c r="B14315" s="26"/>
      <c r="C14315"/>
      <c r="D14315"/>
      <c r="E14315"/>
    </row>
    <row r="14316" spans="1:5" ht="12.5" x14ac:dyDescent="0.25">
      <c r="A14316" s="37"/>
      <c r="B14316" s="26"/>
      <c r="C14316"/>
      <c r="D14316"/>
      <c r="E14316"/>
    </row>
    <row r="14317" spans="1:5" ht="12.5" x14ac:dyDescent="0.25">
      <c r="A14317" s="37"/>
      <c r="B14317" s="26"/>
      <c r="C14317"/>
      <c r="D14317"/>
      <c r="E14317"/>
    </row>
    <row r="14318" spans="1:5" ht="12.5" x14ac:dyDescent="0.25">
      <c r="A14318" s="37"/>
      <c r="B14318" s="26"/>
      <c r="C14318"/>
      <c r="D14318"/>
      <c r="E14318"/>
    </row>
    <row r="14319" spans="1:5" ht="12.5" x14ac:dyDescent="0.25">
      <c r="A14319" s="37"/>
      <c r="B14319" s="26"/>
      <c r="C14319"/>
      <c r="D14319"/>
      <c r="E14319"/>
    </row>
    <row r="14320" spans="1:5" ht="12.5" x14ac:dyDescent="0.25">
      <c r="A14320" s="37"/>
      <c r="B14320" s="26"/>
      <c r="C14320"/>
      <c r="D14320"/>
      <c r="E14320"/>
    </row>
    <row r="14321" spans="1:5" ht="12.5" x14ac:dyDescent="0.25">
      <c r="A14321" s="37"/>
      <c r="B14321" s="26"/>
      <c r="C14321"/>
      <c r="D14321"/>
      <c r="E14321"/>
    </row>
    <row r="14322" spans="1:5" ht="12.5" x14ac:dyDescent="0.25">
      <c r="A14322" s="37"/>
      <c r="B14322" s="26"/>
      <c r="C14322"/>
      <c r="D14322"/>
      <c r="E14322"/>
    </row>
    <row r="14323" spans="1:5" ht="12.5" x14ac:dyDescent="0.25">
      <c r="A14323" s="37"/>
      <c r="B14323" s="26"/>
      <c r="C14323"/>
      <c r="D14323"/>
      <c r="E14323"/>
    </row>
    <row r="14324" spans="1:5" ht="12.5" x14ac:dyDescent="0.25">
      <c r="A14324" s="37"/>
      <c r="B14324" s="26"/>
      <c r="C14324"/>
      <c r="D14324"/>
      <c r="E14324"/>
    </row>
    <row r="14325" spans="1:5" ht="12.5" x14ac:dyDescent="0.25">
      <c r="A14325" s="37"/>
      <c r="B14325" s="26"/>
      <c r="C14325"/>
      <c r="D14325"/>
      <c r="E14325"/>
    </row>
    <row r="14326" spans="1:5" ht="12.5" x14ac:dyDescent="0.25">
      <c r="A14326" s="37"/>
      <c r="B14326" s="26"/>
      <c r="C14326"/>
      <c r="D14326"/>
      <c r="E14326"/>
    </row>
    <row r="14327" spans="1:5" ht="12.5" x14ac:dyDescent="0.25">
      <c r="A14327" s="37"/>
      <c r="B14327" s="26"/>
      <c r="C14327"/>
      <c r="D14327"/>
      <c r="E14327"/>
    </row>
    <row r="14328" spans="1:5" ht="12.5" x14ac:dyDescent="0.25">
      <c r="A14328" s="37"/>
      <c r="B14328" s="26"/>
      <c r="C14328"/>
      <c r="D14328"/>
      <c r="E14328"/>
    </row>
    <row r="14329" spans="1:5" ht="12.5" x14ac:dyDescent="0.25">
      <c r="A14329" s="37"/>
      <c r="B14329" s="26"/>
      <c r="C14329"/>
      <c r="D14329"/>
      <c r="E14329"/>
    </row>
    <row r="14330" spans="1:5" ht="12.5" x14ac:dyDescent="0.25">
      <c r="A14330" s="37"/>
      <c r="B14330" s="26"/>
      <c r="C14330"/>
      <c r="D14330"/>
      <c r="E14330"/>
    </row>
    <row r="14331" spans="1:5" ht="12.5" x14ac:dyDescent="0.25">
      <c r="A14331" s="37"/>
      <c r="B14331" s="26"/>
      <c r="C14331"/>
      <c r="D14331"/>
      <c r="E14331"/>
    </row>
    <row r="14332" spans="1:5" ht="12.5" x14ac:dyDescent="0.25">
      <c r="A14332" s="37"/>
      <c r="B14332" s="26"/>
      <c r="C14332"/>
      <c r="D14332"/>
      <c r="E14332"/>
    </row>
    <row r="14333" spans="1:5" ht="12.5" x14ac:dyDescent="0.25">
      <c r="A14333" s="37"/>
      <c r="B14333" s="26"/>
      <c r="C14333"/>
      <c r="D14333"/>
      <c r="E14333"/>
    </row>
    <row r="14334" spans="1:5" ht="12.5" x14ac:dyDescent="0.25">
      <c r="A14334" s="37"/>
      <c r="B14334" s="26"/>
      <c r="C14334"/>
      <c r="D14334"/>
      <c r="E14334"/>
    </row>
    <row r="14335" spans="1:5" ht="12.5" x14ac:dyDescent="0.25">
      <c r="A14335" s="37"/>
      <c r="B14335" s="26"/>
      <c r="C14335"/>
      <c r="D14335"/>
      <c r="E14335"/>
    </row>
    <row r="14336" spans="1:5" ht="12.5" x14ac:dyDescent="0.25">
      <c r="A14336" s="37"/>
      <c r="B14336" s="26"/>
      <c r="C14336"/>
      <c r="D14336"/>
      <c r="E14336"/>
    </row>
    <row r="14337" spans="1:5" ht="12.5" x14ac:dyDescent="0.25">
      <c r="A14337" s="37"/>
      <c r="B14337" s="26"/>
      <c r="C14337"/>
      <c r="D14337"/>
      <c r="E14337"/>
    </row>
    <row r="14338" spans="1:5" ht="12.5" x14ac:dyDescent="0.25">
      <c r="A14338" s="37"/>
      <c r="B14338" s="26"/>
      <c r="C14338"/>
      <c r="D14338"/>
      <c r="E14338"/>
    </row>
    <row r="14339" spans="1:5" ht="12.5" x14ac:dyDescent="0.25">
      <c r="A14339" s="37"/>
      <c r="B14339" s="26"/>
      <c r="C14339"/>
      <c r="D14339"/>
      <c r="E14339"/>
    </row>
    <row r="14340" spans="1:5" ht="12.5" x14ac:dyDescent="0.25">
      <c r="A14340" s="37"/>
      <c r="B14340" s="26"/>
      <c r="C14340"/>
      <c r="D14340"/>
      <c r="E14340"/>
    </row>
    <row r="14341" spans="1:5" ht="12.5" x14ac:dyDescent="0.25">
      <c r="A14341" s="37"/>
      <c r="B14341" s="26"/>
      <c r="C14341"/>
      <c r="D14341"/>
      <c r="E14341"/>
    </row>
    <row r="14342" spans="1:5" ht="12.5" x14ac:dyDescent="0.25">
      <c r="A14342" s="37"/>
      <c r="B14342" s="26"/>
      <c r="C14342"/>
      <c r="D14342"/>
      <c r="E14342"/>
    </row>
    <row r="14343" spans="1:5" ht="12.5" x14ac:dyDescent="0.25">
      <c r="A14343" s="37"/>
      <c r="B14343" s="26"/>
      <c r="C14343"/>
      <c r="D14343"/>
      <c r="E14343"/>
    </row>
    <row r="14344" spans="1:5" ht="12.5" x14ac:dyDescent="0.25">
      <c r="A14344" s="37"/>
      <c r="B14344" s="26"/>
      <c r="C14344"/>
      <c r="D14344"/>
      <c r="E14344"/>
    </row>
    <row r="14345" spans="1:5" ht="12.5" x14ac:dyDescent="0.25">
      <c r="A14345" s="37"/>
      <c r="B14345" s="26"/>
      <c r="C14345"/>
      <c r="D14345"/>
      <c r="E14345"/>
    </row>
    <row r="14346" spans="1:5" ht="12.5" x14ac:dyDescent="0.25">
      <c r="A14346" s="37"/>
      <c r="B14346" s="26"/>
      <c r="C14346"/>
      <c r="D14346"/>
      <c r="E14346"/>
    </row>
    <row r="14347" spans="1:5" ht="12.5" x14ac:dyDescent="0.25">
      <c r="A14347" s="37"/>
      <c r="B14347" s="26"/>
      <c r="C14347"/>
      <c r="D14347"/>
      <c r="E14347"/>
    </row>
    <row r="14348" spans="1:5" ht="12.5" x14ac:dyDescent="0.25">
      <c r="A14348" s="37"/>
      <c r="B14348" s="26"/>
      <c r="C14348"/>
      <c r="D14348"/>
      <c r="E14348"/>
    </row>
    <row r="14349" spans="1:5" ht="12.5" x14ac:dyDescent="0.25">
      <c r="A14349" s="37"/>
      <c r="B14349" s="26"/>
      <c r="C14349"/>
      <c r="D14349"/>
      <c r="E14349"/>
    </row>
    <row r="14350" spans="1:5" ht="12.5" x14ac:dyDescent="0.25">
      <c r="A14350" s="37"/>
      <c r="B14350" s="26"/>
      <c r="C14350"/>
      <c r="D14350"/>
      <c r="E14350"/>
    </row>
    <row r="14351" spans="1:5" ht="12.5" x14ac:dyDescent="0.25">
      <c r="A14351" s="37"/>
      <c r="B14351" s="26"/>
      <c r="C14351"/>
      <c r="D14351"/>
      <c r="E14351"/>
    </row>
    <row r="14352" spans="1:5" ht="12.5" x14ac:dyDescent="0.25">
      <c r="A14352" s="37"/>
      <c r="B14352" s="26"/>
      <c r="C14352"/>
      <c r="D14352"/>
      <c r="E14352"/>
    </row>
    <row r="14353" spans="1:5" ht="12.5" x14ac:dyDescent="0.25">
      <c r="A14353" s="37"/>
      <c r="B14353" s="26"/>
      <c r="C14353"/>
      <c r="D14353"/>
      <c r="E14353"/>
    </row>
    <row r="14354" spans="1:5" ht="12.5" x14ac:dyDescent="0.25">
      <c r="A14354" s="37"/>
      <c r="B14354" s="26"/>
      <c r="C14354"/>
      <c r="D14354"/>
      <c r="E14354"/>
    </row>
    <row r="14355" spans="1:5" ht="12.5" x14ac:dyDescent="0.25">
      <c r="A14355" s="37"/>
      <c r="B14355" s="26"/>
      <c r="C14355"/>
      <c r="D14355"/>
      <c r="E14355"/>
    </row>
    <row r="14356" spans="1:5" ht="12.5" x14ac:dyDescent="0.25">
      <c r="A14356" s="37"/>
      <c r="B14356" s="26"/>
      <c r="C14356"/>
      <c r="D14356"/>
      <c r="E14356"/>
    </row>
    <row r="14357" spans="1:5" ht="12.5" x14ac:dyDescent="0.25">
      <c r="A14357" s="37"/>
      <c r="B14357" s="26"/>
      <c r="C14357"/>
      <c r="D14357"/>
      <c r="E14357"/>
    </row>
    <row r="14358" spans="1:5" ht="12.5" x14ac:dyDescent="0.25">
      <c r="A14358" s="37"/>
      <c r="B14358" s="26"/>
      <c r="C14358"/>
      <c r="D14358"/>
      <c r="E14358"/>
    </row>
    <row r="14359" spans="1:5" ht="12.5" x14ac:dyDescent="0.25">
      <c r="A14359" s="37"/>
      <c r="B14359" s="26"/>
      <c r="C14359"/>
      <c r="D14359"/>
      <c r="E14359"/>
    </row>
    <row r="14360" spans="1:5" ht="12.5" x14ac:dyDescent="0.25">
      <c r="A14360" s="37"/>
      <c r="B14360" s="26"/>
      <c r="C14360"/>
      <c r="D14360"/>
      <c r="E14360"/>
    </row>
    <row r="14361" spans="1:5" ht="12.5" x14ac:dyDescent="0.25">
      <c r="A14361" s="37"/>
      <c r="B14361" s="26"/>
      <c r="C14361"/>
      <c r="D14361"/>
      <c r="E14361"/>
    </row>
    <row r="14362" spans="1:5" ht="12.5" x14ac:dyDescent="0.25">
      <c r="A14362" s="37"/>
      <c r="B14362" s="26"/>
      <c r="C14362"/>
      <c r="D14362"/>
      <c r="E14362"/>
    </row>
    <row r="14363" spans="1:5" ht="12.5" x14ac:dyDescent="0.25">
      <c r="A14363" s="37"/>
      <c r="B14363" s="26"/>
      <c r="C14363"/>
      <c r="D14363"/>
      <c r="E14363"/>
    </row>
    <row r="14364" spans="1:5" ht="12.5" x14ac:dyDescent="0.25">
      <c r="A14364" s="37"/>
      <c r="B14364" s="26"/>
      <c r="C14364"/>
      <c r="D14364"/>
      <c r="E14364"/>
    </row>
    <row r="14365" spans="1:5" ht="12.5" x14ac:dyDescent="0.25">
      <c r="A14365" s="37"/>
      <c r="B14365" s="26"/>
      <c r="C14365"/>
      <c r="D14365"/>
      <c r="E14365"/>
    </row>
    <row r="14366" spans="1:5" ht="12.5" x14ac:dyDescent="0.25">
      <c r="A14366" s="37"/>
      <c r="B14366" s="26"/>
      <c r="C14366"/>
      <c r="D14366"/>
      <c r="E14366"/>
    </row>
    <row r="14367" spans="1:5" ht="12.5" x14ac:dyDescent="0.25">
      <c r="A14367" s="37"/>
      <c r="B14367" s="26"/>
      <c r="C14367"/>
      <c r="D14367"/>
      <c r="E14367"/>
    </row>
    <row r="14368" spans="1:5" ht="12.5" x14ac:dyDescent="0.25">
      <c r="A14368" s="37"/>
      <c r="B14368" s="26"/>
      <c r="C14368"/>
      <c r="D14368"/>
      <c r="E14368"/>
    </row>
    <row r="14369" spans="1:5" ht="12.5" x14ac:dyDescent="0.25">
      <c r="A14369" s="37"/>
      <c r="B14369" s="26"/>
      <c r="C14369"/>
      <c r="D14369"/>
      <c r="E14369"/>
    </row>
    <row r="14370" spans="1:5" ht="12.5" x14ac:dyDescent="0.25">
      <c r="A14370" s="37"/>
      <c r="B14370" s="26"/>
      <c r="C14370"/>
      <c r="D14370"/>
      <c r="E14370"/>
    </row>
    <row r="14371" spans="1:5" ht="12.5" x14ac:dyDescent="0.25">
      <c r="A14371" s="37"/>
      <c r="B14371" s="26"/>
      <c r="C14371"/>
      <c r="D14371"/>
      <c r="E14371"/>
    </row>
    <row r="14372" spans="1:5" ht="12.5" x14ac:dyDescent="0.25">
      <c r="A14372" s="37"/>
      <c r="B14372" s="26"/>
      <c r="C14372"/>
      <c r="D14372"/>
      <c r="E14372"/>
    </row>
    <row r="14373" spans="1:5" ht="12.5" x14ac:dyDescent="0.25">
      <c r="A14373" s="37"/>
      <c r="B14373" s="26"/>
      <c r="C14373"/>
      <c r="D14373"/>
      <c r="E14373"/>
    </row>
    <row r="14374" spans="1:5" ht="12.5" x14ac:dyDescent="0.25">
      <c r="A14374" s="37"/>
      <c r="B14374" s="26"/>
      <c r="C14374"/>
      <c r="D14374"/>
      <c r="E14374"/>
    </row>
    <row r="14375" spans="1:5" ht="12.5" x14ac:dyDescent="0.25">
      <c r="A14375" s="37"/>
      <c r="B14375" s="26"/>
      <c r="C14375"/>
      <c r="D14375"/>
      <c r="E14375"/>
    </row>
    <row r="14376" spans="1:5" ht="12.5" x14ac:dyDescent="0.25">
      <c r="A14376" s="37"/>
      <c r="B14376" s="26"/>
      <c r="C14376"/>
      <c r="D14376"/>
      <c r="E14376"/>
    </row>
    <row r="14377" spans="1:5" ht="12.5" x14ac:dyDescent="0.25">
      <c r="A14377" s="37"/>
      <c r="B14377" s="26"/>
      <c r="C14377"/>
      <c r="D14377"/>
      <c r="E14377"/>
    </row>
    <row r="14378" spans="1:5" ht="12.5" x14ac:dyDescent="0.25">
      <c r="A14378" s="37"/>
      <c r="B14378" s="26"/>
      <c r="C14378"/>
      <c r="D14378"/>
      <c r="E14378"/>
    </row>
    <row r="14379" spans="1:5" ht="12.5" x14ac:dyDescent="0.25">
      <c r="A14379" s="37"/>
      <c r="B14379" s="26"/>
      <c r="C14379"/>
      <c r="D14379"/>
      <c r="E14379"/>
    </row>
    <row r="14380" spans="1:5" ht="12.5" x14ac:dyDescent="0.25">
      <c r="A14380" s="37"/>
      <c r="B14380" s="26"/>
      <c r="C14380"/>
      <c r="D14380"/>
      <c r="E14380"/>
    </row>
    <row r="14381" spans="1:5" ht="12.5" x14ac:dyDescent="0.25">
      <c r="A14381" s="37"/>
      <c r="B14381" s="26"/>
      <c r="C14381"/>
      <c r="D14381"/>
      <c r="E14381"/>
    </row>
    <row r="14382" spans="1:5" ht="12.5" x14ac:dyDescent="0.25">
      <c r="A14382" s="37"/>
      <c r="B14382" s="26"/>
      <c r="C14382"/>
      <c r="D14382"/>
      <c r="E14382"/>
    </row>
    <row r="14383" spans="1:5" ht="12.5" x14ac:dyDescent="0.25">
      <c r="A14383" s="37"/>
      <c r="B14383" s="26"/>
      <c r="C14383"/>
      <c r="D14383"/>
      <c r="E14383"/>
    </row>
    <row r="14384" spans="1:5" ht="12.5" x14ac:dyDescent="0.25">
      <c r="A14384" s="37"/>
      <c r="B14384" s="26"/>
      <c r="C14384"/>
      <c r="D14384"/>
      <c r="E14384"/>
    </row>
    <row r="14385" spans="1:5" ht="12.5" x14ac:dyDescent="0.25">
      <c r="A14385" s="37"/>
      <c r="B14385" s="26"/>
      <c r="C14385"/>
      <c r="D14385"/>
      <c r="E14385"/>
    </row>
    <row r="14386" spans="1:5" ht="12.5" x14ac:dyDescent="0.25">
      <c r="A14386" s="37"/>
      <c r="B14386" s="26"/>
      <c r="C14386"/>
      <c r="D14386"/>
      <c r="E14386"/>
    </row>
    <row r="14387" spans="1:5" ht="12.5" x14ac:dyDescent="0.25">
      <c r="A14387" s="37"/>
      <c r="B14387" s="26"/>
      <c r="C14387"/>
      <c r="D14387"/>
      <c r="E14387"/>
    </row>
    <row r="14388" spans="1:5" ht="12.5" x14ac:dyDescent="0.25">
      <c r="A14388" s="37"/>
      <c r="B14388" s="26"/>
      <c r="C14388"/>
      <c r="D14388"/>
      <c r="E14388"/>
    </row>
    <row r="14389" spans="1:5" ht="12.5" x14ac:dyDescent="0.25">
      <c r="A14389" s="37"/>
      <c r="B14389" s="26"/>
      <c r="C14389"/>
      <c r="D14389"/>
      <c r="E14389"/>
    </row>
    <row r="14390" spans="1:5" ht="12.5" x14ac:dyDescent="0.25">
      <c r="A14390" s="37"/>
      <c r="B14390" s="26"/>
      <c r="C14390"/>
      <c r="D14390"/>
      <c r="E14390"/>
    </row>
    <row r="14391" spans="1:5" ht="12.5" x14ac:dyDescent="0.25">
      <c r="A14391" s="37"/>
      <c r="B14391" s="26"/>
      <c r="C14391"/>
      <c r="D14391"/>
      <c r="E14391"/>
    </row>
    <row r="14392" spans="1:5" ht="12.5" x14ac:dyDescent="0.25">
      <c r="A14392" s="37"/>
      <c r="B14392" s="26"/>
      <c r="C14392"/>
      <c r="D14392"/>
      <c r="E14392"/>
    </row>
    <row r="14393" spans="1:5" ht="12.5" x14ac:dyDescent="0.25">
      <c r="A14393" s="37"/>
      <c r="B14393" s="26"/>
      <c r="C14393"/>
      <c r="D14393"/>
      <c r="E14393"/>
    </row>
    <row r="14394" spans="1:5" ht="12.5" x14ac:dyDescent="0.25">
      <c r="A14394" s="37"/>
      <c r="B14394" s="26"/>
      <c r="C14394"/>
      <c r="D14394"/>
      <c r="E14394"/>
    </row>
    <row r="14395" spans="1:5" ht="12.5" x14ac:dyDescent="0.25">
      <c r="A14395" s="37"/>
      <c r="B14395" s="26"/>
      <c r="C14395"/>
      <c r="D14395"/>
      <c r="E14395"/>
    </row>
    <row r="14396" spans="1:5" ht="12.5" x14ac:dyDescent="0.25">
      <c r="A14396" s="37"/>
      <c r="B14396" s="26"/>
      <c r="C14396"/>
      <c r="D14396"/>
      <c r="E14396"/>
    </row>
    <row r="14397" spans="1:5" ht="12.5" x14ac:dyDescent="0.25">
      <c r="A14397" s="37"/>
      <c r="B14397" s="26"/>
      <c r="C14397"/>
      <c r="D14397"/>
      <c r="E14397"/>
    </row>
    <row r="14398" spans="1:5" ht="12.5" x14ac:dyDescent="0.25">
      <c r="A14398" s="37"/>
      <c r="B14398" s="26"/>
      <c r="C14398"/>
      <c r="D14398"/>
      <c r="E14398"/>
    </row>
    <row r="14399" spans="1:5" ht="12.5" x14ac:dyDescent="0.25">
      <c r="A14399" s="37"/>
      <c r="B14399" s="26"/>
      <c r="C14399"/>
      <c r="D14399"/>
      <c r="E14399"/>
    </row>
    <row r="14400" spans="1:5" ht="12.5" x14ac:dyDescent="0.25">
      <c r="A14400" s="37"/>
      <c r="B14400" s="26"/>
      <c r="C14400"/>
      <c r="D14400"/>
      <c r="E14400"/>
    </row>
    <row r="14401" spans="1:5" ht="12.5" x14ac:dyDescent="0.25">
      <c r="A14401" s="37"/>
      <c r="B14401" s="26"/>
      <c r="C14401"/>
      <c r="D14401"/>
      <c r="E14401"/>
    </row>
    <row r="14402" spans="1:5" ht="12.5" x14ac:dyDescent="0.25">
      <c r="A14402" s="37"/>
      <c r="B14402" s="26"/>
      <c r="C14402"/>
      <c r="D14402"/>
      <c r="E14402"/>
    </row>
    <row r="14403" spans="1:5" ht="12.5" x14ac:dyDescent="0.25">
      <c r="A14403" s="37"/>
      <c r="B14403" s="26"/>
      <c r="C14403"/>
      <c r="D14403"/>
      <c r="E14403"/>
    </row>
    <row r="14404" spans="1:5" ht="12.5" x14ac:dyDescent="0.25">
      <c r="A14404" s="37"/>
      <c r="B14404" s="26"/>
      <c r="C14404"/>
      <c r="D14404"/>
      <c r="E14404"/>
    </row>
    <row r="14405" spans="1:5" ht="12.5" x14ac:dyDescent="0.25">
      <c r="A14405" s="37"/>
      <c r="B14405" s="26"/>
      <c r="C14405"/>
      <c r="D14405"/>
      <c r="E14405"/>
    </row>
    <row r="14406" spans="1:5" ht="12.5" x14ac:dyDescent="0.25">
      <c r="A14406" s="37"/>
      <c r="B14406" s="26"/>
      <c r="C14406"/>
      <c r="D14406"/>
      <c r="E14406"/>
    </row>
    <row r="14407" spans="1:5" ht="12.5" x14ac:dyDescent="0.25">
      <c r="A14407" s="37"/>
      <c r="B14407" s="26"/>
      <c r="C14407"/>
      <c r="D14407"/>
      <c r="E14407"/>
    </row>
    <row r="14408" spans="1:5" ht="12.5" x14ac:dyDescent="0.25">
      <c r="A14408" s="37"/>
      <c r="B14408" s="26"/>
      <c r="C14408"/>
      <c r="D14408"/>
      <c r="E14408"/>
    </row>
    <row r="14409" spans="1:5" ht="12.5" x14ac:dyDescent="0.25">
      <c r="A14409" s="37"/>
      <c r="B14409" s="26"/>
      <c r="C14409"/>
      <c r="D14409"/>
      <c r="E14409"/>
    </row>
    <row r="14410" spans="1:5" ht="12.5" x14ac:dyDescent="0.25">
      <c r="A14410" s="37"/>
      <c r="B14410" s="26"/>
      <c r="C14410"/>
      <c r="D14410"/>
      <c r="E14410"/>
    </row>
    <row r="14411" spans="1:5" ht="12.5" x14ac:dyDescent="0.25">
      <c r="A14411" s="37"/>
      <c r="B14411" s="26"/>
      <c r="C14411"/>
      <c r="D14411"/>
      <c r="E14411"/>
    </row>
    <row r="14412" spans="1:5" ht="12.5" x14ac:dyDescent="0.25">
      <c r="A14412" s="37"/>
      <c r="B14412" s="26"/>
      <c r="C14412"/>
      <c r="D14412"/>
      <c r="E14412"/>
    </row>
    <row r="14413" spans="1:5" ht="12.5" x14ac:dyDescent="0.25">
      <c r="A14413" s="37"/>
      <c r="B14413" s="26"/>
      <c r="C14413"/>
      <c r="D14413"/>
      <c r="E14413"/>
    </row>
    <row r="14414" spans="1:5" ht="12.5" x14ac:dyDescent="0.25">
      <c r="A14414" s="37"/>
      <c r="B14414" s="26"/>
      <c r="C14414"/>
      <c r="D14414"/>
      <c r="E14414"/>
    </row>
    <row r="14415" spans="1:5" ht="12.5" x14ac:dyDescent="0.25">
      <c r="A14415" s="37"/>
      <c r="B14415" s="26"/>
      <c r="C14415"/>
      <c r="D14415"/>
      <c r="E14415"/>
    </row>
    <row r="14416" spans="1:5" ht="12.5" x14ac:dyDescent="0.25">
      <c r="A14416" s="37"/>
      <c r="B14416" s="26"/>
      <c r="C14416"/>
      <c r="D14416"/>
      <c r="E14416"/>
    </row>
    <row r="14417" spans="1:5" ht="12.5" x14ac:dyDescent="0.25">
      <c r="A14417" s="37"/>
      <c r="B14417" s="26"/>
      <c r="C14417"/>
      <c r="D14417"/>
      <c r="E14417"/>
    </row>
    <row r="14418" spans="1:5" ht="12.5" x14ac:dyDescent="0.25">
      <c r="A14418" s="37"/>
      <c r="B14418" s="26"/>
      <c r="C14418"/>
      <c r="D14418"/>
      <c r="E14418"/>
    </row>
    <row r="14419" spans="1:5" ht="12.5" x14ac:dyDescent="0.25">
      <c r="A14419" s="37"/>
      <c r="B14419" s="26"/>
      <c r="C14419"/>
      <c r="D14419"/>
      <c r="E14419"/>
    </row>
    <row r="14420" spans="1:5" ht="12.5" x14ac:dyDescent="0.25">
      <c r="A14420" s="37"/>
      <c r="B14420" s="26"/>
      <c r="C14420"/>
      <c r="D14420"/>
      <c r="E14420"/>
    </row>
    <row r="14421" spans="1:5" ht="12.5" x14ac:dyDescent="0.25">
      <c r="A14421" s="37"/>
      <c r="B14421" s="26"/>
      <c r="C14421"/>
      <c r="D14421"/>
      <c r="E14421"/>
    </row>
    <row r="14422" spans="1:5" ht="12.5" x14ac:dyDescent="0.25">
      <c r="A14422" s="37"/>
      <c r="B14422" s="26"/>
      <c r="C14422"/>
      <c r="D14422"/>
      <c r="E14422"/>
    </row>
    <row r="14423" spans="1:5" ht="12.5" x14ac:dyDescent="0.25">
      <c r="A14423" s="37"/>
      <c r="B14423" s="26"/>
      <c r="C14423"/>
      <c r="D14423"/>
      <c r="E14423"/>
    </row>
    <row r="14424" spans="1:5" ht="12.5" x14ac:dyDescent="0.25">
      <c r="A14424" s="37"/>
      <c r="B14424" s="26"/>
      <c r="C14424"/>
      <c r="D14424"/>
      <c r="E14424"/>
    </row>
    <row r="14425" spans="1:5" ht="12.5" x14ac:dyDescent="0.25">
      <c r="A14425" s="37"/>
      <c r="B14425" s="26"/>
      <c r="C14425"/>
      <c r="D14425"/>
      <c r="E14425"/>
    </row>
    <row r="14426" spans="1:5" ht="12.5" x14ac:dyDescent="0.25">
      <c r="A14426" s="37"/>
      <c r="B14426" s="26"/>
      <c r="C14426"/>
      <c r="D14426"/>
      <c r="E14426"/>
    </row>
    <row r="14427" spans="1:5" ht="12.5" x14ac:dyDescent="0.25">
      <c r="A14427" s="37"/>
      <c r="B14427" s="26"/>
      <c r="C14427"/>
      <c r="D14427"/>
      <c r="E14427"/>
    </row>
    <row r="14428" spans="1:5" ht="12.5" x14ac:dyDescent="0.25">
      <c r="A14428" s="37"/>
      <c r="B14428" s="26"/>
      <c r="C14428"/>
      <c r="D14428"/>
      <c r="E14428"/>
    </row>
    <row r="14429" spans="1:5" ht="12.5" x14ac:dyDescent="0.25">
      <c r="A14429" s="37"/>
      <c r="B14429" s="26"/>
      <c r="C14429"/>
      <c r="D14429"/>
      <c r="E14429"/>
    </row>
    <row r="14430" spans="1:5" ht="12.5" x14ac:dyDescent="0.25">
      <c r="A14430" s="37"/>
      <c r="B14430" s="26"/>
      <c r="C14430"/>
      <c r="D14430"/>
      <c r="E14430"/>
    </row>
    <row r="14431" spans="1:5" ht="12.5" x14ac:dyDescent="0.25">
      <c r="A14431" s="37"/>
      <c r="B14431" s="26"/>
      <c r="C14431"/>
      <c r="D14431"/>
      <c r="E14431"/>
    </row>
    <row r="14432" spans="1:5" ht="12.5" x14ac:dyDescent="0.25">
      <c r="A14432" s="37"/>
      <c r="B14432" s="26"/>
      <c r="C14432"/>
      <c r="D14432"/>
      <c r="E14432"/>
    </row>
    <row r="14433" spans="1:5" ht="12.5" x14ac:dyDescent="0.25">
      <c r="A14433" s="37"/>
      <c r="B14433" s="26"/>
      <c r="C14433"/>
      <c r="D14433"/>
      <c r="E14433"/>
    </row>
    <row r="14434" spans="1:5" ht="12.5" x14ac:dyDescent="0.25">
      <c r="A14434" s="37"/>
      <c r="B14434" s="26"/>
      <c r="C14434"/>
      <c r="D14434"/>
      <c r="E14434"/>
    </row>
    <row r="14435" spans="1:5" ht="12.5" x14ac:dyDescent="0.25">
      <c r="A14435" s="37"/>
      <c r="B14435" s="26"/>
      <c r="C14435"/>
      <c r="D14435"/>
      <c r="E14435"/>
    </row>
    <row r="14436" spans="1:5" ht="12.5" x14ac:dyDescent="0.25">
      <c r="A14436" s="37"/>
      <c r="B14436" s="26"/>
      <c r="C14436"/>
      <c r="D14436"/>
      <c r="E14436"/>
    </row>
    <row r="14437" spans="1:5" ht="12.5" x14ac:dyDescent="0.25">
      <c r="A14437" s="37"/>
      <c r="B14437" s="26"/>
      <c r="C14437"/>
      <c r="D14437"/>
      <c r="E14437"/>
    </row>
    <row r="14438" spans="1:5" ht="12.5" x14ac:dyDescent="0.25">
      <c r="A14438" s="37"/>
      <c r="B14438" s="26"/>
      <c r="C14438"/>
      <c r="D14438"/>
      <c r="E14438"/>
    </row>
    <row r="14439" spans="1:5" ht="12.5" x14ac:dyDescent="0.25">
      <c r="A14439" s="37"/>
      <c r="B14439" s="26"/>
      <c r="C14439"/>
      <c r="D14439"/>
      <c r="E14439"/>
    </row>
    <row r="14440" spans="1:5" ht="12.5" x14ac:dyDescent="0.25">
      <c r="A14440" s="37"/>
      <c r="B14440" s="26"/>
      <c r="C14440"/>
      <c r="D14440"/>
      <c r="E14440"/>
    </row>
    <row r="14441" spans="1:5" ht="12.5" x14ac:dyDescent="0.25">
      <c r="A14441" s="37"/>
      <c r="B14441" s="26"/>
      <c r="C14441"/>
      <c r="D14441"/>
      <c r="E14441"/>
    </row>
    <row r="14442" spans="1:5" ht="12.5" x14ac:dyDescent="0.25">
      <c r="A14442" s="37"/>
      <c r="B14442" s="26"/>
      <c r="C14442"/>
      <c r="D14442"/>
      <c r="E14442"/>
    </row>
    <row r="14443" spans="1:5" ht="12.5" x14ac:dyDescent="0.25">
      <c r="A14443" s="37"/>
      <c r="B14443" s="26"/>
      <c r="C14443"/>
      <c r="D14443"/>
      <c r="E14443"/>
    </row>
    <row r="14444" spans="1:5" ht="12.5" x14ac:dyDescent="0.25">
      <c r="A14444" s="37"/>
      <c r="B14444" s="26"/>
      <c r="C14444"/>
      <c r="D14444"/>
      <c r="E14444"/>
    </row>
    <row r="14445" spans="1:5" ht="12.5" x14ac:dyDescent="0.25">
      <c r="A14445" s="37"/>
      <c r="B14445" s="26"/>
      <c r="C14445"/>
      <c r="D14445"/>
      <c r="E14445"/>
    </row>
    <row r="14446" spans="1:5" ht="12.5" x14ac:dyDescent="0.25">
      <c r="A14446" s="37"/>
      <c r="B14446" s="26"/>
      <c r="C14446"/>
      <c r="D14446"/>
      <c r="E14446"/>
    </row>
    <row r="14447" spans="1:5" ht="12.5" x14ac:dyDescent="0.25">
      <c r="A14447" s="37"/>
      <c r="B14447" s="26"/>
      <c r="C14447"/>
      <c r="D14447"/>
      <c r="E14447"/>
    </row>
    <row r="14448" spans="1:5" ht="12.5" x14ac:dyDescent="0.25">
      <c r="A14448" s="37"/>
      <c r="B14448" s="26"/>
      <c r="C14448"/>
      <c r="D14448"/>
      <c r="E14448"/>
    </row>
    <row r="14449" spans="1:5" ht="12.5" x14ac:dyDescent="0.25">
      <c r="A14449" s="37"/>
      <c r="B14449" s="26"/>
      <c r="C14449"/>
      <c r="D14449"/>
      <c r="E14449"/>
    </row>
    <row r="14450" spans="1:5" ht="12.5" x14ac:dyDescent="0.25">
      <c r="A14450" s="37"/>
      <c r="B14450" s="26"/>
      <c r="C14450"/>
      <c r="D14450"/>
      <c r="E14450"/>
    </row>
    <row r="14451" spans="1:5" ht="12.5" x14ac:dyDescent="0.25">
      <c r="A14451" s="37"/>
      <c r="B14451" s="26"/>
      <c r="C14451"/>
      <c r="D14451"/>
      <c r="E14451"/>
    </row>
    <row r="14452" spans="1:5" ht="12.5" x14ac:dyDescent="0.25">
      <c r="A14452" s="37"/>
      <c r="B14452" s="26"/>
      <c r="C14452"/>
      <c r="D14452"/>
      <c r="E14452"/>
    </row>
    <row r="14453" spans="1:5" ht="12.5" x14ac:dyDescent="0.25">
      <c r="A14453" s="37"/>
      <c r="B14453" s="26"/>
      <c r="C14453"/>
      <c r="D14453"/>
      <c r="E14453"/>
    </row>
    <row r="14454" spans="1:5" ht="12.5" x14ac:dyDescent="0.25">
      <c r="A14454" s="37"/>
      <c r="B14454" s="26"/>
      <c r="C14454"/>
      <c r="D14454"/>
      <c r="E14454"/>
    </row>
    <row r="14455" spans="1:5" ht="12.5" x14ac:dyDescent="0.25">
      <c r="A14455" s="37"/>
      <c r="B14455" s="26"/>
      <c r="C14455"/>
      <c r="D14455"/>
      <c r="E14455"/>
    </row>
    <row r="14456" spans="1:5" ht="12.5" x14ac:dyDescent="0.25">
      <c r="A14456" s="37"/>
      <c r="B14456" s="26"/>
      <c r="C14456"/>
      <c r="D14456"/>
      <c r="E14456"/>
    </row>
    <row r="14457" spans="1:5" ht="12.5" x14ac:dyDescent="0.25">
      <c r="A14457" s="37"/>
      <c r="B14457" s="26"/>
      <c r="C14457"/>
      <c r="D14457"/>
      <c r="E14457"/>
    </row>
    <row r="14458" spans="1:5" ht="12.5" x14ac:dyDescent="0.25">
      <c r="A14458" s="37"/>
      <c r="B14458" s="26"/>
      <c r="C14458"/>
      <c r="D14458"/>
      <c r="E14458"/>
    </row>
    <row r="14459" spans="1:5" ht="12.5" x14ac:dyDescent="0.25">
      <c r="A14459" s="37"/>
      <c r="B14459" s="26"/>
      <c r="C14459"/>
      <c r="D14459"/>
      <c r="E14459"/>
    </row>
    <row r="14460" spans="1:5" ht="12.5" x14ac:dyDescent="0.25">
      <c r="A14460" s="37"/>
      <c r="B14460" s="26"/>
      <c r="C14460"/>
      <c r="D14460"/>
      <c r="E14460"/>
    </row>
    <row r="14461" spans="1:5" ht="12.5" x14ac:dyDescent="0.25">
      <c r="A14461" s="37"/>
      <c r="B14461" s="26"/>
      <c r="C14461"/>
      <c r="D14461"/>
      <c r="E14461"/>
    </row>
    <row r="14462" spans="1:5" ht="12.5" x14ac:dyDescent="0.25">
      <c r="A14462" s="37"/>
      <c r="B14462" s="26"/>
      <c r="C14462"/>
      <c r="D14462"/>
      <c r="E14462"/>
    </row>
    <row r="14463" spans="1:5" ht="12.5" x14ac:dyDescent="0.25">
      <c r="A14463" s="37"/>
      <c r="B14463" s="26"/>
      <c r="C14463"/>
      <c r="D14463"/>
      <c r="E14463"/>
    </row>
    <row r="14464" spans="1:5" ht="12.5" x14ac:dyDescent="0.25">
      <c r="A14464" s="37"/>
      <c r="B14464" s="26"/>
      <c r="C14464"/>
      <c r="D14464"/>
      <c r="E14464"/>
    </row>
    <row r="14465" spans="1:5" ht="12.5" x14ac:dyDescent="0.25">
      <c r="A14465" s="37"/>
      <c r="B14465" s="26"/>
      <c r="C14465"/>
      <c r="D14465"/>
      <c r="E14465"/>
    </row>
    <row r="14466" spans="1:5" ht="12.5" x14ac:dyDescent="0.25">
      <c r="A14466" s="37"/>
      <c r="B14466" s="26"/>
      <c r="C14466"/>
      <c r="D14466"/>
      <c r="E14466"/>
    </row>
    <row r="14467" spans="1:5" ht="12.5" x14ac:dyDescent="0.25">
      <c r="A14467" s="37"/>
      <c r="B14467" s="26"/>
      <c r="C14467"/>
      <c r="D14467"/>
      <c r="E14467"/>
    </row>
    <row r="14468" spans="1:5" ht="12.5" x14ac:dyDescent="0.25">
      <c r="A14468" s="37"/>
      <c r="B14468" s="26"/>
      <c r="C14468"/>
      <c r="D14468"/>
      <c r="E14468"/>
    </row>
    <row r="14469" spans="1:5" ht="12.5" x14ac:dyDescent="0.25">
      <c r="A14469" s="37"/>
      <c r="B14469" s="26"/>
      <c r="C14469"/>
      <c r="D14469"/>
      <c r="E14469"/>
    </row>
    <row r="14470" spans="1:5" ht="12.5" x14ac:dyDescent="0.25">
      <c r="A14470" s="37"/>
      <c r="B14470" s="26"/>
      <c r="C14470"/>
      <c r="D14470"/>
      <c r="E14470"/>
    </row>
    <row r="14471" spans="1:5" ht="12.5" x14ac:dyDescent="0.25">
      <c r="A14471" s="37"/>
      <c r="B14471" s="26"/>
      <c r="C14471"/>
      <c r="D14471"/>
      <c r="E14471"/>
    </row>
    <row r="14472" spans="1:5" ht="12.5" x14ac:dyDescent="0.25">
      <c r="A14472" s="37"/>
      <c r="B14472" s="26"/>
      <c r="C14472"/>
      <c r="D14472"/>
      <c r="E14472"/>
    </row>
    <row r="14473" spans="1:5" ht="12.5" x14ac:dyDescent="0.25">
      <c r="A14473" s="37"/>
      <c r="B14473" s="26"/>
      <c r="C14473"/>
      <c r="D14473"/>
      <c r="E14473"/>
    </row>
    <row r="14474" spans="1:5" ht="12.5" x14ac:dyDescent="0.25">
      <c r="A14474" s="37"/>
      <c r="B14474" s="26"/>
      <c r="C14474"/>
      <c r="D14474"/>
      <c r="E14474"/>
    </row>
    <row r="14475" spans="1:5" ht="12.5" x14ac:dyDescent="0.25">
      <c r="A14475" s="37"/>
      <c r="B14475" s="26"/>
      <c r="C14475"/>
      <c r="D14475"/>
      <c r="E14475"/>
    </row>
    <row r="14476" spans="1:5" ht="12.5" x14ac:dyDescent="0.25">
      <c r="A14476" s="37"/>
      <c r="B14476" s="26"/>
      <c r="C14476"/>
      <c r="D14476"/>
      <c r="E14476"/>
    </row>
    <row r="14477" spans="1:5" ht="12.5" x14ac:dyDescent="0.25">
      <c r="A14477" s="37"/>
      <c r="B14477" s="26"/>
      <c r="C14477"/>
      <c r="D14477"/>
      <c r="E14477"/>
    </row>
    <row r="14478" spans="1:5" ht="12.5" x14ac:dyDescent="0.25">
      <c r="A14478" s="37"/>
      <c r="B14478" s="26"/>
      <c r="C14478"/>
      <c r="D14478"/>
      <c r="E14478"/>
    </row>
    <row r="14479" spans="1:5" ht="12.5" x14ac:dyDescent="0.25">
      <c r="A14479" s="37"/>
      <c r="B14479" s="26"/>
      <c r="C14479"/>
      <c r="D14479"/>
      <c r="E14479"/>
    </row>
    <row r="14480" spans="1:5" ht="12.5" x14ac:dyDescent="0.25">
      <c r="A14480" s="37"/>
      <c r="B14480" s="26"/>
      <c r="C14480"/>
      <c r="D14480"/>
      <c r="E14480"/>
    </row>
    <row r="14481" spans="1:5" ht="12.5" x14ac:dyDescent="0.25">
      <c r="A14481" s="37"/>
      <c r="B14481" s="26"/>
      <c r="C14481"/>
      <c r="D14481"/>
      <c r="E14481"/>
    </row>
    <row r="14482" spans="1:5" ht="12.5" x14ac:dyDescent="0.25">
      <c r="A14482" s="37"/>
      <c r="B14482" s="26"/>
      <c r="C14482"/>
      <c r="D14482"/>
      <c r="E14482"/>
    </row>
    <row r="14483" spans="1:5" ht="12.5" x14ac:dyDescent="0.25">
      <c r="A14483" s="37"/>
      <c r="B14483" s="26"/>
      <c r="C14483"/>
      <c r="D14483"/>
      <c r="E14483"/>
    </row>
    <row r="14484" spans="1:5" ht="12.5" x14ac:dyDescent="0.25">
      <c r="A14484" s="37"/>
      <c r="B14484" s="26"/>
      <c r="C14484"/>
      <c r="D14484"/>
      <c r="E14484"/>
    </row>
    <row r="14485" spans="1:5" ht="12.5" x14ac:dyDescent="0.25">
      <c r="A14485" s="37"/>
      <c r="B14485" s="26"/>
      <c r="C14485"/>
      <c r="D14485"/>
      <c r="E14485"/>
    </row>
    <row r="14486" spans="1:5" ht="12.5" x14ac:dyDescent="0.25">
      <c r="A14486" s="37"/>
      <c r="B14486" s="26"/>
      <c r="C14486"/>
      <c r="D14486"/>
      <c r="E14486"/>
    </row>
    <row r="14487" spans="1:5" ht="12.5" x14ac:dyDescent="0.25">
      <c r="A14487" s="37"/>
      <c r="B14487" s="26"/>
      <c r="C14487"/>
      <c r="D14487"/>
      <c r="E14487"/>
    </row>
    <row r="14488" spans="1:5" ht="12.5" x14ac:dyDescent="0.25">
      <c r="A14488" s="37"/>
      <c r="B14488" s="26"/>
      <c r="C14488"/>
      <c r="D14488"/>
      <c r="E14488"/>
    </row>
    <row r="14489" spans="1:5" ht="12.5" x14ac:dyDescent="0.25">
      <c r="A14489" s="37"/>
      <c r="B14489" s="26"/>
      <c r="C14489"/>
      <c r="D14489"/>
      <c r="E14489"/>
    </row>
    <row r="14490" spans="1:5" ht="12.5" x14ac:dyDescent="0.25">
      <c r="A14490" s="37"/>
      <c r="B14490" s="26"/>
      <c r="C14490"/>
      <c r="D14490"/>
      <c r="E14490"/>
    </row>
    <row r="14491" spans="1:5" ht="12.5" x14ac:dyDescent="0.25">
      <c r="A14491" s="37"/>
      <c r="B14491" s="26"/>
      <c r="C14491"/>
      <c r="D14491"/>
      <c r="E14491"/>
    </row>
    <row r="14492" spans="1:5" ht="12.5" x14ac:dyDescent="0.25">
      <c r="A14492" s="37"/>
      <c r="B14492" s="26"/>
      <c r="C14492"/>
      <c r="D14492"/>
      <c r="E14492"/>
    </row>
    <row r="14493" spans="1:5" ht="12.5" x14ac:dyDescent="0.25">
      <c r="A14493" s="37"/>
      <c r="B14493" s="26"/>
      <c r="C14493"/>
      <c r="D14493"/>
      <c r="E14493"/>
    </row>
    <row r="14494" spans="1:5" ht="12.5" x14ac:dyDescent="0.25">
      <c r="A14494" s="37"/>
      <c r="B14494" s="26"/>
      <c r="C14494"/>
      <c r="D14494"/>
      <c r="E14494"/>
    </row>
    <row r="14495" spans="1:5" ht="12.5" x14ac:dyDescent="0.25">
      <c r="A14495" s="37"/>
      <c r="B14495" s="26"/>
      <c r="C14495"/>
      <c r="D14495"/>
      <c r="E14495"/>
    </row>
    <row r="14496" spans="1:5" ht="12.5" x14ac:dyDescent="0.25">
      <c r="A14496" s="37"/>
      <c r="B14496" s="26"/>
      <c r="C14496"/>
      <c r="D14496"/>
      <c r="E14496"/>
    </row>
    <row r="14497" spans="1:5" ht="12.5" x14ac:dyDescent="0.25">
      <c r="A14497" s="37"/>
      <c r="B14497" s="26"/>
      <c r="C14497"/>
      <c r="D14497"/>
      <c r="E14497"/>
    </row>
    <row r="14498" spans="1:5" ht="12.5" x14ac:dyDescent="0.25">
      <c r="A14498" s="37"/>
      <c r="B14498" s="26"/>
      <c r="C14498"/>
      <c r="D14498"/>
      <c r="E14498"/>
    </row>
    <row r="14499" spans="1:5" ht="12.5" x14ac:dyDescent="0.25">
      <c r="A14499" s="37"/>
      <c r="B14499" s="26"/>
      <c r="C14499"/>
      <c r="D14499"/>
      <c r="E14499"/>
    </row>
    <row r="14500" spans="1:5" ht="12.5" x14ac:dyDescent="0.25">
      <c r="A14500" s="37"/>
      <c r="B14500" s="26"/>
      <c r="C14500"/>
      <c r="D14500"/>
      <c r="E14500"/>
    </row>
    <row r="14501" spans="1:5" ht="12.5" x14ac:dyDescent="0.25">
      <c r="A14501" s="37"/>
      <c r="B14501" s="26"/>
      <c r="C14501"/>
      <c r="D14501"/>
      <c r="E14501"/>
    </row>
    <row r="14502" spans="1:5" ht="12.5" x14ac:dyDescent="0.25">
      <c r="A14502" s="37"/>
      <c r="B14502" s="26"/>
      <c r="C14502"/>
      <c r="D14502"/>
      <c r="E14502"/>
    </row>
    <row r="14503" spans="1:5" ht="12.5" x14ac:dyDescent="0.25">
      <c r="A14503" s="37"/>
      <c r="B14503" s="26"/>
      <c r="C14503"/>
      <c r="D14503"/>
      <c r="E14503"/>
    </row>
    <row r="14504" spans="1:5" ht="12.5" x14ac:dyDescent="0.25">
      <c r="A14504" s="37"/>
      <c r="B14504" s="26"/>
      <c r="C14504"/>
      <c r="D14504"/>
      <c r="E14504"/>
    </row>
    <row r="14505" spans="1:5" ht="12.5" x14ac:dyDescent="0.25">
      <c r="A14505" s="37"/>
      <c r="B14505" s="26"/>
      <c r="C14505"/>
      <c r="D14505"/>
      <c r="E14505"/>
    </row>
    <row r="14506" spans="1:5" ht="12.5" x14ac:dyDescent="0.25">
      <c r="A14506" s="37"/>
      <c r="B14506" s="26"/>
      <c r="C14506"/>
      <c r="D14506"/>
      <c r="E14506"/>
    </row>
    <row r="14507" spans="1:5" ht="12.5" x14ac:dyDescent="0.25">
      <c r="A14507" s="37"/>
      <c r="B14507" s="26"/>
      <c r="C14507"/>
      <c r="D14507"/>
      <c r="E14507"/>
    </row>
    <row r="14508" spans="1:5" ht="12.5" x14ac:dyDescent="0.25">
      <c r="A14508" s="37"/>
      <c r="B14508" s="26"/>
      <c r="C14508"/>
      <c r="D14508"/>
      <c r="E14508"/>
    </row>
    <row r="14509" spans="1:5" ht="12.5" x14ac:dyDescent="0.25">
      <c r="A14509" s="37"/>
      <c r="B14509" s="26"/>
      <c r="C14509"/>
      <c r="D14509"/>
      <c r="E14509"/>
    </row>
    <row r="14510" spans="1:5" ht="12.5" x14ac:dyDescent="0.25">
      <c r="A14510" s="37"/>
      <c r="B14510" s="26"/>
      <c r="C14510"/>
      <c r="D14510"/>
      <c r="E14510"/>
    </row>
    <row r="14511" spans="1:5" ht="12.5" x14ac:dyDescent="0.25">
      <c r="A14511" s="37"/>
      <c r="B14511" s="26"/>
      <c r="C14511"/>
      <c r="D14511"/>
      <c r="E14511"/>
    </row>
    <row r="14512" spans="1:5" ht="12.5" x14ac:dyDescent="0.25">
      <c r="A14512" s="37"/>
      <c r="B14512" s="26"/>
      <c r="C14512"/>
      <c r="D14512"/>
      <c r="E14512"/>
    </row>
    <row r="14513" spans="1:5" ht="12.5" x14ac:dyDescent="0.25">
      <c r="A14513" s="37"/>
      <c r="B14513" s="26"/>
      <c r="C14513"/>
      <c r="D14513"/>
      <c r="E14513"/>
    </row>
    <row r="14514" spans="1:5" ht="12.5" x14ac:dyDescent="0.25">
      <c r="A14514" s="37"/>
      <c r="B14514" s="26"/>
      <c r="C14514"/>
      <c r="D14514"/>
      <c r="E14514"/>
    </row>
    <row r="14515" spans="1:5" ht="12.5" x14ac:dyDescent="0.25">
      <c r="A14515" s="37"/>
      <c r="B14515" s="26"/>
      <c r="C14515"/>
      <c r="D14515"/>
      <c r="E14515"/>
    </row>
    <row r="14516" spans="1:5" ht="12.5" x14ac:dyDescent="0.25">
      <c r="A14516" s="37"/>
      <c r="B14516" s="26"/>
      <c r="C14516"/>
      <c r="D14516"/>
      <c r="E14516"/>
    </row>
    <row r="14517" spans="1:5" ht="12.5" x14ac:dyDescent="0.25">
      <c r="A14517" s="37"/>
      <c r="B14517" s="26"/>
      <c r="C14517"/>
      <c r="D14517"/>
      <c r="E14517"/>
    </row>
    <row r="14518" spans="1:5" ht="12.5" x14ac:dyDescent="0.25">
      <c r="A14518" s="37"/>
      <c r="B14518" s="26"/>
      <c r="C14518"/>
      <c r="D14518"/>
      <c r="E14518"/>
    </row>
    <row r="14519" spans="1:5" ht="12.5" x14ac:dyDescent="0.25">
      <c r="A14519" s="37"/>
      <c r="B14519" s="26"/>
      <c r="C14519"/>
      <c r="D14519"/>
      <c r="E14519"/>
    </row>
    <row r="14520" spans="1:5" ht="12.5" x14ac:dyDescent="0.25">
      <c r="A14520" s="37"/>
      <c r="B14520" s="26"/>
      <c r="C14520"/>
      <c r="D14520"/>
      <c r="E14520"/>
    </row>
    <row r="14521" spans="1:5" ht="12.5" x14ac:dyDescent="0.25">
      <c r="A14521" s="37"/>
      <c r="B14521" s="26"/>
      <c r="C14521"/>
      <c r="D14521"/>
      <c r="E14521"/>
    </row>
    <row r="14522" spans="1:5" ht="12.5" x14ac:dyDescent="0.25">
      <c r="A14522" s="37"/>
      <c r="B14522" s="26"/>
      <c r="C14522"/>
      <c r="D14522"/>
      <c r="E14522"/>
    </row>
    <row r="14523" spans="1:5" ht="12.5" x14ac:dyDescent="0.25">
      <c r="A14523" s="37"/>
      <c r="B14523" s="26"/>
      <c r="C14523"/>
      <c r="D14523"/>
      <c r="E14523"/>
    </row>
    <row r="14524" spans="1:5" ht="12.5" x14ac:dyDescent="0.25">
      <c r="A14524" s="37"/>
      <c r="B14524" s="26"/>
      <c r="C14524"/>
      <c r="D14524"/>
      <c r="E14524"/>
    </row>
    <row r="14525" spans="1:5" ht="12.5" x14ac:dyDescent="0.25">
      <c r="A14525" s="37"/>
      <c r="B14525" s="26"/>
      <c r="C14525"/>
      <c r="D14525"/>
      <c r="E14525"/>
    </row>
    <row r="14526" spans="1:5" ht="12.5" x14ac:dyDescent="0.25">
      <c r="A14526" s="37"/>
      <c r="B14526" s="26"/>
      <c r="C14526"/>
      <c r="D14526"/>
      <c r="E14526"/>
    </row>
    <row r="14527" spans="1:5" ht="12.5" x14ac:dyDescent="0.25">
      <c r="A14527" s="37"/>
      <c r="B14527" s="26"/>
      <c r="C14527"/>
      <c r="D14527"/>
      <c r="E14527"/>
    </row>
    <row r="14528" spans="1:5" ht="12.5" x14ac:dyDescent="0.25">
      <c r="A14528" s="37"/>
      <c r="B14528" s="26"/>
      <c r="C14528"/>
      <c r="D14528"/>
      <c r="E14528"/>
    </row>
    <row r="14529" spans="1:5" ht="12.5" x14ac:dyDescent="0.25">
      <c r="A14529" s="37"/>
      <c r="B14529" s="26"/>
      <c r="C14529"/>
      <c r="D14529"/>
      <c r="E14529"/>
    </row>
    <row r="14530" spans="1:5" ht="12.5" x14ac:dyDescent="0.25">
      <c r="A14530" s="37"/>
      <c r="B14530" s="26"/>
      <c r="C14530"/>
      <c r="D14530"/>
      <c r="E14530"/>
    </row>
    <row r="14531" spans="1:5" ht="12.5" x14ac:dyDescent="0.25">
      <c r="A14531" s="37"/>
      <c r="B14531" s="26"/>
      <c r="C14531"/>
      <c r="D14531"/>
      <c r="E14531"/>
    </row>
    <row r="14532" spans="1:5" ht="12.5" x14ac:dyDescent="0.25">
      <c r="A14532" s="37"/>
      <c r="B14532" s="26"/>
      <c r="C14532"/>
      <c r="D14532"/>
      <c r="E14532"/>
    </row>
    <row r="14533" spans="1:5" ht="12.5" x14ac:dyDescent="0.25">
      <c r="A14533" s="37"/>
      <c r="B14533" s="26"/>
      <c r="C14533"/>
      <c r="D14533"/>
      <c r="E14533"/>
    </row>
    <row r="14534" spans="1:5" ht="12.5" x14ac:dyDescent="0.25">
      <c r="A14534" s="37"/>
      <c r="B14534" s="26"/>
      <c r="C14534"/>
      <c r="D14534"/>
      <c r="E14534"/>
    </row>
    <row r="14535" spans="1:5" ht="12.5" x14ac:dyDescent="0.25">
      <c r="A14535" s="37"/>
      <c r="B14535" s="26"/>
      <c r="C14535"/>
      <c r="D14535"/>
      <c r="E14535"/>
    </row>
    <row r="14536" spans="1:5" ht="12.5" x14ac:dyDescent="0.25">
      <c r="A14536" s="37"/>
      <c r="B14536" s="26"/>
      <c r="C14536"/>
      <c r="D14536"/>
      <c r="E14536"/>
    </row>
    <row r="14537" spans="1:5" ht="12.5" x14ac:dyDescent="0.25">
      <c r="A14537" s="37"/>
      <c r="B14537" s="26"/>
      <c r="C14537"/>
      <c r="D14537"/>
      <c r="E14537"/>
    </row>
    <row r="14538" spans="1:5" ht="12.5" x14ac:dyDescent="0.25">
      <c r="A14538" s="37"/>
      <c r="B14538" s="26"/>
      <c r="C14538"/>
      <c r="D14538"/>
      <c r="E14538"/>
    </row>
    <row r="14539" spans="1:5" ht="12.5" x14ac:dyDescent="0.25">
      <c r="A14539" s="37"/>
      <c r="B14539" s="26"/>
      <c r="C14539"/>
      <c r="D14539"/>
      <c r="E14539"/>
    </row>
    <row r="14540" spans="1:5" ht="12.5" x14ac:dyDescent="0.25">
      <c r="A14540" s="37"/>
      <c r="B14540" s="26"/>
      <c r="C14540"/>
      <c r="D14540"/>
      <c r="E14540"/>
    </row>
    <row r="14541" spans="1:5" ht="12.5" x14ac:dyDescent="0.25">
      <c r="A14541" s="37"/>
      <c r="B14541" s="26"/>
      <c r="C14541"/>
      <c r="D14541"/>
      <c r="E14541"/>
    </row>
    <row r="14542" spans="1:5" ht="12.5" x14ac:dyDescent="0.25">
      <c r="A14542" s="37"/>
      <c r="B14542" s="26"/>
      <c r="C14542"/>
      <c r="D14542"/>
      <c r="E14542"/>
    </row>
    <row r="14543" spans="1:5" ht="12.5" x14ac:dyDescent="0.25">
      <c r="A14543" s="37"/>
      <c r="B14543" s="26"/>
      <c r="C14543"/>
      <c r="D14543"/>
      <c r="E14543"/>
    </row>
    <row r="14544" spans="1:5" ht="12.5" x14ac:dyDescent="0.25">
      <c r="A14544" s="37"/>
      <c r="B14544" s="26"/>
      <c r="C14544"/>
      <c r="D14544"/>
      <c r="E14544"/>
    </row>
    <row r="14545" spans="1:5" ht="12.5" x14ac:dyDescent="0.25">
      <c r="A14545" s="37"/>
      <c r="B14545" s="26"/>
      <c r="C14545"/>
      <c r="D14545"/>
      <c r="E14545"/>
    </row>
    <row r="14546" spans="1:5" ht="12.5" x14ac:dyDescent="0.25">
      <c r="A14546" s="37"/>
      <c r="B14546" s="26"/>
      <c r="C14546"/>
      <c r="D14546"/>
      <c r="E14546"/>
    </row>
    <row r="14547" spans="1:5" ht="12.5" x14ac:dyDescent="0.25">
      <c r="A14547" s="37"/>
      <c r="B14547" s="26"/>
      <c r="C14547"/>
      <c r="D14547"/>
      <c r="E14547"/>
    </row>
    <row r="14548" spans="1:5" ht="12.5" x14ac:dyDescent="0.25">
      <c r="A14548" s="37"/>
      <c r="B14548" s="26"/>
      <c r="C14548"/>
      <c r="D14548"/>
      <c r="E14548"/>
    </row>
    <row r="14549" spans="1:5" ht="12.5" x14ac:dyDescent="0.25">
      <c r="A14549" s="37"/>
      <c r="B14549" s="26"/>
      <c r="C14549"/>
      <c r="D14549"/>
      <c r="E14549"/>
    </row>
    <row r="14550" spans="1:5" ht="12.5" x14ac:dyDescent="0.25">
      <c r="A14550" s="37"/>
      <c r="B14550" s="26"/>
      <c r="C14550"/>
      <c r="D14550"/>
      <c r="E14550"/>
    </row>
    <row r="14551" spans="1:5" ht="12.5" x14ac:dyDescent="0.25">
      <c r="A14551" s="37"/>
      <c r="B14551" s="26"/>
      <c r="C14551"/>
      <c r="D14551"/>
      <c r="E14551"/>
    </row>
    <row r="14552" spans="1:5" ht="12.5" x14ac:dyDescent="0.25">
      <c r="A14552" s="37"/>
      <c r="B14552" s="26"/>
      <c r="C14552"/>
      <c r="D14552"/>
      <c r="E14552"/>
    </row>
    <row r="14553" spans="1:5" ht="12.5" x14ac:dyDescent="0.25">
      <c r="A14553" s="37"/>
      <c r="B14553" s="26"/>
      <c r="C14553"/>
      <c r="D14553"/>
      <c r="E14553"/>
    </row>
    <row r="14554" spans="1:5" ht="12.5" x14ac:dyDescent="0.25">
      <c r="A14554" s="37"/>
      <c r="B14554" s="26"/>
      <c r="C14554"/>
      <c r="D14554"/>
      <c r="E14554"/>
    </row>
    <row r="14555" spans="1:5" ht="12.5" x14ac:dyDescent="0.25">
      <c r="A14555" s="37"/>
      <c r="B14555" s="26"/>
      <c r="C14555"/>
      <c r="D14555"/>
      <c r="E14555"/>
    </row>
    <row r="14556" spans="1:5" ht="12.5" x14ac:dyDescent="0.25">
      <c r="A14556" s="37"/>
      <c r="B14556" s="26"/>
      <c r="C14556"/>
      <c r="D14556"/>
      <c r="E14556"/>
    </row>
    <row r="14557" spans="1:5" ht="12.5" x14ac:dyDescent="0.25">
      <c r="A14557" s="37"/>
      <c r="B14557" s="26"/>
      <c r="C14557"/>
      <c r="D14557"/>
      <c r="E14557"/>
    </row>
    <row r="14558" spans="1:5" ht="12.5" x14ac:dyDescent="0.25">
      <c r="A14558" s="37"/>
      <c r="B14558" s="26"/>
      <c r="C14558"/>
      <c r="D14558"/>
      <c r="E14558"/>
    </row>
    <row r="14559" spans="1:5" ht="12.5" x14ac:dyDescent="0.25">
      <c r="A14559" s="37"/>
      <c r="B14559" s="26"/>
      <c r="C14559"/>
      <c r="D14559"/>
      <c r="E14559"/>
    </row>
    <row r="14560" spans="1:5" ht="12.5" x14ac:dyDescent="0.25">
      <c r="A14560" s="37"/>
      <c r="B14560" s="26"/>
      <c r="C14560"/>
      <c r="D14560"/>
      <c r="E14560"/>
    </row>
    <row r="14561" spans="1:5" ht="12.5" x14ac:dyDescent="0.25">
      <c r="A14561" s="37"/>
      <c r="B14561" s="26"/>
      <c r="C14561"/>
      <c r="D14561"/>
      <c r="E14561"/>
    </row>
    <row r="14562" spans="1:5" ht="12.5" x14ac:dyDescent="0.25">
      <c r="A14562" s="37"/>
      <c r="B14562" s="26"/>
      <c r="C14562"/>
      <c r="D14562"/>
      <c r="E14562"/>
    </row>
    <row r="14563" spans="1:5" ht="12.5" x14ac:dyDescent="0.25">
      <c r="A14563" s="37"/>
      <c r="B14563" s="26"/>
      <c r="C14563"/>
      <c r="D14563"/>
      <c r="E14563"/>
    </row>
    <row r="14564" spans="1:5" ht="12.5" x14ac:dyDescent="0.25">
      <c r="A14564" s="37"/>
      <c r="B14564" s="26"/>
      <c r="C14564"/>
      <c r="D14564"/>
      <c r="E14564"/>
    </row>
    <row r="14565" spans="1:5" ht="12.5" x14ac:dyDescent="0.25">
      <c r="A14565" s="37"/>
      <c r="B14565" s="26"/>
      <c r="C14565"/>
      <c r="D14565"/>
      <c r="E14565"/>
    </row>
    <row r="14566" spans="1:5" ht="12.5" x14ac:dyDescent="0.25">
      <c r="A14566" s="37"/>
      <c r="B14566" s="26"/>
      <c r="C14566"/>
      <c r="D14566"/>
      <c r="E14566"/>
    </row>
    <row r="14567" spans="1:5" ht="12.5" x14ac:dyDescent="0.25">
      <c r="A14567" s="37"/>
      <c r="B14567" s="26"/>
      <c r="C14567"/>
      <c r="D14567"/>
      <c r="E14567"/>
    </row>
    <row r="14568" spans="1:5" ht="12.5" x14ac:dyDescent="0.25">
      <c r="A14568" s="37"/>
      <c r="B14568" s="26"/>
      <c r="C14568"/>
      <c r="D14568"/>
      <c r="E14568"/>
    </row>
    <row r="14569" spans="1:5" ht="12.5" x14ac:dyDescent="0.25">
      <c r="A14569" s="37"/>
      <c r="B14569" s="26"/>
      <c r="C14569"/>
      <c r="D14569"/>
      <c r="E14569"/>
    </row>
    <row r="14570" spans="1:5" ht="12.5" x14ac:dyDescent="0.25">
      <c r="A14570" s="37"/>
      <c r="B14570" s="26"/>
      <c r="C14570"/>
      <c r="D14570"/>
      <c r="E14570"/>
    </row>
    <row r="14571" spans="1:5" ht="12.5" x14ac:dyDescent="0.25">
      <c r="A14571" s="37"/>
      <c r="B14571" s="26"/>
      <c r="C14571"/>
      <c r="D14571"/>
      <c r="E14571"/>
    </row>
    <row r="14572" spans="1:5" ht="12.5" x14ac:dyDescent="0.25">
      <c r="A14572" s="37"/>
      <c r="B14572" s="26"/>
      <c r="C14572"/>
      <c r="D14572"/>
      <c r="E14572"/>
    </row>
    <row r="14573" spans="1:5" ht="12.5" x14ac:dyDescent="0.25">
      <c r="A14573" s="37"/>
      <c r="B14573" s="26"/>
      <c r="C14573"/>
      <c r="D14573"/>
      <c r="E14573"/>
    </row>
    <row r="14574" spans="1:5" ht="12.5" x14ac:dyDescent="0.25">
      <c r="A14574" s="37"/>
      <c r="B14574" s="26"/>
      <c r="C14574"/>
      <c r="D14574"/>
      <c r="E14574"/>
    </row>
    <row r="14575" spans="1:5" ht="12.5" x14ac:dyDescent="0.25">
      <c r="A14575" s="37"/>
      <c r="B14575" s="26"/>
      <c r="C14575"/>
      <c r="D14575"/>
      <c r="E14575"/>
    </row>
    <row r="14576" spans="1:5" ht="12.5" x14ac:dyDescent="0.25">
      <c r="A14576" s="37"/>
      <c r="B14576" s="26"/>
      <c r="C14576"/>
      <c r="D14576"/>
      <c r="E14576"/>
    </row>
    <row r="14577" spans="1:5" ht="12.5" x14ac:dyDescent="0.25">
      <c r="A14577" s="37"/>
      <c r="B14577" s="26"/>
      <c r="C14577"/>
      <c r="D14577"/>
      <c r="E14577"/>
    </row>
    <row r="14578" spans="1:5" ht="12.5" x14ac:dyDescent="0.25">
      <c r="A14578" s="37"/>
      <c r="B14578" s="26"/>
      <c r="C14578"/>
      <c r="D14578"/>
      <c r="E14578"/>
    </row>
    <row r="14579" spans="1:5" ht="12.5" x14ac:dyDescent="0.25">
      <c r="A14579" s="37"/>
      <c r="B14579" s="26"/>
      <c r="C14579"/>
      <c r="D14579"/>
      <c r="E14579"/>
    </row>
    <row r="14580" spans="1:5" ht="12.5" x14ac:dyDescent="0.25">
      <c r="A14580" s="37"/>
      <c r="B14580" s="26"/>
      <c r="C14580"/>
      <c r="D14580"/>
      <c r="E14580"/>
    </row>
    <row r="14581" spans="1:5" ht="12.5" x14ac:dyDescent="0.25">
      <c r="A14581" s="37"/>
      <c r="B14581" s="26"/>
      <c r="C14581"/>
      <c r="D14581"/>
      <c r="E14581"/>
    </row>
    <row r="14582" spans="1:5" ht="12.5" x14ac:dyDescent="0.25">
      <c r="A14582" s="37"/>
      <c r="B14582" s="26"/>
      <c r="C14582"/>
      <c r="D14582"/>
      <c r="E14582"/>
    </row>
    <row r="14583" spans="1:5" ht="12.5" x14ac:dyDescent="0.25">
      <c r="A14583" s="37"/>
      <c r="B14583" s="26"/>
      <c r="C14583"/>
      <c r="D14583"/>
      <c r="E14583"/>
    </row>
    <row r="14584" spans="1:5" ht="12.5" x14ac:dyDescent="0.25">
      <c r="A14584" s="37"/>
      <c r="B14584" s="26"/>
      <c r="C14584"/>
      <c r="D14584"/>
      <c r="E14584"/>
    </row>
    <row r="14585" spans="1:5" ht="12.5" x14ac:dyDescent="0.25">
      <c r="A14585" s="37"/>
      <c r="B14585" s="26"/>
      <c r="C14585"/>
      <c r="D14585"/>
      <c r="E14585"/>
    </row>
    <row r="14586" spans="1:5" ht="12.5" x14ac:dyDescent="0.25">
      <c r="A14586" s="37"/>
      <c r="B14586" s="26"/>
      <c r="C14586"/>
      <c r="D14586"/>
      <c r="E14586"/>
    </row>
    <row r="14587" spans="1:5" ht="12.5" x14ac:dyDescent="0.25">
      <c r="A14587" s="37"/>
      <c r="B14587" s="26"/>
      <c r="C14587"/>
      <c r="D14587"/>
      <c r="E14587"/>
    </row>
    <row r="14588" spans="1:5" ht="12.5" x14ac:dyDescent="0.25">
      <c r="A14588" s="37"/>
      <c r="B14588" s="26"/>
      <c r="C14588"/>
      <c r="D14588"/>
      <c r="E14588"/>
    </row>
    <row r="14589" spans="1:5" ht="12.5" x14ac:dyDescent="0.25">
      <c r="A14589" s="37"/>
      <c r="B14589" s="26"/>
      <c r="C14589"/>
      <c r="D14589"/>
      <c r="E14589"/>
    </row>
    <row r="14590" spans="1:5" ht="12.5" x14ac:dyDescent="0.25">
      <c r="A14590" s="37"/>
      <c r="B14590" s="26"/>
      <c r="C14590"/>
      <c r="D14590"/>
      <c r="E14590"/>
    </row>
    <row r="14591" spans="1:5" ht="12.5" x14ac:dyDescent="0.25">
      <c r="A14591" s="37"/>
      <c r="B14591" s="26"/>
      <c r="C14591"/>
      <c r="D14591"/>
      <c r="E14591"/>
    </row>
    <row r="14592" spans="1:5" ht="12.5" x14ac:dyDescent="0.25">
      <c r="A14592" s="37"/>
      <c r="B14592" s="26"/>
      <c r="C14592"/>
      <c r="D14592"/>
      <c r="E14592"/>
    </row>
    <row r="14593" spans="1:5" ht="12.5" x14ac:dyDescent="0.25">
      <c r="A14593" s="37"/>
      <c r="B14593" s="26"/>
      <c r="C14593"/>
      <c r="D14593"/>
      <c r="E14593"/>
    </row>
    <row r="14594" spans="1:5" ht="12.5" x14ac:dyDescent="0.25">
      <c r="A14594" s="37"/>
      <c r="B14594" s="26"/>
      <c r="C14594"/>
      <c r="D14594"/>
      <c r="E14594"/>
    </row>
    <row r="14595" spans="1:5" ht="12.5" x14ac:dyDescent="0.25">
      <c r="A14595" s="37"/>
      <c r="B14595" s="26"/>
      <c r="C14595"/>
      <c r="D14595"/>
      <c r="E14595"/>
    </row>
    <row r="14596" spans="1:5" ht="12.5" x14ac:dyDescent="0.25">
      <c r="A14596" s="37"/>
      <c r="B14596" s="26"/>
      <c r="C14596"/>
      <c r="D14596"/>
      <c r="E14596"/>
    </row>
    <row r="14597" spans="1:5" ht="12.5" x14ac:dyDescent="0.25">
      <c r="A14597" s="37"/>
      <c r="B14597" s="26"/>
      <c r="C14597"/>
      <c r="D14597"/>
      <c r="E14597"/>
    </row>
    <row r="14598" spans="1:5" ht="12.5" x14ac:dyDescent="0.25">
      <c r="A14598" s="37"/>
      <c r="B14598" s="26"/>
      <c r="C14598"/>
      <c r="D14598"/>
      <c r="E14598"/>
    </row>
    <row r="14599" spans="1:5" ht="12.5" x14ac:dyDescent="0.25">
      <c r="A14599" s="37"/>
      <c r="B14599" s="26"/>
      <c r="C14599"/>
      <c r="D14599"/>
      <c r="E14599"/>
    </row>
    <row r="14600" spans="1:5" ht="12.5" x14ac:dyDescent="0.25">
      <c r="A14600" s="37"/>
      <c r="B14600" s="26"/>
      <c r="C14600"/>
      <c r="D14600"/>
      <c r="E14600"/>
    </row>
    <row r="14601" spans="1:5" ht="12.5" x14ac:dyDescent="0.25">
      <c r="A14601" s="37"/>
      <c r="B14601" s="26"/>
      <c r="C14601"/>
      <c r="D14601"/>
      <c r="E14601"/>
    </row>
    <row r="14602" spans="1:5" ht="12.5" x14ac:dyDescent="0.25">
      <c r="A14602" s="37"/>
      <c r="B14602" s="26"/>
      <c r="C14602"/>
      <c r="D14602"/>
      <c r="E14602"/>
    </row>
    <row r="14603" spans="1:5" ht="12.5" x14ac:dyDescent="0.25">
      <c r="A14603" s="37"/>
      <c r="B14603" s="26"/>
      <c r="C14603"/>
      <c r="D14603"/>
      <c r="E14603"/>
    </row>
    <row r="14604" spans="1:5" ht="12.5" x14ac:dyDescent="0.25">
      <c r="A14604" s="37"/>
      <c r="B14604" s="26"/>
      <c r="C14604"/>
      <c r="D14604"/>
      <c r="E14604"/>
    </row>
    <row r="14605" spans="1:5" ht="12.5" x14ac:dyDescent="0.25">
      <c r="A14605" s="37"/>
      <c r="B14605" s="26"/>
      <c r="C14605"/>
      <c r="D14605"/>
      <c r="E14605"/>
    </row>
    <row r="14606" spans="1:5" ht="12.5" x14ac:dyDescent="0.25">
      <c r="A14606" s="37"/>
      <c r="B14606" s="26"/>
      <c r="C14606"/>
      <c r="D14606"/>
      <c r="E14606"/>
    </row>
    <row r="14607" spans="1:5" ht="12.5" x14ac:dyDescent="0.25">
      <c r="A14607" s="37"/>
      <c r="B14607" s="26"/>
      <c r="C14607"/>
      <c r="D14607"/>
      <c r="E14607"/>
    </row>
    <row r="14608" spans="1:5" ht="12.5" x14ac:dyDescent="0.25">
      <c r="A14608" s="37"/>
      <c r="B14608" s="26"/>
      <c r="C14608"/>
      <c r="D14608"/>
      <c r="E14608"/>
    </row>
    <row r="14609" spans="1:5" ht="12.5" x14ac:dyDescent="0.25">
      <c r="A14609" s="37"/>
      <c r="B14609" s="26"/>
      <c r="C14609"/>
      <c r="D14609"/>
      <c r="E14609"/>
    </row>
    <row r="14610" spans="1:5" ht="12.5" x14ac:dyDescent="0.25">
      <c r="A14610" s="37"/>
      <c r="B14610" s="26"/>
      <c r="C14610"/>
      <c r="D14610"/>
      <c r="E14610"/>
    </row>
    <row r="14611" spans="1:5" ht="12.5" x14ac:dyDescent="0.25">
      <c r="A14611" s="37"/>
      <c r="B14611" s="26"/>
      <c r="C14611"/>
      <c r="D14611"/>
      <c r="E14611"/>
    </row>
    <row r="14612" spans="1:5" ht="12.5" x14ac:dyDescent="0.25">
      <c r="A14612" s="37"/>
      <c r="B14612" s="26"/>
      <c r="C14612"/>
      <c r="D14612"/>
      <c r="E14612"/>
    </row>
    <row r="14613" spans="1:5" ht="12.5" x14ac:dyDescent="0.25">
      <c r="A14613" s="37"/>
      <c r="B14613" s="26"/>
      <c r="C14613"/>
      <c r="D14613"/>
      <c r="E14613"/>
    </row>
    <row r="14614" spans="1:5" ht="12.5" x14ac:dyDescent="0.25">
      <c r="A14614" s="37"/>
      <c r="B14614" s="26"/>
      <c r="C14614"/>
      <c r="D14614"/>
      <c r="E14614"/>
    </row>
    <row r="14615" spans="1:5" ht="12.5" x14ac:dyDescent="0.25">
      <c r="A14615" s="37"/>
      <c r="B14615" s="26"/>
      <c r="C14615"/>
      <c r="D14615"/>
      <c r="E14615"/>
    </row>
    <row r="14616" spans="1:5" ht="12.5" x14ac:dyDescent="0.25">
      <c r="A14616" s="37"/>
      <c r="B14616" s="26"/>
      <c r="C14616"/>
      <c r="D14616"/>
      <c r="E14616"/>
    </row>
    <row r="14617" spans="1:5" ht="12.5" x14ac:dyDescent="0.25">
      <c r="A14617" s="37"/>
      <c r="B14617" s="26"/>
      <c r="C14617"/>
      <c r="D14617"/>
      <c r="E14617"/>
    </row>
    <row r="14618" spans="1:5" ht="12.5" x14ac:dyDescent="0.25">
      <c r="A14618" s="37"/>
      <c r="B14618" s="26"/>
      <c r="C14618"/>
      <c r="D14618"/>
      <c r="E14618"/>
    </row>
    <row r="14619" spans="1:5" ht="12.5" x14ac:dyDescent="0.25">
      <c r="A14619" s="37"/>
      <c r="B14619" s="26"/>
      <c r="C14619"/>
      <c r="D14619"/>
      <c r="E14619"/>
    </row>
    <row r="14620" spans="1:5" ht="12.5" x14ac:dyDescent="0.25">
      <c r="A14620" s="37"/>
      <c r="B14620" s="26"/>
      <c r="C14620"/>
      <c r="D14620"/>
      <c r="E14620"/>
    </row>
    <row r="14621" spans="1:5" ht="12.5" x14ac:dyDescent="0.25">
      <c r="A14621" s="37"/>
      <c r="B14621" s="26"/>
      <c r="C14621"/>
      <c r="D14621"/>
      <c r="E14621"/>
    </row>
    <row r="14622" spans="1:5" ht="12.5" x14ac:dyDescent="0.25">
      <c r="A14622" s="37"/>
      <c r="B14622" s="26"/>
      <c r="C14622"/>
      <c r="D14622"/>
      <c r="E14622"/>
    </row>
    <row r="14623" spans="1:5" ht="12.5" x14ac:dyDescent="0.25">
      <c r="A14623" s="37"/>
      <c r="B14623" s="26"/>
      <c r="C14623"/>
      <c r="D14623"/>
      <c r="E14623"/>
    </row>
    <row r="14624" spans="1:5" ht="12.5" x14ac:dyDescent="0.25">
      <c r="A14624" s="37"/>
      <c r="B14624" s="26"/>
      <c r="C14624"/>
      <c r="D14624"/>
      <c r="E14624"/>
    </row>
    <row r="14625" spans="1:5" ht="12.5" x14ac:dyDescent="0.25">
      <c r="A14625" s="37"/>
      <c r="B14625" s="26"/>
      <c r="C14625"/>
      <c r="D14625"/>
      <c r="E14625"/>
    </row>
    <row r="14626" spans="1:5" ht="12.5" x14ac:dyDescent="0.25">
      <c r="A14626" s="37"/>
      <c r="B14626" s="26"/>
      <c r="C14626"/>
      <c r="D14626"/>
      <c r="E14626"/>
    </row>
    <row r="14627" spans="1:5" ht="12.5" x14ac:dyDescent="0.25">
      <c r="A14627" s="37"/>
      <c r="B14627" s="26"/>
      <c r="C14627"/>
      <c r="D14627"/>
      <c r="E14627"/>
    </row>
    <row r="14628" spans="1:5" ht="12.5" x14ac:dyDescent="0.25">
      <c r="A14628" s="37"/>
      <c r="B14628" s="26"/>
      <c r="C14628"/>
      <c r="D14628"/>
      <c r="E14628"/>
    </row>
    <row r="14629" spans="1:5" ht="12.5" x14ac:dyDescent="0.25">
      <c r="A14629" s="37"/>
      <c r="B14629" s="26"/>
      <c r="C14629"/>
      <c r="D14629"/>
      <c r="E14629"/>
    </row>
    <row r="14630" spans="1:5" ht="12.5" x14ac:dyDescent="0.25">
      <c r="A14630" s="37"/>
      <c r="B14630" s="26"/>
      <c r="C14630"/>
      <c r="D14630"/>
      <c r="E14630"/>
    </row>
    <row r="14631" spans="1:5" ht="12.5" x14ac:dyDescent="0.25">
      <c r="A14631" s="37"/>
      <c r="B14631" s="26"/>
      <c r="C14631"/>
      <c r="D14631"/>
      <c r="E14631"/>
    </row>
    <row r="14632" spans="1:5" ht="12.5" x14ac:dyDescent="0.25">
      <c r="A14632" s="37"/>
      <c r="B14632" s="26"/>
      <c r="C14632"/>
      <c r="D14632"/>
      <c r="E14632"/>
    </row>
    <row r="14633" spans="1:5" ht="12.5" x14ac:dyDescent="0.25">
      <c r="A14633" s="37"/>
      <c r="B14633" s="26"/>
      <c r="C14633"/>
      <c r="D14633"/>
      <c r="E14633"/>
    </row>
    <row r="14634" spans="1:5" ht="12.5" x14ac:dyDescent="0.25">
      <c r="A14634" s="37"/>
      <c r="B14634" s="26"/>
      <c r="C14634"/>
      <c r="D14634"/>
      <c r="E14634"/>
    </row>
    <row r="14635" spans="1:5" ht="12.5" x14ac:dyDescent="0.25">
      <c r="A14635" s="37"/>
      <c r="B14635" s="26"/>
      <c r="C14635"/>
      <c r="D14635"/>
      <c r="E14635"/>
    </row>
    <row r="14636" spans="1:5" ht="12.5" x14ac:dyDescent="0.25">
      <c r="A14636" s="37"/>
      <c r="B14636" s="26"/>
      <c r="C14636"/>
      <c r="D14636"/>
      <c r="E14636"/>
    </row>
    <row r="14637" spans="1:5" ht="12.5" x14ac:dyDescent="0.25">
      <c r="A14637" s="37"/>
      <c r="B14637" s="26"/>
      <c r="C14637"/>
      <c r="D14637"/>
      <c r="E14637"/>
    </row>
    <row r="14638" spans="1:5" ht="12.5" x14ac:dyDescent="0.25">
      <c r="A14638" s="37"/>
      <c r="B14638" s="26"/>
      <c r="C14638"/>
      <c r="D14638"/>
      <c r="E14638"/>
    </row>
    <row r="14639" spans="1:5" ht="12.5" x14ac:dyDescent="0.25">
      <c r="A14639" s="37"/>
      <c r="B14639" s="26"/>
      <c r="C14639"/>
      <c r="D14639"/>
      <c r="E14639"/>
    </row>
    <row r="14640" spans="1:5" ht="12.5" x14ac:dyDescent="0.25">
      <c r="A14640" s="37"/>
      <c r="B14640" s="26"/>
      <c r="C14640"/>
      <c r="D14640"/>
      <c r="E14640"/>
    </row>
    <row r="14641" spans="1:5" ht="12.5" x14ac:dyDescent="0.25">
      <c r="A14641" s="37"/>
      <c r="B14641" s="26"/>
      <c r="C14641"/>
      <c r="D14641"/>
      <c r="E14641"/>
    </row>
    <row r="14642" spans="1:5" ht="12.5" x14ac:dyDescent="0.25">
      <c r="A14642" s="37"/>
      <c r="B14642" s="26"/>
      <c r="C14642"/>
      <c r="D14642"/>
      <c r="E14642"/>
    </row>
    <row r="14643" spans="1:5" ht="12.5" x14ac:dyDescent="0.25">
      <c r="A14643" s="37"/>
      <c r="B14643" s="26"/>
      <c r="C14643"/>
      <c r="D14643"/>
      <c r="E14643"/>
    </row>
    <row r="14644" spans="1:5" ht="12.5" x14ac:dyDescent="0.25">
      <c r="A14644" s="37"/>
      <c r="B14644" s="26"/>
      <c r="C14644"/>
      <c r="D14644"/>
      <c r="E14644"/>
    </row>
    <row r="14645" spans="1:5" ht="12.5" x14ac:dyDescent="0.25">
      <c r="A14645" s="37"/>
      <c r="B14645" s="26"/>
      <c r="C14645"/>
      <c r="D14645"/>
      <c r="E14645"/>
    </row>
    <row r="14646" spans="1:5" ht="12.5" x14ac:dyDescent="0.25">
      <c r="A14646" s="37"/>
      <c r="B14646" s="26"/>
      <c r="C14646"/>
      <c r="D14646"/>
      <c r="E14646"/>
    </row>
    <row r="14647" spans="1:5" ht="12.5" x14ac:dyDescent="0.25">
      <c r="A14647" s="37"/>
      <c r="B14647" s="26"/>
      <c r="C14647"/>
      <c r="D14647"/>
      <c r="E14647"/>
    </row>
    <row r="14648" spans="1:5" ht="12.5" x14ac:dyDescent="0.25">
      <c r="A14648" s="37"/>
      <c r="B14648" s="26"/>
      <c r="C14648"/>
      <c r="D14648"/>
      <c r="E14648"/>
    </row>
    <row r="14649" spans="1:5" ht="12.5" x14ac:dyDescent="0.25">
      <c r="A14649" s="37"/>
      <c r="B14649" s="26"/>
      <c r="C14649"/>
      <c r="D14649"/>
      <c r="E14649"/>
    </row>
    <row r="14650" spans="1:5" ht="12.5" x14ac:dyDescent="0.25">
      <c r="A14650" s="37"/>
      <c r="B14650" s="26"/>
      <c r="C14650"/>
      <c r="D14650"/>
      <c r="E14650"/>
    </row>
    <row r="14651" spans="1:5" ht="12.5" x14ac:dyDescent="0.25">
      <c r="A14651" s="37"/>
      <c r="B14651" s="26"/>
      <c r="C14651"/>
      <c r="D14651"/>
      <c r="E14651"/>
    </row>
    <row r="14652" spans="1:5" ht="12.5" x14ac:dyDescent="0.25">
      <c r="A14652" s="37"/>
      <c r="B14652" s="26"/>
      <c r="C14652"/>
      <c r="D14652"/>
      <c r="E14652"/>
    </row>
    <row r="14653" spans="1:5" ht="12.5" x14ac:dyDescent="0.25">
      <c r="A14653" s="37"/>
      <c r="B14653" s="26"/>
      <c r="C14653"/>
      <c r="D14653"/>
      <c r="E14653"/>
    </row>
    <row r="14654" spans="1:5" ht="12.5" x14ac:dyDescent="0.25">
      <c r="A14654" s="37"/>
      <c r="B14654" s="26"/>
      <c r="C14654"/>
      <c r="D14654"/>
      <c r="E14654"/>
    </row>
    <row r="14655" spans="1:5" ht="12.5" x14ac:dyDescent="0.25">
      <c r="A14655" s="37"/>
      <c r="B14655" s="26"/>
      <c r="C14655"/>
      <c r="D14655"/>
      <c r="E14655"/>
    </row>
    <row r="14656" spans="1:5" ht="12.5" x14ac:dyDescent="0.25">
      <c r="A14656" s="37"/>
      <c r="B14656" s="26"/>
      <c r="C14656"/>
      <c r="D14656"/>
      <c r="E14656"/>
    </row>
    <row r="14657" spans="1:5" ht="12.5" x14ac:dyDescent="0.25">
      <c r="A14657" s="37"/>
      <c r="B14657" s="26"/>
      <c r="C14657"/>
      <c r="D14657"/>
      <c r="E14657"/>
    </row>
    <row r="14658" spans="1:5" ht="12.5" x14ac:dyDescent="0.25">
      <c r="A14658" s="37"/>
      <c r="B14658" s="26"/>
      <c r="C14658"/>
      <c r="D14658"/>
      <c r="E14658"/>
    </row>
    <row r="14659" spans="1:5" ht="12.5" x14ac:dyDescent="0.25">
      <c r="A14659" s="37"/>
      <c r="B14659" s="26"/>
      <c r="C14659"/>
      <c r="D14659"/>
      <c r="E14659"/>
    </row>
    <row r="14660" spans="1:5" ht="12.5" x14ac:dyDescent="0.25">
      <c r="A14660" s="37"/>
      <c r="B14660" s="26"/>
      <c r="C14660"/>
      <c r="D14660"/>
      <c r="E14660"/>
    </row>
    <row r="14661" spans="1:5" ht="12.5" x14ac:dyDescent="0.25">
      <c r="A14661" s="37"/>
      <c r="B14661" s="26"/>
      <c r="C14661"/>
      <c r="D14661"/>
      <c r="E14661"/>
    </row>
    <row r="14662" spans="1:5" ht="12.5" x14ac:dyDescent="0.25">
      <c r="A14662" s="37"/>
      <c r="B14662" s="26"/>
      <c r="C14662"/>
      <c r="D14662"/>
      <c r="E14662"/>
    </row>
    <row r="14663" spans="1:5" ht="12.5" x14ac:dyDescent="0.25">
      <c r="A14663" s="37"/>
      <c r="B14663" s="26"/>
      <c r="C14663"/>
      <c r="D14663"/>
      <c r="E14663"/>
    </row>
    <row r="14664" spans="1:5" ht="12.5" x14ac:dyDescent="0.25">
      <c r="A14664" s="37"/>
      <c r="B14664" s="26"/>
      <c r="C14664"/>
      <c r="D14664"/>
      <c r="E14664"/>
    </row>
    <row r="14665" spans="1:5" ht="12.5" x14ac:dyDescent="0.25">
      <c r="A14665" s="37"/>
      <c r="B14665" s="26"/>
      <c r="C14665"/>
      <c r="D14665"/>
      <c r="E14665"/>
    </row>
    <row r="14666" spans="1:5" ht="12.5" x14ac:dyDescent="0.25">
      <c r="A14666" s="37"/>
      <c r="B14666" s="26"/>
      <c r="C14666"/>
      <c r="D14666"/>
      <c r="E14666"/>
    </row>
    <row r="14667" spans="1:5" ht="12.5" x14ac:dyDescent="0.25">
      <c r="A14667" s="37"/>
      <c r="B14667" s="26"/>
      <c r="C14667"/>
      <c r="D14667"/>
      <c r="E14667"/>
    </row>
    <row r="14668" spans="1:5" ht="12.5" x14ac:dyDescent="0.25">
      <c r="A14668" s="37"/>
      <c r="B14668" s="26"/>
      <c r="C14668"/>
      <c r="D14668"/>
      <c r="E14668"/>
    </row>
    <row r="14669" spans="1:5" ht="12.5" x14ac:dyDescent="0.25">
      <c r="A14669" s="37"/>
      <c r="B14669" s="26"/>
      <c r="C14669"/>
      <c r="D14669"/>
      <c r="E14669"/>
    </row>
    <row r="14670" spans="1:5" ht="12.5" x14ac:dyDescent="0.25">
      <c r="A14670" s="37"/>
      <c r="B14670" s="26"/>
      <c r="C14670"/>
      <c r="D14670"/>
      <c r="E14670"/>
    </row>
    <row r="14671" spans="1:5" ht="12.5" x14ac:dyDescent="0.25">
      <c r="A14671" s="37"/>
      <c r="B14671" s="26"/>
      <c r="C14671"/>
      <c r="D14671"/>
      <c r="E14671"/>
    </row>
    <row r="14672" spans="1:5" ht="12.5" x14ac:dyDescent="0.25">
      <c r="A14672" s="37"/>
      <c r="B14672" s="26"/>
      <c r="C14672"/>
      <c r="D14672"/>
      <c r="E14672"/>
    </row>
    <row r="14673" spans="1:5" ht="12.5" x14ac:dyDescent="0.25">
      <c r="A14673" s="37"/>
      <c r="B14673" s="26"/>
      <c r="C14673"/>
      <c r="D14673"/>
      <c r="E14673"/>
    </row>
    <row r="14674" spans="1:5" ht="12.5" x14ac:dyDescent="0.25">
      <c r="A14674" s="37"/>
      <c r="B14674" s="26"/>
      <c r="C14674"/>
      <c r="D14674"/>
      <c r="E14674"/>
    </row>
    <row r="14675" spans="1:5" ht="12.5" x14ac:dyDescent="0.25">
      <c r="A14675" s="37"/>
      <c r="B14675" s="26"/>
      <c r="C14675"/>
      <c r="D14675"/>
      <c r="E14675"/>
    </row>
    <row r="14676" spans="1:5" ht="12.5" x14ac:dyDescent="0.25">
      <c r="A14676" s="37"/>
      <c r="B14676" s="26"/>
      <c r="C14676"/>
      <c r="D14676"/>
      <c r="E14676"/>
    </row>
    <row r="14677" spans="1:5" ht="12.5" x14ac:dyDescent="0.25">
      <c r="A14677" s="37"/>
      <c r="B14677" s="26"/>
      <c r="C14677"/>
      <c r="D14677"/>
      <c r="E14677"/>
    </row>
    <row r="14678" spans="1:5" ht="12.5" x14ac:dyDescent="0.25">
      <c r="A14678" s="37"/>
      <c r="B14678" s="26"/>
      <c r="C14678"/>
      <c r="D14678"/>
      <c r="E14678"/>
    </row>
    <row r="14679" spans="1:5" ht="12.5" x14ac:dyDescent="0.25">
      <c r="A14679" s="37"/>
      <c r="B14679" s="26"/>
      <c r="C14679"/>
      <c r="D14679"/>
      <c r="E14679"/>
    </row>
    <row r="14680" spans="1:5" ht="12.5" x14ac:dyDescent="0.25">
      <c r="A14680" s="37"/>
      <c r="B14680" s="26"/>
      <c r="C14680"/>
      <c r="D14680"/>
      <c r="E14680"/>
    </row>
    <row r="14681" spans="1:5" ht="12.5" x14ac:dyDescent="0.25">
      <c r="A14681" s="37"/>
      <c r="B14681" s="26"/>
      <c r="C14681"/>
      <c r="D14681"/>
      <c r="E14681"/>
    </row>
    <row r="14682" spans="1:5" ht="12.5" x14ac:dyDescent="0.25">
      <c r="A14682" s="37"/>
      <c r="B14682" s="26"/>
      <c r="C14682"/>
      <c r="D14682"/>
      <c r="E14682"/>
    </row>
    <row r="14683" spans="1:5" ht="12.5" x14ac:dyDescent="0.25">
      <c r="A14683" s="37"/>
      <c r="B14683" s="26"/>
      <c r="C14683"/>
      <c r="D14683"/>
      <c r="E14683"/>
    </row>
    <row r="14684" spans="1:5" ht="12.5" x14ac:dyDescent="0.25">
      <c r="A14684" s="37"/>
      <c r="B14684" s="26"/>
      <c r="C14684"/>
      <c r="D14684"/>
      <c r="E14684"/>
    </row>
    <row r="14685" spans="1:5" ht="12.5" x14ac:dyDescent="0.25">
      <c r="A14685" s="37"/>
      <c r="B14685" s="26"/>
      <c r="C14685"/>
      <c r="D14685"/>
      <c r="E14685"/>
    </row>
    <row r="14686" spans="1:5" ht="12.5" x14ac:dyDescent="0.25">
      <c r="A14686" s="37"/>
      <c r="B14686" s="26"/>
      <c r="C14686"/>
      <c r="D14686"/>
      <c r="E14686"/>
    </row>
    <row r="14687" spans="1:5" ht="12.5" x14ac:dyDescent="0.25">
      <c r="A14687" s="37"/>
      <c r="B14687" s="26"/>
      <c r="C14687"/>
      <c r="D14687"/>
      <c r="E14687"/>
    </row>
    <row r="14688" spans="1:5" ht="12.5" x14ac:dyDescent="0.25">
      <c r="A14688" s="37"/>
      <c r="B14688" s="26"/>
      <c r="C14688"/>
      <c r="D14688"/>
      <c r="E14688"/>
    </row>
    <row r="14689" spans="1:5" ht="12.5" x14ac:dyDescent="0.25">
      <c r="A14689" s="37"/>
      <c r="B14689" s="26"/>
      <c r="C14689"/>
      <c r="D14689"/>
      <c r="E14689"/>
    </row>
    <row r="14690" spans="1:5" ht="12.5" x14ac:dyDescent="0.25">
      <c r="A14690" s="37"/>
      <c r="B14690" s="26"/>
      <c r="C14690"/>
      <c r="D14690"/>
      <c r="E14690"/>
    </row>
    <row r="14691" spans="1:5" ht="12.5" x14ac:dyDescent="0.25">
      <c r="A14691" s="37"/>
      <c r="B14691" s="26"/>
      <c r="C14691"/>
      <c r="D14691"/>
      <c r="E14691"/>
    </row>
    <row r="14692" spans="1:5" ht="12.5" x14ac:dyDescent="0.25">
      <c r="A14692" s="37"/>
      <c r="B14692" s="26"/>
      <c r="C14692"/>
      <c r="D14692"/>
      <c r="E14692"/>
    </row>
    <row r="14693" spans="1:5" ht="12.5" x14ac:dyDescent="0.25">
      <c r="A14693" s="37"/>
      <c r="B14693" s="26"/>
      <c r="C14693"/>
      <c r="D14693"/>
      <c r="E14693"/>
    </row>
    <row r="14694" spans="1:5" ht="12.5" x14ac:dyDescent="0.25">
      <c r="A14694" s="37"/>
      <c r="B14694" s="26"/>
      <c r="C14694"/>
      <c r="D14694"/>
      <c r="E14694"/>
    </row>
    <row r="14695" spans="1:5" ht="12.5" x14ac:dyDescent="0.25">
      <c r="A14695" s="37"/>
      <c r="B14695" s="26"/>
      <c r="C14695"/>
      <c r="D14695"/>
      <c r="E14695"/>
    </row>
    <row r="14696" spans="1:5" ht="12.5" x14ac:dyDescent="0.25">
      <c r="A14696" s="37"/>
      <c r="B14696" s="26"/>
      <c r="C14696"/>
      <c r="D14696"/>
      <c r="E14696"/>
    </row>
    <row r="14697" spans="1:5" ht="12.5" x14ac:dyDescent="0.25">
      <c r="A14697" s="37"/>
      <c r="B14697" s="26"/>
      <c r="C14697"/>
      <c r="D14697"/>
      <c r="E14697"/>
    </row>
    <row r="14698" spans="1:5" ht="12.5" x14ac:dyDescent="0.25">
      <c r="A14698" s="37"/>
      <c r="B14698" s="26"/>
      <c r="C14698"/>
      <c r="D14698"/>
      <c r="E14698"/>
    </row>
    <row r="14699" spans="1:5" ht="12.5" x14ac:dyDescent="0.25">
      <c r="A14699" s="37"/>
      <c r="B14699" s="26"/>
      <c r="C14699"/>
      <c r="D14699"/>
      <c r="E14699"/>
    </row>
    <row r="14700" spans="1:5" ht="12.5" x14ac:dyDescent="0.25">
      <c r="A14700" s="37"/>
      <c r="B14700" s="26"/>
      <c r="C14700"/>
      <c r="D14700"/>
      <c r="E14700"/>
    </row>
    <row r="14701" spans="1:5" ht="12.5" x14ac:dyDescent="0.25">
      <c r="A14701" s="37"/>
      <c r="B14701" s="26"/>
      <c r="C14701"/>
      <c r="D14701"/>
      <c r="E14701"/>
    </row>
    <row r="14702" spans="1:5" ht="12.5" x14ac:dyDescent="0.25">
      <c r="A14702" s="37"/>
      <c r="B14702" s="26"/>
      <c r="C14702"/>
      <c r="D14702"/>
      <c r="E14702"/>
    </row>
    <row r="14703" spans="1:5" ht="12.5" x14ac:dyDescent="0.25">
      <c r="A14703" s="37"/>
      <c r="B14703" s="26"/>
      <c r="C14703"/>
      <c r="D14703"/>
      <c r="E14703"/>
    </row>
    <row r="14704" spans="1:5" ht="12.5" x14ac:dyDescent="0.25">
      <c r="A14704" s="37"/>
      <c r="B14704" s="26"/>
      <c r="C14704"/>
      <c r="D14704"/>
      <c r="E14704"/>
    </row>
    <row r="14705" spans="1:5" ht="12.5" x14ac:dyDescent="0.25">
      <c r="A14705" s="37"/>
      <c r="B14705" s="26"/>
      <c r="C14705"/>
      <c r="D14705"/>
      <c r="E14705"/>
    </row>
    <row r="14706" spans="1:5" ht="12.5" x14ac:dyDescent="0.25">
      <c r="A14706" s="37"/>
      <c r="B14706" s="26"/>
      <c r="C14706"/>
      <c r="D14706"/>
      <c r="E14706"/>
    </row>
    <row r="14707" spans="1:5" ht="12.5" x14ac:dyDescent="0.25">
      <c r="A14707" s="37"/>
      <c r="B14707" s="26"/>
      <c r="C14707"/>
      <c r="D14707"/>
      <c r="E14707"/>
    </row>
    <row r="14708" spans="1:5" ht="12.5" x14ac:dyDescent="0.25">
      <c r="A14708" s="37"/>
      <c r="B14708" s="26"/>
      <c r="C14708"/>
      <c r="D14708"/>
      <c r="E14708"/>
    </row>
    <row r="14709" spans="1:5" ht="12.5" x14ac:dyDescent="0.25">
      <c r="A14709" s="37"/>
      <c r="B14709" s="26"/>
      <c r="C14709"/>
      <c r="D14709"/>
      <c r="E14709"/>
    </row>
    <row r="14710" spans="1:5" ht="12.5" x14ac:dyDescent="0.25">
      <c r="A14710" s="37"/>
      <c r="B14710" s="26"/>
      <c r="C14710"/>
      <c r="D14710"/>
      <c r="E14710"/>
    </row>
    <row r="14711" spans="1:5" ht="12.5" x14ac:dyDescent="0.25">
      <c r="A14711" s="37"/>
      <c r="B14711" s="26"/>
      <c r="C14711"/>
      <c r="D14711"/>
      <c r="E14711"/>
    </row>
    <row r="14712" spans="1:5" ht="12.5" x14ac:dyDescent="0.25">
      <c r="A14712" s="37"/>
      <c r="B14712" s="26"/>
      <c r="C14712"/>
      <c r="D14712"/>
      <c r="E14712"/>
    </row>
    <row r="14713" spans="1:5" ht="12.5" x14ac:dyDescent="0.25">
      <c r="A14713" s="37"/>
      <c r="B14713" s="26"/>
      <c r="C14713"/>
      <c r="D14713"/>
      <c r="E14713"/>
    </row>
    <row r="14714" spans="1:5" ht="12.5" x14ac:dyDescent="0.25">
      <c r="A14714" s="37"/>
      <c r="B14714" s="26"/>
      <c r="C14714"/>
      <c r="D14714"/>
      <c r="E14714"/>
    </row>
    <row r="14715" spans="1:5" ht="12.5" x14ac:dyDescent="0.25">
      <c r="A14715" s="37"/>
      <c r="B14715" s="26"/>
      <c r="C14715"/>
      <c r="D14715"/>
      <c r="E14715"/>
    </row>
    <row r="14716" spans="1:5" ht="12.5" x14ac:dyDescent="0.25">
      <c r="A14716" s="37"/>
      <c r="B14716" s="26"/>
      <c r="C14716"/>
      <c r="D14716"/>
      <c r="E14716"/>
    </row>
    <row r="14717" spans="1:5" ht="12.5" x14ac:dyDescent="0.25">
      <c r="A14717" s="37"/>
      <c r="B14717" s="26"/>
      <c r="C14717"/>
      <c r="D14717"/>
      <c r="E14717"/>
    </row>
    <row r="14718" spans="1:5" ht="12.5" x14ac:dyDescent="0.25">
      <c r="A14718" s="37"/>
      <c r="B14718" s="26"/>
      <c r="C14718"/>
      <c r="D14718"/>
      <c r="E14718"/>
    </row>
    <row r="14719" spans="1:5" ht="12.5" x14ac:dyDescent="0.25">
      <c r="A14719" s="37"/>
      <c r="B14719" s="26"/>
      <c r="C14719"/>
      <c r="D14719"/>
      <c r="E14719"/>
    </row>
    <row r="14720" spans="1:5" ht="12.5" x14ac:dyDescent="0.25">
      <c r="A14720" s="37"/>
      <c r="B14720" s="26"/>
      <c r="C14720"/>
      <c r="D14720"/>
      <c r="E14720"/>
    </row>
    <row r="14721" spans="1:5" ht="12.5" x14ac:dyDescent="0.25">
      <c r="A14721" s="37"/>
      <c r="B14721" s="26"/>
      <c r="C14721"/>
      <c r="D14721"/>
      <c r="E14721"/>
    </row>
    <row r="14722" spans="1:5" ht="12.5" x14ac:dyDescent="0.25">
      <c r="A14722" s="37"/>
      <c r="B14722" s="26"/>
      <c r="C14722"/>
      <c r="D14722"/>
      <c r="E14722"/>
    </row>
    <row r="14723" spans="1:5" ht="12.5" x14ac:dyDescent="0.25">
      <c r="A14723" s="37"/>
      <c r="B14723" s="26"/>
      <c r="C14723"/>
      <c r="D14723"/>
      <c r="E14723"/>
    </row>
    <row r="14724" spans="1:5" ht="12.5" x14ac:dyDescent="0.25">
      <c r="A14724" s="37"/>
      <c r="B14724" s="26"/>
      <c r="C14724"/>
      <c r="D14724"/>
      <c r="E14724"/>
    </row>
    <row r="14725" spans="1:5" ht="12.5" x14ac:dyDescent="0.25">
      <c r="A14725" s="37"/>
      <c r="B14725" s="26"/>
      <c r="C14725"/>
      <c r="D14725"/>
      <c r="E14725"/>
    </row>
    <row r="14726" spans="1:5" ht="12.5" x14ac:dyDescent="0.25">
      <c r="A14726" s="37"/>
      <c r="B14726" s="26"/>
      <c r="C14726"/>
      <c r="D14726"/>
      <c r="E14726"/>
    </row>
    <row r="14727" spans="1:5" ht="12.5" x14ac:dyDescent="0.25">
      <c r="A14727" s="37"/>
      <c r="B14727" s="26"/>
      <c r="C14727"/>
      <c r="D14727"/>
      <c r="E14727"/>
    </row>
    <row r="14728" spans="1:5" ht="12.5" x14ac:dyDescent="0.25">
      <c r="A14728" s="37"/>
      <c r="B14728" s="26"/>
      <c r="C14728"/>
      <c r="D14728"/>
      <c r="E14728"/>
    </row>
    <row r="14729" spans="1:5" ht="12.5" x14ac:dyDescent="0.25">
      <c r="A14729" s="37"/>
      <c r="B14729" s="26"/>
      <c r="C14729"/>
      <c r="D14729"/>
      <c r="E14729"/>
    </row>
    <row r="14730" spans="1:5" ht="12.5" x14ac:dyDescent="0.25">
      <c r="A14730" s="37"/>
      <c r="B14730" s="26"/>
      <c r="C14730"/>
      <c r="D14730"/>
      <c r="E14730"/>
    </row>
    <row r="14731" spans="1:5" ht="12.5" x14ac:dyDescent="0.25">
      <c r="A14731" s="37"/>
      <c r="B14731" s="26"/>
      <c r="C14731"/>
      <c r="D14731"/>
      <c r="E14731"/>
    </row>
    <row r="14732" spans="1:5" ht="12.5" x14ac:dyDescent="0.25">
      <c r="A14732" s="37"/>
      <c r="B14732" s="26"/>
      <c r="C14732"/>
      <c r="D14732"/>
      <c r="E14732"/>
    </row>
    <row r="14733" spans="1:5" ht="12.5" x14ac:dyDescent="0.25">
      <c r="A14733" s="37"/>
      <c r="B14733" s="26"/>
      <c r="C14733"/>
      <c r="D14733"/>
      <c r="E14733"/>
    </row>
    <row r="14734" spans="1:5" ht="12.5" x14ac:dyDescent="0.25">
      <c r="A14734" s="37"/>
      <c r="B14734" s="26"/>
      <c r="C14734"/>
      <c r="D14734"/>
      <c r="E14734"/>
    </row>
    <row r="14735" spans="1:5" ht="12.5" x14ac:dyDescent="0.25">
      <c r="A14735" s="37"/>
      <c r="B14735" s="26"/>
      <c r="C14735"/>
      <c r="D14735"/>
      <c r="E14735"/>
    </row>
    <row r="14736" spans="1:5" ht="12.5" x14ac:dyDescent="0.25">
      <c r="A14736" s="37"/>
      <c r="B14736" s="26"/>
      <c r="C14736"/>
      <c r="D14736"/>
      <c r="E14736"/>
    </row>
    <row r="14737" spans="1:5" ht="12.5" x14ac:dyDescent="0.25">
      <c r="A14737" s="37"/>
      <c r="B14737" s="26"/>
      <c r="C14737"/>
      <c r="D14737"/>
      <c r="E14737"/>
    </row>
    <row r="14738" spans="1:5" ht="12.5" x14ac:dyDescent="0.25">
      <c r="A14738" s="37"/>
      <c r="B14738" s="26"/>
      <c r="C14738"/>
      <c r="D14738"/>
      <c r="E14738"/>
    </row>
    <row r="14739" spans="1:5" ht="12.5" x14ac:dyDescent="0.25">
      <c r="A14739" s="37"/>
      <c r="B14739" s="26"/>
      <c r="C14739"/>
      <c r="D14739"/>
      <c r="E14739"/>
    </row>
    <row r="14740" spans="1:5" ht="12.5" x14ac:dyDescent="0.25">
      <c r="A14740" s="37"/>
      <c r="B14740" s="26"/>
      <c r="C14740"/>
      <c r="D14740"/>
      <c r="E14740"/>
    </row>
    <row r="14741" spans="1:5" ht="12.5" x14ac:dyDescent="0.25">
      <c r="A14741" s="37"/>
      <c r="B14741" s="26"/>
      <c r="C14741"/>
      <c r="D14741"/>
      <c r="E14741"/>
    </row>
    <row r="14742" spans="1:5" ht="12.5" x14ac:dyDescent="0.25">
      <c r="A14742" s="37"/>
      <c r="B14742" s="26"/>
      <c r="C14742"/>
      <c r="D14742"/>
      <c r="E14742"/>
    </row>
    <row r="14743" spans="1:5" ht="12.5" x14ac:dyDescent="0.25">
      <c r="A14743" s="37"/>
      <c r="B14743" s="26"/>
      <c r="C14743"/>
      <c r="D14743"/>
      <c r="E14743"/>
    </row>
    <row r="14744" spans="1:5" ht="12.5" x14ac:dyDescent="0.25">
      <c r="A14744" s="37"/>
      <c r="B14744" s="26"/>
      <c r="C14744"/>
      <c r="D14744"/>
      <c r="E14744"/>
    </row>
    <row r="14745" spans="1:5" ht="12.5" x14ac:dyDescent="0.25">
      <c r="A14745" s="37"/>
      <c r="B14745" s="26"/>
      <c r="C14745"/>
      <c r="D14745"/>
      <c r="E14745"/>
    </row>
    <row r="14746" spans="1:5" ht="12.5" x14ac:dyDescent="0.25">
      <c r="A14746" s="37"/>
      <c r="B14746" s="26"/>
      <c r="C14746"/>
      <c r="D14746"/>
      <c r="E14746"/>
    </row>
    <row r="14747" spans="1:5" ht="12.5" x14ac:dyDescent="0.25">
      <c r="A14747" s="37"/>
      <c r="B14747" s="26"/>
      <c r="C14747"/>
      <c r="D14747"/>
      <c r="E14747"/>
    </row>
    <row r="14748" spans="1:5" ht="12.5" x14ac:dyDescent="0.25">
      <c r="A14748" s="37"/>
      <c r="B14748" s="26"/>
      <c r="C14748"/>
      <c r="D14748"/>
      <c r="E14748"/>
    </row>
    <row r="14749" spans="1:5" ht="12.5" x14ac:dyDescent="0.25">
      <c r="A14749" s="37"/>
      <c r="B14749" s="26"/>
      <c r="C14749"/>
      <c r="D14749"/>
      <c r="E14749"/>
    </row>
    <row r="14750" spans="1:5" ht="12.5" x14ac:dyDescent="0.25">
      <c r="A14750" s="37"/>
      <c r="B14750" s="26"/>
      <c r="C14750"/>
      <c r="D14750"/>
      <c r="E14750"/>
    </row>
    <row r="14751" spans="1:5" ht="12.5" x14ac:dyDescent="0.25">
      <c r="A14751" s="37"/>
      <c r="B14751" s="26"/>
      <c r="C14751"/>
      <c r="D14751"/>
      <c r="E14751"/>
    </row>
    <row r="14752" spans="1:5" ht="12.5" x14ac:dyDescent="0.25">
      <c r="A14752" s="37"/>
      <c r="B14752" s="26"/>
      <c r="C14752"/>
      <c r="D14752"/>
      <c r="E14752"/>
    </row>
    <row r="14753" spans="1:5" ht="12.5" x14ac:dyDescent="0.25">
      <c r="A14753" s="37"/>
      <c r="B14753" s="26"/>
      <c r="C14753"/>
      <c r="D14753"/>
      <c r="E14753"/>
    </row>
    <row r="14754" spans="1:5" ht="12.5" x14ac:dyDescent="0.25">
      <c r="A14754" s="37"/>
      <c r="B14754" s="26"/>
      <c r="C14754"/>
      <c r="D14754"/>
      <c r="E14754"/>
    </row>
    <row r="14755" spans="1:5" ht="12.5" x14ac:dyDescent="0.25">
      <c r="A14755" s="37"/>
      <c r="B14755" s="26"/>
      <c r="C14755"/>
      <c r="D14755"/>
      <c r="E14755"/>
    </row>
    <row r="14756" spans="1:5" ht="12.5" x14ac:dyDescent="0.25">
      <c r="A14756" s="37"/>
      <c r="B14756" s="26"/>
      <c r="C14756"/>
      <c r="D14756"/>
      <c r="E14756"/>
    </row>
    <row r="14757" spans="1:5" ht="12.5" x14ac:dyDescent="0.25">
      <c r="A14757" s="37"/>
      <c r="B14757" s="26"/>
      <c r="C14757"/>
      <c r="D14757"/>
      <c r="E14757"/>
    </row>
    <row r="14758" spans="1:5" ht="12.5" x14ac:dyDescent="0.25">
      <c r="A14758" s="37"/>
      <c r="B14758" s="26"/>
      <c r="C14758"/>
      <c r="D14758"/>
      <c r="E14758"/>
    </row>
    <row r="14759" spans="1:5" ht="12.5" x14ac:dyDescent="0.25">
      <c r="A14759" s="37"/>
      <c r="B14759" s="26"/>
      <c r="C14759"/>
      <c r="D14759"/>
      <c r="E14759"/>
    </row>
    <row r="14760" spans="1:5" ht="12.5" x14ac:dyDescent="0.25">
      <c r="A14760" s="37"/>
      <c r="B14760" s="26"/>
      <c r="C14760"/>
      <c r="D14760"/>
      <c r="E14760"/>
    </row>
    <row r="14761" spans="1:5" ht="12.5" x14ac:dyDescent="0.25">
      <c r="A14761" s="37"/>
      <c r="B14761" s="26"/>
      <c r="C14761"/>
      <c r="D14761"/>
      <c r="E14761"/>
    </row>
    <row r="14762" spans="1:5" ht="12.5" x14ac:dyDescent="0.25">
      <c r="A14762" s="37"/>
      <c r="B14762" s="26"/>
      <c r="C14762"/>
      <c r="D14762"/>
      <c r="E14762"/>
    </row>
    <row r="14763" spans="1:5" ht="12.5" x14ac:dyDescent="0.25">
      <c r="A14763" s="37"/>
      <c r="B14763" s="26"/>
      <c r="C14763"/>
      <c r="D14763"/>
      <c r="E14763"/>
    </row>
    <row r="14764" spans="1:5" ht="12.5" x14ac:dyDescent="0.25">
      <c r="A14764" s="37"/>
      <c r="B14764" s="26"/>
      <c r="C14764"/>
      <c r="D14764"/>
      <c r="E14764"/>
    </row>
    <row r="14765" spans="1:5" ht="12.5" x14ac:dyDescent="0.25">
      <c r="A14765" s="37"/>
      <c r="B14765" s="26"/>
      <c r="C14765"/>
      <c r="D14765"/>
      <c r="E14765"/>
    </row>
    <row r="14766" spans="1:5" ht="12.5" x14ac:dyDescent="0.25">
      <c r="A14766" s="37"/>
      <c r="B14766" s="26"/>
      <c r="C14766"/>
      <c r="D14766"/>
      <c r="E14766"/>
    </row>
    <row r="14767" spans="1:5" ht="12.5" x14ac:dyDescent="0.25">
      <c r="A14767" s="37"/>
      <c r="B14767" s="26"/>
      <c r="C14767"/>
      <c r="D14767"/>
      <c r="E14767"/>
    </row>
    <row r="14768" spans="1:5" ht="12.5" x14ac:dyDescent="0.25">
      <c r="A14768" s="37"/>
      <c r="B14768" s="26"/>
      <c r="C14768"/>
      <c r="D14768"/>
      <c r="E14768"/>
    </row>
    <row r="14769" spans="1:5" ht="12.5" x14ac:dyDescent="0.25">
      <c r="A14769" s="37"/>
      <c r="B14769" s="26"/>
      <c r="C14769"/>
      <c r="D14769"/>
      <c r="E14769"/>
    </row>
    <row r="14770" spans="1:5" ht="12.5" x14ac:dyDescent="0.25">
      <c r="A14770" s="37"/>
      <c r="B14770" s="26"/>
      <c r="C14770"/>
      <c r="D14770"/>
      <c r="E14770"/>
    </row>
    <row r="14771" spans="1:5" ht="12.5" x14ac:dyDescent="0.25">
      <c r="A14771" s="37"/>
      <c r="B14771" s="26"/>
      <c r="C14771"/>
      <c r="D14771"/>
      <c r="E14771"/>
    </row>
    <row r="14772" spans="1:5" ht="12.5" x14ac:dyDescent="0.25">
      <c r="A14772" s="37"/>
      <c r="B14772" s="26"/>
      <c r="C14772"/>
      <c r="D14772"/>
      <c r="E14772"/>
    </row>
    <row r="14773" spans="1:5" ht="12.5" x14ac:dyDescent="0.25">
      <c r="A14773" s="37"/>
      <c r="B14773" s="26"/>
      <c r="C14773"/>
      <c r="D14773"/>
      <c r="E14773"/>
    </row>
    <row r="14774" spans="1:5" ht="12.5" x14ac:dyDescent="0.25">
      <c r="A14774" s="37"/>
      <c r="B14774" s="26"/>
      <c r="C14774"/>
      <c r="D14774"/>
      <c r="E14774"/>
    </row>
    <row r="14775" spans="1:5" ht="12.5" x14ac:dyDescent="0.25">
      <c r="A14775" s="37"/>
      <c r="B14775" s="26"/>
      <c r="C14775"/>
      <c r="D14775"/>
      <c r="E14775"/>
    </row>
    <row r="14776" spans="1:5" ht="12.5" x14ac:dyDescent="0.25">
      <c r="A14776" s="37"/>
      <c r="B14776" s="26"/>
      <c r="C14776"/>
      <c r="D14776"/>
      <c r="E14776"/>
    </row>
    <row r="14777" spans="1:5" ht="12.5" x14ac:dyDescent="0.25">
      <c r="A14777" s="37"/>
      <c r="B14777" s="26"/>
      <c r="C14777"/>
      <c r="D14777"/>
      <c r="E14777"/>
    </row>
    <row r="14778" spans="1:5" ht="12.5" x14ac:dyDescent="0.25">
      <c r="A14778" s="37"/>
      <c r="B14778" s="26"/>
      <c r="C14778"/>
      <c r="D14778"/>
      <c r="E14778"/>
    </row>
    <row r="14779" spans="1:5" ht="12.5" x14ac:dyDescent="0.25">
      <c r="A14779" s="37"/>
      <c r="B14779" s="26"/>
      <c r="C14779"/>
      <c r="D14779"/>
      <c r="E14779"/>
    </row>
    <row r="14780" spans="1:5" ht="12.5" x14ac:dyDescent="0.25">
      <c r="A14780" s="37"/>
      <c r="B14780" s="26"/>
      <c r="C14780"/>
      <c r="D14780"/>
      <c r="E14780"/>
    </row>
    <row r="14781" spans="1:5" ht="12.5" x14ac:dyDescent="0.25">
      <c r="A14781" s="37"/>
      <c r="B14781" s="26"/>
      <c r="C14781"/>
      <c r="D14781"/>
      <c r="E14781"/>
    </row>
    <row r="14782" spans="1:5" ht="12.5" x14ac:dyDescent="0.25">
      <c r="A14782" s="37"/>
      <c r="B14782" s="26"/>
      <c r="C14782"/>
      <c r="D14782"/>
      <c r="E14782"/>
    </row>
    <row r="14783" spans="1:5" ht="12.5" x14ac:dyDescent="0.25">
      <c r="A14783" s="37"/>
      <c r="B14783" s="26"/>
      <c r="C14783"/>
      <c r="D14783"/>
      <c r="E14783"/>
    </row>
    <row r="14784" spans="1:5" ht="12.5" x14ac:dyDescent="0.25">
      <c r="A14784" s="37"/>
      <c r="B14784" s="26"/>
      <c r="C14784"/>
      <c r="D14784"/>
      <c r="E14784"/>
    </row>
    <row r="14785" spans="1:5" ht="12.5" x14ac:dyDescent="0.25">
      <c r="A14785" s="37"/>
      <c r="B14785" s="26"/>
      <c r="C14785"/>
      <c r="D14785"/>
      <c r="E14785"/>
    </row>
    <row r="14786" spans="1:5" ht="12.5" x14ac:dyDescent="0.25">
      <c r="A14786" s="37"/>
      <c r="B14786" s="26"/>
      <c r="C14786"/>
      <c r="D14786"/>
      <c r="E14786"/>
    </row>
    <row r="14787" spans="1:5" ht="12.5" x14ac:dyDescent="0.25">
      <c r="A14787" s="37"/>
      <c r="B14787" s="26"/>
      <c r="C14787"/>
      <c r="D14787"/>
      <c r="E14787"/>
    </row>
    <row r="14788" spans="1:5" ht="12.5" x14ac:dyDescent="0.25">
      <c r="A14788" s="37"/>
      <c r="B14788" s="26"/>
      <c r="C14788"/>
      <c r="D14788"/>
      <c r="E14788"/>
    </row>
    <row r="14789" spans="1:5" ht="12.5" x14ac:dyDescent="0.25">
      <c r="A14789" s="37"/>
      <c r="B14789" s="26"/>
      <c r="C14789"/>
      <c r="D14789"/>
      <c r="E14789"/>
    </row>
    <row r="14790" spans="1:5" ht="12.5" x14ac:dyDescent="0.25">
      <c r="A14790" s="37"/>
      <c r="B14790" s="26"/>
      <c r="C14790"/>
      <c r="D14790"/>
      <c r="E14790"/>
    </row>
    <row r="14791" spans="1:5" ht="12.5" x14ac:dyDescent="0.25">
      <c r="A14791" s="37"/>
      <c r="B14791" s="26"/>
      <c r="C14791"/>
      <c r="D14791"/>
      <c r="E14791"/>
    </row>
    <row r="14792" spans="1:5" ht="12.5" x14ac:dyDescent="0.25">
      <c r="A14792" s="37"/>
      <c r="B14792" s="26"/>
      <c r="C14792"/>
      <c r="D14792"/>
      <c r="E14792"/>
    </row>
    <row r="14793" spans="1:5" ht="12.5" x14ac:dyDescent="0.25">
      <c r="A14793" s="37"/>
      <c r="B14793" s="26"/>
      <c r="C14793"/>
      <c r="D14793"/>
      <c r="E14793"/>
    </row>
    <row r="14794" spans="1:5" ht="12.5" x14ac:dyDescent="0.25">
      <c r="A14794" s="37"/>
      <c r="B14794" s="26"/>
      <c r="C14794"/>
      <c r="D14794"/>
      <c r="E14794"/>
    </row>
    <row r="14795" spans="1:5" ht="12.5" x14ac:dyDescent="0.25">
      <c r="A14795" s="37"/>
      <c r="B14795" s="26"/>
      <c r="C14795"/>
      <c r="D14795"/>
      <c r="E14795"/>
    </row>
    <row r="14796" spans="1:5" ht="12.5" x14ac:dyDescent="0.25">
      <c r="A14796" s="37"/>
      <c r="B14796" s="26"/>
      <c r="C14796"/>
      <c r="D14796"/>
      <c r="E14796"/>
    </row>
    <row r="14797" spans="1:5" ht="12.5" x14ac:dyDescent="0.25">
      <c r="A14797" s="37"/>
      <c r="B14797" s="26"/>
      <c r="C14797"/>
      <c r="D14797"/>
      <c r="E14797"/>
    </row>
    <row r="14798" spans="1:5" ht="12.5" x14ac:dyDescent="0.25">
      <c r="A14798" s="37"/>
      <c r="B14798" s="26"/>
      <c r="C14798"/>
      <c r="D14798"/>
      <c r="E14798"/>
    </row>
    <row r="14799" spans="1:5" ht="12.5" x14ac:dyDescent="0.25">
      <c r="A14799" s="37"/>
      <c r="B14799" s="26"/>
      <c r="C14799"/>
      <c r="D14799"/>
      <c r="E14799"/>
    </row>
    <row r="14800" spans="1:5" ht="12.5" x14ac:dyDescent="0.25">
      <c r="A14800" s="37"/>
      <c r="B14800" s="26"/>
      <c r="C14800"/>
      <c r="D14800"/>
      <c r="E14800"/>
    </row>
    <row r="14801" spans="1:5" ht="12.5" x14ac:dyDescent="0.25">
      <c r="A14801" s="37"/>
      <c r="B14801" s="26"/>
      <c r="C14801"/>
      <c r="D14801"/>
      <c r="E14801"/>
    </row>
    <row r="14802" spans="1:5" ht="12.5" x14ac:dyDescent="0.25">
      <c r="A14802" s="37"/>
      <c r="B14802" s="26"/>
      <c r="C14802"/>
      <c r="D14802"/>
      <c r="E14802"/>
    </row>
    <row r="14803" spans="1:5" ht="12.5" x14ac:dyDescent="0.25">
      <c r="A14803" s="37"/>
      <c r="B14803" s="26"/>
      <c r="C14803"/>
      <c r="D14803"/>
      <c r="E14803"/>
    </row>
    <row r="14804" spans="1:5" ht="12.5" x14ac:dyDescent="0.25">
      <c r="A14804" s="37"/>
      <c r="B14804" s="26"/>
      <c r="C14804"/>
      <c r="D14804"/>
      <c r="E14804"/>
    </row>
    <row r="14805" spans="1:5" ht="12.5" x14ac:dyDescent="0.25">
      <c r="A14805" s="37"/>
      <c r="B14805" s="26"/>
      <c r="C14805"/>
      <c r="D14805"/>
      <c r="E14805"/>
    </row>
    <row r="14806" spans="1:5" ht="12.5" x14ac:dyDescent="0.25">
      <c r="A14806" s="37"/>
      <c r="B14806" s="26"/>
      <c r="C14806"/>
      <c r="D14806"/>
      <c r="E14806"/>
    </row>
    <row r="14807" spans="1:5" ht="12.5" x14ac:dyDescent="0.25">
      <c r="A14807" s="37"/>
      <c r="B14807" s="26"/>
      <c r="C14807"/>
      <c r="D14807"/>
      <c r="E14807"/>
    </row>
    <row r="14808" spans="1:5" ht="12.5" x14ac:dyDescent="0.25">
      <c r="A14808" s="37"/>
      <c r="B14808" s="26"/>
      <c r="C14808"/>
      <c r="D14808"/>
      <c r="E14808"/>
    </row>
    <row r="14809" spans="1:5" ht="12.5" x14ac:dyDescent="0.25">
      <c r="A14809" s="37"/>
      <c r="B14809" s="26"/>
      <c r="C14809"/>
      <c r="D14809"/>
      <c r="E14809"/>
    </row>
    <row r="14810" spans="1:5" ht="12.5" x14ac:dyDescent="0.25">
      <c r="A14810" s="37"/>
      <c r="B14810" s="26"/>
      <c r="C14810"/>
      <c r="D14810"/>
      <c r="E14810"/>
    </row>
    <row r="14811" spans="1:5" ht="12.5" x14ac:dyDescent="0.25">
      <c r="A14811" s="37"/>
      <c r="B14811" s="26"/>
      <c r="C14811"/>
      <c r="D14811"/>
      <c r="E14811"/>
    </row>
    <row r="14812" spans="1:5" ht="12.5" x14ac:dyDescent="0.25">
      <c r="A14812" s="37"/>
      <c r="B14812" s="26"/>
      <c r="C14812"/>
      <c r="D14812"/>
      <c r="E14812"/>
    </row>
    <row r="14813" spans="1:5" ht="12.5" x14ac:dyDescent="0.25">
      <c r="A14813" s="37"/>
      <c r="B14813" s="26"/>
      <c r="C14813"/>
      <c r="D14813"/>
      <c r="E14813"/>
    </row>
    <row r="14814" spans="1:5" ht="12.5" x14ac:dyDescent="0.25">
      <c r="A14814" s="37"/>
      <c r="B14814" s="26"/>
      <c r="C14814"/>
      <c r="D14814"/>
      <c r="E14814"/>
    </row>
    <row r="14815" spans="1:5" ht="12.5" x14ac:dyDescent="0.25">
      <c r="A14815" s="37"/>
      <c r="B14815" s="26"/>
      <c r="C14815"/>
      <c r="D14815"/>
      <c r="E14815"/>
    </row>
    <row r="14816" spans="1:5" ht="12.5" x14ac:dyDescent="0.25">
      <c r="A14816" s="37"/>
      <c r="B14816" s="26"/>
      <c r="C14816"/>
      <c r="D14816"/>
      <c r="E14816"/>
    </row>
    <row r="14817" spans="1:5" ht="12.5" x14ac:dyDescent="0.25">
      <c r="A14817" s="37"/>
      <c r="B14817" s="26"/>
      <c r="C14817"/>
      <c r="D14817"/>
      <c r="E14817"/>
    </row>
    <row r="14818" spans="1:5" ht="12.5" x14ac:dyDescent="0.25">
      <c r="A14818" s="37"/>
      <c r="B14818" s="26"/>
      <c r="C14818"/>
      <c r="D14818"/>
      <c r="E14818"/>
    </row>
    <row r="14819" spans="1:5" ht="12.5" x14ac:dyDescent="0.25">
      <c r="A14819" s="37"/>
      <c r="B14819" s="26"/>
      <c r="C14819"/>
      <c r="D14819"/>
      <c r="E14819"/>
    </row>
    <row r="14820" spans="1:5" ht="12.5" x14ac:dyDescent="0.25">
      <c r="A14820" s="37"/>
      <c r="B14820" s="26"/>
      <c r="C14820"/>
      <c r="D14820"/>
      <c r="E14820"/>
    </row>
    <row r="14821" spans="1:5" ht="12.5" x14ac:dyDescent="0.25">
      <c r="A14821" s="37"/>
      <c r="B14821" s="26"/>
      <c r="C14821"/>
      <c r="D14821"/>
      <c r="E14821"/>
    </row>
    <row r="14822" spans="1:5" ht="12.5" x14ac:dyDescent="0.25">
      <c r="A14822" s="37"/>
      <c r="B14822" s="26"/>
      <c r="C14822"/>
      <c r="D14822"/>
      <c r="E14822"/>
    </row>
    <row r="14823" spans="1:5" ht="12.5" x14ac:dyDescent="0.25">
      <c r="A14823" s="37"/>
      <c r="B14823" s="26"/>
      <c r="C14823"/>
      <c r="D14823"/>
      <c r="E14823"/>
    </row>
    <row r="14824" spans="1:5" ht="12.5" x14ac:dyDescent="0.25">
      <c r="A14824" s="37"/>
      <c r="B14824" s="26"/>
      <c r="C14824"/>
      <c r="D14824"/>
      <c r="E14824"/>
    </row>
    <row r="14825" spans="1:5" ht="12.5" x14ac:dyDescent="0.25">
      <c r="A14825" s="37"/>
      <c r="B14825" s="26"/>
      <c r="C14825"/>
      <c r="D14825"/>
      <c r="E14825"/>
    </row>
    <row r="14826" spans="1:5" ht="12.5" x14ac:dyDescent="0.25">
      <c r="A14826" s="37"/>
      <c r="B14826" s="26"/>
      <c r="C14826"/>
      <c r="D14826"/>
      <c r="E14826"/>
    </row>
    <row r="14827" spans="1:5" ht="12.5" x14ac:dyDescent="0.25">
      <c r="A14827" s="37"/>
      <c r="B14827" s="26"/>
      <c r="C14827"/>
      <c r="D14827"/>
      <c r="E14827"/>
    </row>
    <row r="14828" spans="1:5" ht="12.5" x14ac:dyDescent="0.25">
      <c r="A14828" s="37"/>
      <c r="B14828" s="26"/>
      <c r="C14828"/>
      <c r="D14828"/>
      <c r="E14828"/>
    </row>
    <row r="14829" spans="1:5" ht="12.5" x14ac:dyDescent="0.25">
      <c r="A14829" s="37"/>
      <c r="B14829" s="26"/>
      <c r="C14829"/>
      <c r="D14829"/>
      <c r="E14829"/>
    </row>
    <row r="14830" spans="1:5" ht="12.5" x14ac:dyDescent="0.25">
      <c r="A14830" s="37"/>
      <c r="B14830" s="26"/>
      <c r="C14830"/>
      <c r="D14830"/>
      <c r="E14830"/>
    </row>
    <row r="14831" spans="1:5" ht="12.5" x14ac:dyDescent="0.25">
      <c r="A14831" s="37"/>
      <c r="B14831" s="26"/>
      <c r="C14831"/>
      <c r="D14831"/>
      <c r="E14831"/>
    </row>
    <row r="14832" spans="1:5" ht="12.5" x14ac:dyDescent="0.25">
      <c r="A14832" s="37"/>
      <c r="B14832" s="26"/>
      <c r="C14832"/>
      <c r="D14832"/>
      <c r="E14832"/>
    </row>
    <row r="14833" spans="1:5" ht="12.5" x14ac:dyDescent="0.25">
      <c r="A14833" s="37"/>
      <c r="B14833" s="26"/>
      <c r="C14833"/>
      <c r="D14833"/>
      <c r="E14833"/>
    </row>
    <row r="14834" spans="1:5" ht="12.5" x14ac:dyDescent="0.25">
      <c r="A14834" s="37"/>
      <c r="B14834" s="26"/>
      <c r="C14834"/>
      <c r="D14834"/>
      <c r="E14834"/>
    </row>
    <row r="14835" spans="1:5" ht="12.5" x14ac:dyDescent="0.25">
      <c r="A14835" s="37"/>
      <c r="B14835" s="26"/>
      <c r="C14835"/>
      <c r="D14835"/>
      <c r="E14835"/>
    </row>
    <row r="14836" spans="1:5" ht="12.5" x14ac:dyDescent="0.25">
      <c r="A14836" s="37"/>
      <c r="B14836" s="26"/>
      <c r="C14836"/>
      <c r="D14836"/>
      <c r="E14836"/>
    </row>
    <row r="14837" spans="1:5" ht="12.5" x14ac:dyDescent="0.25">
      <c r="A14837" s="37"/>
      <c r="B14837" s="26"/>
      <c r="C14837"/>
      <c r="D14837"/>
      <c r="E14837"/>
    </row>
    <row r="14838" spans="1:5" ht="12.5" x14ac:dyDescent="0.25">
      <c r="A14838" s="37"/>
      <c r="B14838" s="26"/>
      <c r="C14838"/>
      <c r="D14838"/>
      <c r="E14838"/>
    </row>
    <row r="14839" spans="1:5" ht="12.5" x14ac:dyDescent="0.25">
      <c r="A14839" s="37"/>
      <c r="B14839" s="26"/>
      <c r="C14839"/>
      <c r="D14839"/>
      <c r="E14839"/>
    </row>
    <row r="14840" spans="1:5" ht="12.5" x14ac:dyDescent="0.25">
      <c r="A14840" s="37"/>
      <c r="B14840" s="26"/>
      <c r="C14840"/>
      <c r="D14840"/>
      <c r="E14840"/>
    </row>
    <row r="14841" spans="1:5" ht="12.5" x14ac:dyDescent="0.25">
      <c r="A14841" s="37"/>
      <c r="B14841" s="26"/>
      <c r="C14841"/>
      <c r="D14841"/>
      <c r="E14841"/>
    </row>
    <row r="14842" spans="1:5" ht="12.5" x14ac:dyDescent="0.25">
      <c r="A14842" s="37"/>
      <c r="B14842" s="26"/>
      <c r="C14842"/>
      <c r="D14842"/>
      <c r="E14842"/>
    </row>
    <row r="14843" spans="1:5" ht="12.5" x14ac:dyDescent="0.25">
      <c r="A14843" s="37"/>
      <c r="B14843" s="26"/>
      <c r="C14843"/>
      <c r="D14843"/>
      <c r="E14843"/>
    </row>
    <row r="14844" spans="1:5" ht="12.5" x14ac:dyDescent="0.25">
      <c r="A14844" s="37"/>
      <c r="B14844" s="26"/>
      <c r="C14844"/>
      <c r="D14844"/>
      <c r="E14844"/>
    </row>
    <row r="14845" spans="1:5" ht="12.5" x14ac:dyDescent="0.25">
      <c r="A14845" s="37"/>
      <c r="B14845" s="26"/>
      <c r="C14845"/>
      <c r="D14845"/>
      <c r="E14845"/>
    </row>
    <row r="14846" spans="1:5" ht="12.5" x14ac:dyDescent="0.25">
      <c r="A14846" s="37"/>
      <c r="B14846" s="26"/>
      <c r="C14846"/>
      <c r="D14846"/>
      <c r="E14846"/>
    </row>
    <row r="14847" spans="1:5" ht="12.5" x14ac:dyDescent="0.25">
      <c r="A14847" s="37"/>
      <c r="B14847" s="26"/>
      <c r="C14847"/>
      <c r="D14847"/>
      <c r="E14847"/>
    </row>
    <row r="14848" spans="1:5" ht="12.5" x14ac:dyDescent="0.25">
      <c r="A14848" s="37"/>
      <c r="B14848" s="26"/>
      <c r="C14848"/>
      <c r="D14848"/>
      <c r="E14848"/>
    </row>
    <row r="14849" spans="1:5" ht="12.5" x14ac:dyDescent="0.25">
      <c r="A14849" s="37"/>
      <c r="B14849" s="26"/>
      <c r="C14849"/>
      <c r="D14849"/>
      <c r="E14849"/>
    </row>
    <row r="14850" spans="1:5" ht="12.5" x14ac:dyDescent="0.25">
      <c r="A14850" s="37"/>
      <c r="B14850" s="26"/>
      <c r="C14850"/>
      <c r="D14850"/>
      <c r="E14850"/>
    </row>
    <row r="14851" spans="1:5" ht="12.5" x14ac:dyDescent="0.25">
      <c r="A14851" s="37"/>
      <c r="B14851" s="26"/>
      <c r="C14851"/>
      <c r="D14851"/>
      <c r="E14851"/>
    </row>
    <row r="14852" spans="1:5" ht="12.5" x14ac:dyDescent="0.25">
      <c r="A14852" s="37"/>
      <c r="B14852" s="26"/>
      <c r="C14852"/>
      <c r="D14852"/>
      <c r="E14852"/>
    </row>
    <row r="14853" spans="1:5" ht="12.5" x14ac:dyDescent="0.25">
      <c r="A14853" s="37"/>
      <c r="B14853" s="26"/>
      <c r="C14853"/>
      <c r="D14853"/>
      <c r="E14853"/>
    </row>
    <row r="14854" spans="1:5" ht="12.5" x14ac:dyDescent="0.25">
      <c r="A14854" s="37"/>
      <c r="B14854" s="26"/>
      <c r="C14854"/>
      <c r="D14854"/>
      <c r="E14854"/>
    </row>
    <row r="14855" spans="1:5" ht="12.5" x14ac:dyDescent="0.25">
      <c r="A14855" s="37"/>
      <c r="B14855" s="26"/>
      <c r="C14855"/>
      <c r="D14855"/>
      <c r="E14855"/>
    </row>
    <row r="14856" spans="1:5" ht="12.5" x14ac:dyDescent="0.25">
      <c r="A14856" s="37"/>
      <c r="B14856" s="26"/>
      <c r="C14856"/>
      <c r="D14856"/>
      <c r="E14856"/>
    </row>
    <row r="14857" spans="1:5" ht="12.5" x14ac:dyDescent="0.25">
      <c r="A14857" s="37"/>
      <c r="B14857" s="26"/>
      <c r="C14857"/>
      <c r="D14857"/>
      <c r="E14857"/>
    </row>
    <row r="14858" spans="1:5" ht="12.5" x14ac:dyDescent="0.25">
      <c r="A14858" s="37"/>
      <c r="B14858" s="26"/>
      <c r="C14858"/>
      <c r="D14858"/>
      <c r="E14858"/>
    </row>
    <row r="14859" spans="1:5" ht="12.5" x14ac:dyDescent="0.25">
      <c r="A14859" s="37"/>
      <c r="B14859" s="26"/>
      <c r="C14859"/>
      <c r="D14859"/>
      <c r="E14859"/>
    </row>
    <row r="14860" spans="1:5" ht="12.5" x14ac:dyDescent="0.25">
      <c r="A14860" s="37"/>
      <c r="B14860" s="26"/>
      <c r="C14860"/>
      <c r="D14860"/>
      <c r="E14860"/>
    </row>
    <row r="14861" spans="1:5" ht="12.5" x14ac:dyDescent="0.25">
      <c r="A14861" s="37"/>
      <c r="B14861" s="26"/>
      <c r="C14861"/>
      <c r="D14861"/>
      <c r="E14861"/>
    </row>
    <row r="14862" spans="1:5" ht="12.5" x14ac:dyDescent="0.25">
      <c r="A14862" s="37"/>
      <c r="B14862" s="26"/>
      <c r="C14862"/>
      <c r="D14862"/>
      <c r="E14862"/>
    </row>
    <row r="14863" spans="1:5" ht="12.5" x14ac:dyDescent="0.25">
      <c r="A14863" s="37"/>
      <c r="B14863" s="26"/>
      <c r="C14863"/>
      <c r="D14863"/>
      <c r="E14863"/>
    </row>
    <row r="14864" spans="1:5" ht="12.5" x14ac:dyDescent="0.25">
      <c r="A14864" s="37"/>
      <c r="B14864" s="26"/>
      <c r="C14864"/>
      <c r="D14864"/>
      <c r="E14864"/>
    </row>
    <row r="14865" spans="1:5" ht="12.5" x14ac:dyDescent="0.25">
      <c r="A14865" s="37"/>
      <c r="B14865" s="26"/>
      <c r="C14865"/>
      <c r="D14865"/>
      <c r="E14865"/>
    </row>
    <row r="14866" spans="1:5" ht="12.5" x14ac:dyDescent="0.25">
      <c r="A14866" s="37"/>
      <c r="B14866" s="26"/>
      <c r="C14866"/>
      <c r="D14866"/>
      <c r="E14866"/>
    </row>
    <row r="14867" spans="1:5" ht="12.5" x14ac:dyDescent="0.25">
      <c r="A14867" s="37"/>
      <c r="B14867" s="26"/>
      <c r="C14867"/>
      <c r="D14867"/>
      <c r="E14867"/>
    </row>
    <row r="14868" spans="1:5" ht="12.5" x14ac:dyDescent="0.25">
      <c r="A14868" s="37"/>
      <c r="B14868" s="26"/>
      <c r="C14868"/>
      <c r="D14868"/>
      <c r="E14868"/>
    </row>
    <row r="14869" spans="1:5" ht="12.5" x14ac:dyDescent="0.25">
      <c r="A14869" s="37"/>
      <c r="B14869" s="26"/>
      <c r="C14869"/>
      <c r="D14869"/>
      <c r="E14869"/>
    </row>
    <row r="14870" spans="1:5" ht="12.5" x14ac:dyDescent="0.25">
      <c r="A14870" s="37"/>
      <c r="B14870" s="26"/>
      <c r="C14870"/>
      <c r="D14870"/>
      <c r="E14870"/>
    </row>
    <row r="14871" spans="1:5" ht="12.5" x14ac:dyDescent="0.25">
      <c r="A14871" s="37"/>
      <c r="B14871" s="26"/>
      <c r="C14871"/>
      <c r="D14871"/>
      <c r="E14871"/>
    </row>
    <row r="14872" spans="1:5" ht="12.5" x14ac:dyDescent="0.25">
      <c r="A14872" s="37"/>
      <c r="B14872" s="26"/>
      <c r="C14872"/>
      <c r="D14872"/>
      <c r="E14872"/>
    </row>
    <row r="14873" spans="1:5" ht="12.5" x14ac:dyDescent="0.25">
      <c r="A14873" s="37"/>
      <c r="B14873" s="26"/>
      <c r="C14873"/>
      <c r="D14873"/>
      <c r="E14873"/>
    </row>
    <row r="14874" spans="1:5" ht="12.5" x14ac:dyDescent="0.25">
      <c r="A14874" s="37"/>
      <c r="B14874" s="26"/>
      <c r="C14874"/>
      <c r="D14874"/>
      <c r="E14874"/>
    </row>
    <row r="14875" spans="1:5" ht="12.5" x14ac:dyDescent="0.25">
      <c r="A14875" s="37"/>
      <c r="B14875" s="26"/>
      <c r="C14875"/>
      <c r="D14875"/>
      <c r="E14875"/>
    </row>
    <row r="14876" spans="1:5" ht="12.5" x14ac:dyDescent="0.25">
      <c r="A14876" s="37"/>
      <c r="B14876" s="26"/>
      <c r="C14876"/>
      <c r="D14876"/>
      <c r="E14876"/>
    </row>
    <row r="14877" spans="1:5" ht="12.5" x14ac:dyDescent="0.25">
      <c r="A14877" s="37"/>
      <c r="B14877" s="26"/>
      <c r="C14877"/>
      <c r="D14877"/>
      <c r="E14877"/>
    </row>
    <row r="14878" spans="1:5" ht="12.5" x14ac:dyDescent="0.25">
      <c r="A14878" s="37"/>
      <c r="B14878" s="26"/>
      <c r="C14878"/>
      <c r="D14878"/>
      <c r="E14878"/>
    </row>
    <row r="14879" spans="1:5" ht="12.5" x14ac:dyDescent="0.25">
      <c r="A14879" s="37"/>
      <c r="B14879" s="26"/>
      <c r="C14879"/>
      <c r="D14879"/>
      <c r="E14879"/>
    </row>
    <row r="14880" spans="1:5" ht="12.5" x14ac:dyDescent="0.25">
      <c r="A14880" s="37"/>
      <c r="B14880" s="26"/>
      <c r="C14880"/>
      <c r="D14880"/>
      <c r="E14880"/>
    </row>
    <row r="14881" spans="1:5" ht="12.5" x14ac:dyDescent="0.25">
      <c r="A14881" s="37"/>
      <c r="B14881" s="26"/>
      <c r="C14881"/>
      <c r="D14881"/>
      <c r="E14881"/>
    </row>
    <row r="14882" spans="1:5" ht="12.5" x14ac:dyDescent="0.25">
      <c r="A14882" s="37"/>
      <c r="B14882" s="26"/>
      <c r="C14882"/>
      <c r="D14882"/>
      <c r="E14882"/>
    </row>
    <row r="14883" spans="1:5" ht="12.5" x14ac:dyDescent="0.25">
      <c r="A14883" s="37"/>
      <c r="B14883" s="26"/>
      <c r="C14883"/>
      <c r="D14883"/>
      <c r="E14883"/>
    </row>
    <row r="14884" spans="1:5" ht="12.5" x14ac:dyDescent="0.25">
      <c r="A14884" s="37"/>
      <c r="B14884" s="26"/>
      <c r="C14884"/>
      <c r="D14884"/>
      <c r="E14884"/>
    </row>
    <row r="14885" spans="1:5" ht="12.5" x14ac:dyDescent="0.25">
      <c r="A14885" s="37"/>
      <c r="B14885" s="26"/>
      <c r="C14885"/>
      <c r="D14885"/>
      <c r="E14885"/>
    </row>
    <row r="14886" spans="1:5" ht="12.5" x14ac:dyDescent="0.25">
      <c r="A14886" s="37"/>
      <c r="B14886" s="26"/>
      <c r="C14886"/>
      <c r="D14886"/>
      <c r="E14886"/>
    </row>
    <row r="14887" spans="1:5" ht="12.5" x14ac:dyDescent="0.25">
      <c r="A14887" s="37"/>
      <c r="B14887" s="26"/>
      <c r="C14887"/>
      <c r="D14887"/>
      <c r="E14887"/>
    </row>
    <row r="14888" spans="1:5" ht="12.5" x14ac:dyDescent="0.25">
      <c r="A14888" s="37"/>
      <c r="B14888" s="26"/>
      <c r="C14888"/>
      <c r="D14888"/>
      <c r="E14888"/>
    </row>
    <row r="14889" spans="1:5" ht="12.5" x14ac:dyDescent="0.25">
      <c r="A14889" s="37"/>
      <c r="B14889" s="26"/>
      <c r="C14889"/>
      <c r="D14889"/>
      <c r="E14889"/>
    </row>
    <row r="14890" spans="1:5" ht="12.5" x14ac:dyDescent="0.25">
      <c r="A14890" s="37"/>
      <c r="B14890" s="26"/>
      <c r="C14890"/>
      <c r="D14890"/>
      <c r="E14890"/>
    </row>
    <row r="14891" spans="1:5" ht="12.5" x14ac:dyDescent="0.25">
      <c r="A14891" s="37"/>
      <c r="B14891" s="26"/>
      <c r="C14891"/>
      <c r="D14891"/>
      <c r="E14891"/>
    </row>
    <row r="14892" spans="1:5" ht="12.5" x14ac:dyDescent="0.25">
      <c r="A14892" s="37"/>
      <c r="B14892" s="26"/>
      <c r="C14892"/>
      <c r="D14892"/>
      <c r="E14892"/>
    </row>
    <row r="14893" spans="1:5" ht="12.5" x14ac:dyDescent="0.25">
      <c r="A14893" s="37"/>
      <c r="B14893" s="26"/>
      <c r="C14893"/>
      <c r="D14893"/>
      <c r="E14893"/>
    </row>
    <row r="14894" spans="1:5" ht="12.5" x14ac:dyDescent="0.25">
      <c r="A14894" s="37"/>
      <c r="B14894" s="26"/>
      <c r="C14894"/>
      <c r="D14894"/>
      <c r="E14894"/>
    </row>
    <row r="14895" spans="1:5" ht="12.5" x14ac:dyDescent="0.25">
      <c r="A14895" s="37"/>
      <c r="B14895" s="26"/>
      <c r="C14895"/>
      <c r="D14895"/>
      <c r="E14895"/>
    </row>
    <row r="14896" spans="1:5" ht="12.5" x14ac:dyDescent="0.25">
      <c r="A14896" s="37"/>
      <c r="B14896" s="26"/>
      <c r="C14896"/>
      <c r="D14896"/>
      <c r="E14896"/>
    </row>
    <row r="14897" spans="1:5" ht="12.5" x14ac:dyDescent="0.25">
      <c r="A14897" s="37"/>
      <c r="B14897" s="26"/>
      <c r="C14897"/>
      <c r="D14897"/>
      <c r="E14897"/>
    </row>
    <row r="14898" spans="1:5" ht="12.5" x14ac:dyDescent="0.25">
      <c r="A14898" s="37"/>
      <c r="B14898" s="26"/>
      <c r="C14898"/>
      <c r="D14898"/>
      <c r="E14898"/>
    </row>
    <row r="14899" spans="1:5" ht="12.5" x14ac:dyDescent="0.25">
      <c r="A14899" s="37"/>
      <c r="B14899" s="26"/>
      <c r="C14899"/>
      <c r="D14899"/>
      <c r="E14899"/>
    </row>
    <row r="14900" spans="1:5" ht="12.5" x14ac:dyDescent="0.25">
      <c r="A14900" s="37"/>
      <c r="B14900" s="26"/>
      <c r="C14900"/>
      <c r="D14900"/>
      <c r="E14900"/>
    </row>
    <row r="14901" spans="1:5" ht="12.5" x14ac:dyDescent="0.25">
      <c r="A14901" s="37"/>
      <c r="B14901" s="26"/>
      <c r="C14901"/>
      <c r="D14901"/>
      <c r="E14901"/>
    </row>
    <row r="14902" spans="1:5" ht="12.5" x14ac:dyDescent="0.25">
      <c r="A14902" s="37"/>
      <c r="B14902" s="26"/>
      <c r="C14902"/>
      <c r="D14902"/>
      <c r="E14902"/>
    </row>
    <row r="14903" spans="1:5" ht="12.5" x14ac:dyDescent="0.25">
      <c r="A14903" s="37"/>
      <c r="B14903" s="26"/>
      <c r="C14903"/>
      <c r="D14903"/>
      <c r="E14903"/>
    </row>
    <row r="14904" spans="1:5" ht="12.5" x14ac:dyDescent="0.25">
      <c r="A14904" s="37"/>
      <c r="B14904" s="26"/>
      <c r="C14904"/>
      <c r="D14904"/>
      <c r="E14904"/>
    </row>
    <row r="14905" spans="1:5" ht="12.5" x14ac:dyDescent="0.25">
      <c r="A14905" s="37"/>
      <c r="B14905" s="26"/>
      <c r="C14905"/>
      <c r="D14905"/>
      <c r="E14905"/>
    </row>
    <row r="14906" spans="1:5" ht="12.5" x14ac:dyDescent="0.25">
      <c r="A14906" s="37"/>
      <c r="B14906" s="26"/>
      <c r="C14906"/>
      <c r="D14906"/>
      <c r="E14906"/>
    </row>
    <row r="14907" spans="1:5" ht="12.5" x14ac:dyDescent="0.25">
      <c r="A14907" s="37"/>
      <c r="B14907" s="26"/>
      <c r="C14907"/>
      <c r="D14907"/>
      <c r="E14907"/>
    </row>
    <row r="14908" spans="1:5" ht="12.5" x14ac:dyDescent="0.25">
      <c r="A14908" s="37"/>
      <c r="B14908" s="26"/>
      <c r="C14908"/>
      <c r="D14908"/>
      <c r="E14908"/>
    </row>
    <row r="14909" spans="1:5" ht="12.5" x14ac:dyDescent="0.25">
      <c r="A14909" s="37"/>
      <c r="B14909" s="26"/>
      <c r="C14909"/>
      <c r="D14909"/>
      <c r="E14909"/>
    </row>
    <row r="14910" spans="1:5" ht="12.5" x14ac:dyDescent="0.25">
      <c r="A14910" s="37"/>
      <c r="B14910" s="26"/>
      <c r="C14910"/>
      <c r="D14910"/>
      <c r="E14910"/>
    </row>
    <row r="14911" spans="1:5" ht="12.5" x14ac:dyDescent="0.25">
      <c r="A14911" s="37"/>
      <c r="B14911" s="26"/>
      <c r="C14911"/>
      <c r="D14911"/>
      <c r="E14911"/>
    </row>
    <row r="14912" spans="1:5" ht="12.5" x14ac:dyDescent="0.25">
      <c r="A14912" s="37"/>
      <c r="B14912" s="26"/>
      <c r="C14912"/>
      <c r="D14912"/>
      <c r="E14912"/>
    </row>
    <row r="14913" spans="1:5" ht="12.5" x14ac:dyDescent="0.25">
      <c r="A14913" s="37"/>
      <c r="B14913" s="26"/>
      <c r="C14913"/>
      <c r="D14913"/>
      <c r="E14913"/>
    </row>
    <row r="14914" spans="1:5" ht="12.5" x14ac:dyDescent="0.25">
      <c r="A14914" s="37"/>
      <c r="B14914" s="26"/>
      <c r="C14914"/>
      <c r="D14914"/>
      <c r="E14914"/>
    </row>
    <row r="14915" spans="1:5" ht="12.5" x14ac:dyDescent="0.25">
      <c r="A14915" s="37"/>
      <c r="B14915" s="26"/>
      <c r="C14915"/>
      <c r="D14915"/>
      <c r="E14915"/>
    </row>
    <row r="14916" spans="1:5" ht="12.5" x14ac:dyDescent="0.25">
      <c r="A14916" s="37"/>
      <c r="B14916" s="26"/>
      <c r="C14916"/>
      <c r="D14916"/>
      <c r="E14916"/>
    </row>
    <row r="14917" spans="1:5" ht="12.5" x14ac:dyDescent="0.25">
      <c r="A14917" s="37"/>
      <c r="B14917" s="26"/>
      <c r="C14917"/>
      <c r="D14917"/>
      <c r="E14917"/>
    </row>
    <row r="14918" spans="1:5" ht="12.5" x14ac:dyDescent="0.25">
      <c r="A14918" s="37"/>
      <c r="B14918" s="26"/>
      <c r="C14918"/>
      <c r="D14918"/>
      <c r="E14918"/>
    </row>
    <row r="14919" spans="1:5" ht="12.5" x14ac:dyDescent="0.25">
      <c r="A14919" s="37"/>
      <c r="B14919" s="26"/>
      <c r="C14919"/>
      <c r="D14919"/>
      <c r="E14919"/>
    </row>
    <row r="14920" spans="1:5" ht="12.5" x14ac:dyDescent="0.25">
      <c r="A14920" s="37"/>
      <c r="B14920" s="26"/>
      <c r="C14920"/>
      <c r="D14920"/>
      <c r="E14920"/>
    </row>
    <row r="14921" spans="1:5" ht="12.5" x14ac:dyDescent="0.25">
      <c r="A14921" s="37"/>
      <c r="B14921" s="26"/>
      <c r="C14921"/>
      <c r="D14921"/>
      <c r="E14921"/>
    </row>
    <row r="14922" spans="1:5" ht="12.5" x14ac:dyDescent="0.25">
      <c r="A14922" s="37"/>
      <c r="B14922" s="26"/>
      <c r="C14922"/>
      <c r="D14922"/>
      <c r="E14922"/>
    </row>
    <row r="14923" spans="1:5" ht="12.5" x14ac:dyDescent="0.25">
      <c r="A14923" s="37"/>
      <c r="B14923" s="26"/>
      <c r="C14923"/>
      <c r="D14923"/>
      <c r="E14923"/>
    </row>
    <row r="14924" spans="1:5" ht="12.5" x14ac:dyDescent="0.25">
      <c r="A14924" s="37"/>
      <c r="B14924" s="26"/>
      <c r="C14924"/>
      <c r="D14924"/>
      <c r="E14924"/>
    </row>
    <row r="14925" spans="1:5" ht="12.5" x14ac:dyDescent="0.25">
      <c r="A14925" s="37"/>
      <c r="B14925" s="26"/>
      <c r="C14925"/>
      <c r="D14925"/>
      <c r="E14925"/>
    </row>
    <row r="14926" spans="1:5" ht="12.5" x14ac:dyDescent="0.25">
      <c r="A14926" s="37"/>
      <c r="B14926" s="26"/>
      <c r="C14926"/>
      <c r="D14926"/>
      <c r="E14926"/>
    </row>
    <row r="14927" spans="1:5" ht="12.5" x14ac:dyDescent="0.25">
      <c r="A14927" s="37"/>
      <c r="B14927" s="26"/>
      <c r="C14927"/>
      <c r="D14927"/>
      <c r="E14927"/>
    </row>
    <row r="14928" spans="1:5" ht="12.5" x14ac:dyDescent="0.25">
      <c r="A14928" s="37"/>
      <c r="B14928" s="26"/>
      <c r="C14928"/>
      <c r="D14928"/>
      <c r="E14928"/>
    </row>
    <row r="14929" spans="1:5" ht="12.5" x14ac:dyDescent="0.25">
      <c r="A14929" s="37"/>
      <c r="B14929" s="26"/>
      <c r="C14929"/>
      <c r="D14929"/>
      <c r="E14929"/>
    </row>
    <row r="14930" spans="1:5" ht="12.5" x14ac:dyDescent="0.25">
      <c r="A14930" s="37"/>
      <c r="B14930" s="26"/>
      <c r="C14930"/>
      <c r="D14930"/>
      <c r="E14930"/>
    </row>
    <row r="14931" spans="1:5" ht="12.5" x14ac:dyDescent="0.25">
      <c r="A14931" s="37"/>
      <c r="B14931" s="26"/>
      <c r="C14931"/>
      <c r="D14931"/>
      <c r="E14931"/>
    </row>
    <row r="14932" spans="1:5" ht="12.5" x14ac:dyDescent="0.25">
      <c r="A14932" s="37"/>
      <c r="B14932" s="26"/>
      <c r="C14932"/>
      <c r="D14932"/>
      <c r="E14932"/>
    </row>
    <row r="14933" spans="1:5" ht="12.5" x14ac:dyDescent="0.25">
      <c r="A14933" s="37"/>
      <c r="B14933" s="26"/>
      <c r="C14933"/>
      <c r="D14933"/>
      <c r="E14933"/>
    </row>
    <row r="14934" spans="1:5" ht="12.5" x14ac:dyDescent="0.25">
      <c r="A14934" s="37"/>
      <c r="B14934" s="26"/>
      <c r="C14934"/>
      <c r="D14934"/>
      <c r="E14934"/>
    </row>
    <row r="14935" spans="1:5" ht="12.5" x14ac:dyDescent="0.25">
      <c r="A14935" s="37"/>
      <c r="B14935" s="26"/>
      <c r="C14935"/>
      <c r="D14935"/>
      <c r="E14935"/>
    </row>
    <row r="14936" spans="1:5" ht="12.5" x14ac:dyDescent="0.25">
      <c r="A14936" s="37"/>
      <c r="B14936" s="26"/>
      <c r="C14936"/>
      <c r="D14936"/>
      <c r="E14936"/>
    </row>
    <row r="14937" spans="1:5" ht="12.5" x14ac:dyDescent="0.25">
      <c r="A14937" s="37"/>
      <c r="B14937" s="26"/>
      <c r="C14937"/>
      <c r="D14937"/>
      <c r="E14937"/>
    </row>
    <row r="14938" spans="1:5" ht="12.5" x14ac:dyDescent="0.25">
      <c r="A14938" s="37"/>
      <c r="B14938" s="26"/>
      <c r="C14938"/>
      <c r="D14938"/>
      <c r="E14938"/>
    </row>
    <row r="14939" spans="1:5" ht="12.5" x14ac:dyDescent="0.25">
      <c r="A14939" s="37"/>
      <c r="B14939" s="26"/>
      <c r="C14939"/>
      <c r="D14939"/>
      <c r="E14939"/>
    </row>
    <row r="14940" spans="1:5" ht="12.5" x14ac:dyDescent="0.25">
      <c r="A14940" s="37"/>
      <c r="B14940" s="26"/>
      <c r="C14940"/>
      <c r="D14940"/>
      <c r="E14940"/>
    </row>
    <row r="14941" spans="1:5" ht="12.5" x14ac:dyDescent="0.25">
      <c r="A14941" s="37"/>
      <c r="B14941" s="26"/>
      <c r="C14941"/>
      <c r="D14941"/>
      <c r="E14941"/>
    </row>
    <row r="14942" spans="1:5" ht="12.5" x14ac:dyDescent="0.25">
      <c r="A14942" s="37"/>
      <c r="B14942" s="26"/>
      <c r="C14942"/>
      <c r="D14942"/>
      <c r="E14942"/>
    </row>
    <row r="14943" spans="1:5" ht="12.5" x14ac:dyDescent="0.25">
      <c r="A14943" s="37"/>
      <c r="B14943" s="26"/>
      <c r="C14943"/>
      <c r="D14943"/>
      <c r="E14943"/>
    </row>
    <row r="14944" spans="1:5" ht="12.5" x14ac:dyDescent="0.25">
      <c r="A14944" s="37"/>
      <c r="B14944" s="26"/>
      <c r="C14944"/>
      <c r="D14944"/>
      <c r="E14944"/>
    </row>
    <row r="14945" spans="1:5" ht="12.5" x14ac:dyDescent="0.25">
      <c r="A14945" s="37"/>
      <c r="B14945" s="26"/>
      <c r="C14945"/>
      <c r="D14945"/>
      <c r="E14945"/>
    </row>
    <row r="14946" spans="1:5" ht="12.5" x14ac:dyDescent="0.25">
      <c r="A14946" s="37"/>
      <c r="B14946" s="26"/>
      <c r="C14946"/>
      <c r="D14946"/>
      <c r="E14946"/>
    </row>
    <row r="14947" spans="1:5" ht="12.5" x14ac:dyDescent="0.25">
      <c r="A14947" s="37"/>
      <c r="B14947" s="26"/>
      <c r="C14947"/>
      <c r="D14947"/>
      <c r="E14947"/>
    </row>
    <row r="14948" spans="1:5" ht="12.5" x14ac:dyDescent="0.25">
      <c r="A14948" s="37"/>
      <c r="B14948" s="26"/>
      <c r="C14948"/>
      <c r="D14948"/>
      <c r="E14948"/>
    </row>
    <row r="14949" spans="1:5" ht="12.5" x14ac:dyDescent="0.25">
      <c r="A14949" s="37"/>
      <c r="B14949" s="26"/>
      <c r="C14949"/>
      <c r="D14949"/>
      <c r="E14949"/>
    </row>
    <row r="14950" spans="1:5" ht="12.5" x14ac:dyDescent="0.25">
      <c r="A14950" s="37"/>
      <c r="B14950" s="26"/>
      <c r="C14950"/>
      <c r="D14950"/>
      <c r="E14950"/>
    </row>
    <row r="14951" spans="1:5" ht="12.5" x14ac:dyDescent="0.25">
      <c r="A14951" s="37"/>
      <c r="B14951" s="26"/>
      <c r="C14951"/>
      <c r="D14951"/>
      <c r="E14951"/>
    </row>
    <row r="14952" spans="1:5" ht="12.5" x14ac:dyDescent="0.25">
      <c r="A14952" s="37"/>
      <c r="B14952" s="26"/>
      <c r="C14952"/>
      <c r="D14952"/>
      <c r="E14952"/>
    </row>
    <row r="14953" spans="1:5" ht="12.5" x14ac:dyDescent="0.25">
      <c r="A14953" s="37"/>
      <c r="B14953" s="26"/>
      <c r="C14953"/>
      <c r="D14953"/>
      <c r="E14953"/>
    </row>
    <row r="14954" spans="1:5" ht="12.5" x14ac:dyDescent="0.25">
      <c r="A14954" s="37"/>
      <c r="B14954" s="26"/>
      <c r="C14954"/>
      <c r="D14954"/>
      <c r="E14954"/>
    </row>
    <row r="14955" spans="1:5" ht="12.5" x14ac:dyDescent="0.25">
      <c r="A14955" s="37"/>
      <c r="B14955" s="26"/>
      <c r="C14955"/>
      <c r="D14955"/>
      <c r="E14955"/>
    </row>
    <row r="14956" spans="1:5" ht="12.5" x14ac:dyDescent="0.25">
      <c r="A14956" s="37"/>
      <c r="B14956" s="26"/>
      <c r="C14956"/>
      <c r="D14956"/>
      <c r="E14956"/>
    </row>
    <row r="14957" spans="1:5" ht="12.5" x14ac:dyDescent="0.25">
      <c r="A14957" s="37"/>
      <c r="B14957" s="26"/>
      <c r="C14957"/>
      <c r="D14957"/>
      <c r="E14957"/>
    </row>
    <row r="14958" spans="1:5" ht="12.5" x14ac:dyDescent="0.25">
      <c r="A14958" s="37"/>
      <c r="B14958" s="26"/>
      <c r="C14958"/>
      <c r="D14958"/>
      <c r="E14958"/>
    </row>
    <row r="14959" spans="1:5" ht="12.5" x14ac:dyDescent="0.25">
      <c r="A14959" s="37"/>
      <c r="B14959" s="26"/>
      <c r="C14959"/>
      <c r="D14959"/>
      <c r="E14959"/>
    </row>
    <row r="14960" spans="1:5" ht="12.5" x14ac:dyDescent="0.25">
      <c r="A14960" s="37"/>
      <c r="B14960" s="26"/>
      <c r="C14960"/>
      <c r="D14960"/>
      <c r="E14960"/>
    </row>
    <row r="14961" spans="1:5" ht="12.5" x14ac:dyDescent="0.25">
      <c r="A14961" s="37"/>
      <c r="B14961" s="26"/>
      <c r="C14961"/>
      <c r="D14961"/>
      <c r="E14961"/>
    </row>
    <row r="14962" spans="1:5" ht="12.5" x14ac:dyDescent="0.25">
      <c r="A14962" s="37"/>
      <c r="B14962" s="26"/>
      <c r="C14962"/>
      <c r="D14962"/>
      <c r="E14962"/>
    </row>
    <row r="14963" spans="1:5" ht="12.5" x14ac:dyDescent="0.25">
      <c r="A14963" s="37"/>
      <c r="B14963" s="26"/>
      <c r="C14963"/>
      <c r="D14963"/>
      <c r="E14963"/>
    </row>
    <row r="14964" spans="1:5" ht="12.5" x14ac:dyDescent="0.25">
      <c r="A14964" s="37"/>
      <c r="B14964" s="26"/>
      <c r="C14964"/>
      <c r="D14964"/>
      <c r="E14964"/>
    </row>
    <row r="14965" spans="1:5" ht="12.5" x14ac:dyDescent="0.25">
      <c r="A14965" s="37"/>
      <c r="B14965" s="26"/>
      <c r="C14965"/>
      <c r="D14965"/>
      <c r="E14965"/>
    </row>
    <row r="14966" spans="1:5" ht="12.5" x14ac:dyDescent="0.25">
      <c r="A14966" s="37"/>
      <c r="B14966" s="26"/>
      <c r="C14966"/>
      <c r="D14966"/>
      <c r="E14966"/>
    </row>
    <row r="14967" spans="1:5" ht="12.5" x14ac:dyDescent="0.25">
      <c r="A14967" s="37"/>
      <c r="B14967" s="26"/>
      <c r="C14967"/>
      <c r="D14967"/>
      <c r="E14967"/>
    </row>
    <row r="14968" spans="1:5" ht="12.5" x14ac:dyDescent="0.25">
      <c r="A14968" s="37"/>
      <c r="B14968" s="26"/>
      <c r="C14968"/>
      <c r="D14968"/>
      <c r="E14968"/>
    </row>
    <row r="14969" spans="1:5" ht="12.5" x14ac:dyDescent="0.25">
      <c r="A14969" s="37"/>
      <c r="B14969" s="26"/>
      <c r="C14969"/>
      <c r="D14969"/>
      <c r="E14969"/>
    </row>
    <row r="14970" spans="1:5" ht="12.5" x14ac:dyDescent="0.25">
      <c r="A14970" s="37"/>
      <c r="B14970" s="26"/>
      <c r="C14970"/>
      <c r="D14970"/>
      <c r="E14970"/>
    </row>
    <row r="14971" spans="1:5" ht="12.5" x14ac:dyDescent="0.25">
      <c r="A14971" s="37"/>
      <c r="B14971" s="26"/>
      <c r="C14971"/>
      <c r="D14971"/>
      <c r="E14971"/>
    </row>
    <row r="14972" spans="1:5" ht="12.5" x14ac:dyDescent="0.25">
      <c r="A14972" s="37"/>
      <c r="B14972" s="26"/>
      <c r="C14972"/>
      <c r="D14972"/>
      <c r="E14972"/>
    </row>
    <row r="14973" spans="1:5" ht="12.5" x14ac:dyDescent="0.25">
      <c r="A14973" s="37"/>
      <c r="B14973" s="26"/>
      <c r="C14973"/>
      <c r="D14973"/>
      <c r="E14973"/>
    </row>
    <row r="14974" spans="1:5" ht="12.5" x14ac:dyDescent="0.25">
      <c r="A14974" s="37"/>
      <c r="B14974" s="26"/>
      <c r="C14974"/>
      <c r="D14974"/>
      <c r="E14974"/>
    </row>
    <row r="14975" spans="1:5" ht="12.5" x14ac:dyDescent="0.25">
      <c r="A14975" s="37"/>
      <c r="B14975" s="26"/>
      <c r="C14975"/>
      <c r="D14975"/>
      <c r="E14975"/>
    </row>
    <row r="14976" spans="1:5" ht="12.5" x14ac:dyDescent="0.25">
      <c r="A14976" s="37"/>
      <c r="B14976" s="26"/>
      <c r="C14976"/>
      <c r="D14976"/>
      <c r="E14976"/>
    </row>
    <row r="14977" spans="1:5" ht="12.5" x14ac:dyDescent="0.25">
      <c r="A14977" s="37"/>
      <c r="B14977" s="26"/>
      <c r="C14977"/>
      <c r="D14977"/>
      <c r="E14977"/>
    </row>
    <row r="14978" spans="1:5" ht="12.5" x14ac:dyDescent="0.25">
      <c r="A14978" s="37"/>
      <c r="B14978" s="26"/>
      <c r="C14978"/>
      <c r="D14978"/>
      <c r="E14978"/>
    </row>
    <row r="14979" spans="1:5" ht="12.5" x14ac:dyDescent="0.25">
      <c r="A14979" s="37"/>
      <c r="B14979" s="26"/>
      <c r="C14979"/>
      <c r="D14979"/>
      <c r="E14979"/>
    </row>
    <row r="14980" spans="1:5" ht="12.5" x14ac:dyDescent="0.25">
      <c r="A14980" s="37"/>
      <c r="B14980" s="26"/>
      <c r="C14980"/>
      <c r="D14980"/>
      <c r="E14980"/>
    </row>
    <row r="14981" spans="1:5" ht="12.5" x14ac:dyDescent="0.25">
      <c r="A14981" s="37"/>
      <c r="B14981" s="26"/>
      <c r="C14981"/>
      <c r="D14981"/>
      <c r="E14981"/>
    </row>
    <row r="14982" spans="1:5" ht="12.5" x14ac:dyDescent="0.25">
      <c r="A14982" s="37"/>
      <c r="B14982" s="26"/>
      <c r="C14982"/>
      <c r="D14982"/>
      <c r="E14982"/>
    </row>
    <row r="14983" spans="1:5" ht="12.5" x14ac:dyDescent="0.25">
      <c r="A14983" s="37"/>
      <c r="B14983" s="26"/>
      <c r="C14983"/>
      <c r="D14983"/>
      <c r="E14983"/>
    </row>
    <row r="14984" spans="1:5" ht="12.5" x14ac:dyDescent="0.25">
      <c r="A14984" s="37"/>
      <c r="B14984" s="26"/>
      <c r="C14984"/>
      <c r="D14984"/>
      <c r="E14984"/>
    </row>
    <row r="14985" spans="1:5" ht="12.5" x14ac:dyDescent="0.25">
      <c r="A14985" s="37"/>
      <c r="B14985" s="26"/>
      <c r="C14985"/>
      <c r="D14985"/>
      <c r="E14985"/>
    </row>
    <row r="14986" spans="1:5" ht="12.5" x14ac:dyDescent="0.25">
      <c r="A14986" s="37"/>
      <c r="B14986" s="26"/>
      <c r="C14986"/>
      <c r="D14986"/>
      <c r="E14986"/>
    </row>
    <row r="14987" spans="1:5" ht="12.5" x14ac:dyDescent="0.25">
      <c r="A14987" s="37"/>
      <c r="B14987" s="26"/>
      <c r="C14987"/>
      <c r="D14987"/>
      <c r="E14987"/>
    </row>
    <row r="14988" spans="1:5" ht="12.5" x14ac:dyDescent="0.25">
      <c r="A14988" s="37"/>
      <c r="B14988" s="26"/>
      <c r="C14988"/>
      <c r="D14988"/>
      <c r="E14988"/>
    </row>
    <row r="14989" spans="1:5" ht="12.5" x14ac:dyDescent="0.25">
      <c r="A14989" s="37"/>
      <c r="B14989" s="26"/>
      <c r="C14989"/>
      <c r="D14989"/>
      <c r="E14989"/>
    </row>
    <row r="14990" spans="1:5" ht="12.5" x14ac:dyDescent="0.25">
      <c r="A14990" s="37"/>
      <c r="B14990" s="26"/>
      <c r="C14990"/>
      <c r="D14990"/>
      <c r="E14990"/>
    </row>
    <row r="14991" spans="1:5" ht="12.5" x14ac:dyDescent="0.25">
      <c r="A14991" s="37"/>
      <c r="B14991" s="26"/>
      <c r="C14991"/>
      <c r="D14991"/>
      <c r="E14991"/>
    </row>
    <row r="14992" spans="1:5" ht="12.5" x14ac:dyDescent="0.25">
      <c r="A14992" s="37"/>
      <c r="B14992" s="26"/>
      <c r="C14992"/>
      <c r="D14992"/>
      <c r="E14992"/>
    </row>
    <row r="14993" spans="1:5" ht="12.5" x14ac:dyDescent="0.25">
      <c r="A14993" s="37"/>
      <c r="B14993" s="26"/>
      <c r="C14993"/>
      <c r="D14993"/>
      <c r="E14993"/>
    </row>
    <row r="14994" spans="1:5" ht="12.5" x14ac:dyDescent="0.25">
      <c r="A14994" s="37"/>
      <c r="B14994" s="26"/>
      <c r="C14994"/>
      <c r="D14994"/>
      <c r="E14994"/>
    </row>
    <row r="14995" spans="1:5" ht="12.5" x14ac:dyDescent="0.25">
      <c r="A14995" s="37"/>
      <c r="B14995" s="26"/>
      <c r="C14995"/>
      <c r="D14995"/>
      <c r="E14995"/>
    </row>
    <row r="14996" spans="1:5" ht="12.5" x14ac:dyDescent="0.25">
      <c r="A14996" s="37"/>
      <c r="B14996" s="26"/>
      <c r="C14996"/>
      <c r="D14996"/>
      <c r="E14996"/>
    </row>
    <row r="14997" spans="1:5" ht="12.5" x14ac:dyDescent="0.25">
      <c r="A14997" s="37"/>
      <c r="B14997" s="26"/>
      <c r="C14997"/>
      <c r="D14997"/>
      <c r="E14997"/>
    </row>
    <row r="14998" spans="1:5" ht="12.5" x14ac:dyDescent="0.25">
      <c r="A14998" s="37"/>
      <c r="B14998" s="26"/>
      <c r="C14998"/>
      <c r="D14998"/>
      <c r="E14998"/>
    </row>
    <row r="14999" spans="1:5" ht="12.5" x14ac:dyDescent="0.25">
      <c r="A14999" s="37"/>
      <c r="B14999" s="26"/>
      <c r="C14999"/>
      <c r="D14999"/>
      <c r="E14999"/>
    </row>
    <row r="15000" spans="1:5" ht="12.5" x14ac:dyDescent="0.25">
      <c r="A15000" s="37"/>
      <c r="B15000" s="26"/>
      <c r="C15000"/>
      <c r="D15000"/>
      <c r="E15000"/>
    </row>
    <row r="15001" spans="1:5" ht="12.5" x14ac:dyDescent="0.25">
      <c r="A15001" s="37"/>
      <c r="B15001" s="26"/>
      <c r="C15001"/>
      <c r="D15001"/>
      <c r="E15001"/>
    </row>
    <row r="15002" spans="1:5" ht="12.5" x14ac:dyDescent="0.25">
      <c r="A15002" s="37"/>
      <c r="B15002" s="26"/>
      <c r="C15002"/>
      <c r="D15002"/>
      <c r="E15002"/>
    </row>
    <row r="15003" spans="1:5" ht="12.5" x14ac:dyDescent="0.25">
      <c r="A15003" s="37"/>
      <c r="B15003" s="26"/>
      <c r="C15003"/>
      <c r="D15003"/>
      <c r="E15003"/>
    </row>
    <row r="15004" spans="1:5" ht="12.5" x14ac:dyDescent="0.25">
      <c r="A15004" s="37"/>
      <c r="B15004" s="26"/>
      <c r="C15004"/>
      <c r="D15004"/>
      <c r="E15004"/>
    </row>
    <row r="15005" spans="1:5" ht="12.5" x14ac:dyDescent="0.25">
      <c r="A15005" s="37"/>
      <c r="B15005" s="26"/>
      <c r="C15005"/>
      <c r="D15005"/>
      <c r="E15005"/>
    </row>
    <row r="15006" spans="1:5" ht="12.5" x14ac:dyDescent="0.25">
      <c r="A15006" s="37"/>
      <c r="B15006" s="26"/>
      <c r="C15006"/>
      <c r="D15006"/>
      <c r="E15006"/>
    </row>
    <row r="15007" spans="1:5" ht="12.5" x14ac:dyDescent="0.25">
      <c r="A15007" s="37"/>
      <c r="B15007" s="26"/>
      <c r="C15007"/>
      <c r="D15007"/>
      <c r="E15007"/>
    </row>
    <row r="15008" spans="1:5" ht="12.5" x14ac:dyDescent="0.25">
      <c r="A15008" s="37"/>
      <c r="B15008" s="26"/>
      <c r="C15008"/>
      <c r="D15008"/>
      <c r="E15008"/>
    </row>
    <row r="15009" spans="1:5" ht="12.5" x14ac:dyDescent="0.25">
      <c r="A15009" s="37"/>
      <c r="B15009" s="26"/>
      <c r="C15009"/>
      <c r="D15009"/>
      <c r="E15009"/>
    </row>
    <row r="15010" spans="1:5" ht="12.5" x14ac:dyDescent="0.25">
      <c r="A15010" s="37"/>
      <c r="B15010" s="26"/>
      <c r="C15010"/>
      <c r="D15010"/>
      <c r="E15010"/>
    </row>
    <row r="15011" spans="1:5" ht="12.5" x14ac:dyDescent="0.25">
      <c r="A15011" s="37"/>
      <c r="B15011" s="26"/>
      <c r="C15011"/>
      <c r="D15011"/>
      <c r="E15011"/>
    </row>
    <row r="15012" spans="1:5" ht="12.5" x14ac:dyDescent="0.25">
      <c r="A15012" s="37"/>
      <c r="B15012" s="26"/>
      <c r="C15012"/>
      <c r="D15012"/>
      <c r="E15012"/>
    </row>
    <row r="15013" spans="1:5" ht="12.5" x14ac:dyDescent="0.25">
      <c r="A15013" s="37"/>
      <c r="B15013" s="26"/>
      <c r="C15013"/>
      <c r="D15013"/>
      <c r="E15013"/>
    </row>
    <row r="15014" spans="1:5" ht="12.5" x14ac:dyDescent="0.25">
      <c r="A15014" s="37"/>
      <c r="B15014" s="26"/>
      <c r="C15014"/>
      <c r="D15014"/>
      <c r="E15014"/>
    </row>
    <row r="15015" spans="1:5" ht="12.5" x14ac:dyDescent="0.25">
      <c r="A15015" s="37"/>
      <c r="B15015" s="26"/>
      <c r="C15015"/>
      <c r="D15015"/>
      <c r="E15015"/>
    </row>
    <row r="15016" spans="1:5" ht="12.5" x14ac:dyDescent="0.25">
      <c r="A15016" s="37"/>
      <c r="B15016" s="26"/>
      <c r="C15016"/>
      <c r="D15016"/>
      <c r="E15016"/>
    </row>
    <row r="15017" spans="1:5" ht="12.5" x14ac:dyDescent="0.25">
      <c r="A15017" s="37"/>
      <c r="B15017" s="26"/>
      <c r="C15017"/>
      <c r="D15017"/>
      <c r="E15017"/>
    </row>
    <row r="15018" spans="1:5" ht="12.5" x14ac:dyDescent="0.25">
      <c r="A15018" s="37"/>
      <c r="B15018" s="26"/>
      <c r="C15018"/>
      <c r="D15018"/>
      <c r="E15018"/>
    </row>
    <row r="15019" spans="1:5" ht="12.5" x14ac:dyDescent="0.25">
      <c r="A15019" s="37"/>
      <c r="B15019" s="26"/>
      <c r="C15019"/>
      <c r="D15019"/>
      <c r="E15019"/>
    </row>
    <row r="15020" spans="1:5" ht="12.5" x14ac:dyDescent="0.25">
      <c r="A15020" s="37"/>
      <c r="B15020" s="26"/>
      <c r="C15020"/>
      <c r="D15020"/>
      <c r="E15020"/>
    </row>
    <row r="15021" spans="1:5" ht="12.5" x14ac:dyDescent="0.25">
      <c r="A15021" s="37"/>
      <c r="B15021" s="26"/>
      <c r="C15021"/>
      <c r="D15021"/>
      <c r="E15021"/>
    </row>
    <row r="15022" spans="1:5" ht="12.5" x14ac:dyDescent="0.25">
      <c r="A15022" s="37"/>
      <c r="B15022" s="26"/>
      <c r="C15022"/>
      <c r="D15022"/>
      <c r="E15022"/>
    </row>
    <row r="15023" spans="1:5" ht="12.5" x14ac:dyDescent="0.25">
      <c r="A15023" s="37"/>
      <c r="B15023" s="26"/>
      <c r="C15023"/>
      <c r="D15023"/>
      <c r="E15023"/>
    </row>
    <row r="15024" spans="1:5" ht="12.5" x14ac:dyDescent="0.25">
      <c r="A15024" s="37"/>
      <c r="B15024" s="26"/>
      <c r="C15024"/>
      <c r="D15024"/>
      <c r="E15024"/>
    </row>
    <row r="15025" spans="1:5" ht="12.5" x14ac:dyDescent="0.25">
      <c r="A15025" s="37"/>
      <c r="B15025" s="26"/>
      <c r="C15025"/>
      <c r="D15025"/>
      <c r="E15025"/>
    </row>
    <row r="15026" spans="1:5" ht="12.5" x14ac:dyDescent="0.25">
      <c r="A15026" s="37"/>
      <c r="B15026" s="26"/>
      <c r="C15026"/>
      <c r="D15026"/>
      <c r="E15026"/>
    </row>
    <row r="15027" spans="1:5" ht="12.5" x14ac:dyDescent="0.25">
      <c r="A15027" s="37"/>
      <c r="B15027" s="26"/>
      <c r="C15027"/>
      <c r="D15027"/>
      <c r="E15027"/>
    </row>
    <row r="15028" spans="1:5" ht="12.5" x14ac:dyDescent="0.25">
      <c r="A15028" s="37"/>
      <c r="B15028" s="26"/>
      <c r="C15028"/>
      <c r="D15028"/>
      <c r="E15028"/>
    </row>
    <row r="15029" spans="1:5" ht="12.5" x14ac:dyDescent="0.25">
      <c r="A15029" s="37"/>
      <c r="B15029" s="26"/>
      <c r="C15029"/>
      <c r="D15029"/>
      <c r="E15029"/>
    </row>
    <row r="15030" spans="1:5" ht="12.5" x14ac:dyDescent="0.25">
      <c r="A15030" s="37"/>
      <c r="B15030" s="26"/>
      <c r="C15030"/>
      <c r="D15030"/>
      <c r="E15030"/>
    </row>
    <row r="15031" spans="1:5" ht="12.5" x14ac:dyDescent="0.25">
      <c r="A15031" s="37"/>
      <c r="B15031" s="26"/>
      <c r="C15031"/>
      <c r="D15031"/>
      <c r="E15031"/>
    </row>
    <row r="15032" spans="1:5" ht="12.5" x14ac:dyDescent="0.25">
      <c r="A15032" s="37"/>
      <c r="B15032" s="26"/>
      <c r="C15032"/>
      <c r="D15032"/>
      <c r="E15032"/>
    </row>
    <row r="15033" spans="1:5" ht="12.5" x14ac:dyDescent="0.25">
      <c r="A15033" s="37"/>
      <c r="B15033" s="26"/>
      <c r="C15033"/>
      <c r="D15033"/>
      <c r="E15033"/>
    </row>
    <row r="15034" spans="1:5" ht="12.5" x14ac:dyDescent="0.25">
      <c r="A15034" s="37"/>
      <c r="B15034" s="26"/>
      <c r="C15034"/>
      <c r="D15034"/>
      <c r="E15034"/>
    </row>
    <row r="15035" spans="1:5" ht="12.5" x14ac:dyDescent="0.25">
      <c r="A15035" s="37"/>
      <c r="B15035" s="26"/>
      <c r="C15035"/>
      <c r="D15035"/>
      <c r="E15035"/>
    </row>
    <row r="15036" spans="1:5" ht="12.5" x14ac:dyDescent="0.25">
      <c r="A15036" s="37"/>
      <c r="B15036" s="26"/>
      <c r="C15036"/>
      <c r="D15036"/>
      <c r="E15036"/>
    </row>
    <row r="15037" spans="1:5" ht="12.5" x14ac:dyDescent="0.25">
      <c r="A15037" s="37"/>
      <c r="B15037" s="26"/>
      <c r="C15037"/>
      <c r="D15037"/>
      <c r="E15037"/>
    </row>
    <row r="15038" spans="1:5" ht="12.5" x14ac:dyDescent="0.25">
      <c r="A15038" s="37"/>
      <c r="B15038" s="26"/>
      <c r="C15038"/>
      <c r="D15038"/>
      <c r="E15038"/>
    </row>
    <row r="15039" spans="1:5" ht="12.5" x14ac:dyDescent="0.25">
      <c r="A15039" s="37"/>
      <c r="B15039" s="26"/>
      <c r="C15039"/>
      <c r="D15039"/>
      <c r="E15039"/>
    </row>
    <row r="15040" spans="1:5" ht="12.5" x14ac:dyDescent="0.25">
      <c r="A15040" s="37"/>
      <c r="B15040" s="26"/>
      <c r="C15040"/>
      <c r="D15040"/>
      <c r="E15040"/>
    </row>
    <row r="15041" spans="1:5" ht="12.5" x14ac:dyDescent="0.25">
      <c r="A15041" s="37"/>
      <c r="B15041" s="26"/>
      <c r="C15041"/>
      <c r="D15041"/>
      <c r="E15041"/>
    </row>
    <row r="15042" spans="1:5" ht="12.5" x14ac:dyDescent="0.25">
      <c r="A15042" s="37"/>
      <c r="B15042" s="26"/>
      <c r="C15042"/>
      <c r="D15042"/>
      <c r="E15042"/>
    </row>
    <row r="15043" spans="1:5" ht="12.5" x14ac:dyDescent="0.25">
      <c r="A15043" s="37"/>
      <c r="B15043" s="26"/>
      <c r="C15043"/>
      <c r="D15043"/>
      <c r="E15043"/>
    </row>
    <row r="15044" spans="1:5" ht="12.5" x14ac:dyDescent="0.25">
      <c r="A15044" s="37"/>
      <c r="B15044" s="26"/>
      <c r="C15044"/>
      <c r="D15044"/>
      <c r="E15044"/>
    </row>
    <row r="15045" spans="1:5" ht="12.5" x14ac:dyDescent="0.25">
      <c r="A15045" s="37"/>
      <c r="B15045" s="26"/>
      <c r="C15045"/>
      <c r="D15045"/>
      <c r="E15045"/>
    </row>
    <row r="15046" spans="1:5" ht="12.5" x14ac:dyDescent="0.25">
      <c r="A15046" s="37"/>
      <c r="B15046" s="26"/>
      <c r="C15046"/>
      <c r="D15046"/>
      <c r="E15046"/>
    </row>
    <row r="15047" spans="1:5" ht="12.5" x14ac:dyDescent="0.25">
      <c r="A15047" s="37"/>
      <c r="B15047" s="26"/>
      <c r="C15047"/>
      <c r="D15047"/>
      <c r="E15047"/>
    </row>
    <row r="15048" spans="1:5" ht="12.5" x14ac:dyDescent="0.25">
      <c r="A15048" s="37"/>
      <c r="B15048" s="26"/>
      <c r="C15048"/>
      <c r="D15048"/>
      <c r="E15048"/>
    </row>
    <row r="15049" spans="1:5" ht="12.5" x14ac:dyDescent="0.25">
      <c r="A15049" s="37"/>
      <c r="B15049" s="26"/>
      <c r="C15049"/>
      <c r="D15049"/>
      <c r="E15049"/>
    </row>
    <row r="15050" spans="1:5" ht="12.5" x14ac:dyDescent="0.25">
      <c r="A15050" s="37"/>
      <c r="B15050" s="26"/>
      <c r="C15050"/>
      <c r="D15050"/>
      <c r="E15050"/>
    </row>
    <row r="15051" spans="1:5" ht="12.5" x14ac:dyDescent="0.25">
      <c r="A15051" s="37"/>
      <c r="B15051" s="26"/>
      <c r="C15051"/>
      <c r="D15051"/>
      <c r="E15051"/>
    </row>
    <row r="15052" spans="1:5" ht="12.5" x14ac:dyDescent="0.25">
      <c r="A15052" s="37"/>
      <c r="B15052" s="26"/>
      <c r="C15052"/>
      <c r="D15052"/>
      <c r="E15052"/>
    </row>
    <row r="15053" spans="1:5" ht="12.5" x14ac:dyDescent="0.25">
      <c r="A15053" s="37"/>
      <c r="B15053" s="26"/>
      <c r="C15053"/>
      <c r="D15053"/>
      <c r="E15053"/>
    </row>
    <row r="15054" spans="1:5" ht="12.5" x14ac:dyDescent="0.25">
      <c r="A15054" s="37"/>
      <c r="B15054" s="26"/>
      <c r="C15054"/>
      <c r="D15054"/>
      <c r="E15054"/>
    </row>
    <row r="15055" spans="1:5" ht="12.5" x14ac:dyDescent="0.25">
      <c r="A15055" s="37"/>
      <c r="B15055" s="26"/>
      <c r="C15055"/>
      <c r="D15055"/>
      <c r="E15055"/>
    </row>
    <row r="15056" spans="1:5" ht="12.5" x14ac:dyDescent="0.25">
      <c r="A15056" s="37"/>
      <c r="B15056" s="26"/>
      <c r="C15056"/>
      <c r="D15056"/>
      <c r="E15056"/>
    </row>
    <row r="15057" spans="1:5" ht="12.5" x14ac:dyDescent="0.25">
      <c r="A15057" s="37"/>
      <c r="B15057" s="26"/>
      <c r="C15057"/>
      <c r="D15057"/>
      <c r="E15057"/>
    </row>
    <row r="15058" spans="1:5" ht="12.5" x14ac:dyDescent="0.25">
      <c r="A15058" s="37"/>
      <c r="B15058" s="26"/>
      <c r="C15058"/>
      <c r="D15058"/>
      <c r="E15058"/>
    </row>
    <row r="15059" spans="1:5" ht="12.5" x14ac:dyDescent="0.25">
      <c r="A15059" s="37"/>
      <c r="B15059" s="26"/>
      <c r="C15059"/>
      <c r="D15059"/>
      <c r="E15059"/>
    </row>
    <row r="15060" spans="1:5" ht="12.5" x14ac:dyDescent="0.25">
      <c r="A15060" s="37"/>
      <c r="B15060" s="26"/>
      <c r="C15060"/>
      <c r="D15060"/>
      <c r="E15060"/>
    </row>
    <row r="15061" spans="1:5" ht="12.5" x14ac:dyDescent="0.25">
      <c r="A15061" s="37"/>
      <c r="B15061" s="26"/>
      <c r="C15061"/>
      <c r="D15061"/>
      <c r="E15061"/>
    </row>
    <row r="15062" spans="1:5" ht="12.5" x14ac:dyDescent="0.25">
      <c r="A15062" s="37"/>
      <c r="B15062" s="26"/>
      <c r="C15062"/>
      <c r="D15062"/>
      <c r="E15062"/>
    </row>
    <row r="15063" spans="1:5" ht="12.5" x14ac:dyDescent="0.25">
      <c r="A15063" s="37"/>
      <c r="B15063" s="26"/>
      <c r="C15063"/>
      <c r="D15063"/>
      <c r="E15063"/>
    </row>
    <row r="15064" spans="1:5" ht="12.5" x14ac:dyDescent="0.25">
      <c r="A15064" s="37"/>
      <c r="B15064" s="26"/>
      <c r="C15064"/>
      <c r="D15064"/>
      <c r="E15064"/>
    </row>
    <row r="15065" spans="1:5" ht="12.5" x14ac:dyDescent="0.25">
      <c r="A15065" s="37"/>
      <c r="B15065" s="26"/>
      <c r="C15065"/>
      <c r="D15065"/>
      <c r="E15065"/>
    </row>
    <row r="15066" spans="1:5" ht="12.5" x14ac:dyDescent="0.25">
      <c r="A15066" s="37"/>
      <c r="B15066" s="26"/>
      <c r="C15066"/>
      <c r="D15066"/>
      <c r="E15066"/>
    </row>
    <row r="15067" spans="1:5" ht="12.5" x14ac:dyDescent="0.25">
      <c r="A15067" s="37"/>
      <c r="B15067" s="26"/>
      <c r="C15067"/>
      <c r="D15067"/>
      <c r="E15067"/>
    </row>
    <row r="15068" spans="1:5" ht="12.5" x14ac:dyDescent="0.25">
      <c r="A15068" s="37"/>
      <c r="B15068" s="26"/>
      <c r="C15068"/>
      <c r="D15068"/>
      <c r="E15068"/>
    </row>
    <row r="15069" spans="1:5" ht="12.5" x14ac:dyDescent="0.25">
      <c r="A15069" s="37"/>
      <c r="B15069" s="26"/>
      <c r="C15069"/>
      <c r="D15069"/>
      <c r="E15069"/>
    </row>
    <row r="15070" spans="1:5" ht="12.5" x14ac:dyDescent="0.25">
      <c r="A15070" s="37"/>
      <c r="B15070" s="26"/>
      <c r="C15070"/>
      <c r="D15070"/>
      <c r="E15070"/>
    </row>
    <row r="15071" spans="1:5" ht="12.5" x14ac:dyDescent="0.25">
      <c r="A15071" s="37"/>
      <c r="B15071" s="26"/>
      <c r="C15071"/>
      <c r="D15071"/>
      <c r="E15071"/>
    </row>
    <row r="15072" spans="1:5" ht="12.5" x14ac:dyDescent="0.25">
      <c r="A15072" s="37"/>
      <c r="B15072" s="26"/>
      <c r="C15072"/>
      <c r="D15072"/>
      <c r="E15072"/>
    </row>
    <row r="15073" spans="1:5" ht="12.5" x14ac:dyDescent="0.25">
      <c r="A15073" s="37"/>
      <c r="B15073" s="26"/>
      <c r="C15073"/>
      <c r="D15073"/>
      <c r="E15073"/>
    </row>
    <row r="15074" spans="1:5" ht="12.5" x14ac:dyDescent="0.25">
      <c r="A15074" s="37"/>
      <c r="B15074" s="26"/>
      <c r="C15074"/>
      <c r="D15074"/>
      <c r="E15074"/>
    </row>
    <row r="15075" spans="1:5" ht="12.5" x14ac:dyDescent="0.25">
      <c r="A15075" s="37"/>
      <c r="B15075" s="26"/>
      <c r="C15075"/>
      <c r="D15075"/>
      <c r="E15075"/>
    </row>
    <row r="15076" spans="1:5" ht="12.5" x14ac:dyDescent="0.25">
      <c r="A15076" s="37"/>
      <c r="B15076" s="26"/>
      <c r="C15076"/>
      <c r="D15076"/>
      <c r="E15076"/>
    </row>
    <row r="15077" spans="1:5" ht="12.5" x14ac:dyDescent="0.25">
      <c r="A15077" s="37"/>
      <c r="B15077" s="26"/>
      <c r="C15077"/>
      <c r="D15077"/>
      <c r="E15077"/>
    </row>
    <row r="15078" spans="1:5" ht="12.5" x14ac:dyDescent="0.25">
      <c r="A15078" s="37"/>
      <c r="B15078" s="26"/>
      <c r="C15078"/>
      <c r="D15078"/>
      <c r="E15078"/>
    </row>
    <row r="15079" spans="1:5" ht="12.5" x14ac:dyDescent="0.25">
      <c r="A15079" s="37"/>
      <c r="B15079" s="26"/>
      <c r="C15079"/>
      <c r="D15079"/>
      <c r="E15079"/>
    </row>
    <row r="15080" spans="1:5" ht="12.5" x14ac:dyDescent="0.25">
      <c r="A15080" s="37"/>
      <c r="B15080" s="26"/>
      <c r="C15080"/>
      <c r="D15080"/>
      <c r="E15080"/>
    </row>
    <row r="15081" spans="1:5" ht="12.5" x14ac:dyDescent="0.25">
      <c r="A15081" s="37"/>
      <c r="B15081" s="26"/>
      <c r="C15081"/>
      <c r="D15081"/>
      <c r="E15081"/>
    </row>
    <row r="15082" spans="1:5" ht="12.5" x14ac:dyDescent="0.25">
      <c r="A15082" s="37"/>
      <c r="B15082" s="26"/>
      <c r="C15082"/>
      <c r="D15082"/>
      <c r="E15082"/>
    </row>
    <row r="15083" spans="1:5" ht="12.5" x14ac:dyDescent="0.25">
      <c r="A15083" s="37"/>
      <c r="B15083" s="26"/>
      <c r="C15083"/>
      <c r="D15083"/>
      <c r="E15083"/>
    </row>
    <row r="15084" spans="1:5" ht="12.5" x14ac:dyDescent="0.25">
      <c r="A15084" s="37"/>
      <c r="B15084" s="26"/>
      <c r="C15084"/>
      <c r="D15084"/>
      <c r="E15084"/>
    </row>
    <row r="15085" spans="1:5" ht="12.5" x14ac:dyDescent="0.25">
      <c r="A15085" s="37"/>
      <c r="B15085" s="26"/>
      <c r="C15085"/>
      <c r="D15085"/>
      <c r="E15085"/>
    </row>
    <row r="15086" spans="1:5" ht="12.5" x14ac:dyDescent="0.25">
      <c r="A15086" s="37"/>
      <c r="B15086" s="26"/>
      <c r="C15086"/>
      <c r="D15086"/>
      <c r="E15086"/>
    </row>
    <row r="15087" spans="1:5" ht="12.5" x14ac:dyDescent="0.25">
      <c r="A15087" s="37"/>
      <c r="B15087" s="26"/>
      <c r="C15087"/>
      <c r="D15087"/>
      <c r="E15087"/>
    </row>
    <row r="15088" spans="1:5" ht="12.5" x14ac:dyDescent="0.25">
      <c r="A15088" s="37"/>
      <c r="B15088" s="26"/>
      <c r="C15088"/>
      <c r="D15088"/>
      <c r="E15088"/>
    </row>
    <row r="15089" spans="1:5" ht="12.5" x14ac:dyDescent="0.25">
      <c r="A15089" s="37"/>
      <c r="B15089" s="26"/>
      <c r="C15089"/>
      <c r="D15089"/>
      <c r="E15089"/>
    </row>
    <row r="15090" spans="1:5" ht="12.5" x14ac:dyDescent="0.25">
      <c r="A15090" s="37"/>
      <c r="B15090" s="26"/>
      <c r="C15090"/>
      <c r="D15090"/>
      <c r="E15090"/>
    </row>
    <row r="15091" spans="1:5" ht="12.5" x14ac:dyDescent="0.25">
      <c r="A15091" s="37"/>
      <c r="B15091" s="26"/>
      <c r="C15091"/>
      <c r="D15091"/>
      <c r="E15091"/>
    </row>
    <row r="15092" spans="1:5" ht="12.5" x14ac:dyDescent="0.25">
      <c r="A15092" s="37"/>
      <c r="B15092" s="26"/>
      <c r="C15092"/>
      <c r="D15092"/>
      <c r="E15092"/>
    </row>
    <row r="15093" spans="1:5" ht="12.5" x14ac:dyDescent="0.25">
      <c r="A15093" s="37"/>
      <c r="B15093" s="26"/>
      <c r="C15093"/>
      <c r="D15093"/>
      <c r="E15093"/>
    </row>
    <row r="15094" spans="1:5" ht="12.5" x14ac:dyDescent="0.25">
      <c r="A15094" s="37"/>
      <c r="B15094" s="26"/>
      <c r="C15094"/>
      <c r="D15094"/>
      <c r="E15094"/>
    </row>
    <row r="15095" spans="1:5" ht="12.5" x14ac:dyDescent="0.25">
      <c r="A15095" s="37"/>
      <c r="B15095" s="26"/>
      <c r="C15095"/>
      <c r="D15095"/>
      <c r="E15095"/>
    </row>
    <row r="15096" spans="1:5" ht="12.5" x14ac:dyDescent="0.25">
      <c r="A15096" s="37"/>
      <c r="B15096" s="26"/>
      <c r="C15096"/>
      <c r="D15096"/>
      <c r="E15096"/>
    </row>
    <row r="15097" spans="1:5" ht="12.5" x14ac:dyDescent="0.25">
      <c r="A15097" s="37"/>
      <c r="B15097" s="26"/>
      <c r="C15097"/>
      <c r="D15097"/>
      <c r="E15097"/>
    </row>
    <row r="15098" spans="1:5" ht="12.5" x14ac:dyDescent="0.25">
      <c r="A15098" s="37"/>
      <c r="B15098" s="26"/>
      <c r="C15098"/>
      <c r="D15098"/>
      <c r="E15098"/>
    </row>
    <row r="15099" spans="1:5" ht="12.5" x14ac:dyDescent="0.25">
      <c r="A15099" s="37"/>
      <c r="B15099" s="26"/>
      <c r="C15099"/>
      <c r="D15099"/>
      <c r="E15099"/>
    </row>
    <row r="15100" spans="1:5" ht="12.5" x14ac:dyDescent="0.25">
      <c r="A15100" s="37"/>
      <c r="B15100" s="26"/>
      <c r="C15100"/>
      <c r="D15100"/>
      <c r="E15100"/>
    </row>
    <row r="15101" spans="1:5" ht="12.5" x14ac:dyDescent="0.25">
      <c r="A15101" s="37"/>
      <c r="B15101" s="26"/>
      <c r="C15101"/>
      <c r="D15101"/>
      <c r="E15101"/>
    </row>
    <row r="15102" spans="1:5" ht="12.5" x14ac:dyDescent="0.25">
      <c r="A15102" s="37"/>
      <c r="B15102" s="26"/>
      <c r="C15102"/>
      <c r="D15102"/>
      <c r="E15102"/>
    </row>
    <row r="15103" spans="1:5" ht="12.5" x14ac:dyDescent="0.25">
      <c r="A15103" s="37"/>
      <c r="B15103" s="26"/>
      <c r="C15103"/>
      <c r="D15103"/>
      <c r="E15103"/>
    </row>
    <row r="15104" spans="1:5" ht="12.5" x14ac:dyDescent="0.25">
      <c r="A15104" s="37"/>
      <c r="B15104" s="26"/>
      <c r="C15104"/>
      <c r="D15104"/>
      <c r="E15104"/>
    </row>
    <row r="15105" spans="1:5" ht="12.5" x14ac:dyDescent="0.25">
      <c r="A15105" s="37"/>
      <c r="B15105" s="26"/>
      <c r="C15105"/>
      <c r="D15105"/>
      <c r="E15105"/>
    </row>
    <row r="15106" spans="1:5" ht="12.5" x14ac:dyDescent="0.25">
      <c r="A15106" s="37"/>
      <c r="B15106" s="26"/>
      <c r="C15106"/>
      <c r="D15106"/>
      <c r="E15106"/>
    </row>
    <row r="15107" spans="1:5" ht="12.5" x14ac:dyDescent="0.25">
      <c r="A15107" s="37"/>
      <c r="B15107" s="26"/>
      <c r="C15107"/>
      <c r="D15107"/>
      <c r="E15107"/>
    </row>
    <row r="15108" spans="1:5" ht="12.5" x14ac:dyDescent="0.25">
      <c r="A15108" s="37"/>
      <c r="B15108" s="26"/>
      <c r="C15108"/>
      <c r="D15108"/>
      <c r="E15108"/>
    </row>
    <row r="15109" spans="1:5" ht="12.5" x14ac:dyDescent="0.25">
      <c r="A15109" s="37"/>
      <c r="B15109" s="26"/>
      <c r="C15109"/>
      <c r="D15109"/>
      <c r="E15109"/>
    </row>
    <row r="15110" spans="1:5" ht="12.5" x14ac:dyDescent="0.25">
      <c r="A15110" s="37"/>
      <c r="B15110" s="26"/>
      <c r="C15110"/>
      <c r="D15110"/>
      <c r="E15110"/>
    </row>
    <row r="15111" spans="1:5" ht="12.5" x14ac:dyDescent="0.25">
      <c r="A15111" s="37"/>
      <c r="B15111" s="26"/>
      <c r="C15111"/>
      <c r="D15111"/>
      <c r="E15111"/>
    </row>
    <row r="15112" spans="1:5" ht="12.5" x14ac:dyDescent="0.25">
      <c r="A15112" s="37"/>
      <c r="B15112" s="26"/>
      <c r="C15112"/>
      <c r="D15112"/>
      <c r="E15112"/>
    </row>
    <row r="15113" spans="1:5" ht="12.5" x14ac:dyDescent="0.25">
      <c r="A15113" s="37"/>
      <c r="B15113" s="26"/>
      <c r="C15113"/>
      <c r="D15113"/>
      <c r="E15113"/>
    </row>
    <row r="15114" spans="1:5" ht="12.5" x14ac:dyDescent="0.25">
      <c r="A15114" s="37"/>
      <c r="B15114" s="26"/>
      <c r="C15114"/>
      <c r="D15114"/>
      <c r="E15114"/>
    </row>
    <row r="15115" spans="1:5" ht="12.5" x14ac:dyDescent="0.25">
      <c r="A15115" s="37"/>
      <c r="B15115" s="26"/>
      <c r="C15115"/>
      <c r="D15115"/>
      <c r="E15115"/>
    </row>
    <row r="15116" spans="1:5" ht="12.5" x14ac:dyDescent="0.25">
      <c r="A15116" s="37"/>
      <c r="B15116" s="26"/>
      <c r="C15116"/>
      <c r="D15116"/>
      <c r="E15116"/>
    </row>
    <row r="15117" spans="1:5" ht="12.5" x14ac:dyDescent="0.25">
      <c r="A15117" s="37"/>
      <c r="B15117" s="26"/>
      <c r="C15117"/>
      <c r="D15117"/>
      <c r="E15117"/>
    </row>
    <row r="15118" spans="1:5" ht="12.5" x14ac:dyDescent="0.25">
      <c r="A15118" s="37"/>
      <c r="B15118" s="26"/>
      <c r="C15118"/>
      <c r="D15118"/>
      <c r="E15118"/>
    </row>
    <row r="15119" spans="1:5" ht="12.5" x14ac:dyDescent="0.25">
      <c r="A15119" s="37"/>
      <c r="B15119" s="26"/>
      <c r="C15119"/>
      <c r="D15119"/>
      <c r="E15119"/>
    </row>
    <row r="15120" spans="1:5" ht="12.5" x14ac:dyDescent="0.25">
      <c r="A15120" s="37"/>
      <c r="B15120" s="26"/>
      <c r="C15120"/>
      <c r="D15120"/>
      <c r="E15120"/>
    </row>
    <row r="15121" spans="1:5" ht="12.5" x14ac:dyDescent="0.25">
      <c r="A15121" s="37"/>
      <c r="B15121" s="26"/>
      <c r="C15121"/>
      <c r="D15121"/>
      <c r="E15121"/>
    </row>
    <row r="15122" spans="1:5" ht="12.5" x14ac:dyDescent="0.25">
      <c r="A15122" s="37"/>
      <c r="B15122" s="26"/>
      <c r="C15122"/>
      <c r="D15122"/>
      <c r="E15122"/>
    </row>
    <row r="15123" spans="1:5" ht="12.5" x14ac:dyDescent="0.25">
      <c r="A15123" s="37"/>
      <c r="B15123" s="26"/>
      <c r="C15123"/>
      <c r="D15123"/>
      <c r="E15123"/>
    </row>
    <row r="15124" spans="1:5" ht="12.5" x14ac:dyDescent="0.25">
      <c r="A15124" s="37"/>
      <c r="B15124" s="26"/>
      <c r="C15124"/>
      <c r="D15124"/>
      <c r="E15124"/>
    </row>
    <row r="15125" spans="1:5" ht="12.5" x14ac:dyDescent="0.25">
      <c r="A15125" s="37"/>
      <c r="B15125" s="26"/>
      <c r="C15125"/>
      <c r="D15125"/>
      <c r="E15125"/>
    </row>
    <row r="15126" spans="1:5" ht="12.5" x14ac:dyDescent="0.25">
      <c r="A15126" s="37"/>
      <c r="B15126" s="26"/>
      <c r="C15126"/>
      <c r="D15126"/>
      <c r="E15126"/>
    </row>
    <row r="15127" spans="1:5" ht="12.5" x14ac:dyDescent="0.25">
      <c r="A15127" s="37"/>
      <c r="B15127" s="26"/>
      <c r="C15127"/>
      <c r="D15127"/>
      <c r="E15127"/>
    </row>
    <row r="15128" spans="1:5" ht="12.5" x14ac:dyDescent="0.25">
      <c r="A15128" s="37"/>
      <c r="B15128" s="26"/>
      <c r="C15128"/>
      <c r="D15128"/>
      <c r="E15128"/>
    </row>
    <row r="15129" spans="1:5" ht="12.5" x14ac:dyDescent="0.25">
      <c r="A15129" s="37"/>
      <c r="B15129" s="26"/>
      <c r="C15129"/>
      <c r="D15129"/>
      <c r="E15129"/>
    </row>
    <row r="15130" spans="1:5" ht="12.5" x14ac:dyDescent="0.25">
      <c r="A15130" s="37"/>
      <c r="B15130" s="26"/>
      <c r="C15130"/>
      <c r="D15130"/>
      <c r="E15130"/>
    </row>
    <row r="15131" spans="1:5" ht="12.5" x14ac:dyDescent="0.25">
      <c r="A15131" s="37"/>
      <c r="B15131" s="26"/>
      <c r="C15131"/>
      <c r="D15131"/>
      <c r="E15131"/>
    </row>
    <row r="15132" spans="1:5" ht="12.5" x14ac:dyDescent="0.25">
      <c r="A15132" s="37"/>
      <c r="B15132" s="26"/>
      <c r="C15132"/>
      <c r="D15132"/>
      <c r="E15132"/>
    </row>
    <row r="15133" spans="1:5" ht="12.5" x14ac:dyDescent="0.25">
      <c r="A15133" s="37"/>
      <c r="B15133" s="26"/>
      <c r="C15133"/>
      <c r="D15133"/>
      <c r="E15133"/>
    </row>
    <row r="15134" spans="1:5" ht="12.5" x14ac:dyDescent="0.25">
      <c r="A15134" s="37"/>
      <c r="B15134" s="26"/>
      <c r="C15134"/>
      <c r="D15134"/>
      <c r="E15134"/>
    </row>
    <row r="15135" spans="1:5" ht="12.5" x14ac:dyDescent="0.25">
      <c r="A15135" s="37"/>
      <c r="B15135" s="26"/>
      <c r="C15135"/>
      <c r="D15135"/>
      <c r="E15135"/>
    </row>
    <row r="15136" spans="1:5" ht="12.5" x14ac:dyDescent="0.25">
      <c r="A15136" s="37"/>
      <c r="B15136" s="26"/>
      <c r="C15136"/>
      <c r="D15136"/>
      <c r="E15136"/>
    </row>
    <row r="15137" spans="1:5" ht="12.5" x14ac:dyDescent="0.25">
      <c r="A15137" s="37"/>
      <c r="B15137" s="26"/>
      <c r="C15137"/>
      <c r="D15137"/>
      <c r="E15137"/>
    </row>
    <row r="15138" spans="1:5" ht="12.5" x14ac:dyDescent="0.25">
      <c r="A15138" s="37"/>
      <c r="B15138" s="26"/>
      <c r="C15138"/>
      <c r="D15138"/>
      <c r="E15138"/>
    </row>
    <row r="15139" spans="1:5" ht="12.5" x14ac:dyDescent="0.25">
      <c r="A15139" s="37"/>
      <c r="B15139" s="26"/>
      <c r="C15139"/>
      <c r="D15139"/>
      <c r="E15139"/>
    </row>
    <row r="15140" spans="1:5" ht="12.5" x14ac:dyDescent="0.25">
      <c r="A15140" s="37"/>
      <c r="B15140" s="26"/>
      <c r="C15140"/>
      <c r="D15140"/>
      <c r="E15140"/>
    </row>
    <row r="15141" spans="1:5" ht="12.5" x14ac:dyDescent="0.25">
      <c r="A15141" s="37"/>
      <c r="B15141" s="26"/>
      <c r="C15141"/>
      <c r="D15141"/>
      <c r="E15141"/>
    </row>
    <row r="15142" spans="1:5" ht="12.5" x14ac:dyDescent="0.25">
      <c r="A15142" s="37"/>
      <c r="B15142" s="26"/>
      <c r="C15142"/>
      <c r="D15142"/>
      <c r="E15142"/>
    </row>
    <row r="15143" spans="1:5" ht="12.5" x14ac:dyDescent="0.25">
      <c r="A15143" s="37"/>
      <c r="B15143" s="26"/>
      <c r="C15143"/>
      <c r="D15143"/>
      <c r="E15143"/>
    </row>
    <row r="15144" spans="1:5" ht="12.5" x14ac:dyDescent="0.25">
      <c r="A15144" s="37"/>
      <c r="B15144" s="26"/>
      <c r="C15144"/>
      <c r="D15144"/>
      <c r="E15144"/>
    </row>
    <row r="15145" spans="1:5" ht="12.5" x14ac:dyDescent="0.25">
      <c r="A15145" s="37"/>
      <c r="B15145" s="26"/>
      <c r="C15145"/>
      <c r="D15145"/>
      <c r="E15145"/>
    </row>
    <row r="15146" spans="1:5" ht="12.5" x14ac:dyDescent="0.25">
      <c r="A15146" s="37"/>
      <c r="B15146" s="26"/>
      <c r="C15146"/>
      <c r="D15146"/>
      <c r="E15146"/>
    </row>
    <row r="15147" spans="1:5" ht="12.5" x14ac:dyDescent="0.25">
      <c r="A15147" s="37"/>
      <c r="B15147" s="26"/>
      <c r="C15147"/>
      <c r="D15147"/>
      <c r="E15147"/>
    </row>
    <row r="15148" spans="1:5" ht="12.5" x14ac:dyDescent="0.25">
      <c r="A15148" s="37"/>
      <c r="B15148" s="26"/>
      <c r="C15148"/>
      <c r="D15148"/>
      <c r="E15148"/>
    </row>
    <row r="15149" spans="1:5" ht="12.5" x14ac:dyDescent="0.25">
      <c r="A15149" s="37"/>
      <c r="B15149" s="26"/>
      <c r="C15149"/>
      <c r="D15149"/>
      <c r="E15149"/>
    </row>
    <row r="15150" spans="1:5" ht="12.5" x14ac:dyDescent="0.25">
      <c r="A15150" s="37"/>
      <c r="B15150" s="26"/>
      <c r="C15150"/>
      <c r="D15150"/>
      <c r="E15150"/>
    </row>
    <row r="15151" spans="1:5" ht="12.5" x14ac:dyDescent="0.25">
      <c r="A15151" s="37"/>
      <c r="B15151" s="26"/>
      <c r="C15151"/>
      <c r="D15151"/>
      <c r="E15151"/>
    </row>
    <row r="15152" spans="1:5" ht="12.5" x14ac:dyDescent="0.25">
      <c r="A15152" s="37"/>
      <c r="B15152" s="26"/>
      <c r="C15152"/>
      <c r="D15152"/>
      <c r="E15152"/>
    </row>
    <row r="15153" spans="1:5" ht="12.5" x14ac:dyDescent="0.25">
      <c r="A15153" s="37"/>
      <c r="B15153" s="26"/>
      <c r="C15153"/>
      <c r="D15153"/>
      <c r="E15153"/>
    </row>
    <row r="15154" spans="1:5" ht="12.5" x14ac:dyDescent="0.25">
      <c r="A15154" s="37"/>
      <c r="B15154" s="26"/>
      <c r="C15154"/>
      <c r="D15154"/>
      <c r="E15154"/>
    </row>
    <row r="15155" spans="1:5" ht="12.5" x14ac:dyDescent="0.25">
      <c r="A15155" s="37"/>
      <c r="B15155" s="26"/>
      <c r="C15155"/>
      <c r="D15155"/>
      <c r="E15155"/>
    </row>
    <row r="15156" spans="1:5" ht="12.5" x14ac:dyDescent="0.25">
      <c r="A15156" s="37"/>
      <c r="B15156" s="26"/>
      <c r="C15156"/>
      <c r="D15156"/>
      <c r="E15156"/>
    </row>
    <row r="15157" spans="1:5" ht="12.5" x14ac:dyDescent="0.25">
      <c r="A15157" s="37"/>
      <c r="B15157" s="26"/>
      <c r="C15157"/>
      <c r="D15157"/>
      <c r="E15157"/>
    </row>
    <row r="15158" spans="1:5" ht="12.5" x14ac:dyDescent="0.25">
      <c r="A15158" s="37"/>
      <c r="B15158" s="26"/>
      <c r="C15158"/>
      <c r="D15158"/>
      <c r="E15158"/>
    </row>
    <row r="15159" spans="1:5" ht="12.5" x14ac:dyDescent="0.25">
      <c r="A15159" s="37"/>
      <c r="B15159" s="26"/>
      <c r="C15159"/>
      <c r="D15159"/>
      <c r="E15159"/>
    </row>
    <row r="15160" spans="1:5" ht="12.5" x14ac:dyDescent="0.25">
      <c r="A15160" s="37"/>
      <c r="B15160" s="26"/>
      <c r="C15160"/>
      <c r="D15160"/>
      <c r="E15160"/>
    </row>
    <row r="15161" spans="1:5" ht="12.5" x14ac:dyDescent="0.25">
      <c r="A15161" s="37"/>
      <c r="B15161" s="26"/>
      <c r="C15161"/>
      <c r="D15161"/>
      <c r="E15161"/>
    </row>
    <row r="15162" spans="1:5" ht="12.5" x14ac:dyDescent="0.25">
      <c r="A15162" s="37"/>
      <c r="B15162" s="26"/>
      <c r="C15162"/>
      <c r="D15162"/>
      <c r="E15162"/>
    </row>
    <row r="15163" spans="1:5" ht="12.5" x14ac:dyDescent="0.25">
      <c r="A15163" s="37"/>
      <c r="B15163" s="26"/>
      <c r="C15163"/>
      <c r="D15163"/>
      <c r="E15163"/>
    </row>
    <row r="15164" spans="1:5" ht="12.5" x14ac:dyDescent="0.25">
      <c r="A15164" s="37"/>
      <c r="B15164" s="26"/>
      <c r="C15164"/>
      <c r="D15164"/>
      <c r="E15164"/>
    </row>
    <row r="15165" spans="1:5" ht="12.5" x14ac:dyDescent="0.25">
      <c r="A15165" s="37"/>
      <c r="B15165" s="26"/>
      <c r="C15165"/>
      <c r="D15165"/>
      <c r="E15165"/>
    </row>
    <row r="15166" spans="1:5" ht="12.5" x14ac:dyDescent="0.25">
      <c r="A15166" s="37"/>
      <c r="B15166" s="26"/>
      <c r="C15166"/>
      <c r="D15166"/>
      <c r="E15166"/>
    </row>
    <row r="15167" spans="1:5" ht="12.5" x14ac:dyDescent="0.25">
      <c r="A15167" s="37"/>
      <c r="B15167" s="26"/>
      <c r="C15167"/>
      <c r="D15167"/>
      <c r="E15167"/>
    </row>
    <row r="15168" spans="1:5" ht="12.5" x14ac:dyDescent="0.25">
      <c r="A15168" s="37"/>
      <c r="B15168" s="26"/>
      <c r="C15168"/>
      <c r="D15168"/>
      <c r="E15168"/>
    </row>
    <row r="15169" spans="1:5" ht="12.5" x14ac:dyDescent="0.25">
      <c r="A15169" s="37"/>
      <c r="B15169" s="26"/>
      <c r="C15169"/>
      <c r="D15169"/>
      <c r="E15169"/>
    </row>
    <row r="15170" spans="1:5" ht="12.5" x14ac:dyDescent="0.25">
      <c r="A15170" s="37"/>
      <c r="B15170" s="26"/>
      <c r="C15170"/>
      <c r="D15170"/>
      <c r="E15170"/>
    </row>
    <row r="15171" spans="1:5" ht="12.5" x14ac:dyDescent="0.25">
      <c r="A15171" s="37"/>
      <c r="B15171" s="26"/>
      <c r="C15171"/>
      <c r="D15171"/>
      <c r="E15171"/>
    </row>
    <row r="15172" spans="1:5" ht="12.5" x14ac:dyDescent="0.25">
      <c r="A15172" s="37"/>
      <c r="B15172" s="26"/>
      <c r="C15172"/>
      <c r="D15172"/>
      <c r="E15172"/>
    </row>
    <row r="15173" spans="1:5" ht="12.5" x14ac:dyDescent="0.25">
      <c r="A15173" s="37"/>
      <c r="B15173" s="26"/>
      <c r="C15173"/>
      <c r="D15173"/>
      <c r="E15173"/>
    </row>
    <row r="15174" spans="1:5" ht="12.5" x14ac:dyDescent="0.25">
      <c r="A15174" s="37"/>
      <c r="B15174" s="26"/>
      <c r="C15174"/>
      <c r="D15174"/>
      <c r="E15174"/>
    </row>
    <row r="15175" spans="1:5" ht="12.5" x14ac:dyDescent="0.25">
      <c r="A15175" s="37"/>
      <c r="B15175" s="26"/>
      <c r="C15175"/>
      <c r="D15175"/>
      <c r="E15175"/>
    </row>
    <row r="15176" spans="1:5" ht="12.5" x14ac:dyDescent="0.25">
      <c r="A15176" s="37"/>
      <c r="B15176" s="26"/>
      <c r="C15176"/>
      <c r="D15176"/>
      <c r="E15176"/>
    </row>
    <row r="15177" spans="1:5" ht="12.5" x14ac:dyDescent="0.25">
      <c r="A15177" s="37"/>
      <c r="B15177" s="26"/>
      <c r="C15177"/>
      <c r="D15177"/>
      <c r="E15177"/>
    </row>
    <row r="15178" spans="1:5" ht="12.5" x14ac:dyDescent="0.25">
      <c r="A15178" s="37"/>
      <c r="B15178" s="26"/>
      <c r="C15178"/>
      <c r="D15178"/>
      <c r="E15178"/>
    </row>
    <row r="15179" spans="1:5" ht="12.5" x14ac:dyDescent="0.25">
      <c r="A15179" s="37"/>
      <c r="B15179" s="26"/>
      <c r="C15179"/>
      <c r="D15179"/>
      <c r="E15179"/>
    </row>
    <row r="15180" spans="1:5" ht="12.5" x14ac:dyDescent="0.25">
      <c r="A15180" s="37"/>
      <c r="B15180" s="26"/>
      <c r="C15180"/>
      <c r="D15180"/>
      <c r="E15180"/>
    </row>
    <row r="15181" spans="1:5" ht="12.5" x14ac:dyDescent="0.25">
      <c r="A15181" s="37"/>
      <c r="B15181" s="26"/>
      <c r="C15181"/>
      <c r="D15181"/>
      <c r="E15181"/>
    </row>
    <row r="15182" spans="1:5" ht="12.5" x14ac:dyDescent="0.25">
      <c r="A15182" s="37"/>
      <c r="B15182" s="26"/>
      <c r="C15182"/>
      <c r="D15182"/>
      <c r="E15182"/>
    </row>
    <row r="15183" spans="1:5" ht="12.5" x14ac:dyDescent="0.25">
      <c r="A15183" s="37"/>
      <c r="B15183" s="26"/>
      <c r="C15183"/>
      <c r="D15183"/>
      <c r="E15183"/>
    </row>
    <row r="15184" spans="1:5" ht="12.5" x14ac:dyDescent="0.25">
      <c r="A15184" s="37"/>
      <c r="B15184" s="26"/>
      <c r="C15184"/>
      <c r="D15184"/>
      <c r="E15184"/>
    </row>
    <row r="15185" spans="1:5" ht="12.5" x14ac:dyDescent="0.25">
      <c r="A15185" s="37"/>
      <c r="B15185" s="26"/>
      <c r="C15185"/>
      <c r="D15185"/>
      <c r="E15185"/>
    </row>
    <row r="15186" spans="1:5" ht="12.5" x14ac:dyDescent="0.25">
      <c r="A15186" s="37"/>
      <c r="B15186" s="26"/>
      <c r="C15186"/>
      <c r="D15186"/>
      <c r="E15186"/>
    </row>
    <row r="15187" spans="1:5" ht="12.5" x14ac:dyDescent="0.25">
      <c r="A15187" s="37"/>
      <c r="B15187" s="26"/>
      <c r="C15187"/>
      <c r="D15187"/>
      <c r="E15187"/>
    </row>
    <row r="15188" spans="1:5" ht="12.5" x14ac:dyDescent="0.25">
      <c r="A15188" s="37"/>
      <c r="B15188" s="26"/>
      <c r="C15188"/>
      <c r="D15188"/>
      <c r="E15188"/>
    </row>
    <row r="15189" spans="1:5" ht="12.5" x14ac:dyDescent="0.25">
      <c r="A15189" s="37"/>
      <c r="B15189" s="26"/>
      <c r="C15189"/>
      <c r="D15189"/>
      <c r="E15189"/>
    </row>
    <row r="15190" spans="1:5" ht="12.5" x14ac:dyDescent="0.25">
      <c r="A15190" s="37"/>
      <c r="B15190" s="26"/>
      <c r="C15190"/>
      <c r="D15190"/>
      <c r="E15190"/>
    </row>
    <row r="15191" spans="1:5" ht="12.5" x14ac:dyDescent="0.25">
      <c r="A15191" s="37"/>
      <c r="B15191" s="26"/>
      <c r="C15191"/>
      <c r="D15191"/>
      <c r="E15191"/>
    </row>
    <row r="15192" spans="1:5" ht="12.5" x14ac:dyDescent="0.25">
      <c r="A15192" s="37"/>
      <c r="B15192" s="26"/>
      <c r="C15192"/>
      <c r="D15192"/>
      <c r="E15192"/>
    </row>
    <row r="15193" spans="1:5" ht="12.5" x14ac:dyDescent="0.25">
      <c r="A15193" s="37"/>
      <c r="B15193" s="26"/>
      <c r="C15193"/>
      <c r="D15193"/>
      <c r="E15193"/>
    </row>
    <row r="15194" spans="1:5" ht="12.5" x14ac:dyDescent="0.25">
      <c r="A15194" s="37"/>
      <c r="B15194" s="26"/>
      <c r="C15194"/>
      <c r="D15194"/>
      <c r="E15194"/>
    </row>
    <row r="15195" spans="1:5" ht="12.5" x14ac:dyDescent="0.25">
      <c r="A15195" s="37"/>
      <c r="B15195" s="26"/>
      <c r="C15195"/>
      <c r="D15195"/>
      <c r="E15195"/>
    </row>
    <row r="15196" spans="1:5" ht="12.5" x14ac:dyDescent="0.25">
      <c r="A15196" s="37"/>
      <c r="B15196" s="26"/>
      <c r="C15196"/>
      <c r="D15196"/>
      <c r="E15196"/>
    </row>
    <row r="15197" spans="1:5" ht="12.5" x14ac:dyDescent="0.25">
      <c r="A15197" s="37"/>
      <c r="B15197" s="26"/>
      <c r="C15197"/>
      <c r="D15197"/>
      <c r="E15197"/>
    </row>
    <row r="15198" spans="1:5" ht="12.5" x14ac:dyDescent="0.25">
      <c r="A15198" s="37"/>
      <c r="B15198" s="26"/>
      <c r="C15198"/>
      <c r="D15198"/>
      <c r="E15198"/>
    </row>
    <row r="15199" spans="1:5" ht="12.5" x14ac:dyDescent="0.25">
      <c r="A15199" s="37"/>
      <c r="B15199" s="26"/>
      <c r="C15199"/>
      <c r="D15199"/>
      <c r="E15199"/>
    </row>
    <row r="15200" spans="1:5" ht="12.5" x14ac:dyDescent="0.25">
      <c r="A15200" s="37"/>
      <c r="B15200" s="26"/>
      <c r="C15200"/>
      <c r="D15200"/>
      <c r="E15200"/>
    </row>
    <row r="15201" spans="1:5" ht="12.5" x14ac:dyDescent="0.25">
      <c r="A15201" s="37"/>
      <c r="B15201" s="26"/>
      <c r="C15201"/>
      <c r="D15201"/>
      <c r="E15201"/>
    </row>
    <row r="15202" spans="1:5" ht="12.5" x14ac:dyDescent="0.25">
      <c r="A15202" s="37"/>
      <c r="B15202" s="26"/>
      <c r="C15202"/>
      <c r="D15202"/>
      <c r="E15202"/>
    </row>
    <row r="15203" spans="1:5" ht="12.5" x14ac:dyDescent="0.25">
      <c r="A15203" s="37"/>
      <c r="B15203" s="26"/>
      <c r="C15203"/>
      <c r="D15203"/>
      <c r="E15203"/>
    </row>
    <row r="15204" spans="1:5" ht="12.5" x14ac:dyDescent="0.25">
      <c r="A15204" s="37"/>
      <c r="B15204" s="26"/>
      <c r="C15204"/>
      <c r="D15204"/>
      <c r="E15204"/>
    </row>
    <row r="15205" spans="1:5" ht="12.5" x14ac:dyDescent="0.25">
      <c r="A15205" s="37"/>
      <c r="B15205" s="26"/>
      <c r="C15205"/>
      <c r="D15205"/>
      <c r="E15205"/>
    </row>
    <row r="15206" spans="1:5" ht="12.5" x14ac:dyDescent="0.25">
      <c r="A15206" s="37"/>
      <c r="B15206" s="26"/>
      <c r="C15206"/>
      <c r="D15206"/>
      <c r="E15206"/>
    </row>
    <row r="15207" spans="1:5" ht="12.5" x14ac:dyDescent="0.25">
      <c r="A15207" s="37"/>
      <c r="B15207" s="26"/>
      <c r="C15207"/>
      <c r="D15207"/>
      <c r="E15207"/>
    </row>
    <row r="15208" spans="1:5" ht="12.5" x14ac:dyDescent="0.25">
      <c r="A15208" s="37"/>
      <c r="B15208" s="26"/>
      <c r="C15208"/>
      <c r="D15208"/>
      <c r="E15208"/>
    </row>
    <row r="15209" spans="1:5" ht="12.5" x14ac:dyDescent="0.25">
      <c r="A15209" s="37"/>
      <c r="B15209" s="26"/>
      <c r="C15209"/>
      <c r="D15209"/>
      <c r="E15209"/>
    </row>
    <row r="15210" spans="1:5" ht="12.5" x14ac:dyDescent="0.25">
      <c r="A15210" s="37"/>
      <c r="B15210" s="26"/>
      <c r="C15210"/>
      <c r="D15210"/>
      <c r="E15210"/>
    </row>
    <row r="15211" spans="1:5" ht="12.5" x14ac:dyDescent="0.25">
      <c r="A15211" s="37"/>
      <c r="B15211" s="26"/>
      <c r="C15211"/>
      <c r="D15211"/>
      <c r="E15211"/>
    </row>
    <row r="15212" spans="1:5" ht="12.5" x14ac:dyDescent="0.25">
      <c r="A15212" s="37"/>
      <c r="B15212" s="26"/>
      <c r="C15212"/>
      <c r="D15212"/>
      <c r="E15212"/>
    </row>
    <row r="15213" spans="1:5" ht="12.5" x14ac:dyDescent="0.25">
      <c r="A15213" s="37"/>
      <c r="B15213" s="26"/>
      <c r="C15213"/>
      <c r="D15213"/>
      <c r="E15213"/>
    </row>
    <row r="15214" spans="1:5" ht="12.5" x14ac:dyDescent="0.25">
      <c r="A15214" s="37"/>
      <c r="B15214" s="26"/>
      <c r="C15214"/>
      <c r="D15214"/>
      <c r="E15214"/>
    </row>
    <row r="15215" spans="1:5" ht="12.5" x14ac:dyDescent="0.25">
      <c r="A15215" s="37"/>
      <c r="B15215" s="26"/>
      <c r="C15215"/>
      <c r="D15215"/>
      <c r="E15215"/>
    </row>
    <row r="15216" spans="1:5" ht="12.5" x14ac:dyDescent="0.25">
      <c r="A15216" s="37"/>
      <c r="B15216" s="26"/>
      <c r="C15216"/>
      <c r="D15216"/>
      <c r="E15216"/>
    </row>
    <row r="15217" spans="1:5" ht="12.5" x14ac:dyDescent="0.25">
      <c r="A15217" s="37"/>
      <c r="B15217" s="26"/>
      <c r="C15217"/>
      <c r="D15217"/>
      <c r="E15217"/>
    </row>
    <row r="15218" spans="1:5" ht="12.5" x14ac:dyDescent="0.25">
      <c r="A15218" s="37"/>
      <c r="B15218" s="26"/>
      <c r="C15218"/>
      <c r="D15218"/>
      <c r="E15218"/>
    </row>
    <row r="15219" spans="1:5" ht="12.5" x14ac:dyDescent="0.25">
      <c r="A15219" s="37"/>
      <c r="B15219" s="26"/>
      <c r="C15219"/>
      <c r="D15219"/>
      <c r="E15219"/>
    </row>
    <row r="15220" spans="1:5" ht="12.5" x14ac:dyDescent="0.25">
      <c r="A15220" s="37"/>
      <c r="B15220" s="26"/>
      <c r="C15220"/>
      <c r="D15220"/>
      <c r="E15220"/>
    </row>
    <row r="15221" spans="1:5" ht="12.5" x14ac:dyDescent="0.25">
      <c r="A15221" s="37"/>
      <c r="B15221" s="26"/>
      <c r="C15221"/>
      <c r="D15221"/>
      <c r="E15221"/>
    </row>
    <row r="15222" spans="1:5" ht="12.5" x14ac:dyDescent="0.25">
      <c r="A15222" s="37"/>
      <c r="B15222" s="26"/>
      <c r="C15222"/>
      <c r="D15222"/>
      <c r="E15222"/>
    </row>
    <row r="15223" spans="1:5" ht="12.5" x14ac:dyDescent="0.25">
      <c r="A15223" s="37"/>
      <c r="B15223" s="26"/>
      <c r="C15223"/>
      <c r="D15223"/>
      <c r="E15223"/>
    </row>
    <row r="15224" spans="1:5" ht="12.5" x14ac:dyDescent="0.25">
      <c r="A15224" s="37"/>
      <c r="B15224" s="26"/>
      <c r="C15224"/>
      <c r="D15224"/>
      <c r="E15224"/>
    </row>
    <row r="15225" spans="1:5" ht="12.5" x14ac:dyDescent="0.25">
      <c r="A15225" s="37"/>
      <c r="B15225" s="26"/>
      <c r="C15225"/>
      <c r="D15225"/>
      <c r="E15225"/>
    </row>
    <row r="15226" spans="1:5" ht="12.5" x14ac:dyDescent="0.25">
      <c r="A15226" s="37"/>
      <c r="B15226" s="26"/>
      <c r="C15226"/>
      <c r="D15226"/>
      <c r="E15226"/>
    </row>
    <row r="15227" spans="1:5" ht="12.5" x14ac:dyDescent="0.25">
      <c r="A15227" s="37"/>
      <c r="B15227" s="26"/>
      <c r="C15227"/>
      <c r="D15227"/>
      <c r="E15227"/>
    </row>
    <row r="15228" spans="1:5" ht="12.5" x14ac:dyDescent="0.25">
      <c r="A15228" s="37"/>
      <c r="B15228" s="26"/>
      <c r="C15228"/>
      <c r="D15228"/>
      <c r="E15228"/>
    </row>
    <row r="15229" spans="1:5" ht="12.5" x14ac:dyDescent="0.25">
      <c r="A15229" s="37"/>
      <c r="B15229" s="26"/>
      <c r="C15229"/>
      <c r="D15229"/>
      <c r="E15229"/>
    </row>
    <row r="15230" spans="1:5" ht="12.5" x14ac:dyDescent="0.25">
      <c r="A15230" s="37"/>
      <c r="B15230" s="26"/>
      <c r="C15230"/>
      <c r="D15230"/>
      <c r="E15230"/>
    </row>
    <row r="15231" spans="1:5" ht="12.5" x14ac:dyDescent="0.25">
      <c r="A15231" s="37"/>
      <c r="B15231" s="26"/>
      <c r="C15231"/>
      <c r="D15231"/>
      <c r="E15231"/>
    </row>
    <row r="15232" spans="1:5" ht="12.5" x14ac:dyDescent="0.25">
      <c r="A15232" s="37"/>
      <c r="B15232" s="26"/>
      <c r="C15232"/>
      <c r="D15232"/>
      <c r="E15232"/>
    </row>
    <row r="15233" spans="1:5" ht="12.5" x14ac:dyDescent="0.25">
      <c r="A15233" s="37"/>
      <c r="B15233" s="26"/>
      <c r="C15233"/>
      <c r="D15233"/>
      <c r="E15233"/>
    </row>
    <row r="15234" spans="1:5" ht="12.5" x14ac:dyDescent="0.25">
      <c r="A15234" s="37"/>
      <c r="B15234" s="26"/>
      <c r="C15234"/>
      <c r="D15234"/>
      <c r="E15234"/>
    </row>
    <row r="15235" spans="1:5" ht="12.5" x14ac:dyDescent="0.25">
      <c r="A15235" s="37"/>
      <c r="B15235" s="26"/>
      <c r="C15235"/>
      <c r="D15235"/>
      <c r="E15235"/>
    </row>
    <row r="15236" spans="1:5" ht="12.5" x14ac:dyDescent="0.25">
      <c r="A15236" s="37"/>
      <c r="B15236" s="26"/>
      <c r="C15236"/>
      <c r="D15236"/>
      <c r="E15236"/>
    </row>
    <row r="15237" spans="1:5" ht="12.5" x14ac:dyDescent="0.25">
      <c r="A15237" s="37"/>
      <c r="B15237" s="26"/>
      <c r="C15237"/>
      <c r="D15237"/>
      <c r="E15237"/>
    </row>
    <row r="15238" spans="1:5" ht="12.5" x14ac:dyDescent="0.25">
      <c r="A15238" s="37"/>
      <c r="B15238" s="26"/>
      <c r="C15238"/>
      <c r="D15238"/>
      <c r="E15238"/>
    </row>
    <row r="15239" spans="1:5" ht="12.5" x14ac:dyDescent="0.25">
      <c r="A15239" s="37"/>
      <c r="B15239" s="26"/>
      <c r="C15239"/>
      <c r="D15239"/>
      <c r="E15239"/>
    </row>
    <row r="15240" spans="1:5" ht="12.5" x14ac:dyDescent="0.25">
      <c r="A15240" s="37"/>
      <c r="B15240" s="26"/>
      <c r="C15240"/>
      <c r="D15240"/>
      <c r="E15240"/>
    </row>
    <row r="15241" spans="1:5" ht="12.5" x14ac:dyDescent="0.25">
      <c r="A15241" s="37"/>
      <c r="B15241" s="26"/>
      <c r="C15241"/>
      <c r="D15241"/>
      <c r="E15241"/>
    </row>
    <row r="15242" spans="1:5" ht="12.5" x14ac:dyDescent="0.25">
      <c r="A15242" s="37"/>
      <c r="B15242" s="26"/>
      <c r="C15242"/>
      <c r="D15242"/>
      <c r="E15242"/>
    </row>
    <row r="15243" spans="1:5" ht="12.5" x14ac:dyDescent="0.25">
      <c r="A15243" s="37"/>
      <c r="B15243" s="26"/>
      <c r="C15243"/>
      <c r="D15243"/>
      <c r="E15243"/>
    </row>
    <row r="15244" spans="1:5" ht="12.5" x14ac:dyDescent="0.25">
      <c r="A15244" s="37"/>
      <c r="B15244" s="26"/>
      <c r="C15244"/>
      <c r="D15244"/>
      <c r="E15244"/>
    </row>
    <row r="15245" spans="1:5" ht="12.5" x14ac:dyDescent="0.25">
      <c r="A15245" s="37"/>
      <c r="B15245" s="26"/>
      <c r="C15245"/>
      <c r="D15245"/>
      <c r="E15245"/>
    </row>
    <row r="15246" spans="1:5" ht="12.5" x14ac:dyDescent="0.25">
      <c r="A15246" s="37"/>
      <c r="B15246" s="26"/>
      <c r="C15246"/>
      <c r="D15246"/>
      <c r="E15246"/>
    </row>
    <row r="15247" spans="1:5" ht="12.5" x14ac:dyDescent="0.25">
      <c r="A15247" s="37"/>
      <c r="B15247" s="26"/>
      <c r="C15247"/>
      <c r="D15247"/>
      <c r="E15247"/>
    </row>
    <row r="15248" spans="1:5" ht="12.5" x14ac:dyDescent="0.25">
      <c r="A15248" s="37"/>
      <c r="B15248" s="26"/>
      <c r="C15248"/>
      <c r="D15248"/>
      <c r="E15248"/>
    </row>
    <row r="15249" spans="1:5" ht="12.5" x14ac:dyDescent="0.25">
      <c r="A15249" s="37"/>
      <c r="B15249" s="26"/>
      <c r="C15249"/>
      <c r="D15249"/>
      <c r="E15249"/>
    </row>
    <row r="15250" spans="1:5" ht="12.5" x14ac:dyDescent="0.25">
      <c r="A15250" s="37"/>
      <c r="B15250" s="26"/>
      <c r="C15250"/>
      <c r="D15250"/>
      <c r="E15250"/>
    </row>
    <row r="15251" spans="1:5" ht="12.5" x14ac:dyDescent="0.25">
      <c r="A15251" s="37"/>
      <c r="B15251" s="26"/>
      <c r="C15251"/>
      <c r="D15251"/>
      <c r="E15251"/>
    </row>
    <row r="15252" spans="1:5" ht="12.5" x14ac:dyDescent="0.25">
      <c r="A15252" s="37"/>
      <c r="B15252" s="26"/>
      <c r="C15252"/>
      <c r="D15252"/>
      <c r="E15252"/>
    </row>
    <row r="15253" spans="1:5" ht="12.5" x14ac:dyDescent="0.25">
      <c r="A15253" s="37"/>
      <c r="B15253" s="26"/>
      <c r="C15253"/>
      <c r="D15253"/>
      <c r="E15253"/>
    </row>
    <row r="15254" spans="1:5" ht="12.5" x14ac:dyDescent="0.25">
      <c r="A15254" s="37"/>
      <c r="B15254" s="26"/>
      <c r="C15254"/>
      <c r="D15254"/>
      <c r="E15254"/>
    </row>
    <row r="15255" spans="1:5" ht="12.5" x14ac:dyDescent="0.25">
      <c r="A15255" s="37"/>
      <c r="B15255" s="26"/>
      <c r="C15255"/>
      <c r="D15255"/>
      <c r="E15255"/>
    </row>
    <row r="15256" spans="1:5" ht="12.5" x14ac:dyDescent="0.25">
      <c r="A15256" s="37"/>
      <c r="B15256" s="26"/>
      <c r="C15256"/>
      <c r="D15256"/>
      <c r="E15256"/>
    </row>
    <row r="15257" spans="1:5" ht="12.5" x14ac:dyDescent="0.25">
      <c r="A15257" s="37"/>
      <c r="B15257" s="26"/>
      <c r="C15257"/>
      <c r="D15257"/>
      <c r="E15257"/>
    </row>
    <row r="15258" spans="1:5" ht="12.5" x14ac:dyDescent="0.25">
      <c r="A15258" s="37"/>
      <c r="B15258" s="26"/>
      <c r="C15258"/>
      <c r="D15258"/>
      <c r="E15258"/>
    </row>
    <row r="15259" spans="1:5" ht="12.5" x14ac:dyDescent="0.25">
      <c r="A15259" s="37"/>
      <c r="B15259" s="26"/>
      <c r="C15259"/>
      <c r="D15259"/>
      <c r="E15259"/>
    </row>
    <row r="15260" spans="1:5" ht="12.5" x14ac:dyDescent="0.25">
      <c r="A15260" s="37"/>
      <c r="B15260" s="26"/>
      <c r="C15260"/>
      <c r="D15260"/>
      <c r="E15260"/>
    </row>
    <row r="15261" spans="1:5" ht="12.5" x14ac:dyDescent="0.25">
      <c r="A15261" s="37"/>
      <c r="B15261" s="26"/>
      <c r="C15261"/>
      <c r="D15261"/>
      <c r="E15261"/>
    </row>
    <row r="15262" spans="1:5" ht="12.5" x14ac:dyDescent="0.25">
      <c r="A15262" s="37"/>
      <c r="B15262" s="26"/>
      <c r="C15262"/>
      <c r="D15262"/>
      <c r="E15262"/>
    </row>
    <row r="15263" spans="1:5" ht="12.5" x14ac:dyDescent="0.25">
      <c r="A15263" s="37"/>
      <c r="B15263" s="26"/>
      <c r="C15263"/>
      <c r="D15263"/>
      <c r="E15263"/>
    </row>
    <row r="15264" spans="1:5" ht="12.5" x14ac:dyDescent="0.25">
      <c r="A15264" s="37"/>
      <c r="B15264" s="26"/>
      <c r="C15264"/>
      <c r="D15264"/>
      <c r="E15264"/>
    </row>
    <row r="15265" spans="1:5" ht="12.5" x14ac:dyDescent="0.25">
      <c r="A15265" s="37"/>
      <c r="B15265" s="26"/>
      <c r="C15265"/>
      <c r="D15265"/>
      <c r="E15265"/>
    </row>
    <row r="15266" spans="1:5" ht="12.5" x14ac:dyDescent="0.25">
      <c r="A15266" s="37"/>
      <c r="B15266" s="26"/>
      <c r="C15266"/>
      <c r="D15266"/>
      <c r="E15266"/>
    </row>
    <row r="15267" spans="1:5" ht="12.5" x14ac:dyDescent="0.25">
      <c r="A15267" s="37"/>
      <c r="B15267" s="26"/>
      <c r="C15267"/>
      <c r="D15267"/>
      <c r="E15267"/>
    </row>
    <row r="15268" spans="1:5" ht="12.5" x14ac:dyDescent="0.25">
      <c r="A15268" s="37"/>
      <c r="B15268" s="26"/>
      <c r="C15268"/>
      <c r="D15268"/>
      <c r="E15268"/>
    </row>
    <row r="15269" spans="1:5" ht="12.5" x14ac:dyDescent="0.25">
      <c r="A15269" s="37"/>
      <c r="B15269" s="26"/>
      <c r="C15269"/>
      <c r="D15269"/>
      <c r="E15269"/>
    </row>
    <row r="15270" spans="1:5" ht="12.5" x14ac:dyDescent="0.25">
      <c r="A15270" s="37"/>
      <c r="B15270" s="26"/>
      <c r="C15270"/>
      <c r="D15270"/>
      <c r="E15270"/>
    </row>
    <row r="15271" spans="1:5" ht="12.5" x14ac:dyDescent="0.25">
      <c r="A15271" s="37"/>
      <c r="B15271" s="26"/>
      <c r="C15271"/>
      <c r="D15271"/>
      <c r="E15271"/>
    </row>
    <row r="15272" spans="1:5" ht="12.5" x14ac:dyDescent="0.25">
      <c r="A15272" s="37"/>
      <c r="B15272" s="26"/>
      <c r="C15272"/>
      <c r="D15272"/>
      <c r="E15272"/>
    </row>
    <row r="15273" spans="1:5" ht="12.5" x14ac:dyDescent="0.25">
      <c r="A15273" s="37"/>
      <c r="B15273" s="26"/>
      <c r="C15273"/>
      <c r="D15273"/>
      <c r="E15273"/>
    </row>
    <row r="15274" spans="1:5" ht="12.5" x14ac:dyDescent="0.25">
      <c r="A15274" s="37"/>
      <c r="B15274" s="26"/>
      <c r="C15274"/>
      <c r="D15274"/>
      <c r="E15274"/>
    </row>
    <row r="15275" spans="1:5" ht="12.5" x14ac:dyDescent="0.25">
      <c r="A15275" s="37"/>
      <c r="B15275" s="26"/>
      <c r="C15275"/>
      <c r="D15275"/>
      <c r="E15275"/>
    </row>
    <row r="15276" spans="1:5" ht="12.5" x14ac:dyDescent="0.25">
      <c r="A15276" s="37"/>
      <c r="B15276" s="26"/>
      <c r="C15276"/>
      <c r="D15276"/>
      <c r="E15276"/>
    </row>
    <row r="15277" spans="1:5" ht="12.5" x14ac:dyDescent="0.25">
      <c r="A15277" s="37"/>
      <c r="B15277" s="26"/>
      <c r="C15277"/>
      <c r="D15277"/>
      <c r="E15277"/>
    </row>
    <row r="15278" spans="1:5" ht="12.5" x14ac:dyDescent="0.25">
      <c r="A15278" s="37"/>
      <c r="B15278" s="26"/>
      <c r="C15278"/>
      <c r="D15278"/>
      <c r="E15278"/>
    </row>
    <row r="15279" spans="1:5" ht="12.5" x14ac:dyDescent="0.25">
      <c r="A15279" s="37"/>
      <c r="B15279" s="26"/>
      <c r="C15279"/>
      <c r="D15279"/>
      <c r="E15279"/>
    </row>
    <row r="15280" spans="1:5" ht="12.5" x14ac:dyDescent="0.25">
      <c r="A15280" s="37"/>
      <c r="B15280" s="26"/>
      <c r="C15280"/>
      <c r="D15280"/>
      <c r="E15280"/>
    </row>
    <row r="15281" spans="1:5" ht="12.5" x14ac:dyDescent="0.25">
      <c r="A15281" s="37"/>
      <c r="B15281" s="26"/>
      <c r="C15281"/>
      <c r="D15281"/>
      <c r="E15281"/>
    </row>
    <row r="15282" spans="1:5" ht="12.5" x14ac:dyDescent="0.25">
      <c r="A15282" s="37"/>
      <c r="B15282" s="26"/>
      <c r="C15282"/>
      <c r="D15282"/>
      <c r="E15282"/>
    </row>
    <row r="15283" spans="1:5" ht="12.5" x14ac:dyDescent="0.25">
      <c r="A15283" s="37"/>
      <c r="B15283" s="26"/>
      <c r="C15283"/>
      <c r="D15283"/>
      <c r="E15283"/>
    </row>
    <row r="15284" spans="1:5" ht="12.5" x14ac:dyDescent="0.25">
      <c r="A15284" s="37"/>
      <c r="B15284" s="26"/>
      <c r="C15284"/>
      <c r="D15284"/>
      <c r="E15284"/>
    </row>
    <row r="15285" spans="1:5" ht="12.5" x14ac:dyDescent="0.25">
      <c r="A15285" s="37"/>
      <c r="B15285" s="26"/>
      <c r="C15285"/>
      <c r="D15285"/>
      <c r="E15285"/>
    </row>
    <row r="15286" spans="1:5" ht="12.5" x14ac:dyDescent="0.25">
      <c r="A15286" s="37"/>
      <c r="B15286" s="26"/>
      <c r="C15286"/>
      <c r="D15286"/>
      <c r="E15286"/>
    </row>
    <row r="15287" spans="1:5" ht="12.5" x14ac:dyDescent="0.25">
      <c r="A15287" s="37"/>
      <c r="B15287" s="26"/>
      <c r="C15287"/>
      <c r="D15287"/>
      <c r="E15287"/>
    </row>
    <row r="15288" spans="1:5" ht="12.5" x14ac:dyDescent="0.25">
      <c r="A15288" s="37"/>
      <c r="B15288" s="26"/>
      <c r="C15288"/>
      <c r="D15288"/>
      <c r="E15288"/>
    </row>
    <row r="15289" spans="1:5" ht="12.5" x14ac:dyDescent="0.25">
      <c r="A15289" s="37"/>
      <c r="B15289" s="26"/>
      <c r="C15289"/>
      <c r="D15289"/>
      <c r="E15289"/>
    </row>
    <row r="15290" spans="1:5" ht="12.5" x14ac:dyDescent="0.25">
      <c r="A15290" s="37"/>
      <c r="B15290" s="26"/>
      <c r="C15290"/>
      <c r="D15290"/>
      <c r="E15290"/>
    </row>
    <row r="15291" spans="1:5" ht="12.5" x14ac:dyDescent="0.25">
      <c r="A15291" s="37"/>
      <c r="B15291" s="26"/>
      <c r="C15291"/>
      <c r="D15291"/>
      <c r="E15291"/>
    </row>
    <row r="15292" spans="1:5" ht="12.5" x14ac:dyDescent="0.25">
      <c r="A15292" s="37"/>
      <c r="B15292" s="26"/>
      <c r="C15292"/>
      <c r="D15292"/>
      <c r="E15292"/>
    </row>
    <row r="15293" spans="1:5" ht="12.5" x14ac:dyDescent="0.25">
      <c r="A15293" s="37"/>
      <c r="B15293" s="26"/>
      <c r="C15293"/>
      <c r="D15293"/>
      <c r="E15293"/>
    </row>
    <row r="15294" spans="1:5" ht="12.5" x14ac:dyDescent="0.25">
      <c r="A15294" s="37"/>
      <c r="B15294" s="26"/>
      <c r="C15294"/>
      <c r="D15294"/>
      <c r="E15294"/>
    </row>
    <row r="15295" spans="1:5" ht="12.5" x14ac:dyDescent="0.25">
      <c r="A15295" s="37"/>
      <c r="B15295" s="26"/>
      <c r="C15295"/>
      <c r="D15295"/>
      <c r="E15295"/>
    </row>
    <row r="15296" spans="1:5" ht="12.5" x14ac:dyDescent="0.25">
      <c r="A15296" s="37"/>
      <c r="B15296" s="26"/>
      <c r="C15296"/>
      <c r="D15296"/>
      <c r="E15296"/>
    </row>
    <row r="15297" spans="1:5" ht="12.5" x14ac:dyDescent="0.25">
      <c r="A15297" s="37"/>
      <c r="B15297" s="26"/>
      <c r="C15297"/>
      <c r="D15297"/>
      <c r="E15297"/>
    </row>
    <row r="15298" spans="1:5" ht="12.5" x14ac:dyDescent="0.25">
      <c r="A15298" s="37"/>
      <c r="B15298" s="26"/>
      <c r="C15298"/>
      <c r="D15298"/>
      <c r="E15298"/>
    </row>
    <row r="15299" spans="1:5" ht="12.5" x14ac:dyDescent="0.25">
      <c r="A15299" s="37"/>
      <c r="B15299" s="26"/>
      <c r="C15299"/>
      <c r="D15299"/>
      <c r="E15299"/>
    </row>
    <row r="15300" spans="1:5" ht="12.5" x14ac:dyDescent="0.25">
      <c r="A15300" s="37"/>
      <c r="B15300" s="26"/>
      <c r="C15300"/>
      <c r="D15300"/>
      <c r="E15300"/>
    </row>
    <row r="15301" spans="1:5" ht="12.5" x14ac:dyDescent="0.25">
      <c r="A15301" s="37"/>
      <c r="B15301" s="26"/>
      <c r="C15301"/>
      <c r="D15301"/>
      <c r="E15301"/>
    </row>
    <row r="15302" spans="1:5" ht="12.5" x14ac:dyDescent="0.25">
      <c r="A15302" s="37"/>
      <c r="B15302" s="26"/>
      <c r="C15302"/>
      <c r="D15302"/>
      <c r="E15302"/>
    </row>
    <row r="15303" spans="1:5" ht="12.5" x14ac:dyDescent="0.25">
      <c r="A15303" s="37"/>
      <c r="B15303" s="26"/>
      <c r="C15303"/>
      <c r="D15303"/>
      <c r="E15303"/>
    </row>
    <row r="15304" spans="1:5" ht="12.5" x14ac:dyDescent="0.25">
      <c r="A15304" s="37"/>
      <c r="B15304" s="26"/>
      <c r="C15304"/>
      <c r="D15304"/>
      <c r="E15304"/>
    </row>
    <row r="15305" spans="1:5" ht="12.5" x14ac:dyDescent="0.25">
      <c r="A15305" s="37"/>
      <c r="B15305" s="26"/>
      <c r="C15305"/>
      <c r="D15305"/>
      <c r="E15305"/>
    </row>
    <row r="15306" spans="1:5" ht="12.5" x14ac:dyDescent="0.25">
      <c r="A15306" s="37"/>
      <c r="B15306" s="26"/>
      <c r="C15306"/>
      <c r="D15306"/>
      <c r="E15306"/>
    </row>
    <row r="15307" spans="1:5" ht="12.5" x14ac:dyDescent="0.25">
      <c r="A15307" s="37"/>
      <c r="B15307" s="26"/>
      <c r="C15307"/>
      <c r="D15307"/>
      <c r="E15307"/>
    </row>
    <row r="15308" spans="1:5" ht="12.5" x14ac:dyDescent="0.25">
      <c r="A15308" s="37"/>
      <c r="B15308" s="26"/>
      <c r="C15308"/>
      <c r="D15308"/>
      <c r="E15308"/>
    </row>
    <row r="15309" spans="1:5" ht="12.5" x14ac:dyDescent="0.25">
      <c r="A15309" s="37"/>
      <c r="B15309" s="26"/>
      <c r="C15309"/>
      <c r="D15309"/>
      <c r="E15309"/>
    </row>
    <row r="15310" spans="1:5" ht="12.5" x14ac:dyDescent="0.25">
      <c r="A15310" s="37"/>
      <c r="B15310" s="26"/>
      <c r="C15310"/>
      <c r="D15310"/>
      <c r="E15310"/>
    </row>
    <row r="15311" spans="1:5" ht="12.5" x14ac:dyDescent="0.25">
      <c r="A15311" s="37"/>
      <c r="B15311" s="26"/>
      <c r="C15311"/>
      <c r="D15311"/>
      <c r="E15311"/>
    </row>
    <row r="15312" spans="1:5" ht="12.5" x14ac:dyDescent="0.25">
      <c r="A15312" s="37"/>
      <c r="B15312" s="26"/>
      <c r="C15312"/>
      <c r="D15312"/>
      <c r="E15312"/>
    </row>
    <row r="15313" spans="1:5" ht="12.5" x14ac:dyDescent="0.25">
      <c r="A15313" s="37"/>
      <c r="B15313" s="26"/>
      <c r="C15313"/>
      <c r="D15313"/>
      <c r="E15313"/>
    </row>
    <row r="15314" spans="1:5" ht="12.5" x14ac:dyDescent="0.25">
      <c r="A15314" s="37"/>
      <c r="B15314" s="26"/>
      <c r="C15314"/>
      <c r="D15314"/>
      <c r="E15314"/>
    </row>
    <row r="15315" spans="1:5" ht="12.5" x14ac:dyDescent="0.25">
      <c r="A15315" s="37"/>
      <c r="B15315" s="26"/>
      <c r="C15315"/>
      <c r="D15315"/>
      <c r="E15315"/>
    </row>
    <row r="15316" spans="1:5" ht="12.5" x14ac:dyDescent="0.25">
      <c r="A15316" s="37"/>
      <c r="B15316" s="26"/>
      <c r="C15316"/>
      <c r="D15316"/>
      <c r="E15316"/>
    </row>
    <row r="15317" spans="1:5" ht="12.5" x14ac:dyDescent="0.25">
      <c r="A15317" s="37"/>
      <c r="B15317" s="26"/>
      <c r="C15317"/>
      <c r="D15317"/>
      <c r="E15317"/>
    </row>
    <row r="15318" spans="1:5" ht="12.5" x14ac:dyDescent="0.25">
      <c r="A15318" s="37"/>
      <c r="B15318" s="26"/>
      <c r="C15318"/>
      <c r="D15318"/>
      <c r="E15318"/>
    </row>
    <row r="15319" spans="1:5" ht="12.5" x14ac:dyDescent="0.25">
      <c r="A15319" s="37"/>
      <c r="B15319" s="26"/>
      <c r="C15319"/>
      <c r="D15319"/>
      <c r="E15319"/>
    </row>
    <row r="15320" spans="1:5" ht="12.5" x14ac:dyDescent="0.25">
      <c r="A15320" s="37"/>
      <c r="B15320" s="26"/>
      <c r="C15320"/>
      <c r="D15320"/>
      <c r="E15320"/>
    </row>
    <row r="15321" spans="1:5" ht="12.5" x14ac:dyDescent="0.25">
      <c r="A15321" s="37"/>
      <c r="B15321" s="26"/>
      <c r="C15321"/>
      <c r="D15321"/>
      <c r="E15321"/>
    </row>
    <row r="15322" spans="1:5" ht="12.5" x14ac:dyDescent="0.25">
      <c r="A15322" s="37"/>
      <c r="B15322" s="26"/>
      <c r="C15322"/>
      <c r="D15322"/>
      <c r="E15322"/>
    </row>
    <row r="15323" spans="1:5" ht="12.5" x14ac:dyDescent="0.25">
      <c r="A15323" s="37"/>
      <c r="B15323" s="26"/>
      <c r="C15323"/>
      <c r="D15323"/>
      <c r="E15323"/>
    </row>
    <row r="15324" spans="1:5" ht="12.5" x14ac:dyDescent="0.25">
      <c r="A15324" s="37"/>
      <c r="B15324" s="26"/>
      <c r="C15324"/>
      <c r="D15324"/>
      <c r="E15324"/>
    </row>
    <row r="15325" spans="1:5" ht="12.5" x14ac:dyDescent="0.25">
      <c r="A15325" s="37"/>
      <c r="B15325" s="26"/>
      <c r="C15325"/>
      <c r="D15325"/>
      <c r="E15325"/>
    </row>
    <row r="15326" spans="1:5" ht="12.5" x14ac:dyDescent="0.25">
      <c r="A15326" s="37"/>
      <c r="B15326" s="26"/>
      <c r="C15326"/>
      <c r="D15326"/>
      <c r="E15326"/>
    </row>
    <row r="15327" spans="1:5" ht="12.5" x14ac:dyDescent="0.25">
      <c r="A15327" s="37"/>
      <c r="B15327" s="26"/>
      <c r="C15327"/>
      <c r="D15327"/>
      <c r="E15327"/>
    </row>
    <row r="15328" spans="1:5" ht="12.5" x14ac:dyDescent="0.25">
      <c r="A15328" s="37"/>
      <c r="B15328" s="26"/>
      <c r="C15328"/>
      <c r="D15328"/>
      <c r="E15328"/>
    </row>
    <row r="15329" spans="1:5" ht="12.5" x14ac:dyDescent="0.25">
      <c r="A15329" s="37"/>
      <c r="B15329" s="26"/>
      <c r="C15329"/>
      <c r="D15329"/>
      <c r="E15329"/>
    </row>
    <row r="15330" spans="1:5" ht="12.5" x14ac:dyDescent="0.25">
      <c r="A15330" s="37"/>
      <c r="B15330" s="26"/>
      <c r="C15330"/>
      <c r="D15330"/>
      <c r="E15330"/>
    </row>
    <row r="15331" spans="1:5" ht="12.5" x14ac:dyDescent="0.25">
      <c r="A15331" s="37"/>
      <c r="B15331" s="26"/>
      <c r="C15331"/>
      <c r="D15331"/>
      <c r="E15331"/>
    </row>
    <row r="15332" spans="1:5" ht="12.5" x14ac:dyDescent="0.25">
      <c r="A15332" s="37"/>
      <c r="B15332" s="26"/>
      <c r="C15332"/>
      <c r="D15332"/>
      <c r="E15332"/>
    </row>
    <row r="15333" spans="1:5" ht="12.5" x14ac:dyDescent="0.25">
      <c r="A15333" s="37"/>
      <c r="B15333" s="26"/>
      <c r="C15333"/>
      <c r="D15333"/>
      <c r="E15333"/>
    </row>
    <row r="15334" spans="1:5" ht="12.5" x14ac:dyDescent="0.25">
      <c r="A15334" s="37"/>
      <c r="B15334" s="26"/>
      <c r="C15334"/>
      <c r="D15334"/>
      <c r="E15334"/>
    </row>
    <row r="15335" spans="1:5" ht="12.5" x14ac:dyDescent="0.25">
      <c r="A15335" s="37"/>
      <c r="B15335" s="26"/>
      <c r="C15335"/>
      <c r="D15335"/>
      <c r="E15335"/>
    </row>
    <row r="15336" spans="1:5" ht="12.5" x14ac:dyDescent="0.25">
      <c r="A15336" s="37"/>
      <c r="B15336" s="26"/>
      <c r="C15336"/>
      <c r="D15336"/>
      <c r="E15336"/>
    </row>
    <row r="15337" spans="1:5" ht="12.5" x14ac:dyDescent="0.25">
      <c r="A15337" s="37"/>
      <c r="B15337" s="26"/>
      <c r="C15337"/>
      <c r="D15337"/>
      <c r="E15337"/>
    </row>
    <row r="15338" spans="1:5" ht="12.5" x14ac:dyDescent="0.25">
      <c r="A15338" s="37"/>
      <c r="B15338" s="26"/>
      <c r="C15338"/>
      <c r="D15338"/>
      <c r="E15338"/>
    </row>
    <row r="15339" spans="1:5" ht="12.5" x14ac:dyDescent="0.25">
      <c r="A15339" s="37"/>
      <c r="B15339" s="26"/>
      <c r="C15339"/>
      <c r="D15339"/>
      <c r="E15339"/>
    </row>
    <row r="15340" spans="1:5" ht="12.5" x14ac:dyDescent="0.25">
      <c r="A15340" s="37"/>
      <c r="B15340" s="26"/>
      <c r="C15340"/>
      <c r="D15340"/>
      <c r="E15340"/>
    </row>
    <row r="15341" spans="1:5" ht="12.5" x14ac:dyDescent="0.25">
      <c r="A15341" s="37"/>
      <c r="B15341" s="26"/>
      <c r="C15341"/>
      <c r="D15341"/>
      <c r="E15341"/>
    </row>
    <row r="15342" spans="1:5" ht="12.5" x14ac:dyDescent="0.25">
      <c r="A15342" s="37"/>
      <c r="B15342" s="26"/>
      <c r="C15342"/>
      <c r="D15342"/>
      <c r="E15342"/>
    </row>
    <row r="15343" spans="1:5" ht="12.5" x14ac:dyDescent="0.25">
      <c r="A15343" s="37"/>
      <c r="B15343" s="26"/>
      <c r="C15343"/>
      <c r="D15343"/>
      <c r="E15343"/>
    </row>
    <row r="15344" spans="1:5" ht="12.5" x14ac:dyDescent="0.25">
      <c r="A15344" s="37"/>
      <c r="B15344" s="26"/>
      <c r="C15344"/>
      <c r="D15344"/>
      <c r="E15344"/>
    </row>
    <row r="15345" spans="1:5" ht="12.5" x14ac:dyDescent="0.25">
      <c r="A15345" s="37"/>
      <c r="B15345" s="26"/>
      <c r="C15345"/>
      <c r="D15345"/>
      <c r="E15345"/>
    </row>
    <row r="15346" spans="1:5" ht="12.5" x14ac:dyDescent="0.25">
      <c r="A15346" s="37"/>
      <c r="B15346" s="26"/>
      <c r="C15346"/>
      <c r="D15346"/>
      <c r="E15346"/>
    </row>
    <row r="15347" spans="1:5" ht="12.5" x14ac:dyDescent="0.25">
      <c r="A15347" s="37"/>
      <c r="B15347" s="26"/>
      <c r="C15347"/>
      <c r="D15347"/>
      <c r="E15347"/>
    </row>
    <row r="15348" spans="1:5" ht="12.5" x14ac:dyDescent="0.25">
      <c r="A15348" s="37"/>
      <c r="B15348" s="26"/>
      <c r="C15348"/>
      <c r="D15348"/>
      <c r="E15348"/>
    </row>
    <row r="15349" spans="1:5" ht="12.5" x14ac:dyDescent="0.25">
      <c r="A15349" s="37"/>
      <c r="B15349" s="26"/>
      <c r="C15349"/>
      <c r="D15349"/>
      <c r="E15349"/>
    </row>
    <row r="15350" spans="1:5" ht="12.5" x14ac:dyDescent="0.25">
      <c r="A15350" s="37"/>
      <c r="B15350" s="26"/>
      <c r="C15350"/>
      <c r="D15350"/>
      <c r="E15350"/>
    </row>
    <row r="15351" spans="1:5" ht="12.5" x14ac:dyDescent="0.25">
      <c r="A15351" s="37"/>
      <c r="B15351" s="26"/>
      <c r="C15351"/>
      <c r="D15351"/>
      <c r="E15351"/>
    </row>
    <row r="15352" spans="1:5" ht="12.5" x14ac:dyDescent="0.25">
      <c r="A15352" s="37"/>
      <c r="B15352" s="26"/>
      <c r="C15352"/>
      <c r="D15352"/>
      <c r="E15352"/>
    </row>
    <row r="15353" spans="1:5" ht="12.5" x14ac:dyDescent="0.25">
      <c r="A15353" s="37"/>
      <c r="B15353" s="26"/>
      <c r="C15353"/>
      <c r="D15353"/>
      <c r="E15353"/>
    </row>
    <row r="15354" spans="1:5" ht="12.5" x14ac:dyDescent="0.25">
      <c r="A15354" s="37"/>
      <c r="B15354" s="26"/>
      <c r="C15354"/>
      <c r="D15354"/>
      <c r="E15354"/>
    </row>
    <row r="15355" spans="1:5" ht="12.5" x14ac:dyDescent="0.25">
      <c r="A15355" s="37"/>
      <c r="B15355" s="26"/>
      <c r="C15355"/>
      <c r="D15355"/>
      <c r="E15355"/>
    </row>
    <row r="15356" spans="1:5" ht="12.5" x14ac:dyDescent="0.25">
      <c r="A15356" s="37"/>
      <c r="B15356" s="26"/>
      <c r="C15356"/>
      <c r="D15356"/>
      <c r="E15356"/>
    </row>
    <row r="15357" spans="1:5" ht="12.5" x14ac:dyDescent="0.25">
      <c r="A15357" s="37"/>
      <c r="B15357" s="26"/>
      <c r="C15357"/>
      <c r="D15357"/>
      <c r="E15357"/>
    </row>
    <row r="15358" spans="1:5" ht="12.5" x14ac:dyDescent="0.25">
      <c r="A15358" s="37"/>
      <c r="B15358" s="26"/>
      <c r="C15358"/>
      <c r="D15358"/>
      <c r="E15358"/>
    </row>
    <row r="15359" spans="1:5" ht="12.5" x14ac:dyDescent="0.25">
      <c r="A15359" s="37"/>
      <c r="B15359" s="26"/>
      <c r="C15359"/>
      <c r="D15359"/>
      <c r="E15359"/>
    </row>
    <row r="15360" spans="1:5" ht="12.5" x14ac:dyDescent="0.25">
      <c r="A15360" s="37"/>
      <c r="B15360" s="26"/>
      <c r="C15360"/>
      <c r="D15360"/>
      <c r="E15360"/>
    </row>
    <row r="15361" spans="1:5" ht="12.5" x14ac:dyDescent="0.25">
      <c r="A15361" s="37"/>
      <c r="B15361" s="26"/>
      <c r="C15361"/>
      <c r="D15361"/>
      <c r="E15361"/>
    </row>
    <row r="15362" spans="1:5" ht="12.5" x14ac:dyDescent="0.25">
      <c r="A15362" s="37"/>
      <c r="B15362" s="26"/>
      <c r="C15362"/>
      <c r="D15362"/>
      <c r="E15362"/>
    </row>
    <row r="15363" spans="1:5" ht="12.5" x14ac:dyDescent="0.25">
      <c r="A15363" s="37"/>
      <c r="B15363" s="26"/>
      <c r="C15363"/>
      <c r="D15363"/>
      <c r="E15363"/>
    </row>
    <row r="15364" spans="1:5" ht="12.5" x14ac:dyDescent="0.25">
      <c r="A15364" s="37"/>
      <c r="B15364" s="26"/>
      <c r="C15364"/>
      <c r="D15364"/>
      <c r="E15364"/>
    </row>
    <row r="15365" spans="1:5" ht="12.5" x14ac:dyDescent="0.25">
      <c r="A15365" s="37"/>
      <c r="B15365" s="26"/>
      <c r="C15365"/>
      <c r="D15365"/>
      <c r="E15365"/>
    </row>
    <row r="15366" spans="1:5" ht="12.5" x14ac:dyDescent="0.25">
      <c r="A15366" s="37"/>
      <c r="B15366" s="26"/>
      <c r="C15366"/>
      <c r="D15366"/>
      <c r="E15366"/>
    </row>
    <row r="15367" spans="1:5" ht="12.5" x14ac:dyDescent="0.25">
      <c r="A15367" s="37"/>
      <c r="B15367" s="26"/>
      <c r="C15367"/>
      <c r="D15367"/>
      <c r="E15367"/>
    </row>
    <row r="15368" spans="1:5" ht="12.5" x14ac:dyDescent="0.25">
      <c r="A15368" s="37"/>
      <c r="B15368" s="26"/>
      <c r="C15368"/>
      <c r="D15368"/>
      <c r="E15368"/>
    </row>
    <row r="15369" spans="1:5" ht="12.5" x14ac:dyDescent="0.25">
      <c r="A15369" s="37"/>
      <c r="B15369" s="26"/>
      <c r="C15369"/>
      <c r="D15369"/>
      <c r="E15369"/>
    </row>
    <row r="15370" spans="1:5" ht="12.5" x14ac:dyDescent="0.25">
      <c r="A15370" s="37"/>
      <c r="B15370" s="26"/>
      <c r="C15370"/>
      <c r="D15370"/>
      <c r="E15370"/>
    </row>
    <row r="15371" spans="1:5" ht="12.5" x14ac:dyDescent="0.25">
      <c r="A15371" s="37"/>
      <c r="B15371" s="26"/>
      <c r="C15371"/>
      <c r="D15371"/>
      <c r="E15371"/>
    </row>
    <row r="15372" spans="1:5" ht="12.5" x14ac:dyDescent="0.25">
      <c r="A15372" s="37"/>
      <c r="B15372" s="26"/>
      <c r="C15372"/>
      <c r="D15372"/>
      <c r="E15372"/>
    </row>
    <row r="15373" spans="1:5" ht="12.5" x14ac:dyDescent="0.25">
      <c r="A15373" s="37"/>
      <c r="B15373" s="26"/>
      <c r="C15373"/>
      <c r="D15373"/>
      <c r="E15373"/>
    </row>
    <row r="15374" spans="1:5" ht="12.5" x14ac:dyDescent="0.25">
      <c r="A15374" s="37"/>
      <c r="B15374" s="26"/>
      <c r="C15374"/>
      <c r="D15374"/>
      <c r="E15374"/>
    </row>
    <row r="15375" spans="1:5" ht="12.5" x14ac:dyDescent="0.25">
      <c r="A15375" s="37"/>
      <c r="B15375" s="26"/>
      <c r="C15375"/>
      <c r="D15375"/>
      <c r="E15375"/>
    </row>
    <row r="15376" spans="1:5" ht="12.5" x14ac:dyDescent="0.25">
      <c r="A15376" s="37"/>
      <c r="B15376" s="26"/>
      <c r="C15376"/>
      <c r="D15376"/>
      <c r="E15376"/>
    </row>
    <row r="15377" spans="1:5" ht="12.5" x14ac:dyDescent="0.25">
      <c r="A15377" s="37"/>
      <c r="B15377" s="26"/>
      <c r="C15377"/>
      <c r="D15377"/>
      <c r="E15377"/>
    </row>
    <row r="15378" spans="1:5" ht="12.5" x14ac:dyDescent="0.25">
      <c r="A15378" s="37"/>
      <c r="B15378" s="26"/>
      <c r="C15378"/>
      <c r="D15378"/>
      <c r="E15378"/>
    </row>
    <row r="15379" spans="1:5" ht="12.5" x14ac:dyDescent="0.25">
      <c r="A15379" s="37"/>
      <c r="B15379" s="26"/>
      <c r="C15379"/>
      <c r="D15379"/>
      <c r="E15379"/>
    </row>
    <row r="15380" spans="1:5" ht="12.5" x14ac:dyDescent="0.25">
      <c r="A15380" s="37"/>
      <c r="B15380" s="26"/>
      <c r="C15380"/>
      <c r="D15380"/>
      <c r="E15380"/>
    </row>
    <row r="15381" spans="1:5" ht="12.5" x14ac:dyDescent="0.25">
      <c r="A15381" s="37"/>
      <c r="B15381" s="26"/>
      <c r="C15381"/>
      <c r="D15381"/>
      <c r="E15381"/>
    </row>
    <row r="15382" spans="1:5" ht="12.5" x14ac:dyDescent="0.25">
      <c r="A15382" s="37"/>
      <c r="B15382" s="26"/>
      <c r="C15382"/>
      <c r="D15382"/>
      <c r="E15382"/>
    </row>
    <row r="15383" spans="1:5" ht="12.5" x14ac:dyDescent="0.25">
      <c r="A15383" s="37"/>
      <c r="B15383" s="26"/>
      <c r="C15383"/>
      <c r="D15383"/>
      <c r="E15383"/>
    </row>
    <row r="15384" spans="1:5" ht="12.5" x14ac:dyDescent="0.25">
      <c r="A15384" s="37"/>
      <c r="B15384" s="26"/>
      <c r="C15384"/>
      <c r="D15384"/>
      <c r="E15384"/>
    </row>
    <row r="15385" spans="1:5" ht="12.5" x14ac:dyDescent="0.25">
      <c r="A15385" s="37"/>
      <c r="B15385" s="26"/>
      <c r="C15385"/>
      <c r="D15385"/>
      <c r="E15385"/>
    </row>
    <row r="15386" spans="1:5" ht="12.5" x14ac:dyDescent="0.25">
      <c r="A15386" s="37"/>
      <c r="B15386" s="26"/>
      <c r="C15386"/>
      <c r="D15386"/>
      <c r="E15386"/>
    </row>
    <row r="15387" spans="1:5" ht="12.5" x14ac:dyDescent="0.25">
      <c r="A15387" s="37"/>
      <c r="B15387" s="26"/>
      <c r="C15387"/>
      <c r="D15387"/>
      <c r="E15387"/>
    </row>
    <row r="15388" spans="1:5" ht="12.5" x14ac:dyDescent="0.25">
      <c r="A15388" s="37"/>
      <c r="B15388" s="26"/>
      <c r="C15388"/>
      <c r="D15388"/>
      <c r="E15388"/>
    </row>
    <row r="15389" spans="1:5" ht="12.5" x14ac:dyDescent="0.25">
      <c r="A15389" s="37"/>
      <c r="B15389" s="26"/>
      <c r="C15389"/>
      <c r="D15389"/>
      <c r="E15389"/>
    </row>
    <row r="15390" spans="1:5" ht="12.5" x14ac:dyDescent="0.25">
      <c r="A15390" s="37"/>
      <c r="B15390" s="26"/>
      <c r="C15390"/>
      <c r="D15390"/>
      <c r="E15390"/>
    </row>
    <row r="15391" spans="1:5" ht="12.5" x14ac:dyDescent="0.25">
      <c r="A15391" s="37"/>
      <c r="B15391" s="26"/>
      <c r="C15391"/>
      <c r="D15391"/>
      <c r="E15391"/>
    </row>
    <row r="15392" spans="1:5" ht="12.5" x14ac:dyDescent="0.25">
      <c r="A15392" s="37"/>
      <c r="B15392" s="26"/>
      <c r="C15392"/>
      <c r="D15392"/>
      <c r="E15392"/>
    </row>
    <row r="15393" spans="1:5" ht="12.5" x14ac:dyDescent="0.25">
      <c r="A15393" s="37"/>
      <c r="B15393" s="26"/>
      <c r="C15393"/>
      <c r="D15393"/>
      <c r="E15393"/>
    </row>
    <row r="15394" spans="1:5" ht="12.5" x14ac:dyDescent="0.25">
      <c r="A15394" s="37"/>
      <c r="B15394" s="26"/>
      <c r="C15394"/>
      <c r="D15394"/>
      <c r="E15394"/>
    </row>
    <row r="15395" spans="1:5" ht="12.5" x14ac:dyDescent="0.25">
      <c r="A15395" s="37"/>
      <c r="B15395" s="26"/>
      <c r="C15395"/>
      <c r="D15395"/>
      <c r="E15395"/>
    </row>
    <row r="15396" spans="1:5" ht="12.5" x14ac:dyDescent="0.25">
      <c r="A15396" s="37"/>
      <c r="B15396" s="26"/>
      <c r="C15396"/>
      <c r="D15396"/>
      <c r="E15396"/>
    </row>
    <row r="15397" spans="1:5" ht="12.5" x14ac:dyDescent="0.25">
      <c r="A15397" s="37"/>
      <c r="B15397" s="26"/>
      <c r="C15397"/>
      <c r="D15397"/>
      <c r="E15397"/>
    </row>
    <row r="15398" spans="1:5" ht="12.5" x14ac:dyDescent="0.25">
      <c r="A15398" s="37"/>
      <c r="B15398" s="26"/>
      <c r="C15398"/>
      <c r="D15398"/>
      <c r="E15398"/>
    </row>
    <row r="15399" spans="1:5" ht="12.5" x14ac:dyDescent="0.25">
      <c r="A15399" s="37"/>
      <c r="B15399" s="26"/>
      <c r="C15399"/>
      <c r="D15399"/>
      <c r="E15399"/>
    </row>
    <row r="15400" spans="1:5" ht="12.5" x14ac:dyDescent="0.25">
      <c r="A15400" s="37"/>
      <c r="B15400" s="26"/>
      <c r="C15400"/>
      <c r="D15400"/>
      <c r="E15400"/>
    </row>
    <row r="15401" spans="1:5" ht="12.5" x14ac:dyDescent="0.25">
      <c r="A15401" s="37"/>
      <c r="B15401" s="26"/>
      <c r="C15401"/>
      <c r="D15401"/>
      <c r="E15401"/>
    </row>
    <row r="15402" spans="1:5" ht="12.5" x14ac:dyDescent="0.25">
      <c r="A15402" s="37"/>
      <c r="B15402" s="26"/>
      <c r="C15402"/>
      <c r="D15402"/>
      <c r="E15402"/>
    </row>
    <row r="15403" spans="1:5" ht="12.5" x14ac:dyDescent="0.25">
      <c r="A15403" s="37"/>
      <c r="B15403" s="26"/>
      <c r="C15403"/>
      <c r="D15403"/>
      <c r="E15403"/>
    </row>
    <row r="15404" spans="1:5" ht="12.5" x14ac:dyDescent="0.25">
      <c r="A15404" s="37"/>
      <c r="B15404" s="26"/>
      <c r="C15404"/>
      <c r="D15404"/>
      <c r="E15404"/>
    </row>
    <row r="15405" spans="1:5" ht="12.5" x14ac:dyDescent="0.25">
      <c r="A15405" s="37"/>
      <c r="B15405" s="26"/>
      <c r="C15405"/>
      <c r="D15405"/>
      <c r="E15405"/>
    </row>
    <row r="15406" spans="1:5" ht="12.5" x14ac:dyDescent="0.25">
      <c r="A15406" s="37"/>
      <c r="B15406" s="26"/>
      <c r="C15406"/>
      <c r="D15406"/>
      <c r="E15406"/>
    </row>
    <row r="15407" spans="1:5" ht="12.5" x14ac:dyDescent="0.25">
      <c r="A15407" s="37"/>
      <c r="B15407" s="26"/>
      <c r="C15407"/>
      <c r="D15407"/>
      <c r="E15407"/>
    </row>
    <row r="15408" spans="1:5" ht="12.5" x14ac:dyDescent="0.25">
      <c r="A15408" s="37"/>
      <c r="B15408" s="26"/>
      <c r="C15408"/>
      <c r="D15408"/>
      <c r="E15408"/>
    </row>
    <row r="15409" spans="1:5" ht="12.5" x14ac:dyDescent="0.25">
      <c r="A15409" s="37"/>
      <c r="B15409" s="26"/>
      <c r="C15409"/>
      <c r="D15409"/>
      <c r="E15409"/>
    </row>
    <row r="15410" spans="1:5" ht="12.5" x14ac:dyDescent="0.25">
      <c r="A15410" s="37"/>
      <c r="B15410" s="26"/>
      <c r="C15410"/>
      <c r="D15410"/>
      <c r="E15410"/>
    </row>
    <row r="15411" spans="1:5" ht="12.5" x14ac:dyDescent="0.25">
      <c r="A15411" s="37"/>
      <c r="B15411" s="26"/>
      <c r="C15411"/>
      <c r="D15411"/>
      <c r="E15411"/>
    </row>
    <row r="15412" spans="1:5" ht="12.5" x14ac:dyDescent="0.25">
      <c r="A15412" s="37"/>
      <c r="B15412" s="26"/>
      <c r="C15412"/>
      <c r="D15412"/>
      <c r="E15412"/>
    </row>
    <row r="15413" spans="1:5" ht="12.5" x14ac:dyDescent="0.25">
      <c r="A15413" s="37"/>
      <c r="B15413" s="26"/>
      <c r="C15413"/>
      <c r="D15413"/>
      <c r="E15413"/>
    </row>
    <row r="15414" spans="1:5" ht="12.5" x14ac:dyDescent="0.25">
      <c r="A15414" s="37"/>
      <c r="B15414" s="26"/>
      <c r="C15414"/>
      <c r="D15414"/>
      <c r="E15414"/>
    </row>
    <row r="15415" spans="1:5" ht="12.5" x14ac:dyDescent="0.25">
      <c r="A15415" s="37"/>
      <c r="B15415" s="26"/>
      <c r="C15415"/>
      <c r="D15415"/>
      <c r="E15415"/>
    </row>
    <row r="15416" spans="1:5" ht="12.5" x14ac:dyDescent="0.25">
      <c r="A15416" s="37"/>
      <c r="B15416" s="26"/>
      <c r="C15416"/>
      <c r="D15416"/>
      <c r="E15416"/>
    </row>
    <row r="15417" spans="1:5" ht="12.5" x14ac:dyDescent="0.25">
      <c r="A15417" s="37"/>
      <c r="B15417" s="26"/>
      <c r="C15417"/>
      <c r="D15417"/>
      <c r="E15417"/>
    </row>
    <row r="15418" spans="1:5" ht="12.5" x14ac:dyDescent="0.25">
      <c r="A15418" s="37"/>
      <c r="B15418" s="26"/>
      <c r="C15418"/>
      <c r="D15418"/>
      <c r="E15418"/>
    </row>
    <row r="15419" spans="1:5" ht="12.5" x14ac:dyDescent="0.25">
      <c r="A15419" s="37"/>
      <c r="B15419" s="26"/>
      <c r="C15419"/>
      <c r="D15419"/>
      <c r="E15419"/>
    </row>
    <row r="15420" spans="1:5" ht="12.5" x14ac:dyDescent="0.25">
      <c r="A15420" s="37"/>
      <c r="B15420" s="26"/>
      <c r="C15420"/>
      <c r="D15420"/>
      <c r="E15420"/>
    </row>
    <row r="15421" spans="1:5" ht="12.5" x14ac:dyDescent="0.25">
      <c r="A15421" s="37"/>
      <c r="B15421" s="26"/>
      <c r="C15421"/>
      <c r="D15421"/>
      <c r="E15421"/>
    </row>
    <row r="15422" spans="1:5" ht="12.5" x14ac:dyDescent="0.25">
      <c r="A15422" s="37"/>
      <c r="B15422" s="26"/>
      <c r="C15422"/>
      <c r="D15422"/>
      <c r="E15422"/>
    </row>
    <row r="15423" spans="1:5" ht="12.5" x14ac:dyDescent="0.25">
      <c r="A15423" s="37"/>
      <c r="B15423" s="26"/>
      <c r="C15423"/>
      <c r="D15423"/>
      <c r="E15423"/>
    </row>
    <row r="15424" spans="1:5" ht="12.5" x14ac:dyDescent="0.25">
      <c r="A15424" s="37"/>
      <c r="B15424" s="26"/>
      <c r="C15424"/>
      <c r="D15424"/>
      <c r="E15424"/>
    </row>
    <row r="15425" spans="1:5" ht="12.5" x14ac:dyDescent="0.25">
      <c r="A15425" s="37"/>
      <c r="B15425" s="26"/>
      <c r="C15425"/>
      <c r="D15425"/>
      <c r="E15425"/>
    </row>
    <row r="15426" spans="1:5" ht="12.5" x14ac:dyDescent="0.25">
      <c r="A15426" s="37"/>
      <c r="B15426" s="26"/>
      <c r="C15426"/>
      <c r="D15426"/>
      <c r="E15426"/>
    </row>
    <row r="15427" spans="1:5" ht="12.5" x14ac:dyDescent="0.25">
      <c r="A15427" s="37"/>
      <c r="B15427" s="26"/>
      <c r="C15427"/>
      <c r="D15427"/>
      <c r="E15427"/>
    </row>
    <row r="15428" spans="1:5" ht="12.5" x14ac:dyDescent="0.25">
      <c r="A15428" s="37"/>
      <c r="B15428" s="26"/>
      <c r="C15428"/>
      <c r="D15428"/>
      <c r="E15428"/>
    </row>
    <row r="15429" spans="1:5" ht="12.5" x14ac:dyDescent="0.25">
      <c r="A15429" s="37"/>
      <c r="B15429" s="26"/>
      <c r="C15429"/>
      <c r="D15429"/>
      <c r="E15429"/>
    </row>
    <row r="15430" spans="1:5" ht="12.5" x14ac:dyDescent="0.25">
      <c r="A15430" s="37"/>
      <c r="B15430" s="26"/>
      <c r="C15430"/>
      <c r="D15430"/>
      <c r="E15430"/>
    </row>
    <row r="15431" spans="1:5" ht="12.5" x14ac:dyDescent="0.25">
      <c r="A15431" s="37"/>
      <c r="B15431" s="26"/>
      <c r="C15431"/>
      <c r="D15431"/>
      <c r="E15431"/>
    </row>
    <row r="15432" spans="1:5" ht="12.5" x14ac:dyDescent="0.25">
      <c r="A15432" s="37"/>
      <c r="B15432" s="26"/>
      <c r="C15432"/>
      <c r="D15432"/>
      <c r="E15432"/>
    </row>
    <row r="15433" spans="1:5" ht="12.5" x14ac:dyDescent="0.25">
      <c r="A15433" s="37"/>
      <c r="B15433" s="26"/>
      <c r="C15433"/>
      <c r="D15433"/>
      <c r="E15433"/>
    </row>
    <row r="15434" spans="1:5" ht="12.5" x14ac:dyDescent="0.25">
      <c r="A15434" s="37"/>
      <c r="B15434" s="26"/>
      <c r="C15434"/>
      <c r="D15434"/>
      <c r="E15434"/>
    </row>
    <row r="15435" spans="1:5" ht="12.5" x14ac:dyDescent="0.25">
      <c r="A15435" s="37"/>
      <c r="B15435" s="26"/>
      <c r="C15435"/>
      <c r="D15435"/>
      <c r="E15435"/>
    </row>
    <row r="15436" spans="1:5" ht="12.5" x14ac:dyDescent="0.25">
      <c r="A15436" s="37"/>
      <c r="B15436" s="26"/>
      <c r="C15436"/>
      <c r="D15436"/>
      <c r="E15436"/>
    </row>
    <row r="15437" spans="1:5" ht="12.5" x14ac:dyDescent="0.25">
      <c r="A15437" s="37"/>
      <c r="B15437" s="26"/>
      <c r="C15437"/>
      <c r="D15437"/>
      <c r="E15437"/>
    </row>
    <row r="15438" spans="1:5" ht="12.5" x14ac:dyDescent="0.25">
      <c r="A15438" s="37"/>
      <c r="B15438" s="26"/>
      <c r="C15438"/>
      <c r="D15438"/>
      <c r="E15438"/>
    </row>
    <row r="15439" spans="1:5" ht="12.5" x14ac:dyDescent="0.25">
      <c r="A15439" s="37"/>
      <c r="B15439" s="26"/>
      <c r="C15439"/>
      <c r="D15439"/>
      <c r="E15439"/>
    </row>
    <row r="15440" spans="1:5" ht="12.5" x14ac:dyDescent="0.25">
      <c r="A15440" s="37"/>
      <c r="B15440" s="26"/>
      <c r="C15440"/>
      <c r="D15440"/>
      <c r="E15440"/>
    </row>
    <row r="15441" spans="1:5" ht="12.5" x14ac:dyDescent="0.25">
      <c r="A15441" s="37"/>
      <c r="B15441" s="26"/>
      <c r="C15441"/>
      <c r="D15441"/>
      <c r="E15441"/>
    </row>
    <row r="15442" spans="1:5" ht="12.5" x14ac:dyDescent="0.25">
      <c r="A15442" s="37"/>
      <c r="B15442" s="26"/>
      <c r="C15442"/>
      <c r="D15442"/>
      <c r="E15442"/>
    </row>
    <row r="15443" spans="1:5" ht="12.5" x14ac:dyDescent="0.25">
      <c r="A15443" s="37"/>
      <c r="B15443" s="26"/>
      <c r="C15443"/>
      <c r="D15443"/>
      <c r="E15443"/>
    </row>
    <row r="15444" spans="1:5" ht="12.5" x14ac:dyDescent="0.25">
      <c r="A15444" s="37"/>
      <c r="B15444" s="26"/>
      <c r="C15444"/>
      <c r="D15444"/>
      <c r="E15444"/>
    </row>
    <row r="15445" spans="1:5" ht="12.5" x14ac:dyDescent="0.25">
      <c r="A15445" s="37"/>
      <c r="B15445" s="26"/>
      <c r="C15445"/>
      <c r="D15445"/>
      <c r="E15445"/>
    </row>
    <row r="15446" spans="1:5" ht="12.5" x14ac:dyDescent="0.25">
      <c r="A15446" s="37"/>
      <c r="B15446" s="26"/>
      <c r="C15446"/>
      <c r="D15446"/>
      <c r="E15446"/>
    </row>
    <row r="15447" spans="1:5" ht="12.5" x14ac:dyDescent="0.25">
      <c r="A15447" s="37"/>
      <c r="B15447" s="26"/>
      <c r="C15447"/>
      <c r="D15447"/>
      <c r="E15447"/>
    </row>
    <row r="15448" spans="1:5" ht="12.5" x14ac:dyDescent="0.25">
      <c r="A15448" s="37"/>
      <c r="B15448" s="26"/>
      <c r="C15448"/>
      <c r="D15448"/>
      <c r="E15448"/>
    </row>
    <row r="15449" spans="1:5" ht="12.5" x14ac:dyDescent="0.25">
      <c r="A15449" s="37"/>
      <c r="B15449" s="26"/>
      <c r="C15449"/>
      <c r="D15449"/>
      <c r="E15449"/>
    </row>
    <row r="15450" spans="1:5" ht="12.5" x14ac:dyDescent="0.25">
      <c r="A15450" s="37"/>
      <c r="B15450" s="26"/>
      <c r="C15450"/>
      <c r="D15450"/>
      <c r="E15450"/>
    </row>
    <row r="15451" spans="1:5" ht="12.5" x14ac:dyDescent="0.25">
      <c r="A15451" s="37"/>
      <c r="B15451" s="26"/>
      <c r="C15451"/>
      <c r="D15451"/>
      <c r="E15451"/>
    </row>
    <row r="15452" spans="1:5" ht="12.5" x14ac:dyDescent="0.25">
      <c r="A15452" s="37"/>
      <c r="B15452" s="26"/>
      <c r="C15452"/>
      <c r="D15452"/>
      <c r="E15452"/>
    </row>
    <row r="15453" spans="1:5" ht="12.5" x14ac:dyDescent="0.25">
      <c r="A15453" s="37"/>
      <c r="B15453" s="26"/>
      <c r="C15453"/>
      <c r="D15453"/>
      <c r="E15453"/>
    </row>
    <row r="15454" spans="1:5" ht="12.5" x14ac:dyDescent="0.25">
      <c r="A15454" s="37"/>
      <c r="B15454" s="26"/>
      <c r="C15454"/>
      <c r="D15454"/>
      <c r="E15454"/>
    </row>
    <row r="15455" spans="1:5" ht="12.5" x14ac:dyDescent="0.25">
      <c r="A15455" s="37"/>
      <c r="B15455" s="26"/>
      <c r="C15455"/>
      <c r="D15455"/>
      <c r="E15455"/>
    </row>
    <row r="15456" spans="1:5" ht="12.5" x14ac:dyDescent="0.25">
      <c r="A15456" s="37"/>
      <c r="B15456" s="26"/>
      <c r="C15456"/>
      <c r="D15456"/>
      <c r="E15456"/>
    </row>
    <row r="15457" spans="1:5" ht="12.5" x14ac:dyDescent="0.25">
      <c r="A15457" s="37"/>
      <c r="B15457" s="26"/>
      <c r="C15457"/>
      <c r="D15457"/>
      <c r="E15457"/>
    </row>
    <row r="15458" spans="1:5" ht="12.5" x14ac:dyDescent="0.25">
      <c r="A15458" s="37"/>
      <c r="B15458" s="26"/>
      <c r="C15458"/>
      <c r="D15458"/>
      <c r="E15458"/>
    </row>
    <row r="15459" spans="1:5" ht="12.5" x14ac:dyDescent="0.25">
      <c r="A15459" s="37"/>
      <c r="B15459" s="26"/>
      <c r="C15459"/>
      <c r="D15459"/>
      <c r="E15459"/>
    </row>
    <row r="15460" spans="1:5" ht="12.5" x14ac:dyDescent="0.25">
      <c r="A15460" s="37"/>
      <c r="B15460" s="26"/>
      <c r="C15460"/>
      <c r="D15460"/>
      <c r="E15460"/>
    </row>
    <row r="15461" spans="1:5" ht="12.5" x14ac:dyDescent="0.25">
      <c r="A15461" s="37"/>
      <c r="B15461" s="26"/>
      <c r="C15461"/>
      <c r="D15461"/>
      <c r="E15461"/>
    </row>
    <row r="15462" spans="1:5" ht="12.5" x14ac:dyDescent="0.25">
      <c r="A15462" s="37"/>
      <c r="B15462" s="26"/>
      <c r="C15462"/>
      <c r="D15462"/>
      <c r="E15462"/>
    </row>
    <row r="15463" spans="1:5" ht="12.5" x14ac:dyDescent="0.25">
      <c r="A15463" s="37"/>
      <c r="B15463" s="26"/>
      <c r="C15463"/>
      <c r="D15463"/>
      <c r="E15463"/>
    </row>
    <row r="15464" spans="1:5" ht="12.5" x14ac:dyDescent="0.25">
      <c r="A15464" s="37"/>
      <c r="B15464" s="26"/>
      <c r="C15464"/>
      <c r="D15464"/>
      <c r="E15464"/>
    </row>
    <row r="15465" spans="1:5" ht="12.5" x14ac:dyDescent="0.25">
      <c r="A15465" s="37"/>
      <c r="B15465" s="26"/>
      <c r="C15465"/>
      <c r="D15465"/>
      <c r="E15465"/>
    </row>
    <row r="15466" spans="1:5" ht="12.5" x14ac:dyDescent="0.25">
      <c r="A15466" s="37"/>
      <c r="B15466" s="26"/>
      <c r="C15466"/>
      <c r="D15466"/>
      <c r="E15466"/>
    </row>
    <row r="15467" spans="1:5" ht="12.5" x14ac:dyDescent="0.25">
      <c r="A15467" s="37"/>
      <c r="B15467" s="26"/>
      <c r="C15467"/>
      <c r="D15467"/>
      <c r="E15467"/>
    </row>
    <row r="15468" spans="1:5" ht="12.5" x14ac:dyDescent="0.25">
      <c r="A15468" s="37"/>
      <c r="B15468" s="26"/>
      <c r="C15468"/>
      <c r="D15468"/>
      <c r="E15468"/>
    </row>
    <row r="15469" spans="1:5" ht="12.5" x14ac:dyDescent="0.25">
      <c r="A15469" s="37"/>
      <c r="B15469" s="26"/>
      <c r="C15469"/>
      <c r="D15469"/>
      <c r="E15469"/>
    </row>
    <row r="15470" spans="1:5" ht="12.5" x14ac:dyDescent="0.25">
      <c r="A15470" s="37"/>
      <c r="B15470" s="26"/>
      <c r="C15470"/>
      <c r="D15470"/>
      <c r="E15470"/>
    </row>
    <row r="15471" spans="1:5" ht="12.5" x14ac:dyDescent="0.25">
      <c r="A15471" s="37"/>
      <c r="B15471" s="26"/>
      <c r="C15471"/>
      <c r="D15471"/>
      <c r="E15471"/>
    </row>
    <row r="15472" spans="1:5" ht="12.5" x14ac:dyDescent="0.25">
      <c r="A15472" s="37"/>
      <c r="B15472" s="26"/>
      <c r="C15472"/>
      <c r="D15472"/>
      <c r="E15472"/>
    </row>
    <row r="15473" spans="1:5" ht="12.5" x14ac:dyDescent="0.25">
      <c r="A15473" s="37"/>
      <c r="B15473" s="26"/>
      <c r="C15473"/>
      <c r="D15473"/>
      <c r="E15473"/>
    </row>
    <row r="15474" spans="1:5" ht="12.5" x14ac:dyDescent="0.25">
      <c r="A15474" s="37"/>
      <c r="B15474" s="26"/>
      <c r="C15474"/>
      <c r="D15474"/>
      <c r="E15474"/>
    </row>
    <row r="15475" spans="1:5" ht="12.5" x14ac:dyDescent="0.25">
      <c r="A15475" s="37"/>
      <c r="B15475" s="26"/>
      <c r="C15475"/>
      <c r="D15475"/>
      <c r="E15475"/>
    </row>
    <row r="15476" spans="1:5" ht="12.5" x14ac:dyDescent="0.25">
      <c r="A15476" s="37"/>
      <c r="B15476" s="26"/>
      <c r="C15476"/>
      <c r="D15476"/>
      <c r="E15476"/>
    </row>
    <row r="15477" spans="1:5" ht="12.5" x14ac:dyDescent="0.25">
      <c r="A15477" s="37"/>
      <c r="B15477" s="26"/>
      <c r="C15477"/>
      <c r="D15477"/>
      <c r="E15477"/>
    </row>
    <row r="15478" spans="1:5" ht="12.5" x14ac:dyDescent="0.25">
      <c r="A15478" s="37"/>
      <c r="B15478" s="26"/>
      <c r="C15478"/>
      <c r="D15478"/>
      <c r="E15478"/>
    </row>
    <row r="15479" spans="1:5" ht="12.5" x14ac:dyDescent="0.25">
      <c r="A15479" s="37"/>
      <c r="B15479" s="26"/>
      <c r="C15479"/>
      <c r="D15479"/>
      <c r="E15479"/>
    </row>
    <row r="15480" spans="1:5" ht="12.5" x14ac:dyDescent="0.25">
      <c r="A15480" s="37"/>
      <c r="B15480" s="26"/>
      <c r="C15480"/>
      <c r="D15480"/>
      <c r="E15480"/>
    </row>
    <row r="15481" spans="1:5" ht="12.5" x14ac:dyDescent="0.25">
      <c r="A15481" s="37"/>
      <c r="B15481" s="26"/>
      <c r="C15481"/>
      <c r="D15481"/>
      <c r="E15481"/>
    </row>
    <row r="15482" spans="1:5" ht="12.5" x14ac:dyDescent="0.25">
      <c r="A15482" s="37"/>
      <c r="B15482" s="26"/>
      <c r="C15482"/>
      <c r="D15482"/>
      <c r="E15482"/>
    </row>
    <row r="15483" spans="1:5" ht="12.5" x14ac:dyDescent="0.25">
      <c r="A15483" s="37"/>
      <c r="B15483" s="26"/>
      <c r="C15483"/>
      <c r="D15483"/>
      <c r="E15483"/>
    </row>
    <row r="15484" spans="1:5" ht="12.5" x14ac:dyDescent="0.25">
      <c r="A15484" s="37"/>
      <c r="B15484" s="26"/>
      <c r="C15484"/>
      <c r="D15484"/>
      <c r="E15484"/>
    </row>
    <row r="15485" spans="1:5" ht="12.5" x14ac:dyDescent="0.25">
      <c r="A15485" s="37"/>
      <c r="B15485" s="26"/>
      <c r="C15485"/>
      <c r="D15485"/>
      <c r="E15485"/>
    </row>
    <row r="15486" spans="1:5" ht="12.5" x14ac:dyDescent="0.25">
      <c r="A15486" s="37"/>
      <c r="B15486" s="26"/>
      <c r="C15486"/>
      <c r="D15486"/>
      <c r="E15486"/>
    </row>
    <row r="15487" spans="1:5" ht="12.5" x14ac:dyDescent="0.25">
      <c r="A15487" s="37"/>
      <c r="B15487" s="26"/>
      <c r="C15487"/>
      <c r="D15487"/>
      <c r="E15487"/>
    </row>
    <row r="15488" spans="1:5" ht="12.5" x14ac:dyDescent="0.25">
      <c r="A15488" s="37"/>
      <c r="B15488" s="26"/>
      <c r="C15488"/>
      <c r="D15488"/>
      <c r="E15488"/>
    </row>
    <row r="15489" spans="1:5" ht="12.5" x14ac:dyDescent="0.25">
      <c r="A15489" s="37"/>
      <c r="B15489" s="26"/>
      <c r="C15489"/>
      <c r="D15489"/>
      <c r="E15489"/>
    </row>
    <row r="15490" spans="1:5" ht="12.5" x14ac:dyDescent="0.25">
      <c r="A15490" s="37"/>
      <c r="B15490" s="26"/>
      <c r="C15490"/>
      <c r="D15490"/>
      <c r="E15490"/>
    </row>
    <row r="15491" spans="1:5" ht="12.5" x14ac:dyDescent="0.25">
      <c r="A15491" s="37"/>
      <c r="B15491" s="26"/>
      <c r="C15491"/>
      <c r="D15491"/>
      <c r="E15491"/>
    </row>
    <row r="15492" spans="1:5" ht="12.5" x14ac:dyDescent="0.25">
      <c r="A15492" s="37"/>
      <c r="B15492" s="26"/>
      <c r="C15492"/>
      <c r="D15492"/>
      <c r="E15492"/>
    </row>
    <row r="15493" spans="1:5" ht="12.5" x14ac:dyDescent="0.25">
      <c r="A15493" s="37"/>
      <c r="B15493" s="26"/>
      <c r="C15493"/>
      <c r="D15493"/>
      <c r="E15493"/>
    </row>
    <row r="15494" spans="1:5" ht="12.5" x14ac:dyDescent="0.25">
      <c r="A15494" s="37"/>
      <c r="B15494" s="26"/>
      <c r="C15494"/>
      <c r="D15494"/>
      <c r="E15494"/>
    </row>
    <row r="15495" spans="1:5" ht="12.5" x14ac:dyDescent="0.25">
      <c r="A15495" s="37"/>
      <c r="B15495" s="26"/>
      <c r="C15495"/>
      <c r="D15495"/>
      <c r="E15495"/>
    </row>
    <row r="15496" spans="1:5" ht="12.5" x14ac:dyDescent="0.25">
      <c r="A15496" s="37"/>
      <c r="B15496" s="26"/>
      <c r="C15496"/>
      <c r="D15496"/>
      <c r="E15496"/>
    </row>
    <row r="15497" spans="1:5" ht="12.5" x14ac:dyDescent="0.25">
      <c r="A15497" s="37"/>
      <c r="B15497" s="26"/>
      <c r="C15497"/>
      <c r="D15497"/>
      <c r="E15497"/>
    </row>
    <row r="15498" spans="1:5" ht="12.5" x14ac:dyDescent="0.25">
      <c r="A15498" s="37"/>
      <c r="B15498" s="26"/>
      <c r="C15498"/>
      <c r="D15498"/>
      <c r="E15498"/>
    </row>
    <row r="15499" spans="1:5" ht="12.5" x14ac:dyDescent="0.25">
      <c r="A15499" s="37"/>
      <c r="B15499" s="26"/>
      <c r="C15499"/>
      <c r="D15499"/>
      <c r="E15499"/>
    </row>
    <row r="15500" spans="1:5" ht="12.5" x14ac:dyDescent="0.25">
      <c r="A15500" s="37"/>
      <c r="B15500" s="26"/>
      <c r="C15500"/>
      <c r="D15500"/>
      <c r="E15500"/>
    </row>
    <row r="15501" spans="1:5" ht="12.5" x14ac:dyDescent="0.25">
      <c r="A15501" s="37"/>
      <c r="B15501" s="26"/>
      <c r="C15501"/>
      <c r="D15501"/>
      <c r="E15501"/>
    </row>
    <row r="15502" spans="1:5" ht="12.5" x14ac:dyDescent="0.25">
      <c r="A15502" s="37"/>
      <c r="B15502" s="26"/>
      <c r="C15502"/>
      <c r="D15502"/>
      <c r="E15502"/>
    </row>
    <row r="15503" spans="1:5" ht="12.5" x14ac:dyDescent="0.25">
      <c r="A15503" s="37"/>
      <c r="B15503" s="26"/>
      <c r="C15503"/>
      <c r="D15503"/>
      <c r="E15503"/>
    </row>
    <row r="15504" spans="1:5" ht="12.5" x14ac:dyDescent="0.25">
      <c r="A15504" s="37"/>
      <c r="B15504" s="26"/>
      <c r="C15504"/>
      <c r="D15504"/>
      <c r="E15504"/>
    </row>
    <row r="15505" spans="1:5" ht="12.5" x14ac:dyDescent="0.25">
      <c r="A15505" s="37"/>
      <c r="B15505" s="26"/>
      <c r="C15505"/>
      <c r="D15505"/>
      <c r="E15505"/>
    </row>
    <row r="15506" spans="1:5" ht="12.5" x14ac:dyDescent="0.25">
      <c r="A15506" s="37"/>
      <c r="B15506" s="26"/>
      <c r="C15506"/>
      <c r="D15506"/>
      <c r="E15506"/>
    </row>
    <row r="15507" spans="1:5" ht="12.5" x14ac:dyDescent="0.25">
      <c r="A15507" s="37"/>
      <c r="B15507" s="26"/>
      <c r="C15507"/>
      <c r="D15507"/>
      <c r="E15507"/>
    </row>
    <row r="15508" spans="1:5" ht="12.5" x14ac:dyDescent="0.25">
      <c r="A15508" s="37"/>
      <c r="B15508" s="26"/>
      <c r="C15508"/>
      <c r="D15508"/>
      <c r="E15508"/>
    </row>
    <row r="15509" spans="1:5" ht="12.5" x14ac:dyDescent="0.25">
      <c r="A15509" s="37"/>
      <c r="B15509" s="26"/>
      <c r="C15509"/>
      <c r="D15509"/>
      <c r="E15509"/>
    </row>
    <row r="15510" spans="1:5" ht="12.5" x14ac:dyDescent="0.25">
      <c r="A15510" s="37"/>
      <c r="B15510" s="26"/>
      <c r="C15510"/>
      <c r="D15510"/>
      <c r="E15510"/>
    </row>
    <row r="15511" spans="1:5" ht="12.5" x14ac:dyDescent="0.25">
      <c r="A15511" s="37"/>
      <c r="B15511" s="26"/>
      <c r="C15511"/>
      <c r="D15511"/>
      <c r="E15511"/>
    </row>
    <row r="15512" spans="1:5" ht="12.5" x14ac:dyDescent="0.25">
      <c r="A15512" s="37"/>
      <c r="B15512" s="26"/>
      <c r="C15512"/>
      <c r="D15512"/>
      <c r="E15512"/>
    </row>
    <row r="15513" spans="1:5" ht="12.5" x14ac:dyDescent="0.25">
      <c r="A15513" s="37"/>
      <c r="B15513" s="26"/>
      <c r="C15513"/>
      <c r="D15513"/>
      <c r="E15513"/>
    </row>
    <row r="15514" spans="1:5" ht="12.5" x14ac:dyDescent="0.25">
      <c r="A15514" s="37"/>
      <c r="B15514" s="26"/>
      <c r="C15514"/>
      <c r="D15514"/>
      <c r="E15514"/>
    </row>
    <row r="15515" spans="1:5" ht="12.5" x14ac:dyDescent="0.25">
      <c r="A15515" s="37"/>
      <c r="B15515" s="26"/>
      <c r="C15515"/>
      <c r="D15515"/>
      <c r="E15515"/>
    </row>
    <row r="15516" spans="1:5" ht="12.5" x14ac:dyDescent="0.25">
      <c r="A15516" s="37"/>
      <c r="B15516" s="26"/>
      <c r="C15516"/>
      <c r="D15516"/>
      <c r="E15516"/>
    </row>
    <row r="15517" spans="1:5" ht="12.5" x14ac:dyDescent="0.25">
      <c r="A15517" s="37"/>
      <c r="B15517" s="26"/>
      <c r="C15517"/>
      <c r="D15517"/>
      <c r="E15517"/>
    </row>
    <row r="15518" spans="1:5" ht="12.5" x14ac:dyDescent="0.25">
      <c r="A15518" s="37"/>
      <c r="B15518" s="26"/>
      <c r="C15518"/>
      <c r="D15518"/>
      <c r="E15518"/>
    </row>
    <row r="15519" spans="1:5" ht="12.5" x14ac:dyDescent="0.25">
      <c r="A15519" s="37"/>
      <c r="B15519" s="26"/>
      <c r="C15519"/>
      <c r="D15519"/>
      <c r="E15519"/>
    </row>
    <row r="15520" spans="1:5" ht="12.5" x14ac:dyDescent="0.25">
      <c r="A15520" s="37"/>
      <c r="B15520" s="26"/>
      <c r="C15520"/>
      <c r="D15520"/>
      <c r="E15520"/>
    </row>
    <row r="15521" spans="1:5" ht="12.5" x14ac:dyDescent="0.25">
      <c r="A15521" s="37"/>
      <c r="B15521" s="26"/>
      <c r="C15521"/>
      <c r="D15521"/>
      <c r="E15521"/>
    </row>
    <row r="15522" spans="1:5" ht="12.5" x14ac:dyDescent="0.25">
      <c r="A15522" s="37"/>
      <c r="B15522" s="26"/>
      <c r="C15522"/>
      <c r="D15522"/>
      <c r="E15522"/>
    </row>
    <row r="15523" spans="1:5" ht="12.5" x14ac:dyDescent="0.25">
      <c r="A15523" s="37"/>
      <c r="B15523" s="26"/>
      <c r="C15523"/>
      <c r="D15523"/>
      <c r="E15523"/>
    </row>
    <row r="15524" spans="1:5" ht="12.5" x14ac:dyDescent="0.25">
      <c r="A15524" s="37"/>
      <c r="B15524" s="26"/>
      <c r="C15524"/>
      <c r="D15524"/>
      <c r="E15524"/>
    </row>
    <row r="15525" spans="1:5" ht="12.5" x14ac:dyDescent="0.25">
      <c r="A15525" s="37"/>
      <c r="B15525" s="26"/>
      <c r="C15525"/>
      <c r="D15525"/>
      <c r="E15525"/>
    </row>
    <row r="15526" spans="1:5" ht="12.5" x14ac:dyDescent="0.25">
      <c r="A15526" s="37"/>
      <c r="B15526" s="26"/>
      <c r="C15526"/>
      <c r="D15526"/>
      <c r="E15526"/>
    </row>
    <row r="15527" spans="1:5" ht="12.5" x14ac:dyDescent="0.25">
      <c r="A15527" s="37"/>
      <c r="B15527" s="26"/>
      <c r="C15527"/>
      <c r="D15527"/>
      <c r="E15527"/>
    </row>
    <row r="15528" spans="1:5" ht="12.5" x14ac:dyDescent="0.25">
      <c r="A15528" s="37"/>
      <c r="B15528" s="26"/>
      <c r="C15528"/>
      <c r="D15528"/>
      <c r="E15528"/>
    </row>
    <row r="15529" spans="1:5" ht="12.5" x14ac:dyDescent="0.25">
      <c r="A15529" s="37"/>
      <c r="B15529" s="26"/>
      <c r="C15529"/>
      <c r="D15529"/>
      <c r="E15529"/>
    </row>
    <row r="15530" spans="1:5" ht="12.5" x14ac:dyDescent="0.25">
      <c r="A15530" s="37"/>
      <c r="B15530" s="26"/>
      <c r="C15530"/>
      <c r="D15530"/>
      <c r="E15530"/>
    </row>
    <row r="15531" spans="1:5" ht="12.5" x14ac:dyDescent="0.25">
      <c r="A15531" s="37"/>
      <c r="B15531" s="26"/>
      <c r="C15531"/>
      <c r="D15531"/>
      <c r="E15531"/>
    </row>
    <row r="15532" spans="1:5" ht="12.5" x14ac:dyDescent="0.25">
      <c r="A15532" s="37"/>
      <c r="B15532" s="26"/>
      <c r="C15532"/>
      <c r="D15532"/>
      <c r="E15532"/>
    </row>
    <row r="15533" spans="1:5" ht="12.5" x14ac:dyDescent="0.25">
      <c r="A15533" s="37"/>
      <c r="B15533" s="26"/>
      <c r="C15533"/>
      <c r="D15533"/>
      <c r="E15533"/>
    </row>
    <row r="15534" spans="1:5" ht="12.5" x14ac:dyDescent="0.25">
      <c r="A15534" s="37"/>
      <c r="B15534" s="26"/>
      <c r="C15534"/>
      <c r="D15534"/>
      <c r="E15534"/>
    </row>
    <row r="15535" spans="1:5" ht="12.5" x14ac:dyDescent="0.25">
      <c r="A15535" s="37"/>
      <c r="B15535" s="26"/>
      <c r="C15535"/>
      <c r="D15535"/>
      <c r="E15535"/>
    </row>
    <row r="15536" spans="1:5" ht="12.5" x14ac:dyDescent="0.25">
      <c r="A15536" s="37"/>
      <c r="B15536" s="26"/>
      <c r="C15536"/>
      <c r="D15536"/>
      <c r="E15536"/>
    </row>
    <row r="15537" spans="1:5" ht="12.5" x14ac:dyDescent="0.25">
      <c r="A15537" s="37"/>
      <c r="B15537" s="26"/>
      <c r="C15537"/>
      <c r="D15537"/>
      <c r="E15537"/>
    </row>
    <row r="15538" spans="1:5" ht="12.5" x14ac:dyDescent="0.25">
      <c r="A15538" s="37"/>
      <c r="B15538" s="26"/>
      <c r="C15538"/>
      <c r="D15538"/>
      <c r="E15538"/>
    </row>
    <row r="15539" spans="1:5" ht="12.5" x14ac:dyDescent="0.25">
      <c r="A15539" s="37"/>
      <c r="B15539" s="26"/>
      <c r="C15539"/>
      <c r="D15539"/>
      <c r="E15539"/>
    </row>
    <row r="15540" spans="1:5" ht="12.5" x14ac:dyDescent="0.25">
      <c r="A15540" s="37"/>
      <c r="B15540" s="26"/>
      <c r="C15540"/>
      <c r="D15540"/>
      <c r="E15540"/>
    </row>
    <row r="15541" spans="1:5" ht="12.5" x14ac:dyDescent="0.25">
      <c r="A15541" s="37"/>
      <c r="B15541" s="26"/>
      <c r="C15541"/>
      <c r="D15541"/>
      <c r="E15541"/>
    </row>
    <row r="15542" spans="1:5" ht="12.5" x14ac:dyDescent="0.25">
      <c r="A15542" s="37"/>
      <c r="B15542" s="26"/>
      <c r="C15542"/>
      <c r="D15542"/>
      <c r="E15542"/>
    </row>
    <row r="15543" spans="1:5" ht="12.5" x14ac:dyDescent="0.25">
      <c r="A15543" s="37"/>
      <c r="B15543" s="26"/>
      <c r="C15543"/>
      <c r="D15543"/>
      <c r="E15543"/>
    </row>
    <row r="15544" spans="1:5" ht="12.5" x14ac:dyDescent="0.25">
      <c r="A15544" s="37"/>
      <c r="B15544" s="26"/>
      <c r="C15544"/>
      <c r="D15544"/>
      <c r="E15544"/>
    </row>
    <row r="15545" spans="1:5" ht="12.5" x14ac:dyDescent="0.25">
      <c r="A15545" s="37"/>
      <c r="B15545" s="26"/>
      <c r="C15545"/>
      <c r="D15545"/>
      <c r="E15545"/>
    </row>
    <row r="15546" spans="1:5" ht="12.5" x14ac:dyDescent="0.25">
      <c r="A15546" s="37"/>
      <c r="B15546" s="26"/>
      <c r="C15546"/>
      <c r="D15546"/>
      <c r="E15546"/>
    </row>
    <row r="15547" spans="1:5" ht="12.5" x14ac:dyDescent="0.25">
      <c r="A15547" s="37"/>
      <c r="B15547" s="26"/>
      <c r="C15547"/>
      <c r="D15547"/>
      <c r="E15547"/>
    </row>
    <row r="15548" spans="1:5" ht="12.5" x14ac:dyDescent="0.25">
      <c r="A15548" s="37"/>
      <c r="B15548" s="26"/>
      <c r="C15548"/>
      <c r="D15548"/>
      <c r="E15548"/>
    </row>
    <row r="15549" spans="1:5" ht="12.5" x14ac:dyDescent="0.25">
      <c r="A15549" s="37"/>
      <c r="B15549" s="26"/>
      <c r="C15549"/>
      <c r="D15549"/>
      <c r="E15549"/>
    </row>
    <row r="15550" spans="1:5" ht="12.5" x14ac:dyDescent="0.25">
      <c r="A15550" s="37"/>
      <c r="B15550" s="26"/>
      <c r="C15550"/>
      <c r="D15550"/>
      <c r="E15550"/>
    </row>
    <row r="15551" spans="1:5" ht="12.5" x14ac:dyDescent="0.25">
      <c r="A15551" s="37"/>
      <c r="B15551" s="26"/>
      <c r="C15551"/>
      <c r="D15551"/>
      <c r="E15551"/>
    </row>
    <row r="15552" spans="1:5" ht="12.5" x14ac:dyDescent="0.25">
      <c r="A15552" s="37"/>
      <c r="B15552" s="26"/>
      <c r="C15552"/>
      <c r="D15552"/>
      <c r="E15552"/>
    </row>
    <row r="15553" spans="1:5" ht="12.5" x14ac:dyDescent="0.25">
      <c r="A15553" s="37"/>
      <c r="B15553" s="26"/>
      <c r="C15553"/>
      <c r="D15553"/>
      <c r="E15553"/>
    </row>
    <row r="15554" spans="1:5" ht="12.5" x14ac:dyDescent="0.25">
      <c r="A15554" s="37"/>
      <c r="B15554" s="26"/>
      <c r="C15554"/>
      <c r="D15554"/>
      <c r="E15554"/>
    </row>
    <row r="15555" spans="1:5" ht="12.5" x14ac:dyDescent="0.25">
      <c r="A15555" s="37"/>
      <c r="B15555" s="26"/>
      <c r="C15555"/>
      <c r="D15555"/>
      <c r="E15555"/>
    </row>
    <row r="15556" spans="1:5" ht="12.5" x14ac:dyDescent="0.25">
      <c r="A15556" s="37"/>
      <c r="B15556" s="26"/>
      <c r="C15556"/>
      <c r="D15556"/>
      <c r="E15556"/>
    </row>
    <row r="15557" spans="1:5" ht="12.5" x14ac:dyDescent="0.25">
      <c r="A15557" s="37"/>
      <c r="B15557" s="26"/>
      <c r="C15557"/>
      <c r="D15557"/>
      <c r="E15557"/>
    </row>
    <row r="15558" spans="1:5" ht="12.5" x14ac:dyDescent="0.25">
      <c r="A15558" s="37"/>
      <c r="B15558" s="26"/>
      <c r="C15558"/>
      <c r="D15558"/>
      <c r="E15558"/>
    </row>
    <row r="15559" spans="1:5" ht="12.5" x14ac:dyDescent="0.25">
      <c r="A15559" s="37"/>
      <c r="B15559" s="26"/>
      <c r="C15559"/>
      <c r="D15559"/>
      <c r="E15559"/>
    </row>
    <row r="15560" spans="1:5" ht="12.5" x14ac:dyDescent="0.25">
      <c r="A15560" s="37"/>
      <c r="B15560" s="26"/>
      <c r="C15560"/>
      <c r="D15560"/>
      <c r="E15560"/>
    </row>
    <row r="15561" spans="1:5" ht="12.5" x14ac:dyDescent="0.25">
      <c r="A15561" s="37"/>
      <c r="B15561" s="26"/>
      <c r="C15561"/>
      <c r="D15561"/>
      <c r="E15561"/>
    </row>
    <row r="15562" spans="1:5" ht="12.5" x14ac:dyDescent="0.25">
      <c r="A15562" s="37"/>
      <c r="B15562" s="26"/>
      <c r="C15562"/>
      <c r="D15562"/>
      <c r="E15562"/>
    </row>
    <row r="15563" spans="1:5" ht="12.5" x14ac:dyDescent="0.25">
      <c r="A15563" s="37"/>
      <c r="B15563" s="26"/>
      <c r="C15563"/>
      <c r="D15563"/>
      <c r="E15563"/>
    </row>
    <row r="15564" spans="1:5" ht="12.5" x14ac:dyDescent="0.25">
      <c r="A15564" s="37"/>
      <c r="B15564" s="26"/>
      <c r="C15564"/>
      <c r="D15564"/>
      <c r="E15564"/>
    </row>
    <row r="15565" spans="1:5" ht="12.5" x14ac:dyDescent="0.25">
      <c r="A15565" s="37"/>
      <c r="B15565" s="26"/>
      <c r="C15565"/>
      <c r="D15565"/>
      <c r="E15565"/>
    </row>
    <row r="15566" spans="1:5" ht="12.5" x14ac:dyDescent="0.25">
      <c r="A15566" s="37"/>
      <c r="B15566" s="26"/>
      <c r="C15566"/>
      <c r="D15566"/>
      <c r="E15566"/>
    </row>
    <row r="15567" spans="1:5" ht="12.5" x14ac:dyDescent="0.25">
      <c r="A15567" s="37"/>
      <c r="B15567" s="26"/>
      <c r="C15567"/>
      <c r="D15567"/>
      <c r="E15567"/>
    </row>
    <row r="15568" spans="1:5" ht="12.5" x14ac:dyDescent="0.25">
      <c r="A15568" s="37"/>
      <c r="B15568" s="26"/>
      <c r="C15568"/>
      <c r="D15568"/>
      <c r="E15568"/>
    </row>
    <row r="15569" spans="1:5" ht="12.5" x14ac:dyDescent="0.25">
      <c r="A15569" s="37"/>
      <c r="B15569" s="26"/>
      <c r="C15569"/>
      <c r="D15569"/>
      <c r="E15569"/>
    </row>
    <row r="15570" spans="1:5" ht="12.5" x14ac:dyDescent="0.25">
      <c r="A15570" s="37"/>
      <c r="B15570" s="26"/>
      <c r="C15570"/>
      <c r="D15570"/>
      <c r="E15570"/>
    </row>
    <row r="15571" spans="1:5" ht="12.5" x14ac:dyDescent="0.25">
      <c r="A15571" s="37"/>
      <c r="B15571" s="26"/>
      <c r="C15571"/>
      <c r="D15571"/>
      <c r="E15571"/>
    </row>
    <row r="15572" spans="1:5" ht="12.5" x14ac:dyDescent="0.25">
      <c r="A15572" s="37"/>
      <c r="B15572" s="26"/>
      <c r="C15572"/>
      <c r="D15572"/>
      <c r="E15572"/>
    </row>
    <row r="15573" spans="1:5" ht="12.5" x14ac:dyDescent="0.25">
      <c r="A15573" s="37"/>
      <c r="B15573" s="26"/>
      <c r="C15573"/>
      <c r="D15573"/>
      <c r="E15573"/>
    </row>
    <row r="15574" spans="1:5" ht="12.5" x14ac:dyDescent="0.25">
      <c r="A15574" s="37"/>
      <c r="B15574" s="26"/>
      <c r="C15574"/>
      <c r="D15574"/>
      <c r="E15574"/>
    </row>
    <row r="15575" spans="1:5" ht="12.5" x14ac:dyDescent="0.25">
      <c r="A15575" s="37"/>
      <c r="B15575" s="26"/>
      <c r="C15575"/>
      <c r="D15575"/>
      <c r="E15575"/>
    </row>
    <row r="15576" spans="1:5" ht="12.5" x14ac:dyDescent="0.25">
      <c r="A15576" s="37"/>
      <c r="B15576" s="26"/>
      <c r="C15576"/>
      <c r="D15576"/>
      <c r="E15576"/>
    </row>
    <row r="15577" spans="1:5" ht="12.5" x14ac:dyDescent="0.25">
      <c r="A15577" s="37"/>
      <c r="B15577" s="26"/>
      <c r="C15577"/>
      <c r="D15577"/>
      <c r="E15577"/>
    </row>
    <row r="15578" spans="1:5" ht="12.5" x14ac:dyDescent="0.25">
      <c r="A15578" s="37"/>
      <c r="B15578" s="26"/>
      <c r="C15578"/>
      <c r="D15578"/>
      <c r="E15578"/>
    </row>
    <row r="15579" spans="1:5" ht="12.5" x14ac:dyDescent="0.25">
      <c r="A15579" s="37"/>
      <c r="B15579" s="26"/>
      <c r="C15579"/>
      <c r="D15579"/>
      <c r="E15579"/>
    </row>
    <row r="15580" spans="1:5" ht="12.5" x14ac:dyDescent="0.25">
      <c r="A15580" s="37"/>
      <c r="B15580" s="26"/>
      <c r="C15580"/>
      <c r="D15580"/>
      <c r="E15580"/>
    </row>
    <row r="15581" spans="1:5" ht="12.5" x14ac:dyDescent="0.25">
      <c r="A15581" s="37"/>
      <c r="B15581" s="26"/>
      <c r="C15581"/>
      <c r="D15581"/>
      <c r="E15581"/>
    </row>
    <row r="15582" spans="1:5" ht="12.5" x14ac:dyDescent="0.25">
      <c r="A15582" s="37"/>
      <c r="B15582" s="26"/>
      <c r="C15582"/>
      <c r="D15582"/>
      <c r="E15582"/>
    </row>
    <row r="15583" spans="1:5" ht="12.5" x14ac:dyDescent="0.25">
      <c r="A15583" s="37"/>
      <c r="B15583" s="26"/>
      <c r="C15583"/>
      <c r="D15583"/>
      <c r="E15583"/>
    </row>
    <row r="15584" spans="1:5" ht="12.5" x14ac:dyDescent="0.25">
      <c r="A15584" s="37"/>
      <c r="B15584" s="26"/>
      <c r="C15584"/>
      <c r="D15584"/>
      <c r="E15584"/>
    </row>
    <row r="15585" spans="1:5" ht="12.5" x14ac:dyDescent="0.25">
      <c r="A15585" s="37"/>
      <c r="B15585" s="26"/>
      <c r="C15585"/>
      <c r="D15585"/>
      <c r="E15585"/>
    </row>
    <row r="15586" spans="1:5" ht="12.5" x14ac:dyDescent="0.25">
      <c r="A15586" s="37"/>
      <c r="B15586" s="26"/>
      <c r="C15586"/>
      <c r="D15586"/>
      <c r="E15586"/>
    </row>
    <row r="15587" spans="1:5" ht="12.5" x14ac:dyDescent="0.25">
      <c r="A15587" s="37"/>
      <c r="B15587" s="26"/>
      <c r="C15587"/>
      <c r="D15587"/>
      <c r="E15587"/>
    </row>
    <row r="15588" spans="1:5" ht="12.5" x14ac:dyDescent="0.25">
      <c r="A15588" s="37"/>
      <c r="B15588" s="26"/>
      <c r="C15588"/>
      <c r="D15588"/>
      <c r="E15588"/>
    </row>
    <row r="15589" spans="1:5" ht="12.5" x14ac:dyDescent="0.25">
      <c r="A15589" s="37"/>
      <c r="B15589" s="26"/>
      <c r="C15589"/>
      <c r="D15589"/>
      <c r="E15589"/>
    </row>
    <row r="15590" spans="1:5" ht="12.5" x14ac:dyDescent="0.25">
      <c r="A15590" s="37"/>
      <c r="B15590" s="26"/>
      <c r="C15590"/>
      <c r="D15590"/>
      <c r="E15590"/>
    </row>
    <row r="15591" spans="1:5" ht="12.5" x14ac:dyDescent="0.25">
      <c r="A15591" s="37"/>
      <c r="B15591" s="26"/>
      <c r="C15591"/>
      <c r="D15591"/>
      <c r="E15591"/>
    </row>
    <row r="15592" spans="1:5" ht="12.5" x14ac:dyDescent="0.25">
      <c r="A15592" s="37"/>
      <c r="B15592" s="26"/>
      <c r="C15592"/>
      <c r="D15592"/>
      <c r="E15592"/>
    </row>
    <row r="15593" spans="1:5" ht="12.5" x14ac:dyDescent="0.25">
      <c r="A15593" s="37"/>
      <c r="B15593" s="26"/>
      <c r="C15593"/>
      <c r="D15593"/>
      <c r="E15593"/>
    </row>
    <row r="15594" spans="1:5" ht="12.5" x14ac:dyDescent="0.25">
      <c r="A15594" s="37"/>
      <c r="B15594" s="26"/>
      <c r="C15594"/>
      <c r="D15594"/>
      <c r="E15594"/>
    </row>
    <row r="15595" spans="1:5" ht="12.5" x14ac:dyDescent="0.25">
      <c r="A15595" s="37"/>
      <c r="B15595" s="26"/>
      <c r="C15595"/>
      <c r="D15595"/>
      <c r="E15595"/>
    </row>
    <row r="15596" spans="1:5" ht="12.5" x14ac:dyDescent="0.25">
      <c r="A15596" s="37"/>
      <c r="B15596" s="26"/>
      <c r="C15596"/>
      <c r="D15596"/>
      <c r="E15596"/>
    </row>
    <row r="15597" spans="1:5" ht="12.5" x14ac:dyDescent="0.25">
      <c r="A15597" s="37"/>
      <c r="B15597" s="26"/>
      <c r="C15597"/>
      <c r="D15597"/>
      <c r="E15597"/>
    </row>
    <row r="15598" spans="1:5" ht="12.5" x14ac:dyDescent="0.25">
      <c r="A15598" s="37"/>
      <c r="B15598" s="26"/>
      <c r="C15598"/>
      <c r="D15598"/>
      <c r="E15598"/>
    </row>
    <row r="15599" spans="1:5" ht="12.5" x14ac:dyDescent="0.25">
      <c r="A15599" s="37"/>
      <c r="B15599" s="26"/>
      <c r="C15599"/>
      <c r="D15599"/>
      <c r="E15599"/>
    </row>
    <row r="15600" spans="1:5" ht="12.5" x14ac:dyDescent="0.25">
      <c r="A15600" s="37"/>
      <c r="B15600" s="26"/>
      <c r="C15600"/>
      <c r="D15600"/>
      <c r="E15600"/>
    </row>
    <row r="15601" spans="1:5" ht="12.5" x14ac:dyDescent="0.25">
      <c r="A15601" s="37"/>
      <c r="B15601" s="26"/>
      <c r="C15601"/>
      <c r="D15601"/>
      <c r="E15601"/>
    </row>
    <row r="15602" spans="1:5" ht="12.5" x14ac:dyDescent="0.25">
      <c r="A15602" s="37"/>
      <c r="B15602" s="26"/>
      <c r="C15602"/>
      <c r="D15602"/>
      <c r="E15602"/>
    </row>
    <row r="15603" spans="1:5" ht="12.5" x14ac:dyDescent="0.25">
      <c r="A15603" s="37"/>
      <c r="B15603" s="26"/>
      <c r="C15603"/>
      <c r="D15603"/>
      <c r="E15603"/>
    </row>
    <row r="15604" spans="1:5" ht="12.5" x14ac:dyDescent="0.25">
      <c r="A15604" s="37"/>
      <c r="B15604" s="26"/>
      <c r="C15604"/>
      <c r="D15604"/>
      <c r="E15604"/>
    </row>
    <row r="15605" spans="1:5" ht="12.5" x14ac:dyDescent="0.25">
      <c r="A15605" s="37"/>
      <c r="B15605" s="26"/>
      <c r="C15605"/>
      <c r="D15605"/>
      <c r="E15605"/>
    </row>
    <row r="15606" spans="1:5" ht="12.5" x14ac:dyDescent="0.25">
      <c r="A15606" s="37"/>
      <c r="B15606" s="26"/>
      <c r="C15606"/>
      <c r="D15606"/>
      <c r="E15606"/>
    </row>
    <row r="15607" spans="1:5" ht="12.5" x14ac:dyDescent="0.25">
      <c r="A15607" s="37"/>
      <c r="B15607" s="26"/>
      <c r="C15607"/>
      <c r="D15607"/>
      <c r="E15607"/>
    </row>
    <row r="15608" spans="1:5" ht="12.5" x14ac:dyDescent="0.25">
      <c r="A15608" s="37"/>
      <c r="B15608" s="26"/>
      <c r="C15608"/>
      <c r="D15608"/>
      <c r="E15608"/>
    </row>
    <row r="15609" spans="1:5" ht="12.5" x14ac:dyDescent="0.25">
      <c r="A15609" s="37"/>
      <c r="B15609" s="26"/>
      <c r="C15609"/>
      <c r="D15609"/>
      <c r="E15609"/>
    </row>
    <row r="15610" spans="1:5" ht="12.5" x14ac:dyDescent="0.25">
      <c r="A15610" s="37"/>
      <c r="B15610" s="26"/>
      <c r="C15610"/>
      <c r="D15610"/>
      <c r="E15610"/>
    </row>
    <row r="15611" spans="1:5" ht="12.5" x14ac:dyDescent="0.25">
      <c r="A15611" s="37"/>
      <c r="B15611" s="26"/>
      <c r="C15611"/>
      <c r="D15611"/>
      <c r="E15611"/>
    </row>
    <row r="15612" spans="1:5" ht="12.5" x14ac:dyDescent="0.25">
      <c r="A15612" s="37"/>
      <c r="B15612" s="26"/>
      <c r="C15612"/>
      <c r="D15612"/>
      <c r="E15612"/>
    </row>
    <row r="15613" spans="1:5" ht="12.5" x14ac:dyDescent="0.25">
      <c r="A15613" s="37"/>
      <c r="B15613" s="26"/>
      <c r="C15613"/>
      <c r="D15613"/>
      <c r="E15613"/>
    </row>
    <row r="15614" spans="1:5" ht="12.5" x14ac:dyDescent="0.25">
      <c r="A15614" s="37"/>
      <c r="B15614" s="26"/>
      <c r="C15614"/>
      <c r="D15614"/>
      <c r="E15614"/>
    </row>
    <row r="15615" spans="1:5" ht="12.5" x14ac:dyDescent="0.25">
      <c r="A15615" s="37"/>
      <c r="B15615" s="26"/>
      <c r="C15615"/>
      <c r="D15615"/>
      <c r="E15615"/>
    </row>
    <row r="15616" spans="1:5" ht="12.5" x14ac:dyDescent="0.25">
      <c r="A15616" s="37"/>
      <c r="B15616" s="26"/>
      <c r="C15616"/>
      <c r="D15616"/>
      <c r="E15616"/>
    </row>
    <row r="15617" spans="1:5" ht="12.5" x14ac:dyDescent="0.25">
      <c r="A15617" s="37"/>
      <c r="B15617" s="26"/>
      <c r="C15617"/>
      <c r="D15617"/>
      <c r="E15617"/>
    </row>
    <row r="15618" spans="1:5" ht="12.5" x14ac:dyDescent="0.25">
      <c r="A15618" s="37"/>
      <c r="B15618" s="26"/>
      <c r="C15618"/>
      <c r="D15618"/>
      <c r="E15618"/>
    </row>
    <row r="15619" spans="1:5" ht="12.5" x14ac:dyDescent="0.25">
      <c r="A15619" s="37"/>
      <c r="B15619" s="26"/>
      <c r="C15619"/>
      <c r="D15619"/>
      <c r="E15619"/>
    </row>
    <row r="15620" spans="1:5" ht="12.5" x14ac:dyDescent="0.25">
      <c r="A15620" s="37"/>
      <c r="B15620" s="26"/>
      <c r="C15620"/>
      <c r="D15620"/>
      <c r="E15620"/>
    </row>
    <row r="15621" spans="1:5" ht="12.5" x14ac:dyDescent="0.25">
      <c r="A15621" s="37"/>
      <c r="B15621" s="26"/>
      <c r="C15621"/>
      <c r="D15621"/>
      <c r="E15621"/>
    </row>
    <row r="15622" spans="1:5" ht="12.5" x14ac:dyDescent="0.25">
      <c r="A15622" s="37"/>
      <c r="B15622" s="26"/>
      <c r="C15622"/>
      <c r="D15622"/>
      <c r="E15622"/>
    </row>
    <row r="15623" spans="1:5" ht="12.5" x14ac:dyDescent="0.25">
      <c r="A15623" s="37"/>
      <c r="B15623" s="26"/>
      <c r="C15623"/>
      <c r="D15623"/>
      <c r="E15623"/>
    </row>
    <row r="15624" spans="1:5" ht="12.5" x14ac:dyDescent="0.25">
      <c r="A15624" s="37"/>
      <c r="B15624" s="26"/>
      <c r="C15624"/>
      <c r="D15624"/>
      <c r="E15624"/>
    </row>
    <row r="15625" spans="1:5" ht="12.5" x14ac:dyDescent="0.25">
      <c r="A15625" s="37"/>
      <c r="B15625" s="26"/>
      <c r="C15625"/>
      <c r="D15625"/>
      <c r="E15625"/>
    </row>
    <row r="15626" spans="1:5" ht="12.5" x14ac:dyDescent="0.25">
      <c r="A15626" s="37"/>
      <c r="B15626" s="26"/>
      <c r="C15626"/>
      <c r="D15626"/>
      <c r="E15626"/>
    </row>
    <row r="15627" spans="1:5" ht="12.5" x14ac:dyDescent="0.25">
      <c r="A15627" s="37"/>
      <c r="B15627" s="26"/>
      <c r="C15627"/>
      <c r="D15627"/>
      <c r="E15627"/>
    </row>
    <row r="15628" spans="1:5" ht="12.5" x14ac:dyDescent="0.25">
      <c r="A15628" s="37"/>
      <c r="B15628" s="26"/>
      <c r="C15628"/>
      <c r="D15628"/>
      <c r="E15628"/>
    </row>
    <row r="15629" spans="1:5" ht="12.5" x14ac:dyDescent="0.25">
      <c r="A15629" s="37"/>
      <c r="B15629" s="26"/>
      <c r="C15629"/>
      <c r="D15629"/>
      <c r="E15629"/>
    </row>
    <row r="15630" spans="1:5" ht="12.5" x14ac:dyDescent="0.25">
      <c r="A15630" s="37"/>
      <c r="B15630" s="26"/>
      <c r="C15630"/>
      <c r="D15630"/>
      <c r="E15630"/>
    </row>
    <row r="15631" spans="1:5" ht="12.5" x14ac:dyDescent="0.25">
      <c r="A15631" s="37"/>
      <c r="B15631" s="26"/>
      <c r="C15631"/>
      <c r="D15631"/>
      <c r="E15631"/>
    </row>
    <row r="15632" spans="1:5" ht="12.5" x14ac:dyDescent="0.25">
      <c r="A15632" s="37"/>
      <c r="B15632" s="26"/>
      <c r="C15632"/>
      <c r="D15632"/>
      <c r="E15632"/>
    </row>
    <row r="15633" spans="1:5" ht="12.5" x14ac:dyDescent="0.25">
      <c r="A15633" s="37"/>
      <c r="B15633" s="26"/>
      <c r="C15633"/>
      <c r="D15633"/>
      <c r="E15633"/>
    </row>
    <row r="15634" spans="1:5" ht="12.5" x14ac:dyDescent="0.25">
      <c r="A15634" s="37"/>
      <c r="B15634" s="26"/>
      <c r="C15634"/>
      <c r="D15634"/>
      <c r="E15634"/>
    </row>
    <row r="15635" spans="1:5" ht="12.5" x14ac:dyDescent="0.25">
      <c r="A15635" s="37"/>
      <c r="B15635" s="26"/>
      <c r="C15635"/>
      <c r="D15635"/>
      <c r="E15635"/>
    </row>
    <row r="15636" spans="1:5" ht="12.5" x14ac:dyDescent="0.25">
      <c r="A15636" s="37"/>
      <c r="B15636" s="26"/>
      <c r="C15636"/>
      <c r="D15636"/>
      <c r="E15636"/>
    </row>
    <row r="15637" spans="1:5" ht="12.5" x14ac:dyDescent="0.25">
      <c r="A15637" s="37"/>
      <c r="B15637" s="26"/>
      <c r="C15637"/>
      <c r="D15637"/>
      <c r="E15637"/>
    </row>
    <row r="15638" spans="1:5" ht="12.5" x14ac:dyDescent="0.25">
      <c r="A15638" s="37"/>
      <c r="B15638" s="26"/>
      <c r="C15638"/>
      <c r="D15638"/>
      <c r="E15638"/>
    </row>
    <row r="15639" spans="1:5" ht="12.5" x14ac:dyDescent="0.25">
      <c r="A15639" s="37"/>
      <c r="B15639" s="26"/>
      <c r="C15639"/>
      <c r="D15639"/>
      <c r="E15639"/>
    </row>
    <row r="15640" spans="1:5" ht="12.5" x14ac:dyDescent="0.25">
      <c r="A15640" s="37"/>
      <c r="B15640" s="26"/>
      <c r="C15640"/>
      <c r="D15640"/>
      <c r="E15640"/>
    </row>
    <row r="15641" spans="1:5" ht="12.5" x14ac:dyDescent="0.25">
      <c r="A15641" s="37"/>
      <c r="B15641" s="26"/>
      <c r="C15641"/>
      <c r="D15641"/>
      <c r="E15641"/>
    </row>
    <row r="15642" spans="1:5" ht="12.5" x14ac:dyDescent="0.25">
      <c r="A15642" s="37"/>
      <c r="B15642" s="26"/>
      <c r="C15642"/>
      <c r="D15642"/>
      <c r="E15642"/>
    </row>
    <row r="15643" spans="1:5" ht="12.5" x14ac:dyDescent="0.25">
      <c r="A15643" s="37"/>
      <c r="B15643" s="26"/>
      <c r="C15643"/>
      <c r="D15643"/>
      <c r="E15643"/>
    </row>
    <row r="15644" spans="1:5" ht="12.5" x14ac:dyDescent="0.25">
      <c r="A15644" s="37"/>
      <c r="B15644" s="26"/>
      <c r="C15644"/>
      <c r="D15644"/>
      <c r="E15644"/>
    </row>
    <row r="15645" spans="1:5" ht="12.5" x14ac:dyDescent="0.25">
      <c r="A15645" s="37"/>
      <c r="B15645" s="26"/>
      <c r="C15645"/>
      <c r="D15645"/>
      <c r="E15645"/>
    </row>
    <row r="15646" spans="1:5" ht="12.5" x14ac:dyDescent="0.25">
      <c r="A15646" s="37"/>
      <c r="B15646" s="26"/>
      <c r="C15646"/>
      <c r="D15646"/>
      <c r="E15646"/>
    </row>
    <row r="15647" spans="1:5" ht="12.5" x14ac:dyDescent="0.25">
      <c r="A15647" s="37"/>
      <c r="B15647" s="26"/>
      <c r="C15647"/>
      <c r="D15647"/>
      <c r="E15647"/>
    </row>
    <row r="15648" spans="1:5" ht="12.5" x14ac:dyDescent="0.25">
      <c r="A15648" s="37"/>
      <c r="B15648" s="26"/>
      <c r="C15648"/>
      <c r="D15648"/>
      <c r="E15648"/>
    </row>
    <row r="15649" spans="1:5" ht="12.5" x14ac:dyDescent="0.25">
      <c r="A15649" s="37"/>
      <c r="B15649" s="26"/>
      <c r="C15649"/>
      <c r="D15649"/>
      <c r="E15649"/>
    </row>
    <row r="15650" spans="1:5" ht="12.5" x14ac:dyDescent="0.25">
      <c r="A15650" s="37"/>
      <c r="B15650" s="26"/>
      <c r="C15650"/>
      <c r="D15650"/>
      <c r="E15650"/>
    </row>
    <row r="15651" spans="1:5" ht="12.5" x14ac:dyDescent="0.25">
      <c r="A15651" s="37"/>
      <c r="B15651" s="26"/>
      <c r="C15651"/>
      <c r="D15651"/>
      <c r="E15651"/>
    </row>
    <row r="15652" spans="1:5" ht="12.5" x14ac:dyDescent="0.25">
      <c r="A15652" s="37"/>
      <c r="B15652" s="26"/>
      <c r="C15652"/>
      <c r="D15652"/>
      <c r="E15652"/>
    </row>
    <row r="15653" spans="1:5" ht="12.5" x14ac:dyDescent="0.25">
      <c r="A15653" s="37"/>
      <c r="B15653" s="26"/>
      <c r="C15653"/>
      <c r="D15653"/>
      <c r="E15653"/>
    </row>
    <row r="15654" spans="1:5" ht="12.5" x14ac:dyDescent="0.25">
      <c r="A15654" s="37"/>
      <c r="B15654" s="26"/>
      <c r="C15654"/>
      <c r="D15654"/>
      <c r="E15654"/>
    </row>
    <row r="15655" spans="1:5" ht="12.5" x14ac:dyDescent="0.25">
      <c r="A15655" s="37"/>
      <c r="B15655" s="26"/>
      <c r="C15655"/>
      <c r="D15655"/>
      <c r="E15655"/>
    </row>
    <row r="15656" spans="1:5" ht="12.5" x14ac:dyDescent="0.25">
      <c r="A15656" s="37"/>
      <c r="B15656" s="26"/>
      <c r="C15656"/>
      <c r="D15656"/>
      <c r="E15656"/>
    </row>
    <row r="15657" spans="1:5" ht="12.5" x14ac:dyDescent="0.25">
      <c r="A15657" s="37"/>
      <c r="B15657" s="26"/>
      <c r="C15657"/>
      <c r="D15657"/>
      <c r="E15657"/>
    </row>
    <row r="15658" spans="1:5" ht="12.5" x14ac:dyDescent="0.25">
      <c r="A15658" s="37"/>
      <c r="B15658" s="26"/>
      <c r="C15658"/>
      <c r="D15658"/>
      <c r="E15658"/>
    </row>
    <row r="15659" spans="1:5" ht="12.5" x14ac:dyDescent="0.25">
      <c r="A15659" s="37"/>
      <c r="B15659" s="26"/>
      <c r="C15659"/>
      <c r="D15659"/>
      <c r="E15659"/>
    </row>
    <row r="15660" spans="1:5" ht="12.5" x14ac:dyDescent="0.25">
      <c r="A15660" s="37"/>
      <c r="B15660" s="26"/>
      <c r="C15660"/>
      <c r="D15660"/>
      <c r="E15660"/>
    </row>
    <row r="15661" spans="1:5" ht="12.5" x14ac:dyDescent="0.25">
      <c r="A15661" s="37"/>
      <c r="B15661" s="26"/>
      <c r="C15661"/>
      <c r="D15661"/>
      <c r="E15661"/>
    </row>
    <row r="15662" spans="1:5" ht="12.5" x14ac:dyDescent="0.25">
      <c r="A15662" s="37"/>
      <c r="B15662" s="26"/>
      <c r="C15662"/>
      <c r="D15662"/>
      <c r="E15662"/>
    </row>
    <row r="15663" spans="1:5" ht="12.5" x14ac:dyDescent="0.25">
      <c r="A15663" s="37"/>
      <c r="B15663" s="26"/>
      <c r="C15663"/>
      <c r="D15663"/>
      <c r="E15663"/>
    </row>
    <row r="15664" spans="1:5" ht="12.5" x14ac:dyDescent="0.25">
      <c r="A15664" s="37"/>
      <c r="B15664" s="26"/>
      <c r="C15664"/>
      <c r="D15664"/>
      <c r="E15664"/>
    </row>
    <row r="15665" spans="1:5" ht="12.5" x14ac:dyDescent="0.25">
      <c r="A15665" s="37"/>
      <c r="B15665" s="26"/>
      <c r="C15665"/>
      <c r="D15665"/>
      <c r="E15665"/>
    </row>
    <row r="15666" spans="1:5" ht="12.5" x14ac:dyDescent="0.25">
      <c r="A15666" s="37"/>
      <c r="B15666" s="26"/>
      <c r="C15666"/>
      <c r="D15666"/>
      <c r="E15666"/>
    </row>
    <row r="15667" spans="1:5" ht="12.5" x14ac:dyDescent="0.25">
      <c r="A15667" s="37"/>
      <c r="B15667" s="26"/>
      <c r="C15667"/>
      <c r="D15667"/>
      <c r="E15667"/>
    </row>
    <row r="15668" spans="1:5" ht="12.5" x14ac:dyDescent="0.25">
      <c r="A15668" s="37"/>
      <c r="B15668" s="26"/>
      <c r="C15668"/>
      <c r="D15668"/>
      <c r="E15668"/>
    </row>
    <row r="15669" spans="1:5" ht="12.5" x14ac:dyDescent="0.25">
      <c r="A15669" s="37"/>
      <c r="B15669" s="26"/>
      <c r="C15669"/>
      <c r="D15669"/>
      <c r="E15669"/>
    </row>
    <row r="15670" spans="1:5" ht="12.5" x14ac:dyDescent="0.25">
      <c r="A15670" s="37"/>
      <c r="B15670" s="26"/>
      <c r="C15670"/>
      <c r="D15670"/>
      <c r="E15670"/>
    </row>
    <row r="15671" spans="1:5" ht="12.5" x14ac:dyDescent="0.25">
      <c r="A15671" s="37"/>
      <c r="B15671" s="26"/>
      <c r="C15671"/>
      <c r="D15671"/>
      <c r="E15671"/>
    </row>
    <row r="15672" spans="1:5" ht="12.5" x14ac:dyDescent="0.25">
      <c r="A15672" s="37"/>
      <c r="B15672" s="26"/>
      <c r="C15672"/>
      <c r="D15672"/>
      <c r="E15672"/>
    </row>
    <row r="15673" spans="1:5" ht="12.5" x14ac:dyDescent="0.25">
      <c r="A15673" s="37"/>
      <c r="B15673" s="26"/>
      <c r="C15673"/>
      <c r="D15673"/>
      <c r="E15673"/>
    </row>
    <row r="15674" spans="1:5" ht="12.5" x14ac:dyDescent="0.25">
      <c r="A15674" s="37"/>
      <c r="B15674" s="26"/>
      <c r="C15674"/>
      <c r="D15674"/>
      <c r="E15674"/>
    </row>
    <row r="15675" spans="1:5" ht="12.5" x14ac:dyDescent="0.25">
      <c r="A15675" s="37"/>
      <c r="B15675" s="26"/>
      <c r="C15675"/>
      <c r="D15675"/>
      <c r="E15675"/>
    </row>
    <row r="15676" spans="1:5" ht="12.5" x14ac:dyDescent="0.25">
      <c r="A15676" s="37"/>
      <c r="B15676" s="26"/>
      <c r="C15676"/>
      <c r="D15676"/>
      <c r="E15676"/>
    </row>
    <row r="15677" spans="1:5" ht="12.5" x14ac:dyDescent="0.25">
      <c r="A15677" s="37"/>
      <c r="B15677" s="26"/>
      <c r="C15677"/>
      <c r="D15677"/>
      <c r="E15677"/>
    </row>
    <row r="15678" spans="1:5" ht="12.5" x14ac:dyDescent="0.25">
      <c r="A15678" s="37"/>
      <c r="B15678" s="26"/>
      <c r="C15678"/>
      <c r="D15678"/>
      <c r="E15678"/>
    </row>
    <row r="15679" spans="1:5" ht="12.5" x14ac:dyDescent="0.25">
      <c r="A15679" s="37"/>
      <c r="B15679" s="26"/>
      <c r="C15679"/>
      <c r="D15679"/>
      <c r="E15679"/>
    </row>
    <row r="15680" spans="1:5" ht="12.5" x14ac:dyDescent="0.25">
      <c r="A15680" s="37"/>
      <c r="B15680" s="26"/>
      <c r="C15680"/>
      <c r="D15680"/>
      <c r="E15680"/>
    </row>
    <row r="15681" spans="1:5" ht="12.5" x14ac:dyDescent="0.25">
      <c r="A15681" s="37"/>
      <c r="B15681" s="26"/>
      <c r="C15681"/>
      <c r="D15681"/>
      <c r="E15681"/>
    </row>
    <row r="15682" spans="1:5" ht="12.5" x14ac:dyDescent="0.25">
      <c r="A15682" s="37"/>
      <c r="B15682" s="26"/>
      <c r="C15682"/>
      <c r="D15682"/>
      <c r="E15682"/>
    </row>
    <row r="15683" spans="1:5" ht="12.5" x14ac:dyDescent="0.25">
      <c r="A15683" s="37"/>
      <c r="B15683" s="26"/>
      <c r="C15683"/>
      <c r="D15683"/>
      <c r="E15683"/>
    </row>
    <row r="15684" spans="1:5" ht="12.5" x14ac:dyDescent="0.25">
      <c r="A15684" s="37"/>
      <c r="B15684" s="26"/>
      <c r="C15684"/>
      <c r="D15684"/>
      <c r="E15684"/>
    </row>
    <row r="15685" spans="1:5" ht="12.5" x14ac:dyDescent="0.25">
      <c r="A15685" s="37"/>
      <c r="B15685" s="26"/>
      <c r="C15685"/>
      <c r="D15685"/>
      <c r="E15685"/>
    </row>
    <row r="15686" spans="1:5" ht="12.5" x14ac:dyDescent="0.25">
      <c r="A15686" s="37"/>
      <c r="B15686" s="26"/>
      <c r="C15686"/>
      <c r="D15686"/>
      <c r="E15686"/>
    </row>
    <row r="15687" spans="1:5" ht="12.5" x14ac:dyDescent="0.25">
      <c r="A15687" s="37"/>
      <c r="B15687" s="26"/>
      <c r="C15687"/>
      <c r="D15687"/>
      <c r="E15687"/>
    </row>
    <row r="15688" spans="1:5" ht="12.5" x14ac:dyDescent="0.25">
      <c r="A15688" s="37"/>
      <c r="B15688" s="26"/>
      <c r="C15688"/>
      <c r="D15688"/>
      <c r="E15688"/>
    </row>
    <row r="15689" spans="1:5" ht="12.5" x14ac:dyDescent="0.25">
      <c r="A15689" s="37"/>
      <c r="B15689" s="26"/>
      <c r="C15689"/>
      <c r="D15689"/>
      <c r="E15689"/>
    </row>
    <row r="15690" spans="1:5" ht="12.5" x14ac:dyDescent="0.25">
      <c r="A15690" s="37"/>
      <c r="B15690" s="26"/>
      <c r="C15690"/>
      <c r="D15690"/>
      <c r="E15690"/>
    </row>
    <row r="15691" spans="1:5" ht="12.5" x14ac:dyDescent="0.25">
      <c r="A15691" s="37"/>
      <c r="B15691" s="26"/>
      <c r="C15691"/>
      <c r="D15691"/>
      <c r="E15691"/>
    </row>
    <row r="15692" spans="1:5" ht="12.5" x14ac:dyDescent="0.25">
      <c r="A15692" s="37"/>
      <c r="B15692" s="26"/>
      <c r="C15692"/>
      <c r="D15692"/>
      <c r="E15692"/>
    </row>
    <row r="15693" spans="1:5" ht="12.5" x14ac:dyDescent="0.25">
      <c r="A15693" s="37"/>
      <c r="B15693" s="26"/>
      <c r="C15693"/>
      <c r="D15693"/>
      <c r="E15693"/>
    </row>
    <row r="15694" spans="1:5" ht="12.5" x14ac:dyDescent="0.25">
      <c r="A15694" s="37"/>
      <c r="B15694" s="26"/>
      <c r="C15694"/>
      <c r="D15694"/>
      <c r="E15694"/>
    </row>
    <row r="15695" spans="1:5" ht="12.5" x14ac:dyDescent="0.25">
      <c r="A15695" s="37"/>
      <c r="B15695" s="26"/>
      <c r="C15695"/>
      <c r="D15695"/>
      <c r="E15695"/>
    </row>
    <row r="15696" spans="1:5" ht="12.5" x14ac:dyDescent="0.25">
      <c r="A15696" s="37"/>
      <c r="B15696" s="26"/>
      <c r="C15696"/>
      <c r="D15696"/>
      <c r="E15696"/>
    </row>
    <row r="15697" spans="1:5" ht="12.5" x14ac:dyDescent="0.25">
      <c r="A15697" s="37"/>
      <c r="B15697" s="26"/>
      <c r="C15697"/>
      <c r="D15697"/>
      <c r="E15697"/>
    </row>
    <row r="15698" spans="1:5" ht="12.5" x14ac:dyDescent="0.25">
      <c r="A15698" s="37"/>
      <c r="B15698" s="26"/>
      <c r="C15698"/>
      <c r="D15698"/>
      <c r="E15698"/>
    </row>
    <row r="15699" spans="1:5" ht="12.5" x14ac:dyDescent="0.25">
      <c r="A15699" s="37"/>
      <c r="B15699" s="26"/>
      <c r="C15699"/>
      <c r="D15699"/>
      <c r="E15699"/>
    </row>
    <row r="15700" spans="1:5" ht="12.5" x14ac:dyDescent="0.25">
      <c r="A15700" s="37"/>
      <c r="B15700" s="26"/>
      <c r="C15700"/>
      <c r="D15700"/>
      <c r="E15700"/>
    </row>
    <row r="15701" spans="1:5" ht="12.5" x14ac:dyDescent="0.25">
      <c r="A15701" s="37"/>
      <c r="B15701" s="26"/>
      <c r="C15701"/>
      <c r="D15701"/>
      <c r="E15701"/>
    </row>
    <row r="15702" spans="1:5" ht="12.5" x14ac:dyDescent="0.25">
      <c r="A15702" s="37"/>
      <c r="B15702" s="26"/>
      <c r="C15702"/>
      <c r="D15702"/>
      <c r="E15702"/>
    </row>
    <row r="15703" spans="1:5" ht="12.5" x14ac:dyDescent="0.25">
      <c r="A15703" s="37"/>
      <c r="B15703" s="26"/>
      <c r="C15703"/>
      <c r="D15703"/>
      <c r="E15703"/>
    </row>
    <row r="15704" spans="1:5" ht="12.5" x14ac:dyDescent="0.25">
      <c r="A15704" s="37"/>
      <c r="B15704" s="26"/>
      <c r="C15704"/>
      <c r="D15704"/>
      <c r="E15704"/>
    </row>
    <row r="15705" spans="1:5" ht="12.5" x14ac:dyDescent="0.25">
      <c r="A15705" s="37"/>
      <c r="B15705" s="26"/>
      <c r="C15705"/>
      <c r="D15705"/>
      <c r="E15705"/>
    </row>
    <row r="15706" spans="1:5" ht="12.5" x14ac:dyDescent="0.25">
      <c r="A15706" s="37"/>
      <c r="B15706" s="26"/>
      <c r="C15706"/>
      <c r="D15706"/>
      <c r="E15706"/>
    </row>
    <row r="15707" spans="1:5" ht="12.5" x14ac:dyDescent="0.25">
      <c r="A15707" s="37"/>
      <c r="B15707" s="26"/>
      <c r="C15707"/>
      <c r="D15707"/>
      <c r="E15707"/>
    </row>
    <row r="15708" spans="1:5" ht="12.5" x14ac:dyDescent="0.25">
      <c r="A15708" s="37"/>
      <c r="B15708" s="26"/>
      <c r="C15708"/>
      <c r="D15708"/>
      <c r="E15708"/>
    </row>
    <row r="15709" spans="1:5" ht="12.5" x14ac:dyDescent="0.25">
      <c r="A15709" s="37"/>
      <c r="B15709" s="26"/>
      <c r="C15709"/>
      <c r="D15709"/>
      <c r="E15709"/>
    </row>
    <row r="15710" spans="1:5" ht="12.5" x14ac:dyDescent="0.25">
      <c r="A15710" s="37"/>
      <c r="B15710" s="26"/>
      <c r="C15710"/>
      <c r="D15710"/>
      <c r="E15710"/>
    </row>
    <row r="15711" spans="1:5" ht="12.5" x14ac:dyDescent="0.25">
      <c r="A15711" s="37"/>
      <c r="B15711" s="26"/>
      <c r="C15711"/>
      <c r="D15711"/>
      <c r="E15711"/>
    </row>
    <row r="15712" spans="1:5" ht="12.5" x14ac:dyDescent="0.25">
      <c r="A15712" s="37"/>
      <c r="B15712" s="26"/>
      <c r="C15712"/>
      <c r="D15712"/>
      <c r="E15712"/>
    </row>
    <row r="15713" spans="1:5" ht="12.5" x14ac:dyDescent="0.25">
      <c r="A15713" s="37"/>
      <c r="B15713" s="26"/>
      <c r="C15713"/>
      <c r="D15713"/>
      <c r="E15713"/>
    </row>
    <row r="15714" spans="1:5" ht="12.5" x14ac:dyDescent="0.25">
      <c r="A15714" s="37"/>
      <c r="B15714" s="26"/>
      <c r="C15714"/>
      <c r="D15714"/>
      <c r="E15714"/>
    </row>
    <row r="15715" spans="1:5" ht="12.5" x14ac:dyDescent="0.25">
      <c r="A15715" s="37"/>
      <c r="B15715" s="26"/>
      <c r="C15715"/>
      <c r="D15715"/>
      <c r="E15715"/>
    </row>
    <row r="15716" spans="1:5" ht="12.5" x14ac:dyDescent="0.25">
      <c r="A15716" s="37"/>
      <c r="B15716" s="26"/>
      <c r="C15716"/>
      <c r="D15716"/>
      <c r="E15716"/>
    </row>
    <row r="15717" spans="1:5" ht="12.5" x14ac:dyDescent="0.25">
      <c r="A15717" s="37"/>
      <c r="B15717" s="26"/>
      <c r="C15717"/>
      <c r="D15717"/>
      <c r="E15717"/>
    </row>
    <row r="15718" spans="1:5" ht="12.5" x14ac:dyDescent="0.25">
      <c r="A15718" s="37"/>
      <c r="B15718" s="26"/>
      <c r="C15718"/>
      <c r="D15718"/>
      <c r="E15718"/>
    </row>
    <row r="15719" spans="1:5" ht="12.5" x14ac:dyDescent="0.25">
      <c r="A15719" s="37"/>
      <c r="B15719" s="26"/>
      <c r="C15719"/>
      <c r="D15719"/>
      <c r="E15719"/>
    </row>
    <row r="15720" spans="1:5" ht="12.5" x14ac:dyDescent="0.25">
      <c r="A15720" s="37"/>
      <c r="B15720" s="26"/>
      <c r="C15720"/>
      <c r="D15720"/>
      <c r="E15720"/>
    </row>
    <row r="15721" spans="1:5" ht="12.5" x14ac:dyDescent="0.25">
      <c r="A15721" s="37"/>
      <c r="B15721" s="26"/>
      <c r="C15721"/>
      <c r="D15721"/>
      <c r="E15721"/>
    </row>
    <row r="15722" spans="1:5" ht="12.5" x14ac:dyDescent="0.25">
      <c r="A15722" s="37"/>
      <c r="B15722" s="26"/>
      <c r="C15722"/>
      <c r="D15722"/>
      <c r="E15722"/>
    </row>
    <row r="15723" spans="1:5" ht="12.5" x14ac:dyDescent="0.25">
      <c r="A15723" s="37"/>
      <c r="B15723" s="26"/>
      <c r="C15723"/>
      <c r="D15723"/>
      <c r="E15723"/>
    </row>
    <row r="15724" spans="1:5" ht="12.5" x14ac:dyDescent="0.25">
      <c r="A15724" s="37"/>
      <c r="B15724" s="26"/>
      <c r="C15724"/>
      <c r="D15724"/>
      <c r="E15724"/>
    </row>
    <row r="15725" spans="1:5" ht="12.5" x14ac:dyDescent="0.25">
      <c r="A15725" s="37"/>
      <c r="B15725" s="26"/>
      <c r="C15725"/>
      <c r="D15725"/>
      <c r="E15725"/>
    </row>
    <row r="15726" spans="1:5" ht="12.5" x14ac:dyDescent="0.25">
      <c r="A15726" s="37"/>
      <c r="B15726" s="26"/>
      <c r="C15726"/>
      <c r="D15726"/>
      <c r="E15726"/>
    </row>
    <row r="15727" spans="1:5" ht="12.5" x14ac:dyDescent="0.25">
      <c r="A15727" s="37"/>
      <c r="B15727" s="26"/>
      <c r="C15727"/>
      <c r="D15727"/>
      <c r="E15727"/>
    </row>
    <row r="15728" spans="1:5" ht="12.5" x14ac:dyDescent="0.25">
      <c r="A15728" s="37"/>
      <c r="B15728" s="26"/>
      <c r="C15728"/>
      <c r="D15728"/>
      <c r="E15728"/>
    </row>
    <row r="15729" spans="1:5" ht="12.5" x14ac:dyDescent="0.25">
      <c r="A15729" s="37"/>
      <c r="B15729" s="26"/>
      <c r="C15729"/>
      <c r="D15729"/>
      <c r="E15729"/>
    </row>
    <row r="15730" spans="1:5" ht="12.5" x14ac:dyDescent="0.25">
      <c r="A15730" s="37"/>
      <c r="B15730" s="26"/>
      <c r="C15730"/>
      <c r="D15730"/>
      <c r="E15730"/>
    </row>
    <row r="15731" spans="1:5" ht="12.5" x14ac:dyDescent="0.25">
      <c r="A15731" s="37"/>
      <c r="B15731" s="26"/>
      <c r="C15731"/>
      <c r="D15731"/>
      <c r="E15731"/>
    </row>
    <row r="15732" spans="1:5" ht="12.5" x14ac:dyDescent="0.25">
      <c r="A15732" s="37"/>
      <c r="B15732" s="26"/>
      <c r="C15732"/>
      <c r="D15732"/>
      <c r="E15732"/>
    </row>
    <row r="15733" spans="1:5" ht="12.5" x14ac:dyDescent="0.25">
      <c r="A15733" s="37"/>
      <c r="B15733" s="26"/>
      <c r="C15733"/>
      <c r="D15733"/>
      <c r="E15733"/>
    </row>
    <row r="15734" spans="1:5" ht="12.5" x14ac:dyDescent="0.25">
      <c r="A15734" s="37"/>
      <c r="B15734" s="26"/>
      <c r="C15734"/>
      <c r="D15734"/>
      <c r="E15734"/>
    </row>
    <row r="15735" spans="1:5" ht="12.5" x14ac:dyDescent="0.25">
      <c r="A15735" s="37"/>
      <c r="B15735" s="26"/>
      <c r="C15735"/>
      <c r="D15735"/>
      <c r="E15735"/>
    </row>
    <row r="15736" spans="1:5" ht="12.5" x14ac:dyDescent="0.25">
      <c r="A15736" s="37"/>
      <c r="B15736" s="26"/>
      <c r="C15736"/>
      <c r="D15736"/>
      <c r="E15736"/>
    </row>
    <row r="15737" spans="1:5" ht="12.5" x14ac:dyDescent="0.25">
      <c r="A15737" s="37"/>
      <c r="B15737" s="26"/>
      <c r="C15737"/>
      <c r="D15737"/>
      <c r="E15737"/>
    </row>
    <row r="15738" spans="1:5" ht="12.5" x14ac:dyDescent="0.25">
      <c r="A15738" s="37"/>
      <c r="B15738" s="26"/>
      <c r="C15738"/>
      <c r="D15738"/>
      <c r="E15738"/>
    </row>
    <row r="15739" spans="1:5" ht="12.5" x14ac:dyDescent="0.25">
      <c r="A15739" s="37"/>
      <c r="B15739" s="26"/>
      <c r="C15739"/>
      <c r="D15739"/>
      <c r="E15739"/>
    </row>
    <row r="15740" spans="1:5" ht="12.5" x14ac:dyDescent="0.25">
      <c r="A15740" s="37"/>
      <c r="B15740" s="26"/>
      <c r="C15740"/>
      <c r="D15740"/>
      <c r="E15740"/>
    </row>
    <row r="15741" spans="1:5" ht="12.5" x14ac:dyDescent="0.25">
      <c r="A15741" s="37"/>
      <c r="B15741" s="26"/>
      <c r="C15741"/>
      <c r="D15741"/>
      <c r="E15741"/>
    </row>
    <row r="15742" spans="1:5" ht="12.5" x14ac:dyDescent="0.25">
      <c r="A15742" s="37"/>
      <c r="B15742" s="26"/>
      <c r="C15742"/>
      <c r="D15742"/>
      <c r="E15742"/>
    </row>
    <row r="15743" spans="1:5" ht="12.5" x14ac:dyDescent="0.25">
      <c r="A15743" s="37"/>
      <c r="B15743" s="26"/>
      <c r="C15743"/>
      <c r="D15743"/>
      <c r="E15743"/>
    </row>
    <row r="15744" spans="1:5" ht="12.5" x14ac:dyDescent="0.25">
      <c r="A15744" s="37"/>
      <c r="B15744" s="26"/>
      <c r="C15744"/>
      <c r="D15744"/>
      <c r="E15744"/>
    </row>
    <row r="15745" spans="1:5" ht="12.5" x14ac:dyDescent="0.25">
      <c r="A15745" s="37"/>
      <c r="B15745" s="26"/>
      <c r="C15745"/>
      <c r="D15745"/>
      <c r="E15745"/>
    </row>
    <row r="15746" spans="1:5" ht="12.5" x14ac:dyDescent="0.25">
      <c r="A15746" s="37"/>
      <c r="B15746" s="26"/>
      <c r="C15746"/>
      <c r="D15746"/>
      <c r="E15746"/>
    </row>
    <row r="15747" spans="1:5" ht="12.5" x14ac:dyDescent="0.25">
      <c r="A15747" s="37"/>
      <c r="B15747" s="26"/>
      <c r="C15747"/>
      <c r="D15747"/>
      <c r="E15747"/>
    </row>
    <row r="15748" spans="1:5" ht="12.5" x14ac:dyDescent="0.25">
      <c r="A15748" s="37"/>
      <c r="B15748" s="26"/>
      <c r="C15748"/>
      <c r="D15748"/>
      <c r="E15748"/>
    </row>
    <row r="15749" spans="1:5" ht="12.5" x14ac:dyDescent="0.25">
      <c r="A15749" s="37"/>
      <c r="B15749" s="26"/>
      <c r="C15749"/>
      <c r="D15749"/>
      <c r="E15749"/>
    </row>
    <row r="15750" spans="1:5" ht="12.5" x14ac:dyDescent="0.25">
      <c r="A15750" s="37"/>
      <c r="B15750" s="26"/>
      <c r="C15750"/>
      <c r="D15750"/>
      <c r="E15750"/>
    </row>
    <row r="15751" spans="1:5" ht="12.5" x14ac:dyDescent="0.25">
      <c r="A15751" s="37"/>
      <c r="B15751" s="26"/>
      <c r="C15751"/>
      <c r="D15751"/>
      <c r="E15751"/>
    </row>
    <row r="15752" spans="1:5" ht="12.5" x14ac:dyDescent="0.25">
      <c r="A15752" s="37"/>
      <c r="B15752" s="26"/>
      <c r="C15752"/>
      <c r="D15752"/>
      <c r="E15752"/>
    </row>
    <row r="15753" spans="1:5" ht="12.5" x14ac:dyDescent="0.25">
      <c r="A15753" s="37"/>
      <c r="B15753" s="26"/>
      <c r="C15753"/>
      <c r="D15753"/>
      <c r="E15753"/>
    </row>
    <row r="15754" spans="1:5" ht="12.5" x14ac:dyDescent="0.25">
      <c r="A15754" s="37"/>
      <c r="B15754" s="26"/>
      <c r="C15754"/>
      <c r="D15754"/>
      <c r="E15754"/>
    </row>
    <row r="15755" spans="1:5" ht="12.5" x14ac:dyDescent="0.25">
      <c r="A15755" s="37"/>
      <c r="B15755" s="26"/>
      <c r="C15755"/>
      <c r="D15755"/>
      <c r="E15755"/>
    </row>
    <row r="15756" spans="1:5" ht="12.5" x14ac:dyDescent="0.25">
      <c r="A15756" s="37"/>
      <c r="B15756" s="26"/>
      <c r="C15756"/>
      <c r="D15756"/>
      <c r="E15756"/>
    </row>
    <row r="15757" spans="1:5" ht="12.5" x14ac:dyDescent="0.25">
      <c r="A15757" s="37"/>
      <c r="B15757" s="26"/>
      <c r="C15757"/>
      <c r="D15757"/>
      <c r="E15757"/>
    </row>
    <row r="15758" spans="1:5" ht="12.5" x14ac:dyDescent="0.25">
      <c r="A15758" s="37"/>
      <c r="B15758" s="26"/>
      <c r="C15758"/>
      <c r="D15758"/>
      <c r="E15758"/>
    </row>
    <row r="15759" spans="1:5" ht="12.5" x14ac:dyDescent="0.25">
      <c r="A15759" s="37"/>
      <c r="B15759" s="26"/>
      <c r="C15759"/>
      <c r="D15759"/>
      <c r="E15759"/>
    </row>
    <row r="15760" spans="1:5" ht="12.5" x14ac:dyDescent="0.25">
      <c r="A15760" s="37"/>
      <c r="B15760" s="26"/>
      <c r="C15760"/>
      <c r="D15760"/>
      <c r="E15760"/>
    </row>
    <row r="15761" spans="1:5" ht="12.5" x14ac:dyDescent="0.25">
      <c r="A15761" s="37"/>
      <c r="B15761" s="26"/>
      <c r="C15761"/>
      <c r="D15761"/>
      <c r="E15761"/>
    </row>
    <row r="15762" spans="1:5" ht="12.5" x14ac:dyDescent="0.25">
      <c r="A15762" s="37"/>
      <c r="B15762" s="26"/>
      <c r="C15762"/>
      <c r="D15762"/>
      <c r="E15762"/>
    </row>
    <row r="15763" spans="1:5" ht="12.5" x14ac:dyDescent="0.25">
      <c r="A15763" s="37"/>
      <c r="B15763" s="26"/>
      <c r="C15763"/>
      <c r="D15763"/>
      <c r="E15763"/>
    </row>
    <row r="15764" spans="1:5" ht="12.5" x14ac:dyDescent="0.25">
      <c r="A15764" s="37"/>
      <c r="B15764" s="26"/>
      <c r="C15764"/>
      <c r="D15764"/>
      <c r="E15764"/>
    </row>
    <row r="15765" spans="1:5" ht="12.5" x14ac:dyDescent="0.25">
      <c r="A15765" s="37"/>
      <c r="B15765" s="26"/>
      <c r="C15765"/>
      <c r="D15765"/>
      <c r="E15765"/>
    </row>
    <row r="15766" spans="1:5" ht="12.5" x14ac:dyDescent="0.25">
      <c r="A15766" s="37"/>
      <c r="B15766" s="26"/>
      <c r="C15766"/>
      <c r="D15766"/>
      <c r="E15766"/>
    </row>
    <row r="15767" spans="1:5" ht="12.5" x14ac:dyDescent="0.25">
      <c r="A15767" s="37"/>
      <c r="B15767" s="26"/>
      <c r="C15767"/>
      <c r="D15767"/>
      <c r="E15767"/>
    </row>
    <row r="15768" spans="1:5" ht="12.5" x14ac:dyDescent="0.25">
      <c r="A15768" s="37"/>
      <c r="B15768" s="26"/>
      <c r="C15768"/>
      <c r="D15768"/>
      <c r="E15768"/>
    </row>
    <row r="15769" spans="1:5" ht="12.5" x14ac:dyDescent="0.25">
      <c r="A15769" s="37"/>
      <c r="B15769" s="26"/>
      <c r="C15769"/>
      <c r="D15769"/>
      <c r="E15769"/>
    </row>
    <row r="15770" spans="1:5" ht="12.5" x14ac:dyDescent="0.25">
      <c r="A15770" s="37"/>
      <c r="B15770" s="26"/>
      <c r="C15770"/>
      <c r="D15770"/>
      <c r="E15770"/>
    </row>
    <row r="15771" spans="1:5" ht="12.5" x14ac:dyDescent="0.25">
      <c r="A15771" s="37"/>
      <c r="B15771" s="26"/>
      <c r="C15771"/>
      <c r="D15771"/>
      <c r="E15771"/>
    </row>
    <row r="15772" spans="1:5" ht="12.5" x14ac:dyDescent="0.25">
      <c r="A15772" s="37"/>
      <c r="B15772" s="26"/>
      <c r="C15772"/>
      <c r="D15772"/>
      <c r="E15772"/>
    </row>
    <row r="15773" spans="1:5" ht="12.5" x14ac:dyDescent="0.25">
      <c r="A15773" s="37"/>
      <c r="B15773" s="26"/>
      <c r="C15773"/>
      <c r="D15773"/>
      <c r="E15773"/>
    </row>
    <row r="15774" spans="1:5" ht="12.5" x14ac:dyDescent="0.25">
      <c r="A15774" s="37"/>
      <c r="B15774" s="26"/>
      <c r="C15774"/>
      <c r="D15774"/>
      <c r="E15774"/>
    </row>
    <row r="15775" spans="1:5" ht="12.5" x14ac:dyDescent="0.25">
      <c r="A15775" s="37"/>
      <c r="B15775" s="26"/>
      <c r="C15775"/>
      <c r="D15775"/>
      <c r="E15775"/>
    </row>
    <row r="15776" spans="1:5" ht="12.5" x14ac:dyDescent="0.25">
      <c r="A15776" s="37"/>
      <c r="B15776" s="26"/>
      <c r="C15776"/>
      <c r="D15776"/>
      <c r="E15776"/>
    </row>
    <row r="15777" spans="1:5" ht="12.5" x14ac:dyDescent="0.25">
      <c r="A15777" s="37"/>
      <c r="B15777" s="26"/>
      <c r="C15777"/>
      <c r="D15777"/>
      <c r="E15777"/>
    </row>
    <row r="15778" spans="1:5" ht="12.5" x14ac:dyDescent="0.25">
      <c r="A15778" s="37"/>
      <c r="B15778" s="26"/>
      <c r="C15778"/>
      <c r="D15778"/>
      <c r="E15778"/>
    </row>
    <row r="15779" spans="1:5" ht="12.5" x14ac:dyDescent="0.25">
      <c r="A15779" s="37"/>
      <c r="B15779" s="26"/>
      <c r="C15779"/>
      <c r="D15779"/>
      <c r="E15779"/>
    </row>
    <row r="15780" spans="1:5" ht="12.5" x14ac:dyDescent="0.25">
      <c r="A15780" s="37"/>
      <c r="B15780" s="26"/>
      <c r="C15780"/>
      <c r="D15780"/>
      <c r="E15780"/>
    </row>
    <row r="15781" spans="1:5" ht="12.5" x14ac:dyDescent="0.25">
      <c r="A15781" s="37"/>
      <c r="B15781" s="26"/>
      <c r="C15781"/>
      <c r="D15781"/>
      <c r="E15781"/>
    </row>
    <row r="15782" spans="1:5" ht="12.5" x14ac:dyDescent="0.25">
      <c r="A15782" s="37"/>
      <c r="B15782" s="26"/>
      <c r="C15782"/>
      <c r="D15782"/>
      <c r="E15782"/>
    </row>
    <row r="15783" spans="1:5" ht="12.5" x14ac:dyDescent="0.25">
      <c r="A15783" s="37"/>
      <c r="B15783" s="26"/>
      <c r="C15783"/>
      <c r="D15783"/>
      <c r="E15783"/>
    </row>
    <row r="15784" spans="1:5" ht="12.5" x14ac:dyDescent="0.25">
      <c r="A15784" s="37"/>
      <c r="B15784" s="26"/>
      <c r="C15784"/>
      <c r="D15784"/>
      <c r="E15784"/>
    </row>
    <row r="15785" spans="1:5" ht="12.5" x14ac:dyDescent="0.25">
      <c r="A15785" s="37"/>
      <c r="B15785" s="26"/>
      <c r="C15785"/>
      <c r="D15785"/>
      <c r="E15785"/>
    </row>
    <row r="15786" spans="1:5" ht="12.5" x14ac:dyDescent="0.25">
      <c r="A15786" s="37"/>
      <c r="B15786" s="26"/>
      <c r="C15786"/>
      <c r="D15786"/>
      <c r="E15786"/>
    </row>
    <row r="15787" spans="1:5" ht="12.5" x14ac:dyDescent="0.25">
      <c r="A15787" s="37"/>
      <c r="B15787" s="26"/>
      <c r="C15787"/>
      <c r="D15787"/>
      <c r="E15787"/>
    </row>
    <row r="15788" spans="1:5" ht="12.5" x14ac:dyDescent="0.25">
      <c r="A15788" s="37"/>
      <c r="B15788" s="26"/>
      <c r="C15788"/>
      <c r="D15788"/>
      <c r="E15788"/>
    </row>
    <row r="15789" spans="1:5" ht="12.5" x14ac:dyDescent="0.25">
      <c r="A15789" s="37"/>
      <c r="B15789" s="26"/>
      <c r="C15789"/>
      <c r="D15789"/>
      <c r="E15789"/>
    </row>
    <row r="15790" spans="1:5" ht="12.5" x14ac:dyDescent="0.25">
      <c r="A15790" s="37"/>
      <c r="B15790" s="26"/>
      <c r="C15790"/>
      <c r="D15790"/>
      <c r="E15790"/>
    </row>
    <row r="15791" spans="1:5" ht="12.5" x14ac:dyDescent="0.25">
      <c r="A15791" s="37"/>
      <c r="B15791" s="26"/>
      <c r="C15791"/>
      <c r="D15791"/>
      <c r="E15791"/>
    </row>
    <row r="15792" spans="1:5" ht="12.5" x14ac:dyDescent="0.25">
      <c r="A15792" s="37"/>
      <c r="B15792" s="26"/>
      <c r="C15792"/>
      <c r="D15792"/>
      <c r="E15792"/>
    </row>
    <row r="15793" spans="1:5" ht="12.5" x14ac:dyDescent="0.25">
      <c r="A15793" s="37"/>
      <c r="B15793" s="26"/>
      <c r="C15793"/>
      <c r="D15793"/>
      <c r="E15793"/>
    </row>
    <row r="15794" spans="1:5" ht="12.5" x14ac:dyDescent="0.25">
      <c r="A15794" s="37"/>
      <c r="B15794" s="26"/>
      <c r="C15794"/>
      <c r="D15794"/>
      <c r="E15794"/>
    </row>
    <row r="15795" spans="1:5" ht="12.5" x14ac:dyDescent="0.25">
      <c r="A15795" s="37"/>
      <c r="B15795" s="26"/>
      <c r="C15795"/>
      <c r="D15795"/>
      <c r="E15795"/>
    </row>
    <row r="15796" spans="1:5" ht="12.5" x14ac:dyDescent="0.25">
      <c r="A15796" s="37"/>
      <c r="B15796" s="26"/>
      <c r="C15796"/>
      <c r="D15796"/>
      <c r="E15796"/>
    </row>
    <row r="15797" spans="1:5" ht="12.5" x14ac:dyDescent="0.25">
      <c r="A15797" s="37"/>
      <c r="B15797" s="26"/>
      <c r="C15797"/>
      <c r="D15797"/>
      <c r="E15797"/>
    </row>
    <row r="15798" spans="1:5" ht="12.5" x14ac:dyDescent="0.25">
      <c r="A15798" s="37"/>
      <c r="B15798" s="26"/>
      <c r="C15798"/>
      <c r="D15798"/>
      <c r="E15798"/>
    </row>
    <row r="15799" spans="1:5" ht="12.5" x14ac:dyDescent="0.25">
      <c r="A15799" s="37"/>
      <c r="B15799" s="26"/>
      <c r="C15799"/>
      <c r="D15799"/>
      <c r="E15799"/>
    </row>
    <row r="15800" spans="1:5" ht="12.5" x14ac:dyDescent="0.25">
      <c r="A15800" s="37"/>
      <c r="B15800" s="26"/>
      <c r="C15800"/>
      <c r="D15800"/>
      <c r="E15800"/>
    </row>
    <row r="15801" spans="1:5" ht="12.5" x14ac:dyDescent="0.25">
      <c r="A15801" s="37"/>
      <c r="B15801" s="26"/>
      <c r="C15801"/>
      <c r="D15801"/>
      <c r="E15801"/>
    </row>
    <row r="15802" spans="1:5" ht="12.5" x14ac:dyDescent="0.25">
      <c r="A15802" s="37"/>
      <c r="B15802" s="26"/>
      <c r="C15802"/>
      <c r="D15802"/>
      <c r="E15802"/>
    </row>
    <row r="15803" spans="1:5" ht="12.5" x14ac:dyDescent="0.25">
      <c r="A15803" s="37"/>
      <c r="B15803" s="26"/>
      <c r="C15803"/>
      <c r="D15803"/>
      <c r="E15803"/>
    </row>
    <row r="15804" spans="1:5" ht="12.5" x14ac:dyDescent="0.25">
      <c r="A15804" s="37"/>
      <c r="B15804" s="26"/>
      <c r="C15804"/>
      <c r="D15804"/>
      <c r="E15804"/>
    </row>
    <row r="15805" spans="1:5" ht="12.5" x14ac:dyDescent="0.25">
      <c r="A15805" s="37"/>
      <c r="B15805" s="26"/>
      <c r="C15805"/>
      <c r="D15805"/>
      <c r="E15805"/>
    </row>
    <row r="15806" spans="1:5" ht="12.5" x14ac:dyDescent="0.25">
      <c r="A15806" s="37"/>
      <c r="B15806" s="26"/>
      <c r="C15806"/>
      <c r="D15806"/>
      <c r="E15806"/>
    </row>
    <row r="15807" spans="1:5" ht="12.5" x14ac:dyDescent="0.25">
      <c r="A15807" s="37"/>
      <c r="B15807" s="26"/>
      <c r="C15807"/>
      <c r="D15807"/>
      <c r="E15807"/>
    </row>
    <row r="15808" spans="1:5" ht="12.5" x14ac:dyDescent="0.25">
      <c r="A15808" s="37"/>
      <c r="B15808" s="26"/>
      <c r="C15808"/>
      <c r="D15808"/>
      <c r="E15808"/>
    </row>
    <row r="15809" spans="1:5" ht="12.5" x14ac:dyDescent="0.25">
      <c r="A15809" s="37"/>
      <c r="B15809" s="26"/>
      <c r="C15809"/>
      <c r="D15809"/>
      <c r="E15809"/>
    </row>
    <row r="15810" spans="1:5" ht="12.5" x14ac:dyDescent="0.25">
      <c r="A15810" s="37"/>
      <c r="B15810" s="26"/>
      <c r="C15810"/>
      <c r="D15810"/>
      <c r="E15810"/>
    </row>
    <row r="15811" spans="1:5" ht="12.5" x14ac:dyDescent="0.25">
      <c r="A15811" s="37"/>
      <c r="B15811" s="26"/>
      <c r="C15811"/>
      <c r="D15811"/>
      <c r="E15811"/>
    </row>
    <row r="15812" spans="1:5" ht="12.5" x14ac:dyDescent="0.25">
      <c r="A15812" s="37"/>
      <c r="B15812" s="26"/>
      <c r="C15812"/>
      <c r="D15812"/>
      <c r="E15812"/>
    </row>
    <row r="15813" spans="1:5" ht="12.5" x14ac:dyDescent="0.25">
      <c r="A15813" s="37"/>
      <c r="B15813" s="26"/>
      <c r="C15813"/>
      <c r="D15813"/>
      <c r="E15813"/>
    </row>
    <row r="15814" spans="1:5" ht="12.5" x14ac:dyDescent="0.25">
      <c r="A15814" s="37"/>
      <c r="B15814" s="26"/>
      <c r="C15814"/>
      <c r="D15814"/>
      <c r="E15814"/>
    </row>
    <row r="15815" spans="1:5" ht="12.5" x14ac:dyDescent="0.25">
      <c r="A15815" s="37"/>
      <c r="B15815" s="26"/>
      <c r="C15815"/>
      <c r="D15815"/>
      <c r="E15815"/>
    </row>
    <row r="15816" spans="1:5" ht="12.5" x14ac:dyDescent="0.25">
      <c r="A15816" s="37"/>
      <c r="B15816" s="26"/>
      <c r="C15816"/>
      <c r="D15816"/>
      <c r="E15816"/>
    </row>
    <row r="15817" spans="1:5" ht="12.5" x14ac:dyDescent="0.25">
      <c r="A15817" s="37"/>
      <c r="B15817" s="26"/>
      <c r="C15817"/>
      <c r="D15817"/>
      <c r="E15817"/>
    </row>
    <row r="15818" spans="1:5" ht="12.5" x14ac:dyDescent="0.25">
      <c r="A15818" s="37"/>
      <c r="B15818" s="26"/>
      <c r="C15818"/>
      <c r="D15818"/>
      <c r="E15818"/>
    </row>
    <row r="15819" spans="1:5" ht="12.5" x14ac:dyDescent="0.25">
      <c r="A15819" s="37"/>
      <c r="B15819" s="26"/>
      <c r="C15819"/>
      <c r="D15819"/>
      <c r="E15819"/>
    </row>
    <row r="15820" spans="1:5" ht="12.5" x14ac:dyDescent="0.25">
      <c r="A15820" s="37"/>
      <c r="B15820" s="26"/>
      <c r="C15820"/>
      <c r="D15820"/>
      <c r="E15820"/>
    </row>
    <row r="15821" spans="1:5" ht="12.5" x14ac:dyDescent="0.25">
      <c r="A15821" s="37"/>
      <c r="B15821" s="26"/>
      <c r="C15821"/>
      <c r="D15821"/>
      <c r="E15821"/>
    </row>
    <row r="15822" spans="1:5" ht="12.5" x14ac:dyDescent="0.25">
      <c r="A15822" s="37"/>
      <c r="B15822" s="26"/>
      <c r="C15822"/>
      <c r="D15822"/>
      <c r="E15822"/>
    </row>
    <row r="15823" spans="1:5" ht="12.5" x14ac:dyDescent="0.25">
      <c r="A15823" s="37"/>
      <c r="B15823" s="26"/>
      <c r="C15823"/>
      <c r="D15823"/>
      <c r="E15823"/>
    </row>
    <row r="15824" spans="1:5" ht="12.5" x14ac:dyDescent="0.25">
      <c r="A15824" s="37"/>
      <c r="B15824" s="26"/>
      <c r="C15824"/>
      <c r="D15824"/>
      <c r="E15824"/>
    </row>
    <row r="15825" spans="1:5" ht="12.5" x14ac:dyDescent="0.25">
      <c r="A15825" s="37"/>
      <c r="B15825" s="26"/>
      <c r="C15825"/>
      <c r="D15825"/>
      <c r="E15825"/>
    </row>
    <row r="15826" spans="1:5" ht="12.5" x14ac:dyDescent="0.25">
      <c r="A15826" s="37"/>
      <c r="B15826" s="26"/>
      <c r="C15826"/>
      <c r="D15826"/>
      <c r="E15826"/>
    </row>
    <row r="15827" spans="1:5" ht="12.5" x14ac:dyDescent="0.25">
      <c r="A15827" s="37"/>
      <c r="B15827" s="26"/>
      <c r="C15827"/>
      <c r="D15827"/>
      <c r="E15827"/>
    </row>
    <row r="15828" spans="1:5" ht="12.5" x14ac:dyDescent="0.25">
      <c r="A15828" s="37"/>
      <c r="B15828" s="26"/>
      <c r="C15828"/>
      <c r="D15828"/>
      <c r="E15828"/>
    </row>
    <row r="15829" spans="1:5" ht="12.5" x14ac:dyDescent="0.25">
      <c r="A15829" s="37"/>
      <c r="B15829" s="26"/>
      <c r="C15829"/>
      <c r="D15829"/>
      <c r="E15829"/>
    </row>
    <row r="15830" spans="1:5" ht="12.5" x14ac:dyDescent="0.25">
      <c r="A15830" s="37"/>
      <c r="B15830" s="26"/>
      <c r="C15830"/>
      <c r="D15830"/>
      <c r="E15830"/>
    </row>
    <row r="15831" spans="1:5" ht="12.5" x14ac:dyDescent="0.25">
      <c r="A15831" s="37"/>
      <c r="B15831" s="26"/>
      <c r="C15831"/>
      <c r="D15831"/>
      <c r="E15831"/>
    </row>
    <row r="15832" spans="1:5" ht="12.5" x14ac:dyDescent="0.25">
      <c r="A15832" s="37"/>
      <c r="B15832" s="26"/>
      <c r="C15832"/>
      <c r="D15832"/>
      <c r="E15832"/>
    </row>
    <row r="15833" spans="1:5" ht="12.5" x14ac:dyDescent="0.25">
      <c r="A15833" s="37"/>
      <c r="B15833" s="26"/>
      <c r="C15833"/>
      <c r="D15833"/>
      <c r="E15833"/>
    </row>
    <row r="15834" spans="1:5" ht="12.5" x14ac:dyDescent="0.25">
      <c r="A15834" s="37"/>
      <c r="B15834" s="26"/>
      <c r="C15834"/>
      <c r="D15834"/>
      <c r="E15834"/>
    </row>
    <row r="15835" spans="1:5" ht="12.5" x14ac:dyDescent="0.25">
      <c r="A15835" s="37"/>
      <c r="B15835" s="26"/>
      <c r="C15835"/>
      <c r="D15835"/>
      <c r="E15835"/>
    </row>
    <row r="15836" spans="1:5" ht="12.5" x14ac:dyDescent="0.25">
      <c r="A15836" s="37"/>
      <c r="B15836" s="26"/>
      <c r="C15836"/>
      <c r="D15836"/>
      <c r="E15836"/>
    </row>
    <row r="15837" spans="1:5" ht="12.5" x14ac:dyDescent="0.25">
      <c r="A15837" s="37"/>
      <c r="B15837" s="26"/>
      <c r="C15837"/>
      <c r="D15837"/>
      <c r="E15837"/>
    </row>
    <row r="15838" spans="1:5" ht="12.5" x14ac:dyDescent="0.25">
      <c r="A15838" s="37"/>
      <c r="B15838" s="26"/>
      <c r="C15838"/>
      <c r="D15838"/>
      <c r="E15838"/>
    </row>
    <row r="15839" spans="1:5" ht="12.5" x14ac:dyDescent="0.25">
      <c r="A15839" s="37"/>
      <c r="B15839" s="26"/>
      <c r="C15839"/>
      <c r="D15839"/>
      <c r="E15839"/>
    </row>
    <row r="15840" spans="1:5" ht="12.5" x14ac:dyDescent="0.25">
      <c r="A15840" s="37"/>
      <c r="B15840" s="26"/>
      <c r="C15840"/>
      <c r="D15840"/>
      <c r="E15840"/>
    </row>
    <row r="15841" spans="1:5" ht="12.5" x14ac:dyDescent="0.25">
      <c r="A15841" s="37"/>
      <c r="B15841" s="26"/>
      <c r="C15841"/>
      <c r="D15841"/>
      <c r="E15841"/>
    </row>
    <row r="15842" spans="1:5" ht="12.5" x14ac:dyDescent="0.25">
      <c r="A15842" s="37"/>
      <c r="B15842" s="26"/>
      <c r="C15842"/>
      <c r="D15842"/>
      <c r="E15842"/>
    </row>
    <row r="15843" spans="1:5" ht="12.5" x14ac:dyDescent="0.25">
      <c r="A15843" s="37"/>
      <c r="B15843" s="26"/>
      <c r="C15843"/>
      <c r="D15843"/>
      <c r="E15843"/>
    </row>
    <row r="15844" spans="1:5" ht="12.5" x14ac:dyDescent="0.25">
      <c r="A15844" s="37"/>
      <c r="B15844" s="26"/>
      <c r="C15844"/>
      <c r="D15844"/>
      <c r="E15844"/>
    </row>
    <row r="15845" spans="1:5" ht="12.5" x14ac:dyDescent="0.25">
      <c r="A15845" s="37"/>
      <c r="B15845" s="26"/>
      <c r="C15845"/>
      <c r="D15845"/>
      <c r="E15845"/>
    </row>
    <row r="15846" spans="1:5" ht="12.5" x14ac:dyDescent="0.25">
      <c r="A15846" s="37"/>
      <c r="B15846" s="26"/>
      <c r="C15846"/>
      <c r="D15846"/>
      <c r="E15846"/>
    </row>
    <row r="15847" spans="1:5" ht="12.5" x14ac:dyDescent="0.25">
      <c r="A15847" s="37"/>
      <c r="B15847" s="26"/>
      <c r="C15847"/>
      <c r="D15847"/>
      <c r="E15847"/>
    </row>
    <row r="15848" spans="1:5" ht="12.5" x14ac:dyDescent="0.25">
      <c r="A15848" s="37"/>
      <c r="B15848" s="26"/>
      <c r="C15848"/>
      <c r="D15848"/>
      <c r="E15848"/>
    </row>
    <row r="15849" spans="1:5" ht="12.5" x14ac:dyDescent="0.25">
      <c r="A15849" s="37"/>
      <c r="B15849" s="26"/>
      <c r="C15849"/>
      <c r="D15849"/>
      <c r="E15849"/>
    </row>
    <row r="15850" spans="1:5" ht="12.5" x14ac:dyDescent="0.25">
      <c r="A15850" s="37"/>
      <c r="B15850" s="26"/>
      <c r="C15850"/>
      <c r="D15850"/>
      <c r="E15850"/>
    </row>
    <row r="15851" spans="1:5" ht="12.5" x14ac:dyDescent="0.25">
      <c r="A15851" s="37"/>
      <c r="B15851" s="26"/>
      <c r="C15851"/>
      <c r="D15851"/>
      <c r="E15851"/>
    </row>
    <row r="15852" spans="1:5" ht="12.5" x14ac:dyDescent="0.25">
      <c r="A15852" s="37"/>
      <c r="B15852" s="26"/>
      <c r="C15852"/>
      <c r="D15852"/>
      <c r="E15852"/>
    </row>
    <row r="15853" spans="1:5" ht="12.5" x14ac:dyDescent="0.25">
      <c r="A15853" s="37"/>
      <c r="B15853" s="26"/>
      <c r="C15853"/>
      <c r="D15853"/>
      <c r="E15853"/>
    </row>
    <row r="15854" spans="1:5" ht="12.5" x14ac:dyDescent="0.25">
      <c r="A15854" s="37"/>
      <c r="B15854" s="26"/>
      <c r="C15854"/>
      <c r="D15854"/>
      <c r="E15854"/>
    </row>
    <row r="15855" spans="1:5" ht="12.5" x14ac:dyDescent="0.25">
      <c r="A15855" s="37"/>
      <c r="B15855" s="26"/>
      <c r="C15855"/>
      <c r="D15855"/>
      <c r="E15855"/>
    </row>
    <row r="15856" spans="1:5" ht="12.5" x14ac:dyDescent="0.25">
      <c r="A15856" s="37"/>
      <c r="B15856" s="26"/>
      <c r="C15856"/>
      <c r="D15856"/>
      <c r="E15856"/>
    </row>
    <row r="15857" spans="1:5" ht="12.5" x14ac:dyDescent="0.25">
      <c r="A15857" s="37"/>
      <c r="B15857" s="26"/>
      <c r="C15857"/>
      <c r="D15857"/>
      <c r="E15857"/>
    </row>
    <row r="15858" spans="1:5" ht="12.5" x14ac:dyDescent="0.25">
      <c r="A15858" s="37"/>
      <c r="B15858" s="26"/>
      <c r="C15858"/>
      <c r="D15858"/>
      <c r="E15858"/>
    </row>
    <row r="15859" spans="1:5" ht="12.5" x14ac:dyDescent="0.25">
      <c r="A15859" s="37"/>
      <c r="B15859" s="26"/>
      <c r="C15859"/>
      <c r="D15859"/>
      <c r="E15859"/>
    </row>
    <row r="15860" spans="1:5" ht="12.5" x14ac:dyDescent="0.25">
      <c r="A15860" s="37"/>
      <c r="B15860" s="26"/>
      <c r="C15860"/>
      <c r="D15860"/>
      <c r="E15860"/>
    </row>
    <row r="15861" spans="1:5" ht="12.5" x14ac:dyDescent="0.25">
      <c r="A15861" s="37"/>
      <c r="B15861" s="26"/>
      <c r="C15861"/>
      <c r="D15861"/>
      <c r="E15861"/>
    </row>
    <row r="15862" spans="1:5" ht="12.5" x14ac:dyDescent="0.25">
      <c r="A15862" s="37"/>
      <c r="B15862" s="26"/>
      <c r="C15862"/>
      <c r="D15862"/>
      <c r="E15862"/>
    </row>
    <row r="15863" spans="1:5" ht="12.5" x14ac:dyDescent="0.25">
      <c r="A15863" s="37"/>
      <c r="B15863" s="26"/>
      <c r="C15863"/>
      <c r="D15863"/>
      <c r="E15863"/>
    </row>
    <row r="15864" spans="1:5" ht="12.5" x14ac:dyDescent="0.25">
      <c r="A15864" s="37"/>
      <c r="B15864" s="26"/>
      <c r="C15864"/>
      <c r="D15864"/>
      <c r="E15864"/>
    </row>
    <row r="15865" spans="1:5" ht="12.5" x14ac:dyDescent="0.25">
      <c r="A15865" s="37"/>
      <c r="B15865" s="26"/>
      <c r="C15865"/>
      <c r="D15865"/>
      <c r="E15865"/>
    </row>
    <row r="15866" spans="1:5" ht="12.5" x14ac:dyDescent="0.25">
      <c r="A15866" s="37"/>
      <c r="B15866" s="26"/>
      <c r="C15866"/>
      <c r="D15866"/>
      <c r="E15866"/>
    </row>
    <row r="15867" spans="1:5" ht="12.5" x14ac:dyDescent="0.25">
      <c r="A15867" s="37"/>
      <c r="B15867" s="26"/>
      <c r="C15867"/>
      <c r="D15867"/>
      <c r="E15867"/>
    </row>
    <row r="15868" spans="1:5" ht="12.5" x14ac:dyDescent="0.25">
      <c r="A15868" s="37"/>
      <c r="B15868" s="26"/>
      <c r="C15868"/>
      <c r="D15868"/>
      <c r="E15868"/>
    </row>
    <row r="15869" spans="1:5" ht="12.5" x14ac:dyDescent="0.25">
      <c r="A15869" s="37"/>
      <c r="B15869" s="26"/>
      <c r="C15869"/>
      <c r="D15869"/>
      <c r="E15869"/>
    </row>
    <row r="15870" spans="1:5" ht="12.5" x14ac:dyDescent="0.25">
      <c r="A15870" s="37"/>
      <c r="B15870" s="26"/>
      <c r="C15870"/>
      <c r="D15870"/>
      <c r="E15870"/>
    </row>
    <row r="15871" spans="1:5" ht="12.5" x14ac:dyDescent="0.25">
      <c r="A15871" s="37"/>
      <c r="B15871" s="26"/>
      <c r="C15871"/>
      <c r="D15871"/>
      <c r="E15871"/>
    </row>
    <row r="15872" spans="1:5" ht="12.5" x14ac:dyDescent="0.25">
      <c r="A15872" s="37"/>
      <c r="B15872" s="26"/>
      <c r="C15872"/>
      <c r="D15872"/>
      <c r="E15872"/>
    </row>
    <row r="15873" spans="1:5" ht="12.5" x14ac:dyDescent="0.25">
      <c r="A15873" s="37"/>
      <c r="B15873" s="26"/>
      <c r="C15873"/>
      <c r="D15873"/>
      <c r="E15873"/>
    </row>
    <row r="15874" spans="1:5" ht="12.5" x14ac:dyDescent="0.25">
      <c r="A15874" s="37"/>
      <c r="B15874" s="26"/>
      <c r="C15874"/>
      <c r="D15874"/>
      <c r="E15874"/>
    </row>
    <row r="15875" spans="1:5" ht="12.5" x14ac:dyDescent="0.25">
      <c r="A15875" s="37"/>
      <c r="B15875" s="26"/>
      <c r="C15875"/>
      <c r="D15875"/>
      <c r="E15875"/>
    </row>
    <row r="15876" spans="1:5" ht="12.5" x14ac:dyDescent="0.25">
      <c r="A15876" s="37"/>
      <c r="B15876" s="26"/>
      <c r="C15876"/>
      <c r="D15876"/>
      <c r="E15876"/>
    </row>
    <row r="15877" spans="1:5" ht="12.5" x14ac:dyDescent="0.25">
      <c r="A15877" s="37"/>
      <c r="B15877" s="26"/>
      <c r="C15877"/>
      <c r="D15877"/>
      <c r="E15877"/>
    </row>
    <row r="15878" spans="1:5" ht="12.5" x14ac:dyDescent="0.25">
      <c r="A15878" s="37"/>
      <c r="B15878" s="26"/>
      <c r="C15878"/>
      <c r="D15878"/>
      <c r="E15878"/>
    </row>
    <row r="15879" spans="1:5" ht="12.5" x14ac:dyDescent="0.25">
      <c r="A15879" s="37"/>
      <c r="B15879" s="26"/>
      <c r="C15879"/>
      <c r="D15879"/>
      <c r="E15879"/>
    </row>
    <row r="15880" spans="1:5" ht="12.5" x14ac:dyDescent="0.25">
      <c r="A15880" s="37"/>
      <c r="B15880" s="26"/>
      <c r="C15880"/>
      <c r="D15880"/>
      <c r="E15880"/>
    </row>
    <row r="15881" spans="1:5" ht="12.5" x14ac:dyDescent="0.25">
      <c r="A15881" s="37"/>
      <c r="B15881" s="26"/>
      <c r="C15881"/>
      <c r="D15881"/>
      <c r="E15881"/>
    </row>
    <row r="15882" spans="1:5" ht="12.5" x14ac:dyDescent="0.25">
      <c r="A15882" s="37"/>
      <c r="B15882" s="26"/>
      <c r="C15882"/>
      <c r="D15882"/>
      <c r="E15882"/>
    </row>
    <row r="15883" spans="1:5" ht="12.5" x14ac:dyDescent="0.25">
      <c r="A15883" s="37"/>
      <c r="B15883" s="26"/>
      <c r="C15883"/>
      <c r="D15883"/>
      <c r="E15883"/>
    </row>
    <row r="15884" spans="1:5" ht="12.5" x14ac:dyDescent="0.25">
      <c r="A15884" s="37"/>
      <c r="B15884" s="26"/>
      <c r="C15884"/>
      <c r="D15884"/>
      <c r="E15884"/>
    </row>
    <row r="15885" spans="1:5" ht="12.5" x14ac:dyDescent="0.25">
      <c r="A15885" s="37"/>
      <c r="B15885" s="26"/>
      <c r="C15885"/>
      <c r="D15885"/>
      <c r="E15885"/>
    </row>
    <row r="15886" spans="1:5" ht="12.5" x14ac:dyDescent="0.25">
      <c r="A15886" s="37"/>
      <c r="B15886" s="26"/>
      <c r="C15886"/>
      <c r="D15886"/>
      <c r="E15886"/>
    </row>
    <row r="15887" spans="1:5" ht="12.5" x14ac:dyDescent="0.25">
      <c r="A15887" s="37"/>
      <c r="B15887" s="26"/>
      <c r="C15887"/>
      <c r="D15887"/>
      <c r="E15887"/>
    </row>
    <row r="15888" spans="1:5" ht="12.5" x14ac:dyDescent="0.25">
      <c r="A15888" s="37"/>
      <c r="B15888" s="26"/>
      <c r="C15888"/>
      <c r="D15888"/>
      <c r="E15888"/>
    </row>
    <row r="15889" spans="1:5" ht="12.5" x14ac:dyDescent="0.25">
      <c r="A15889" s="37"/>
      <c r="B15889" s="26"/>
      <c r="C15889"/>
      <c r="D15889"/>
      <c r="E15889"/>
    </row>
    <row r="15890" spans="1:5" ht="12.5" x14ac:dyDescent="0.25">
      <c r="A15890" s="37"/>
      <c r="B15890" s="26"/>
      <c r="C15890"/>
      <c r="D15890"/>
      <c r="E15890"/>
    </row>
    <row r="15891" spans="1:5" ht="12.5" x14ac:dyDescent="0.25">
      <c r="A15891" s="37"/>
      <c r="B15891" s="26"/>
      <c r="C15891"/>
      <c r="D15891"/>
      <c r="E15891"/>
    </row>
    <row r="15892" spans="1:5" ht="12.5" x14ac:dyDescent="0.25">
      <c r="A15892" s="37"/>
      <c r="B15892" s="26"/>
      <c r="C15892"/>
      <c r="D15892"/>
      <c r="E15892"/>
    </row>
    <row r="15893" spans="1:5" ht="12.5" x14ac:dyDescent="0.25">
      <c r="A15893" s="37"/>
      <c r="B15893" s="26"/>
      <c r="C15893"/>
      <c r="D15893"/>
      <c r="E15893"/>
    </row>
    <row r="15894" spans="1:5" ht="12.5" x14ac:dyDescent="0.25">
      <c r="A15894" s="37"/>
      <c r="B15894" s="26"/>
      <c r="C15894"/>
      <c r="D15894"/>
      <c r="E15894"/>
    </row>
    <row r="15895" spans="1:5" ht="12.5" x14ac:dyDescent="0.25">
      <c r="A15895" s="37"/>
      <c r="B15895" s="26"/>
      <c r="C15895"/>
      <c r="D15895"/>
      <c r="E15895"/>
    </row>
    <row r="15896" spans="1:5" ht="12.5" x14ac:dyDescent="0.25">
      <c r="A15896" s="37"/>
      <c r="B15896" s="26"/>
      <c r="C15896"/>
      <c r="D15896"/>
      <c r="E15896"/>
    </row>
    <row r="15897" spans="1:5" ht="12.5" x14ac:dyDescent="0.25">
      <c r="A15897" s="37"/>
      <c r="B15897" s="26"/>
      <c r="C15897"/>
      <c r="D15897"/>
      <c r="E15897"/>
    </row>
    <row r="15898" spans="1:5" ht="12.5" x14ac:dyDescent="0.25">
      <c r="A15898" s="37"/>
      <c r="B15898" s="26"/>
      <c r="C15898"/>
      <c r="D15898"/>
      <c r="E15898"/>
    </row>
    <row r="15899" spans="1:5" ht="12.5" x14ac:dyDescent="0.25">
      <c r="A15899" s="37"/>
      <c r="B15899" s="26"/>
      <c r="C15899"/>
      <c r="D15899"/>
      <c r="E15899"/>
    </row>
    <row r="15900" spans="1:5" ht="12.5" x14ac:dyDescent="0.25">
      <c r="A15900" s="37"/>
      <c r="B15900" s="26"/>
      <c r="C15900"/>
      <c r="D15900"/>
      <c r="E15900"/>
    </row>
    <row r="15901" spans="1:5" ht="12.5" x14ac:dyDescent="0.25">
      <c r="A15901" s="37"/>
      <c r="B15901" s="26"/>
      <c r="C15901"/>
      <c r="D15901"/>
      <c r="E15901"/>
    </row>
    <row r="15902" spans="1:5" ht="12.5" x14ac:dyDescent="0.25">
      <c r="A15902" s="37"/>
      <c r="B15902" s="26"/>
      <c r="C15902"/>
      <c r="D15902"/>
      <c r="E15902"/>
    </row>
    <row r="15903" spans="1:5" ht="12.5" x14ac:dyDescent="0.25">
      <c r="A15903" s="37"/>
      <c r="B15903" s="26"/>
      <c r="C15903"/>
      <c r="D15903"/>
      <c r="E15903"/>
    </row>
    <row r="15904" spans="1:5" ht="12.5" x14ac:dyDescent="0.25">
      <c r="A15904" s="37"/>
      <c r="B15904" s="26"/>
      <c r="C15904"/>
      <c r="D15904"/>
      <c r="E15904"/>
    </row>
    <row r="15905" spans="1:5" ht="12.5" x14ac:dyDescent="0.25">
      <c r="A15905" s="37"/>
      <c r="B15905" s="26"/>
      <c r="C15905"/>
      <c r="D15905"/>
      <c r="E15905"/>
    </row>
    <row r="15906" spans="1:5" ht="12.5" x14ac:dyDescent="0.25">
      <c r="A15906" s="37"/>
      <c r="B15906" s="26"/>
      <c r="C15906"/>
      <c r="D15906"/>
      <c r="E15906"/>
    </row>
    <row r="15907" spans="1:5" ht="12.5" x14ac:dyDescent="0.25">
      <c r="A15907" s="37"/>
      <c r="B15907" s="26"/>
      <c r="C15907"/>
      <c r="D15907"/>
      <c r="E15907"/>
    </row>
    <row r="15908" spans="1:5" ht="12.5" x14ac:dyDescent="0.25">
      <c r="A15908" s="37"/>
      <c r="B15908" s="26"/>
      <c r="C15908"/>
      <c r="D15908"/>
      <c r="E15908"/>
    </row>
    <row r="15909" spans="1:5" ht="12.5" x14ac:dyDescent="0.25">
      <c r="A15909" s="37"/>
      <c r="B15909" s="26"/>
      <c r="C15909"/>
      <c r="D15909"/>
      <c r="E15909"/>
    </row>
    <row r="15910" spans="1:5" ht="12.5" x14ac:dyDescent="0.25">
      <c r="A15910" s="37"/>
      <c r="B15910" s="26"/>
      <c r="C15910"/>
      <c r="D15910"/>
      <c r="E15910"/>
    </row>
    <row r="15911" spans="1:5" ht="12.5" x14ac:dyDescent="0.25">
      <c r="A15911" s="37"/>
      <c r="B15911" s="26"/>
      <c r="C15911"/>
      <c r="D15911"/>
      <c r="E15911"/>
    </row>
    <row r="15912" spans="1:5" ht="12.5" x14ac:dyDescent="0.25">
      <c r="A15912" s="37"/>
      <c r="B15912" s="26"/>
      <c r="C15912"/>
      <c r="D15912"/>
      <c r="E15912"/>
    </row>
    <row r="15913" spans="1:5" ht="12.5" x14ac:dyDescent="0.25">
      <c r="A15913" s="37"/>
      <c r="B15913" s="26"/>
      <c r="C15913"/>
      <c r="D15913"/>
      <c r="E15913"/>
    </row>
    <row r="15914" spans="1:5" ht="12.5" x14ac:dyDescent="0.25">
      <c r="A15914" s="37"/>
      <c r="B15914" s="26"/>
      <c r="C15914"/>
      <c r="D15914"/>
      <c r="E15914"/>
    </row>
    <row r="15915" spans="1:5" ht="12.5" x14ac:dyDescent="0.25">
      <c r="A15915" s="37"/>
      <c r="B15915" s="26"/>
      <c r="C15915"/>
      <c r="D15915"/>
      <c r="E15915"/>
    </row>
    <row r="15916" spans="1:5" ht="12.5" x14ac:dyDescent="0.25">
      <c r="A15916" s="37"/>
      <c r="B15916" s="26"/>
      <c r="C15916"/>
      <c r="D15916"/>
      <c r="E15916"/>
    </row>
    <row r="15917" spans="1:5" ht="12.5" x14ac:dyDescent="0.25">
      <c r="A15917" s="37"/>
      <c r="B15917" s="26"/>
      <c r="C15917"/>
      <c r="D15917"/>
      <c r="E15917"/>
    </row>
    <row r="15918" spans="1:5" ht="12.5" x14ac:dyDescent="0.25">
      <c r="A15918" s="37"/>
      <c r="B15918" s="26"/>
      <c r="C15918"/>
      <c r="D15918"/>
      <c r="E15918"/>
    </row>
    <row r="15919" spans="1:5" ht="12.5" x14ac:dyDescent="0.25">
      <c r="A15919" s="37"/>
      <c r="B15919" s="26"/>
      <c r="C15919"/>
      <c r="D15919"/>
      <c r="E15919"/>
    </row>
    <row r="15920" spans="1:5" ht="12.5" x14ac:dyDescent="0.25">
      <c r="A15920" s="37"/>
      <c r="B15920" s="26"/>
      <c r="C15920"/>
      <c r="D15920"/>
      <c r="E15920"/>
    </row>
    <row r="15921" spans="1:5" ht="12.5" x14ac:dyDescent="0.25">
      <c r="A15921" s="37"/>
      <c r="B15921" s="26"/>
      <c r="C15921"/>
      <c r="D15921"/>
      <c r="E15921"/>
    </row>
    <row r="15922" spans="1:5" ht="12.5" x14ac:dyDescent="0.25">
      <c r="A15922" s="37"/>
      <c r="B15922" s="26"/>
      <c r="C15922"/>
      <c r="D15922"/>
      <c r="E15922"/>
    </row>
    <row r="15923" spans="1:5" ht="12.5" x14ac:dyDescent="0.25">
      <c r="A15923" s="37"/>
      <c r="B15923" s="26"/>
      <c r="C15923"/>
      <c r="D15923"/>
      <c r="E15923"/>
    </row>
    <row r="15924" spans="1:5" ht="12.5" x14ac:dyDescent="0.25">
      <c r="A15924" s="37"/>
      <c r="B15924" s="26"/>
      <c r="C15924"/>
      <c r="D15924"/>
      <c r="E15924"/>
    </row>
    <row r="15925" spans="1:5" ht="12.5" x14ac:dyDescent="0.25">
      <c r="A15925" s="37"/>
      <c r="B15925" s="26"/>
      <c r="C15925"/>
      <c r="D15925"/>
      <c r="E15925"/>
    </row>
    <row r="15926" spans="1:5" ht="12.5" x14ac:dyDescent="0.25">
      <c r="A15926" s="37"/>
      <c r="B15926" s="26"/>
      <c r="C15926"/>
      <c r="D15926"/>
      <c r="E15926"/>
    </row>
    <row r="15927" spans="1:5" ht="12.5" x14ac:dyDescent="0.25">
      <c r="A15927" s="37"/>
      <c r="B15927" s="26"/>
      <c r="C15927"/>
      <c r="D15927"/>
      <c r="E15927"/>
    </row>
    <row r="15928" spans="1:5" ht="12.5" x14ac:dyDescent="0.25">
      <c r="A15928" s="37"/>
      <c r="B15928" s="26"/>
      <c r="C15928"/>
      <c r="D15928"/>
      <c r="E15928"/>
    </row>
    <row r="15929" spans="1:5" ht="12.5" x14ac:dyDescent="0.25">
      <c r="A15929" s="37"/>
      <c r="B15929" s="26"/>
      <c r="C15929"/>
      <c r="D15929"/>
      <c r="E15929"/>
    </row>
    <row r="15930" spans="1:5" ht="12.5" x14ac:dyDescent="0.25">
      <c r="A15930" s="37"/>
      <c r="B15930" s="26"/>
      <c r="C15930"/>
      <c r="D15930"/>
      <c r="E15930"/>
    </row>
    <row r="15931" spans="1:5" ht="12.5" x14ac:dyDescent="0.25">
      <c r="A15931" s="37"/>
      <c r="B15931" s="26"/>
      <c r="C15931"/>
      <c r="D15931"/>
      <c r="E15931"/>
    </row>
    <row r="15932" spans="1:5" ht="12.5" x14ac:dyDescent="0.25">
      <c r="A15932" s="37"/>
      <c r="B15932" s="26"/>
      <c r="C15932"/>
      <c r="D15932"/>
      <c r="E15932"/>
    </row>
    <row r="15933" spans="1:5" ht="12.5" x14ac:dyDescent="0.25">
      <c r="A15933" s="37"/>
      <c r="B15933" s="26"/>
      <c r="C15933"/>
      <c r="D15933"/>
      <c r="E15933"/>
    </row>
    <row r="15934" spans="1:5" ht="12.5" x14ac:dyDescent="0.25">
      <c r="A15934" s="37"/>
      <c r="B15934" s="26"/>
      <c r="C15934"/>
      <c r="D15934"/>
      <c r="E15934"/>
    </row>
    <row r="15935" spans="1:5" ht="12.5" x14ac:dyDescent="0.25">
      <c r="A15935" s="37"/>
      <c r="B15935" s="26"/>
      <c r="C15935"/>
      <c r="D15935"/>
      <c r="E15935"/>
    </row>
    <row r="15936" spans="1:5" ht="12.5" x14ac:dyDescent="0.25">
      <c r="A15936" s="37"/>
      <c r="B15936" s="26"/>
      <c r="C15936"/>
      <c r="D15936"/>
      <c r="E15936"/>
    </row>
    <row r="15937" spans="1:5" ht="12.5" x14ac:dyDescent="0.25">
      <c r="A15937" s="37"/>
      <c r="B15937" s="26"/>
      <c r="C15937"/>
      <c r="D15937"/>
      <c r="E15937"/>
    </row>
    <row r="15938" spans="1:5" ht="12.5" x14ac:dyDescent="0.25">
      <c r="A15938" s="37"/>
      <c r="B15938" s="26"/>
      <c r="C15938"/>
      <c r="D15938"/>
      <c r="E15938"/>
    </row>
    <row r="15939" spans="1:5" ht="12.5" x14ac:dyDescent="0.25">
      <c r="A15939" s="37"/>
      <c r="B15939" s="26"/>
      <c r="C15939"/>
      <c r="D15939"/>
      <c r="E15939"/>
    </row>
    <row r="15940" spans="1:5" ht="12.5" x14ac:dyDescent="0.25">
      <c r="A15940" s="37"/>
      <c r="B15940" s="26"/>
      <c r="C15940"/>
      <c r="D15940"/>
      <c r="E15940"/>
    </row>
    <row r="15941" spans="1:5" ht="12.5" x14ac:dyDescent="0.25">
      <c r="A15941" s="37"/>
      <c r="B15941" s="26"/>
      <c r="C15941"/>
      <c r="D15941"/>
      <c r="E15941"/>
    </row>
    <row r="15942" spans="1:5" ht="12.5" x14ac:dyDescent="0.25">
      <c r="A15942" s="37"/>
      <c r="B15942" s="26"/>
      <c r="C15942"/>
      <c r="D15942"/>
      <c r="E15942"/>
    </row>
    <row r="15943" spans="1:5" ht="12.5" x14ac:dyDescent="0.25">
      <c r="A15943" s="37"/>
      <c r="B15943" s="26"/>
      <c r="C15943"/>
      <c r="D15943"/>
      <c r="E15943"/>
    </row>
    <row r="15944" spans="1:5" ht="12.5" x14ac:dyDescent="0.25">
      <c r="A15944" s="37"/>
      <c r="B15944" s="26"/>
      <c r="C15944"/>
      <c r="D15944"/>
      <c r="E15944"/>
    </row>
    <row r="15945" spans="1:5" ht="12.5" x14ac:dyDescent="0.25">
      <c r="A15945" s="37"/>
      <c r="B15945" s="26"/>
      <c r="C15945"/>
      <c r="D15945"/>
      <c r="E15945"/>
    </row>
    <row r="15946" spans="1:5" ht="12.5" x14ac:dyDescent="0.25">
      <c r="A15946" s="37"/>
      <c r="B15946" s="26"/>
      <c r="C15946"/>
      <c r="D15946"/>
      <c r="E15946"/>
    </row>
    <row r="15947" spans="1:5" ht="12.5" x14ac:dyDescent="0.25">
      <c r="A15947" s="37"/>
      <c r="B15947" s="26"/>
      <c r="C15947"/>
      <c r="D15947"/>
      <c r="E15947"/>
    </row>
    <row r="15948" spans="1:5" ht="12.5" x14ac:dyDescent="0.25">
      <c r="A15948" s="37"/>
      <c r="B15948" s="26"/>
      <c r="C15948"/>
      <c r="D15948"/>
      <c r="E15948"/>
    </row>
    <row r="15949" spans="1:5" ht="12.5" x14ac:dyDescent="0.25">
      <c r="A15949" s="37"/>
      <c r="B15949" s="26"/>
      <c r="C15949"/>
      <c r="D15949"/>
      <c r="E15949"/>
    </row>
    <row r="15950" spans="1:5" ht="12.5" x14ac:dyDescent="0.25">
      <c r="A15950" s="37"/>
      <c r="B15950" s="26"/>
      <c r="C15950"/>
      <c r="D15950"/>
      <c r="E15950"/>
    </row>
    <row r="15951" spans="1:5" ht="12.5" x14ac:dyDescent="0.25">
      <c r="A15951" s="37"/>
      <c r="B15951" s="26"/>
      <c r="C15951"/>
      <c r="D15951"/>
      <c r="E15951"/>
    </row>
    <row r="15952" spans="1:5" ht="12.5" x14ac:dyDescent="0.25">
      <c r="A15952" s="37"/>
      <c r="B15952" s="26"/>
      <c r="C15952"/>
      <c r="D15952"/>
      <c r="E15952"/>
    </row>
    <row r="15953" spans="1:5" ht="12.5" x14ac:dyDescent="0.25">
      <c r="A15953" s="37"/>
      <c r="B15953" s="26"/>
      <c r="C15953"/>
      <c r="D15953"/>
      <c r="E15953"/>
    </row>
    <row r="15954" spans="1:5" ht="12.5" x14ac:dyDescent="0.25">
      <c r="A15954" s="37"/>
      <c r="B15954" s="26"/>
      <c r="C15954"/>
      <c r="D15954"/>
      <c r="E15954"/>
    </row>
    <row r="15955" spans="1:5" ht="12.5" x14ac:dyDescent="0.25">
      <c r="A15955" s="37"/>
      <c r="B15955" s="26"/>
      <c r="C15955"/>
      <c r="D15955"/>
      <c r="E15955"/>
    </row>
    <row r="15956" spans="1:5" ht="12.5" x14ac:dyDescent="0.25">
      <c r="A15956" s="37"/>
      <c r="B15956" s="26"/>
      <c r="C15956"/>
      <c r="D15956"/>
      <c r="E15956"/>
    </row>
    <row r="15957" spans="1:5" ht="12.5" x14ac:dyDescent="0.25">
      <c r="A15957" s="37"/>
      <c r="B15957" s="26"/>
      <c r="C15957"/>
      <c r="D15957"/>
      <c r="E15957"/>
    </row>
    <row r="15958" spans="1:5" ht="12.5" x14ac:dyDescent="0.25">
      <c r="A15958" s="37"/>
      <c r="B15958" s="26"/>
      <c r="C15958"/>
      <c r="D15958"/>
      <c r="E15958"/>
    </row>
    <row r="15959" spans="1:5" ht="12.5" x14ac:dyDescent="0.25">
      <c r="A15959" s="37"/>
      <c r="B15959" s="26"/>
      <c r="C15959"/>
      <c r="D15959"/>
      <c r="E15959"/>
    </row>
    <row r="15960" spans="1:5" ht="12.5" x14ac:dyDescent="0.25">
      <c r="A15960" s="37"/>
      <c r="B15960" s="26"/>
      <c r="C15960"/>
      <c r="D15960"/>
      <c r="E15960"/>
    </row>
    <row r="15961" spans="1:5" ht="12.5" x14ac:dyDescent="0.25">
      <c r="A15961" s="37"/>
      <c r="B15961" s="26"/>
      <c r="C15961"/>
      <c r="D15961"/>
      <c r="E15961"/>
    </row>
    <row r="15962" spans="1:5" ht="12.5" x14ac:dyDescent="0.25">
      <c r="A15962" s="37"/>
      <c r="B15962" s="26"/>
      <c r="C15962"/>
      <c r="D15962"/>
      <c r="E15962"/>
    </row>
    <row r="15963" spans="1:5" ht="12.5" x14ac:dyDescent="0.25">
      <c r="A15963" s="37"/>
      <c r="B15963" s="26"/>
      <c r="C15963"/>
      <c r="D15963"/>
      <c r="E15963"/>
    </row>
    <row r="15964" spans="1:5" ht="12.5" x14ac:dyDescent="0.25">
      <c r="A15964" s="37"/>
      <c r="B15964" s="26"/>
      <c r="C15964"/>
      <c r="D15964"/>
      <c r="E15964"/>
    </row>
    <row r="15965" spans="1:5" ht="12.5" x14ac:dyDescent="0.25">
      <c r="A15965" s="37"/>
      <c r="B15965" s="26"/>
      <c r="C15965"/>
      <c r="D15965"/>
      <c r="E15965"/>
    </row>
    <row r="15966" spans="1:5" ht="12.5" x14ac:dyDescent="0.25">
      <c r="A15966" s="37"/>
      <c r="B15966" s="26"/>
      <c r="C15966"/>
      <c r="D15966"/>
      <c r="E15966"/>
    </row>
    <row r="15967" spans="1:5" ht="12.5" x14ac:dyDescent="0.25">
      <c r="A15967" s="37"/>
      <c r="B15967" s="26"/>
      <c r="C15967"/>
      <c r="D15967"/>
      <c r="E15967"/>
    </row>
    <row r="15968" spans="1:5" ht="12.5" x14ac:dyDescent="0.25">
      <c r="A15968" s="37"/>
      <c r="B15968" s="26"/>
      <c r="C15968"/>
      <c r="D15968"/>
      <c r="E15968"/>
    </row>
    <row r="15969" spans="1:5" ht="12.5" x14ac:dyDescent="0.25">
      <c r="A15969" s="37"/>
      <c r="B15969" s="26"/>
      <c r="C15969"/>
      <c r="D15969"/>
      <c r="E15969"/>
    </row>
    <row r="15970" spans="1:5" ht="12.5" x14ac:dyDescent="0.25">
      <c r="A15970" s="37"/>
      <c r="B15970" s="26"/>
      <c r="C15970"/>
      <c r="D15970"/>
      <c r="E15970"/>
    </row>
    <row r="15971" spans="1:5" ht="12.5" x14ac:dyDescent="0.25">
      <c r="A15971" s="37"/>
      <c r="B15971" s="26"/>
      <c r="C15971"/>
      <c r="D15971"/>
      <c r="E15971"/>
    </row>
    <row r="15972" spans="1:5" ht="12.5" x14ac:dyDescent="0.25">
      <c r="A15972" s="37"/>
      <c r="B15972" s="26"/>
      <c r="C15972"/>
      <c r="D15972"/>
      <c r="E15972"/>
    </row>
    <row r="15973" spans="1:5" ht="12.5" x14ac:dyDescent="0.25">
      <c r="A15973" s="37"/>
      <c r="B15973" s="26"/>
      <c r="C15973"/>
      <c r="D15973"/>
      <c r="E15973"/>
    </row>
    <row r="15974" spans="1:5" ht="12.5" x14ac:dyDescent="0.25">
      <c r="A15974" s="37"/>
      <c r="B15974" s="26"/>
      <c r="C15974"/>
      <c r="D15974"/>
      <c r="E15974"/>
    </row>
    <row r="15975" spans="1:5" ht="12.5" x14ac:dyDescent="0.25">
      <c r="A15975" s="37"/>
      <c r="B15975" s="26"/>
      <c r="C15975"/>
      <c r="D15975"/>
      <c r="E15975"/>
    </row>
    <row r="15976" spans="1:5" ht="12.5" x14ac:dyDescent="0.25">
      <c r="A15976" s="37"/>
      <c r="B15976" s="26"/>
      <c r="C15976"/>
      <c r="D15976"/>
      <c r="E15976"/>
    </row>
    <row r="15977" spans="1:5" ht="12.5" x14ac:dyDescent="0.25">
      <c r="A15977" s="37"/>
      <c r="B15977" s="26"/>
      <c r="C15977"/>
      <c r="D15977"/>
      <c r="E15977"/>
    </row>
    <row r="15978" spans="1:5" ht="12.5" x14ac:dyDescent="0.25">
      <c r="A15978" s="37"/>
      <c r="B15978" s="26"/>
      <c r="C15978"/>
      <c r="D15978"/>
      <c r="E15978"/>
    </row>
    <row r="15979" spans="1:5" ht="12.5" x14ac:dyDescent="0.25">
      <c r="A15979" s="37"/>
      <c r="B15979" s="26"/>
      <c r="C15979"/>
      <c r="D15979"/>
      <c r="E15979"/>
    </row>
    <row r="15980" spans="1:5" ht="12.5" x14ac:dyDescent="0.25">
      <c r="A15980" s="37"/>
      <c r="B15980" s="26"/>
      <c r="C15980"/>
      <c r="D15980"/>
      <c r="E15980"/>
    </row>
    <row r="15981" spans="1:5" ht="12.5" x14ac:dyDescent="0.25">
      <c r="A15981" s="37"/>
      <c r="B15981" s="26"/>
      <c r="C15981"/>
      <c r="D15981"/>
      <c r="E15981"/>
    </row>
    <row r="15982" spans="1:5" ht="12.5" x14ac:dyDescent="0.25">
      <c r="A15982" s="37"/>
      <c r="B15982" s="26"/>
      <c r="C15982"/>
      <c r="D15982"/>
      <c r="E15982"/>
    </row>
    <row r="15983" spans="1:5" ht="12.5" x14ac:dyDescent="0.25">
      <c r="A15983" s="37"/>
      <c r="B15983" s="26"/>
      <c r="C15983"/>
      <c r="D15983"/>
      <c r="E15983"/>
    </row>
    <row r="15984" spans="1:5" ht="12.5" x14ac:dyDescent="0.25">
      <c r="A15984" s="37"/>
      <c r="B15984" s="26"/>
      <c r="C15984"/>
      <c r="D15984"/>
      <c r="E15984"/>
    </row>
    <row r="15985" spans="1:5" ht="12.5" x14ac:dyDescent="0.25">
      <c r="A15985" s="37"/>
      <c r="B15985" s="26"/>
      <c r="C15985"/>
      <c r="D15985"/>
      <c r="E15985"/>
    </row>
    <row r="15986" spans="1:5" ht="12.5" x14ac:dyDescent="0.25">
      <c r="A15986" s="37"/>
      <c r="B15986" s="26"/>
      <c r="C15986"/>
      <c r="D15986"/>
      <c r="E15986"/>
    </row>
    <row r="15987" spans="1:5" ht="12.5" x14ac:dyDescent="0.25">
      <c r="A15987" s="37"/>
      <c r="B15987" s="26"/>
      <c r="C15987"/>
      <c r="D15987"/>
      <c r="E15987"/>
    </row>
    <row r="15988" spans="1:5" ht="12.5" x14ac:dyDescent="0.25">
      <c r="A15988" s="37"/>
      <c r="B15988" s="26"/>
      <c r="C15988"/>
      <c r="D15988"/>
      <c r="E15988"/>
    </row>
    <row r="15989" spans="1:5" ht="12.5" x14ac:dyDescent="0.25">
      <c r="A15989" s="37"/>
      <c r="B15989" s="26"/>
      <c r="C15989"/>
      <c r="D15989"/>
      <c r="E15989"/>
    </row>
    <row r="15990" spans="1:5" ht="12.5" x14ac:dyDescent="0.25">
      <c r="A15990" s="37"/>
      <c r="B15990" s="26"/>
      <c r="C15990"/>
      <c r="D15990"/>
      <c r="E15990"/>
    </row>
    <row r="15991" spans="1:5" ht="12.5" x14ac:dyDescent="0.25">
      <c r="A15991" s="37"/>
      <c r="B15991" s="26"/>
      <c r="C15991"/>
      <c r="D15991"/>
      <c r="E15991"/>
    </row>
    <row r="15992" spans="1:5" ht="12.5" x14ac:dyDescent="0.25">
      <c r="A15992" s="37"/>
      <c r="B15992" s="26"/>
      <c r="C15992"/>
      <c r="D15992"/>
      <c r="E15992"/>
    </row>
    <row r="15993" spans="1:5" ht="12.5" x14ac:dyDescent="0.25">
      <c r="A15993" s="37"/>
      <c r="B15993" s="26"/>
      <c r="C15993"/>
      <c r="D15993"/>
      <c r="E15993"/>
    </row>
    <row r="15994" spans="1:5" ht="12.5" x14ac:dyDescent="0.25">
      <c r="A15994" s="37"/>
      <c r="B15994" s="26"/>
      <c r="C15994"/>
      <c r="D15994"/>
      <c r="E15994"/>
    </row>
    <row r="15995" spans="1:5" ht="12.5" x14ac:dyDescent="0.25">
      <c r="A15995" s="37"/>
      <c r="B15995" s="26"/>
      <c r="C15995"/>
      <c r="D15995"/>
      <c r="E15995"/>
    </row>
    <row r="15996" spans="1:5" ht="12.5" x14ac:dyDescent="0.25">
      <c r="A15996" s="37"/>
      <c r="B15996" s="26"/>
      <c r="C15996"/>
      <c r="D15996"/>
      <c r="E15996"/>
    </row>
    <row r="15997" spans="1:5" ht="12.5" x14ac:dyDescent="0.25">
      <c r="A15997" s="37"/>
      <c r="B15997" s="26"/>
      <c r="C15997"/>
      <c r="D15997"/>
      <c r="E15997"/>
    </row>
    <row r="15998" spans="1:5" ht="12.5" x14ac:dyDescent="0.25">
      <c r="A15998" s="37"/>
      <c r="B15998" s="26"/>
      <c r="C15998"/>
      <c r="D15998"/>
      <c r="E15998"/>
    </row>
    <row r="15999" spans="1:5" ht="12.5" x14ac:dyDescent="0.25">
      <c r="A15999" s="37"/>
      <c r="B15999" s="26"/>
      <c r="C15999"/>
      <c r="D15999"/>
      <c r="E15999"/>
    </row>
    <row r="16000" spans="1:5" ht="12.5" x14ac:dyDescent="0.25">
      <c r="A16000" s="37"/>
      <c r="B16000" s="26"/>
      <c r="C16000"/>
      <c r="D16000"/>
      <c r="E16000"/>
    </row>
    <row r="16001" spans="1:5" ht="12.5" x14ac:dyDescent="0.25">
      <c r="A16001" s="37"/>
      <c r="B16001" s="26"/>
      <c r="C16001"/>
      <c r="D16001"/>
      <c r="E16001"/>
    </row>
    <row r="16002" spans="1:5" ht="12.5" x14ac:dyDescent="0.25">
      <c r="A16002" s="37"/>
      <c r="B16002" s="26"/>
      <c r="C16002"/>
      <c r="D16002"/>
      <c r="E16002"/>
    </row>
    <row r="16003" spans="1:5" ht="12.5" x14ac:dyDescent="0.25">
      <c r="A16003" s="37"/>
      <c r="B16003" s="26"/>
      <c r="C16003"/>
      <c r="D16003"/>
      <c r="E16003"/>
    </row>
    <row r="16004" spans="1:5" ht="12.5" x14ac:dyDescent="0.25">
      <c r="A16004" s="37"/>
      <c r="B16004" s="26"/>
      <c r="C16004"/>
      <c r="D16004"/>
      <c r="E16004"/>
    </row>
    <row r="16005" spans="1:5" ht="12.5" x14ac:dyDescent="0.25">
      <c r="A16005" s="37"/>
      <c r="B16005" s="26"/>
      <c r="C16005"/>
      <c r="D16005"/>
      <c r="E16005"/>
    </row>
    <row r="16006" spans="1:5" ht="12.5" x14ac:dyDescent="0.25">
      <c r="A16006" s="37"/>
      <c r="B16006" s="26"/>
      <c r="C16006"/>
      <c r="D16006"/>
      <c r="E16006"/>
    </row>
    <row r="16007" spans="1:5" ht="12.5" x14ac:dyDescent="0.25">
      <c r="A16007" s="37"/>
      <c r="B16007" s="26"/>
      <c r="C16007"/>
      <c r="D16007"/>
      <c r="E16007"/>
    </row>
    <row r="16008" spans="1:5" ht="12.5" x14ac:dyDescent="0.25">
      <c r="A16008" s="37"/>
      <c r="B16008" s="26"/>
      <c r="C16008"/>
      <c r="D16008"/>
      <c r="E16008"/>
    </row>
    <row r="16009" spans="1:5" ht="12.5" x14ac:dyDescent="0.25">
      <c r="A16009" s="37"/>
      <c r="B16009" s="26"/>
      <c r="C16009"/>
      <c r="D16009"/>
      <c r="E16009"/>
    </row>
    <row r="16010" spans="1:5" ht="12.5" x14ac:dyDescent="0.25">
      <c r="A16010" s="37"/>
      <c r="B16010" s="26"/>
      <c r="C16010"/>
      <c r="D16010"/>
      <c r="E16010"/>
    </row>
    <row r="16011" spans="1:5" ht="12.5" x14ac:dyDescent="0.25">
      <c r="A16011" s="37"/>
      <c r="B16011" s="26"/>
      <c r="C16011"/>
      <c r="D16011"/>
      <c r="E16011"/>
    </row>
    <row r="16012" spans="1:5" ht="12.5" x14ac:dyDescent="0.25">
      <c r="A16012" s="37"/>
      <c r="B16012" s="26"/>
      <c r="C16012"/>
      <c r="D16012"/>
      <c r="E16012"/>
    </row>
    <row r="16013" spans="1:5" ht="12.5" x14ac:dyDescent="0.25">
      <c r="A16013" s="37"/>
      <c r="B16013" s="26"/>
      <c r="C16013"/>
      <c r="D16013"/>
      <c r="E16013"/>
    </row>
    <row r="16014" spans="1:5" ht="12.5" x14ac:dyDescent="0.25">
      <c r="A16014" s="37"/>
      <c r="B16014" s="26"/>
      <c r="C16014"/>
      <c r="D16014"/>
      <c r="E16014"/>
    </row>
    <row r="16015" spans="1:5" ht="12.5" x14ac:dyDescent="0.25">
      <c r="A16015" s="37"/>
      <c r="B16015" s="26"/>
      <c r="C16015"/>
      <c r="D16015"/>
      <c r="E16015"/>
    </row>
    <row r="16016" spans="1:5" ht="12.5" x14ac:dyDescent="0.25">
      <c r="A16016" s="37"/>
      <c r="B16016" s="26"/>
      <c r="C16016"/>
      <c r="D16016"/>
      <c r="E16016"/>
    </row>
    <row r="16017" spans="1:5" ht="12.5" x14ac:dyDescent="0.25">
      <c r="A16017" s="37"/>
      <c r="B16017" s="26"/>
      <c r="C16017"/>
      <c r="D16017"/>
      <c r="E16017"/>
    </row>
    <row r="16018" spans="1:5" ht="12.5" x14ac:dyDescent="0.25">
      <c r="A16018" s="37"/>
      <c r="B16018" s="26"/>
      <c r="C16018"/>
      <c r="D16018"/>
      <c r="E16018"/>
    </row>
    <row r="16019" spans="1:5" ht="12.5" x14ac:dyDescent="0.25">
      <c r="A16019" s="37"/>
      <c r="B16019" s="26"/>
      <c r="C16019"/>
      <c r="D16019"/>
      <c r="E16019"/>
    </row>
    <row r="16020" spans="1:5" ht="12.5" x14ac:dyDescent="0.25">
      <c r="A16020" s="37"/>
      <c r="B16020" s="26"/>
      <c r="C16020"/>
      <c r="D16020"/>
      <c r="E16020"/>
    </row>
    <row r="16021" spans="1:5" ht="12.5" x14ac:dyDescent="0.25">
      <c r="A16021" s="37"/>
      <c r="B16021" s="26"/>
      <c r="C16021"/>
      <c r="D16021"/>
      <c r="E16021"/>
    </row>
    <row r="16022" spans="1:5" ht="12.5" x14ac:dyDescent="0.25">
      <c r="A16022" s="37"/>
      <c r="B16022" s="26"/>
      <c r="C16022"/>
      <c r="D16022"/>
      <c r="E16022"/>
    </row>
    <row r="16023" spans="1:5" ht="12.5" x14ac:dyDescent="0.25">
      <c r="A16023" s="37"/>
      <c r="B16023" s="26"/>
      <c r="C16023"/>
      <c r="D16023"/>
      <c r="E16023"/>
    </row>
    <row r="16024" spans="1:5" ht="12.5" x14ac:dyDescent="0.25">
      <c r="A16024" s="37"/>
      <c r="B16024" s="26"/>
      <c r="C16024"/>
      <c r="D16024"/>
      <c r="E16024"/>
    </row>
    <row r="16025" spans="1:5" ht="12.5" x14ac:dyDescent="0.25">
      <c r="A16025" s="37"/>
      <c r="B16025" s="26"/>
      <c r="C16025"/>
      <c r="D16025"/>
      <c r="E16025"/>
    </row>
    <row r="16026" spans="1:5" ht="12.5" x14ac:dyDescent="0.25">
      <c r="A16026" s="37"/>
      <c r="B16026" s="26"/>
      <c r="C16026"/>
      <c r="D16026"/>
      <c r="E16026"/>
    </row>
    <row r="16027" spans="1:5" ht="12.5" x14ac:dyDescent="0.25">
      <c r="A16027" s="37"/>
      <c r="B16027" s="26"/>
      <c r="C16027"/>
      <c r="D16027"/>
      <c r="E16027"/>
    </row>
    <row r="16028" spans="1:5" ht="12.5" x14ac:dyDescent="0.25">
      <c r="A16028" s="37"/>
      <c r="B16028" s="26"/>
      <c r="C16028"/>
      <c r="D16028"/>
      <c r="E16028"/>
    </row>
    <row r="16029" spans="1:5" ht="12.5" x14ac:dyDescent="0.25">
      <c r="A16029" s="37"/>
      <c r="B16029" s="26"/>
      <c r="C16029"/>
      <c r="D16029"/>
      <c r="E16029"/>
    </row>
    <row r="16030" spans="1:5" ht="12.5" x14ac:dyDescent="0.25">
      <c r="A16030" s="37"/>
      <c r="B16030" s="26"/>
      <c r="C16030"/>
      <c r="D16030"/>
      <c r="E16030"/>
    </row>
    <row r="16031" spans="1:5" ht="12.5" x14ac:dyDescent="0.25">
      <c r="A16031" s="37"/>
      <c r="B16031" s="26"/>
      <c r="C16031"/>
      <c r="D16031"/>
      <c r="E16031"/>
    </row>
    <row r="16032" spans="1:5" ht="12.5" x14ac:dyDescent="0.25">
      <c r="A16032" s="37"/>
      <c r="B16032" s="26"/>
      <c r="C16032"/>
      <c r="D16032"/>
      <c r="E16032"/>
    </row>
    <row r="16033" spans="1:5" ht="12.5" x14ac:dyDescent="0.25">
      <c r="A16033" s="37"/>
      <c r="B16033" s="26"/>
      <c r="C16033"/>
      <c r="D16033"/>
      <c r="E16033"/>
    </row>
    <row r="16034" spans="1:5" ht="12.5" x14ac:dyDescent="0.25">
      <c r="A16034" s="37"/>
      <c r="B16034" s="26"/>
      <c r="C16034"/>
      <c r="D16034"/>
      <c r="E16034"/>
    </row>
    <row r="16035" spans="1:5" ht="12.5" x14ac:dyDescent="0.25">
      <c r="A16035" s="37"/>
      <c r="B16035" s="26"/>
      <c r="C16035"/>
      <c r="D16035"/>
      <c r="E16035"/>
    </row>
    <row r="16036" spans="1:5" ht="12.5" x14ac:dyDescent="0.25">
      <c r="A16036" s="37"/>
      <c r="B16036" s="26"/>
      <c r="C16036"/>
      <c r="D16036"/>
      <c r="E16036"/>
    </row>
    <row r="16037" spans="1:5" ht="12.5" x14ac:dyDescent="0.25">
      <c r="A16037" s="37"/>
      <c r="B16037" s="26"/>
      <c r="C16037"/>
      <c r="D16037"/>
      <c r="E16037"/>
    </row>
    <row r="16038" spans="1:5" ht="12.5" x14ac:dyDescent="0.25">
      <c r="A16038" s="37"/>
      <c r="B16038" s="26"/>
      <c r="C16038"/>
      <c r="D16038"/>
      <c r="E16038"/>
    </row>
    <row r="16039" spans="1:5" ht="12.5" x14ac:dyDescent="0.25">
      <c r="A16039" s="37"/>
      <c r="B16039" s="26"/>
      <c r="C16039"/>
      <c r="D16039"/>
      <c r="E16039"/>
    </row>
    <row r="16040" spans="1:5" ht="12.5" x14ac:dyDescent="0.25">
      <c r="A16040" s="37"/>
      <c r="B16040" s="26"/>
      <c r="C16040"/>
      <c r="D16040"/>
      <c r="E16040"/>
    </row>
    <row r="16041" spans="1:5" ht="12.5" x14ac:dyDescent="0.25">
      <c r="A16041" s="37"/>
      <c r="B16041" s="26"/>
      <c r="C16041"/>
      <c r="D16041"/>
      <c r="E16041"/>
    </row>
    <row r="16042" spans="1:5" ht="12.5" x14ac:dyDescent="0.25">
      <c r="A16042" s="37"/>
      <c r="B16042" s="26"/>
      <c r="C16042"/>
      <c r="D16042"/>
      <c r="E16042"/>
    </row>
    <row r="16043" spans="1:5" ht="12.5" x14ac:dyDescent="0.25">
      <c r="A16043" s="37"/>
      <c r="B16043" s="26"/>
      <c r="C16043"/>
      <c r="D16043"/>
      <c r="E16043"/>
    </row>
    <row r="16044" spans="1:5" ht="12.5" x14ac:dyDescent="0.25">
      <c r="A16044" s="37"/>
      <c r="B16044" s="26"/>
      <c r="C16044"/>
      <c r="D16044"/>
      <c r="E16044"/>
    </row>
    <row r="16045" spans="1:5" ht="12.5" x14ac:dyDescent="0.25">
      <c r="A16045" s="37"/>
      <c r="B16045" s="26"/>
      <c r="C16045"/>
      <c r="D16045"/>
      <c r="E16045"/>
    </row>
    <row r="16046" spans="1:5" ht="12.5" x14ac:dyDescent="0.25">
      <c r="A16046" s="37"/>
      <c r="B16046" s="26"/>
      <c r="C16046"/>
      <c r="D16046"/>
      <c r="E16046"/>
    </row>
    <row r="16047" spans="1:5" ht="12.5" x14ac:dyDescent="0.25">
      <c r="A16047" s="37"/>
      <c r="B16047" s="26"/>
      <c r="C16047"/>
      <c r="D16047"/>
      <c r="E16047"/>
    </row>
    <row r="16048" spans="1:5" ht="12.5" x14ac:dyDescent="0.25">
      <c r="A16048" s="37"/>
      <c r="B16048" s="26"/>
      <c r="C16048"/>
      <c r="D16048"/>
      <c r="E16048"/>
    </row>
    <row r="16049" spans="1:5" ht="12.5" x14ac:dyDescent="0.25">
      <c r="A16049" s="37"/>
      <c r="B16049" s="26"/>
      <c r="C16049"/>
      <c r="D16049"/>
      <c r="E16049"/>
    </row>
    <row r="16050" spans="1:5" ht="12.5" x14ac:dyDescent="0.25">
      <c r="A16050" s="37"/>
      <c r="B16050" s="26"/>
      <c r="C16050"/>
      <c r="D16050"/>
      <c r="E16050"/>
    </row>
    <row r="16051" spans="1:5" ht="12.5" x14ac:dyDescent="0.25">
      <c r="A16051" s="37"/>
      <c r="B16051" s="26"/>
      <c r="C16051"/>
      <c r="D16051"/>
      <c r="E16051"/>
    </row>
    <row r="16052" spans="1:5" ht="12.5" x14ac:dyDescent="0.25">
      <c r="A16052" s="37"/>
      <c r="B16052" s="26"/>
      <c r="C16052"/>
      <c r="D16052"/>
      <c r="E16052"/>
    </row>
    <row r="16053" spans="1:5" ht="12.5" x14ac:dyDescent="0.25">
      <c r="A16053" s="37"/>
      <c r="B16053" s="26"/>
      <c r="C16053"/>
      <c r="D16053"/>
      <c r="E16053"/>
    </row>
    <row r="16054" spans="1:5" ht="12.5" x14ac:dyDescent="0.25">
      <c r="A16054" s="37"/>
      <c r="B16054" s="26"/>
      <c r="C16054"/>
      <c r="D16054"/>
      <c r="E16054"/>
    </row>
    <row r="16055" spans="1:5" ht="12.5" x14ac:dyDescent="0.25">
      <c r="A16055" s="37"/>
      <c r="B16055" s="26"/>
      <c r="C16055"/>
      <c r="D16055"/>
      <c r="E16055"/>
    </row>
    <row r="16056" spans="1:5" ht="12.5" x14ac:dyDescent="0.25">
      <c r="A16056" s="37"/>
      <c r="B16056" s="26"/>
      <c r="C16056"/>
      <c r="D16056"/>
      <c r="E16056"/>
    </row>
    <row r="16057" spans="1:5" ht="12.5" x14ac:dyDescent="0.25">
      <c r="A16057" s="37"/>
      <c r="B16057" s="26"/>
      <c r="C16057"/>
      <c r="D16057"/>
      <c r="E16057"/>
    </row>
    <row r="16058" spans="1:5" ht="12.5" x14ac:dyDescent="0.25">
      <c r="A16058" s="37"/>
      <c r="B16058" s="26"/>
      <c r="C16058"/>
      <c r="D16058"/>
      <c r="E16058"/>
    </row>
    <row r="16059" spans="1:5" ht="12.5" x14ac:dyDescent="0.25">
      <c r="A16059" s="37"/>
      <c r="B16059" s="26"/>
      <c r="C16059"/>
      <c r="D16059"/>
      <c r="E16059"/>
    </row>
    <row r="16060" spans="1:5" ht="12.5" x14ac:dyDescent="0.25">
      <c r="A16060" s="37"/>
      <c r="B16060" s="26"/>
      <c r="C16060"/>
      <c r="D16060"/>
      <c r="E16060"/>
    </row>
    <row r="16061" spans="1:5" ht="12.5" x14ac:dyDescent="0.25">
      <c r="A16061" s="37"/>
      <c r="B16061" s="26"/>
      <c r="C16061"/>
      <c r="D16061"/>
      <c r="E16061"/>
    </row>
    <row r="16062" spans="1:5" ht="12.5" x14ac:dyDescent="0.25">
      <c r="A16062" s="37"/>
      <c r="B16062" s="26"/>
      <c r="C16062"/>
      <c r="D16062"/>
      <c r="E16062"/>
    </row>
    <row r="16063" spans="1:5" ht="12.5" x14ac:dyDescent="0.25">
      <c r="A16063" s="37"/>
      <c r="B16063" s="26"/>
      <c r="C16063"/>
      <c r="D16063"/>
      <c r="E16063"/>
    </row>
    <row r="16064" spans="1:5" ht="12.5" x14ac:dyDescent="0.25">
      <c r="A16064" s="37"/>
      <c r="B16064" s="26"/>
      <c r="C16064"/>
      <c r="D16064"/>
      <c r="E16064"/>
    </row>
    <row r="16065" spans="1:5" ht="12.5" x14ac:dyDescent="0.25">
      <c r="A16065" s="37"/>
      <c r="B16065" s="26"/>
      <c r="C16065"/>
      <c r="D16065"/>
      <c r="E16065"/>
    </row>
    <row r="16066" spans="1:5" ht="12.5" x14ac:dyDescent="0.25">
      <c r="A16066" s="37"/>
      <c r="B16066" s="26"/>
      <c r="C16066"/>
      <c r="D16066"/>
      <c r="E16066"/>
    </row>
    <row r="16067" spans="1:5" ht="12.5" x14ac:dyDescent="0.25">
      <c r="A16067" s="37"/>
      <c r="B16067" s="26"/>
      <c r="C16067"/>
      <c r="D16067"/>
      <c r="E16067"/>
    </row>
    <row r="16068" spans="1:5" ht="12.5" x14ac:dyDescent="0.25">
      <c r="A16068" s="37"/>
      <c r="B16068" s="26"/>
      <c r="C16068"/>
      <c r="D16068"/>
      <c r="E16068"/>
    </row>
    <row r="16069" spans="1:5" ht="12.5" x14ac:dyDescent="0.25">
      <c r="A16069" s="37"/>
      <c r="B16069" s="26"/>
      <c r="C16069"/>
      <c r="D16069"/>
      <c r="E16069"/>
    </row>
    <row r="16070" spans="1:5" ht="12.5" x14ac:dyDescent="0.25">
      <c r="A16070" s="37"/>
      <c r="B16070" s="26"/>
      <c r="C16070"/>
      <c r="D16070"/>
      <c r="E16070"/>
    </row>
    <row r="16071" spans="1:5" ht="12.5" x14ac:dyDescent="0.25">
      <c r="A16071" s="37"/>
      <c r="B16071" s="26"/>
      <c r="C16071"/>
      <c r="D16071"/>
      <c r="E16071"/>
    </row>
    <row r="16072" spans="1:5" ht="12.5" x14ac:dyDescent="0.25">
      <c r="A16072" s="37"/>
      <c r="B16072" s="26"/>
      <c r="C16072"/>
      <c r="D16072"/>
      <c r="E16072"/>
    </row>
    <row r="16073" spans="1:5" ht="12.5" x14ac:dyDescent="0.25">
      <c r="A16073" s="37"/>
      <c r="B16073" s="26"/>
      <c r="C16073"/>
      <c r="D16073"/>
      <c r="E16073"/>
    </row>
    <row r="16074" spans="1:5" ht="12.5" x14ac:dyDescent="0.25">
      <c r="A16074" s="37"/>
      <c r="B16074" s="26"/>
      <c r="C16074"/>
      <c r="D16074"/>
      <c r="E16074"/>
    </row>
    <row r="16075" spans="1:5" ht="12.5" x14ac:dyDescent="0.25">
      <c r="A16075" s="37"/>
      <c r="B16075" s="26"/>
      <c r="C16075"/>
      <c r="D16075"/>
      <c r="E16075"/>
    </row>
    <row r="16076" spans="1:5" ht="12.5" x14ac:dyDescent="0.25">
      <c r="A16076" s="37"/>
      <c r="B16076" s="26"/>
      <c r="C16076"/>
      <c r="D16076"/>
      <c r="E16076"/>
    </row>
    <row r="16077" spans="1:5" ht="12.5" x14ac:dyDescent="0.25">
      <c r="A16077" s="37"/>
      <c r="B16077" s="26"/>
      <c r="C16077"/>
      <c r="D16077"/>
      <c r="E16077"/>
    </row>
    <row r="16078" spans="1:5" ht="12.5" x14ac:dyDescent="0.25">
      <c r="A16078" s="37"/>
      <c r="B16078" s="26"/>
      <c r="C16078"/>
      <c r="D16078"/>
      <c r="E16078"/>
    </row>
    <row r="16079" spans="1:5" ht="12.5" x14ac:dyDescent="0.25">
      <c r="A16079" s="37"/>
      <c r="B16079" s="26"/>
      <c r="C16079"/>
      <c r="D16079"/>
      <c r="E16079"/>
    </row>
    <row r="16080" spans="1:5" ht="12.5" x14ac:dyDescent="0.25">
      <c r="A16080" s="37"/>
      <c r="B16080" s="26"/>
      <c r="C16080"/>
      <c r="D16080"/>
      <c r="E16080"/>
    </row>
    <row r="16081" spans="1:5" ht="12.5" x14ac:dyDescent="0.25">
      <c r="A16081" s="37"/>
      <c r="B16081" s="26"/>
      <c r="C16081"/>
      <c r="D16081"/>
      <c r="E16081"/>
    </row>
    <row r="16082" spans="1:5" ht="12.5" x14ac:dyDescent="0.25">
      <c r="A16082" s="37"/>
      <c r="B16082" s="26"/>
      <c r="C16082"/>
      <c r="D16082"/>
      <c r="E16082"/>
    </row>
    <row r="16083" spans="1:5" ht="12.5" x14ac:dyDescent="0.25">
      <c r="A16083" s="37"/>
      <c r="B16083" s="26"/>
      <c r="C16083"/>
      <c r="D16083"/>
      <c r="E16083"/>
    </row>
    <row r="16084" spans="1:5" ht="12.5" x14ac:dyDescent="0.25">
      <c r="A16084" s="37"/>
      <c r="B16084" s="26"/>
      <c r="C16084"/>
      <c r="D16084"/>
      <c r="E16084"/>
    </row>
    <row r="16085" spans="1:5" ht="12.5" x14ac:dyDescent="0.25">
      <c r="A16085" s="37"/>
      <c r="B16085" s="26"/>
      <c r="C16085"/>
      <c r="D16085"/>
      <c r="E16085"/>
    </row>
    <row r="16086" spans="1:5" ht="12.5" x14ac:dyDescent="0.25">
      <c r="A16086" s="37"/>
      <c r="B16086" s="26"/>
      <c r="C16086"/>
      <c r="D16086"/>
      <c r="E16086"/>
    </row>
    <row r="16087" spans="1:5" ht="12.5" x14ac:dyDescent="0.25">
      <c r="A16087" s="37"/>
      <c r="B16087" s="26"/>
      <c r="C16087"/>
      <c r="D16087"/>
      <c r="E16087"/>
    </row>
    <row r="16088" spans="1:5" ht="12.5" x14ac:dyDescent="0.25">
      <c r="A16088" s="37"/>
      <c r="B16088" s="26"/>
      <c r="C16088"/>
      <c r="D16088"/>
      <c r="E16088"/>
    </row>
    <row r="16089" spans="1:5" ht="12.5" x14ac:dyDescent="0.25">
      <c r="A16089" s="37"/>
      <c r="B16089" s="26"/>
      <c r="C16089"/>
      <c r="D16089"/>
      <c r="E16089"/>
    </row>
    <row r="16090" spans="1:5" ht="12.5" x14ac:dyDescent="0.25">
      <c r="A16090" s="37"/>
      <c r="B16090" s="26"/>
      <c r="C16090"/>
      <c r="D16090"/>
      <c r="E16090"/>
    </row>
    <row r="16091" spans="1:5" ht="12.5" x14ac:dyDescent="0.25">
      <c r="A16091" s="37"/>
      <c r="B16091" s="26"/>
      <c r="C16091"/>
      <c r="D16091"/>
      <c r="E16091"/>
    </row>
    <row r="16092" spans="1:5" ht="12.5" x14ac:dyDescent="0.25">
      <c r="A16092" s="37"/>
      <c r="B16092" s="26"/>
      <c r="C16092"/>
      <c r="D16092"/>
      <c r="E16092"/>
    </row>
    <row r="16093" spans="1:5" ht="12.5" x14ac:dyDescent="0.25">
      <c r="A16093" s="37"/>
      <c r="B16093" s="26"/>
      <c r="C16093"/>
      <c r="D16093"/>
      <c r="E16093"/>
    </row>
    <row r="16094" spans="1:5" ht="12.5" x14ac:dyDescent="0.25">
      <c r="A16094" s="37"/>
      <c r="B16094" s="26"/>
      <c r="C16094"/>
      <c r="D16094"/>
      <c r="E16094"/>
    </row>
    <row r="16095" spans="1:5" ht="12.5" x14ac:dyDescent="0.25">
      <c r="A16095" s="37"/>
      <c r="B16095" s="26"/>
      <c r="C16095"/>
      <c r="D16095"/>
      <c r="E16095"/>
    </row>
    <row r="16096" spans="1:5" ht="12.5" x14ac:dyDescent="0.25">
      <c r="A16096" s="37"/>
      <c r="B16096" s="26"/>
      <c r="C16096"/>
      <c r="D16096"/>
      <c r="E16096"/>
    </row>
    <row r="16097" spans="1:5" ht="12.5" x14ac:dyDescent="0.25">
      <c r="A16097" s="37"/>
      <c r="B16097" s="26"/>
      <c r="C16097"/>
      <c r="D16097"/>
      <c r="E16097"/>
    </row>
    <row r="16098" spans="1:5" ht="12.5" x14ac:dyDescent="0.25">
      <c r="A16098" s="37"/>
      <c r="B16098" s="26"/>
      <c r="C16098"/>
      <c r="D16098"/>
      <c r="E16098"/>
    </row>
    <row r="16099" spans="1:5" ht="12.5" x14ac:dyDescent="0.25">
      <c r="A16099" s="37"/>
      <c r="B16099" s="26"/>
      <c r="C16099"/>
      <c r="D16099"/>
      <c r="E16099"/>
    </row>
    <row r="16100" spans="1:5" ht="12.5" x14ac:dyDescent="0.25">
      <c r="A16100" s="37"/>
      <c r="B16100" s="26"/>
      <c r="C16100"/>
      <c r="D16100"/>
      <c r="E16100"/>
    </row>
    <row r="16101" spans="1:5" ht="12.5" x14ac:dyDescent="0.25">
      <c r="A16101" s="37"/>
      <c r="B16101" s="26"/>
      <c r="C16101"/>
      <c r="D16101"/>
      <c r="E16101"/>
    </row>
    <row r="16102" spans="1:5" ht="12.5" x14ac:dyDescent="0.25">
      <c r="A16102" s="37"/>
      <c r="B16102" s="26"/>
      <c r="C16102"/>
      <c r="D16102"/>
      <c r="E16102"/>
    </row>
    <row r="16103" spans="1:5" ht="12.5" x14ac:dyDescent="0.25">
      <c r="A16103" s="37"/>
      <c r="B16103" s="26"/>
      <c r="C16103"/>
      <c r="D16103"/>
      <c r="E16103"/>
    </row>
    <row r="16104" spans="1:5" ht="12.5" x14ac:dyDescent="0.25">
      <c r="A16104" s="37"/>
      <c r="B16104" s="26"/>
      <c r="C16104"/>
      <c r="D16104"/>
      <c r="E16104"/>
    </row>
    <row r="16105" spans="1:5" ht="12.5" x14ac:dyDescent="0.25">
      <c r="A16105" s="37"/>
      <c r="B16105" s="26"/>
      <c r="C16105"/>
      <c r="D16105"/>
      <c r="E16105"/>
    </row>
    <row r="16106" spans="1:5" ht="12.5" x14ac:dyDescent="0.25">
      <c r="A16106" s="37"/>
      <c r="B16106" s="26"/>
      <c r="C16106"/>
      <c r="D16106"/>
      <c r="E16106"/>
    </row>
    <row r="16107" spans="1:5" ht="12.5" x14ac:dyDescent="0.25">
      <c r="A16107" s="37"/>
      <c r="B16107" s="26"/>
      <c r="C16107"/>
      <c r="D16107"/>
      <c r="E16107"/>
    </row>
    <row r="16108" spans="1:5" ht="12.5" x14ac:dyDescent="0.25">
      <c r="A16108" s="37"/>
      <c r="B16108" s="26"/>
      <c r="C16108"/>
      <c r="D16108"/>
      <c r="E16108"/>
    </row>
    <row r="16109" spans="1:5" ht="12.5" x14ac:dyDescent="0.25">
      <c r="A16109" s="37"/>
      <c r="B16109" s="26"/>
      <c r="C16109"/>
      <c r="D16109"/>
      <c r="E16109"/>
    </row>
    <row r="16110" spans="1:5" ht="12.5" x14ac:dyDescent="0.25">
      <c r="A16110" s="37"/>
      <c r="B16110" s="26"/>
      <c r="C16110"/>
      <c r="D16110"/>
      <c r="E16110"/>
    </row>
    <row r="16111" spans="1:5" ht="12.5" x14ac:dyDescent="0.25">
      <c r="A16111" s="37"/>
      <c r="B16111" s="26"/>
      <c r="C16111"/>
      <c r="D16111"/>
      <c r="E16111"/>
    </row>
    <row r="16112" spans="1:5" ht="12.5" x14ac:dyDescent="0.25">
      <c r="A16112" s="37"/>
      <c r="B16112" s="26"/>
      <c r="C16112"/>
      <c r="D16112"/>
      <c r="E16112"/>
    </row>
    <row r="16113" spans="1:5" ht="12.5" x14ac:dyDescent="0.25">
      <c r="A16113" s="37"/>
      <c r="B16113" s="26"/>
      <c r="C16113"/>
      <c r="D16113"/>
      <c r="E16113"/>
    </row>
    <row r="16114" spans="1:5" ht="12.5" x14ac:dyDescent="0.25">
      <c r="A16114" s="37"/>
      <c r="B16114" s="26"/>
      <c r="C16114"/>
      <c r="D16114"/>
      <c r="E16114"/>
    </row>
    <row r="16115" spans="1:5" ht="12.5" x14ac:dyDescent="0.25">
      <c r="A16115" s="37"/>
      <c r="B16115" s="26"/>
      <c r="C16115"/>
      <c r="D16115"/>
      <c r="E16115"/>
    </row>
    <row r="16116" spans="1:5" ht="12.5" x14ac:dyDescent="0.25">
      <c r="A16116" s="37"/>
      <c r="B16116" s="26"/>
      <c r="C16116"/>
      <c r="D16116"/>
      <c r="E16116"/>
    </row>
    <row r="16117" spans="1:5" ht="12.5" x14ac:dyDescent="0.25">
      <c r="A16117" s="37"/>
      <c r="B16117" s="26"/>
      <c r="C16117"/>
      <c r="D16117"/>
      <c r="E16117"/>
    </row>
    <row r="16118" spans="1:5" ht="12.5" x14ac:dyDescent="0.25">
      <c r="A16118" s="37"/>
      <c r="B16118" s="26"/>
      <c r="C16118"/>
      <c r="D16118"/>
      <c r="E16118"/>
    </row>
    <row r="16119" spans="1:5" ht="12.5" x14ac:dyDescent="0.25">
      <c r="A16119" s="37"/>
      <c r="B16119" s="26"/>
      <c r="C16119"/>
      <c r="D16119"/>
      <c r="E16119"/>
    </row>
    <row r="16120" spans="1:5" ht="12.5" x14ac:dyDescent="0.25">
      <c r="A16120" s="37"/>
      <c r="B16120" s="26"/>
      <c r="C16120"/>
      <c r="D16120"/>
      <c r="E16120"/>
    </row>
    <row r="16121" spans="1:5" ht="12.5" x14ac:dyDescent="0.25">
      <c r="A16121" s="37"/>
      <c r="B16121" s="26"/>
      <c r="C16121"/>
      <c r="D16121"/>
      <c r="E16121"/>
    </row>
    <row r="16122" spans="1:5" ht="12.5" x14ac:dyDescent="0.25">
      <c r="A16122" s="37"/>
      <c r="B16122" s="26"/>
      <c r="C16122"/>
      <c r="D16122"/>
      <c r="E16122"/>
    </row>
    <row r="16123" spans="1:5" ht="12.5" x14ac:dyDescent="0.25">
      <c r="A16123" s="37"/>
      <c r="B16123" s="26"/>
      <c r="C16123"/>
      <c r="D16123"/>
      <c r="E16123"/>
    </row>
    <row r="16124" spans="1:5" ht="12.5" x14ac:dyDescent="0.25">
      <c r="A16124" s="37"/>
      <c r="B16124" s="26"/>
      <c r="C16124"/>
      <c r="D16124"/>
      <c r="E16124"/>
    </row>
    <row r="16125" spans="1:5" ht="12.5" x14ac:dyDescent="0.25">
      <c r="A16125" s="37"/>
      <c r="B16125" s="26"/>
      <c r="C16125"/>
      <c r="D16125"/>
      <c r="E16125"/>
    </row>
    <row r="16126" spans="1:5" ht="12.5" x14ac:dyDescent="0.25">
      <c r="A16126" s="37"/>
      <c r="B16126" s="26"/>
      <c r="C16126"/>
      <c r="D16126"/>
      <c r="E16126"/>
    </row>
    <row r="16127" spans="1:5" ht="12.5" x14ac:dyDescent="0.25">
      <c r="A16127" s="37"/>
      <c r="B16127" s="26"/>
      <c r="C16127"/>
      <c r="D16127"/>
      <c r="E16127"/>
    </row>
    <row r="16128" spans="1:5" ht="12.5" x14ac:dyDescent="0.25">
      <c r="A16128" s="37"/>
      <c r="B16128" s="26"/>
      <c r="C16128"/>
      <c r="D16128"/>
      <c r="E16128"/>
    </row>
    <row r="16129" spans="1:5" ht="12.5" x14ac:dyDescent="0.25">
      <c r="A16129" s="37"/>
      <c r="B16129" s="26"/>
      <c r="C16129"/>
      <c r="D16129"/>
      <c r="E16129"/>
    </row>
    <row r="16130" spans="1:5" ht="12.5" x14ac:dyDescent="0.25">
      <c r="A16130" s="37"/>
      <c r="B16130" s="26"/>
      <c r="C16130"/>
      <c r="D16130"/>
      <c r="E16130"/>
    </row>
    <row r="16131" spans="1:5" ht="12.5" x14ac:dyDescent="0.25">
      <c r="A16131" s="37"/>
      <c r="B16131" s="26"/>
      <c r="C16131"/>
      <c r="D16131"/>
      <c r="E16131"/>
    </row>
    <row r="16132" spans="1:5" ht="12.5" x14ac:dyDescent="0.25">
      <c r="A16132" s="37"/>
      <c r="B16132" s="26"/>
      <c r="C16132"/>
      <c r="D16132"/>
      <c r="E16132"/>
    </row>
    <row r="16133" spans="1:5" ht="12.5" x14ac:dyDescent="0.25">
      <c r="A16133" s="37"/>
      <c r="B16133" s="26"/>
      <c r="C16133"/>
      <c r="D16133"/>
      <c r="E16133"/>
    </row>
    <row r="16134" spans="1:5" ht="12.5" x14ac:dyDescent="0.25">
      <c r="A16134" s="37"/>
      <c r="B16134" s="26"/>
      <c r="C16134"/>
      <c r="D16134"/>
      <c r="E16134"/>
    </row>
    <row r="16135" spans="1:5" ht="12.5" x14ac:dyDescent="0.25">
      <c r="A16135" s="37"/>
      <c r="B16135" s="26"/>
      <c r="C16135"/>
      <c r="D16135"/>
      <c r="E16135"/>
    </row>
    <row r="16136" spans="1:5" ht="12.5" x14ac:dyDescent="0.25">
      <c r="A16136" s="37"/>
      <c r="B16136" s="26"/>
      <c r="C16136"/>
      <c r="D16136"/>
      <c r="E16136"/>
    </row>
    <row r="16137" spans="1:5" ht="12.5" x14ac:dyDescent="0.25">
      <c r="A16137" s="37"/>
      <c r="B16137" s="26"/>
      <c r="C16137"/>
      <c r="D16137"/>
      <c r="E16137"/>
    </row>
    <row r="16138" spans="1:5" ht="12.5" x14ac:dyDescent="0.25">
      <c r="A16138" s="37"/>
      <c r="B16138" s="26"/>
      <c r="C16138"/>
      <c r="D16138"/>
      <c r="E16138"/>
    </row>
    <row r="16139" spans="1:5" ht="12.5" x14ac:dyDescent="0.25">
      <c r="A16139" s="37"/>
      <c r="B16139" s="26"/>
      <c r="C16139"/>
      <c r="D16139"/>
      <c r="E16139"/>
    </row>
    <row r="16140" spans="1:5" ht="12.5" x14ac:dyDescent="0.25">
      <c r="A16140" s="37"/>
      <c r="B16140" s="26"/>
      <c r="C16140"/>
      <c r="D16140"/>
      <c r="E16140"/>
    </row>
    <row r="16141" spans="1:5" ht="12.5" x14ac:dyDescent="0.25">
      <c r="A16141" s="37"/>
      <c r="B16141" s="26"/>
      <c r="C16141"/>
      <c r="D16141"/>
      <c r="E16141"/>
    </row>
    <row r="16142" spans="1:5" ht="12.5" x14ac:dyDescent="0.25">
      <c r="A16142" s="37"/>
      <c r="B16142" s="26"/>
      <c r="C16142"/>
      <c r="D16142"/>
      <c r="E16142"/>
    </row>
    <row r="16143" spans="1:5" ht="12.5" x14ac:dyDescent="0.25">
      <c r="A16143" s="37"/>
      <c r="B16143" s="26"/>
      <c r="C16143"/>
      <c r="D16143"/>
      <c r="E16143"/>
    </row>
    <row r="16144" spans="1:5" ht="12.5" x14ac:dyDescent="0.25">
      <c r="A16144" s="37"/>
      <c r="B16144" s="26"/>
      <c r="C16144"/>
      <c r="D16144"/>
      <c r="E16144"/>
    </row>
    <row r="16145" spans="1:5" ht="12.5" x14ac:dyDescent="0.25">
      <c r="A16145" s="37"/>
      <c r="B16145" s="26"/>
      <c r="C16145"/>
      <c r="D16145"/>
      <c r="E16145"/>
    </row>
    <row r="16146" spans="1:5" ht="12.5" x14ac:dyDescent="0.25">
      <c r="A16146" s="37"/>
      <c r="B16146" s="26"/>
      <c r="C16146"/>
      <c r="D16146"/>
      <c r="E16146"/>
    </row>
    <row r="16147" spans="1:5" ht="12.5" x14ac:dyDescent="0.25">
      <c r="A16147" s="37"/>
      <c r="B16147" s="26"/>
      <c r="C16147"/>
      <c r="D16147"/>
      <c r="E16147"/>
    </row>
    <row r="16148" spans="1:5" ht="12.5" x14ac:dyDescent="0.25">
      <c r="A16148" s="37"/>
      <c r="B16148" s="26"/>
      <c r="C16148"/>
      <c r="D16148"/>
      <c r="E16148"/>
    </row>
    <row r="16149" spans="1:5" ht="12.5" x14ac:dyDescent="0.25">
      <c r="A16149" s="37"/>
      <c r="B16149" s="26"/>
      <c r="C16149"/>
      <c r="D16149"/>
      <c r="E16149"/>
    </row>
    <row r="16150" spans="1:5" ht="12.5" x14ac:dyDescent="0.25">
      <c r="A16150" s="37"/>
      <c r="B16150" s="26"/>
      <c r="C16150"/>
      <c r="D16150"/>
      <c r="E16150"/>
    </row>
    <row r="16151" spans="1:5" ht="12.5" x14ac:dyDescent="0.25">
      <c r="A16151" s="37"/>
      <c r="B16151" s="26"/>
      <c r="C16151"/>
      <c r="D16151"/>
      <c r="E16151"/>
    </row>
    <row r="16152" spans="1:5" ht="12.5" x14ac:dyDescent="0.25">
      <c r="A16152" s="37"/>
      <c r="B16152" s="26"/>
      <c r="C16152"/>
      <c r="D16152"/>
      <c r="E16152"/>
    </row>
    <row r="16153" spans="1:5" ht="12.5" x14ac:dyDescent="0.25">
      <c r="A16153" s="37"/>
      <c r="B16153" s="26"/>
      <c r="C16153"/>
      <c r="D16153"/>
      <c r="E16153"/>
    </row>
    <row r="16154" spans="1:5" ht="12.5" x14ac:dyDescent="0.25">
      <c r="A16154" s="37"/>
      <c r="B16154" s="26"/>
      <c r="C16154"/>
      <c r="D16154"/>
      <c r="E16154"/>
    </row>
    <row r="16155" spans="1:5" ht="12.5" x14ac:dyDescent="0.25">
      <c r="A16155" s="37"/>
      <c r="B16155" s="26"/>
      <c r="C16155"/>
      <c r="D16155"/>
      <c r="E16155"/>
    </row>
    <row r="16156" spans="1:5" ht="12.5" x14ac:dyDescent="0.25">
      <c r="A16156" s="37"/>
      <c r="B16156" s="26"/>
      <c r="C16156"/>
      <c r="D16156"/>
      <c r="E16156"/>
    </row>
    <row r="16157" spans="1:5" ht="12.5" x14ac:dyDescent="0.25">
      <c r="A16157" s="37"/>
      <c r="B16157" s="26"/>
      <c r="C16157"/>
      <c r="D16157"/>
      <c r="E16157"/>
    </row>
    <row r="16158" spans="1:5" ht="12.5" x14ac:dyDescent="0.25">
      <c r="A16158" s="37"/>
      <c r="B16158" s="26"/>
      <c r="C16158"/>
      <c r="D16158"/>
      <c r="E16158"/>
    </row>
    <row r="16159" spans="1:5" ht="12.5" x14ac:dyDescent="0.25">
      <c r="A16159" s="37"/>
      <c r="B16159" s="26"/>
      <c r="C16159"/>
      <c r="D16159"/>
      <c r="E16159"/>
    </row>
    <row r="16160" spans="1:5" ht="12.5" x14ac:dyDescent="0.25">
      <c r="A16160" s="37"/>
      <c r="B16160" s="26"/>
      <c r="C16160"/>
      <c r="D16160"/>
      <c r="E16160"/>
    </row>
    <row r="16161" spans="1:5" ht="12.5" x14ac:dyDescent="0.25">
      <c r="A16161" s="37"/>
      <c r="B16161" s="26"/>
      <c r="C16161"/>
      <c r="D16161"/>
      <c r="E16161"/>
    </row>
    <row r="16162" spans="1:5" ht="12.5" x14ac:dyDescent="0.25">
      <c r="A16162" s="37"/>
      <c r="B16162" s="26"/>
      <c r="C16162"/>
      <c r="D16162"/>
      <c r="E16162"/>
    </row>
    <row r="16163" spans="1:5" ht="12.5" x14ac:dyDescent="0.25">
      <c r="A16163" s="37"/>
      <c r="B16163" s="26"/>
      <c r="C16163"/>
      <c r="D16163"/>
      <c r="E16163"/>
    </row>
    <row r="16164" spans="1:5" ht="12.5" x14ac:dyDescent="0.25">
      <c r="A16164" s="37"/>
      <c r="B16164" s="26"/>
      <c r="C16164"/>
      <c r="D16164"/>
      <c r="E16164"/>
    </row>
    <row r="16165" spans="1:5" ht="12.5" x14ac:dyDescent="0.25">
      <c r="A16165" s="37"/>
      <c r="B16165" s="26"/>
      <c r="C16165"/>
      <c r="D16165"/>
      <c r="E16165"/>
    </row>
    <row r="16166" spans="1:5" ht="12.5" x14ac:dyDescent="0.25">
      <c r="A16166" s="37"/>
      <c r="B16166" s="26"/>
      <c r="C16166"/>
      <c r="D16166"/>
      <c r="E16166"/>
    </row>
    <row r="16167" spans="1:5" ht="12.5" x14ac:dyDescent="0.25">
      <c r="A16167" s="37"/>
      <c r="B16167" s="26"/>
      <c r="C16167"/>
      <c r="D16167"/>
      <c r="E16167"/>
    </row>
    <row r="16168" spans="1:5" ht="12.5" x14ac:dyDescent="0.25">
      <c r="A16168" s="37"/>
      <c r="B16168" s="26"/>
      <c r="C16168"/>
      <c r="D16168"/>
      <c r="E16168"/>
    </row>
    <row r="16169" spans="1:5" ht="12.5" x14ac:dyDescent="0.25">
      <c r="A16169" s="37"/>
      <c r="B16169" s="26"/>
      <c r="C16169"/>
      <c r="D16169"/>
      <c r="E16169"/>
    </row>
    <row r="16170" spans="1:5" ht="12.5" x14ac:dyDescent="0.25">
      <c r="A16170" s="37"/>
      <c r="B16170" s="26"/>
      <c r="C16170"/>
      <c r="D16170"/>
      <c r="E16170"/>
    </row>
    <row r="16171" spans="1:5" ht="12.5" x14ac:dyDescent="0.25">
      <c r="A16171" s="37"/>
      <c r="B16171" s="26"/>
      <c r="C16171"/>
      <c r="D16171"/>
      <c r="E16171"/>
    </row>
    <row r="16172" spans="1:5" ht="12.5" x14ac:dyDescent="0.25">
      <c r="A16172" s="37"/>
      <c r="B16172" s="26"/>
      <c r="C16172"/>
      <c r="D16172"/>
      <c r="E16172"/>
    </row>
    <row r="16173" spans="1:5" ht="12.5" x14ac:dyDescent="0.25">
      <c r="A16173" s="37"/>
      <c r="B16173" s="26"/>
      <c r="C16173"/>
      <c r="D16173"/>
      <c r="E16173"/>
    </row>
    <row r="16174" spans="1:5" ht="12.5" x14ac:dyDescent="0.25">
      <c r="A16174" s="37"/>
      <c r="B16174" s="26"/>
      <c r="C16174"/>
      <c r="D16174"/>
      <c r="E16174"/>
    </row>
    <row r="16175" spans="1:5" ht="12.5" x14ac:dyDescent="0.25">
      <c r="A16175" s="37"/>
      <c r="B16175" s="26"/>
      <c r="C16175"/>
      <c r="D16175"/>
      <c r="E16175"/>
    </row>
    <row r="16176" spans="1:5" ht="12.5" x14ac:dyDescent="0.25">
      <c r="A16176" s="37"/>
      <c r="B16176" s="26"/>
      <c r="C16176"/>
      <c r="D16176"/>
      <c r="E16176"/>
    </row>
    <row r="16177" spans="1:5" ht="12.5" x14ac:dyDescent="0.25">
      <c r="A16177" s="37"/>
      <c r="B16177" s="26"/>
      <c r="C16177"/>
      <c r="D16177"/>
      <c r="E16177"/>
    </row>
    <row r="16178" spans="1:5" ht="12.5" x14ac:dyDescent="0.25">
      <c r="A16178" s="37"/>
      <c r="B16178" s="26"/>
      <c r="C16178"/>
      <c r="D16178"/>
      <c r="E16178"/>
    </row>
    <row r="16179" spans="1:5" ht="12.5" x14ac:dyDescent="0.25">
      <c r="A16179" s="37"/>
      <c r="B16179" s="26"/>
      <c r="C16179"/>
      <c r="D16179"/>
      <c r="E16179"/>
    </row>
    <row r="16180" spans="1:5" ht="12.5" x14ac:dyDescent="0.25">
      <c r="A16180" s="37"/>
      <c r="B16180" s="26"/>
      <c r="C16180"/>
      <c r="D16180"/>
      <c r="E16180"/>
    </row>
    <row r="16181" spans="1:5" ht="12.5" x14ac:dyDescent="0.25">
      <c r="A16181" s="37"/>
      <c r="B16181" s="26"/>
      <c r="C16181"/>
      <c r="D16181"/>
      <c r="E16181"/>
    </row>
    <row r="16182" spans="1:5" ht="12.5" x14ac:dyDescent="0.25">
      <c r="A16182" s="37"/>
      <c r="B16182" s="26"/>
      <c r="C16182"/>
      <c r="D16182"/>
      <c r="E16182"/>
    </row>
    <row r="16183" spans="1:5" ht="12.5" x14ac:dyDescent="0.25">
      <c r="A16183" s="37"/>
      <c r="B16183" s="26"/>
      <c r="C16183"/>
      <c r="D16183"/>
      <c r="E16183"/>
    </row>
    <row r="16184" spans="1:5" ht="12.5" x14ac:dyDescent="0.25">
      <c r="A16184" s="37"/>
      <c r="B16184" s="26"/>
      <c r="C16184"/>
      <c r="D16184"/>
      <c r="E16184"/>
    </row>
    <row r="16185" spans="1:5" ht="12.5" x14ac:dyDescent="0.25">
      <c r="A16185" s="37"/>
      <c r="B16185" s="26"/>
      <c r="C16185"/>
      <c r="D16185"/>
      <c r="E16185"/>
    </row>
    <row r="16186" spans="1:5" ht="12.5" x14ac:dyDescent="0.25">
      <c r="A16186" s="37"/>
      <c r="B16186" s="26"/>
      <c r="C16186"/>
      <c r="D16186"/>
      <c r="E16186"/>
    </row>
    <row r="16187" spans="1:5" ht="12.5" x14ac:dyDescent="0.25">
      <c r="A16187" s="37"/>
      <c r="B16187" s="26"/>
      <c r="C16187"/>
      <c r="D16187"/>
      <c r="E16187"/>
    </row>
    <row r="16188" spans="1:5" ht="12.5" x14ac:dyDescent="0.25">
      <c r="A16188" s="37"/>
      <c r="B16188" s="26"/>
      <c r="C16188"/>
      <c r="D16188"/>
      <c r="E16188"/>
    </row>
    <row r="16189" spans="1:5" ht="12.5" x14ac:dyDescent="0.25">
      <c r="A16189" s="37"/>
      <c r="B16189" s="26"/>
      <c r="C16189"/>
      <c r="D16189"/>
      <c r="E16189"/>
    </row>
    <row r="16190" spans="1:5" ht="12.5" x14ac:dyDescent="0.25">
      <c r="A16190" s="37"/>
      <c r="B16190" s="26"/>
      <c r="C16190"/>
      <c r="D16190"/>
      <c r="E16190"/>
    </row>
    <row r="16191" spans="1:5" ht="12.5" x14ac:dyDescent="0.25">
      <c r="A16191" s="37"/>
      <c r="B16191" s="26"/>
      <c r="C16191"/>
      <c r="D16191"/>
      <c r="E16191"/>
    </row>
    <row r="16192" spans="1:5" ht="12.5" x14ac:dyDescent="0.25">
      <c r="A16192" s="37"/>
      <c r="B16192" s="26"/>
      <c r="C16192"/>
      <c r="D16192"/>
      <c r="E16192"/>
    </row>
    <row r="16193" spans="1:5" ht="12.5" x14ac:dyDescent="0.25">
      <c r="A16193" s="37"/>
      <c r="B16193" s="26"/>
      <c r="C16193"/>
      <c r="D16193"/>
      <c r="E16193"/>
    </row>
    <row r="16194" spans="1:5" ht="12.5" x14ac:dyDescent="0.25">
      <c r="A16194" s="37"/>
      <c r="B16194" s="26"/>
      <c r="C16194"/>
      <c r="D16194"/>
      <c r="E16194"/>
    </row>
    <row r="16195" spans="1:5" ht="12.5" x14ac:dyDescent="0.25">
      <c r="A16195" s="37"/>
      <c r="B16195" s="26"/>
      <c r="C16195"/>
      <c r="D16195"/>
      <c r="E16195"/>
    </row>
    <row r="16196" spans="1:5" ht="12.5" x14ac:dyDescent="0.25">
      <c r="A16196" s="37"/>
      <c r="B16196" s="26"/>
      <c r="C16196"/>
      <c r="D16196"/>
      <c r="E16196"/>
    </row>
    <row r="16197" spans="1:5" ht="12.5" x14ac:dyDescent="0.25">
      <c r="A16197" s="37"/>
      <c r="B16197" s="26"/>
      <c r="C16197"/>
      <c r="D16197"/>
      <c r="E16197"/>
    </row>
    <row r="16198" spans="1:5" ht="12.5" x14ac:dyDescent="0.25">
      <c r="A16198" s="37"/>
      <c r="B16198" s="26"/>
      <c r="C16198"/>
      <c r="D16198"/>
      <c r="E16198"/>
    </row>
    <row r="16199" spans="1:5" ht="12.5" x14ac:dyDescent="0.25">
      <c r="A16199" s="37"/>
      <c r="B16199" s="26"/>
      <c r="C16199"/>
      <c r="D16199"/>
      <c r="E16199"/>
    </row>
    <row r="16200" spans="1:5" ht="12.5" x14ac:dyDescent="0.25">
      <c r="A16200" s="37"/>
      <c r="B16200" s="26"/>
      <c r="C16200"/>
      <c r="D16200"/>
      <c r="E16200"/>
    </row>
    <row r="16201" spans="1:5" ht="12.5" x14ac:dyDescent="0.25">
      <c r="A16201" s="37"/>
      <c r="B16201" s="26"/>
      <c r="C16201"/>
      <c r="D16201"/>
      <c r="E16201"/>
    </row>
    <row r="16202" spans="1:5" ht="12.5" x14ac:dyDescent="0.25">
      <c r="A16202" s="37"/>
      <c r="B16202" s="26"/>
      <c r="C16202"/>
      <c r="D16202"/>
      <c r="E16202"/>
    </row>
    <row r="16203" spans="1:5" ht="12.5" x14ac:dyDescent="0.25">
      <c r="A16203" s="37"/>
      <c r="B16203" s="26"/>
      <c r="C16203"/>
      <c r="D16203"/>
      <c r="E16203"/>
    </row>
    <row r="16204" spans="1:5" ht="12.5" x14ac:dyDescent="0.25">
      <c r="A16204" s="37"/>
      <c r="B16204" s="26"/>
      <c r="C16204"/>
      <c r="D16204"/>
      <c r="E16204"/>
    </row>
    <row r="16205" spans="1:5" ht="12.5" x14ac:dyDescent="0.25">
      <c r="A16205" s="37"/>
      <c r="B16205" s="26"/>
      <c r="C16205"/>
      <c r="D16205"/>
      <c r="E16205"/>
    </row>
    <row r="16206" spans="1:5" ht="12.5" x14ac:dyDescent="0.25">
      <c r="A16206" s="37"/>
      <c r="B16206" s="26"/>
      <c r="C16206"/>
      <c r="D16206"/>
      <c r="E16206"/>
    </row>
    <row r="16207" spans="1:5" ht="12.5" x14ac:dyDescent="0.25">
      <c r="A16207" s="37"/>
      <c r="B16207" s="26"/>
      <c r="C16207"/>
      <c r="D16207"/>
      <c r="E16207"/>
    </row>
    <row r="16208" spans="1:5" ht="12.5" x14ac:dyDescent="0.25">
      <c r="A16208" s="37"/>
      <c r="B16208" s="26"/>
      <c r="C16208"/>
      <c r="D16208"/>
      <c r="E16208"/>
    </row>
    <row r="16209" spans="1:5" ht="12.5" x14ac:dyDescent="0.25">
      <c r="A16209" s="37"/>
      <c r="B16209" s="26"/>
      <c r="C16209"/>
      <c r="D16209"/>
      <c r="E16209"/>
    </row>
    <row r="16210" spans="1:5" ht="12.5" x14ac:dyDescent="0.25">
      <c r="A16210" s="37"/>
      <c r="B16210" s="26"/>
      <c r="C16210"/>
      <c r="D16210"/>
      <c r="E16210"/>
    </row>
    <row r="16211" spans="1:5" ht="12.5" x14ac:dyDescent="0.25">
      <c r="A16211" s="37"/>
      <c r="B16211" s="26"/>
      <c r="C16211"/>
      <c r="D16211"/>
      <c r="E16211"/>
    </row>
    <row r="16212" spans="1:5" ht="12.5" x14ac:dyDescent="0.25">
      <c r="A16212" s="37"/>
      <c r="B16212" s="26"/>
      <c r="C16212"/>
      <c r="D16212"/>
      <c r="E16212"/>
    </row>
    <row r="16213" spans="1:5" ht="12.5" x14ac:dyDescent="0.25">
      <c r="A16213" s="37"/>
      <c r="B16213" s="26"/>
      <c r="C16213"/>
      <c r="D16213"/>
      <c r="E16213"/>
    </row>
    <row r="16214" spans="1:5" ht="12.5" x14ac:dyDescent="0.25">
      <c r="A16214" s="37"/>
      <c r="B16214" s="26"/>
      <c r="C16214"/>
      <c r="D16214"/>
      <c r="E16214"/>
    </row>
    <row r="16215" spans="1:5" ht="12.5" x14ac:dyDescent="0.25">
      <c r="A16215" s="37"/>
      <c r="B16215" s="26"/>
      <c r="C16215"/>
      <c r="D16215"/>
      <c r="E16215"/>
    </row>
    <row r="16216" spans="1:5" ht="12.5" x14ac:dyDescent="0.25">
      <c r="A16216" s="37"/>
      <c r="B16216" s="26"/>
      <c r="C16216"/>
      <c r="D16216"/>
      <c r="E16216"/>
    </row>
    <row r="16217" spans="1:5" ht="12.5" x14ac:dyDescent="0.25">
      <c r="A16217" s="37"/>
      <c r="B16217" s="26"/>
      <c r="C16217"/>
      <c r="D16217"/>
      <c r="E16217"/>
    </row>
    <row r="16218" spans="1:5" ht="12.5" x14ac:dyDescent="0.25">
      <c r="A16218" s="37"/>
      <c r="B16218" s="26"/>
      <c r="C16218"/>
      <c r="D16218"/>
      <c r="E16218"/>
    </row>
    <row r="16219" spans="1:5" ht="12.5" x14ac:dyDescent="0.25">
      <c r="A16219" s="37"/>
      <c r="B16219" s="26"/>
      <c r="C16219"/>
      <c r="D16219"/>
      <c r="E16219"/>
    </row>
    <row r="16220" spans="1:5" ht="12.5" x14ac:dyDescent="0.25">
      <c r="A16220" s="37"/>
      <c r="B16220" s="26"/>
      <c r="C16220"/>
      <c r="D16220"/>
      <c r="E16220"/>
    </row>
    <row r="16221" spans="1:5" ht="12.5" x14ac:dyDescent="0.25">
      <c r="A16221" s="37"/>
      <c r="B16221" s="26"/>
      <c r="C16221"/>
      <c r="D16221"/>
      <c r="E16221"/>
    </row>
    <row r="16222" spans="1:5" ht="12.5" x14ac:dyDescent="0.25">
      <c r="A16222" s="37"/>
      <c r="B16222" s="26"/>
      <c r="C16222"/>
      <c r="D16222"/>
      <c r="E16222"/>
    </row>
    <row r="16223" spans="1:5" ht="12.5" x14ac:dyDescent="0.25">
      <c r="A16223" s="37"/>
      <c r="B16223" s="26"/>
      <c r="C16223"/>
      <c r="D16223"/>
      <c r="E16223"/>
    </row>
    <row r="16224" spans="1:5" ht="12.5" x14ac:dyDescent="0.25">
      <c r="A16224" s="37"/>
      <c r="B16224" s="26"/>
      <c r="C16224"/>
      <c r="D16224"/>
      <c r="E16224"/>
    </row>
    <row r="16225" spans="1:5" ht="12.5" x14ac:dyDescent="0.25">
      <c r="A16225" s="37"/>
      <c r="B16225" s="26"/>
      <c r="C16225"/>
      <c r="D16225"/>
      <c r="E16225"/>
    </row>
    <row r="16226" spans="1:5" ht="12.5" x14ac:dyDescent="0.25">
      <c r="A16226" s="37"/>
      <c r="B16226" s="26"/>
      <c r="C16226"/>
      <c r="D16226"/>
      <c r="E16226"/>
    </row>
    <row r="16227" spans="1:5" ht="12.5" x14ac:dyDescent="0.25">
      <c r="A16227" s="37"/>
      <c r="B16227" s="26"/>
      <c r="C16227"/>
      <c r="D16227"/>
      <c r="E16227"/>
    </row>
    <row r="16228" spans="1:5" ht="12.5" x14ac:dyDescent="0.25">
      <c r="A16228" s="37"/>
      <c r="B16228" s="26"/>
      <c r="C16228"/>
      <c r="D16228"/>
      <c r="E16228"/>
    </row>
    <row r="16229" spans="1:5" ht="12.5" x14ac:dyDescent="0.25">
      <c r="A16229" s="37"/>
      <c r="B16229" s="26"/>
      <c r="C16229"/>
      <c r="D16229"/>
      <c r="E16229"/>
    </row>
    <row r="16230" spans="1:5" ht="12.5" x14ac:dyDescent="0.25">
      <c r="A16230" s="37"/>
      <c r="B16230" s="26"/>
      <c r="C16230"/>
      <c r="D16230"/>
      <c r="E16230"/>
    </row>
    <row r="16231" spans="1:5" ht="12.5" x14ac:dyDescent="0.25">
      <c r="A16231" s="37"/>
      <c r="B16231" s="26"/>
      <c r="C16231"/>
      <c r="D16231"/>
      <c r="E16231"/>
    </row>
    <row r="16232" spans="1:5" ht="12.5" x14ac:dyDescent="0.25">
      <c r="A16232" s="37"/>
      <c r="B16232" s="26"/>
      <c r="C16232"/>
      <c r="D16232"/>
      <c r="E16232"/>
    </row>
    <row r="16233" spans="1:5" ht="12.5" x14ac:dyDescent="0.25">
      <c r="A16233" s="37"/>
      <c r="B16233" s="26"/>
      <c r="C16233"/>
      <c r="D16233"/>
      <c r="E16233"/>
    </row>
    <row r="16234" spans="1:5" ht="12.5" x14ac:dyDescent="0.25">
      <c r="A16234" s="37"/>
      <c r="B16234" s="26"/>
      <c r="C16234"/>
      <c r="D16234"/>
      <c r="E16234"/>
    </row>
    <row r="16235" spans="1:5" ht="12.5" x14ac:dyDescent="0.25">
      <c r="A16235" s="37"/>
      <c r="B16235" s="26"/>
      <c r="C16235"/>
      <c r="D16235"/>
      <c r="E16235"/>
    </row>
    <row r="16236" spans="1:5" ht="12.5" x14ac:dyDescent="0.25">
      <c r="A16236" s="37"/>
      <c r="B16236" s="26"/>
      <c r="C16236"/>
      <c r="D16236"/>
      <c r="E16236"/>
    </row>
    <row r="16237" spans="1:5" ht="12.5" x14ac:dyDescent="0.25">
      <c r="A16237" s="37"/>
      <c r="B16237" s="26"/>
      <c r="C16237"/>
      <c r="D16237"/>
      <c r="E16237"/>
    </row>
    <row r="16238" spans="1:5" ht="12.5" x14ac:dyDescent="0.25">
      <c r="A16238" s="37"/>
      <c r="B16238" s="26"/>
      <c r="C16238"/>
      <c r="D16238"/>
      <c r="E16238"/>
    </row>
    <row r="16239" spans="1:5" ht="12.5" x14ac:dyDescent="0.25">
      <c r="A16239" s="37"/>
      <c r="B16239" s="26"/>
      <c r="C16239"/>
      <c r="D16239"/>
      <c r="E16239"/>
    </row>
    <row r="16240" spans="1:5" ht="12.5" x14ac:dyDescent="0.25">
      <c r="A16240" s="37"/>
      <c r="B16240" s="26"/>
      <c r="C16240"/>
      <c r="D16240"/>
      <c r="E16240"/>
    </row>
    <row r="16241" spans="1:5" ht="12.5" x14ac:dyDescent="0.25">
      <c r="A16241" s="37"/>
      <c r="B16241" s="26"/>
      <c r="C16241"/>
      <c r="D16241"/>
      <c r="E16241"/>
    </row>
    <row r="16242" spans="1:5" ht="12.5" x14ac:dyDescent="0.25">
      <c r="A16242" s="37"/>
      <c r="B16242" s="26"/>
      <c r="C16242"/>
      <c r="D16242"/>
      <c r="E16242"/>
    </row>
    <row r="16243" spans="1:5" ht="12.5" x14ac:dyDescent="0.25">
      <c r="A16243" s="37"/>
      <c r="B16243" s="26"/>
      <c r="C16243"/>
      <c r="D16243"/>
      <c r="E16243"/>
    </row>
    <row r="16244" spans="1:5" ht="12.5" x14ac:dyDescent="0.25">
      <c r="A16244" s="37"/>
      <c r="B16244" s="26"/>
      <c r="C16244"/>
      <c r="D16244"/>
      <c r="E16244"/>
    </row>
    <row r="16245" spans="1:5" ht="12.5" x14ac:dyDescent="0.25">
      <c r="A16245" s="37"/>
      <c r="B16245" s="26"/>
      <c r="C16245"/>
      <c r="D16245"/>
      <c r="E16245"/>
    </row>
    <row r="16246" spans="1:5" ht="12.5" x14ac:dyDescent="0.25">
      <c r="A16246" s="37"/>
      <c r="B16246" s="26"/>
      <c r="C16246"/>
      <c r="D16246"/>
      <c r="E16246"/>
    </row>
    <row r="16247" spans="1:5" ht="12.5" x14ac:dyDescent="0.25">
      <c r="A16247" s="37"/>
      <c r="B16247" s="26"/>
      <c r="C16247"/>
      <c r="D16247"/>
      <c r="E16247"/>
    </row>
    <row r="16248" spans="1:5" ht="12.5" x14ac:dyDescent="0.25">
      <c r="A16248" s="37"/>
      <c r="B16248" s="26"/>
      <c r="C16248"/>
      <c r="D16248"/>
      <c r="E16248"/>
    </row>
    <row r="16249" spans="1:5" ht="12.5" x14ac:dyDescent="0.25">
      <c r="A16249" s="37"/>
      <c r="B16249" s="26"/>
      <c r="C16249"/>
      <c r="D16249"/>
      <c r="E16249"/>
    </row>
    <row r="16250" spans="1:5" ht="12.5" x14ac:dyDescent="0.25">
      <c r="A16250" s="37"/>
      <c r="B16250" s="26"/>
      <c r="C16250"/>
      <c r="D16250"/>
      <c r="E16250"/>
    </row>
    <row r="16251" spans="1:5" ht="12.5" x14ac:dyDescent="0.25">
      <c r="A16251" s="37"/>
      <c r="B16251" s="26"/>
      <c r="C16251"/>
      <c r="D16251"/>
      <c r="E16251"/>
    </row>
    <row r="16252" spans="1:5" ht="12.5" x14ac:dyDescent="0.25">
      <c r="A16252" s="37"/>
      <c r="B16252" s="26"/>
      <c r="C16252"/>
      <c r="D16252"/>
      <c r="E16252"/>
    </row>
    <row r="16253" spans="1:5" ht="12.5" x14ac:dyDescent="0.25">
      <c r="A16253" s="37"/>
      <c r="B16253" s="26"/>
      <c r="C16253"/>
      <c r="D16253"/>
      <c r="E16253"/>
    </row>
    <row r="16254" spans="1:5" ht="12.5" x14ac:dyDescent="0.25">
      <c r="A16254" s="37"/>
      <c r="B16254" s="26"/>
      <c r="C16254"/>
      <c r="D16254"/>
      <c r="E16254"/>
    </row>
    <row r="16255" spans="1:5" ht="12.5" x14ac:dyDescent="0.25">
      <c r="A16255" s="37"/>
      <c r="B16255" s="26"/>
      <c r="C16255"/>
      <c r="D16255"/>
      <c r="E16255"/>
    </row>
    <row r="16256" spans="1:5" ht="12.5" x14ac:dyDescent="0.25">
      <c r="A16256" s="37"/>
      <c r="B16256" s="26"/>
      <c r="C16256"/>
      <c r="D16256"/>
      <c r="E16256"/>
    </row>
    <row r="16257" spans="1:5" ht="12.5" x14ac:dyDescent="0.25">
      <c r="A16257" s="37"/>
      <c r="B16257" s="26"/>
      <c r="C16257"/>
      <c r="D16257"/>
      <c r="E16257"/>
    </row>
    <row r="16258" spans="1:5" ht="12.5" x14ac:dyDescent="0.25">
      <c r="A16258" s="37"/>
      <c r="B16258" s="26"/>
      <c r="C16258"/>
      <c r="D16258"/>
      <c r="E16258"/>
    </row>
    <row r="16259" spans="1:5" ht="12.5" x14ac:dyDescent="0.25">
      <c r="A16259" s="37"/>
      <c r="B16259" s="26"/>
      <c r="C16259"/>
      <c r="D16259"/>
      <c r="E16259"/>
    </row>
    <row r="16260" spans="1:5" ht="12.5" x14ac:dyDescent="0.25">
      <c r="A16260" s="37"/>
      <c r="B16260" s="26"/>
      <c r="C16260"/>
      <c r="D16260"/>
      <c r="E16260"/>
    </row>
    <row r="16261" spans="1:5" ht="12.5" x14ac:dyDescent="0.25">
      <c r="A16261" s="37"/>
      <c r="B16261" s="26"/>
      <c r="C16261"/>
      <c r="D16261"/>
      <c r="E16261"/>
    </row>
    <row r="16262" spans="1:5" ht="12.5" x14ac:dyDescent="0.25">
      <c r="A16262" s="37"/>
      <c r="B16262" s="26"/>
      <c r="C16262"/>
      <c r="D16262"/>
      <c r="E16262"/>
    </row>
    <row r="16263" spans="1:5" ht="12.5" x14ac:dyDescent="0.25">
      <c r="A16263" s="37"/>
      <c r="B16263" s="26"/>
      <c r="C16263"/>
      <c r="D16263"/>
      <c r="E16263"/>
    </row>
    <row r="16264" spans="1:5" ht="12.5" x14ac:dyDescent="0.25">
      <c r="A16264" s="37"/>
      <c r="B16264" s="26"/>
      <c r="C16264"/>
      <c r="D16264"/>
      <c r="E16264"/>
    </row>
    <row r="16265" spans="1:5" ht="12.5" x14ac:dyDescent="0.25">
      <c r="A16265" s="37"/>
      <c r="B16265" s="26"/>
      <c r="C16265"/>
      <c r="D16265"/>
      <c r="E16265"/>
    </row>
    <row r="16266" spans="1:5" ht="12.5" x14ac:dyDescent="0.25">
      <c r="A16266" s="37"/>
      <c r="B16266" s="26"/>
      <c r="C16266"/>
      <c r="D16266"/>
      <c r="E16266"/>
    </row>
    <row r="16267" spans="1:5" ht="12.5" x14ac:dyDescent="0.25">
      <c r="A16267" s="37"/>
      <c r="B16267" s="26"/>
      <c r="C16267"/>
      <c r="D16267"/>
      <c r="E16267"/>
    </row>
    <row r="16268" spans="1:5" ht="12.5" x14ac:dyDescent="0.25">
      <c r="A16268" s="37"/>
      <c r="B16268" s="26"/>
      <c r="C16268"/>
      <c r="D16268"/>
      <c r="E16268"/>
    </row>
    <row r="16269" spans="1:5" ht="12.5" x14ac:dyDescent="0.25">
      <c r="A16269" s="37"/>
      <c r="B16269" s="26"/>
      <c r="C16269"/>
      <c r="D16269"/>
      <c r="E16269"/>
    </row>
    <row r="16270" spans="1:5" ht="12.5" x14ac:dyDescent="0.25">
      <c r="A16270" s="37"/>
      <c r="B16270" s="26"/>
      <c r="C16270"/>
      <c r="D16270"/>
      <c r="E16270"/>
    </row>
    <row r="16271" spans="1:5" ht="12.5" x14ac:dyDescent="0.25">
      <c r="A16271" s="37"/>
      <c r="B16271" s="26"/>
      <c r="C16271"/>
      <c r="D16271"/>
      <c r="E16271"/>
    </row>
    <row r="16272" spans="1:5" ht="12.5" x14ac:dyDescent="0.25">
      <c r="A16272" s="37"/>
      <c r="B16272" s="26"/>
      <c r="C16272"/>
      <c r="D16272"/>
      <c r="E16272"/>
    </row>
    <row r="16273" spans="1:5" ht="12.5" x14ac:dyDescent="0.25">
      <c r="A16273" s="37"/>
      <c r="B16273" s="26"/>
      <c r="C16273"/>
      <c r="D16273"/>
      <c r="E16273"/>
    </row>
    <row r="16274" spans="1:5" ht="12.5" x14ac:dyDescent="0.25">
      <c r="A16274" s="37"/>
      <c r="B16274" s="26"/>
      <c r="C16274"/>
      <c r="D16274"/>
      <c r="E16274"/>
    </row>
    <row r="16275" spans="1:5" ht="12.5" x14ac:dyDescent="0.25">
      <c r="A16275" s="37"/>
      <c r="B16275" s="26"/>
      <c r="C16275"/>
      <c r="D16275"/>
      <c r="E16275"/>
    </row>
    <row r="16276" spans="1:5" ht="12.5" x14ac:dyDescent="0.25">
      <c r="A16276" s="37"/>
      <c r="B16276" s="26"/>
      <c r="C16276"/>
      <c r="D16276"/>
      <c r="E16276"/>
    </row>
    <row r="16277" spans="1:5" ht="12.5" x14ac:dyDescent="0.25">
      <c r="A16277" s="37"/>
      <c r="B16277" s="26"/>
      <c r="C16277"/>
      <c r="D16277"/>
      <c r="E16277"/>
    </row>
    <row r="16278" spans="1:5" ht="12.5" x14ac:dyDescent="0.25">
      <c r="A16278" s="37"/>
      <c r="B16278" s="26"/>
      <c r="C16278"/>
      <c r="D16278"/>
      <c r="E16278"/>
    </row>
    <row r="16279" spans="1:5" ht="12.5" x14ac:dyDescent="0.25">
      <c r="A16279" s="37"/>
      <c r="B16279" s="26"/>
      <c r="C16279"/>
      <c r="D16279"/>
      <c r="E16279"/>
    </row>
    <row r="16280" spans="1:5" ht="12.5" x14ac:dyDescent="0.25">
      <c r="A16280" s="37"/>
      <c r="B16280" s="26"/>
      <c r="C16280"/>
      <c r="D16280"/>
      <c r="E16280"/>
    </row>
    <row r="16281" spans="1:5" ht="12.5" x14ac:dyDescent="0.25">
      <c r="A16281" s="37"/>
      <c r="B16281" s="26"/>
      <c r="C16281"/>
      <c r="D16281"/>
      <c r="E16281"/>
    </row>
    <row r="16282" spans="1:5" ht="12.5" x14ac:dyDescent="0.25">
      <c r="A16282" s="37"/>
      <c r="B16282" s="26"/>
      <c r="C16282"/>
      <c r="D16282"/>
      <c r="E16282"/>
    </row>
    <row r="16283" spans="1:5" ht="12.5" x14ac:dyDescent="0.25">
      <c r="A16283" s="37"/>
      <c r="B16283" s="26"/>
      <c r="C16283"/>
      <c r="D16283"/>
      <c r="E16283"/>
    </row>
    <row r="16284" spans="1:5" ht="12.5" x14ac:dyDescent="0.25">
      <c r="A16284" s="37"/>
      <c r="B16284" s="26"/>
      <c r="C16284"/>
      <c r="D16284"/>
      <c r="E16284"/>
    </row>
    <row r="16285" spans="1:5" ht="12.5" x14ac:dyDescent="0.25">
      <c r="A16285" s="37"/>
      <c r="B16285" s="26"/>
      <c r="C16285"/>
      <c r="D16285"/>
      <c r="E16285"/>
    </row>
    <row r="16286" spans="1:5" ht="12.5" x14ac:dyDescent="0.25">
      <c r="A16286" s="37"/>
      <c r="B16286" s="26"/>
      <c r="C16286"/>
      <c r="D16286"/>
      <c r="E16286"/>
    </row>
    <row r="16287" spans="1:5" ht="12.5" x14ac:dyDescent="0.25">
      <c r="A16287" s="37"/>
      <c r="B16287" s="26"/>
      <c r="C16287"/>
      <c r="D16287"/>
      <c r="E16287"/>
    </row>
    <row r="16288" spans="1:5" ht="12.5" x14ac:dyDescent="0.25">
      <c r="A16288" s="37"/>
      <c r="B16288" s="26"/>
      <c r="C16288"/>
      <c r="D16288"/>
      <c r="E16288"/>
    </row>
    <row r="16289" spans="1:5" ht="12.5" x14ac:dyDescent="0.25">
      <c r="A16289" s="37"/>
      <c r="B16289" s="26"/>
      <c r="C16289"/>
      <c r="D16289"/>
      <c r="E16289"/>
    </row>
    <row r="16290" spans="1:5" ht="12.5" x14ac:dyDescent="0.25">
      <c r="A16290" s="37"/>
      <c r="B16290" s="26"/>
      <c r="C16290"/>
      <c r="D16290"/>
      <c r="E16290"/>
    </row>
    <row r="16291" spans="1:5" ht="12.5" x14ac:dyDescent="0.25">
      <c r="A16291" s="37"/>
      <c r="B16291" s="26"/>
      <c r="C16291"/>
      <c r="D16291"/>
      <c r="E16291"/>
    </row>
    <row r="16292" spans="1:5" ht="12.5" x14ac:dyDescent="0.25">
      <c r="A16292" s="37"/>
      <c r="B16292" s="26"/>
      <c r="C16292"/>
      <c r="D16292"/>
      <c r="E16292"/>
    </row>
    <row r="16293" spans="1:5" ht="12.5" x14ac:dyDescent="0.25">
      <c r="A16293" s="37"/>
      <c r="B16293" s="26"/>
      <c r="C16293"/>
      <c r="D16293"/>
      <c r="E16293"/>
    </row>
    <row r="16294" spans="1:5" ht="12.5" x14ac:dyDescent="0.25">
      <c r="A16294" s="37"/>
      <c r="B16294" s="26"/>
      <c r="C16294"/>
      <c r="D16294"/>
      <c r="E16294"/>
    </row>
    <row r="16295" spans="1:5" ht="12.5" x14ac:dyDescent="0.25">
      <c r="A16295" s="37"/>
      <c r="B16295" s="26"/>
      <c r="C16295"/>
      <c r="D16295"/>
      <c r="E16295"/>
    </row>
    <row r="16296" spans="1:5" ht="12.5" x14ac:dyDescent="0.25">
      <c r="A16296" s="37"/>
      <c r="B16296" s="26"/>
      <c r="C16296"/>
      <c r="D16296"/>
      <c r="E16296"/>
    </row>
    <row r="16297" spans="1:5" ht="12.5" x14ac:dyDescent="0.25">
      <c r="A16297" s="37"/>
      <c r="B16297" s="26"/>
      <c r="C16297"/>
      <c r="D16297"/>
      <c r="E16297"/>
    </row>
    <row r="16298" spans="1:5" ht="12.5" x14ac:dyDescent="0.25">
      <c r="A16298" s="37"/>
      <c r="B16298" s="26"/>
      <c r="C16298"/>
      <c r="D16298"/>
      <c r="E16298"/>
    </row>
    <row r="16299" spans="1:5" ht="12.5" x14ac:dyDescent="0.25">
      <c r="A16299" s="37"/>
      <c r="B16299" s="26"/>
      <c r="C16299"/>
      <c r="D16299"/>
      <c r="E16299"/>
    </row>
    <row r="16300" spans="1:5" ht="12.5" x14ac:dyDescent="0.25">
      <c r="A16300" s="37"/>
      <c r="B16300" s="26"/>
      <c r="C16300"/>
      <c r="D16300"/>
      <c r="E16300"/>
    </row>
    <row r="16301" spans="1:5" ht="12.5" x14ac:dyDescent="0.25">
      <c r="A16301" s="37"/>
      <c r="B16301" s="26"/>
      <c r="C16301"/>
      <c r="D16301"/>
      <c r="E16301"/>
    </row>
    <row r="16302" spans="1:5" ht="12.5" x14ac:dyDescent="0.25">
      <c r="A16302" s="37"/>
      <c r="B16302" s="26"/>
      <c r="C16302"/>
      <c r="D16302"/>
      <c r="E16302"/>
    </row>
    <row r="16303" spans="1:5" ht="12.5" x14ac:dyDescent="0.25">
      <c r="A16303" s="37"/>
      <c r="B16303" s="26"/>
      <c r="C16303"/>
      <c r="D16303"/>
      <c r="E16303"/>
    </row>
    <row r="16304" spans="1:5" ht="12.5" x14ac:dyDescent="0.25">
      <c r="A16304" s="37"/>
      <c r="B16304" s="26"/>
      <c r="C16304"/>
      <c r="D16304"/>
      <c r="E16304"/>
    </row>
    <row r="16305" spans="1:5" ht="12.5" x14ac:dyDescent="0.25">
      <c r="A16305" s="37"/>
      <c r="B16305" s="26"/>
      <c r="C16305"/>
      <c r="D16305"/>
      <c r="E16305"/>
    </row>
    <row r="16306" spans="1:5" ht="12.5" x14ac:dyDescent="0.25">
      <c r="A16306" s="37"/>
      <c r="B16306" s="26"/>
      <c r="C16306"/>
      <c r="D16306"/>
      <c r="E16306"/>
    </row>
    <row r="16307" spans="1:5" ht="12.5" x14ac:dyDescent="0.25">
      <c r="A16307" s="37"/>
      <c r="B16307" s="26"/>
      <c r="C16307"/>
      <c r="D16307"/>
      <c r="E16307"/>
    </row>
    <row r="16308" spans="1:5" ht="12.5" x14ac:dyDescent="0.25">
      <c r="A16308" s="37"/>
      <c r="B16308" s="26"/>
      <c r="C16308"/>
      <c r="D16308"/>
      <c r="E16308"/>
    </row>
    <row r="16309" spans="1:5" ht="12.5" x14ac:dyDescent="0.25">
      <c r="A16309" s="37"/>
      <c r="B16309" s="26"/>
      <c r="C16309"/>
      <c r="D16309"/>
      <c r="E16309"/>
    </row>
    <row r="16310" spans="1:5" ht="12.5" x14ac:dyDescent="0.25">
      <c r="A16310" s="37"/>
      <c r="B16310" s="26"/>
      <c r="C16310"/>
      <c r="D16310"/>
      <c r="E16310"/>
    </row>
    <row r="16311" spans="1:5" ht="12.5" x14ac:dyDescent="0.25">
      <c r="A16311" s="37"/>
      <c r="B16311" s="26"/>
      <c r="C16311"/>
      <c r="D16311"/>
      <c r="E16311"/>
    </row>
    <row r="16312" spans="1:5" ht="12.5" x14ac:dyDescent="0.25">
      <c r="A16312" s="37"/>
      <c r="B16312" s="26"/>
      <c r="C16312"/>
      <c r="D16312"/>
      <c r="E16312"/>
    </row>
    <row r="16313" spans="1:5" ht="12.5" x14ac:dyDescent="0.25">
      <c r="A16313" s="37"/>
      <c r="B16313" s="26"/>
      <c r="C16313"/>
      <c r="D16313"/>
      <c r="E16313"/>
    </row>
    <row r="16314" spans="1:5" ht="12.5" x14ac:dyDescent="0.25">
      <c r="A16314" s="37"/>
      <c r="B16314" s="26"/>
      <c r="C16314"/>
      <c r="D16314"/>
      <c r="E16314"/>
    </row>
    <row r="16315" spans="1:5" ht="12.5" x14ac:dyDescent="0.25">
      <c r="A16315" s="37"/>
      <c r="B16315" s="26"/>
      <c r="C16315"/>
      <c r="D16315"/>
      <c r="E16315"/>
    </row>
    <row r="16316" spans="1:5" ht="12.5" x14ac:dyDescent="0.25">
      <c r="A16316" s="37"/>
      <c r="B16316" s="26"/>
      <c r="C16316"/>
      <c r="D16316"/>
      <c r="E16316"/>
    </row>
    <row r="16317" spans="1:5" ht="12.5" x14ac:dyDescent="0.25">
      <c r="A16317" s="37"/>
      <c r="B16317" s="26"/>
      <c r="C16317"/>
      <c r="D16317"/>
      <c r="E16317"/>
    </row>
    <row r="16318" spans="1:5" ht="12.5" x14ac:dyDescent="0.25">
      <c r="A16318" s="37"/>
      <c r="B16318" s="26"/>
      <c r="C16318"/>
      <c r="D16318"/>
      <c r="E16318"/>
    </row>
    <row r="16319" spans="1:5" ht="12.5" x14ac:dyDescent="0.25">
      <c r="A16319" s="37"/>
      <c r="B16319" s="26"/>
      <c r="C16319"/>
      <c r="D16319"/>
      <c r="E16319"/>
    </row>
    <row r="16320" spans="1:5" ht="12.5" x14ac:dyDescent="0.25">
      <c r="A16320" s="37"/>
      <c r="B16320" s="26"/>
      <c r="C16320"/>
      <c r="D16320"/>
      <c r="E16320"/>
    </row>
    <row r="16321" spans="1:5" ht="12.5" x14ac:dyDescent="0.25">
      <c r="A16321" s="37"/>
      <c r="B16321" s="26"/>
      <c r="C16321"/>
      <c r="D16321"/>
      <c r="E16321"/>
    </row>
    <row r="16322" spans="1:5" ht="12.5" x14ac:dyDescent="0.25">
      <c r="A16322" s="37"/>
      <c r="B16322" s="26"/>
      <c r="C16322"/>
      <c r="D16322"/>
      <c r="E16322"/>
    </row>
    <row r="16323" spans="1:5" ht="12.5" x14ac:dyDescent="0.25">
      <c r="A16323" s="37"/>
      <c r="B16323" s="26"/>
      <c r="C16323"/>
      <c r="D16323"/>
      <c r="E16323"/>
    </row>
    <row r="16324" spans="1:5" ht="12.5" x14ac:dyDescent="0.25">
      <c r="A16324" s="37"/>
      <c r="B16324" s="26"/>
      <c r="C16324"/>
      <c r="D16324"/>
      <c r="E16324"/>
    </row>
    <row r="16325" spans="1:5" ht="12.5" x14ac:dyDescent="0.25">
      <c r="A16325" s="37"/>
      <c r="B16325" s="26"/>
      <c r="C16325"/>
      <c r="D16325"/>
      <c r="E16325"/>
    </row>
    <row r="16326" spans="1:5" ht="12.5" x14ac:dyDescent="0.25">
      <c r="A16326" s="37"/>
      <c r="B16326" s="26"/>
      <c r="C16326"/>
      <c r="D16326"/>
      <c r="E16326"/>
    </row>
    <row r="16327" spans="1:5" ht="12.5" x14ac:dyDescent="0.25">
      <c r="A16327" s="37"/>
      <c r="B16327" s="26"/>
      <c r="C16327"/>
      <c r="D16327"/>
      <c r="E16327"/>
    </row>
    <row r="16328" spans="1:5" ht="12.5" x14ac:dyDescent="0.25">
      <c r="A16328" s="37"/>
      <c r="B16328" s="26"/>
      <c r="C16328"/>
      <c r="D16328"/>
      <c r="E16328"/>
    </row>
    <row r="16329" spans="1:5" ht="12.5" x14ac:dyDescent="0.25">
      <c r="A16329" s="37"/>
      <c r="B16329" s="26"/>
      <c r="C16329"/>
      <c r="D16329"/>
      <c r="E16329"/>
    </row>
    <row r="16330" spans="1:5" ht="12.5" x14ac:dyDescent="0.25">
      <c r="A16330" s="37"/>
      <c r="B16330" s="26"/>
      <c r="C16330"/>
      <c r="D16330"/>
      <c r="E16330"/>
    </row>
    <row r="16331" spans="1:5" ht="12.5" x14ac:dyDescent="0.25">
      <c r="A16331" s="37"/>
      <c r="B16331" s="26"/>
      <c r="C16331"/>
      <c r="D16331"/>
      <c r="E16331"/>
    </row>
    <row r="16332" spans="1:5" ht="12.5" x14ac:dyDescent="0.25">
      <c r="A16332" s="37"/>
      <c r="B16332" s="26"/>
      <c r="C16332"/>
      <c r="D16332"/>
      <c r="E16332"/>
    </row>
    <row r="16333" spans="1:5" ht="12.5" x14ac:dyDescent="0.25">
      <c r="A16333" s="37"/>
      <c r="B16333" s="26"/>
      <c r="C16333"/>
      <c r="D16333"/>
      <c r="E16333"/>
    </row>
    <row r="16334" spans="1:5" ht="12.5" x14ac:dyDescent="0.25">
      <c r="A16334" s="37"/>
      <c r="B16334" s="26"/>
      <c r="C16334"/>
      <c r="D16334"/>
      <c r="E16334"/>
    </row>
    <row r="16335" spans="1:5" ht="12.5" x14ac:dyDescent="0.25">
      <c r="A16335" s="37"/>
      <c r="B16335" s="26"/>
      <c r="C16335"/>
      <c r="D16335"/>
      <c r="E16335"/>
    </row>
    <row r="16336" spans="1:5" ht="12.5" x14ac:dyDescent="0.25">
      <c r="A16336" s="37"/>
      <c r="B16336" s="26"/>
      <c r="C16336"/>
      <c r="D16336"/>
      <c r="E16336"/>
    </row>
    <row r="16337" spans="1:5" ht="12.5" x14ac:dyDescent="0.25">
      <c r="A16337" s="37"/>
      <c r="B16337" s="26"/>
      <c r="C16337"/>
      <c r="D16337"/>
      <c r="E16337"/>
    </row>
    <row r="16338" spans="1:5" ht="12.5" x14ac:dyDescent="0.25">
      <c r="A16338" s="37"/>
      <c r="B16338" s="26"/>
      <c r="C16338"/>
      <c r="D16338"/>
      <c r="E16338"/>
    </row>
    <row r="16339" spans="1:5" ht="12.5" x14ac:dyDescent="0.25">
      <c r="A16339" s="37"/>
      <c r="B16339" s="26"/>
      <c r="C16339"/>
      <c r="D16339"/>
      <c r="E16339"/>
    </row>
    <row r="16340" spans="1:5" ht="12.5" x14ac:dyDescent="0.25">
      <c r="A16340" s="37"/>
      <c r="B16340" s="26"/>
      <c r="C16340"/>
      <c r="D16340"/>
      <c r="E16340"/>
    </row>
    <row r="16341" spans="1:5" ht="12.5" x14ac:dyDescent="0.25">
      <c r="A16341" s="37"/>
      <c r="B16341" s="26"/>
      <c r="C16341"/>
      <c r="D16341"/>
      <c r="E16341"/>
    </row>
    <row r="16342" spans="1:5" ht="12.5" x14ac:dyDescent="0.25">
      <c r="A16342" s="37"/>
      <c r="B16342" s="26"/>
      <c r="C16342"/>
      <c r="D16342"/>
      <c r="E16342"/>
    </row>
    <row r="16343" spans="1:5" ht="12.5" x14ac:dyDescent="0.25">
      <c r="A16343" s="37"/>
      <c r="B16343" s="26"/>
      <c r="C16343"/>
      <c r="D16343"/>
      <c r="E16343"/>
    </row>
    <row r="16344" spans="1:5" ht="12.5" x14ac:dyDescent="0.25">
      <c r="A16344" s="37"/>
      <c r="B16344" s="26"/>
      <c r="C16344"/>
      <c r="D16344"/>
      <c r="E16344"/>
    </row>
    <row r="16345" spans="1:5" ht="12.5" x14ac:dyDescent="0.25">
      <c r="A16345" s="37"/>
      <c r="B16345" s="26"/>
      <c r="C16345"/>
      <c r="D16345"/>
      <c r="E16345"/>
    </row>
    <row r="16346" spans="1:5" ht="12.5" x14ac:dyDescent="0.25">
      <c r="A16346" s="37"/>
      <c r="B16346" s="26"/>
      <c r="C16346"/>
      <c r="D16346"/>
      <c r="E16346"/>
    </row>
    <row r="16347" spans="1:5" ht="12.5" x14ac:dyDescent="0.25">
      <c r="A16347" s="37"/>
      <c r="B16347" s="26"/>
      <c r="C16347"/>
      <c r="D16347"/>
      <c r="E16347"/>
    </row>
    <row r="16348" spans="1:5" ht="12.5" x14ac:dyDescent="0.25">
      <c r="A16348" s="37"/>
      <c r="B16348" s="26"/>
      <c r="C16348"/>
      <c r="D16348"/>
      <c r="E16348"/>
    </row>
    <row r="16349" spans="1:5" ht="12.5" x14ac:dyDescent="0.25">
      <c r="A16349" s="37"/>
      <c r="B16349" s="26"/>
      <c r="C16349"/>
      <c r="D16349"/>
      <c r="E16349"/>
    </row>
    <row r="16350" spans="1:5" ht="12.5" x14ac:dyDescent="0.25">
      <c r="A16350" s="37"/>
      <c r="B16350" s="26"/>
      <c r="C16350"/>
      <c r="D16350"/>
      <c r="E16350"/>
    </row>
    <row r="16351" spans="1:5" ht="12.5" x14ac:dyDescent="0.25">
      <c r="A16351" s="37"/>
      <c r="B16351" s="26"/>
      <c r="C16351"/>
      <c r="D16351"/>
      <c r="E16351"/>
    </row>
    <row r="16352" spans="1:5" ht="12.5" x14ac:dyDescent="0.25">
      <c r="A16352" s="37"/>
      <c r="B16352" s="26"/>
      <c r="C16352"/>
      <c r="D16352"/>
      <c r="E16352"/>
    </row>
    <row r="16353" spans="1:5" ht="12.5" x14ac:dyDescent="0.25">
      <c r="A16353" s="37"/>
      <c r="B16353" s="26"/>
      <c r="C16353"/>
      <c r="D16353"/>
      <c r="E16353"/>
    </row>
    <row r="16354" spans="1:5" ht="12.5" x14ac:dyDescent="0.25">
      <c r="A16354" s="37"/>
      <c r="B16354" s="26"/>
      <c r="C16354"/>
      <c r="D16354"/>
      <c r="E16354"/>
    </row>
    <row r="16355" spans="1:5" ht="12.5" x14ac:dyDescent="0.25">
      <c r="A16355" s="37"/>
      <c r="B16355" s="26"/>
      <c r="C16355"/>
      <c r="D16355"/>
      <c r="E16355"/>
    </row>
    <row r="16356" spans="1:5" ht="12.5" x14ac:dyDescent="0.25">
      <c r="A16356" s="37"/>
      <c r="B16356" s="26"/>
      <c r="C16356"/>
      <c r="D16356"/>
      <c r="E16356"/>
    </row>
    <row r="16357" spans="1:5" ht="12.5" x14ac:dyDescent="0.25">
      <c r="A16357" s="37"/>
      <c r="B16357" s="26"/>
      <c r="C16357"/>
      <c r="D16357"/>
      <c r="E16357"/>
    </row>
    <row r="16358" spans="1:5" ht="12.5" x14ac:dyDescent="0.25">
      <c r="A16358" s="37"/>
      <c r="B16358" s="26"/>
      <c r="C16358"/>
      <c r="D16358"/>
      <c r="E16358"/>
    </row>
    <row r="16359" spans="1:5" ht="12.5" x14ac:dyDescent="0.25">
      <c r="A16359" s="37"/>
      <c r="B16359" s="26"/>
      <c r="C16359"/>
      <c r="D16359"/>
      <c r="E16359"/>
    </row>
    <row r="16360" spans="1:5" ht="12.5" x14ac:dyDescent="0.25">
      <c r="A16360" s="37"/>
      <c r="B16360" s="26"/>
      <c r="C16360"/>
      <c r="D16360"/>
      <c r="E16360"/>
    </row>
    <row r="16361" spans="1:5" ht="12.5" x14ac:dyDescent="0.25">
      <c r="A16361" s="37"/>
      <c r="B16361" s="26"/>
      <c r="C16361"/>
      <c r="D16361"/>
      <c r="E16361"/>
    </row>
    <row r="16362" spans="1:5" ht="12.5" x14ac:dyDescent="0.25">
      <c r="A16362" s="37"/>
      <c r="B16362" s="26"/>
      <c r="C16362"/>
      <c r="D16362"/>
      <c r="E16362"/>
    </row>
    <row r="16363" spans="1:5" ht="12.5" x14ac:dyDescent="0.25">
      <c r="A16363" s="37"/>
      <c r="B16363" s="26"/>
      <c r="C16363"/>
      <c r="D16363"/>
      <c r="E16363"/>
    </row>
    <row r="16364" spans="1:5" ht="12.5" x14ac:dyDescent="0.25">
      <c r="A16364" s="37"/>
      <c r="B16364" s="26"/>
      <c r="C16364"/>
      <c r="D16364"/>
      <c r="E16364"/>
    </row>
    <row r="16365" spans="1:5" ht="12.5" x14ac:dyDescent="0.25">
      <c r="A16365" s="37"/>
      <c r="B16365" s="26"/>
      <c r="C16365"/>
      <c r="D16365"/>
      <c r="E16365"/>
    </row>
    <row r="16366" spans="1:5" ht="12.5" x14ac:dyDescent="0.25">
      <c r="A16366" s="37"/>
      <c r="B16366" s="26"/>
      <c r="C16366"/>
      <c r="D16366"/>
      <c r="E16366"/>
    </row>
    <row r="16367" spans="1:5" ht="12.5" x14ac:dyDescent="0.25">
      <c r="A16367" s="37"/>
      <c r="B16367" s="26"/>
      <c r="C16367"/>
      <c r="D16367"/>
      <c r="E16367"/>
    </row>
    <row r="16368" spans="1:5" ht="12.5" x14ac:dyDescent="0.25">
      <c r="A16368" s="37"/>
      <c r="B16368" s="26"/>
      <c r="C16368"/>
      <c r="D16368"/>
      <c r="E16368"/>
    </row>
    <row r="16369" spans="1:5" ht="12.5" x14ac:dyDescent="0.25">
      <c r="A16369" s="37"/>
      <c r="B16369" s="26"/>
      <c r="C16369"/>
      <c r="D16369"/>
      <c r="E16369"/>
    </row>
    <row r="16370" spans="1:5" ht="12.5" x14ac:dyDescent="0.25">
      <c r="A16370" s="37"/>
      <c r="B16370" s="26"/>
      <c r="C16370"/>
      <c r="D16370"/>
      <c r="E16370"/>
    </row>
    <row r="16371" spans="1:5" ht="12.5" x14ac:dyDescent="0.25">
      <c r="A16371" s="37"/>
      <c r="B16371" s="26"/>
      <c r="C16371"/>
      <c r="D16371"/>
      <c r="E16371"/>
    </row>
    <row r="16372" spans="1:5" ht="12.5" x14ac:dyDescent="0.25">
      <c r="A16372" s="37"/>
      <c r="B16372" s="26"/>
      <c r="C16372"/>
      <c r="D16372"/>
      <c r="E16372"/>
    </row>
    <row r="16373" spans="1:5" ht="12.5" x14ac:dyDescent="0.25">
      <c r="A16373" s="37"/>
      <c r="B16373" s="26"/>
      <c r="C16373"/>
      <c r="D16373"/>
      <c r="E16373"/>
    </row>
    <row r="16374" spans="1:5" ht="12.5" x14ac:dyDescent="0.25">
      <c r="A16374" s="37"/>
      <c r="B16374" s="26"/>
      <c r="C16374"/>
      <c r="D16374"/>
      <c r="E16374"/>
    </row>
    <row r="16375" spans="1:5" ht="12.5" x14ac:dyDescent="0.25">
      <c r="A16375" s="37"/>
      <c r="B16375" s="26"/>
      <c r="C16375"/>
      <c r="D16375"/>
      <c r="E16375"/>
    </row>
    <row r="16376" spans="1:5" ht="12.5" x14ac:dyDescent="0.25">
      <c r="A16376" s="37"/>
      <c r="B16376" s="26"/>
      <c r="C16376"/>
      <c r="D16376"/>
      <c r="E16376"/>
    </row>
    <row r="16377" spans="1:5" ht="12.5" x14ac:dyDescent="0.25">
      <c r="A16377" s="37"/>
      <c r="B16377" s="26"/>
      <c r="C16377"/>
      <c r="D16377"/>
      <c r="E16377"/>
    </row>
    <row r="16378" spans="1:5" ht="12.5" x14ac:dyDescent="0.25">
      <c r="A16378" s="37"/>
      <c r="B16378" s="26"/>
      <c r="C16378"/>
      <c r="D16378"/>
      <c r="E16378"/>
    </row>
    <row r="16379" spans="1:5" ht="12.5" x14ac:dyDescent="0.25">
      <c r="A16379" s="37"/>
      <c r="B16379" s="26"/>
      <c r="C16379"/>
      <c r="D16379"/>
      <c r="E16379"/>
    </row>
    <row r="16380" spans="1:5" ht="12.5" x14ac:dyDescent="0.25">
      <c r="A16380" s="37"/>
      <c r="B16380" s="26"/>
      <c r="C16380"/>
      <c r="D16380"/>
      <c r="E16380"/>
    </row>
    <row r="16381" spans="1:5" ht="12.5" x14ac:dyDescent="0.25">
      <c r="A16381" s="37"/>
      <c r="B16381" s="26"/>
      <c r="C16381"/>
      <c r="D16381"/>
      <c r="E16381"/>
    </row>
    <row r="16382" spans="1:5" ht="12.5" x14ac:dyDescent="0.25">
      <c r="A16382" s="37"/>
      <c r="B16382" s="26"/>
      <c r="C16382"/>
      <c r="D16382"/>
      <c r="E16382"/>
    </row>
    <row r="16383" spans="1:5" ht="12.5" x14ac:dyDescent="0.25">
      <c r="A16383" s="37"/>
      <c r="B16383" s="26"/>
      <c r="C16383"/>
      <c r="D16383"/>
      <c r="E16383"/>
    </row>
    <row r="16384" spans="1:5" ht="12.5" x14ac:dyDescent="0.25">
      <c r="A16384" s="37"/>
      <c r="B16384" s="26"/>
      <c r="C16384"/>
      <c r="D16384"/>
      <c r="E16384"/>
    </row>
    <row r="16385" spans="1:5" ht="12.5" x14ac:dyDescent="0.25">
      <c r="A16385" s="37"/>
      <c r="B16385" s="26"/>
      <c r="C16385"/>
      <c r="D16385"/>
      <c r="E16385"/>
    </row>
    <row r="16386" spans="1:5" ht="12.5" x14ac:dyDescent="0.25">
      <c r="A16386" s="37"/>
      <c r="B16386" s="26"/>
      <c r="C16386"/>
      <c r="D16386"/>
      <c r="E16386"/>
    </row>
    <row r="16387" spans="1:5" ht="12.5" x14ac:dyDescent="0.25">
      <c r="A16387" s="37"/>
      <c r="B16387" s="26"/>
      <c r="C16387"/>
      <c r="D16387"/>
      <c r="E16387"/>
    </row>
    <row r="16388" spans="1:5" ht="12.5" x14ac:dyDescent="0.25">
      <c r="A16388" s="37"/>
      <c r="B16388" s="26"/>
      <c r="C16388"/>
      <c r="D16388"/>
      <c r="E16388"/>
    </row>
    <row r="16389" spans="1:5" ht="12.5" x14ac:dyDescent="0.25">
      <c r="A16389" s="37"/>
      <c r="B16389" s="26"/>
      <c r="C16389"/>
      <c r="D16389"/>
      <c r="E16389"/>
    </row>
    <row r="16390" spans="1:5" ht="12.5" x14ac:dyDescent="0.25">
      <c r="A16390" s="37"/>
      <c r="B16390" s="26"/>
      <c r="C16390"/>
      <c r="D16390"/>
      <c r="E16390"/>
    </row>
    <row r="16391" spans="1:5" ht="12.5" x14ac:dyDescent="0.25">
      <c r="A16391" s="37"/>
      <c r="B16391" s="26"/>
      <c r="C16391"/>
      <c r="D16391"/>
      <c r="E16391"/>
    </row>
    <row r="16392" spans="1:5" ht="12.5" x14ac:dyDescent="0.25">
      <c r="A16392" s="37"/>
      <c r="B16392" s="26"/>
      <c r="C16392"/>
      <c r="D16392"/>
      <c r="E16392"/>
    </row>
    <row r="16393" spans="1:5" ht="12.5" x14ac:dyDescent="0.25">
      <c r="A16393" s="37"/>
      <c r="B16393" s="26"/>
      <c r="C16393"/>
      <c r="D16393"/>
      <c r="E16393"/>
    </row>
    <row r="16394" spans="1:5" ht="12.5" x14ac:dyDescent="0.25">
      <c r="A16394" s="37"/>
      <c r="B16394" s="26"/>
      <c r="C16394"/>
      <c r="D16394"/>
      <c r="E16394"/>
    </row>
    <row r="16395" spans="1:5" ht="12.5" x14ac:dyDescent="0.25">
      <c r="A16395" s="37"/>
      <c r="B16395" s="26"/>
      <c r="C16395"/>
      <c r="D16395"/>
      <c r="E16395"/>
    </row>
    <row r="16396" spans="1:5" ht="12.5" x14ac:dyDescent="0.25">
      <c r="A16396" s="37"/>
      <c r="B16396" s="26"/>
      <c r="C16396"/>
      <c r="D16396"/>
      <c r="E16396"/>
    </row>
    <row r="16397" spans="1:5" ht="12.5" x14ac:dyDescent="0.25">
      <c r="A16397" s="37"/>
      <c r="B16397" s="26"/>
      <c r="C16397"/>
      <c r="D16397"/>
      <c r="E16397"/>
    </row>
    <row r="16398" spans="1:5" ht="12.5" x14ac:dyDescent="0.25">
      <c r="A16398" s="37"/>
      <c r="B16398" s="26"/>
      <c r="C16398"/>
      <c r="D16398"/>
      <c r="E16398"/>
    </row>
    <row r="16399" spans="1:5" ht="12.5" x14ac:dyDescent="0.25">
      <c r="A16399" s="37"/>
      <c r="B16399" s="26"/>
      <c r="C16399"/>
      <c r="D16399"/>
      <c r="E16399"/>
    </row>
    <row r="16400" spans="1:5" ht="12.5" x14ac:dyDescent="0.25">
      <c r="A16400" s="37"/>
      <c r="B16400" s="26"/>
      <c r="C16400"/>
      <c r="D16400"/>
      <c r="E16400"/>
    </row>
    <row r="16401" spans="1:5" ht="12.5" x14ac:dyDescent="0.25">
      <c r="A16401" s="37"/>
      <c r="B16401" s="26"/>
      <c r="C16401"/>
      <c r="D16401"/>
      <c r="E16401"/>
    </row>
    <row r="16402" spans="1:5" ht="12.5" x14ac:dyDescent="0.25">
      <c r="A16402" s="37"/>
      <c r="B16402" s="26"/>
      <c r="C16402"/>
      <c r="D16402"/>
      <c r="E16402"/>
    </row>
    <row r="16403" spans="1:5" ht="12.5" x14ac:dyDescent="0.25">
      <c r="A16403" s="37"/>
      <c r="B16403" s="26"/>
      <c r="C16403"/>
      <c r="D16403"/>
      <c r="E16403"/>
    </row>
    <row r="16404" spans="1:5" ht="12.5" x14ac:dyDescent="0.25">
      <c r="A16404" s="37"/>
      <c r="B16404" s="26"/>
      <c r="C16404"/>
      <c r="D16404"/>
      <c r="E16404"/>
    </row>
    <row r="16405" spans="1:5" ht="12.5" x14ac:dyDescent="0.25">
      <c r="A16405" s="37"/>
      <c r="B16405" s="26"/>
      <c r="C16405"/>
      <c r="D16405"/>
      <c r="E16405"/>
    </row>
    <row r="16406" spans="1:5" ht="12.5" x14ac:dyDescent="0.25">
      <c r="A16406" s="37"/>
      <c r="B16406" s="26"/>
      <c r="C16406"/>
      <c r="D16406"/>
      <c r="E16406"/>
    </row>
    <row r="16407" spans="1:5" ht="12.5" x14ac:dyDescent="0.25">
      <c r="A16407" s="37"/>
      <c r="B16407" s="26"/>
      <c r="C16407"/>
      <c r="D16407"/>
      <c r="E16407"/>
    </row>
    <row r="16408" spans="1:5" ht="12.5" x14ac:dyDescent="0.25">
      <c r="A16408" s="37"/>
      <c r="B16408" s="26"/>
      <c r="C16408"/>
      <c r="D16408"/>
      <c r="E16408"/>
    </row>
    <row r="16409" spans="1:5" ht="12.5" x14ac:dyDescent="0.25">
      <c r="A16409" s="37"/>
      <c r="B16409" s="26"/>
      <c r="C16409"/>
      <c r="D16409"/>
      <c r="E16409"/>
    </row>
    <row r="16410" spans="1:5" ht="12.5" x14ac:dyDescent="0.25">
      <c r="A16410" s="37"/>
      <c r="B16410" s="26"/>
      <c r="C16410"/>
      <c r="D16410"/>
      <c r="E16410"/>
    </row>
    <row r="16411" spans="1:5" ht="12.5" x14ac:dyDescent="0.25">
      <c r="A16411" s="37"/>
      <c r="B16411" s="26"/>
      <c r="C16411"/>
      <c r="D16411"/>
      <c r="E16411"/>
    </row>
    <row r="16412" spans="1:5" ht="12.5" x14ac:dyDescent="0.25">
      <c r="A16412" s="37"/>
      <c r="B16412" s="26"/>
      <c r="C16412"/>
      <c r="D16412"/>
      <c r="E16412"/>
    </row>
    <row r="16413" spans="1:5" ht="12.5" x14ac:dyDescent="0.25">
      <c r="A16413" s="37"/>
      <c r="B16413" s="26"/>
      <c r="C16413"/>
      <c r="D16413"/>
      <c r="E16413"/>
    </row>
    <row r="16414" spans="1:5" ht="12.5" x14ac:dyDescent="0.25">
      <c r="A16414" s="37"/>
      <c r="B16414" s="26"/>
      <c r="C16414"/>
      <c r="D16414"/>
      <c r="E16414"/>
    </row>
    <row r="16415" spans="1:5" ht="12.5" x14ac:dyDescent="0.25">
      <c r="A16415" s="37"/>
      <c r="B16415" s="26"/>
      <c r="C16415"/>
      <c r="D16415"/>
      <c r="E16415"/>
    </row>
    <row r="16416" spans="1:5" ht="12.5" x14ac:dyDescent="0.25">
      <c r="A16416" s="37"/>
      <c r="B16416" s="26"/>
      <c r="C16416"/>
      <c r="D16416"/>
      <c r="E16416"/>
    </row>
    <row r="16417" spans="1:5" ht="12.5" x14ac:dyDescent="0.25">
      <c r="A16417" s="37"/>
      <c r="B16417" s="26"/>
      <c r="C16417"/>
      <c r="D16417"/>
      <c r="E16417"/>
    </row>
    <row r="16418" spans="1:5" ht="12.5" x14ac:dyDescent="0.25">
      <c r="A16418" s="37"/>
      <c r="B16418" s="26"/>
      <c r="C16418"/>
      <c r="D16418"/>
      <c r="E16418"/>
    </row>
    <row r="16419" spans="1:5" ht="12.5" x14ac:dyDescent="0.25">
      <c r="A16419" s="37"/>
      <c r="B16419" s="26"/>
      <c r="C16419"/>
      <c r="D16419"/>
      <c r="E16419"/>
    </row>
    <row r="16420" spans="1:5" ht="12.5" x14ac:dyDescent="0.25">
      <c r="A16420" s="37"/>
      <c r="B16420" s="26"/>
      <c r="C16420"/>
      <c r="D16420"/>
      <c r="E16420"/>
    </row>
    <row r="16421" spans="1:5" ht="12.5" x14ac:dyDescent="0.25">
      <c r="A16421" s="37"/>
      <c r="B16421" s="26"/>
      <c r="C16421"/>
      <c r="D16421"/>
      <c r="E16421"/>
    </row>
    <row r="16422" spans="1:5" ht="12.5" x14ac:dyDescent="0.25">
      <c r="A16422" s="37"/>
      <c r="B16422" s="26"/>
      <c r="C16422"/>
      <c r="D16422"/>
      <c r="E16422"/>
    </row>
    <row r="16423" spans="1:5" ht="12.5" x14ac:dyDescent="0.25">
      <c r="A16423" s="37"/>
      <c r="B16423" s="26"/>
      <c r="C16423"/>
      <c r="D16423"/>
      <c r="E16423"/>
    </row>
    <row r="16424" spans="1:5" ht="12.5" x14ac:dyDescent="0.25">
      <c r="A16424" s="37"/>
      <c r="B16424" s="26"/>
      <c r="C16424"/>
      <c r="D16424"/>
      <c r="E16424"/>
    </row>
    <row r="16425" spans="1:5" ht="12.5" x14ac:dyDescent="0.25">
      <c r="A16425" s="37"/>
      <c r="B16425" s="26"/>
      <c r="C16425"/>
      <c r="D16425"/>
      <c r="E16425"/>
    </row>
    <row r="16426" spans="1:5" ht="12.5" x14ac:dyDescent="0.25">
      <c r="A16426" s="37"/>
      <c r="B16426" s="26"/>
      <c r="C16426"/>
      <c r="D16426"/>
      <c r="E16426"/>
    </row>
    <row r="16427" spans="1:5" ht="12.5" x14ac:dyDescent="0.25">
      <c r="A16427" s="37"/>
      <c r="B16427" s="26"/>
      <c r="C16427"/>
      <c r="D16427"/>
      <c r="E16427"/>
    </row>
    <row r="16428" spans="1:5" ht="12.5" x14ac:dyDescent="0.25">
      <c r="A16428" s="37"/>
      <c r="B16428" s="26"/>
      <c r="C16428"/>
      <c r="D16428"/>
      <c r="E16428"/>
    </row>
    <row r="16429" spans="1:5" ht="12.5" x14ac:dyDescent="0.25">
      <c r="A16429" s="37"/>
      <c r="B16429" s="26"/>
      <c r="C16429"/>
      <c r="D16429"/>
      <c r="E16429"/>
    </row>
    <row r="16430" spans="1:5" ht="12.5" x14ac:dyDescent="0.25">
      <c r="A16430" s="37"/>
      <c r="B16430" s="26"/>
      <c r="C16430"/>
      <c r="D16430"/>
      <c r="E16430"/>
    </row>
    <row r="16431" spans="1:5" ht="12.5" x14ac:dyDescent="0.25">
      <c r="A16431" s="37"/>
      <c r="B16431" s="26"/>
      <c r="C16431"/>
      <c r="D16431"/>
      <c r="E16431"/>
    </row>
    <row r="16432" spans="1:5" ht="12.5" x14ac:dyDescent="0.25">
      <c r="A16432" s="37"/>
      <c r="B16432" s="26"/>
      <c r="C16432"/>
      <c r="D16432"/>
      <c r="E16432"/>
    </row>
    <row r="16433" spans="1:5" ht="12.5" x14ac:dyDescent="0.25">
      <c r="A16433" s="37"/>
      <c r="B16433" s="26"/>
      <c r="C16433"/>
      <c r="D16433"/>
      <c r="E16433"/>
    </row>
    <row r="16434" spans="1:5" ht="12.5" x14ac:dyDescent="0.25">
      <c r="A16434" s="37"/>
      <c r="B16434" s="26"/>
      <c r="C16434"/>
      <c r="D16434"/>
      <c r="E16434"/>
    </row>
    <row r="16435" spans="1:5" ht="12.5" x14ac:dyDescent="0.25">
      <c r="A16435" s="37"/>
      <c r="B16435" s="26"/>
      <c r="C16435"/>
      <c r="D16435"/>
      <c r="E16435"/>
    </row>
    <row r="16436" spans="1:5" ht="12.5" x14ac:dyDescent="0.25">
      <c r="A16436" s="37"/>
      <c r="B16436" s="26"/>
      <c r="C16436"/>
      <c r="D16436"/>
      <c r="E16436"/>
    </row>
    <row r="16437" spans="1:5" ht="12.5" x14ac:dyDescent="0.25">
      <c r="A16437" s="37"/>
      <c r="B16437" s="26"/>
      <c r="C16437"/>
      <c r="D16437"/>
      <c r="E16437"/>
    </row>
    <row r="16438" spans="1:5" ht="12.5" x14ac:dyDescent="0.25">
      <c r="A16438" s="37"/>
      <c r="B16438" s="26"/>
      <c r="C16438"/>
      <c r="D16438"/>
      <c r="E16438"/>
    </row>
    <row r="16439" spans="1:5" ht="12.5" x14ac:dyDescent="0.25">
      <c r="A16439" s="37"/>
      <c r="B16439" s="26"/>
      <c r="C16439"/>
      <c r="D16439"/>
      <c r="E16439"/>
    </row>
    <row r="16440" spans="1:5" ht="12.5" x14ac:dyDescent="0.25">
      <c r="A16440" s="37"/>
      <c r="B16440" s="26"/>
      <c r="C16440"/>
      <c r="D16440"/>
      <c r="E16440"/>
    </row>
    <row r="16441" spans="1:5" ht="12.5" x14ac:dyDescent="0.25">
      <c r="A16441" s="37"/>
      <c r="B16441" s="26"/>
      <c r="C16441"/>
      <c r="D16441"/>
      <c r="E16441"/>
    </row>
    <row r="16442" spans="1:5" ht="12.5" x14ac:dyDescent="0.25">
      <c r="A16442" s="37"/>
      <c r="B16442" s="26"/>
      <c r="C16442"/>
      <c r="D16442"/>
      <c r="E16442"/>
    </row>
    <row r="16443" spans="1:5" ht="12.5" x14ac:dyDescent="0.25">
      <c r="A16443" s="37"/>
      <c r="B16443" s="26"/>
      <c r="C16443"/>
      <c r="D16443"/>
      <c r="E16443"/>
    </row>
    <row r="16444" spans="1:5" ht="12.5" x14ac:dyDescent="0.25">
      <c r="A16444" s="37"/>
      <c r="B16444" s="26"/>
      <c r="C16444"/>
      <c r="D16444"/>
      <c r="E16444"/>
    </row>
    <row r="16445" spans="1:5" ht="12.5" x14ac:dyDescent="0.25">
      <c r="A16445" s="37"/>
      <c r="B16445" s="26"/>
      <c r="C16445"/>
      <c r="D16445"/>
      <c r="E16445"/>
    </row>
    <row r="16446" spans="1:5" ht="12.5" x14ac:dyDescent="0.25">
      <c r="A16446" s="37"/>
      <c r="B16446" s="26"/>
      <c r="C16446"/>
      <c r="D16446"/>
      <c r="E16446"/>
    </row>
    <row r="16447" spans="1:5" ht="12.5" x14ac:dyDescent="0.25">
      <c r="A16447" s="37"/>
      <c r="B16447" s="26"/>
      <c r="C16447"/>
      <c r="D16447"/>
      <c r="E16447"/>
    </row>
    <row r="16448" spans="1:5" ht="12.5" x14ac:dyDescent="0.25">
      <c r="A16448" s="37"/>
      <c r="B16448" s="26"/>
      <c r="C16448"/>
      <c r="D16448"/>
      <c r="E16448"/>
    </row>
    <row r="16449" spans="1:5" ht="12.5" x14ac:dyDescent="0.25">
      <c r="A16449" s="37"/>
      <c r="B16449" s="26"/>
      <c r="C16449"/>
      <c r="D16449"/>
      <c r="E16449"/>
    </row>
    <row r="16450" spans="1:5" ht="12.5" x14ac:dyDescent="0.25">
      <c r="A16450" s="37"/>
      <c r="B16450" s="26"/>
      <c r="C16450"/>
      <c r="D16450"/>
      <c r="E16450"/>
    </row>
    <row r="16451" spans="1:5" ht="12.5" x14ac:dyDescent="0.25">
      <c r="A16451" s="37"/>
      <c r="B16451" s="26"/>
      <c r="C16451"/>
      <c r="D16451"/>
      <c r="E16451"/>
    </row>
    <row r="16452" spans="1:5" ht="12.5" x14ac:dyDescent="0.25">
      <c r="A16452" s="37"/>
      <c r="B16452" s="26"/>
      <c r="C16452"/>
      <c r="D16452"/>
      <c r="E16452"/>
    </row>
    <row r="16453" spans="1:5" ht="12.5" x14ac:dyDescent="0.25">
      <c r="A16453" s="37"/>
      <c r="B16453" s="26"/>
      <c r="C16453"/>
      <c r="D16453"/>
      <c r="E16453"/>
    </row>
    <row r="16454" spans="1:5" ht="12.5" x14ac:dyDescent="0.25">
      <c r="A16454" s="37"/>
      <c r="B16454" s="26"/>
      <c r="C16454"/>
      <c r="D16454"/>
      <c r="E16454"/>
    </row>
    <row r="16455" spans="1:5" ht="12.5" x14ac:dyDescent="0.25">
      <c r="A16455" s="37"/>
      <c r="B16455" s="26"/>
      <c r="C16455"/>
      <c r="D16455"/>
      <c r="E16455"/>
    </row>
    <row r="16456" spans="1:5" ht="12.5" x14ac:dyDescent="0.25">
      <c r="A16456" s="37"/>
      <c r="B16456" s="26"/>
      <c r="C16456"/>
      <c r="D16456"/>
      <c r="E16456"/>
    </row>
    <row r="16457" spans="1:5" ht="12.5" x14ac:dyDescent="0.25">
      <c r="A16457" s="37"/>
      <c r="B16457" s="26"/>
      <c r="C16457"/>
      <c r="D16457"/>
      <c r="E16457"/>
    </row>
    <row r="16458" spans="1:5" ht="12.5" x14ac:dyDescent="0.25">
      <c r="A16458" s="37"/>
      <c r="B16458" s="26"/>
      <c r="C16458"/>
      <c r="D16458"/>
      <c r="E16458"/>
    </row>
    <row r="16459" spans="1:5" ht="12.5" x14ac:dyDescent="0.25">
      <c r="A16459" s="37"/>
      <c r="B16459" s="26"/>
      <c r="C16459"/>
      <c r="D16459"/>
      <c r="E16459"/>
    </row>
    <row r="16460" spans="1:5" ht="12.5" x14ac:dyDescent="0.25">
      <c r="A16460" s="37"/>
      <c r="B16460" s="26"/>
      <c r="C16460"/>
      <c r="D16460"/>
      <c r="E16460"/>
    </row>
    <row r="16461" spans="1:5" ht="12.5" x14ac:dyDescent="0.25">
      <c r="A16461" s="37"/>
      <c r="B16461" s="26"/>
      <c r="C16461"/>
      <c r="D16461"/>
      <c r="E16461"/>
    </row>
    <row r="16462" spans="1:5" ht="12.5" x14ac:dyDescent="0.25">
      <c r="A16462" s="37"/>
      <c r="B16462" s="26"/>
      <c r="C16462"/>
      <c r="D16462"/>
      <c r="E16462"/>
    </row>
    <row r="16463" spans="1:5" ht="12.5" x14ac:dyDescent="0.25">
      <c r="A16463" s="37"/>
      <c r="B16463" s="26"/>
      <c r="C16463"/>
      <c r="D16463"/>
      <c r="E16463"/>
    </row>
    <row r="16464" spans="1:5" ht="12.5" x14ac:dyDescent="0.25">
      <c r="A16464" s="37"/>
      <c r="B16464" s="26"/>
      <c r="C16464"/>
      <c r="D16464"/>
      <c r="E16464"/>
    </row>
    <row r="16465" spans="1:5" ht="12.5" x14ac:dyDescent="0.25">
      <c r="A16465" s="37"/>
      <c r="B16465" s="26"/>
      <c r="C16465"/>
      <c r="D16465"/>
      <c r="E16465"/>
    </row>
    <row r="16466" spans="1:5" ht="12.5" x14ac:dyDescent="0.25">
      <c r="A16466" s="37"/>
      <c r="B16466" s="26"/>
      <c r="C16466"/>
      <c r="D16466"/>
      <c r="E16466"/>
    </row>
    <row r="16467" spans="1:5" ht="12.5" x14ac:dyDescent="0.25">
      <c r="A16467" s="37"/>
      <c r="B16467" s="26"/>
      <c r="C16467"/>
      <c r="D16467"/>
      <c r="E16467"/>
    </row>
    <row r="16468" spans="1:5" ht="12.5" x14ac:dyDescent="0.25">
      <c r="A16468" s="37"/>
      <c r="B16468" s="26"/>
      <c r="C16468"/>
      <c r="D16468"/>
      <c r="E16468"/>
    </row>
    <row r="16469" spans="1:5" ht="12.5" x14ac:dyDescent="0.25">
      <c r="A16469" s="37"/>
      <c r="B16469" s="26"/>
      <c r="C16469"/>
      <c r="D16469"/>
      <c r="E16469"/>
    </row>
    <row r="16470" spans="1:5" ht="12.5" x14ac:dyDescent="0.25">
      <c r="A16470" s="37"/>
      <c r="B16470" s="26"/>
      <c r="C16470"/>
      <c r="D16470"/>
      <c r="E16470"/>
    </row>
    <row r="16471" spans="1:5" ht="12.5" x14ac:dyDescent="0.25">
      <c r="A16471" s="37"/>
      <c r="B16471" s="26"/>
      <c r="C16471"/>
      <c r="D16471"/>
      <c r="E16471"/>
    </row>
    <row r="16472" spans="1:5" ht="12.5" x14ac:dyDescent="0.25">
      <c r="A16472" s="37"/>
      <c r="B16472" s="26"/>
      <c r="C16472"/>
      <c r="D16472"/>
      <c r="E16472"/>
    </row>
    <row r="16473" spans="1:5" ht="12.5" x14ac:dyDescent="0.25">
      <c r="A16473" s="37"/>
      <c r="B16473" s="26"/>
      <c r="C16473"/>
      <c r="D16473"/>
      <c r="E16473"/>
    </row>
    <row r="16474" spans="1:5" ht="12.5" x14ac:dyDescent="0.25">
      <c r="A16474" s="37"/>
      <c r="B16474" s="26"/>
      <c r="C16474"/>
      <c r="D16474"/>
      <c r="E16474"/>
    </row>
    <row r="16475" spans="1:5" ht="12.5" x14ac:dyDescent="0.25">
      <c r="A16475" s="37"/>
      <c r="B16475" s="26"/>
      <c r="C16475"/>
      <c r="D16475"/>
      <c r="E16475"/>
    </row>
    <row r="16476" spans="1:5" ht="12.5" x14ac:dyDescent="0.25">
      <c r="A16476" s="37"/>
      <c r="B16476" s="26"/>
      <c r="C16476"/>
      <c r="D16476"/>
      <c r="E16476"/>
    </row>
    <row r="16477" spans="1:5" ht="12.5" x14ac:dyDescent="0.25">
      <c r="A16477" s="37"/>
      <c r="B16477" s="26"/>
      <c r="C16477"/>
      <c r="D16477"/>
      <c r="E16477"/>
    </row>
    <row r="16478" spans="1:5" ht="12.5" x14ac:dyDescent="0.25">
      <c r="A16478" s="37"/>
      <c r="B16478" s="26"/>
      <c r="C16478"/>
      <c r="D16478"/>
      <c r="E16478"/>
    </row>
    <row r="16479" spans="1:5" ht="12.5" x14ac:dyDescent="0.25">
      <c r="A16479" s="37"/>
      <c r="B16479" s="26"/>
      <c r="C16479"/>
      <c r="D16479"/>
      <c r="E16479"/>
    </row>
    <row r="16480" spans="1:5" ht="12.5" x14ac:dyDescent="0.25">
      <c r="A16480" s="37"/>
      <c r="B16480" s="26"/>
      <c r="C16480"/>
      <c r="D16480"/>
      <c r="E16480"/>
    </row>
    <row r="16481" spans="1:5" ht="12.5" x14ac:dyDescent="0.25">
      <c r="A16481" s="37"/>
      <c r="B16481" s="26"/>
      <c r="C16481"/>
      <c r="D16481"/>
      <c r="E16481"/>
    </row>
    <row r="16482" spans="1:5" ht="12.5" x14ac:dyDescent="0.25">
      <c r="A16482" s="37"/>
      <c r="B16482" s="26"/>
      <c r="C16482"/>
      <c r="D16482"/>
      <c r="E16482"/>
    </row>
    <row r="16483" spans="1:5" ht="12.5" x14ac:dyDescent="0.25">
      <c r="A16483" s="37"/>
      <c r="B16483" s="26"/>
      <c r="C16483"/>
      <c r="D16483"/>
      <c r="E16483"/>
    </row>
    <row r="16484" spans="1:5" ht="12.5" x14ac:dyDescent="0.25">
      <c r="A16484" s="37"/>
      <c r="B16484" s="26"/>
      <c r="C16484"/>
      <c r="D16484"/>
      <c r="E16484"/>
    </row>
    <row r="16485" spans="1:5" ht="12.5" x14ac:dyDescent="0.25">
      <c r="A16485" s="37"/>
      <c r="B16485" s="26"/>
      <c r="C16485"/>
      <c r="D16485"/>
      <c r="E16485"/>
    </row>
    <row r="16486" spans="1:5" ht="12.5" x14ac:dyDescent="0.25">
      <c r="A16486" s="37"/>
      <c r="B16486" s="26"/>
      <c r="C16486"/>
      <c r="D16486"/>
      <c r="E16486"/>
    </row>
    <row r="16487" spans="1:5" ht="12.5" x14ac:dyDescent="0.25">
      <c r="A16487" s="37"/>
      <c r="B16487" s="26"/>
      <c r="C16487"/>
      <c r="D16487"/>
      <c r="E16487"/>
    </row>
    <row r="16488" spans="1:5" ht="12.5" x14ac:dyDescent="0.25">
      <c r="A16488" s="37"/>
      <c r="B16488" s="26"/>
      <c r="C16488"/>
      <c r="D16488"/>
      <c r="E16488"/>
    </row>
    <row r="16489" spans="1:5" ht="12.5" x14ac:dyDescent="0.25">
      <c r="A16489" s="37"/>
      <c r="B16489" s="26"/>
      <c r="C16489"/>
      <c r="D16489"/>
      <c r="E16489"/>
    </row>
    <row r="16490" spans="1:5" ht="12.5" x14ac:dyDescent="0.25">
      <c r="A16490" s="37"/>
      <c r="B16490" s="26"/>
      <c r="C16490"/>
      <c r="D16490"/>
      <c r="E16490"/>
    </row>
    <row r="16491" spans="1:5" ht="12.5" x14ac:dyDescent="0.25">
      <c r="A16491" s="37"/>
      <c r="B16491" s="26"/>
      <c r="C16491"/>
      <c r="D16491"/>
      <c r="E16491"/>
    </row>
    <row r="16492" spans="1:5" ht="12.5" x14ac:dyDescent="0.25">
      <c r="A16492" s="37"/>
      <c r="B16492" s="26"/>
      <c r="C16492"/>
      <c r="D16492"/>
      <c r="E16492"/>
    </row>
    <row r="16493" spans="1:5" ht="12.5" x14ac:dyDescent="0.25">
      <c r="A16493" s="37"/>
      <c r="B16493" s="26"/>
      <c r="C16493"/>
      <c r="D16493"/>
      <c r="E16493"/>
    </row>
    <row r="16494" spans="1:5" ht="12.5" x14ac:dyDescent="0.25">
      <c r="A16494" s="37"/>
      <c r="B16494" s="26"/>
      <c r="C16494"/>
      <c r="D16494"/>
      <c r="E16494"/>
    </row>
    <row r="16495" spans="1:5" ht="12.5" x14ac:dyDescent="0.25">
      <c r="A16495" s="37"/>
      <c r="B16495" s="26"/>
      <c r="C16495"/>
      <c r="D16495"/>
      <c r="E16495"/>
    </row>
    <row r="16496" spans="1:5" ht="12.5" x14ac:dyDescent="0.25">
      <c r="A16496" s="37"/>
      <c r="B16496" s="26"/>
      <c r="C16496"/>
      <c r="D16496"/>
      <c r="E16496"/>
    </row>
    <row r="16497" spans="1:5" ht="12.5" x14ac:dyDescent="0.25">
      <c r="A16497" s="37"/>
      <c r="B16497" s="26"/>
      <c r="C16497"/>
      <c r="D16497"/>
      <c r="E16497"/>
    </row>
    <row r="16498" spans="1:5" ht="12.5" x14ac:dyDescent="0.25">
      <c r="A16498" s="37"/>
      <c r="B16498" s="26"/>
      <c r="C16498"/>
      <c r="D16498"/>
      <c r="E16498"/>
    </row>
    <row r="16499" spans="1:5" ht="12.5" x14ac:dyDescent="0.25">
      <c r="A16499" s="37"/>
      <c r="B16499" s="26"/>
      <c r="C16499"/>
      <c r="D16499"/>
      <c r="E16499"/>
    </row>
    <row r="16500" spans="1:5" ht="12.5" x14ac:dyDescent="0.25">
      <c r="A16500" s="37"/>
      <c r="B16500" s="26"/>
      <c r="C16500"/>
      <c r="D16500"/>
      <c r="E16500"/>
    </row>
    <row r="16501" spans="1:5" ht="12.5" x14ac:dyDescent="0.25">
      <c r="A16501" s="37"/>
      <c r="B16501" s="26"/>
      <c r="C16501"/>
      <c r="D16501"/>
      <c r="E16501"/>
    </row>
    <row r="16502" spans="1:5" ht="12.5" x14ac:dyDescent="0.25">
      <c r="A16502" s="37"/>
      <c r="B16502" s="26"/>
      <c r="C16502"/>
      <c r="D16502"/>
      <c r="E16502"/>
    </row>
    <row r="16503" spans="1:5" ht="12.5" x14ac:dyDescent="0.25">
      <c r="A16503" s="37"/>
      <c r="B16503" s="26"/>
      <c r="C16503"/>
      <c r="D16503"/>
      <c r="E16503"/>
    </row>
    <row r="16504" spans="1:5" ht="12.5" x14ac:dyDescent="0.25">
      <c r="A16504" s="37"/>
      <c r="B16504" s="26"/>
      <c r="C16504"/>
      <c r="D16504"/>
      <c r="E16504"/>
    </row>
    <row r="16505" spans="1:5" ht="12.5" x14ac:dyDescent="0.25">
      <c r="A16505" s="37"/>
      <c r="B16505" s="26"/>
      <c r="C16505"/>
      <c r="D16505"/>
      <c r="E16505"/>
    </row>
    <row r="16506" spans="1:5" ht="12.5" x14ac:dyDescent="0.25">
      <c r="A16506" s="37"/>
      <c r="B16506" s="26"/>
      <c r="C16506"/>
      <c r="D16506"/>
      <c r="E16506"/>
    </row>
    <row r="16507" spans="1:5" ht="12.5" x14ac:dyDescent="0.25">
      <c r="A16507" s="37"/>
      <c r="B16507" s="26"/>
      <c r="C16507"/>
      <c r="D16507"/>
      <c r="E16507"/>
    </row>
    <row r="16508" spans="1:5" ht="12.5" x14ac:dyDescent="0.25">
      <c r="A16508" s="37"/>
      <c r="B16508" s="26"/>
      <c r="C16508"/>
      <c r="D16508"/>
      <c r="E16508"/>
    </row>
    <row r="16509" spans="1:5" ht="12.5" x14ac:dyDescent="0.25">
      <c r="A16509" s="37"/>
      <c r="B16509" s="26"/>
      <c r="C16509"/>
      <c r="D16509"/>
      <c r="E16509"/>
    </row>
    <row r="16510" spans="1:5" ht="12.5" x14ac:dyDescent="0.25">
      <c r="A16510" s="37"/>
      <c r="B16510" s="26"/>
      <c r="C16510"/>
      <c r="D16510"/>
      <c r="E16510"/>
    </row>
    <row r="16511" spans="1:5" ht="12.5" x14ac:dyDescent="0.25">
      <c r="A16511" s="37"/>
      <c r="B16511" s="26"/>
      <c r="C16511"/>
      <c r="D16511"/>
      <c r="E16511"/>
    </row>
    <row r="16512" spans="1:5" ht="12.5" x14ac:dyDescent="0.25">
      <c r="A16512" s="37"/>
      <c r="B16512" s="26"/>
      <c r="C16512"/>
      <c r="D16512"/>
      <c r="E16512"/>
    </row>
    <row r="16513" spans="1:5" ht="12.5" x14ac:dyDescent="0.25">
      <c r="A16513" s="37"/>
      <c r="B16513" s="26"/>
      <c r="C16513"/>
      <c r="D16513"/>
      <c r="E16513"/>
    </row>
    <row r="16514" spans="1:5" ht="12.5" x14ac:dyDescent="0.25">
      <c r="A16514" s="37"/>
      <c r="B16514" s="26"/>
      <c r="C16514"/>
      <c r="D16514"/>
      <c r="E16514"/>
    </row>
    <row r="16515" spans="1:5" ht="12.5" x14ac:dyDescent="0.25">
      <c r="A16515" s="37"/>
      <c r="B16515" s="26"/>
      <c r="C16515"/>
      <c r="D16515"/>
      <c r="E16515"/>
    </row>
    <row r="16516" spans="1:5" ht="12.5" x14ac:dyDescent="0.25">
      <c r="A16516" s="37"/>
      <c r="B16516" s="26"/>
      <c r="C16516"/>
      <c r="D16516"/>
      <c r="E16516"/>
    </row>
    <row r="16517" spans="1:5" ht="12.5" x14ac:dyDescent="0.25">
      <c r="A16517" s="37"/>
      <c r="B16517" s="26"/>
      <c r="C16517"/>
      <c r="D16517"/>
      <c r="E16517"/>
    </row>
    <row r="16518" spans="1:5" ht="12.5" x14ac:dyDescent="0.25">
      <c r="A16518" s="37"/>
      <c r="B16518" s="26"/>
      <c r="C16518"/>
      <c r="D16518"/>
      <c r="E16518"/>
    </row>
    <row r="16519" spans="1:5" ht="12.5" x14ac:dyDescent="0.25">
      <c r="A16519" s="37"/>
      <c r="B16519" s="26"/>
      <c r="C16519"/>
      <c r="D16519"/>
      <c r="E16519"/>
    </row>
    <row r="16520" spans="1:5" ht="12.5" x14ac:dyDescent="0.25">
      <c r="A16520" s="37"/>
      <c r="B16520" s="26"/>
      <c r="C16520"/>
      <c r="D16520"/>
      <c r="E16520"/>
    </row>
    <row r="16521" spans="1:5" ht="12.5" x14ac:dyDescent="0.25">
      <c r="A16521" s="37"/>
      <c r="B16521" s="26"/>
      <c r="C16521"/>
      <c r="D16521"/>
      <c r="E16521"/>
    </row>
    <row r="16522" spans="1:5" ht="12.5" x14ac:dyDescent="0.25">
      <c r="A16522" s="37"/>
      <c r="B16522" s="26"/>
      <c r="C16522"/>
      <c r="D16522"/>
      <c r="E16522"/>
    </row>
    <row r="16523" spans="1:5" ht="12.5" x14ac:dyDescent="0.25">
      <c r="A16523" s="37"/>
      <c r="B16523" s="26"/>
      <c r="C16523"/>
      <c r="D16523"/>
      <c r="E16523"/>
    </row>
    <row r="16524" spans="1:5" ht="12.5" x14ac:dyDescent="0.25">
      <c r="A16524" s="37"/>
      <c r="B16524" s="26"/>
      <c r="C16524"/>
      <c r="D16524"/>
      <c r="E16524"/>
    </row>
    <row r="16525" spans="1:5" ht="12.5" x14ac:dyDescent="0.25">
      <c r="A16525" s="37"/>
      <c r="B16525" s="26"/>
      <c r="C16525"/>
      <c r="D16525"/>
      <c r="E16525"/>
    </row>
    <row r="16526" spans="1:5" ht="12.5" x14ac:dyDescent="0.25">
      <c r="A16526" s="37"/>
      <c r="B16526" s="26"/>
      <c r="C16526"/>
      <c r="D16526"/>
      <c r="E16526"/>
    </row>
    <row r="16527" spans="1:5" ht="12.5" x14ac:dyDescent="0.25">
      <c r="A16527" s="37"/>
      <c r="B16527" s="26"/>
      <c r="C16527"/>
      <c r="D16527"/>
      <c r="E16527"/>
    </row>
    <row r="16528" spans="1:5" ht="12.5" x14ac:dyDescent="0.25">
      <c r="A16528" s="37"/>
      <c r="B16528" s="26"/>
      <c r="C16528"/>
      <c r="D16528"/>
      <c r="E16528"/>
    </row>
    <row r="16529" spans="1:5" ht="12.5" x14ac:dyDescent="0.25">
      <c r="A16529" s="37"/>
      <c r="B16529" s="26"/>
      <c r="C16529"/>
      <c r="D16529"/>
      <c r="E16529"/>
    </row>
    <row r="16530" spans="1:5" ht="12.5" x14ac:dyDescent="0.25">
      <c r="A16530" s="37"/>
      <c r="B16530" s="26"/>
      <c r="C16530"/>
      <c r="D16530"/>
      <c r="E16530"/>
    </row>
    <row r="16531" spans="1:5" ht="12.5" x14ac:dyDescent="0.25">
      <c r="A16531" s="37"/>
      <c r="B16531" s="26"/>
      <c r="C16531"/>
      <c r="D16531"/>
      <c r="E16531"/>
    </row>
    <row r="16532" spans="1:5" ht="12.5" x14ac:dyDescent="0.25">
      <c r="A16532" s="37"/>
      <c r="B16532" s="26"/>
      <c r="C16532"/>
      <c r="D16532"/>
      <c r="E16532"/>
    </row>
    <row r="16533" spans="1:5" ht="12.5" x14ac:dyDescent="0.25">
      <c r="A16533" s="37"/>
      <c r="B16533" s="26"/>
      <c r="C16533"/>
      <c r="D16533"/>
      <c r="E16533"/>
    </row>
    <row r="16534" spans="1:5" ht="12.5" x14ac:dyDescent="0.25">
      <c r="A16534" s="37"/>
      <c r="B16534" s="26"/>
      <c r="C16534"/>
      <c r="D16534"/>
      <c r="E16534"/>
    </row>
    <row r="16535" spans="1:5" ht="12.5" x14ac:dyDescent="0.25">
      <c r="A16535" s="37"/>
      <c r="B16535" s="26"/>
      <c r="C16535"/>
      <c r="D16535"/>
      <c r="E16535"/>
    </row>
    <row r="16536" spans="1:5" ht="12.5" x14ac:dyDescent="0.25">
      <c r="A16536" s="37"/>
      <c r="B16536" s="26"/>
      <c r="C16536"/>
      <c r="D16536"/>
      <c r="E16536"/>
    </row>
    <row r="16537" spans="1:5" ht="12.5" x14ac:dyDescent="0.25">
      <c r="A16537" s="37"/>
      <c r="B16537" s="26"/>
      <c r="C16537"/>
      <c r="D16537"/>
      <c r="E16537"/>
    </row>
    <row r="16538" spans="1:5" ht="12.5" x14ac:dyDescent="0.25">
      <c r="A16538" s="37"/>
      <c r="B16538" s="26"/>
      <c r="C16538"/>
      <c r="D16538"/>
      <c r="E16538"/>
    </row>
    <row r="16539" spans="1:5" ht="12.5" x14ac:dyDescent="0.25">
      <c r="A16539" s="37"/>
      <c r="B16539" s="26"/>
      <c r="C16539"/>
      <c r="D16539"/>
      <c r="E16539"/>
    </row>
    <row r="16540" spans="1:5" ht="12.5" x14ac:dyDescent="0.25">
      <c r="A16540" s="37"/>
      <c r="B16540" s="26"/>
      <c r="C16540"/>
      <c r="D16540"/>
      <c r="E16540"/>
    </row>
    <row r="16541" spans="1:5" ht="12.5" x14ac:dyDescent="0.25">
      <c r="A16541" s="37"/>
      <c r="B16541" s="26"/>
      <c r="C16541"/>
      <c r="D16541"/>
      <c r="E16541"/>
    </row>
    <row r="16542" spans="1:5" ht="12.5" x14ac:dyDescent="0.25">
      <c r="A16542" s="37"/>
      <c r="B16542" s="26"/>
      <c r="C16542"/>
      <c r="D16542"/>
      <c r="E16542"/>
    </row>
    <row r="16543" spans="1:5" ht="12.5" x14ac:dyDescent="0.25">
      <c r="A16543" s="37"/>
      <c r="B16543" s="26"/>
      <c r="C16543"/>
      <c r="D16543"/>
      <c r="E16543"/>
    </row>
    <row r="16544" spans="1:5" ht="12.5" x14ac:dyDescent="0.25">
      <c r="A16544" s="37"/>
      <c r="B16544" s="26"/>
      <c r="C16544"/>
      <c r="D16544"/>
      <c r="E16544"/>
    </row>
    <row r="16545" spans="1:5" ht="12.5" x14ac:dyDescent="0.25">
      <c r="A16545" s="37"/>
      <c r="B16545" s="26"/>
      <c r="C16545"/>
      <c r="D16545"/>
      <c r="E16545"/>
    </row>
    <row r="16546" spans="1:5" ht="12.5" x14ac:dyDescent="0.25">
      <c r="A16546" s="37"/>
      <c r="B16546" s="26"/>
      <c r="C16546"/>
      <c r="D16546"/>
      <c r="E16546"/>
    </row>
    <row r="16547" spans="1:5" ht="12.5" x14ac:dyDescent="0.25">
      <c r="A16547" s="37"/>
      <c r="B16547" s="26"/>
      <c r="C16547"/>
      <c r="D16547"/>
      <c r="E16547"/>
    </row>
    <row r="16548" spans="1:5" ht="12.5" x14ac:dyDescent="0.25">
      <c r="A16548" s="37"/>
      <c r="B16548" s="26"/>
      <c r="C16548"/>
      <c r="D16548"/>
      <c r="E16548"/>
    </row>
    <row r="16549" spans="1:5" ht="12.5" x14ac:dyDescent="0.25">
      <c r="A16549" s="37"/>
      <c r="B16549" s="26"/>
      <c r="C16549"/>
      <c r="D16549"/>
      <c r="E16549"/>
    </row>
    <row r="16550" spans="1:5" ht="12.5" x14ac:dyDescent="0.25">
      <c r="A16550" s="37"/>
      <c r="B16550" s="26"/>
      <c r="C16550"/>
      <c r="D16550"/>
      <c r="E16550"/>
    </row>
    <row r="16551" spans="1:5" ht="12.5" x14ac:dyDescent="0.25">
      <c r="A16551" s="37"/>
      <c r="B16551" s="26"/>
      <c r="C16551"/>
      <c r="D16551"/>
      <c r="E16551"/>
    </row>
    <row r="16552" spans="1:5" ht="12.5" x14ac:dyDescent="0.25">
      <c r="A16552" s="37"/>
      <c r="B16552" s="26"/>
      <c r="C16552"/>
      <c r="D16552"/>
      <c r="E16552"/>
    </row>
    <row r="16553" spans="1:5" ht="12.5" x14ac:dyDescent="0.25">
      <c r="A16553" s="37"/>
      <c r="B16553" s="26"/>
      <c r="C16553"/>
      <c r="D16553"/>
      <c r="E16553"/>
    </row>
    <row r="16554" spans="1:5" ht="12.5" x14ac:dyDescent="0.25">
      <c r="A16554" s="37"/>
      <c r="B16554" s="26"/>
      <c r="C16554"/>
      <c r="D16554"/>
      <c r="E16554"/>
    </row>
    <row r="16555" spans="1:5" ht="12.5" x14ac:dyDescent="0.25">
      <c r="A16555" s="37"/>
      <c r="B16555" s="26"/>
      <c r="C16555"/>
      <c r="D16555"/>
      <c r="E16555"/>
    </row>
    <row r="16556" spans="1:5" ht="12.5" x14ac:dyDescent="0.25">
      <c r="A16556" s="37"/>
      <c r="B16556" s="26"/>
      <c r="C16556"/>
      <c r="D16556"/>
      <c r="E16556"/>
    </row>
    <row r="16557" spans="1:5" ht="12.5" x14ac:dyDescent="0.25">
      <c r="A16557" s="37"/>
      <c r="B16557" s="26"/>
      <c r="C16557"/>
      <c r="D16557"/>
      <c r="E16557"/>
    </row>
    <row r="16558" spans="1:5" ht="12.5" x14ac:dyDescent="0.25">
      <c r="A16558" s="37"/>
      <c r="B16558" s="26"/>
      <c r="C16558"/>
      <c r="D16558"/>
      <c r="E16558"/>
    </row>
    <row r="16559" spans="1:5" ht="12.5" x14ac:dyDescent="0.25">
      <c r="A16559" s="37"/>
      <c r="B16559" s="26"/>
      <c r="C16559"/>
      <c r="D16559"/>
      <c r="E16559"/>
    </row>
    <row r="16560" spans="1:5" ht="12.5" x14ac:dyDescent="0.25">
      <c r="A16560" s="37"/>
      <c r="B16560" s="26"/>
      <c r="C16560"/>
      <c r="D16560"/>
      <c r="E16560"/>
    </row>
    <row r="16561" spans="1:5" ht="12.5" x14ac:dyDescent="0.25">
      <c r="A16561" s="37"/>
      <c r="B16561" s="26"/>
      <c r="C16561"/>
      <c r="D16561"/>
      <c r="E16561"/>
    </row>
    <row r="16562" spans="1:5" ht="12.5" x14ac:dyDescent="0.25">
      <c r="A16562" s="37"/>
      <c r="B16562" s="26"/>
      <c r="C16562"/>
      <c r="D16562"/>
      <c r="E16562"/>
    </row>
    <row r="16563" spans="1:5" ht="12.5" x14ac:dyDescent="0.25">
      <c r="A16563" s="37"/>
      <c r="B16563" s="26"/>
      <c r="C16563"/>
      <c r="D16563"/>
      <c r="E16563"/>
    </row>
    <row r="16564" spans="1:5" ht="12.5" x14ac:dyDescent="0.25">
      <c r="A16564" s="37"/>
      <c r="B16564" s="26"/>
      <c r="C16564"/>
      <c r="D16564"/>
      <c r="E16564"/>
    </row>
    <row r="16565" spans="1:5" ht="12.5" x14ac:dyDescent="0.25">
      <c r="A16565" s="37"/>
      <c r="B16565" s="26"/>
      <c r="C16565"/>
      <c r="D16565"/>
      <c r="E16565"/>
    </row>
    <row r="16566" spans="1:5" ht="12.5" x14ac:dyDescent="0.25">
      <c r="A16566" s="37"/>
      <c r="B16566" s="26"/>
      <c r="C16566"/>
      <c r="D16566"/>
      <c r="E16566"/>
    </row>
    <row r="16567" spans="1:5" ht="12.5" x14ac:dyDescent="0.25">
      <c r="A16567" s="37"/>
      <c r="B16567" s="26"/>
      <c r="C16567"/>
      <c r="D16567"/>
      <c r="E16567"/>
    </row>
    <row r="16568" spans="1:5" ht="12.5" x14ac:dyDescent="0.25">
      <c r="A16568" s="37"/>
      <c r="B16568" s="26"/>
      <c r="C16568"/>
      <c r="D16568"/>
      <c r="E16568"/>
    </row>
    <row r="16569" spans="1:5" ht="12.5" x14ac:dyDescent="0.25">
      <c r="A16569" s="37"/>
      <c r="B16569" s="26"/>
      <c r="C16569"/>
      <c r="D16569"/>
      <c r="E16569"/>
    </row>
    <row r="16570" spans="1:5" ht="12.5" x14ac:dyDescent="0.25">
      <c r="A16570" s="37"/>
      <c r="B16570" s="26"/>
      <c r="C16570"/>
      <c r="D16570"/>
      <c r="E16570"/>
    </row>
    <row r="16571" spans="1:5" ht="12.5" x14ac:dyDescent="0.25">
      <c r="A16571" s="37"/>
      <c r="B16571" s="26"/>
      <c r="C16571"/>
      <c r="D16571"/>
      <c r="E16571"/>
    </row>
    <row r="16572" spans="1:5" ht="12.5" x14ac:dyDescent="0.25">
      <c r="A16572" s="37"/>
      <c r="B16572" s="26"/>
      <c r="C16572"/>
      <c r="D16572"/>
      <c r="E16572"/>
    </row>
    <row r="16573" spans="1:5" ht="12.5" x14ac:dyDescent="0.25">
      <c r="A16573" s="37"/>
      <c r="B16573" s="26"/>
      <c r="C16573"/>
      <c r="D16573"/>
      <c r="E16573"/>
    </row>
    <row r="16574" spans="1:5" ht="12.5" x14ac:dyDescent="0.25">
      <c r="A16574" s="37"/>
      <c r="B16574" s="26"/>
      <c r="C16574"/>
      <c r="D16574"/>
      <c r="E16574"/>
    </row>
    <row r="16575" spans="1:5" ht="12.5" x14ac:dyDescent="0.25">
      <c r="A16575" s="37"/>
      <c r="B16575" s="26"/>
      <c r="C16575"/>
      <c r="D16575"/>
      <c r="E16575"/>
    </row>
    <row r="16576" spans="1:5" ht="12.5" x14ac:dyDescent="0.25">
      <c r="A16576" s="37"/>
      <c r="B16576" s="26"/>
      <c r="C16576"/>
      <c r="D16576"/>
      <c r="E16576"/>
    </row>
    <row r="16577" spans="1:5" ht="12.5" x14ac:dyDescent="0.25">
      <c r="A16577" s="37"/>
      <c r="B16577" s="26"/>
      <c r="C16577"/>
      <c r="D16577"/>
      <c r="E16577"/>
    </row>
    <row r="16578" spans="1:5" ht="12.5" x14ac:dyDescent="0.25">
      <c r="A16578" s="37"/>
      <c r="B16578" s="26"/>
      <c r="C16578"/>
      <c r="D16578"/>
      <c r="E16578"/>
    </row>
    <row r="16579" spans="1:5" ht="12.5" x14ac:dyDescent="0.25">
      <c r="A16579" s="37"/>
      <c r="B16579" s="26"/>
      <c r="C16579"/>
      <c r="D16579"/>
      <c r="E16579"/>
    </row>
    <row r="16580" spans="1:5" ht="12.5" x14ac:dyDescent="0.25">
      <c r="A16580" s="37"/>
      <c r="B16580" s="26"/>
      <c r="C16580"/>
      <c r="D16580"/>
      <c r="E16580"/>
    </row>
    <row r="16581" spans="1:5" ht="12.5" x14ac:dyDescent="0.25">
      <c r="A16581" s="37"/>
      <c r="B16581" s="26"/>
      <c r="C16581"/>
      <c r="D16581"/>
      <c r="E16581"/>
    </row>
    <row r="16582" spans="1:5" ht="12.5" x14ac:dyDescent="0.25">
      <c r="A16582" s="37"/>
      <c r="B16582" s="26"/>
      <c r="C16582"/>
      <c r="D16582"/>
      <c r="E16582"/>
    </row>
    <row r="16583" spans="1:5" ht="12.5" x14ac:dyDescent="0.25">
      <c r="A16583" s="37"/>
      <c r="B16583" s="26"/>
      <c r="C16583"/>
      <c r="D16583"/>
      <c r="E16583"/>
    </row>
    <row r="16584" spans="1:5" ht="12.5" x14ac:dyDescent="0.25">
      <c r="A16584" s="37"/>
      <c r="B16584" s="26"/>
      <c r="C16584"/>
      <c r="D16584"/>
      <c r="E16584"/>
    </row>
    <row r="16585" spans="1:5" ht="12.5" x14ac:dyDescent="0.25">
      <c r="A16585" s="37"/>
      <c r="B16585" s="26"/>
      <c r="C16585"/>
      <c r="D16585"/>
      <c r="E16585"/>
    </row>
    <row r="16586" spans="1:5" ht="12.5" x14ac:dyDescent="0.25">
      <c r="A16586" s="37"/>
      <c r="B16586" s="26"/>
      <c r="C16586"/>
      <c r="D16586"/>
      <c r="E16586"/>
    </row>
    <row r="16587" spans="1:5" ht="12.5" x14ac:dyDescent="0.25">
      <c r="A16587" s="37"/>
      <c r="B16587" s="26"/>
      <c r="C16587"/>
      <c r="D16587"/>
      <c r="E16587"/>
    </row>
    <row r="16588" spans="1:5" ht="12.5" x14ac:dyDescent="0.25">
      <c r="A16588" s="37"/>
      <c r="B16588" s="26"/>
      <c r="C16588"/>
      <c r="D16588"/>
      <c r="E16588"/>
    </row>
    <row r="16589" spans="1:5" ht="12.5" x14ac:dyDescent="0.25">
      <c r="A16589" s="37"/>
      <c r="B16589" s="26"/>
      <c r="C16589"/>
      <c r="D16589"/>
      <c r="E16589"/>
    </row>
    <row r="16590" spans="1:5" ht="12.5" x14ac:dyDescent="0.25">
      <c r="A16590" s="37"/>
      <c r="B16590" s="26"/>
      <c r="C16590"/>
      <c r="D16590"/>
      <c r="E16590"/>
    </row>
    <row r="16591" spans="1:5" ht="12.5" x14ac:dyDescent="0.25">
      <c r="A16591" s="37"/>
      <c r="B16591" s="26"/>
      <c r="C16591"/>
      <c r="D16591"/>
      <c r="E16591"/>
    </row>
    <row r="16592" spans="1:5" ht="12.5" x14ac:dyDescent="0.25">
      <c r="A16592" s="37"/>
      <c r="B16592" s="26"/>
      <c r="C16592"/>
      <c r="D16592"/>
      <c r="E16592"/>
    </row>
    <row r="16593" spans="1:5" ht="12.5" x14ac:dyDescent="0.25">
      <c r="A16593" s="37"/>
      <c r="B16593" s="26"/>
      <c r="C16593"/>
      <c r="D16593"/>
      <c r="E16593"/>
    </row>
    <row r="16594" spans="1:5" ht="12.5" x14ac:dyDescent="0.25">
      <c r="A16594" s="37"/>
      <c r="B16594" s="26"/>
      <c r="C16594"/>
      <c r="D16594"/>
      <c r="E16594"/>
    </row>
    <row r="16595" spans="1:5" ht="12.5" x14ac:dyDescent="0.25">
      <c r="A16595" s="37"/>
      <c r="B16595" s="26"/>
      <c r="C16595"/>
      <c r="D16595"/>
      <c r="E16595"/>
    </row>
    <row r="16596" spans="1:5" ht="12.5" x14ac:dyDescent="0.25">
      <c r="A16596" s="37"/>
      <c r="B16596" s="26"/>
      <c r="C16596"/>
      <c r="D16596"/>
      <c r="E16596"/>
    </row>
    <row r="16597" spans="1:5" ht="12.5" x14ac:dyDescent="0.25">
      <c r="A16597" s="37"/>
      <c r="B16597" s="26"/>
      <c r="C16597"/>
      <c r="D16597"/>
      <c r="E16597"/>
    </row>
    <row r="16598" spans="1:5" ht="12.5" x14ac:dyDescent="0.25">
      <c r="A16598" s="37"/>
      <c r="B16598" s="26"/>
      <c r="C16598"/>
      <c r="D16598"/>
      <c r="E16598"/>
    </row>
    <row r="16599" spans="1:5" ht="12.5" x14ac:dyDescent="0.25">
      <c r="A16599" s="37"/>
      <c r="B16599" s="26"/>
      <c r="C16599"/>
      <c r="D16599"/>
      <c r="E16599"/>
    </row>
    <row r="16600" spans="1:5" ht="12.5" x14ac:dyDescent="0.25">
      <c r="A16600" s="37"/>
      <c r="B16600" s="26"/>
      <c r="C16600"/>
      <c r="D16600"/>
      <c r="E16600"/>
    </row>
    <row r="16601" spans="1:5" ht="12.5" x14ac:dyDescent="0.25">
      <c r="A16601" s="37"/>
      <c r="B16601" s="26"/>
      <c r="C16601"/>
      <c r="D16601"/>
      <c r="E16601"/>
    </row>
    <row r="16602" spans="1:5" ht="12.5" x14ac:dyDescent="0.25">
      <c r="A16602" s="37"/>
      <c r="B16602" s="26"/>
      <c r="C16602"/>
      <c r="D16602"/>
      <c r="E16602"/>
    </row>
    <row r="16603" spans="1:5" ht="12.5" x14ac:dyDescent="0.25">
      <c r="A16603" s="37"/>
      <c r="B16603" s="26"/>
      <c r="C16603"/>
      <c r="D16603"/>
      <c r="E16603"/>
    </row>
    <row r="16604" spans="1:5" ht="12.5" x14ac:dyDescent="0.25">
      <c r="A16604" s="37"/>
      <c r="B16604" s="26"/>
      <c r="C16604"/>
      <c r="D16604"/>
      <c r="E16604"/>
    </row>
    <row r="16605" spans="1:5" ht="12.5" x14ac:dyDescent="0.25">
      <c r="A16605" s="37"/>
      <c r="B16605" s="26"/>
      <c r="C16605"/>
      <c r="D16605"/>
      <c r="E16605"/>
    </row>
    <row r="16606" spans="1:5" ht="12.5" x14ac:dyDescent="0.25">
      <c r="A16606" s="37"/>
      <c r="B16606" s="26"/>
      <c r="C16606"/>
      <c r="D16606"/>
      <c r="E16606"/>
    </row>
    <row r="16607" spans="1:5" ht="12.5" x14ac:dyDescent="0.25">
      <c r="A16607" s="37"/>
      <c r="B16607" s="26"/>
      <c r="C16607"/>
      <c r="D16607"/>
      <c r="E16607"/>
    </row>
    <row r="16608" spans="1:5" ht="12.5" x14ac:dyDescent="0.25">
      <c r="A16608" s="37"/>
      <c r="B16608" s="26"/>
      <c r="C16608"/>
      <c r="D16608"/>
      <c r="E16608"/>
    </row>
    <row r="16609" spans="1:5" ht="12.5" x14ac:dyDescent="0.25">
      <c r="A16609" s="37"/>
      <c r="B16609" s="26"/>
      <c r="C16609"/>
      <c r="D16609"/>
      <c r="E16609"/>
    </row>
    <row r="16610" spans="1:5" ht="12.5" x14ac:dyDescent="0.25">
      <c r="A16610" s="37"/>
      <c r="B16610" s="26"/>
      <c r="C16610"/>
      <c r="D16610"/>
      <c r="E16610"/>
    </row>
    <row r="16611" spans="1:5" ht="12.5" x14ac:dyDescent="0.25">
      <c r="A16611" s="37"/>
      <c r="B16611" s="26"/>
      <c r="C16611"/>
      <c r="D16611"/>
      <c r="E16611"/>
    </row>
    <row r="16612" spans="1:5" ht="12.5" x14ac:dyDescent="0.25">
      <c r="A16612" s="37"/>
      <c r="B16612" s="26"/>
      <c r="C16612"/>
      <c r="D16612"/>
      <c r="E16612"/>
    </row>
    <row r="16613" spans="1:5" ht="12.5" x14ac:dyDescent="0.25">
      <c r="A16613" s="37"/>
      <c r="B16613" s="26"/>
      <c r="C16613"/>
      <c r="D16613"/>
      <c r="E16613"/>
    </row>
    <row r="16614" spans="1:5" ht="12.5" x14ac:dyDescent="0.25">
      <c r="A16614" s="37"/>
      <c r="B16614" s="26"/>
      <c r="C16614"/>
      <c r="D16614"/>
      <c r="E16614"/>
    </row>
    <row r="16615" spans="1:5" ht="12.5" x14ac:dyDescent="0.25">
      <c r="A16615" s="37"/>
      <c r="B16615" s="26"/>
      <c r="C16615"/>
      <c r="D16615"/>
      <c r="E16615"/>
    </row>
    <row r="16616" spans="1:5" ht="12.5" x14ac:dyDescent="0.25">
      <c r="A16616" s="37"/>
      <c r="B16616" s="26"/>
      <c r="C16616"/>
      <c r="D16616"/>
      <c r="E16616"/>
    </row>
    <row r="16617" spans="1:5" ht="12.5" x14ac:dyDescent="0.25">
      <c r="A16617" s="37"/>
      <c r="B16617" s="26"/>
      <c r="C16617"/>
      <c r="D16617"/>
      <c r="E16617"/>
    </row>
    <row r="16618" spans="1:5" ht="12.5" x14ac:dyDescent="0.25">
      <c r="A16618" s="37"/>
      <c r="B16618" s="26"/>
      <c r="C16618"/>
      <c r="D16618"/>
      <c r="E16618"/>
    </row>
    <row r="16619" spans="1:5" ht="12.5" x14ac:dyDescent="0.25">
      <c r="A16619" s="37"/>
      <c r="B16619" s="26"/>
      <c r="C16619"/>
      <c r="D16619"/>
      <c r="E16619"/>
    </row>
    <row r="16620" spans="1:5" ht="12.5" x14ac:dyDescent="0.25">
      <c r="A16620" s="37"/>
      <c r="B16620" s="26"/>
      <c r="C16620"/>
      <c r="D16620"/>
      <c r="E16620"/>
    </row>
    <row r="16621" spans="1:5" ht="12.5" x14ac:dyDescent="0.25">
      <c r="A16621" s="37"/>
      <c r="B16621" s="26"/>
      <c r="C16621"/>
      <c r="D16621"/>
      <c r="E16621"/>
    </row>
    <row r="16622" spans="1:5" ht="12.5" x14ac:dyDescent="0.25">
      <c r="A16622" s="37"/>
      <c r="B16622" s="26"/>
      <c r="C16622"/>
      <c r="D16622"/>
      <c r="E16622"/>
    </row>
    <row r="16623" spans="1:5" ht="12.5" x14ac:dyDescent="0.25">
      <c r="A16623" s="37"/>
      <c r="B16623" s="26"/>
      <c r="C16623"/>
      <c r="D16623"/>
      <c r="E16623"/>
    </row>
    <row r="16624" spans="1:5" ht="12.5" x14ac:dyDescent="0.25">
      <c r="A16624" s="37"/>
      <c r="B16624" s="26"/>
      <c r="C16624"/>
      <c r="D16624"/>
      <c r="E16624"/>
    </row>
    <row r="16625" spans="1:5" ht="12.5" x14ac:dyDescent="0.25">
      <c r="A16625" s="37"/>
      <c r="B16625" s="26"/>
      <c r="C16625"/>
      <c r="D16625"/>
      <c r="E16625"/>
    </row>
    <row r="16626" spans="1:5" ht="12.5" x14ac:dyDescent="0.25">
      <c r="A16626" s="37"/>
      <c r="B16626" s="26"/>
      <c r="C16626"/>
      <c r="D16626"/>
      <c r="E16626"/>
    </row>
    <row r="16627" spans="1:5" ht="12.5" x14ac:dyDescent="0.25">
      <c r="A16627" s="37"/>
      <c r="B16627" s="26"/>
      <c r="C16627"/>
      <c r="D16627"/>
      <c r="E16627"/>
    </row>
    <row r="16628" spans="1:5" ht="12.5" x14ac:dyDescent="0.25">
      <c r="A16628" s="37"/>
      <c r="B16628" s="26"/>
      <c r="C16628"/>
      <c r="D16628"/>
      <c r="E16628"/>
    </row>
    <row r="16629" spans="1:5" ht="12.5" x14ac:dyDescent="0.25">
      <c r="A16629" s="37"/>
      <c r="B16629" s="26"/>
      <c r="C16629"/>
      <c r="D16629"/>
      <c r="E16629"/>
    </row>
    <row r="16630" spans="1:5" ht="12.5" x14ac:dyDescent="0.25">
      <c r="A16630" s="37"/>
      <c r="B16630" s="26"/>
      <c r="C16630"/>
      <c r="D16630"/>
      <c r="E16630"/>
    </row>
    <row r="16631" spans="1:5" ht="12.5" x14ac:dyDescent="0.25">
      <c r="A16631" s="37"/>
      <c r="B16631" s="26"/>
      <c r="C16631"/>
      <c r="D16631"/>
      <c r="E16631"/>
    </row>
    <row r="16632" spans="1:5" ht="12.5" x14ac:dyDescent="0.25">
      <c r="A16632" s="37"/>
      <c r="B16632" s="26"/>
      <c r="C16632"/>
      <c r="D16632"/>
      <c r="E16632"/>
    </row>
    <row r="16633" spans="1:5" ht="12.5" x14ac:dyDescent="0.25">
      <c r="A16633" s="37"/>
      <c r="B16633" s="26"/>
      <c r="C16633"/>
      <c r="D16633"/>
      <c r="E16633"/>
    </row>
    <row r="16634" spans="1:5" ht="12.5" x14ac:dyDescent="0.25">
      <c r="A16634" s="37"/>
      <c r="B16634" s="26"/>
      <c r="C16634"/>
      <c r="D16634"/>
      <c r="E16634"/>
    </row>
    <row r="16635" spans="1:5" ht="12.5" x14ac:dyDescent="0.25">
      <c r="A16635" s="37"/>
      <c r="B16635" s="26"/>
      <c r="C16635"/>
      <c r="D16635"/>
      <c r="E16635"/>
    </row>
    <row r="16636" spans="1:5" ht="12.5" x14ac:dyDescent="0.25">
      <c r="A16636" s="37"/>
      <c r="B16636" s="26"/>
      <c r="C16636"/>
      <c r="D16636"/>
      <c r="E16636"/>
    </row>
    <row r="16637" spans="1:5" ht="12.5" x14ac:dyDescent="0.25">
      <c r="A16637" s="37"/>
      <c r="B16637" s="26"/>
      <c r="C16637"/>
      <c r="D16637"/>
      <c r="E16637"/>
    </row>
    <row r="16638" spans="1:5" ht="12.5" x14ac:dyDescent="0.25">
      <c r="A16638" s="37"/>
      <c r="B16638" s="26"/>
      <c r="C16638"/>
      <c r="D16638"/>
      <c r="E16638"/>
    </row>
    <row r="16639" spans="1:5" ht="12.5" x14ac:dyDescent="0.25">
      <c r="A16639" s="37"/>
      <c r="B16639" s="26"/>
      <c r="C16639"/>
      <c r="D16639"/>
      <c r="E16639"/>
    </row>
    <row r="16640" spans="1:5" ht="12.5" x14ac:dyDescent="0.25">
      <c r="A16640" s="37"/>
      <c r="B16640" s="26"/>
      <c r="C16640"/>
      <c r="D16640"/>
      <c r="E16640"/>
    </row>
    <row r="16641" spans="1:5" ht="12.5" x14ac:dyDescent="0.25">
      <c r="A16641" s="37"/>
      <c r="B16641" s="26"/>
      <c r="C16641"/>
      <c r="D16641"/>
      <c r="E16641"/>
    </row>
    <row r="16642" spans="1:5" ht="12.5" x14ac:dyDescent="0.25">
      <c r="A16642" s="37"/>
      <c r="B16642" s="26"/>
      <c r="C16642"/>
      <c r="D16642"/>
      <c r="E16642"/>
    </row>
    <row r="16643" spans="1:5" ht="12.5" x14ac:dyDescent="0.25">
      <c r="A16643" s="37"/>
      <c r="B16643" s="26"/>
      <c r="C16643"/>
      <c r="D16643"/>
      <c r="E16643"/>
    </row>
    <row r="16644" spans="1:5" ht="12.5" x14ac:dyDescent="0.25">
      <c r="A16644" s="37"/>
      <c r="B16644" s="26"/>
      <c r="C16644"/>
      <c r="D16644"/>
      <c r="E16644"/>
    </row>
    <row r="16645" spans="1:5" ht="12.5" x14ac:dyDescent="0.25">
      <c r="A16645" s="37"/>
      <c r="B16645" s="26"/>
      <c r="C16645"/>
      <c r="D16645"/>
      <c r="E16645"/>
    </row>
    <row r="16646" spans="1:5" ht="12.5" x14ac:dyDescent="0.25">
      <c r="A16646" s="37"/>
      <c r="B16646" s="26"/>
      <c r="C16646"/>
      <c r="D16646"/>
      <c r="E16646"/>
    </row>
    <row r="16647" spans="1:5" ht="12.5" x14ac:dyDescent="0.25">
      <c r="A16647" s="37"/>
      <c r="B16647" s="26"/>
      <c r="C16647"/>
      <c r="D16647"/>
      <c r="E16647"/>
    </row>
    <row r="16648" spans="1:5" ht="12.5" x14ac:dyDescent="0.25">
      <c r="A16648" s="37"/>
      <c r="B16648" s="26"/>
      <c r="C16648"/>
      <c r="D16648"/>
      <c r="E16648"/>
    </row>
    <row r="16649" spans="1:5" ht="12.5" x14ac:dyDescent="0.25">
      <c r="A16649" s="37"/>
      <c r="B16649" s="26"/>
      <c r="C16649"/>
      <c r="D16649"/>
      <c r="E16649"/>
    </row>
    <row r="16650" spans="1:5" ht="12.5" x14ac:dyDescent="0.25">
      <c r="A16650" s="37"/>
      <c r="B16650" s="26"/>
      <c r="C16650"/>
      <c r="D16650"/>
      <c r="E16650"/>
    </row>
    <row r="16651" spans="1:5" ht="12.5" x14ac:dyDescent="0.25">
      <c r="A16651" s="37"/>
      <c r="B16651" s="26"/>
      <c r="C16651"/>
      <c r="D16651"/>
      <c r="E16651"/>
    </row>
    <row r="16652" spans="1:5" ht="12.5" x14ac:dyDescent="0.25">
      <c r="A16652" s="37"/>
      <c r="B16652" s="26"/>
      <c r="C16652"/>
      <c r="D16652"/>
      <c r="E16652"/>
    </row>
    <row r="16653" spans="1:5" ht="12.5" x14ac:dyDescent="0.25">
      <c r="A16653" s="37"/>
      <c r="B16653" s="26"/>
      <c r="C16653"/>
      <c r="D16653"/>
      <c r="E16653"/>
    </row>
    <row r="16654" spans="1:5" ht="12.5" x14ac:dyDescent="0.25">
      <c r="A16654" s="37"/>
      <c r="B16654" s="26"/>
      <c r="C16654"/>
      <c r="D16654"/>
      <c r="E16654"/>
    </row>
    <row r="16655" spans="1:5" ht="12.5" x14ac:dyDescent="0.25">
      <c r="A16655" s="37"/>
      <c r="B16655" s="26"/>
      <c r="C16655"/>
      <c r="D16655"/>
      <c r="E16655"/>
    </row>
    <row r="16656" spans="1:5" ht="12.5" x14ac:dyDescent="0.25">
      <c r="A16656" s="37"/>
      <c r="B16656" s="26"/>
      <c r="C16656"/>
      <c r="D16656"/>
      <c r="E16656"/>
    </row>
    <row r="16657" spans="1:5" ht="12.5" x14ac:dyDescent="0.25">
      <c r="A16657" s="37"/>
      <c r="B16657" s="26"/>
      <c r="C16657"/>
      <c r="D16657"/>
      <c r="E16657"/>
    </row>
    <row r="16658" spans="1:5" ht="12.5" x14ac:dyDescent="0.25">
      <c r="A16658" s="37"/>
      <c r="B16658" s="26"/>
      <c r="C16658"/>
      <c r="D16658"/>
      <c r="E16658"/>
    </row>
    <row r="16659" spans="1:5" ht="12.5" x14ac:dyDescent="0.25">
      <c r="A16659" s="37"/>
      <c r="B16659" s="26"/>
      <c r="C16659"/>
      <c r="D16659"/>
      <c r="E16659"/>
    </row>
    <row r="16660" spans="1:5" ht="12.5" x14ac:dyDescent="0.25">
      <c r="A16660" s="37"/>
      <c r="B16660" s="26"/>
      <c r="C16660"/>
      <c r="D16660"/>
      <c r="E16660"/>
    </row>
    <row r="16661" spans="1:5" ht="12.5" x14ac:dyDescent="0.25">
      <c r="A16661" s="37"/>
      <c r="B16661" s="26"/>
      <c r="C16661"/>
      <c r="D16661"/>
      <c r="E16661"/>
    </row>
    <row r="16662" spans="1:5" ht="12.5" x14ac:dyDescent="0.25">
      <c r="A16662" s="37"/>
      <c r="B16662" s="26"/>
      <c r="C16662"/>
      <c r="D16662"/>
      <c r="E16662"/>
    </row>
    <row r="16663" spans="1:5" ht="12.5" x14ac:dyDescent="0.25">
      <c r="A16663" s="37"/>
      <c r="B16663" s="26"/>
      <c r="C16663"/>
      <c r="D16663"/>
      <c r="E16663"/>
    </row>
    <row r="16664" spans="1:5" ht="12.5" x14ac:dyDescent="0.25">
      <c r="A16664" s="37"/>
      <c r="B16664" s="26"/>
      <c r="C16664"/>
      <c r="D16664"/>
      <c r="E16664"/>
    </row>
    <row r="16665" spans="1:5" ht="12.5" x14ac:dyDescent="0.25">
      <c r="A16665" s="37"/>
      <c r="B16665" s="26"/>
      <c r="C16665"/>
      <c r="D16665"/>
      <c r="E16665"/>
    </row>
    <row r="16666" spans="1:5" ht="12.5" x14ac:dyDescent="0.25">
      <c r="A16666" s="37"/>
      <c r="B16666" s="26"/>
      <c r="C16666"/>
      <c r="D16666"/>
      <c r="E16666"/>
    </row>
    <row r="16667" spans="1:5" ht="12.5" x14ac:dyDescent="0.25">
      <c r="A16667" s="37"/>
      <c r="B16667" s="26"/>
      <c r="C16667"/>
      <c r="D16667"/>
      <c r="E16667"/>
    </row>
    <row r="16668" spans="1:5" ht="12.5" x14ac:dyDescent="0.25">
      <c r="A16668" s="37"/>
      <c r="B16668" s="26"/>
      <c r="C16668"/>
      <c r="D16668"/>
      <c r="E16668"/>
    </row>
    <row r="16669" spans="1:5" ht="12.5" x14ac:dyDescent="0.25">
      <c r="A16669" s="37"/>
      <c r="B16669" s="26"/>
      <c r="C16669"/>
      <c r="D16669"/>
      <c r="E16669"/>
    </row>
    <row r="16670" spans="1:5" ht="12.5" x14ac:dyDescent="0.25">
      <c r="A16670" s="37"/>
      <c r="B16670" s="26"/>
      <c r="C16670"/>
      <c r="D16670"/>
      <c r="E16670"/>
    </row>
    <row r="16671" spans="1:5" ht="12.5" x14ac:dyDescent="0.25">
      <c r="A16671" s="37"/>
      <c r="B16671" s="26"/>
      <c r="C16671"/>
      <c r="D16671"/>
      <c r="E16671"/>
    </row>
    <row r="16672" spans="1:5" ht="12.5" x14ac:dyDescent="0.25">
      <c r="A16672" s="37"/>
      <c r="B16672" s="26"/>
      <c r="C16672"/>
      <c r="D16672"/>
      <c r="E16672"/>
    </row>
    <row r="16673" spans="1:5" ht="12.5" x14ac:dyDescent="0.25">
      <c r="A16673" s="37"/>
      <c r="B16673" s="26"/>
      <c r="C16673"/>
      <c r="D16673"/>
      <c r="E16673"/>
    </row>
    <row r="16674" spans="1:5" ht="12.5" x14ac:dyDescent="0.25">
      <c r="A16674" s="37"/>
      <c r="B16674" s="26"/>
      <c r="C16674"/>
      <c r="D16674"/>
      <c r="E16674"/>
    </row>
    <row r="16675" spans="1:5" ht="12.5" x14ac:dyDescent="0.25">
      <c r="A16675" s="37"/>
      <c r="B16675" s="26"/>
      <c r="C16675"/>
      <c r="D16675"/>
      <c r="E16675"/>
    </row>
    <row r="16676" spans="1:5" ht="12.5" x14ac:dyDescent="0.25">
      <c r="A16676" s="37"/>
      <c r="B16676" s="26"/>
      <c r="C16676"/>
      <c r="D16676"/>
      <c r="E16676"/>
    </row>
    <row r="16677" spans="1:5" ht="12.5" x14ac:dyDescent="0.25">
      <c r="A16677" s="37"/>
      <c r="B16677" s="26"/>
      <c r="C16677"/>
      <c r="D16677"/>
      <c r="E16677"/>
    </row>
    <row r="16678" spans="1:5" ht="12.5" x14ac:dyDescent="0.25">
      <c r="A16678" s="37"/>
      <c r="B16678" s="26"/>
      <c r="C16678"/>
      <c r="D16678"/>
      <c r="E16678"/>
    </row>
    <row r="16679" spans="1:5" ht="12.5" x14ac:dyDescent="0.25">
      <c r="A16679" s="37"/>
      <c r="B16679" s="26"/>
      <c r="C16679"/>
      <c r="D16679"/>
      <c r="E16679"/>
    </row>
    <row r="16680" spans="1:5" ht="12.5" x14ac:dyDescent="0.25">
      <c r="A16680" s="37"/>
      <c r="B16680" s="26"/>
      <c r="C16680"/>
      <c r="D16680"/>
      <c r="E16680"/>
    </row>
    <row r="16681" spans="1:5" ht="12.5" x14ac:dyDescent="0.25">
      <c r="A16681" s="37"/>
      <c r="B16681" s="26"/>
      <c r="C16681"/>
      <c r="D16681"/>
      <c r="E16681"/>
    </row>
    <row r="16682" spans="1:5" ht="12.5" x14ac:dyDescent="0.25">
      <c r="A16682" s="37"/>
      <c r="B16682" s="26"/>
      <c r="C16682"/>
      <c r="D16682"/>
      <c r="E16682"/>
    </row>
    <row r="16683" spans="1:5" ht="12.5" x14ac:dyDescent="0.25">
      <c r="A16683" s="37"/>
      <c r="B16683" s="26"/>
      <c r="C16683"/>
      <c r="D16683"/>
      <c r="E16683"/>
    </row>
    <row r="16684" spans="1:5" ht="12.5" x14ac:dyDescent="0.25">
      <c r="A16684" s="37"/>
      <c r="B16684" s="26"/>
      <c r="C16684"/>
      <c r="D16684"/>
      <c r="E16684"/>
    </row>
    <row r="16685" spans="1:5" ht="12.5" x14ac:dyDescent="0.25">
      <c r="A16685" s="37"/>
      <c r="B16685" s="26"/>
      <c r="C16685"/>
      <c r="D16685"/>
      <c r="E16685"/>
    </row>
    <row r="16686" spans="1:5" ht="12.5" x14ac:dyDescent="0.25">
      <c r="A16686" s="37"/>
      <c r="B16686" s="26"/>
      <c r="C16686"/>
      <c r="D16686"/>
      <c r="E16686"/>
    </row>
    <row r="16687" spans="1:5" ht="12.5" x14ac:dyDescent="0.25">
      <c r="A16687" s="37"/>
      <c r="B16687" s="26"/>
      <c r="C16687"/>
      <c r="D16687"/>
      <c r="E16687"/>
    </row>
    <row r="16688" spans="1:5" ht="12.5" x14ac:dyDescent="0.25">
      <c r="A16688" s="37"/>
      <c r="B16688" s="26"/>
      <c r="C16688"/>
      <c r="D16688"/>
      <c r="E16688"/>
    </row>
    <row r="16689" spans="1:5" ht="12.5" x14ac:dyDescent="0.25">
      <c r="A16689" s="37"/>
      <c r="B16689" s="26"/>
      <c r="C16689"/>
      <c r="D16689"/>
      <c r="E16689"/>
    </row>
    <row r="16690" spans="1:5" ht="12.5" x14ac:dyDescent="0.25">
      <c r="A16690" s="37"/>
      <c r="B16690" s="26"/>
      <c r="C16690"/>
      <c r="D16690"/>
      <c r="E16690"/>
    </row>
    <row r="16691" spans="1:5" ht="12.5" x14ac:dyDescent="0.25">
      <c r="A16691" s="37"/>
      <c r="B16691" s="26"/>
      <c r="C16691"/>
      <c r="D16691"/>
      <c r="E16691"/>
    </row>
    <row r="16692" spans="1:5" ht="12.5" x14ac:dyDescent="0.25">
      <c r="A16692" s="37"/>
      <c r="B16692" s="26"/>
      <c r="C16692"/>
      <c r="D16692"/>
      <c r="E16692"/>
    </row>
    <row r="16693" spans="1:5" ht="12.5" x14ac:dyDescent="0.25">
      <c r="A16693" s="37"/>
      <c r="B16693" s="26"/>
      <c r="C16693"/>
      <c r="D16693"/>
      <c r="E16693"/>
    </row>
    <row r="16694" spans="1:5" ht="12.5" x14ac:dyDescent="0.25">
      <c r="A16694" s="37"/>
      <c r="B16694" s="26"/>
      <c r="C16694"/>
      <c r="D16694"/>
      <c r="E16694"/>
    </row>
    <row r="16695" spans="1:5" ht="12.5" x14ac:dyDescent="0.25">
      <c r="A16695" s="37"/>
      <c r="B16695" s="26"/>
      <c r="C16695"/>
      <c r="D16695"/>
      <c r="E16695"/>
    </row>
    <row r="16696" spans="1:5" ht="12.5" x14ac:dyDescent="0.25">
      <c r="A16696" s="37"/>
      <c r="B16696" s="26"/>
      <c r="C16696"/>
      <c r="D16696"/>
      <c r="E16696"/>
    </row>
    <row r="16697" spans="1:5" ht="12.5" x14ac:dyDescent="0.25">
      <c r="A16697" s="37"/>
      <c r="B16697" s="26"/>
      <c r="C16697"/>
      <c r="D16697"/>
      <c r="E16697"/>
    </row>
    <row r="16698" spans="1:5" ht="12.5" x14ac:dyDescent="0.25">
      <c r="A16698" s="37"/>
      <c r="B16698" s="26"/>
      <c r="C16698"/>
      <c r="D16698"/>
      <c r="E16698"/>
    </row>
    <row r="16699" spans="1:5" ht="12.5" x14ac:dyDescent="0.25">
      <c r="A16699" s="37"/>
      <c r="B16699" s="26"/>
      <c r="C16699"/>
      <c r="D16699"/>
      <c r="E16699"/>
    </row>
    <row r="16700" spans="1:5" ht="12.5" x14ac:dyDescent="0.25">
      <c r="A16700" s="37"/>
      <c r="B16700" s="26"/>
      <c r="C16700"/>
      <c r="D16700"/>
      <c r="E16700"/>
    </row>
    <row r="16701" spans="1:5" ht="12.5" x14ac:dyDescent="0.25">
      <c r="A16701" s="37"/>
      <c r="B16701" s="26"/>
      <c r="C16701"/>
      <c r="D16701"/>
      <c r="E16701"/>
    </row>
    <row r="16702" spans="1:5" ht="12.5" x14ac:dyDescent="0.25">
      <c r="A16702" s="37"/>
      <c r="B16702" s="26"/>
      <c r="C16702"/>
      <c r="D16702"/>
      <c r="E16702"/>
    </row>
    <row r="16703" spans="1:5" ht="12.5" x14ac:dyDescent="0.25">
      <c r="A16703" s="37"/>
      <c r="B16703" s="26"/>
      <c r="C16703"/>
      <c r="D16703"/>
      <c r="E16703"/>
    </row>
    <row r="16704" spans="1:5" ht="12.5" x14ac:dyDescent="0.25">
      <c r="A16704" s="37"/>
      <c r="B16704" s="26"/>
      <c r="C16704"/>
      <c r="D16704"/>
      <c r="E16704"/>
    </row>
    <row r="16705" spans="1:5" ht="12.5" x14ac:dyDescent="0.25">
      <c r="A16705" s="37"/>
      <c r="B16705" s="26"/>
      <c r="C16705"/>
      <c r="D16705"/>
      <c r="E16705"/>
    </row>
    <row r="16706" spans="1:5" ht="12.5" x14ac:dyDescent="0.25">
      <c r="A16706" s="37"/>
      <c r="B16706" s="26"/>
      <c r="C16706"/>
      <c r="D16706"/>
      <c r="E16706"/>
    </row>
    <row r="16707" spans="1:5" ht="12.5" x14ac:dyDescent="0.25">
      <c r="A16707" s="37"/>
      <c r="B16707" s="26"/>
      <c r="C16707"/>
      <c r="D16707"/>
      <c r="E16707"/>
    </row>
    <row r="16708" spans="1:5" ht="12.5" x14ac:dyDescent="0.25">
      <c r="A16708" s="37"/>
      <c r="B16708" s="26"/>
      <c r="C16708"/>
      <c r="D16708"/>
      <c r="E16708"/>
    </row>
    <row r="16709" spans="1:5" ht="12.5" x14ac:dyDescent="0.25">
      <c r="A16709" s="37"/>
      <c r="B16709" s="26"/>
      <c r="C16709"/>
      <c r="D16709"/>
      <c r="E16709"/>
    </row>
    <row r="16710" spans="1:5" ht="12.5" x14ac:dyDescent="0.25">
      <c r="A16710" s="37"/>
      <c r="B16710" s="26"/>
      <c r="C16710"/>
      <c r="D16710"/>
      <c r="E16710"/>
    </row>
    <row r="16711" spans="1:5" ht="12.5" x14ac:dyDescent="0.25">
      <c r="A16711" s="37"/>
      <c r="B16711" s="26"/>
      <c r="C16711"/>
      <c r="D16711"/>
      <c r="E16711"/>
    </row>
    <row r="16712" spans="1:5" ht="12.5" x14ac:dyDescent="0.25">
      <c r="A16712" s="37"/>
      <c r="B16712" s="26"/>
      <c r="C16712"/>
      <c r="D16712"/>
      <c r="E16712"/>
    </row>
    <row r="16713" spans="1:5" ht="12.5" x14ac:dyDescent="0.25">
      <c r="A16713" s="37"/>
      <c r="B16713" s="26"/>
      <c r="C16713"/>
      <c r="D16713"/>
      <c r="E16713"/>
    </row>
    <row r="16714" spans="1:5" ht="12.5" x14ac:dyDescent="0.25">
      <c r="A16714" s="37"/>
      <c r="B16714" s="26"/>
      <c r="C16714"/>
      <c r="D16714"/>
      <c r="E16714"/>
    </row>
    <row r="16715" spans="1:5" ht="12.5" x14ac:dyDescent="0.25">
      <c r="A16715" s="37"/>
      <c r="B16715" s="26"/>
      <c r="C16715"/>
      <c r="D16715"/>
      <c r="E16715"/>
    </row>
    <row r="16716" spans="1:5" ht="12.5" x14ac:dyDescent="0.25">
      <c r="A16716" s="37"/>
      <c r="B16716" s="26"/>
      <c r="C16716"/>
      <c r="D16716"/>
      <c r="E16716"/>
    </row>
    <row r="16717" spans="1:5" ht="12.5" x14ac:dyDescent="0.25">
      <c r="A16717" s="37"/>
      <c r="B16717" s="26"/>
      <c r="C16717"/>
      <c r="D16717"/>
      <c r="E16717"/>
    </row>
    <row r="16718" spans="1:5" ht="12.5" x14ac:dyDescent="0.25">
      <c r="A16718" s="37"/>
      <c r="B16718" s="26"/>
      <c r="C16718"/>
      <c r="D16718"/>
      <c r="E16718"/>
    </row>
    <row r="16719" spans="1:5" ht="12.5" x14ac:dyDescent="0.25">
      <c r="A16719" s="37"/>
      <c r="B16719" s="26"/>
      <c r="C16719"/>
      <c r="D16719"/>
      <c r="E16719"/>
    </row>
    <row r="16720" spans="1:5" ht="12.5" x14ac:dyDescent="0.25">
      <c r="A16720" s="37"/>
      <c r="B16720" s="26"/>
      <c r="C16720"/>
      <c r="D16720"/>
      <c r="E16720"/>
    </row>
    <row r="16721" spans="1:5" ht="12.5" x14ac:dyDescent="0.25">
      <c r="A16721" s="37"/>
      <c r="B16721" s="26"/>
      <c r="C16721"/>
      <c r="D16721"/>
      <c r="E16721"/>
    </row>
    <row r="16722" spans="1:5" ht="12.5" x14ac:dyDescent="0.25">
      <c r="A16722" s="37"/>
      <c r="B16722" s="26"/>
      <c r="C16722"/>
      <c r="D16722"/>
      <c r="E16722"/>
    </row>
    <row r="16723" spans="1:5" ht="12.5" x14ac:dyDescent="0.25">
      <c r="A16723" s="37"/>
      <c r="B16723" s="26"/>
      <c r="C16723"/>
      <c r="D16723"/>
      <c r="E16723"/>
    </row>
    <row r="16724" spans="1:5" ht="12.5" x14ac:dyDescent="0.25">
      <c r="A16724" s="37"/>
      <c r="B16724" s="26"/>
      <c r="C16724"/>
      <c r="D16724"/>
      <c r="E16724"/>
    </row>
    <row r="16725" spans="1:5" ht="12.5" x14ac:dyDescent="0.25">
      <c r="A16725" s="37"/>
      <c r="B16725" s="26"/>
      <c r="C16725"/>
      <c r="D16725"/>
      <c r="E16725"/>
    </row>
    <row r="16726" spans="1:5" ht="12.5" x14ac:dyDescent="0.25">
      <c r="A16726" s="37"/>
      <c r="B16726" s="26"/>
      <c r="C16726"/>
      <c r="D16726"/>
      <c r="E16726"/>
    </row>
    <row r="16727" spans="1:5" ht="12.5" x14ac:dyDescent="0.25">
      <c r="A16727" s="37"/>
      <c r="B16727" s="26"/>
      <c r="C16727"/>
      <c r="D16727"/>
      <c r="E16727"/>
    </row>
    <row r="16728" spans="1:5" ht="12.5" x14ac:dyDescent="0.25">
      <c r="A16728" s="37"/>
      <c r="B16728" s="26"/>
      <c r="C16728"/>
      <c r="D16728"/>
      <c r="E16728"/>
    </row>
    <row r="16729" spans="1:5" ht="12.5" x14ac:dyDescent="0.25">
      <c r="A16729" s="37"/>
      <c r="B16729" s="26"/>
      <c r="C16729"/>
      <c r="D16729"/>
      <c r="E16729"/>
    </row>
    <row r="16730" spans="1:5" ht="12.5" x14ac:dyDescent="0.25">
      <c r="A16730" s="37"/>
      <c r="B16730" s="26"/>
      <c r="C16730"/>
      <c r="D16730"/>
      <c r="E16730"/>
    </row>
    <row r="16731" spans="1:5" ht="12.5" x14ac:dyDescent="0.25">
      <c r="A16731" s="37"/>
      <c r="B16731" s="26"/>
      <c r="C16731"/>
      <c r="D16731"/>
      <c r="E16731"/>
    </row>
    <row r="16732" spans="1:5" ht="12.5" x14ac:dyDescent="0.25">
      <c r="A16732" s="37"/>
      <c r="B16732" s="26"/>
      <c r="C16732"/>
      <c r="D16732"/>
      <c r="E16732"/>
    </row>
    <row r="16733" spans="1:5" ht="12.5" x14ac:dyDescent="0.25">
      <c r="A16733" s="37"/>
      <c r="B16733" s="26"/>
      <c r="C16733"/>
      <c r="D16733"/>
      <c r="E16733"/>
    </row>
    <row r="16734" spans="1:5" ht="12.5" x14ac:dyDescent="0.25">
      <c r="A16734" s="37"/>
      <c r="B16734" s="26"/>
      <c r="C16734"/>
      <c r="D16734"/>
      <c r="E16734"/>
    </row>
    <row r="16735" spans="1:5" ht="12.5" x14ac:dyDescent="0.25">
      <c r="A16735" s="37"/>
      <c r="B16735" s="26"/>
      <c r="C16735"/>
      <c r="D16735"/>
      <c r="E16735"/>
    </row>
    <row r="16736" spans="1:5" ht="12.5" x14ac:dyDescent="0.25">
      <c r="A16736" s="37"/>
      <c r="B16736" s="26"/>
      <c r="C16736"/>
      <c r="D16736"/>
      <c r="E16736"/>
    </row>
    <row r="16737" spans="1:5" ht="12.5" x14ac:dyDescent="0.25">
      <c r="A16737" s="37"/>
      <c r="B16737" s="26"/>
      <c r="C16737"/>
      <c r="D16737"/>
      <c r="E16737"/>
    </row>
    <row r="16738" spans="1:5" ht="12.5" x14ac:dyDescent="0.25">
      <c r="A16738" s="37"/>
      <c r="B16738" s="26"/>
      <c r="C16738"/>
      <c r="D16738"/>
      <c r="E16738"/>
    </row>
    <row r="16739" spans="1:5" ht="12.5" x14ac:dyDescent="0.25">
      <c r="A16739" s="37"/>
      <c r="B16739" s="26"/>
      <c r="C16739"/>
      <c r="D16739"/>
      <c r="E16739"/>
    </row>
    <row r="16740" spans="1:5" ht="12.5" x14ac:dyDescent="0.25">
      <c r="A16740" s="37"/>
      <c r="B16740" s="26"/>
      <c r="C16740"/>
      <c r="D16740"/>
      <c r="E16740"/>
    </row>
    <row r="16741" spans="1:5" ht="12.5" x14ac:dyDescent="0.25">
      <c r="A16741" s="37"/>
      <c r="B16741" s="26"/>
      <c r="C16741"/>
      <c r="D16741"/>
      <c r="E16741"/>
    </row>
    <row r="16742" spans="1:5" ht="12.5" x14ac:dyDescent="0.25">
      <c r="A16742" s="37"/>
      <c r="B16742" s="26"/>
      <c r="C16742"/>
      <c r="D16742"/>
      <c r="E16742"/>
    </row>
    <row r="16743" spans="1:5" ht="12.5" x14ac:dyDescent="0.25">
      <c r="A16743" s="37"/>
      <c r="B16743" s="26"/>
      <c r="C16743"/>
      <c r="D16743"/>
      <c r="E16743"/>
    </row>
    <row r="16744" spans="1:5" ht="12.5" x14ac:dyDescent="0.25">
      <c r="A16744" s="37"/>
      <c r="B16744" s="26"/>
      <c r="C16744"/>
      <c r="D16744"/>
      <c r="E16744"/>
    </row>
    <row r="16745" spans="1:5" ht="12.5" x14ac:dyDescent="0.25">
      <c r="A16745" s="37"/>
      <c r="B16745" s="26"/>
      <c r="C16745"/>
      <c r="D16745"/>
      <c r="E16745"/>
    </row>
    <row r="16746" spans="1:5" ht="12.5" x14ac:dyDescent="0.25">
      <c r="A16746" s="37"/>
      <c r="B16746" s="26"/>
      <c r="C16746"/>
      <c r="D16746"/>
      <c r="E16746"/>
    </row>
    <row r="16747" spans="1:5" ht="12.5" x14ac:dyDescent="0.25">
      <c r="A16747" s="37"/>
      <c r="B16747" s="26"/>
      <c r="C16747"/>
      <c r="D16747"/>
      <c r="E16747"/>
    </row>
    <row r="16748" spans="1:5" ht="12.5" x14ac:dyDescent="0.25">
      <c r="A16748" s="37"/>
      <c r="B16748" s="26"/>
      <c r="C16748"/>
      <c r="D16748"/>
      <c r="E16748"/>
    </row>
    <row r="16749" spans="1:5" ht="12.5" x14ac:dyDescent="0.25">
      <c r="A16749" s="37"/>
      <c r="B16749" s="26"/>
      <c r="C16749"/>
      <c r="D16749"/>
      <c r="E16749"/>
    </row>
    <row r="16750" spans="1:5" ht="12.5" x14ac:dyDescent="0.25">
      <c r="A16750" s="37"/>
      <c r="B16750" s="26"/>
      <c r="C16750"/>
      <c r="D16750"/>
      <c r="E16750"/>
    </row>
    <row r="16751" spans="1:5" ht="12.5" x14ac:dyDescent="0.25">
      <c r="A16751" s="37"/>
      <c r="B16751" s="26"/>
      <c r="C16751"/>
      <c r="D16751"/>
      <c r="E16751"/>
    </row>
    <row r="16752" spans="1:5" ht="12.5" x14ac:dyDescent="0.25">
      <c r="A16752" s="37"/>
      <c r="B16752" s="26"/>
      <c r="C16752"/>
      <c r="D16752"/>
      <c r="E16752"/>
    </row>
    <row r="16753" spans="1:5" ht="12.5" x14ac:dyDescent="0.25">
      <c r="A16753" s="37"/>
      <c r="B16753" s="26"/>
      <c r="C16753"/>
      <c r="D16753"/>
      <c r="E16753"/>
    </row>
    <row r="16754" spans="1:5" ht="12.5" x14ac:dyDescent="0.25">
      <c r="A16754" s="37"/>
      <c r="B16754" s="26"/>
      <c r="C16754"/>
      <c r="D16754"/>
      <c r="E16754"/>
    </row>
    <row r="16755" spans="1:5" ht="12.5" x14ac:dyDescent="0.25">
      <c r="A16755" s="37"/>
      <c r="B16755" s="26"/>
      <c r="C16755"/>
      <c r="D16755"/>
      <c r="E16755"/>
    </row>
    <row r="16756" spans="1:5" ht="12.5" x14ac:dyDescent="0.25">
      <c r="A16756" s="37"/>
      <c r="B16756" s="26"/>
      <c r="C16756"/>
      <c r="D16756"/>
      <c r="E16756"/>
    </row>
    <row r="16757" spans="1:5" ht="12.5" x14ac:dyDescent="0.25">
      <c r="A16757" s="37"/>
      <c r="B16757" s="26"/>
      <c r="C16757"/>
      <c r="D16757"/>
      <c r="E16757"/>
    </row>
    <row r="16758" spans="1:5" ht="12.5" x14ac:dyDescent="0.25">
      <c r="A16758" s="37"/>
      <c r="B16758" s="26"/>
      <c r="C16758"/>
      <c r="D16758"/>
      <c r="E16758"/>
    </row>
    <row r="16759" spans="1:5" ht="12.5" x14ac:dyDescent="0.25">
      <c r="A16759" s="37"/>
      <c r="B16759" s="26"/>
      <c r="C16759"/>
      <c r="D16759"/>
      <c r="E16759"/>
    </row>
    <row r="16760" spans="1:5" ht="12.5" x14ac:dyDescent="0.25">
      <c r="A16760" s="37"/>
      <c r="B16760" s="26"/>
      <c r="C16760"/>
      <c r="D16760"/>
      <c r="E16760"/>
    </row>
    <row r="16761" spans="1:5" ht="12.5" x14ac:dyDescent="0.25">
      <c r="A16761" s="37"/>
      <c r="B16761" s="26"/>
      <c r="C16761"/>
      <c r="D16761"/>
      <c r="E16761"/>
    </row>
    <row r="16762" spans="1:5" ht="12.5" x14ac:dyDescent="0.25">
      <c r="A16762" s="37"/>
      <c r="B16762" s="26"/>
      <c r="C16762"/>
      <c r="D16762"/>
      <c r="E16762"/>
    </row>
    <row r="16763" spans="1:5" ht="12.5" x14ac:dyDescent="0.25">
      <c r="A16763" s="37"/>
      <c r="B16763" s="26"/>
      <c r="C16763"/>
      <c r="D16763"/>
      <c r="E16763"/>
    </row>
    <row r="16764" spans="1:5" ht="12.5" x14ac:dyDescent="0.25">
      <c r="A16764" s="37"/>
      <c r="B16764" s="26"/>
      <c r="C16764"/>
      <c r="D16764"/>
      <c r="E16764"/>
    </row>
    <row r="16765" spans="1:5" ht="12.5" x14ac:dyDescent="0.25">
      <c r="A16765" s="37"/>
      <c r="B16765" s="26"/>
      <c r="C16765"/>
      <c r="D16765"/>
      <c r="E16765"/>
    </row>
    <row r="16766" spans="1:5" ht="12.5" x14ac:dyDescent="0.25">
      <c r="A16766" s="37"/>
      <c r="B16766" s="26"/>
      <c r="C16766"/>
      <c r="D16766"/>
      <c r="E16766"/>
    </row>
    <row r="16767" spans="1:5" ht="12.5" x14ac:dyDescent="0.25">
      <c r="A16767" s="37"/>
      <c r="B16767" s="26"/>
      <c r="C16767"/>
      <c r="D16767"/>
      <c r="E16767"/>
    </row>
    <row r="16768" spans="1:5" ht="12.5" x14ac:dyDescent="0.25">
      <c r="A16768" s="37"/>
      <c r="B16768" s="26"/>
      <c r="C16768"/>
      <c r="D16768"/>
      <c r="E16768"/>
    </row>
    <row r="16769" spans="1:5" ht="12.5" x14ac:dyDescent="0.25">
      <c r="A16769" s="37"/>
      <c r="B16769" s="26"/>
      <c r="C16769"/>
      <c r="D16769"/>
      <c r="E16769"/>
    </row>
    <row r="16770" spans="1:5" ht="12.5" x14ac:dyDescent="0.25">
      <c r="A16770" s="37"/>
      <c r="B16770" s="26"/>
      <c r="C16770"/>
      <c r="D16770"/>
      <c r="E16770"/>
    </row>
    <row r="16771" spans="1:5" ht="12.5" x14ac:dyDescent="0.25">
      <c r="A16771" s="37"/>
      <c r="B16771" s="26"/>
      <c r="C16771"/>
      <c r="D16771"/>
      <c r="E16771"/>
    </row>
    <row r="16772" spans="1:5" ht="12.5" x14ac:dyDescent="0.25">
      <c r="A16772" s="37"/>
      <c r="B16772" s="26"/>
      <c r="C16772"/>
      <c r="D16772"/>
      <c r="E16772"/>
    </row>
    <row r="16773" spans="1:5" ht="12.5" x14ac:dyDescent="0.25">
      <c r="A16773" s="37"/>
      <c r="B16773" s="26"/>
      <c r="C16773"/>
      <c r="D16773"/>
      <c r="E16773"/>
    </row>
    <row r="16774" spans="1:5" ht="12.5" x14ac:dyDescent="0.25">
      <c r="A16774" s="37"/>
      <c r="B16774" s="26"/>
      <c r="C16774"/>
      <c r="D16774"/>
      <c r="E16774"/>
    </row>
    <row r="16775" spans="1:5" ht="12.5" x14ac:dyDescent="0.25">
      <c r="A16775" s="37"/>
      <c r="B16775" s="26"/>
      <c r="C16775"/>
      <c r="D16775"/>
      <c r="E16775"/>
    </row>
    <row r="16776" spans="1:5" ht="12.5" x14ac:dyDescent="0.25">
      <c r="A16776" s="37"/>
      <c r="B16776" s="26"/>
      <c r="C16776"/>
      <c r="D16776"/>
      <c r="E16776"/>
    </row>
    <row r="16777" spans="1:5" ht="12.5" x14ac:dyDescent="0.25">
      <c r="A16777" s="37"/>
      <c r="B16777" s="26"/>
      <c r="C16777"/>
      <c r="D16777"/>
      <c r="E16777"/>
    </row>
    <row r="16778" spans="1:5" ht="12.5" x14ac:dyDescent="0.25">
      <c r="A16778" s="37"/>
      <c r="B16778" s="26"/>
      <c r="C16778"/>
      <c r="D16778"/>
      <c r="E16778"/>
    </row>
    <row r="16779" spans="1:5" ht="12.5" x14ac:dyDescent="0.25">
      <c r="A16779" s="37"/>
      <c r="B16779" s="26"/>
      <c r="C16779"/>
      <c r="D16779"/>
      <c r="E16779"/>
    </row>
    <row r="16780" spans="1:5" ht="12.5" x14ac:dyDescent="0.25">
      <c r="A16780" s="37"/>
      <c r="B16780" s="26"/>
      <c r="C16780"/>
      <c r="D16780"/>
      <c r="E16780"/>
    </row>
    <row r="16781" spans="1:5" ht="12.5" x14ac:dyDescent="0.25">
      <c r="A16781" s="37"/>
      <c r="B16781" s="26"/>
      <c r="C16781"/>
      <c r="D16781"/>
      <c r="E16781"/>
    </row>
    <row r="16782" spans="1:5" ht="12.5" x14ac:dyDescent="0.25">
      <c r="A16782" s="37"/>
      <c r="B16782" s="26"/>
      <c r="C16782"/>
      <c r="D16782"/>
      <c r="E16782"/>
    </row>
    <row r="16783" spans="1:5" ht="12.5" x14ac:dyDescent="0.25">
      <c r="A16783" s="37"/>
      <c r="B16783" s="26"/>
      <c r="C16783"/>
      <c r="D16783"/>
      <c r="E16783"/>
    </row>
    <row r="16784" spans="1:5" ht="12.5" x14ac:dyDescent="0.25">
      <c r="A16784" s="37"/>
      <c r="B16784" s="26"/>
      <c r="C16784"/>
      <c r="D16784"/>
      <c r="E16784"/>
    </row>
    <row r="16785" spans="1:5" ht="12.5" x14ac:dyDescent="0.25">
      <c r="A16785" s="37"/>
      <c r="B16785" s="26"/>
      <c r="C16785"/>
      <c r="D16785"/>
      <c r="E16785"/>
    </row>
    <row r="16786" spans="1:5" ht="12.5" x14ac:dyDescent="0.25">
      <c r="A16786" s="37"/>
      <c r="B16786" s="26"/>
      <c r="C16786"/>
      <c r="D16786"/>
      <c r="E16786"/>
    </row>
    <row r="16787" spans="1:5" ht="12.5" x14ac:dyDescent="0.25">
      <c r="A16787" s="37"/>
      <c r="B16787" s="26"/>
      <c r="C16787"/>
      <c r="D16787"/>
      <c r="E16787"/>
    </row>
    <row r="16788" spans="1:5" ht="12.5" x14ac:dyDescent="0.25">
      <c r="A16788" s="37"/>
      <c r="B16788" s="26"/>
      <c r="C16788"/>
      <c r="D16788"/>
      <c r="E16788"/>
    </row>
    <row r="16789" spans="1:5" ht="12.5" x14ac:dyDescent="0.25">
      <c r="A16789" s="37"/>
      <c r="B16789" s="26"/>
      <c r="C16789"/>
      <c r="D16789"/>
      <c r="E16789"/>
    </row>
    <row r="16790" spans="1:5" ht="12.5" x14ac:dyDescent="0.25">
      <c r="A16790" s="37"/>
      <c r="B16790" s="26"/>
      <c r="C16790"/>
      <c r="D16790"/>
      <c r="E16790"/>
    </row>
    <row r="16791" spans="1:5" ht="12.5" x14ac:dyDescent="0.25">
      <c r="A16791" s="37"/>
      <c r="B16791" s="26"/>
      <c r="C16791"/>
      <c r="D16791"/>
      <c r="E16791"/>
    </row>
    <row r="16792" spans="1:5" ht="12.5" x14ac:dyDescent="0.25">
      <c r="A16792" s="37"/>
      <c r="B16792" s="26"/>
      <c r="C16792"/>
      <c r="D16792"/>
      <c r="E16792"/>
    </row>
    <row r="16793" spans="1:5" ht="12.5" x14ac:dyDescent="0.25">
      <c r="A16793" s="37"/>
      <c r="B16793" s="26"/>
      <c r="C16793"/>
      <c r="D16793"/>
      <c r="E16793"/>
    </row>
    <row r="16794" spans="1:5" ht="12.5" x14ac:dyDescent="0.25">
      <c r="A16794" s="37"/>
      <c r="B16794" s="26"/>
      <c r="C16794"/>
      <c r="D16794"/>
      <c r="E16794"/>
    </row>
    <row r="16795" spans="1:5" ht="12.5" x14ac:dyDescent="0.25">
      <c r="A16795" s="37"/>
      <c r="B16795" s="26"/>
      <c r="C16795"/>
      <c r="D16795"/>
      <c r="E16795"/>
    </row>
    <row r="16796" spans="1:5" ht="12.5" x14ac:dyDescent="0.25">
      <c r="A16796" s="37"/>
      <c r="B16796" s="26"/>
      <c r="C16796"/>
      <c r="D16796"/>
      <c r="E16796"/>
    </row>
    <row r="16797" spans="1:5" ht="12.5" x14ac:dyDescent="0.25">
      <c r="A16797" s="37"/>
      <c r="B16797" s="26"/>
      <c r="C16797"/>
      <c r="D16797"/>
      <c r="E16797"/>
    </row>
    <row r="16798" spans="1:5" ht="12.5" x14ac:dyDescent="0.25">
      <c r="A16798" s="37"/>
      <c r="B16798" s="26"/>
      <c r="C16798"/>
      <c r="D16798"/>
      <c r="E16798"/>
    </row>
    <row r="16799" spans="1:5" ht="12.5" x14ac:dyDescent="0.25">
      <c r="A16799" s="37"/>
      <c r="B16799" s="26"/>
      <c r="C16799"/>
      <c r="D16799"/>
      <c r="E16799"/>
    </row>
    <row r="16800" spans="1:5" ht="12.5" x14ac:dyDescent="0.25">
      <c r="A16800" s="37"/>
      <c r="B16800" s="26"/>
      <c r="C16800"/>
      <c r="D16800"/>
      <c r="E16800"/>
    </row>
    <row r="16801" spans="1:5" ht="12.5" x14ac:dyDescent="0.25">
      <c r="A16801" s="37"/>
      <c r="B16801" s="26"/>
      <c r="C16801"/>
      <c r="D16801"/>
      <c r="E16801"/>
    </row>
    <row r="16802" spans="1:5" ht="12.5" x14ac:dyDescent="0.25">
      <c r="A16802" s="37"/>
      <c r="B16802" s="26"/>
      <c r="C16802"/>
      <c r="D16802"/>
      <c r="E16802"/>
    </row>
    <row r="16803" spans="1:5" ht="12.5" x14ac:dyDescent="0.25">
      <c r="A16803" s="37"/>
      <c r="B16803" s="26"/>
      <c r="C16803"/>
      <c r="D16803"/>
      <c r="E16803"/>
    </row>
    <row r="16804" spans="1:5" ht="12.5" x14ac:dyDescent="0.25">
      <c r="A16804" s="37"/>
      <c r="B16804" s="26"/>
      <c r="C16804"/>
      <c r="D16804"/>
      <c r="E16804"/>
    </row>
    <row r="16805" spans="1:5" ht="12.5" x14ac:dyDescent="0.25">
      <c r="A16805" s="37"/>
      <c r="B16805" s="26"/>
      <c r="C16805"/>
      <c r="D16805"/>
      <c r="E16805"/>
    </row>
    <row r="16806" spans="1:5" ht="12.5" x14ac:dyDescent="0.25">
      <c r="A16806" s="37"/>
      <c r="B16806" s="26"/>
      <c r="C16806"/>
      <c r="D16806"/>
      <c r="E16806"/>
    </row>
    <row r="16807" spans="1:5" ht="12.5" x14ac:dyDescent="0.25">
      <c r="A16807" s="37"/>
      <c r="B16807" s="26"/>
      <c r="C16807"/>
      <c r="D16807"/>
      <c r="E16807"/>
    </row>
    <row r="16808" spans="1:5" ht="12.5" x14ac:dyDescent="0.25">
      <c r="A16808" s="37"/>
      <c r="B16808" s="26"/>
      <c r="C16808"/>
      <c r="D16808"/>
      <c r="E16808"/>
    </row>
    <row r="16809" spans="1:5" ht="12.5" x14ac:dyDescent="0.25">
      <c r="A16809" s="37"/>
      <c r="B16809" s="26"/>
      <c r="C16809"/>
      <c r="D16809"/>
      <c r="E16809"/>
    </row>
    <row r="16810" spans="1:5" ht="12.5" x14ac:dyDescent="0.25">
      <c r="A16810" s="37"/>
      <c r="B16810" s="26"/>
      <c r="C16810"/>
      <c r="D16810"/>
      <c r="E16810"/>
    </row>
    <row r="16811" spans="1:5" ht="12.5" x14ac:dyDescent="0.25">
      <c r="A16811" s="37"/>
      <c r="B16811" s="26"/>
      <c r="C16811"/>
      <c r="D16811"/>
      <c r="E16811"/>
    </row>
    <row r="16812" spans="1:5" ht="12.5" x14ac:dyDescent="0.25">
      <c r="A16812" s="37"/>
      <c r="B16812" s="26"/>
      <c r="C16812"/>
      <c r="D16812"/>
      <c r="E16812"/>
    </row>
    <row r="16813" spans="1:5" ht="12.5" x14ac:dyDescent="0.25">
      <c r="A16813" s="37"/>
      <c r="B16813" s="26"/>
      <c r="C16813"/>
      <c r="D16813"/>
      <c r="E16813"/>
    </row>
    <row r="16814" spans="1:5" ht="12.5" x14ac:dyDescent="0.25">
      <c r="A16814" s="37"/>
      <c r="B16814" s="26"/>
      <c r="C16814"/>
      <c r="D16814"/>
      <c r="E16814"/>
    </row>
    <row r="16815" spans="1:5" ht="12.5" x14ac:dyDescent="0.25">
      <c r="A16815" s="37"/>
      <c r="B16815" s="26"/>
      <c r="C16815"/>
      <c r="D16815"/>
      <c r="E16815"/>
    </row>
    <row r="16816" spans="1:5" ht="12.5" x14ac:dyDescent="0.25">
      <c r="A16816" s="37"/>
      <c r="B16816" s="26"/>
      <c r="C16816"/>
      <c r="D16816"/>
      <c r="E16816"/>
    </row>
    <row r="16817" spans="1:5" ht="12.5" x14ac:dyDescent="0.25">
      <c r="A16817" s="37"/>
      <c r="B16817" s="26"/>
      <c r="C16817"/>
      <c r="D16817"/>
      <c r="E16817"/>
    </row>
    <row r="16818" spans="1:5" ht="12.5" x14ac:dyDescent="0.25">
      <c r="A16818" s="37"/>
      <c r="B16818" s="26"/>
      <c r="C16818"/>
      <c r="D16818"/>
      <c r="E16818"/>
    </row>
    <row r="16819" spans="1:5" ht="12.5" x14ac:dyDescent="0.25">
      <c r="A16819" s="37"/>
      <c r="B16819" s="26"/>
      <c r="C16819"/>
      <c r="D16819"/>
      <c r="E16819"/>
    </row>
    <row r="16820" spans="1:5" ht="12.5" x14ac:dyDescent="0.25">
      <c r="A16820" s="37"/>
      <c r="B16820" s="26"/>
      <c r="C16820"/>
      <c r="D16820"/>
      <c r="E16820"/>
    </row>
    <row r="16821" spans="1:5" ht="12.5" x14ac:dyDescent="0.25">
      <c r="A16821" s="37"/>
      <c r="B16821" s="26"/>
      <c r="C16821"/>
      <c r="D16821"/>
      <c r="E16821"/>
    </row>
    <row r="16822" spans="1:5" ht="12.5" x14ac:dyDescent="0.25">
      <c r="A16822" s="37"/>
      <c r="B16822" s="26"/>
      <c r="C16822"/>
      <c r="D16822"/>
      <c r="E16822"/>
    </row>
    <row r="16823" spans="1:5" ht="12.5" x14ac:dyDescent="0.25">
      <c r="A16823" s="37"/>
      <c r="B16823" s="26"/>
      <c r="C16823"/>
      <c r="D16823"/>
      <c r="E16823"/>
    </row>
    <row r="16824" spans="1:5" ht="12.5" x14ac:dyDescent="0.25">
      <c r="A16824" s="37"/>
      <c r="B16824" s="26"/>
      <c r="C16824"/>
      <c r="D16824"/>
      <c r="E16824"/>
    </row>
    <row r="16825" spans="1:5" ht="12.5" x14ac:dyDescent="0.25">
      <c r="A16825" s="37"/>
      <c r="B16825" s="26"/>
      <c r="C16825"/>
      <c r="D16825"/>
      <c r="E16825"/>
    </row>
    <row r="16826" spans="1:5" ht="12.5" x14ac:dyDescent="0.25">
      <c r="A16826" s="37"/>
      <c r="B16826" s="26"/>
      <c r="C16826"/>
      <c r="D16826"/>
      <c r="E16826"/>
    </row>
    <row r="16827" spans="1:5" ht="12.5" x14ac:dyDescent="0.25">
      <c r="A16827" s="37"/>
      <c r="B16827" s="26"/>
      <c r="C16827"/>
      <c r="D16827"/>
      <c r="E16827"/>
    </row>
    <row r="16828" spans="1:5" ht="12.5" x14ac:dyDescent="0.25">
      <c r="A16828" s="37"/>
      <c r="B16828" s="26"/>
      <c r="C16828"/>
      <c r="D16828"/>
      <c r="E16828"/>
    </row>
    <row r="16829" spans="1:5" ht="12.5" x14ac:dyDescent="0.25">
      <c r="A16829" s="37"/>
      <c r="B16829" s="26"/>
      <c r="C16829"/>
      <c r="D16829"/>
      <c r="E16829"/>
    </row>
    <row r="16830" spans="1:5" ht="12.5" x14ac:dyDescent="0.25">
      <c r="A16830" s="37"/>
      <c r="B16830" s="26"/>
      <c r="C16830"/>
      <c r="D16830"/>
      <c r="E16830"/>
    </row>
    <row r="16831" spans="1:5" ht="12.5" x14ac:dyDescent="0.25">
      <c r="A16831" s="37"/>
      <c r="B16831" s="26"/>
      <c r="C16831"/>
      <c r="D16831"/>
      <c r="E16831"/>
    </row>
    <row r="16832" spans="1:5" ht="12.5" x14ac:dyDescent="0.25">
      <c r="A16832" s="37"/>
      <c r="B16832" s="26"/>
      <c r="C16832"/>
      <c r="D16832"/>
      <c r="E16832"/>
    </row>
    <row r="16833" spans="1:5" ht="12.5" x14ac:dyDescent="0.25">
      <c r="A16833" s="37"/>
      <c r="B16833" s="26"/>
      <c r="C16833"/>
      <c r="D16833"/>
      <c r="E16833"/>
    </row>
    <row r="16834" spans="1:5" ht="12.5" x14ac:dyDescent="0.25">
      <c r="A16834" s="37"/>
      <c r="B16834" s="26"/>
      <c r="C16834"/>
      <c r="D16834"/>
      <c r="E16834"/>
    </row>
    <row r="16835" spans="1:5" ht="12.5" x14ac:dyDescent="0.25">
      <c r="A16835" s="37"/>
      <c r="B16835" s="26"/>
      <c r="C16835"/>
      <c r="D16835"/>
      <c r="E16835"/>
    </row>
    <row r="16836" spans="1:5" ht="12.5" x14ac:dyDescent="0.25">
      <c r="A16836" s="37"/>
      <c r="B16836" s="26"/>
      <c r="C16836"/>
      <c r="D16836"/>
      <c r="E16836"/>
    </row>
    <row r="16837" spans="1:5" ht="12.5" x14ac:dyDescent="0.25">
      <c r="A16837" s="37"/>
      <c r="B16837" s="26"/>
      <c r="C16837"/>
      <c r="D16837"/>
      <c r="E16837"/>
    </row>
    <row r="16838" spans="1:5" ht="12.5" x14ac:dyDescent="0.25">
      <c r="A16838" s="37"/>
      <c r="B16838" s="26"/>
      <c r="C16838"/>
      <c r="D16838"/>
      <c r="E16838"/>
    </row>
    <row r="16839" spans="1:5" ht="12.5" x14ac:dyDescent="0.25">
      <c r="A16839" s="37"/>
      <c r="B16839" s="26"/>
      <c r="C16839"/>
      <c r="D16839"/>
      <c r="E16839"/>
    </row>
    <row r="16840" spans="1:5" ht="12.5" x14ac:dyDescent="0.25">
      <c r="A16840" s="37"/>
      <c r="B16840" s="26"/>
      <c r="C16840"/>
      <c r="D16840"/>
      <c r="E16840"/>
    </row>
    <row r="16841" spans="1:5" ht="12.5" x14ac:dyDescent="0.25">
      <c r="A16841" s="37"/>
      <c r="B16841" s="26"/>
      <c r="C16841"/>
      <c r="D16841"/>
      <c r="E16841"/>
    </row>
    <row r="16842" spans="1:5" ht="12.5" x14ac:dyDescent="0.25">
      <c r="A16842" s="37"/>
      <c r="B16842" s="26"/>
      <c r="C16842"/>
      <c r="D16842"/>
      <c r="E16842"/>
    </row>
    <row r="16843" spans="1:5" ht="12.5" x14ac:dyDescent="0.25">
      <c r="A16843" s="37"/>
      <c r="B16843" s="26"/>
      <c r="C16843"/>
      <c r="D16843"/>
      <c r="E16843"/>
    </row>
    <row r="16844" spans="1:5" ht="12.5" x14ac:dyDescent="0.25">
      <c r="A16844" s="37"/>
      <c r="B16844" s="26"/>
      <c r="C16844"/>
      <c r="D16844"/>
      <c r="E16844"/>
    </row>
    <row r="16845" spans="1:5" ht="12.5" x14ac:dyDescent="0.25">
      <c r="A16845" s="37"/>
      <c r="B16845" s="26"/>
      <c r="C16845"/>
      <c r="D16845"/>
      <c r="E16845"/>
    </row>
    <row r="16846" spans="1:5" ht="12.5" x14ac:dyDescent="0.25">
      <c r="A16846" s="37"/>
      <c r="B16846" s="26"/>
      <c r="C16846"/>
      <c r="D16846"/>
      <c r="E16846"/>
    </row>
    <row r="16847" spans="1:5" ht="12.5" x14ac:dyDescent="0.25">
      <c r="A16847" s="37"/>
      <c r="B16847" s="26"/>
      <c r="C16847"/>
      <c r="D16847"/>
      <c r="E16847"/>
    </row>
    <row r="16848" spans="1:5" ht="12.5" x14ac:dyDescent="0.25">
      <c r="A16848" s="37"/>
      <c r="B16848" s="26"/>
      <c r="C16848"/>
      <c r="D16848"/>
      <c r="E16848"/>
    </row>
    <row r="16849" spans="1:5" ht="12.5" x14ac:dyDescent="0.25">
      <c r="A16849" s="37"/>
      <c r="B16849" s="26"/>
      <c r="C16849"/>
      <c r="D16849"/>
      <c r="E16849"/>
    </row>
    <row r="16850" spans="1:5" ht="12.5" x14ac:dyDescent="0.25">
      <c r="A16850" s="37"/>
      <c r="B16850" s="26"/>
      <c r="C16850"/>
      <c r="D16850"/>
      <c r="E16850"/>
    </row>
    <row r="16851" spans="1:5" ht="12.5" x14ac:dyDescent="0.25">
      <c r="A16851" s="37"/>
      <c r="B16851" s="26"/>
      <c r="C16851"/>
      <c r="D16851"/>
      <c r="E16851"/>
    </row>
    <row r="16852" spans="1:5" ht="12.5" x14ac:dyDescent="0.25">
      <c r="A16852" s="37"/>
      <c r="B16852" s="26"/>
      <c r="C16852"/>
      <c r="D16852"/>
      <c r="E16852"/>
    </row>
    <row r="16853" spans="1:5" ht="12.5" x14ac:dyDescent="0.25">
      <c r="A16853" s="37"/>
      <c r="B16853" s="26"/>
      <c r="C16853"/>
      <c r="D16853"/>
      <c r="E16853"/>
    </row>
    <row r="16854" spans="1:5" ht="12.5" x14ac:dyDescent="0.25">
      <c r="A16854" s="37"/>
      <c r="B16854" s="26"/>
      <c r="C16854"/>
      <c r="D16854"/>
      <c r="E16854"/>
    </row>
    <row r="16855" spans="1:5" ht="12.5" x14ac:dyDescent="0.25">
      <c r="A16855" s="37"/>
      <c r="B16855" s="26"/>
      <c r="C16855"/>
      <c r="D16855"/>
      <c r="E16855"/>
    </row>
    <row r="16856" spans="1:5" ht="12.5" x14ac:dyDescent="0.25">
      <c r="A16856" s="37"/>
      <c r="B16856" s="26"/>
      <c r="C16856"/>
      <c r="D16856"/>
      <c r="E16856"/>
    </row>
    <row r="16857" spans="1:5" ht="12.5" x14ac:dyDescent="0.25">
      <c r="A16857" s="37"/>
      <c r="B16857" s="26"/>
      <c r="C16857"/>
      <c r="D16857"/>
      <c r="E16857"/>
    </row>
    <row r="16858" spans="1:5" ht="12.5" x14ac:dyDescent="0.25">
      <c r="A16858" s="37"/>
      <c r="B16858" s="26"/>
      <c r="C16858"/>
      <c r="D16858"/>
      <c r="E16858"/>
    </row>
    <row r="16859" spans="1:5" ht="12.5" x14ac:dyDescent="0.25">
      <c r="A16859" s="37"/>
      <c r="B16859" s="26"/>
      <c r="C16859"/>
      <c r="D16859"/>
      <c r="E16859"/>
    </row>
    <row r="16860" spans="1:5" ht="12.5" x14ac:dyDescent="0.25">
      <c r="A16860" s="37"/>
      <c r="B16860" s="26"/>
      <c r="C16860"/>
      <c r="D16860"/>
      <c r="E16860"/>
    </row>
    <row r="16861" spans="1:5" ht="12.5" x14ac:dyDescent="0.25">
      <c r="A16861" s="37"/>
      <c r="B16861" s="26"/>
      <c r="C16861"/>
      <c r="D16861"/>
      <c r="E16861"/>
    </row>
    <row r="16862" spans="1:5" ht="12.5" x14ac:dyDescent="0.25">
      <c r="A16862" s="37"/>
      <c r="B16862" s="26"/>
      <c r="C16862"/>
      <c r="D16862"/>
      <c r="E16862"/>
    </row>
    <row r="16863" spans="1:5" ht="12.5" x14ac:dyDescent="0.25">
      <c r="A16863" s="37"/>
      <c r="B16863" s="26"/>
      <c r="C16863"/>
      <c r="D16863"/>
      <c r="E16863"/>
    </row>
    <row r="16864" spans="1:5" ht="12.5" x14ac:dyDescent="0.25">
      <c r="A16864" s="37"/>
      <c r="B16864" s="26"/>
      <c r="C16864"/>
      <c r="D16864"/>
      <c r="E16864"/>
    </row>
    <row r="16865" spans="1:5" ht="12.5" x14ac:dyDescent="0.25">
      <c r="A16865" s="37"/>
      <c r="B16865" s="26"/>
      <c r="C16865"/>
      <c r="D16865"/>
      <c r="E16865"/>
    </row>
    <row r="16866" spans="1:5" ht="12.5" x14ac:dyDescent="0.25">
      <c r="A16866" s="37"/>
      <c r="B16866" s="26"/>
      <c r="C16866"/>
      <c r="D16866"/>
      <c r="E16866"/>
    </row>
    <row r="16867" spans="1:5" ht="12.5" x14ac:dyDescent="0.25">
      <c r="A16867" s="37"/>
      <c r="B16867" s="26"/>
      <c r="C16867"/>
      <c r="D16867"/>
      <c r="E16867"/>
    </row>
    <row r="16868" spans="1:5" ht="12.5" x14ac:dyDescent="0.25">
      <c r="A16868" s="37"/>
      <c r="B16868" s="26"/>
      <c r="C16868"/>
      <c r="D16868"/>
      <c r="E16868"/>
    </row>
    <row r="16869" spans="1:5" ht="12.5" x14ac:dyDescent="0.25">
      <c r="A16869" s="37"/>
      <c r="B16869" s="26"/>
      <c r="C16869"/>
      <c r="D16869"/>
      <c r="E16869"/>
    </row>
    <row r="16870" spans="1:5" ht="12.5" x14ac:dyDescent="0.25">
      <c r="A16870" s="37"/>
      <c r="B16870" s="26"/>
      <c r="C16870"/>
      <c r="D16870"/>
      <c r="E16870"/>
    </row>
    <row r="16871" spans="1:5" ht="12.5" x14ac:dyDescent="0.25">
      <c r="A16871" s="37"/>
      <c r="B16871" s="26"/>
      <c r="C16871"/>
      <c r="D16871"/>
      <c r="E16871"/>
    </row>
    <row r="16872" spans="1:5" ht="12.5" x14ac:dyDescent="0.25">
      <c r="A16872" s="37"/>
      <c r="B16872" s="26"/>
      <c r="C16872"/>
      <c r="D16872"/>
      <c r="E16872"/>
    </row>
    <row r="16873" spans="1:5" ht="12.5" x14ac:dyDescent="0.25">
      <c r="A16873" s="37"/>
      <c r="B16873" s="26"/>
      <c r="C16873"/>
      <c r="D16873"/>
      <c r="E16873"/>
    </row>
    <row r="16874" spans="1:5" ht="12.5" x14ac:dyDescent="0.25">
      <c r="A16874" s="37"/>
      <c r="B16874" s="26"/>
      <c r="C16874"/>
      <c r="D16874"/>
      <c r="E16874"/>
    </row>
    <row r="16875" spans="1:5" ht="12.5" x14ac:dyDescent="0.25">
      <c r="A16875" s="37"/>
      <c r="B16875" s="26"/>
      <c r="C16875"/>
      <c r="D16875"/>
      <c r="E16875"/>
    </row>
    <row r="16876" spans="1:5" ht="12.5" x14ac:dyDescent="0.25">
      <c r="A16876" s="37"/>
      <c r="B16876" s="26"/>
      <c r="C16876"/>
      <c r="D16876"/>
      <c r="E16876"/>
    </row>
    <row r="16877" spans="1:5" ht="12.5" x14ac:dyDescent="0.25">
      <c r="A16877" s="37"/>
      <c r="B16877" s="26"/>
      <c r="C16877"/>
      <c r="D16877"/>
      <c r="E16877"/>
    </row>
    <row r="16878" spans="1:5" ht="12.5" x14ac:dyDescent="0.25">
      <c r="A16878" s="37"/>
      <c r="B16878" s="26"/>
      <c r="C16878"/>
      <c r="D16878"/>
      <c r="E16878"/>
    </row>
    <row r="16879" spans="1:5" ht="12.5" x14ac:dyDescent="0.25">
      <c r="A16879" s="37"/>
      <c r="B16879" s="26"/>
      <c r="C16879"/>
      <c r="D16879"/>
      <c r="E16879"/>
    </row>
    <row r="16880" spans="1:5" ht="12.5" x14ac:dyDescent="0.25">
      <c r="A16880" s="37"/>
      <c r="B16880" s="26"/>
      <c r="C16880"/>
      <c r="D16880"/>
      <c r="E16880"/>
    </row>
    <row r="16881" spans="1:5" ht="12.5" x14ac:dyDescent="0.25">
      <c r="A16881" s="37"/>
      <c r="B16881" s="26"/>
      <c r="C16881"/>
      <c r="D16881"/>
      <c r="E16881"/>
    </row>
    <row r="16882" spans="1:5" ht="12.5" x14ac:dyDescent="0.25">
      <c r="A16882" s="37"/>
      <c r="B16882" s="26"/>
      <c r="C16882"/>
      <c r="D16882"/>
      <c r="E16882"/>
    </row>
    <row r="16883" spans="1:5" ht="12.5" x14ac:dyDescent="0.25">
      <c r="A16883" s="37"/>
      <c r="B16883" s="26"/>
      <c r="C16883"/>
      <c r="D16883"/>
      <c r="E16883"/>
    </row>
    <row r="16884" spans="1:5" ht="12.5" x14ac:dyDescent="0.25">
      <c r="A16884" s="37"/>
      <c r="B16884" s="26"/>
      <c r="C16884"/>
      <c r="D16884"/>
      <c r="E16884"/>
    </row>
    <row r="16885" spans="1:5" ht="12.5" x14ac:dyDescent="0.25">
      <c r="A16885" s="37"/>
      <c r="B16885" s="26"/>
      <c r="C16885"/>
      <c r="D16885"/>
      <c r="E16885"/>
    </row>
    <row r="16886" spans="1:5" ht="12.5" x14ac:dyDescent="0.25">
      <c r="A16886" s="37"/>
      <c r="B16886" s="26"/>
      <c r="C16886"/>
      <c r="D16886"/>
      <c r="E16886"/>
    </row>
    <row r="16887" spans="1:5" ht="12.5" x14ac:dyDescent="0.25">
      <c r="A16887" s="37"/>
      <c r="B16887" s="26"/>
      <c r="C16887"/>
      <c r="D16887"/>
      <c r="E16887"/>
    </row>
    <row r="16888" spans="1:5" ht="12.5" x14ac:dyDescent="0.25">
      <c r="A16888" s="37"/>
      <c r="B16888" s="26"/>
      <c r="C16888"/>
      <c r="D16888"/>
      <c r="E16888"/>
    </row>
    <row r="16889" spans="1:5" ht="12.5" x14ac:dyDescent="0.25">
      <c r="A16889" s="37"/>
      <c r="B16889" s="26"/>
      <c r="C16889"/>
      <c r="D16889"/>
      <c r="E16889"/>
    </row>
    <row r="16890" spans="1:5" ht="12.5" x14ac:dyDescent="0.25">
      <c r="A16890" s="37"/>
      <c r="B16890" s="26"/>
      <c r="C16890"/>
      <c r="D16890"/>
      <c r="E16890"/>
    </row>
    <row r="16891" spans="1:5" ht="12.5" x14ac:dyDescent="0.25">
      <c r="A16891" s="37"/>
      <c r="B16891" s="26"/>
      <c r="C16891"/>
      <c r="D16891"/>
      <c r="E16891"/>
    </row>
    <row r="16892" spans="1:5" ht="12.5" x14ac:dyDescent="0.25">
      <c r="A16892" s="37"/>
      <c r="B16892" s="26"/>
      <c r="C16892"/>
      <c r="D16892"/>
      <c r="E16892"/>
    </row>
    <row r="16893" spans="1:5" ht="12.5" x14ac:dyDescent="0.25">
      <c r="A16893" s="37"/>
      <c r="B16893" s="26"/>
      <c r="C16893"/>
      <c r="D16893"/>
      <c r="E16893"/>
    </row>
    <row r="16894" spans="1:5" ht="12.5" x14ac:dyDescent="0.25">
      <c r="A16894" s="37"/>
      <c r="B16894" s="26"/>
      <c r="C16894"/>
      <c r="D16894"/>
      <c r="E16894"/>
    </row>
    <row r="16895" spans="1:5" ht="12.5" x14ac:dyDescent="0.25">
      <c r="A16895" s="37"/>
      <c r="B16895" s="26"/>
      <c r="C16895"/>
      <c r="D16895"/>
      <c r="E16895"/>
    </row>
    <row r="16896" spans="1:5" ht="12.5" x14ac:dyDescent="0.25">
      <c r="A16896" s="37"/>
      <c r="B16896" s="26"/>
      <c r="C16896"/>
      <c r="D16896"/>
      <c r="E16896"/>
    </row>
    <row r="16897" spans="1:5" ht="12.5" x14ac:dyDescent="0.25">
      <c r="A16897" s="37"/>
      <c r="B16897" s="26"/>
      <c r="C16897"/>
      <c r="D16897"/>
      <c r="E16897"/>
    </row>
    <row r="16898" spans="1:5" ht="12.5" x14ac:dyDescent="0.25">
      <c r="A16898" s="37"/>
      <c r="B16898" s="26"/>
      <c r="C16898"/>
      <c r="D16898"/>
      <c r="E16898"/>
    </row>
    <row r="16899" spans="1:5" ht="12.5" x14ac:dyDescent="0.25">
      <c r="A16899" s="37"/>
      <c r="B16899" s="26"/>
      <c r="C16899"/>
      <c r="D16899"/>
      <c r="E16899"/>
    </row>
    <row r="16900" spans="1:5" ht="12.5" x14ac:dyDescent="0.25">
      <c r="A16900" s="37"/>
      <c r="B16900" s="26"/>
      <c r="C16900"/>
      <c r="D16900"/>
      <c r="E16900"/>
    </row>
    <row r="16901" spans="1:5" ht="12.5" x14ac:dyDescent="0.25">
      <c r="A16901" s="37"/>
      <c r="B16901" s="26"/>
      <c r="C16901"/>
      <c r="D16901"/>
      <c r="E16901"/>
    </row>
    <row r="16902" spans="1:5" ht="12.5" x14ac:dyDescent="0.25">
      <c r="A16902" s="37"/>
      <c r="B16902" s="26"/>
      <c r="C16902"/>
      <c r="D16902"/>
      <c r="E16902"/>
    </row>
    <row r="16903" spans="1:5" ht="12.5" x14ac:dyDescent="0.25">
      <c r="A16903" s="37"/>
      <c r="B16903" s="26"/>
      <c r="C16903"/>
      <c r="D16903"/>
      <c r="E16903"/>
    </row>
    <row r="16904" spans="1:5" ht="12.5" x14ac:dyDescent="0.25">
      <c r="A16904" s="37"/>
      <c r="B16904" s="26"/>
      <c r="C16904"/>
      <c r="D16904"/>
      <c r="E16904"/>
    </row>
    <row r="16905" spans="1:5" ht="12.5" x14ac:dyDescent="0.25">
      <c r="A16905" s="37"/>
      <c r="B16905" s="26"/>
      <c r="C16905"/>
      <c r="D16905"/>
      <c r="E16905"/>
    </row>
    <row r="16906" spans="1:5" ht="12.5" x14ac:dyDescent="0.25">
      <c r="A16906" s="37"/>
      <c r="B16906" s="26"/>
      <c r="C16906"/>
      <c r="D16906"/>
      <c r="E16906"/>
    </row>
    <row r="16907" spans="1:5" ht="12.5" x14ac:dyDescent="0.25">
      <c r="A16907" s="37"/>
      <c r="B16907" s="26"/>
      <c r="C16907"/>
      <c r="D16907"/>
      <c r="E16907"/>
    </row>
    <row r="16908" spans="1:5" ht="12.5" x14ac:dyDescent="0.25">
      <c r="A16908" s="37"/>
      <c r="B16908" s="26"/>
      <c r="C16908"/>
      <c r="D16908"/>
      <c r="E16908"/>
    </row>
    <row r="16909" spans="1:5" ht="12.5" x14ac:dyDescent="0.25">
      <c r="A16909" s="37"/>
      <c r="B16909" s="26"/>
      <c r="C16909"/>
      <c r="D16909"/>
      <c r="E16909"/>
    </row>
    <row r="16910" spans="1:5" ht="12.5" x14ac:dyDescent="0.25">
      <c r="A16910" s="37"/>
      <c r="B16910" s="26"/>
      <c r="C16910"/>
      <c r="D16910"/>
      <c r="E16910"/>
    </row>
    <row r="16911" spans="1:5" ht="12.5" x14ac:dyDescent="0.25">
      <c r="A16911" s="37"/>
      <c r="B16911" s="26"/>
      <c r="C16911"/>
      <c r="D16911"/>
      <c r="E16911"/>
    </row>
    <row r="16912" spans="1:5" ht="12.5" x14ac:dyDescent="0.25">
      <c r="A16912" s="37"/>
      <c r="B16912" s="26"/>
      <c r="C16912"/>
      <c r="D16912"/>
      <c r="E16912"/>
    </row>
    <row r="16913" spans="1:5" ht="12.5" x14ac:dyDescent="0.25">
      <c r="A16913" s="37"/>
      <c r="B16913" s="26"/>
      <c r="C16913"/>
      <c r="D16913"/>
      <c r="E16913"/>
    </row>
    <row r="16914" spans="1:5" ht="12.5" x14ac:dyDescent="0.25">
      <c r="A16914" s="37"/>
      <c r="B16914" s="26"/>
      <c r="C16914"/>
      <c r="D16914"/>
      <c r="E16914"/>
    </row>
    <row r="16915" spans="1:5" ht="12.5" x14ac:dyDescent="0.25">
      <c r="A16915" s="37"/>
      <c r="B16915" s="26"/>
      <c r="C16915"/>
      <c r="D16915"/>
      <c r="E16915"/>
    </row>
    <row r="16916" spans="1:5" ht="12.5" x14ac:dyDescent="0.25">
      <c r="A16916" s="37"/>
      <c r="B16916" s="26"/>
      <c r="C16916"/>
      <c r="D16916"/>
      <c r="E16916"/>
    </row>
    <row r="16917" spans="1:5" ht="12.5" x14ac:dyDescent="0.25">
      <c r="A16917" s="37"/>
      <c r="B16917" s="26"/>
      <c r="C16917"/>
      <c r="D16917"/>
      <c r="E16917"/>
    </row>
    <row r="16918" spans="1:5" ht="12.5" x14ac:dyDescent="0.25">
      <c r="A16918" s="37"/>
      <c r="B16918" s="26"/>
      <c r="C16918"/>
      <c r="D16918"/>
      <c r="E16918"/>
    </row>
    <row r="16919" spans="1:5" ht="12.5" x14ac:dyDescent="0.25">
      <c r="A16919" s="37"/>
      <c r="B16919" s="26"/>
      <c r="C16919"/>
      <c r="D16919"/>
      <c r="E16919"/>
    </row>
    <row r="16920" spans="1:5" ht="12.5" x14ac:dyDescent="0.25">
      <c r="A16920" s="37"/>
      <c r="B16920" s="26"/>
      <c r="C16920"/>
      <c r="D16920"/>
      <c r="E16920"/>
    </row>
    <row r="16921" spans="1:5" ht="12.5" x14ac:dyDescent="0.25">
      <c r="A16921" s="37"/>
      <c r="B16921" s="26"/>
      <c r="C16921"/>
      <c r="D16921"/>
      <c r="E16921"/>
    </row>
    <row r="16922" spans="1:5" ht="12.5" x14ac:dyDescent="0.25">
      <c r="A16922" s="37"/>
      <c r="B16922" s="26"/>
      <c r="C16922"/>
      <c r="D16922"/>
      <c r="E16922"/>
    </row>
    <row r="16923" spans="1:5" ht="12.5" x14ac:dyDescent="0.25">
      <c r="A16923" s="37"/>
      <c r="B16923" s="26"/>
      <c r="C16923"/>
      <c r="D16923"/>
      <c r="E16923"/>
    </row>
    <row r="16924" spans="1:5" ht="12.5" x14ac:dyDescent="0.25">
      <c r="A16924" s="37"/>
      <c r="B16924" s="26"/>
      <c r="C16924"/>
      <c r="D16924"/>
      <c r="E16924"/>
    </row>
    <row r="16925" spans="1:5" ht="12.5" x14ac:dyDescent="0.25">
      <c r="A16925" s="37"/>
      <c r="B16925" s="26"/>
      <c r="C16925"/>
      <c r="D16925"/>
      <c r="E16925"/>
    </row>
    <row r="16926" spans="1:5" ht="12.5" x14ac:dyDescent="0.25">
      <c r="A16926" s="37"/>
      <c r="B16926" s="26"/>
      <c r="C16926"/>
      <c r="D16926"/>
      <c r="E16926"/>
    </row>
    <row r="16927" spans="1:5" ht="12.5" x14ac:dyDescent="0.25">
      <c r="A16927" s="37"/>
      <c r="B16927" s="26"/>
      <c r="C16927"/>
      <c r="D16927"/>
      <c r="E16927"/>
    </row>
    <row r="16928" spans="1:5" ht="12.5" x14ac:dyDescent="0.25">
      <c r="A16928" s="37"/>
      <c r="B16928" s="26"/>
      <c r="C16928"/>
      <c r="D16928"/>
      <c r="E16928"/>
    </row>
    <row r="16929" spans="1:5" ht="12.5" x14ac:dyDescent="0.25">
      <c r="A16929" s="37"/>
      <c r="B16929" s="26"/>
      <c r="C16929"/>
      <c r="D16929"/>
      <c r="E16929"/>
    </row>
    <row r="16930" spans="1:5" ht="12.5" x14ac:dyDescent="0.25">
      <c r="A16930" s="37"/>
      <c r="B16930" s="26"/>
      <c r="C16930"/>
      <c r="D16930"/>
      <c r="E16930"/>
    </row>
    <row r="16931" spans="1:5" ht="12.5" x14ac:dyDescent="0.25">
      <c r="A16931" s="37"/>
      <c r="B16931" s="26"/>
      <c r="C16931"/>
      <c r="D16931"/>
      <c r="E16931"/>
    </row>
    <row r="16932" spans="1:5" ht="12.5" x14ac:dyDescent="0.25">
      <c r="A16932" s="37"/>
      <c r="B16932" s="26"/>
      <c r="C16932"/>
      <c r="D16932"/>
      <c r="E16932"/>
    </row>
    <row r="16933" spans="1:5" ht="12.5" x14ac:dyDescent="0.25">
      <c r="A16933" s="37"/>
      <c r="B16933" s="26"/>
      <c r="C16933"/>
      <c r="D16933"/>
      <c r="E16933"/>
    </row>
    <row r="16934" spans="1:5" ht="12.5" x14ac:dyDescent="0.25">
      <c r="A16934" s="37"/>
      <c r="B16934" s="26"/>
      <c r="C16934"/>
      <c r="D16934"/>
      <c r="E16934"/>
    </row>
    <row r="16935" spans="1:5" ht="12.5" x14ac:dyDescent="0.25">
      <c r="A16935" s="37"/>
      <c r="B16935" s="26"/>
      <c r="C16935"/>
      <c r="D16935"/>
      <c r="E16935"/>
    </row>
    <row r="16936" spans="1:5" ht="12.5" x14ac:dyDescent="0.25">
      <c r="A16936" s="37"/>
      <c r="B16936" s="26"/>
      <c r="C16936"/>
      <c r="D16936"/>
      <c r="E16936"/>
    </row>
    <row r="16937" spans="1:5" ht="12.5" x14ac:dyDescent="0.25">
      <c r="A16937" s="37"/>
      <c r="B16937" s="26"/>
      <c r="C16937"/>
      <c r="D16937"/>
      <c r="E16937"/>
    </row>
    <row r="16938" spans="1:5" ht="12.5" x14ac:dyDescent="0.25">
      <c r="A16938" s="37"/>
      <c r="B16938" s="26"/>
      <c r="C16938"/>
      <c r="D16938"/>
      <c r="E16938"/>
    </row>
    <row r="16939" spans="1:5" ht="12.5" x14ac:dyDescent="0.25">
      <c r="A16939" s="37"/>
      <c r="B16939" s="26"/>
      <c r="C16939"/>
      <c r="D16939"/>
      <c r="E16939"/>
    </row>
    <row r="16940" spans="1:5" ht="12.5" x14ac:dyDescent="0.25">
      <c r="A16940" s="37"/>
      <c r="B16940" s="26"/>
      <c r="C16940"/>
      <c r="D16940"/>
      <c r="E16940"/>
    </row>
    <row r="16941" spans="1:5" ht="12.5" x14ac:dyDescent="0.25">
      <c r="A16941" s="37"/>
      <c r="B16941" s="26"/>
      <c r="C16941"/>
      <c r="D16941"/>
      <c r="E16941"/>
    </row>
    <row r="16942" spans="1:5" ht="12.5" x14ac:dyDescent="0.25">
      <c r="A16942" s="37"/>
      <c r="B16942" s="26"/>
      <c r="C16942"/>
      <c r="D16942"/>
      <c r="E16942"/>
    </row>
    <row r="16943" spans="1:5" ht="12.5" x14ac:dyDescent="0.25">
      <c r="A16943" s="37"/>
      <c r="B16943" s="26"/>
      <c r="C16943"/>
      <c r="D16943"/>
      <c r="E16943"/>
    </row>
    <row r="16944" spans="1:5" ht="12.5" x14ac:dyDescent="0.25">
      <c r="A16944" s="37"/>
      <c r="B16944" s="26"/>
      <c r="C16944"/>
      <c r="D16944"/>
      <c r="E16944"/>
    </row>
    <row r="16945" spans="1:5" ht="12.5" x14ac:dyDescent="0.25">
      <c r="A16945" s="37"/>
      <c r="B16945" s="26"/>
      <c r="C16945"/>
      <c r="D16945"/>
      <c r="E16945"/>
    </row>
    <row r="16946" spans="1:5" ht="12.5" x14ac:dyDescent="0.25">
      <c r="A16946" s="37"/>
      <c r="B16946" s="26"/>
      <c r="C16946"/>
      <c r="D16946"/>
      <c r="E16946"/>
    </row>
    <row r="16947" spans="1:5" ht="12.5" x14ac:dyDescent="0.25">
      <c r="A16947" s="37"/>
      <c r="B16947" s="26"/>
      <c r="C16947"/>
      <c r="D16947"/>
      <c r="E16947"/>
    </row>
    <row r="16948" spans="1:5" ht="12.5" x14ac:dyDescent="0.25">
      <c r="A16948" s="37"/>
      <c r="B16948" s="26"/>
      <c r="C16948"/>
      <c r="D16948"/>
      <c r="E16948"/>
    </row>
    <row r="16949" spans="1:5" ht="12.5" x14ac:dyDescent="0.25">
      <c r="A16949" s="37"/>
      <c r="B16949" s="26"/>
      <c r="C16949"/>
      <c r="D16949"/>
      <c r="E16949"/>
    </row>
    <row r="16950" spans="1:5" ht="12.5" x14ac:dyDescent="0.25">
      <c r="A16950" s="37"/>
      <c r="B16950" s="26"/>
      <c r="C16950"/>
      <c r="D16950"/>
      <c r="E16950"/>
    </row>
    <row r="16951" spans="1:5" ht="12.5" x14ac:dyDescent="0.25">
      <c r="A16951" s="37"/>
      <c r="B16951" s="26"/>
      <c r="C16951"/>
      <c r="D16951"/>
      <c r="E16951"/>
    </row>
    <row r="16952" spans="1:5" ht="12.5" x14ac:dyDescent="0.25">
      <c r="A16952" s="37"/>
      <c r="B16952" s="26"/>
      <c r="C16952"/>
      <c r="D16952"/>
      <c r="E16952"/>
    </row>
    <row r="16953" spans="1:5" ht="12.5" x14ac:dyDescent="0.25">
      <c r="A16953" s="37"/>
      <c r="B16953" s="26"/>
      <c r="C16953"/>
      <c r="D16953"/>
      <c r="E16953"/>
    </row>
    <row r="16954" spans="1:5" ht="12.5" x14ac:dyDescent="0.25">
      <c r="A16954" s="37"/>
      <c r="B16954" s="26"/>
      <c r="C16954"/>
      <c r="D16954"/>
      <c r="E16954"/>
    </row>
    <row r="16955" spans="1:5" ht="12.5" x14ac:dyDescent="0.25">
      <c r="A16955" s="37"/>
      <c r="B16955" s="26"/>
      <c r="C16955"/>
      <c r="D16955"/>
      <c r="E16955"/>
    </row>
    <row r="16956" spans="1:5" ht="12.5" x14ac:dyDescent="0.25">
      <c r="A16956" s="37"/>
      <c r="B16956" s="26"/>
      <c r="C16956"/>
      <c r="D16956"/>
      <c r="E16956"/>
    </row>
    <row r="16957" spans="1:5" ht="12.5" x14ac:dyDescent="0.25">
      <c r="A16957" s="37"/>
      <c r="B16957" s="26"/>
      <c r="C16957"/>
      <c r="D16957"/>
      <c r="E16957"/>
    </row>
    <row r="16958" spans="1:5" ht="12.5" x14ac:dyDescent="0.25">
      <c r="A16958" s="37"/>
      <c r="B16958" s="26"/>
      <c r="C16958"/>
      <c r="D16958"/>
      <c r="E16958"/>
    </row>
    <row r="16959" spans="1:5" ht="12.5" x14ac:dyDescent="0.25">
      <c r="A16959" s="37"/>
      <c r="B16959" s="26"/>
      <c r="C16959"/>
      <c r="D16959"/>
      <c r="E16959"/>
    </row>
    <row r="16960" spans="1:5" ht="12.5" x14ac:dyDescent="0.25">
      <c r="A16960" s="37"/>
      <c r="B16960" s="26"/>
      <c r="C16960"/>
      <c r="D16960"/>
      <c r="E16960"/>
    </row>
    <row r="16961" spans="1:5" ht="12.5" x14ac:dyDescent="0.25">
      <c r="A16961" s="37"/>
      <c r="B16961" s="26"/>
      <c r="C16961"/>
      <c r="D16961"/>
      <c r="E16961"/>
    </row>
    <row r="16962" spans="1:5" ht="12.5" x14ac:dyDescent="0.25">
      <c r="A16962" s="37"/>
      <c r="B16962" s="26"/>
      <c r="C16962"/>
      <c r="D16962"/>
      <c r="E16962"/>
    </row>
    <row r="16963" spans="1:5" ht="12.5" x14ac:dyDescent="0.25">
      <c r="A16963" s="37"/>
      <c r="B16963" s="26"/>
      <c r="C16963"/>
      <c r="D16963"/>
      <c r="E16963"/>
    </row>
    <row r="16964" spans="1:5" ht="12.5" x14ac:dyDescent="0.25">
      <c r="A16964" s="37"/>
      <c r="B16964" s="26"/>
      <c r="C16964"/>
      <c r="D16964"/>
      <c r="E16964"/>
    </row>
    <row r="16965" spans="1:5" ht="12.5" x14ac:dyDescent="0.25">
      <c r="A16965" s="37"/>
      <c r="B16965" s="26"/>
      <c r="C16965"/>
      <c r="D16965"/>
      <c r="E16965"/>
    </row>
    <row r="16966" spans="1:5" ht="12.5" x14ac:dyDescent="0.25">
      <c r="A16966" s="37"/>
      <c r="B16966" s="26"/>
      <c r="C16966"/>
      <c r="D16966"/>
      <c r="E16966"/>
    </row>
    <row r="16967" spans="1:5" ht="12.5" x14ac:dyDescent="0.25">
      <c r="A16967" s="37"/>
      <c r="B16967" s="26"/>
      <c r="C16967"/>
      <c r="D16967"/>
      <c r="E16967"/>
    </row>
    <row r="16968" spans="1:5" ht="12.5" x14ac:dyDescent="0.25">
      <c r="A16968" s="37"/>
      <c r="B16968" s="26"/>
      <c r="C16968"/>
      <c r="D16968"/>
      <c r="E16968"/>
    </row>
    <row r="16969" spans="1:5" ht="12.5" x14ac:dyDescent="0.25">
      <c r="A16969" s="37"/>
      <c r="B16969" s="26"/>
      <c r="C16969"/>
      <c r="D16969"/>
      <c r="E16969"/>
    </row>
    <row r="16970" spans="1:5" ht="12.5" x14ac:dyDescent="0.25">
      <c r="A16970" s="37"/>
      <c r="B16970" s="26"/>
      <c r="C16970"/>
      <c r="D16970"/>
      <c r="E16970"/>
    </row>
    <row r="16971" spans="1:5" ht="12.5" x14ac:dyDescent="0.25">
      <c r="A16971" s="37"/>
      <c r="B16971" s="26"/>
      <c r="C16971"/>
      <c r="D16971"/>
      <c r="E16971"/>
    </row>
    <row r="16972" spans="1:5" ht="12.5" x14ac:dyDescent="0.25">
      <c r="A16972" s="37"/>
      <c r="B16972" s="26"/>
      <c r="C16972"/>
      <c r="D16972"/>
      <c r="E16972"/>
    </row>
    <row r="16973" spans="1:5" ht="12.5" x14ac:dyDescent="0.25">
      <c r="A16973" s="37"/>
      <c r="B16973" s="26"/>
      <c r="C16973"/>
      <c r="D16973"/>
      <c r="E16973"/>
    </row>
    <row r="16974" spans="1:5" ht="12.5" x14ac:dyDescent="0.25">
      <c r="A16974" s="37"/>
      <c r="B16974" s="26"/>
      <c r="C16974"/>
      <c r="D16974"/>
      <c r="E16974"/>
    </row>
    <row r="16975" spans="1:5" ht="12.5" x14ac:dyDescent="0.25">
      <c r="A16975" s="37"/>
      <c r="B16975" s="26"/>
      <c r="C16975"/>
      <c r="D16975"/>
      <c r="E16975"/>
    </row>
    <row r="16976" spans="1:5" ht="12.5" x14ac:dyDescent="0.25">
      <c r="A16976" s="37"/>
      <c r="B16976" s="26"/>
      <c r="C16976"/>
      <c r="D16976"/>
      <c r="E16976"/>
    </row>
    <row r="16977" spans="1:5" ht="12.5" x14ac:dyDescent="0.25">
      <c r="A16977" s="37"/>
      <c r="B16977" s="26"/>
      <c r="C16977"/>
      <c r="D16977"/>
      <c r="E16977"/>
    </row>
    <row r="16978" spans="1:5" ht="12.5" x14ac:dyDescent="0.25">
      <c r="A16978" s="37"/>
      <c r="B16978" s="26"/>
      <c r="C16978"/>
      <c r="D16978"/>
      <c r="E16978"/>
    </row>
    <row r="16979" spans="1:5" ht="12.5" x14ac:dyDescent="0.25">
      <c r="A16979" s="37"/>
      <c r="B16979" s="26"/>
      <c r="C16979"/>
      <c r="D16979"/>
      <c r="E16979"/>
    </row>
    <row r="16980" spans="1:5" ht="12.5" x14ac:dyDescent="0.25">
      <c r="A16980" s="37"/>
      <c r="B16980" s="26"/>
      <c r="C16980"/>
      <c r="D16980"/>
      <c r="E16980"/>
    </row>
    <row r="16981" spans="1:5" ht="12.5" x14ac:dyDescent="0.25">
      <c r="A16981" s="37"/>
      <c r="B16981" s="26"/>
      <c r="C16981"/>
      <c r="D16981"/>
      <c r="E16981"/>
    </row>
    <row r="16982" spans="1:5" ht="12.5" x14ac:dyDescent="0.25">
      <c r="A16982" s="37"/>
      <c r="B16982" s="26"/>
      <c r="C16982"/>
      <c r="D16982"/>
      <c r="E16982"/>
    </row>
    <row r="16983" spans="1:5" ht="12.5" x14ac:dyDescent="0.25">
      <c r="A16983" s="37"/>
      <c r="B16983" s="26"/>
      <c r="C16983"/>
      <c r="D16983"/>
      <c r="E16983"/>
    </row>
    <row r="16984" spans="1:5" ht="12.5" x14ac:dyDescent="0.25">
      <c r="A16984" s="37"/>
      <c r="B16984" s="26"/>
      <c r="C16984"/>
      <c r="D16984"/>
      <c r="E16984"/>
    </row>
    <row r="16985" spans="1:5" ht="12.5" x14ac:dyDescent="0.25">
      <c r="A16985" s="37"/>
      <c r="B16985" s="26"/>
      <c r="C16985"/>
      <c r="D16985"/>
      <c r="E16985"/>
    </row>
    <row r="16986" spans="1:5" ht="12.5" x14ac:dyDescent="0.25">
      <c r="A16986" s="37"/>
      <c r="B16986" s="26"/>
      <c r="C16986"/>
      <c r="D16986"/>
      <c r="E16986"/>
    </row>
    <row r="16987" spans="1:5" ht="12.5" x14ac:dyDescent="0.25">
      <c r="A16987" s="37"/>
      <c r="B16987" s="26"/>
      <c r="C16987"/>
      <c r="D16987"/>
      <c r="E16987"/>
    </row>
    <row r="16988" spans="1:5" ht="12.5" x14ac:dyDescent="0.25">
      <c r="A16988" s="37"/>
      <c r="B16988" s="26"/>
      <c r="C16988"/>
      <c r="D16988"/>
      <c r="E16988"/>
    </row>
    <row r="16989" spans="1:5" ht="12.5" x14ac:dyDescent="0.25">
      <c r="A16989" s="37"/>
      <c r="B16989" s="26"/>
      <c r="C16989"/>
      <c r="D16989"/>
      <c r="E16989"/>
    </row>
    <row r="16990" spans="1:5" ht="12.5" x14ac:dyDescent="0.25">
      <c r="A16990" s="37"/>
      <c r="B16990" s="26"/>
      <c r="C16990"/>
      <c r="D16990"/>
      <c r="E16990"/>
    </row>
    <row r="16991" spans="1:5" ht="12.5" x14ac:dyDescent="0.25">
      <c r="A16991" s="37"/>
      <c r="B16991" s="26"/>
      <c r="C16991"/>
      <c r="D16991"/>
      <c r="E16991"/>
    </row>
    <row r="16992" spans="1:5" ht="12.5" x14ac:dyDescent="0.25">
      <c r="A16992" s="37"/>
      <c r="B16992" s="26"/>
      <c r="C16992"/>
      <c r="D16992"/>
      <c r="E16992"/>
    </row>
    <row r="16993" spans="1:5" ht="12.5" x14ac:dyDescent="0.25">
      <c r="A16993" s="37"/>
      <c r="B16993" s="26"/>
      <c r="C16993"/>
      <c r="D16993"/>
      <c r="E16993"/>
    </row>
    <row r="16994" spans="1:5" ht="12.5" x14ac:dyDescent="0.25">
      <c r="A16994" s="37"/>
      <c r="B16994" s="26"/>
      <c r="C16994"/>
      <c r="D16994"/>
      <c r="E16994"/>
    </row>
    <row r="16995" spans="1:5" ht="12.5" x14ac:dyDescent="0.25">
      <c r="A16995" s="37"/>
      <c r="B16995" s="26"/>
      <c r="C16995"/>
      <c r="D16995"/>
      <c r="E16995"/>
    </row>
    <row r="16996" spans="1:5" ht="12.5" x14ac:dyDescent="0.25">
      <c r="A16996" s="37"/>
      <c r="B16996" s="26"/>
      <c r="C16996"/>
      <c r="D16996"/>
      <c r="E16996"/>
    </row>
    <row r="16997" spans="1:5" ht="12.5" x14ac:dyDescent="0.25">
      <c r="A16997" s="37"/>
      <c r="B16997" s="26"/>
      <c r="C16997"/>
      <c r="D16997"/>
      <c r="E16997"/>
    </row>
    <row r="16998" spans="1:5" ht="12.5" x14ac:dyDescent="0.25">
      <c r="A16998" s="37"/>
      <c r="B16998" s="26"/>
      <c r="C16998"/>
      <c r="D16998"/>
      <c r="E16998"/>
    </row>
    <row r="16999" spans="1:5" ht="12.5" x14ac:dyDescent="0.25">
      <c r="A16999" s="37"/>
      <c r="B16999" s="26"/>
      <c r="C16999"/>
      <c r="D16999"/>
      <c r="E16999"/>
    </row>
    <row r="17000" spans="1:5" ht="12.5" x14ac:dyDescent="0.25">
      <c r="A17000" s="37"/>
      <c r="B17000" s="26"/>
      <c r="C17000"/>
      <c r="D17000"/>
      <c r="E17000"/>
    </row>
    <row r="17001" spans="1:5" ht="12.5" x14ac:dyDescent="0.25">
      <c r="A17001" s="37"/>
      <c r="B17001" s="26"/>
      <c r="C17001"/>
      <c r="D17001"/>
      <c r="E17001"/>
    </row>
    <row r="17002" spans="1:5" ht="12.5" x14ac:dyDescent="0.25">
      <c r="A17002" s="37"/>
      <c r="B17002" s="26"/>
      <c r="C17002"/>
      <c r="D17002"/>
      <c r="E17002"/>
    </row>
    <row r="17003" spans="1:5" ht="12.5" x14ac:dyDescent="0.25">
      <c r="A17003" s="37"/>
      <c r="B17003" s="26"/>
      <c r="C17003"/>
      <c r="D17003"/>
      <c r="E17003"/>
    </row>
    <row r="17004" spans="1:5" ht="12.5" x14ac:dyDescent="0.25">
      <c r="A17004" s="37"/>
      <c r="B17004" s="26"/>
      <c r="C17004"/>
      <c r="D17004"/>
      <c r="E17004"/>
    </row>
    <row r="17005" spans="1:5" ht="12.5" x14ac:dyDescent="0.25">
      <c r="A17005" s="37"/>
      <c r="B17005" s="26"/>
      <c r="C17005"/>
      <c r="D17005"/>
      <c r="E17005"/>
    </row>
    <row r="17006" spans="1:5" ht="12.5" x14ac:dyDescent="0.25">
      <c r="A17006" s="37"/>
      <c r="B17006" s="26"/>
      <c r="C17006"/>
      <c r="D17006"/>
      <c r="E17006"/>
    </row>
    <row r="17007" spans="1:5" ht="12.5" x14ac:dyDescent="0.25">
      <c r="A17007" s="37"/>
      <c r="B17007" s="26"/>
      <c r="C17007"/>
      <c r="D17007"/>
      <c r="E17007"/>
    </row>
    <row r="17008" spans="1:5" ht="12.5" x14ac:dyDescent="0.25">
      <c r="A17008" s="37"/>
      <c r="B17008" s="26"/>
      <c r="C17008"/>
      <c r="D17008"/>
      <c r="E17008"/>
    </row>
    <row r="17009" spans="1:5" ht="12.5" x14ac:dyDescent="0.25">
      <c r="A17009" s="37"/>
      <c r="B17009" s="26"/>
      <c r="C17009"/>
      <c r="D17009"/>
      <c r="E17009"/>
    </row>
    <row r="17010" spans="1:5" ht="12.5" x14ac:dyDescent="0.25">
      <c r="A17010" s="37"/>
      <c r="B17010" s="26"/>
      <c r="C17010"/>
      <c r="D17010"/>
      <c r="E17010"/>
    </row>
    <row r="17011" spans="1:5" ht="12.5" x14ac:dyDescent="0.25">
      <c r="A17011" s="37"/>
      <c r="B17011" s="26"/>
      <c r="C17011"/>
      <c r="D17011"/>
      <c r="E17011"/>
    </row>
    <row r="17012" spans="1:5" ht="12.5" x14ac:dyDescent="0.25">
      <c r="A17012" s="37"/>
      <c r="B17012" s="26"/>
      <c r="C17012"/>
      <c r="D17012"/>
      <c r="E17012"/>
    </row>
    <row r="17013" spans="1:5" ht="12.5" x14ac:dyDescent="0.25">
      <c r="A17013" s="37"/>
      <c r="B17013" s="26"/>
      <c r="C17013"/>
      <c r="D17013"/>
      <c r="E17013"/>
    </row>
    <row r="17014" spans="1:5" ht="12.5" x14ac:dyDescent="0.25">
      <c r="A17014" s="37"/>
      <c r="B17014" s="26"/>
      <c r="C17014"/>
      <c r="D17014"/>
      <c r="E17014"/>
    </row>
    <row r="17015" spans="1:5" ht="12.5" x14ac:dyDescent="0.25">
      <c r="A17015" s="37"/>
      <c r="B17015" s="26"/>
      <c r="C17015"/>
      <c r="D17015"/>
      <c r="E17015"/>
    </row>
    <row r="17016" spans="1:5" ht="12.5" x14ac:dyDescent="0.25">
      <c r="A17016" s="37"/>
      <c r="B17016" s="26"/>
      <c r="C17016"/>
      <c r="D17016"/>
      <c r="E17016"/>
    </row>
    <row r="17017" spans="1:5" ht="12.5" x14ac:dyDescent="0.25">
      <c r="A17017" s="37"/>
      <c r="B17017" s="26"/>
      <c r="C17017"/>
      <c r="D17017"/>
      <c r="E17017"/>
    </row>
    <row r="17018" spans="1:5" ht="12.5" x14ac:dyDescent="0.25">
      <c r="A17018" s="37"/>
      <c r="B17018" s="26"/>
      <c r="C17018"/>
      <c r="D17018"/>
      <c r="E17018"/>
    </row>
    <row r="17019" spans="1:5" ht="12.5" x14ac:dyDescent="0.25">
      <c r="A17019" s="37"/>
      <c r="B17019" s="26"/>
      <c r="C17019"/>
      <c r="D17019"/>
      <c r="E17019"/>
    </row>
    <row r="17020" spans="1:5" ht="12.5" x14ac:dyDescent="0.25">
      <c r="A17020" s="37"/>
      <c r="B17020" s="26"/>
      <c r="C17020"/>
      <c r="D17020"/>
      <c r="E17020"/>
    </row>
    <row r="17021" spans="1:5" ht="12.5" x14ac:dyDescent="0.25">
      <c r="A17021" s="37"/>
      <c r="B17021" s="26"/>
      <c r="C17021"/>
      <c r="D17021"/>
      <c r="E17021"/>
    </row>
    <row r="17022" spans="1:5" ht="12.5" x14ac:dyDescent="0.25">
      <c r="A17022" s="37"/>
      <c r="B17022" s="26"/>
      <c r="C17022"/>
      <c r="D17022"/>
      <c r="E17022"/>
    </row>
    <row r="17023" spans="1:5" ht="12.5" x14ac:dyDescent="0.25">
      <c r="A17023" s="37"/>
      <c r="B17023" s="26"/>
      <c r="C17023"/>
      <c r="D17023"/>
      <c r="E17023"/>
    </row>
    <row r="17024" spans="1:5" ht="12.5" x14ac:dyDescent="0.25">
      <c r="A17024" s="37"/>
      <c r="B17024" s="26"/>
      <c r="C17024"/>
      <c r="D17024"/>
      <c r="E17024"/>
    </row>
    <row r="17025" spans="1:5" ht="12.5" x14ac:dyDescent="0.25">
      <c r="A17025" s="37"/>
      <c r="B17025" s="26"/>
      <c r="C17025"/>
      <c r="D17025"/>
      <c r="E17025"/>
    </row>
    <row r="17026" spans="1:5" ht="12.5" x14ac:dyDescent="0.25">
      <c r="A17026" s="37"/>
      <c r="B17026" s="26"/>
      <c r="C17026"/>
      <c r="D17026"/>
      <c r="E17026"/>
    </row>
    <row r="17027" spans="1:5" ht="12.5" x14ac:dyDescent="0.25">
      <c r="A17027" s="37"/>
      <c r="B17027" s="26"/>
      <c r="C17027"/>
      <c r="D17027"/>
      <c r="E17027"/>
    </row>
    <row r="17028" spans="1:5" ht="12.5" x14ac:dyDescent="0.25">
      <c r="A17028" s="37"/>
      <c r="B17028" s="26"/>
      <c r="C17028"/>
      <c r="D17028"/>
      <c r="E17028"/>
    </row>
    <row r="17029" spans="1:5" ht="12.5" x14ac:dyDescent="0.25">
      <c r="A17029" s="37"/>
      <c r="B17029" s="26"/>
      <c r="C17029"/>
      <c r="D17029"/>
      <c r="E17029"/>
    </row>
    <row r="17030" spans="1:5" ht="12.5" x14ac:dyDescent="0.25">
      <c r="A17030" s="37"/>
      <c r="B17030" s="26"/>
      <c r="C17030"/>
      <c r="D17030"/>
      <c r="E17030"/>
    </row>
    <row r="17031" spans="1:5" ht="12.5" x14ac:dyDescent="0.25">
      <c r="A17031" s="37"/>
      <c r="B17031" s="26"/>
      <c r="C17031"/>
      <c r="D17031"/>
      <c r="E17031"/>
    </row>
    <row r="17032" spans="1:5" ht="12.5" x14ac:dyDescent="0.25">
      <c r="A17032" s="37"/>
      <c r="B17032" s="26"/>
      <c r="C17032"/>
      <c r="D17032"/>
      <c r="E17032"/>
    </row>
    <row r="17033" spans="1:5" ht="12.5" x14ac:dyDescent="0.25">
      <c r="A17033" s="37"/>
      <c r="B17033" s="26"/>
      <c r="C17033"/>
      <c r="D17033"/>
      <c r="E17033"/>
    </row>
    <row r="17034" spans="1:5" ht="12.5" x14ac:dyDescent="0.25">
      <c r="A17034" s="37"/>
      <c r="B17034" s="26"/>
      <c r="C17034"/>
      <c r="D17034"/>
      <c r="E17034"/>
    </row>
    <row r="17035" spans="1:5" ht="12.5" x14ac:dyDescent="0.25">
      <c r="A17035" s="37"/>
      <c r="B17035" s="26"/>
      <c r="C17035"/>
      <c r="D17035"/>
      <c r="E17035"/>
    </row>
    <row r="17036" spans="1:5" ht="12.5" x14ac:dyDescent="0.25">
      <c r="A17036" s="37"/>
      <c r="B17036" s="26"/>
      <c r="C17036"/>
      <c r="D17036"/>
      <c r="E17036"/>
    </row>
    <row r="17037" spans="1:5" ht="12.5" x14ac:dyDescent="0.25">
      <c r="A17037" s="37"/>
      <c r="B17037" s="26"/>
      <c r="C17037"/>
      <c r="D17037"/>
      <c r="E17037"/>
    </row>
    <row r="17038" spans="1:5" ht="12.5" x14ac:dyDescent="0.25">
      <c r="A17038" s="37"/>
      <c r="B17038" s="26"/>
      <c r="C17038"/>
      <c r="D17038"/>
      <c r="E17038"/>
    </row>
    <row r="17039" spans="1:5" ht="12.5" x14ac:dyDescent="0.25">
      <c r="A17039" s="37"/>
      <c r="B17039" s="26"/>
      <c r="C17039"/>
      <c r="D17039"/>
      <c r="E17039"/>
    </row>
    <row r="17040" spans="1:5" ht="12.5" x14ac:dyDescent="0.25">
      <c r="A17040" s="37"/>
      <c r="B17040" s="26"/>
      <c r="C17040"/>
      <c r="D17040"/>
      <c r="E17040"/>
    </row>
    <row r="17041" spans="1:5" ht="12.5" x14ac:dyDescent="0.25">
      <c r="A17041" s="37"/>
      <c r="B17041" s="26"/>
      <c r="C17041"/>
      <c r="D17041"/>
      <c r="E17041"/>
    </row>
    <row r="17042" spans="1:5" ht="12.5" x14ac:dyDescent="0.25">
      <c r="A17042" s="37"/>
      <c r="B17042" s="26"/>
      <c r="C17042"/>
      <c r="D17042"/>
      <c r="E17042"/>
    </row>
    <row r="17043" spans="1:5" ht="12.5" x14ac:dyDescent="0.25">
      <c r="A17043" s="37"/>
      <c r="B17043" s="26"/>
      <c r="C17043"/>
      <c r="D17043"/>
      <c r="E17043"/>
    </row>
    <row r="17044" spans="1:5" ht="12.5" x14ac:dyDescent="0.25">
      <c r="A17044" s="37"/>
      <c r="B17044" s="26"/>
      <c r="C17044"/>
      <c r="D17044"/>
      <c r="E17044"/>
    </row>
    <row r="17045" spans="1:5" ht="12.5" x14ac:dyDescent="0.25">
      <c r="A17045" s="37"/>
      <c r="B17045" s="26"/>
      <c r="C17045"/>
      <c r="D17045"/>
      <c r="E17045"/>
    </row>
    <row r="17046" spans="1:5" ht="12.5" x14ac:dyDescent="0.25">
      <c r="A17046" s="37"/>
      <c r="B17046" s="26"/>
      <c r="C17046"/>
      <c r="D17046"/>
      <c r="E17046"/>
    </row>
    <row r="17047" spans="1:5" ht="12.5" x14ac:dyDescent="0.25">
      <c r="A17047" s="37"/>
      <c r="B17047" s="26"/>
      <c r="C17047"/>
      <c r="D17047"/>
      <c r="E17047"/>
    </row>
    <row r="17048" spans="1:5" ht="12.5" x14ac:dyDescent="0.25">
      <c r="A17048" s="37"/>
      <c r="B17048" s="26"/>
      <c r="C17048"/>
      <c r="D17048"/>
      <c r="E17048"/>
    </row>
    <row r="17049" spans="1:5" ht="12.5" x14ac:dyDescent="0.25">
      <c r="A17049" s="37"/>
      <c r="B17049" s="26"/>
      <c r="C17049"/>
      <c r="D17049"/>
      <c r="E17049"/>
    </row>
    <row r="17050" spans="1:5" ht="12.5" x14ac:dyDescent="0.25">
      <c r="A17050" s="37"/>
      <c r="B17050" s="26"/>
      <c r="C17050"/>
      <c r="D17050"/>
      <c r="E17050"/>
    </row>
    <row r="17051" spans="1:5" ht="12.5" x14ac:dyDescent="0.25">
      <c r="A17051" s="37"/>
      <c r="B17051" s="26"/>
      <c r="C17051"/>
      <c r="D17051"/>
      <c r="E17051"/>
    </row>
    <row r="17052" spans="1:5" ht="12.5" x14ac:dyDescent="0.25">
      <c r="A17052" s="37"/>
      <c r="B17052" s="26"/>
      <c r="C17052"/>
      <c r="D17052"/>
      <c r="E17052"/>
    </row>
    <row r="17053" spans="1:5" ht="12.5" x14ac:dyDescent="0.25">
      <c r="A17053" s="37"/>
      <c r="B17053" s="26"/>
      <c r="C17053"/>
      <c r="D17053"/>
      <c r="E17053"/>
    </row>
    <row r="17054" spans="1:5" ht="12.5" x14ac:dyDescent="0.25">
      <c r="A17054" s="37"/>
      <c r="B17054" s="26"/>
      <c r="C17054"/>
      <c r="D17054"/>
      <c r="E17054"/>
    </row>
    <row r="17055" spans="1:5" ht="12.5" x14ac:dyDescent="0.25">
      <c r="A17055" s="37"/>
      <c r="B17055" s="26"/>
      <c r="C17055"/>
      <c r="D17055"/>
      <c r="E17055"/>
    </row>
    <row r="17056" spans="1:5" ht="12.5" x14ac:dyDescent="0.25">
      <c r="A17056" s="37"/>
      <c r="B17056" s="26"/>
      <c r="C17056"/>
      <c r="D17056"/>
      <c r="E17056"/>
    </row>
    <row r="17057" spans="1:5" ht="12.5" x14ac:dyDescent="0.25">
      <c r="A17057" s="37"/>
      <c r="B17057" s="26"/>
      <c r="C17057"/>
      <c r="D17057"/>
      <c r="E17057"/>
    </row>
    <row r="17058" spans="1:5" ht="12.5" x14ac:dyDescent="0.25">
      <c r="A17058" s="37"/>
      <c r="B17058" s="26"/>
      <c r="C17058"/>
      <c r="D17058"/>
      <c r="E17058"/>
    </row>
    <row r="17059" spans="1:5" ht="12.5" x14ac:dyDescent="0.25">
      <c r="A17059" s="37"/>
      <c r="B17059" s="26"/>
      <c r="C17059"/>
      <c r="D17059"/>
      <c r="E17059"/>
    </row>
    <row r="17060" spans="1:5" ht="12.5" x14ac:dyDescent="0.25">
      <c r="A17060" s="37"/>
      <c r="B17060" s="26"/>
      <c r="C17060"/>
      <c r="D17060"/>
      <c r="E17060"/>
    </row>
    <row r="17061" spans="1:5" ht="12.5" x14ac:dyDescent="0.25">
      <c r="A17061" s="37"/>
      <c r="B17061" s="26"/>
      <c r="C17061"/>
      <c r="D17061"/>
      <c r="E17061"/>
    </row>
    <row r="17062" spans="1:5" ht="12.5" x14ac:dyDescent="0.25">
      <c r="A17062" s="37"/>
      <c r="B17062" s="26"/>
      <c r="C17062"/>
      <c r="D17062"/>
      <c r="E17062"/>
    </row>
    <row r="17063" spans="1:5" ht="12.5" x14ac:dyDescent="0.25">
      <c r="A17063" s="37"/>
      <c r="B17063" s="26"/>
      <c r="C17063"/>
      <c r="D17063"/>
      <c r="E17063"/>
    </row>
    <row r="17064" spans="1:5" ht="12.5" x14ac:dyDescent="0.25">
      <c r="A17064" s="37"/>
      <c r="B17064" s="26"/>
      <c r="C17064"/>
      <c r="D17064"/>
      <c r="E17064"/>
    </row>
    <row r="17065" spans="1:5" ht="12.5" x14ac:dyDescent="0.25">
      <c r="A17065" s="37"/>
      <c r="B17065" s="26"/>
      <c r="C17065"/>
      <c r="D17065"/>
      <c r="E17065"/>
    </row>
    <row r="17066" spans="1:5" ht="12.5" x14ac:dyDescent="0.25">
      <c r="A17066" s="37"/>
      <c r="B17066" s="26"/>
      <c r="C17066"/>
      <c r="D17066"/>
      <c r="E17066"/>
    </row>
    <row r="17067" spans="1:5" ht="12.5" x14ac:dyDescent="0.25">
      <c r="A17067" s="37"/>
      <c r="B17067" s="26"/>
      <c r="C17067"/>
      <c r="D17067"/>
      <c r="E17067"/>
    </row>
    <row r="17068" spans="1:5" ht="12.5" x14ac:dyDescent="0.25">
      <c r="A17068" s="37"/>
      <c r="B17068" s="26"/>
      <c r="C17068"/>
      <c r="D17068"/>
      <c r="E17068"/>
    </row>
    <row r="17069" spans="1:5" ht="12.5" x14ac:dyDescent="0.25">
      <c r="A17069" s="37"/>
      <c r="B17069" s="26"/>
      <c r="C17069"/>
      <c r="D17069"/>
      <c r="E17069"/>
    </row>
    <row r="17070" spans="1:5" ht="12.5" x14ac:dyDescent="0.25">
      <c r="A17070" s="37"/>
      <c r="B17070" s="26"/>
      <c r="C17070"/>
      <c r="D17070"/>
      <c r="E17070"/>
    </row>
    <row r="17071" spans="1:5" ht="12.5" x14ac:dyDescent="0.25">
      <c r="A17071" s="37"/>
      <c r="B17071" s="26"/>
      <c r="C17071"/>
      <c r="D17071"/>
      <c r="E17071"/>
    </row>
    <row r="17072" spans="1:5" ht="12.5" x14ac:dyDescent="0.25">
      <c r="A17072" s="37"/>
      <c r="B17072" s="26"/>
      <c r="C17072"/>
      <c r="D17072"/>
      <c r="E17072"/>
    </row>
    <row r="17073" spans="1:5" ht="12.5" x14ac:dyDescent="0.25">
      <c r="A17073" s="37"/>
      <c r="B17073" s="26"/>
      <c r="C17073"/>
      <c r="D17073"/>
      <c r="E17073"/>
    </row>
    <row r="17074" spans="1:5" ht="12.5" x14ac:dyDescent="0.25">
      <c r="A17074" s="37"/>
      <c r="B17074" s="26"/>
      <c r="C17074"/>
      <c r="D17074"/>
      <c r="E17074"/>
    </row>
    <row r="17075" spans="1:5" ht="12.5" x14ac:dyDescent="0.25">
      <c r="A17075" s="37"/>
      <c r="B17075" s="26"/>
      <c r="C17075"/>
      <c r="D17075"/>
      <c r="E17075"/>
    </row>
    <row r="17076" spans="1:5" ht="12.5" x14ac:dyDescent="0.25">
      <c r="A17076" s="37"/>
      <c r="B17076" s="26"/>
      <c r="C17076"/>
      <c r="D17076"/>
      <c r="E17076"/>
    </row>
    <row r="17077" spans="1:5" ht="12.5" x14ac:dyDescent="0.25">
      <c r="A17077" s="37"/>
      <c r="B17077" s="26"/>
      <c r="C17077"/>
      <c r="D17077"/>
      <c r="E17077"/>
    </row>
    <row r="17078" spans="1:5" ht="12.5" x14ac:dyDescent="0.25">
      <c r="A17078" s="37"/>
      <c r="B17078" s="26"/>
      <c r="C17078"/>
      <c r="D17078"/>
      <c r="E17078"/>
    </row>
    <row r="17079" spans="1:5" ht="12.5" x14ac:dyDescent="0.25">
      <c r="A17079" s="37"/>
      <c r="B17079" s="26"/>
      <c r="C17079"/>
      <c r="D17079"/>
      <c r="E17079"/>
    </row>
    <row r="17080" spans="1:5" ht="12.5" x14ac:dyDescent="0.25">
      <c r="A17080" s="37"/>
      <c r="B17080" s="26"/>
      <c r="C17080"/>
      <c r="D17080"/>
      <c r="E17080"/>
    </row>
    <row r="17081" spans="1:5" ht="12.5" x14ac:dyDescent="0.25">
      <c r="A17081" s="37"/>
      <c r="B17081" s="26"/>
      <c r="C17081"/>
      <c r="D17081"/>
      <c r="E17081"/>
    </row>
    <row r="17082" spans="1:5" ht="12.5" x14ac:dyDescent="0.25">
      <c r="A17082" s="37"/>
      <c r="B17082" s="26"/>
      <c r="C17082"/>
      <c r="D17082"/>
      <c r="E17082"/>
    </row>
    <row r="17083" spans="1:5" ht="12.5" x14ac:dyDescent="0.25">
      <c r="A17083" s="37"/>
      <c r="B17083" s="26"/>
      <c r="C17083"/>
      <c r="D17083"/>
      <c r="E17083"/>
    </row>
    <row r="17084" spans="1:5" ht="12.5" x14ac:dyDescent="0.25">
      <c r="A17084" s="37"/>
      <c r="B17084" s="26"/>
      <c r="C17084"/>
      <c r="D17084"/>
      <c r="E17084"/>
    </row>
    <row r="17085" spans="1:5" ht="12.5" x14ac:dyDescent="0.25">
      <c r="A17085" s="37"/>
      <c r="B17085" s="26"/>
      <c r="C17085"/>
      <c r="D17085"/>
      <c r="E17085"/>
    </row>
    <row r="17086" spans="1:5" ht="12.5" x14ac:dyDescent="0.25">
      <c r="A17086" s="37"/>
      <c r="B17086" s="26"/>
      <c r="C17086"/>
      <c r="D17086"/>
      <c r="E17086"/>
    </row>
    <row r="17087" spans="1:5" ht="12.5" x14ac:dyDescent="0.25">
      <c r="A17087" s="37"/>
      <c r="B17087" s="26"/>
      <c r="C17087"/>
      <c r="D17087"/>
      <c r="E17087"/>
    </row>
    <row r="17088" spans="1:5" ht="12.5" x14ac:dyDescent="0.25">
      <c r="A17088" s="37"/>
      <c r="B17088" s="26"/>
      <c r="C17088"/>
      <c r="D17088"/>
      <c r="E17088"/>
    </row>
    <row r="17089" spans="1:5" ht="12.5" x14ac:dyDescent="0.25">
      <c r="A17089" s="37"/>
      <c r="B17089" s="26"/>
      <c r="C17089"/>
      <c r="D17089"/>
      <c r="E17089"/>
    </row>
    <row r="17090" spans="1:5" ht="12.5" x14ac:dyDescent="0.25">
      <c r="A17090" s="37"/>
      <c r="B17090" s="26"/>
      <c r="C17090"/>
      <c r="D17090"/>
      <c r="E17090"/>
    </row>
    <row r="17091" spans="1:5" ht="12.5" x14ac:dyDescent="0.25">
      <c r="A17091" s="37"/>
      <c r="B17091" s="26"/>
      <c r="C17091"/>
      <c r="D17091"/>
      <c r="E17091"/>
    </row>
    <row r="17092" spans="1:5" ht="12.5" x14ac:dyDescent="0.25">
      <c r="A17092" s="37"/>
      <c r="B17092" s="26"/>
      <c r="C17092"/>
      <c r="D17092"/>
      <c r="E17092"/>
    </row>
    <row r="17093" spans="1:5" ht="12.5" x14ac:dyDescent="0.25">
      <c r="A17093" s="37"/>
      <c r="B17093" s="26"/>
      <c r="C17093"/>
      <c r="D17093"/>
      <c r="E17093"/>
    </row>
    <row r="17094" spans="1:5" ht="12.5" x14ac:dyDescent="0.25">
      <c r="A17094" s="37"/>
      <c r="B17094" s="26"/>
      <c r="C17094"/>
      <c r="D17094"/>
      <c r="E17094"/>
    </row>
    <row r="17095" spans="1:5" ht="12.5" x14ac:dyDescent="0.25">
      <c r="A17095" s="37"/>
      <c r="B17095" s="26"/>
      <c r="C17095"/>
      <c r="D17095"/>
      <c r="E17095"/>
    </row>
    <row r="17096" spans="1:5" ht="12.5" x14ac:dyDescent="0.25">
      <c r="A17096" s="37"/>
      <c r="B17096" s="26"/>
      <c r="C17096"/>
      <c r="D17096"/>
      <c r="E17096"/>
    </row>
    <row r="17097" spans="1:5" ht="12.5" x14ac:dyDescent="0.25">
      <c r="A17097" s="37"/>
      <c r="B17097" s="26"/>
      <c r="C17097"/>
      <c r="D17097"/>
      <c r="E17097"/>
    </row>
    <row r="17098" spans="1:5" ht="12.5" x14ac:dyDescent="0.25">
      <c r="A17098" s="37"/>
      <c r="B17098" s="26"/>
      <c r="C17098"/>
      <c r="D17098"/>
      <c r="E17098"/>
    </row>
    <row r="17099" spans="1:5" ht="12.5" x14ac:dyDescent="0.25">
      <c r="A17099" s="37"/>
      <c r="B17099" s="26"/>
      <c r="C17099"/>
      <c r="D17099"/>
      <c r="E17099"/>
    </row>
    <row r="17100" spans="1:5" ht="12.5" x14ac:dyDescent="0.25">
      <c r="A17100" s="37"/>
      <c r="B17100" s="26"/>
      <c r="C17100"/>
      <c r="D17100"/>
      <c r="E17100"/>
    </row>
    <row r="17101" spans="1:5" ht="12.5" x14ac:dyDescent="0.25">
      <c r="A17101" s="37"/>
      <c r="B17101" s="26"/>
      <c r="C17101"/>
      <c r="D17101"/>
      <c r="E17101"/>
    </row>
    <row r="17102" spans="1:5" ht="12.5" x14ac:dyDescent="0.25">
      <c r="A17102" s="37"/>
      <c r="B17102" s="26"/>
      <c r="C17102"/>
      <c r="D17102"/>
      <c r="E17102"/>
    </row>
    <row r="17103" spans="1:5" ht="12.5" x14ac:dyDescent="0.25">
      <c r="A17103" s="37"/>
      <c r="B17103" s="26"/>
      <c r="C17103"/>
      <c r="D17103"/>
      <c r="E17103"/>
    </row>
    <row r="17104" spans="1:5" ht="12.5" x14ac:dyDescent="0.25">
      <c r="A17104" s="37"/>
      <c r="B17104" s="26"/>
      <c r="C17104"/>
      <c r="D17104"/>
      <c r="E17104"/>
    </row>
    <row r="17105" spans="1:5" ht="12.5" x14ac:dyDescent="0.25">
      <c r="A17105" s="37"/>
      <c r="B17105" s="26"/>
      <c r="C17105"/>
      <c r="D17105"/>
      <c r="E17105"/>
    </row>
    <row r="17106" spans="1:5" ht="12.5" x14ac:dyDescent="0.25">
      <c r="A17106" s="37"/>
      <c r="B17106" s="26"/>
      <c r="C17106"/>
      <c r="D17106"/>
      <c r="E17106"/>
    </row>
    <row r="17107" spans="1:5" ht="12.5" x14ac:dyDescent="0.25">
      <c r="A17107" s="37"/>
      <c r="B17107" s="26"/>
      <c r="C17107"/>
      <c r="D17107"/>
      <c r="E17107"/>
    </row>
    <row r="17108" spans="1:5" ht="12.5" x14ac:dyDescent="0.25">
      <c r="A17108" s="37"/>
      <c r="B17108" s="26"/>
      <c r="C17108"/>
      <c r="D17108"/>
      <c r="E17108"/>
    </row>
    <row r="17109" spans="1:5" ht="12.5" x14ac:dyDescent="0.25">
      <c r="A17109" s="37"/>
      <c r="B17109" s="26"/>
      <c r="C17109"/>
      <c r="D17109"/>
      <c r="E17109"/>
    </row>
    <row r="17110" spans="1:5" ht="12.5" x14ac:dyDescent="0.25">
      <c r="A17110" s="37"/>
      <c r="B17110" s="26"/>
      <c r="C17110"/>
      <c r="D17110"/>
      <c r="E17110"/>
    </row>
    <row r="17111" spans="1:5" ht="12.5" x14ac:dyDescent="0.25">
      <c r="A17111" s="37"/>
      <c r="B17111" s="26"/>
      <c r="C17111"/>
      <c r="D17111"/>
      <c r="E17111"/>
    </row>
    <row r="17112" spans="1:5" ht="12.5" x14ac:dyDescent="0.25">
      <c r="A17112" s="37"/>
      <c r="B17112" s="26"/>
      <c r="C17112"/>
      <c r="D17112"/>
      <c r="E17112"/>
    </row>
    <row r="17113" spans="1:5" ht="12.5" x14ac:dyDescent="0.25">
      <c r="A17113" s="37"/>
      <c r="B17113" s="26"/>
      <c r="C17113"/>
      <c r="D17113"/>
      <c r="E17113"/>
    </row>
    <row r="17114" spans="1:5" ht="12.5" x14ac:dyDescent="0.25">
      <c r="A17114" s="37"/>
      <c r="B17114" s="26"/>
      <c r="C17114"/>
      <c r="D17114"/>
      <c r="E17114"/>
    </row>
    <row r="17115" spans="1:5" ht="12.5" x14ac:dyDescent="0.25">
      <c r="A17115" s="37"/>
      <c r="B17115" s="26"/>
      <c r="C17115"/>
      <c r="D17115"/>
      <c r="E17115"/>
    </row>
    <row r="17116" spans="1:5" ht="12.5" x14ac:dyDescent="0.25">
      <c r="A17116" s="37"/>
      <c r="B17116" s="26"/>
      <c r="C17116"/>
      <c r="D17116"/>
      <c r="E17116"/>
    </row>
    <row r="17117" spans="1:5" ht="12.5" x14ac:dyDescent="0.25">
      <c r="A17117" s="37"/>
      <c r="B17117" s="26"/>
      <c r="C17117"/>
      <c r="D17117"/>
      <c r="E17117"/>
    </row>
    <row r="17118" spans="1:5" ht="12.5" x14ac:dyDescent="0.25">
      <c r="A17118" s="37"/>
      <c r="B17118" s="26"/>
      <c r="C17118"/>
      <c r="D17118"/>
      <c r="E17118"/>
    </row>
    <row r="17119" spans="1:5" ht="12.5" x14ac:dyDescent="0.25">
      <c r="A17119" s="37"/>
      <c r="B17119" s="26"/>
      <c r="C17119"/>
      <c r="D17119"/>
      <c r="E17119"/>
    </row>
    <row r="17120" spans="1:5" ht="12.5" x14ac:dyDescent="0.25">
      <c r="A17120" s="37"/>
      <c r="B17120" s="26"/>
      <c r="C17120"/>
      <c r="D17120"/>
      <c r="E17120"/>
    </row>
    <row r="17121" spans="1:5" ht="12.5" x14ac:dyDescent="0.25">
      <c r="A17121" s="37"/>
      <c r="B17121" s="26"/>
      <c r="C17121"/>
      <c r="D17121"/>
      <c r="E17121"/>
    </row>
    <row r="17122" spans="1:5" ht="12.5" x14ac:dyDescent="0.25">
      <c r="A17122" s="37"/>
      <c r="B17122" s="26"/>
      <c r="C17122"/>
      <c r="D17122"/>
      <c r="E17122"/>
    </row>
    <row r="17123" spans="1:5" ht="12.5" x14ac:dyDescent="0.25">
      <c r="A17123" s="37"/>
      <c r="B17123" s="26"/>
      <c r="C17123"/>
      <c r="D17123"/>
      <c r="E17123"/>
    </row>
    <row r="17124" spans="1:5" ht="12.5" x14ac:dyDescent="0.25">
      <c r="A17124" s="37"/>
      <c r="B17124" s="26"/>
      <c r="C17124"/>
      <c r="D17124"/>
      <c r="E17124"/>
    </row>
    <row r="17125" spans="1:5" ht="12.5" x14ac:dyDescent="0.25">
      <c r="A17125" s="37"/>
      <c r="B17125" s="26"/>
      <c r="C17125"/>
      <c r="D17125"/>
      <c r="E17125"/>
    </row>
    <row r="17126" spans="1:5" ht="12.5" x14ac:dyDescent="0.25">
      <c r="A17126" s="37"/>
      <c r="B17126" s="26"/>
      <c r="C17126"/>
      <c r="D17126"/>
      <c r="E17126"/>
    </row>
    <row r="17127" spans="1:5" ht="12.5" x14ac:dyDescent="0.25">
      <c r="A17127" s="37"/>
      <c r="B17127" s="26"/>
      <c r="C17127"/>
      <c r="D17127"/>
      <c r="E17127"/>
    </row>
    <row r="17128" spans="1:5" ht="12.5" x14ac:dyDescent="0.25">
      <c r="A17128" s="37"/>
      <c r="B17128" s="26"/>
      <c r="C17128"/>
      <c r="D17128"/>
      <c r="E17128"/>
    </row>
    <row r="17129" spans="1:5" ht="12.5" x14ac:dyDescent="0.25">
      <c r="A17129" s="37"/>
      <c r="B17129" s="26"/>
      <c r="C17129"/>
      <c r="D17129"/>
      <c r="E17129"/>
    </row>
    <row r="17130" spans="1:5" ht="12.5" x14ac:dyDescent="0.25">
      <c r="A17130" s="37"/>
      <c r="B17130" s="26"/>
      <c r="C17130"/>
      <c r="D17130"/>
      <c r="E17130"/>
    </row>
    <row r="17131" spans="1:5" ht="12.5" x14ac:dyDescent="0.25">
      <c r="A17131" s="37"/>
      <c r="B17131" s="26"/>
      <c r="C17131"/>
      <c r="D17131"/>
      <c r="E17131"/>
    </row>
    <row r="17132" spans="1:5" ht="12.5" x14ac:dyDescent="0.25">
      <c r="A17132" s="37"/>
      <c r="B17132" s="26"/>
      <c r="C17132"/>
      <c r="D17132"/>
      <c r="E17132"/>
    </row>
    <row r="17133" spans="1:5" ht="12.5" x14ac:dyDescent="0.25">
      <c r="A17133" s="37"/>
      <c r="B17133" s="26"/>
      <c r="C17133"/>
      <c r="D17133"/>
      <c r="E17133"/>
    </row>
    <row r="17134" spans="1:5" ht="12.5" x14ac:dyDescent="0.25">
      <c r="A17134" s="37"/>
      <c r="B17134" s="26"/>
      <c r="C17134"/>
      <c r="D17134"/>
      <c r="E17134"/>
    </row>
    <row r="17135" spans="1:5" ht="12.5" x14ac:dyDescent="0.25">
      <c r="A17135" s="37"/>
      <c r="B17135" s="26"/>
      <c r="C17135"/>
      <c r="D17135"/>
      <c r="E17135"/>
    </row>
    <row r="17136" spans="1:5" ht="12.5" x14ac:dyDescent="0.25">
      <c r="A17136" s="37"/>
      <c r="B17136" s="26"/>
      <c r="C17136"/>
      <c r="D17136"/>
      <c r="E17136"/>
    </row>
    <row r="17137" spans="1:5" ht="12.5" x14ac:dyDescent="0.25">
      <c r="A17137" s="37"/>
      <c r="B17137" s="26"/>
      <c r="C17137"/>
      <c r="D17137"/>
      <c r="E17137"/>
    </row>
    <row r="17138" spans="1:5" ht="12.5" x14ac:dyDescent="0.25">
      <c r="A17138" s="37"/>
      <c r="B17138" s="26"/>
      <c r="C17138"/>
      <c r="D17138"/>
      <c r="E17138"/>
    </row>
    <row r="17139" spans="1:5" ht="12.5" x14ac:dyDescent="0.25">
      <c r="A17139" s="37"/>
      <c r="B17139" s="26"/>
      <c r="C17139"/>
      <c r="D17139"/>
      <c r="E17139"/>
    </row>
    <row r="17140" spans="1:5" ht="12.5" x14ac:dyDescent="0.25">
      <c r="A17140" s="37"/>
      <c r="B17140" s="26"/>
      <c r="C17140"/>
      <c r="D17140"/>
      <c r="E17140"/>
    </row>
    <row r="17141" spans="1:5" ht="12.5" x14ac:dyDescent="0.25">
      <c r="A17141" s="37"/>
      <c r="B17141" s="26"/>
      <c r="C17141"/>
      <c r="D17141"/>
      <c r="E17141"/>
    </row>
    <row r="17142" spans="1:5" ht="12.5" x14ac:dyDescent="0.25">
      <c r="A17142" s="37"/>
      <c r="B17142" s="26"/>
      <c r="C17142"/>
      <c r="D17142"/>
      <c r="E17142"/>
    </row>
    <row r="17143" spans="1:5" ht="12.5" x14ac:dyDescent="0.25">
      <c r="A17143" s="37"/>
      <c r="B17143" s="26"/>
      <c r="C17143"/>
      <c r="D17143"/>
      <c r="E17143"/>
    </row>
    <row r="17144" spans="1:5" ht="12.5" x14ac:dyDescent="0.25">
      <c r="A17144" s="37"/>
      <c r="B17144" s="26"/>
      <c r="C17144"/>
      <c r="D17144"/>
      <c r="E17144"/>
    </row>
    <row r="17145" spans="1:5" ht="12.5" x14ac:dyDescent="0.25">
      <c r="A17145" s="37"/>
      <c r="B17145" s="26"/>
      <c r="C17145"/>
      <c r="D17145"/>
      <c r="E17145"/>
    </row>
    <row r="17146" spans="1:5" ht="12.5" x14ac:dyDescent="0.25">
      <c r="A17146" s="37"/>
      <c r="B17146" s="26"/>
      <c r="C17146"/>
      <c r="D17146"/>
      <c r="E17146"/>
    </row>
    <row r="17147" spans="1:5" ht="12.5" x14ac:dyDescent="0.25">
      <c r="A17147" s="37"/>
      <c r="B17147" s="26"/>
      <c r="C17147"/>
      <c r="D17147"/>
      <c r="E17147"/>
    </row>
    <row r="17148" spans="1:5" ht="12.5" x14ac:dyDescent="0.25">
      <c r="A17148" s="37"/>
      <c r="B17148" s="26"/>
      <c r="C17148"/>
      <c r="D17148"/>
      <c r="E17148"/>
    </row>
    <row r="17149" spans="1:5" ht="12.5" x14ac:dyDescent="0.25">
      <c r="A17149" s="37"/>
      <c r="B17149" s="26"/>
      <c r="C17149"/>
      <c r="D17149"/>
      <c r="E17149"/>
    </row>
    <row r="17150" spans="1:5" ht="12.5" x14ac:dyDescent="0.25">
      <c r="A17150" s="37"/>
      <c r="B17150" s="26"/>
      <c r="C17150"/>
      <c r="D17150"/>
      <c r="E17150"/>
    </row>
    <row r="17151" spans="1:5" ht="12.5" x14ac:dyDescent="0.25">
      <c r="A17151" s="37"/>
      <c r="B17151" s="26"/>
      <c r="C17151"/>
      <c r="D17151"/>
      <c r="E17151"/>
    </row>
    <row r="17152" spans="1:5" ht="12.5" x14ac:dyDescent="0.25">
      <c r="A17152" s="37"/>
      <c r="B17152" s="26"/>
      <c r="C17152"/>
      <c r="D17152"/>
      <c r="E17152"/>
    </row>
    <row r="17153" spans="1:5" ht="12.5" x14ac:dyDescent="0.25">
      <c r="A17153" s="37"/>
      <c r="B17153" s="26"/>
      <c r="C17153"/>
      <c r="D17153"/>
      <c r="E17153"/>
    </row>
    <row r="17154" spans="1:5" ht="12.5" x14ac:dyDescent="0.25">
      <c r="A17154" s="37"/>
      <c r="B17154" s="26"/>
      <c r="C17154"/>
      <c r="D17154"/>
      <c r="E17154"/>
    </row>
    <row r="17155" spans="1:5" ht="12.5" x14ac:dyDescent="0.25">
      <c r="A17155" s="37"/>
      <c r="B17155" s="26"/>
      <c r="C17155"/>
      <c r="D17155"/>
      <c r="E17155"/>
    </row>
    <row r="17156" spans="1:5" ht="12.5" x14ac:dyDescent="0.25">
      <c r="A17156" s="37"/>
      <c r="B17156" s="26"/>
      <c r="C17156"/>
      <c r="D17156"/>
      <c r="E17156"/>
    </row>
    <row r="17157" spans="1:5" ht="12.5" x14ac:dyDescent="0.25">
      <c r="A17157" s="37"/>
      <c r="B17157" s="26"/>
      <c r="C17157"/>
      <c r="D17157"/>
      <c r="E17157"/>
    </row>
    <row r="17158" spans="1:5" ht="12.5" x14ac:dyDescent="0.25">
      <c r="A17158" s="37"/>
      <c r="B17158" s="26"/>
      <c r="C17158"/>
      <c r="D17158"/>
      <c r="E17158"/>
    </row>
    <row r="17159" spans="1:5" ht="12.5" x14ac:dyDescent="0.25">
      <c r="A17159" s="37"/>
      <c r="B17159" s="26"/>
      <c r="C17159"/>
      <c r="D17159"/>
      <c r="E17159"/>
    </row>
    <row r="17160" spans="1:5" ht="12.5" x14ac:dyDescent="0.25">
      <c r="A17160" s="37"/>
      <c r="B17160" s="26"/>
      <c r="C17160"/>
      <c r="D17160"/>
      <c r="E17160"/>
    </row>
    <row r="17161" spans="1:5" ht="12.5" x14ac:dyDescent="0.25">
      <c r="A17161" s="37"/>
      <c r="B17161" s="26"/>
      <c r="C17161"/>
      <c r="D17161"/>
      <c r="E17161"/>
    </row>
    <row r="17162" spans="1:5" ht="12.5" x14ac:dyDescent="0.25">
      <c r="A17162" s="37"/>
      <c r="B17162" s="26"/>
      <c r="C17162"/>
      <c r="D17162"/>
      <c r="E17162"/>
    </row>
    <row r="17163" spans="1:5" ht="12.5" x14ac:dyDescent="0.25">
      <c r="A17163" s="37"/>
      <c r="B17163" s="26"/>
      <c r="C17163"/>
      <c r="D17163"/>
      <c r="E17163"/>
    </row>
    <row r="17164" spans="1:5" ht="12.5" x14ac:dyDescent="0.25">
      <c r="A17164" s="37"/>
      <c r="B17164" s="26"/>
      <c r="C17164"/>
      <c r="D17164"/>
      <c r="E17164"/>
    </row>
    <row r="17165" spans="1:5" ht="12.5" x14ac:dyDescent="0.25">
      <c r="A17165" s="37"/>
      <c r="B17165" s="26"/>
      <c r="C17165"/>
      <c r="D17165"/>
      <c r="E17165"/>
    </row>
    <row r="17166" spans="1:5" ht="12.5" x14ac:dyDescent="0.25">
      <c r="A17166" s="37"/>
      <c r="B17166" s="26"/>
      <c r="C17166"/>
      <c r="D17166"/>
      <c r="E17166"/>
    </row>
    <row r="17167" spans="1:5" ht="12.5" x14ac:dyDescent="0.25">
      <c r="A17167" s="37"/>
      <c r="B17167" s="26"/>
      <c r="C17167"/>
      <c r="D17167"/>
      <c r="E17167"/>
    </row>
    <row r="17168" spans="1:5" ht="12.5" x14ac:dyDescent="0.25">
      <c r="A17168" s="37"/>
      <c r="B17168" s="26"/>
      <c r="C17168"/>
      <c r="D17168"/>
      <c r="E17168"/>
    </row>
    <row r="17169" spans="1:5" ht="12.5" x14ac:dyDescent="0.25">
      <c r="A17169" s="37"/>
      <c r="B17169" s="26"/>
      <c r="C17169"/>
      <c r="D17169"/>
      <c r="E17169"/>
    </row>
    <row r="17170" spans="1:5" ht="12.5" x14ac:dyDescent="0.25">
      <c r="A17170" s="37"/>
      <c r="B17170" s="26"/>
      <c r="C17170"/>
      <c r="D17170"/>
      <c r="E17170"/>
    </row>
    <row r="17171" spans="1:5" ht="12.5" x14ac:dyDescent="0.25">
      <c r="A17171" s="37"/>
      <c r="B17171" s="26"/>
      <c r="C17171"/>
      <c r="D17171"/>
      <c r="E17171"/>
    </row>
    <row r="17172" spans="1:5" ht="12.5" x14ac:dyDescent="0.25">
      <c r="A17172" s="37"/>
      <c r="B17172" s="26"/>
      <c r="C17172"/>
      <c r="D17172"/>
      <c r="E17172"/>
    </row>
    <row r="17173" spans="1:5" ht="12.5" x14ac:dyDescent="0.25">
      <c r="A17173" s="37"/>
      <c r="B17173" s="26"/>
      <c r="C17173"/>
      <c r="D17173"/>
      <c r="E17173"/>
    </row>
    <row r="17174" spans="1:5" ht="12.5" x14ac:dyDescent="0.25">
      <c r="A17174" s="37"/>
      <c r="B17174" s="26"/>
      <c r="C17174"/>
      <c r="D17174"/>
      <c r="E17174"/>
    </row>
    <row r="17175" spans="1:5" ht="12.5" x14ac:dyDescent="0.25">
      <c r="A17175" s="37"/>
      <c r="B17175" s="26"/>
      <c r="C17175"/>
      <c r="D17175"/>
      <c r="E17175"/>
    </row>
    <row r="17176" spans="1:5" ht="12.5" x14ac:dyDescent="0.25">
      <c r="A17176" s="37"/>
      <c r="B17176" s="26"/>
      <c r="C17176"/>
      <c r="D17176"/>
      <c r="E17176"/>
    </row>
    <row r="17177" spans="1:5" ht="12.5" x14ac:dyDescent="0.25">
      <c r="A17177" s="37"/>
      <c r="B17177" s="26"/>
      <c r="C17177"/>
      <c r="D17177"/>
      <c r="E17177"/>
    </row>
    <row r="17178" spans="1:5" ht="12.5" x14ac:dyDescent="0.25">
      <c r="A17178" s="37"/>
      <c r="B17178" s="26"/>
      <c r="C17178"/>
      <c r="D17178"/>
      <c r="E17178"/>
    </row>
    <row r="17179" spans="1:5" ht="12.5" x14ac:dyDescent="0.25">
      <c r="A17179" s="37"/>
      <c r="B17179" s="26"/>
      <c r="C17179"/>
      <c r="D17179"/>
      <c r="E17179"/>
    </row>
    <row r="17180" spans="1:5" ht="12.5" x14ac:dyDescent="0.25">
      <c r="A17180" s="37"/>
      <c r="B17180" s="26"/>
      <c r="C17180"/>
      <c r="D17180"/>
      <c r="E17180"/>
    </row>
    <row r="17181" spans="1:5" ht="12.5" x14ac:dyDescent="0.25">
      <c r="A17181" s="37"/>
      <c r="B17181" s="26"/>
      <c r="C17181"/>
      <c r="D17181"/>
      <c r="E17181"/>
    </row>
    <row r="17182" spans="1:5" ht="12.5" x14ac:dyDescent="0.25">
      <c r="A17182" s="37"/>
      <c r="B17182" s="26"/>
      <c r="C17182"/>
      <c r="D17182"/>
      <c r="E17182"/>
    </row>
    <row r="17183" spans="1:5" ht="12.5" x14ac:dyDescent="0.25">
      <c r="A17183" s="37"/>
      <c r="B17183" s="26"/>
      <c r="C17183"/>
      <c r="D17183"/>
      <c r="E17183"/>
    </row>
    <row r="17184" spans="1:5" ht="12.5" x14ac:dyDescent="0.25">
      <c r="A17184" s="37"/>
      <c r="B17184" s="26"/>
      <c r="C17184"/>
      <c r="D17184"/>
      <c r="E17184"/>
    </row>
    <row r="17185" spans="1:5" ht="12.5" x14ac:dyDescent="0.25">
      <c r="A17185" s="37"/>
      <c r="B17185" s="26"/>
      <c r="C17185"/>
      <c r="D17185"/>
      <c r="E17185"/>
    </row>
    <row r="17186" spans="1:5" ht="12.5" x14ac:dyDescent="0.25">
      <c r="A17186" s="37"/>
      <c r="B17186" s="26"/>
      <c r="C17186"/>
      <c r="D17186"/>
      <c r="E17186"/>
    </row>
    <row r="17187" spans="1:5" ht="12.5" x14ac:dyDescent="0.25">
      <c r="A17187" s="37"/>
      <c r="B17187" s="26"/>
      <c r="C17187"/>
      <c r="D17187"/>
      <c r="E17187"/>
    </row>
    <row r="17188" spans="1:5" ht="12.5" x14ac:dyDescent="0.25">
      <c r="A17188" s="37"/>
      <c r="B17188" s="26"/>
      <c r="C17188"/>
      <c r="D17188"/>
      <c r="E17188"/>
    </row>
    <row r="17189" spans="1:5" ht="12.5" x14ac:dyDescent="0.25">
      <c r="A17189" s="37"/>
      <c r="B17189" s="26"/>
      <c r="C17189"/>
      <c r="D17189"/>
      <c r="E17189"/>
    </row>
    <row r="17190" spans="1:5" ht="12.5" x14ac:dyDescent="0.25">
      <c r="A17190" s="37"/>
      <c r="B17190" s="26"/>
      <c r="C17190"/>
      <c r="D17190"/>
      <c r="E17190"/>
    </row>
    <row r="17191" spans="1:5" ht="12.5" x14ac:dyDescent="0.25">
      <c r="A17191" s="37"/>
      <c r="B17191" s="26"/>
      <c r="C17191"/>
      <c r="D17191"/>
      <c r="E17191"/>
    </row>
    <row r="17192" spans="1:5" ht="12.5" x14ac:dyDescent="0.25">
      <c r="A17192" s="37"/>
      <c r="B17192" s="26"/>
      <c r="C17192"/>
      <c r="D17192"/>
      <c r="E17192"/>
    </row>
    <row r="17193" spans="1:5" ht="12.5" x14ac:dyDescent="0.25">
      <c r="A17193" s="37"/>
      <c r="B17193" s="26"/>
      <c r="C17193"/>
      <c r="D17193"/>
      <c r="E17193"/>
    </row>
    <row r="17194" spans="1:5" ht="12.5" x14ac:dyDescent="0.25">
      <c r="A17194" s="37"/>
      <c r="B17194" s="26"/>
      <c r="C17194"/>
      <c r="D17194"/>
      <c r="E17194"/>
    </row>
    <row r="17195" spans="1:5" ht="12.5" x14ac:dyDescent="0.25">
      <c r="A17195" s="37"/>
      <c r="B17195" s="26"/>
      <c r="C17195"/>
      <c r="D17195"/>
      <c r="E17195"/>
    </row>
    <row r="17196" spans="1:5" ht="12.5" x14ac:dyDescent="0.25">
      <c r="A17196" s="37"/>
      <c r="B17196" s="26"/>
      <c r="C17196"/>
      <c r="D17196"/>
      <c r="E17196"/>
    </row>
    <row r="17197" spans="1:5" ht="12.5" x14ac:dyDescent="0.25">
      <c r="A17197" s="37"/>
      <c r="B17197" s="26"/>
      <c r="C17197"/>
      <c r="D17197"/>
      <c r="E17197"/>
    </row>
    <row r="17198" spans="1:5" ht="12.5" x14ac:dyDescent="0.25">
      <c r="A17198" s="37"/>
      <c r="B17198" s="26"/>
      <c r="C17198"/>
      <c r="D17198"/>
      <c r="E17198"/>
    </row>
    <row r="17199" spans="1:5" ht="12.5" x14ac:dyDescent="0.25">
      <c r="A17199" s="37"/>
      <c r="B17199" s="26"/>
      <c r="C17199"/>
      <c r="D17199"/>
      <c r="E17199"/>
    </row>
    <row r="17200" spans="1:5" ht="12.5" x14ac:dyDescent="0.25">
      <c r="A17200" s="37"/>
      <c r="B17200" s="26"/>
      <c r="C17200"/>
      <c r="D17200"/>
      <c r="E17200"/>
    </row>
    <row r="17201" spans="1:5" ht="12.5" x14ac:dyDescent="0.25">
      <c r="A17201" s="37"/>
      <c r="B17201" s="26"/>
      <c r="C17201"/>
      <c r="D17201"/>
      <c r="E17201"/>
    </row>
    <row r="17202" spans="1:5" ht="12.5" x14ac:dyDescent="0.25">
      <c r="A17202" s="37"/>
      <c r="B17202" s="26"/>
      <c r="C17202"/>
      <c r="D17202"/>
      <c r="E17202"/>
    </row>
    <row r="17203" spans="1:5" ht="12.5" x14ac:dyDescent="0.25">
      <c r="A17203" s="37"/>
      <c r="B17203" s="26"/>
      <c r="C17203"/>
      <c r="D17203"/>
      <c r="E17203"/>
    </row>
    <row r="17204" spans="1:5" ht="12.5" x14ac:dyDescent="0.25">
      <c r="A17204" s="37"/>
      <c r="B17204" s="26"/>
      <c r="C17204"/>
      <c r="D17204"/>
      <c r="E17204"/>
    </row>
    <row r="17205" spans="1:5" ht="12.5" x14ac:dyDescent="0.25">
      <c r="A17205" s="37"/>
      <c r="B17205" s="26"/>
      <c r="C17205"/>
      <c r="D17205"/>
      <c r="E17205"/>
    </row>
    <row r="17206" spans="1:5" ht="12.5" x14ac:dyDescent="0.25">
      <c r="A17206" s="37"/>
      <c r="B17206" s="26"/>
      <c r="C17206"/>
      <c r="D17206"/>
      <c r="E17206"/>
    </row>
    <row r="17207" spans="1:5" ht="12.5" x14ac:dyDescent="0.25">
      <c r="A17207" s="37"/>
      <c r="B17207" s="26"/>
      <c r="C17207"/>
      <c r="D17207"/>
      <c r="E17207"/>
    </row>
    <row r="17208" spans="1:5" ht="12.5" x14ac:dyDescent="0.25">
      <c r="A17208" s="37"/>
      <c r="B17208" s="26"/>
      <c r="C17208"/>
      <c r="D17208"/>
      <c r="E17208"/>
    </row>
    <row r="17209" spans="1:5" ht="12.5" x14ac:dyDescent="0.25">
      <c r="A17209" s="37"/>
      <c r="B17209" s="26"/>
      <c r="C17209"/>
      <c r="D17209"/>
      <c r="E17209"/>
    </row>
    <row r="17210" spans="1:5" ht="12.5" x14ac:dyDescent="0.25">
      <c r="A17210" s="37"/>
      <c r="B17210" s="26"/>
      <c r="C17210"/>
      <c r="D17210"/>
      <c r="E17210"/>
    </row>
    <row r="17211" spans="1:5" ht="12.5" x14ac:dyDescent="0.25">
      <c r="A17211" s="37"/>
      <c r="B17211" s="26"/>
      <c r="C17211"/>
      <c r="D17211"/>
      <c r="E17211"/>
    </row>
    <row r="17212" spans="1:5" ht="12.5" x14ac:dyDescent="0.25">
      <c r="A17212" s="37"/>
      <c r="B17212" s="26"/>
      <c r="C17212"/>
      <c r="D17212"/>
      <c r="E17212"/>
    </row>
    <row r="17213" spans="1:5" ht="12.5" x14ac:dyDescent="0.25">
      <c r="A17213" s="37"/>
      <c r="B17213" s="26"/>
      <c r="C17213"/>
      <c r="D17213"/>
      <c r="E17213"/>
    </row>
    <row r="17214" spans="1:5" ht="12.5" x14ac:dyDescent="0.25">
      <c r="A17214" s="37"/>
      <c r="B17214" s="26"/>
      <c r="C17214"/>
      <c r="D17214"/>
      <c r="E17214"/>
    </row>
    <row r="17215" spans="1:5" ht="12.5" x14ac:dyDescent="0.25">
      <c r="A17215" s="37"/>
      <c r="B17215" s="26"/>
      <c r="C17215"/>
      <c r="D17215"/>
      <c r="E17215"/>
    </row>
    <row r="17216" spans="1:5" ht="12.5" x14ac:dyDescent="0.25">
      <c r="A17216" s="37"/>
      <c r="B17216" s="26"/>
      <c r="C17216"/>
      <c r="D17216"/>
      <c r="E17216"/>
    </row>
    <row r="17217" spans="1:5" ht="12.5" x14ac:dyDescent="0.25">
      <c r="A17217" s="37"/>
      <c r="B17217" s="26"/>
      <c r="C17217"/>
      <c r="D17217"/>
      <c r="E17217"/>
    </row>
    <row r="17218" spans="1:5" ht="12.5" x14ac:dyDescent="0.25">
      <c r="A17218" s="37"/>
      <c r="B17218" s="26"/>
      <c r="C17218"/>
      <c r="D17218"/>
      <c r="E17218"/>
    </row>
    <row r="17219" spans="1:5" ht="12.5" x14ac:dyDescent="0.25">
      <c r="A17219" s="37"/>
      <c r="B17219" s="26"/>
      <c r="C17219"/>
      <c r="D17219"/>
      <c r="E17219"/>
    </row>
    <row r="17220" spans="1:5" ht="12.5" x14ac:dyDescent="0.25">
      <c r="A17220" s="37"/>
      <c r="B17220" s="26"/>
      <c r="C17220"/>
      <c r="D17220"/>
      <c r="E17220"/>
    </row>
    <row r="17221" spans="1:5" ht="12.5" x14ac:dyDescent="0.25">
      <c r="A17221" s="37"/>
      <c r="B17221" s="26"/>
      <c r="C17221"/>
      <c r="D17221"/>
      <c r="E17221"/>
    </row>
    <row r="17222" spans="1:5" ht="12.5" x14ac:dyDescent="0.25">
      <c r="A17222" s="37"/>
      <c r="B17222" s="26"/>
      <c r="C17222"/>
      <c r="D17222"/>
      <c r="E17222"/>
    </row>
    <row r="17223" spans="1:5" ht="12.5" x14ac:dyDescent="0.25">
      <c r="A17223" s="37"/>
      <c r="B17223" s="26"/>
      <c r="C17223"/>
      <c r="D17223"/>
      <c r="E17223"/>
    </row>
    <row r="17224" spans="1:5" ht="12.5" x14ac:dyDescent="0.25">
      <c r="A17224" s="37"/>
      <c r="B17224" s="26"/>
      <c r="C17224"/>
      <c r="D17224"/>
      <c r="E17224"/>
    </row>
    <row r="17225" spans="1:5" ht="12.5" x14ac:dyDescent="0.25">
      <c r="A17225" s="37"/>
      <c r="B17225" s="26"/>
      <c r="C17225"/>
      <c r="D17225"/>
      <c r="E17225"/>
    </row>
    <row r="17226" spans="1:5" ht="12.5" x14ac:dyDescent="0.25">
      <c r="A17226" s="37"/>
      <c r="B17226" s="26"/>
      <c r="C17226"/>
      <c r="D17226"/>
      <c r="E17226"/>
    </row>
    <row r="17227" spans="1:5" ht="12.5" x14ac:dyDescent="0.25">
      <c r="A17227" s="37"/>
      <c r="B17227" s="26"/>
      <c r="C17227"/>
      <c r="D17227"/>
      <c r="E17227"/>
    </row>
    <row r="17228" spans="1:5" ht="12.5" x14ac:dyDescent="0.25">
      <c r="A17228" s="37"/>
      <c r="B17228" s="26"/>
      <c r="C17228"/>
      <c r="D17228"/>
      <c r="E17228"/>
    </row>
    <row r="17229" spans="1:5" ht="12.5" x14ac:dyDescent="0.25">
      <c r="A17229" s="37"/>
      <c r="B17229" s="26"/>
      <c r="C17229"/>
      <c r="D17229"/>
      <c r="E17229"/>
    </row>
    <row r="17230" spans="1:5" ht="12.5" x14ac:dyDescent="0.25">
      <c r="A17230" s="37"/>
      <c r="B17230" s="26"/>
      <c r="C17230"/>
      <c r="D17230"/>
      <c r="E17230"/>
    </row>
    <row r="17231" spans="1:5" ht="12.5" x14ac:dyDescent="0.25">
      <c r="A17231" s="37"/>
      <c r="B17231" s="26"/>
      <c r="C17231"/>
      <c r="D17231"/>
      <c r="E17231"/>
    </row>
    <row r="17232" spans="1:5" ht="12.5" x14ac:dyDescent="0.25">
      <c r="A17232" s="37"/>
      <c r="B17232" s="26"/>
      <c r="C17232"/>
      <c r="D17232"/>
      <c r="E17232"/>
    </row>
    <row r="17233" spans="1:5" ht="12.5" x14ac:dyDescent="0.25">
      <c r="A17233" s="37"/>
      <c r="B17233" s="26"/>
      <c r="C17233"/>
      <c r="D17233"/>
      <c r="E17233"/>
    </row>
    <row r="17234" spans="1:5" ht="12.5" x14ac:dyDescent="0.25">
      <c r="A17234" s="37"/>
      <c r="B17234" s="26"/>
      <c r="C17234"/>
      <c r="D17234"/>
      <c r="E17234"/>
    </row>
    <row r="17235" spans="1:5" ht="12.5" x14ac:dyDescent="0.25">
      <c r="A17235" s="37"/>
      <c r="B17235" s="26"/>
      <c r="C17235"/>
      <c r="D17235"/>
      <c r="E17235"/>
    </row>
    <row r="17236" spans="1:5" ht="12.5" x14ac:dyDescent="0.25">
      <c r="A17236" s="37"/>
      <c r="B17236" s="26"/>
      <c r="C17236"/>
      <c r="D17236"/>
      <c r="E17236"/>
    </row>
    <row r="17237" spans="1:5" ht="12.5" x14ac:dyDescent="0.25">
      <c r="A17237" s="37"/>
      <c r="B17237" s="26"/>
      <c r="C17237"/>
      <c r="D17237"/>
      <c r="E17237"/>
    </row>
    <row r="17238" spans="1:5" ht="12.5" x14ac:dyDescent="0.25">
      <c r="A17238" s="37"/>
      <c r="B17238" s="26"/>
      <c r="C17238"/>
      <c r="D17238"/>
      <c r="E17238"/>
    </row>
    <row r="17239" spans="1:5" ht="12.5" x14ac:dyDescent="0.25">
      <c r="A17239" s="37"/>
      <c r="B17239" s="26"/>
      <c r="C17239"/>
      <c r="D17239"/>
      <c r="E17239"/>
    </row>
    <row r="17240" spans="1:5" ht="12.5" x14ac:dyDescent="0.25">
      <c r="A17240" s="37"/>
      <c r="B17240" s="26"/>
      <c r="C17240"/>
      <c r="D17240"/>
      <c r="E17240"/>
    </row>
    <row r="17241" spans="1:5" ht="12.5" x14ac:dyDescent="0.25">
      <c r="A17241" s="37"/>
      <c r="B17241" s="26"/>
      <c r="C17241"/>
      <c r="D17241"/>
      <c r="E17241"/>
    </row>
    <row r="17242" spans="1:5" ht="12.5" x14ac:dyDescent="0.25">
      <c r="A17242" s="37"/>
      <c r="B17242" s="26"/>
      <c r="C17242"/>
      <c r="D17242"/>
      <c r="E17242"/>
    </row>
    <row r="17243" spans="1:5" ht="12.5" x14ac:dyDescent="0.25">
      <c r="A17243" s="37"/>
      <c r="B17243" s="26"/>
      <c r="C17243"/>
      <c r="D17243"/>
      <c r="E17243"/>
    </row>
    <row r="17244" spans="1:5" ht="12.5" x14ac:dyDescent="0.25">
      <c r="A17244" s="37"/>
      <c r="B17244" s="26"/>
      <c r="C17244"/>
      <c r="D17244"/>
      <c r="E17244"/>
    </row>
    <row r="17245" spans="1:5" ht="12.5" x14ac:dyDescent="0.25">
      <c r="A17245" s="37"/>
      <c r="B17245" s="26"/>
      <c r="C17245"/>
      <c r="D17245"/>
      <c r="E17245"/>
    </row>
    <row r="17246" spans="1:5" ht="12.5" x14ac:dyDescent="0.25">
      <c r="A17246" s="37"/>
      <c r="B17246" s="26"/>
      <c r="C17246"/>
      <c r="D17246"/>
      <c r="E17246"/>
    </row>
    <row r="17247" spans="1:5" ht="12.5" x14ac:dyDescent="0.25">
      <c r="A17247" s="37"/>
      <c r="B17247" s="26"/>
      <c r="C17247"/>
      <c r="D17247"/>
      <c r="E17247"/>
    </row>
    <row r="17248" spans="1:5" ht="12.5" x14ac:dyDescent="0.25">
      <c r="A17248" s="37"/>
      <c r="B17248" s="26"/>
      <c r="C17248"/>
      <c r="D17248"/>
      <c r="E17248"/>
    </row>
    <row r="17249" spans="1:5" ht="12.5" x14ac:dyDescent="0.25">
      <c r="A17249" s="37"/>
      <c r="B17249" s="26"/>
      <c r="C17249"/>
      <c r="D17249"/>
      <c r="E17249"/>
    </row>
    <row r="17250" spans="1:5" ht="12.5" x14ac:dyDescent="0.25">
      <c r="A17250" s="37"/>
      <c r="B17250" s="26"/>
      <c r="C17250"/>
      <c r="D17250"/>
      <c r="E17250"/>
    </row>
    <row r="17251" spans="1:5" ht="12.5" x14ac:dyDescent="0.25">
      <c r="A17251" s="37"/>
      <c r="B17251" s="26"/>
      <c r="C17251"/>
      <c r="D17251"/>
      <c r="E17251"/>
    </row>
    <row r="17252" spans="1:5" ht="12.5" x14ac:dyDescent="0.25">
      <c r="A17252" s="37"/>
      <c r="B17252" s="26"/>
      <c r="C17252"/>
      <c r="D17252"/>
      <c r="E17252"/>
    </row>
    <row r="17253" spans="1:5" ht="12.5" x14ac:dyDescent="0.25">
      <c r="A17253" s="37"/>
      <c r="B17253" s="26"/>
      <c r="C17253"/>
      <c r="D17253"/>
      <c r="E17253"/>
    </row>
    <row r="17254" spans="1:5" ht="12.5" x14ac:dyDescent="0.25">
      <c r="A17254" s="37"/>
      <c r="B17254" s="26"/>
      <c r="C17254"/>
      <c r="D17254"/>
      <c r="E17254"/>
    </row>
    <row r="17255" spans="1:5" ht="12.5" x14ac:dyDescent="0.25">
      <c r="A17255" s="37"/>
      <c r="B17255" s="26"/>
      <c r="C17255"/>
      <c r="D17255"/>
      <c r="E17255"/>
    </row>
    <row r="17256" spans="1:5" ht="12.5" x14ac:dyDescent="0.25">
      <c r="A17256" s="37"/>
      <c r="B17256" s="26"/>
      <c r="C17256"/>
      <c r="D17256"/>
      <c r="E17256"/>
    </row>
    <row r="17257" spans="1:5" ht="12.5" x14ac:dyDescent="0.25">
      <c r="A17257" s="37"/>
      <c r="B17257" s="26"/>
      <c r="C17257"/>
      <c r="D17257"/>
      <c r="E17257"/>
    </row>
    <row r="17258" spans="1:5" ht="12.5" x14ac:dyDescent="0.25">
      <c r="A17258" s="37"/>
      <c r="B17258" s="26"/>
      <c r="C17258"/>
      <c r="D17258"/>
      <c r="E17258"/>
    </row>
    <row r="17259" spans="1:5" ht="12.5" x14ac:dyDescent="0.25">
      <c r="A17259" s="37"/>
      <c r="B17259" s="26"/>
      <c r="C17259"/>
      <c r="D17259"/>
      <c r="E17259"/>
    </row>
    <row r="17260" spans="1:5" ht="12.5" x14ac:dyDescent="0.25">
      <c r="A17260" s="37"/>
      <c r="B17260" s="26"/>
      <c r="C17260"/>
      <c r="D17260"/>
      <c r="E17260"/>
    </row>
    <row r="17261" spans="1:5" ht="12.5" x14ac:dyDescent="0.25">
      <c r="A17261" s="37"/>
      <c r="B17261" s="26"/>
      <c r="C17261"/>
      <c r="D17261"/>
      <c r="E17261"/>
    </row>
    <row r="17262" spans="1:5" ht="12.5" x14ac:dyDescent="0.25">
      <c r="A17262" s="37"/>
      <c r="B17262" s="26"/>
      <c r="C17262"/>
      <c r="D17262"/>
      <c r="E17262"/>
    </row>
    <row r="17263" spans="1:5" ht="12.5" x14ac:dyDescent="0.25">
      <c r="A17263" s="37"/>
      <c r="B17263" s="26"/>
      <c r="C17263"/>
      <c r="D17263"/>
      <c r="E17263"/>
    </row>
    <row r="17264" spans="1:5" ht="12.5" x14ac:dyDescent="0.25">
      <c r="A17264" s="37"/>
      <c r="B17264" s="26"/>
      <c r="C17264"/>
      <c r="D17264"/>
      <c r="E17264"/>
    </row>
    <row r="17265" spans="1:5" ht="12.5" x14ac:dyDescent="0.25">
      <c r="A17265" s="37"/>
      <c r="B17265" s="26"/>
      <c r="C17265"/>
      <c r="D17265"/>
      <c r="E17265"/>
    </row>
    <row r="17266" spans="1:5" ht="12.5" x14ac:dyDescent="0.25">
      <c r="A17266" s="37"/>
      <c r="B17266" s="26"/>
      <c r="C17266"/>
      <c r="D17266"/>
      <c r="E17266"/>
    </row>
    <row r="17267" spans="1:5" ht="12.5" x14ac:dyDescent="0.25">
      <c r="A17267" s="37"/>
      <c r="B17267" s="26"/>
      <c r="C17267"/>
      <c r="D17267"/>
      <c r="E17267"/>
    </row>
    <row r="17268" spans="1:5" ht="12.5" x14ac:dyDescent="0.25">
      <c r="A17268" s="37"/>
      <c r="B17268" s="26"/>
      <c r="C17268"/>
      <c r="D17268"/>
      <c r="E17268"/>
    </row>
    <row r="17269" spans="1:5" ht="12.5" x14ac:dyDescent="0.25">
      <c r="A17269" s="37"/>
      <c r="B17269" s="26"/>
      <c r="C17269"/>
      <c r="D17269"/>
      <c r="E17269"/>
    </row>
    <row r="17270" spans="1:5" ht="12.5" x14ac:dyDescent="0.25">
      <c r="A17270" s="37"/>
      <c r="B17270" s="26"/>
      <c r="C17270"/>
      <c r="D17270"/>
      <c r="E17270"/>
    </row>
    <row r="17271" spans="1:5" ht="12.5" x14ac:dyDescent="0.25">
      <c r="A17271" s="37"/>
      <c r="B17271" s="26"/>
      <c r="C17271"/>
      <c r="D17271"/>
      <c r="E17271"/>
    </row>
    <row r="17272" spans="1:5" ht="12.5" x14ac:dyDescent="0.25">
      <c r="A17272" s="37"/>
      <c r="B17272" s="26"/>
      <c r="C17272"/>
      <c r="D17272"/>
      <c r="E17272"/>
    </row>
    <row r="17273" spans="1:5" ht="12.5" x14ac:dyDescent="0.25">
      <c r="A17273" s="37"/>
      <c r="B17273" s="26"/>
      <c r="C17273"/>
      <c r="D17273"/>
      <c r="E17273"/>
    </row>
    <row r="17274" spans="1:5" ht="12.5" x14ac:dyDescent="0.25">
      <c r="A17274" s="37"/>
      <c r="B17274" s="26"/>
      <c r="C17274"/>
      <c r="D17274"/>
      <c r="E17274"/>
    </row>
    <row r="17275" spans="1:5" ht="12.5" x14ac:dyDescent="0.25">
      <c r="A17275" s="37"/>
      <c r="B17275" s="26"/>
      <c r="C17275"/>
      <c r="D17275"/>
      <c r="E17275"/>
    </row>
    <row r="17276" spans="1:5" ht="12.5" x14ac:dyDescent="0.25">
      <c r="A17276" s="37"/>
      <c r="B17276" s="26"/>
      <c r="C17276"/>
      <c r="D17276"/>
      <c r="E17276"/>
    </row>
    <row r="17277" spans="1:5" ht="12.5" x14ac:dyDescent="0.25">
      <c r="A17277" s="37"/>
      <c r="B17277" s="26"/>
      <c r="C17277"/>
      <c r="D17277"/>
      <c r="E17277"/>
    </row>
    <row r="17278" spans="1:5" ht="12.5" x14ac:dyDescent="0.25">
      <c r="A17278" s="37"/>
      <c r="B17278" s="26"/>
      <c r="C17278"/>
      <c r="D17278"/>
      <c r="E17278"/>
    </row>
    <row r="17279" spans="1:5" ht="12.5" x14ac:dyDescent="0.25">
      <c r="A17279" s="37"/>
      <c r="B17279" s="26"/>
      <c r="C17279"/>
      <c r="D17279"/>
      <c r="E17279"/>
    </row>
    <row r="17280" spans="1:5" ht="12.5" x14ac:dyDescent="0.25">
      <c r="A17280" s="37"/>
      <c r="B17280" s="26"/>
      <c r="C17280"/>
      <c r="D17280"/>
      <c r="E17280"/>
    </row>
    <row r="17281" spans="1:5" ht="12.5" x14ac:dyDescent="0.25">
      <c r="A17281" s="37"/>
      <c r="B17281" s="26"/>
      <c r="C17281"/>
      <c r="D17281"/>
      <c r="E17281"/>
    </row>
    <row r="17282" spans="1:5" ht="12.5" x14ac:dyDescent="0.25">
      <c r="A17282" s="37"/>
      <c r="B17282" s="26"/>
      <c r="C17282"/>
      <c r="D17282"/>
      <c r="E17282"/>
    </row>
    <row r="17283" spans="1:5" ht="12.5" x14ac:dyDescent="0.25">
      <c r="A17283" s="37"/>
      <c r="B17283" s="26"/>
      <c r="C17283"/>
      <c r="D17283"/>
      <c r="E17283"/>
    </row>
    <row r="17284" spans="1:5" ht="12.5" x14ac:dyDescent="0.25">
      <c r="A17284" s="37"/>
      <c r="B17284" s="26"/>
      <c r="C17284"/>
      <c r="D17284"/>
      <c r="E17284"/>
    </row>
    <row r="17285" spans="1:5" ht="12.5" x14ac:dyDescent="0.25">
      <c r="A17285" s="37"/>
      <c r="B17285" s="26"/>
      <c r="C17285"/>
      <c r="D17285"/>
      <c r="E17285"/>
    </row>
    <row r="17286" spans="1:5" ht="12.5" x14ac:dyDescent="0.25">
      <c r="A17286" s="37"/>
      <c r="B17286" s="26"/>
      <c r="C17286"/>
      <c r="D17286"/>
      <c r="E17286"/>
    </row>
    <row r="17287" spans="1:5" ht="12.5" x14ac:dyDescent="0.25">
      <c r="A17287" s="37"/>
      <c r="B17287" s="26"/>
      <c r="C17287"/>
      <c r="D17287"/>
      <c r="E17287"/>
    </row>
    <row r="17288" spans="1:5" ht="12.5" x14ac:dyDescent="0.25">
      <c r="A17288" s="37"/>
      <c r="B17288" s="26"/>
      <c r="C17288"/>
      <c r="D17288"/>
      <c r="E17288"/>
    </row>
    <row r="17289" spans="1:5" ht="12.5" x14ac:dyDescent="0.25">
      <c r="A17289" s="37"/>
      <c r="B17289" s="26"/>
      <c r="C17289"/>
      <c r="D17289"/>
      <c r="E17289"/>
    </row>
    <row r="17290" spans="1:5" ht="12.5" x14ac:dyDescent="0.25">
      <c r="A17290" s="37"/>
      <c r="B17290" s="26"/>
      <c r="C17290"/>
      <c r="D17290"/>
      <c r="E17290"/>
    </row>
    <row r="17291" spans="1:5" ht="12.5" x14ac:dyDescent="0.25">
      <c r="A17291" s="37"/>
      <c r="B17291" s="26"/>
      <c r="C17291"/>
      <c r="D17291"/>
      <c r="E17291"/>
    </row>
    <row r="17292" spans="1:5" ht="12.5" x14ac:dyDescent="0.25">
      <c r="A17292" s="37"/>
      <c r="B17292" s="26"/>
      <c r="C17292"/>
      <c r="D17292"/>
      <c r="E17292"/>
    </row>
    <row r="17293" spans="1:5" ht="12.5" x14ac:dyDescent="0.25">
      <c r="A17293" s="37"/>
      <c r="B17293" s="26"/>
      <c r="C17293"/>
      <c r="D17293"/>
      <c r="E17293"/>
    </row>
    <row r="17294" spans="1:5" ht="12.5" x14ac:dyDescent="0.25">
      <c r="A17294" s="37"/>
      <c r="B17294" s="26"/>
      <c r="C17294"/>
      <c r="D17294"/>
      <c r="E17294"/>
    </row>
    <row r="17295" spans="1:5" ht="12.5" x14ac:dyDescent="0.25">
      <c r="A17295" s="37"/>
      <c r="B17295" s="26"/>
      <c r="C17295"/>
      <c r="D17295"/>
      <c r="E17295"/>
    </row>
    <row r="17296" spans="1:5" ht="12.5" x14ac:dyDescent="0.25">
      <c r="A17296" s="37"/>
      <c r="B17296" s="26"/>
      <c r="C17296"/>
      <c r="D17296"/>
      <c r="E17296"/>
    </row>
    <row r="17297" spans="1:5" ht="12.5" x14ac:dyDescent="0.25">
      <c r="A17297" s="37"/>
      <c r="B17297" s="26"/>
      <c r="C17297"/>
      <c r="D17297"/>
      <c r="E17297"/>
    </row>
    <row r="17298" spans="1:5" ht="12.5" x14ac:dyDescent="0.25">
      <c r="A17298" s="37"/>
      <c r="B17298" s="26"/>
      <c r="C17298"/>
      <c r="D17298"/>
      <c r="E17298"/>
    </row>
    <row r="17299" spans="1:5" ht="12.5" x14ac:dyDescent="0.25">
      <c r="A17299" s="37"/>
      <c r="B17299" s="26"/>
      <c r="C17299"/>
      <c r="D17299"/>
      <c r="E17299"/>
    </row>
    <row r="17300" spans="1:5" ht="12.5" x14ac:dyDescent="0.25">
      <c r="A17300" s="37"/>
      <c r="B17300" s="26"/>
      <c r="C17300"/>
      <c r="D17300"/>
      <c r="E17300"/>
    </row>
    <row r="17301" spans="1:5" ht="12.5" x14ac:dyDescent="0.25">
      <c r="A17301" s="37"/>
      <c r="B17301" s="26"/>
      <c r="C17301"/>
      <c r="D17301"/>
      <c r="E17301"/>
    </row>
    <row r="17302" spans="1:5" ht="12.5" x14ac:dyDescent="0.25">
      <c r="A17302" s="37"/>
      <c r="B17302" s="26"/>
      <c r="C17302"/>
      <c r="D17302"/>
      <c r="E17302"/>
    </row>
    <row r="17303" spans="1:5" ht="12.5" x14ac:dyDescent="0.25">
      <c r="A17303" s="37"/>
      <c r="B17303" s="26"/>
      <c r="C17303"/>
      <c r="D17303"/>
      <c r="E17303"/>
    </row>
    <row r="17304" spans="1:5" ht="12.5" x14ac:dyDescent="0.25">
      <c r="A17304" s="37"/>
      <c r="B17304" s="26"/>
      <c r="C17304"/>
      <c r="D17304"/>
      <c r="E17304"/>
    </row>
    <row r="17305" spans="1:5" ht="12.5" x14ac:dyDescent="0.25">
      <c r="A17305" s="37"/>
      <c r="B17305" s="26"/>
      <c r="C17305"/>
      <c r="D17305"/>
      <c r="E17305"/>
    </row>
    <row r="17306" spans="1:5" ht="12.5" x14ac:dyDescent="0.25">
      <c r="A17306" s="37"/>
      <c r="B17306" s="26"/>
      <c r="C17306"/>
      <c r="D17306"/>
      <c r="E17306"/>
    </row>
    <row r="17307" spans="1:5" ht="12.5" x14ac:dyDescent="0.25">
      <c r="A17307" s="37"/>
      <c r="B17307" s="26"/>
      <c r="C17307"/>
      <c r="D17307"/>
      <c r="E17307"/>
    </row>
    <row r="17308" spans="1:5" ht="12.5" x14ac:dyDescent="0.25">
      <c r="A17308" s="37"/>
      <c r="B17308" s="26"/>
      <c r="C17308"/>
      <c r="D17308"/>
      <c r="E17308"/>
    </row>
    <row r="17309" spans="1:5" ht="12.5" x14ac:dyDescent="0.25">
      <c r="A17309" s="37"/>
      <c r="B17309" s="26"/>
      <c r="C17309"/>
      <c r="D17309"/>
      <c r="E17309"/>
    </row>
    <row r="17310" spans="1:5" ht="12.5" x14ac:dyDescent="0.25">
      <c r="A17310" s="37"/>
      <c r="B17310" s="26"/>
      <c r="C17310"/>
      <c r="D17310"/>
      <c r="E17310"/>
    </row>
    <row r="17311" spans="1:5" ht="12.5" x14ac:dyDescent="0.25">
      <c r="A17311" s="37"/>
      <c r="B17311" s="26"/>
      <c r="C17311"/>
      <c r="D17311"/>
      <c r="E17311"/>
    </row>
    <row r="17312" spans="1:5" ht="12.5" x14ac:dyDescent="0.25">
      <c r="A17312" s="37"/>
      <c r="B17312" s="26"/>
      <c r="C17312"/>
      <c r="D17312"/>
      <c r="E17312"/>
    </row>
    <row r="17313" spans="1:5" ht="12.5" x14ac:dyDescent="0.25">
      <c r="A17313" s="37"/>
      <c r="B17313" s="26"/>
      <c r="C17313"/>
      <c r="D17313"/>
      <c r="E17313"/>
    </row>
    <row r="17314" spans="1:5" ht="12.5" x14ac:dyDescent="0.25">
      <c r="A17314" s="37"/>
      <c r="B17314" s="26"/>
      <c r="C17314"/>
      <c r="D17314"/>
      <c r="E17314"/>
    </row>
    <row r="17315" spans="1:5" ht="12.5" x14ac:dyDescent="0.25">
      <c r="A17315" s="37"/>
      <c r="B17315" s="26"/>
      <c r="C17315"/>
      <c r="D17315"/>
      <c r="E17315"/>
    </row>
    <row r="17316" spans="1:5" ht="12.5" x14ac:dyDescent="0.25">
      <c r="A17316" s="37"/>
      <c r="B17316" s="26"/>
      <c r="C17316"/>
      <c r="D17316"/>
      <c r="E17316"/>
    </row>
    <row r="17317" spans="1:5" ht="12.5" x14ac:dyDescent="0.25">
      <c r="A17317" s="37"/>
      <c r="B17317" s="26"/>
      <c r="C17317"/>
      <c r="D17317"/>
      <c r="E17317"/>
    </row>
    <row r="17318" spans="1:5" ht="12.5" x14ac:dyDescent="0.25">
      <c r="A17318" s="37"/>
      <c r="B17318" s="26"/>
      <c r="C17318"/>
      <c r="D17318"/>
      <c r="E17318"/>
    </row>
    <row r="17319" spans="1:5" ht="12.5" x14ac:dyDescent="0.25">
      <c r="A17319" s="37"/>
      <c r="B17319" s="26"/>
      <c r="C17319"/>
      <c r="D17319"/>
      <c r="E17319"/>
    </row>
    <row r="17320" spans="1:5" ht="12.5" x14ac:dyDescent="0.25">
      <c r="A17320" s="37"/>
      <c r="B17320" s="26"/>
      <c r="C17320"/>
      <c r="D17320"/>
      <c r="E17320"/>
    </row>
    <row r="17321" spans="1:5" ht="12.5" x14ac:dyDescent="0.25">
      <c r="A17321" s="37"/>
      <c r="B17321" s="26"/>
      <c r="C17321"/>
      <c r="D17321"/>
      <c r="E17321"/>
    </row>
    <row r="17322" spans="1:5" ht="12.5" x14ac:dyDescent="0.25">
      <c r="A17322" s="37"/>
      <c r="B17322" s="26"/>
      <c r="C17322"/>
      <c r="D17322"/>
      <c r="E17322"/>
    </row>
    <row r="17323" spans="1:5" ht="12.5" x14ac:dyDescent="0.25">
      <c r="A17323" s="37"/>
      <c r="B17323" s="26"/>
      <c r="C17323"/>
      <c r="D17323"/>
      <c r="E17323"/>
    </row>
    <row r="17324" spans="1:5" ht="12.5" x14ac:dyDescent="0.25">
      <c r="A17324" s="37"/>
      <c r="B17324" s="26"/>
      <c r="C17324"/>
      <c r="D17324"/>
      <c r="E17324"/>
    </row>
    <row r="17325" spans="1:5" ht="12.5" x14ac:dyDescent="0.25">
      <c r="A17325" s="37"/>
      <c r="B17325" s="26"/>
      <c r="C17325"/>
      <c r="D17325"/>
      <c r="E17325"/>
    </row>
    <row r="17326" spans="1:5" ht="12.5" x14ac:dyDescent="0.25">
      <c r="A17326" s="37"/>
      <c r="B17326" s="26"/>
      <c r="C17326"/>
      <c r="D17326"/>
      <c r="E17326"/>
    </row>
    <row r="17327" spans="1:5" ht="12.5" x14ac:dyDescent="0.25">
      <c r="A17327" s="37"/>
      <c r="B17327" s="26"/>
      <c r="C17327"/>
      <c r="D17327"/>
      <c r="E17327"/>
    </row>
    <row r="17328" spans="1:5" ht="12.5" x14ac:dyDescent="0.25">
      <c r="A17328" s="37"/>
      <c r="B17328" s="26"/>
      <c r="C17328"/>
      <c r="D17328"/>
      <c r="E17328"/>
    </row>
    <row r="17329" spans="1:5" ht="12.5" x14ac:dyDescent="0.25">
      <c r="A17329" s="37"/>
      <c r="B17329" s="26"/>
      <c r="C17329"/>
      <c r="D17329"/>
      <c r="E17329"/>
    </row>
    <row r="17330" spans="1:5" ht="12.5" x14ac:dyDescent="0.25">
      <c r="A17330" s="37"/>
      <c r="B17330" s="26"/>
      <c r="C17330"/>
      <c r="D17330"/>
      <c r="E17330"/>
    </row>
    <row r="17331" spans="1:5" ht="12.5" x14ac:dyDescent="0.25">
      <c r="A17331" s="37"/>
      <c r="B17331" s="26"/>
      <c r="C17331"/>
      <c r="D17331"/>
      <c r="E17331"/>
    </row>
    <row r="17332" spans="1:5" ht="12.5" x14ac:dyDescent="0.25">
      <c r="A17332" s="37"/>
      <c r="B17332" s="26"/>
      <c r="C17332"/>
      <c r="D17332"/>
      <c r="E17332"/>
    </row>
    <row r="17333" spans="1:5" ht="12.5" x14ac:dyDescent="0.25">
      <c r="A17333" s="37"/>
      <c r="B17333" s="26"/>
      <c r="C17333"/>
      <c r="D17333"/>
      <c r="E17333"/>
    </row>
    <row r="17334" spans="1:5" ht="12.5" x14ac:dyDescent="0.25">
      <c r="A17334" s="37"/>
      <c r="B17334" s="26"/>
      <c r="C17334"/>
      <c r="D17334"/>
      <c r="E17334"/>
    </row>
    <row r="17335" spans="1:5" ht="12.5" x14ac:dyDescent="0.25">
      <c r="A17335" s="37"/>
      <c r="B17335" s="26"/>
      <c r="C17335"/>
      <c r="D17335"/>
      <c r="E17335"/>
    </row>
    <row r="17336" spans="1:5" ht="12.5" x14ac:dyDescent="0.25">
      <c r="A17336" s="37"/>
      <c r="B17336" s="26"/>
      <c r="C17336"/>
      <c r="D17336"/>
      <c r="E17336"/>
    </row>
    <row r="17337" spans="1:5" ht="12.5" x14ac:dyDescent="0.25">
      <c r="A17337" s="37"/>
      <c r="B17337" s="26"/>
      <c r="C17337"/>
      <c r="D17337"/>
      <c r="E17337"/>
    </row>
    <row r="17338" spans="1:5" ht="12.5" x14ac:dyDescent="0.25">
      <c r="A17338" s="37"/>
      <c r="B17338" s="26"/>
      <c r="C17338"/>
      <c r="D17338"/>
      <c r="E17338"/>
    </row>
    <row r="17339" spans="1:5" ht="12.5" x14ac:dyDescent="0.25">
      <c r="A17339" s="37"/>
      <c r="B17339" s="26"/>
      <c r="C17339"/>
      <c r="D17339"/>
      <c r="E17339"/>
    </row>
    <row r="17340" spans="1:5" ht="12.5" x14ac:dyDescent="0.25">
      <c r="A17340" s="37"/>
      <c r="B17340" s="26"/>
      <c r="C17340"/>
      <c r="D17340"/>
      <c r="E17340"/>
    </row>
    <row r="17341" spans="1:5" ht="12.5" x14ac:dyDescent="0.25">
      <c r="A17341" s="37"/>
      <c r="B17341" s="26"/>
      <c r="C17341"/>
      <c r="D17341"/>
      <c r="E17341"/>
    </row>
    <row r="17342" spans="1:5" ht="12.5" x14ac:dyDescent="0.25">
      <c r="A17342" s="37"/>
      <c r="B17342" s="26"/>
      <c r="C17342"/>
      <c r="D17342"/>
      <c r="E17342"/>
    </row>
    <row r="17343" spans="1:5" ht="12.5" x14ac:dyDescent="0.25">
      <c r="A17343" s="37"/>
      <c r="B17343" s="26"/>
      <c r="C17343"/>
      <c r="D17343"/>
      <c r="E17343"/>
    </row>
    <row r="17344" spans="1:5" ht="12.5" x14ac:dyDescent="0.25">
      <c r="A17344" s="37"/>
      <c r="B17344" s="26"/>
      <c r="C17344"/>
      <c r="D17344"/>
      <c r="E17344"/>
    </row>
    <row r="17345" spans="1:5" ht="12.5" x14ac:dyDescent="0.25">
      <c r="A17345" s="37"/>
      <c r="B17345" s="26"/>
      <c r="C17345"/>
      <c r="D17345"/>
      <c r="E17345"/>
    </row>
    <row r="17346" spans="1:5" ht="12.5" x14ac:dyDescent="0.25">
      <c r="A17346" s="37"/>
      <c r="B17346" s="26"/>
      <c r="C17346"/>
      <c r="D17346"/>
      <c r="E17346"/>
    </row>
    <row r="17347" spans="1:5" ht="12.5" x14ac:dyDescent="0.25">
      <c r="A17347" s="37"/>
      <c r="B17347" s="26"/>
      <c r="C17347"/>
      <c r="D17347"/>
      <c r="E17347"/>
    </row>
    <row r="17348" spans="1:5" ht="12.5" x14ac:dyDescent="0.25">
      <c r="A17348" s="37"/>
      <c r="B17348" s="26"/>
      <c r="C17348"/>
      <c r="D17348"/>
      <c r="E17348"/>
    </row>
    <row r="17349" spans="1:5" ht="12.5" x14ac:dyDescent="0.25">
      <c r="A17349" s="37"/>
      <c r="B17349" s="26"/>
      <c r="C17349"/>
      <c r="D17349"/>
      <c r="E17349"/>
    </row>
    <row r="17350" spans="1:5" ht="12.5" x14ac:dyDescent="0.25">
      <c r="A17350" s="37"/>
      <c r="B17350" s="26"/>
      <c r="C17350"/>
      <c r="D17350"/>
      <c r="E17350"/>
    </row>
    <row r="17351" spans="1:5" ht="12.5" x14ac:dyDescent="0.25">
      <c r="A17351" s="37"/>
      <c r="B17351" s="26"/>
      <c r="C17351"/>
      <c r="D17351"/>
      <c r="E17351"/>
    </row>
    <row r="17352" spans="1:5" ht="12.5" x14ac:dyDescent="0.25">
      <c r="A17352" s="37"/>
      <c r="B17352" s="26"/>
      <c r="C17352"/>
      <c r="D17352"/>
      <c r="E17352"/>
    </row>
    <row r="17353" spans="1:5" ht="12.5" x14ac:dyDescent="0.25">
      <c r="A17353" s="37"/>
      <c r="B17353" s="26"/>
      <c r="C17353"/>
      <c r="D17353"/>
      <c r="E17353"/>
    </row>
    <row r="17354" spans="1:5" ht="12.5" x14ac:dyDescent="0.25">
      <c r="A17354" s="37"/>
      <c r="B17354" s="26"/>
      <c r="C17354"/>
      <c r="D17354"/>
      <c r="E17354"/>
    </row>
    <row r="17355" spans="1:5" ht="12.5" x14ac:dyDescent="0.25">
      <c r="A17355" s="37"/>
      <c r="B17355" s="26"/>
      <c r="C17355"/>
      <c r="D17355"/>
      <c r="E17355"/>
    </row>
    <row r="17356" spans="1:5" ht="12.5" x14ac:dyDescent="0.25">
      <c r="A17356" s="37"/>
      <c r="B17356" s="26"/>
      <c r="C17356"/>
      <c r="D17356"/>
      <c r="E17356"/>
    </row>
    <row r="17357" spans="1:5" ht="12.5" x14ac:dyDescent="0.25">
      <c r="A17357" s="37"/>
      <c r="B17357" s="26"/>
      <c r="C17357"/>
      <c r="D17357"/>
      <c r="E17357"/>
    </row>
    <row r="17358" spans="1:5" ht="12.5" x14ac:dyDescent="0.25">
      <c r="A17358" s="37"/>
      <c r="B17358" s="26"/>
      <c r="C17358"/>
      <c r="D17358"/>
      <c r="E17358"/>
    </row>
    <row r="17359" spans="1:5" ht="12.5" x14ac:dyDescent="0.25">
      <c r="A17359" s="37"/>
      <c r="B17359" s="26"/>
      <c r="C17359"/>
      <c r="D17359"/>
      <c r="E17359"/>
    </row>
    <row r="17360" spans="1:5" ht="12.5" x14ac:dyDescent="0.25">
      <c r="A17360" s="37"/>
      <c r="B17360" s="26"/>
      <c r="C17360"/>
      <c r="D17360"/>
      <c r="E17360"/>
    </row>
    <row r="17361" spans="1:5" ht="12.5" x14ac:dyDescent="0.25">
      <c r="A17361" s="37"/>
      <c r="B17361" s="26"/>
      <c r="C17361"/>
      <c r="D17361"/>
      <c r="E17361"/>
    </row>
    <row r="17362" spans="1:5" ht="12.5" x14ac:dyDescent="0.25">
      <c r="A17362" s="37"/>
      <c r="B17362" s="26"/>
      <c r="C17362"/>
      <c r="D17362"/>
      <c r="E17362"/>
    </row>
    <row r="17363" spans="1:5" ht="12.5" x14ac:dyDescent="0.25">
      <c r="A17363" s="37"/>
      <c r="B17363" s="26"/>
      <c r="C17363"/>
      <c r="D17363"/>
      <c r="E17363"/>
    </row>
    <row r="17364" spans="1:5" ht="12.5" x14ac:dyDescent="0.25">
      <c r="A17364" s="37"/>
      <c r="B17364" s="26"/>
      <c r="C17364"/>
      <c r="D17364"/>
      <c r="E17364"/>
    </row>
    <row r="17365" spans="1:5" ht="12.5" x14ac:dyDescent="0.25">
      <c r="A17365" s="37"/>
      <c r="B17365" s="26"/>
      <c r="C17365"/>
      <c r="D17365"/>
      <c r="E17365"/>
    </row>
    <row r="17366" spans="1:5" ht="12.5" x14ac:dyDescent="0.25">
      <c r="A17366" s="37"/>
      <c r="B17366" s="26"/>
      <c r="C17366"/>
      <c r="D17366"/>
      <c r="E17366"/>
    </row>
    <row r="17367" spans="1:5" ht="12.5" x14ac:dyDescent="0.25">
      <c r="A17367" s="37"/>
      <c r="B17367" s="26"/>
      <c r="C17367"/>
      <c r="D17367"/>
      <c r="E17367"/>
    </row>
    <row r="17368" spans="1:5" ht="12.5" x14ac:dyDescent="0.25">
      <c r="A17368" s="37"/>
      <c r="B17368" s="26"/>
      <c r="C17368"/>
      <c r="D17368"/>
      <c r="E17368"/>
    </row>
    <row r="17369" spans="1:5" ht="12.5" x14ac:dyDescent="0.25">
      <c r="A17369" s="37"/>
      <c r="B17369" s="26"/>
      <c r="C17369"/>
      <c r="D17369"/>
      <c r="E17369"/>
    </row>
    <row r="17370" spans="1:5" ht="12.5" x14ac:dyDescent="0.25">
      <c r="A17370" s="37"/>
      <c r="B17370" s="26"/>
      <c r="C17370"/>
      <c r="D17370"/>
      <c r="E17370"/>
    </row>
    <row r="17371" spans="1:5" ht="12.5" x14ac:dyDescent="0.25">
      <c r="A17371" s="37"/>
      <c r="B17371" s="26"/>
      <c r="C17371"/>
      <c r="D17371"/>
      <c r="E17371"/>
    </row>
    <row r="17372" spans="1:5" ht="12.5" x14ac:dyDescent="0.25">
      <c r="A17372" s="37"/>
      <c r="B17372" s="26"/>
      <c r="C17372"/>
      <c r="D17372"/>
      <c r="E17372"/>
    </row>
    <row r="17373" spans="1:5" ht="12.5" x14ac:dyDescent="0.25">
      <c r="A17373" s="37"/>
      <c r="B17373" s="26"/>
      <c r="C17373"/>
      <c r="D17373"/>
      <c r="E17373"/>
    </row>
    <row r="17374" spans="1:5" ht="12.5" x14ac:dyDescent="0.25">
      <c r="A17374" s="37"/>
      <c r="B17374" s="26"/>
      <c r="C17374"/>
      <c r="D17374"/>
      <c r="E17374"/>
    </row>
    <row r="17375" spans="1:5" ht="12.5" x14ac:dyDescent="0.25">
      <c r="A17375" s="37"/>
      <c r="B17375" s="26"/>
      <c r="C17375"/>
      <c r="D17375"/>
      <c r="E17375"/>
    </row>
    <row r="17376" spans="1:5" ht="12.5" x14ac:dyDescent="0.25">
      <c r="A17376" s="37"/>
      <c r="B17376" s="26"/>
      <c r="C17376"/>
      <c r="D17376"/>
      <c r="E17376"/>
    </row>
    <row r="17377" spans="1:5" ht="12.5" x14ac:dyDescent="0.25">
      <c r="A17377" s="37"/>
      <c r="B17377" s="26"/>
      <c r="C17377"/>
      <c r="D17377"/>
      <c r="E17377"/>
    </row>
    <row r="17378" spans="1:5" ht="12.5" x14ac:dyDescent="0.25">
      <c r="A17378" s="37"/>
      <c r="B17378" s="26"/>
      <c r="C17378"/>
      <c r="D17378"/>
      <c r="E17378"/>
    </row>
    <row r="17379" spans="1:5" ht="12.5" x14ac:dyDescent="0.25">
      <c r="A17379" s="37"/>
      <c r="B17379" s="26"/>
      <c r="C17379"/>
      <c r="D17379"/>
      <c r="E17379"/>
    </row>
    <row r="17380" spans="1:5" ht="12.5" x14ac:dyDescent="0.25">
      <c r="A17380" s="37"/>
      <c r="B17380" s="26"/>
      <c r="C17380"/>
      <c r="D17380"/>
      <c r="E17380"/>
    </row>
    <row r="17381" spans="1:5" ht="12.5" x14ac:dyDescent="0.25">
      <c r="A17381" s="37"/>
      <c r="B17381" s="26"/>
      <c r="C17381"/>
      <c r="D17381"/>
      <c r="E17381"/>
    </row>
    <row r="17382" spans="1:5" ht="12.5" x14ac:dyDescent="0.25">
      <c r="A17382" s="37"/>
      <c r="B17382" s="26"/>
      <c r="C17382"/>
      <c r="D17382"/>
      <c r="E17382"/>
    </row>
    <row r="17383" spans="1:5" ht="12.5" x14ac:dyDescent="0.25">
      <c r="A17383" s="37"/>
      <c r="B17383" s="26"/>
      <c r="C17383"/>
      <c r="D17383"/>
      <c r="E17383"/>
    </row>
    <row r="17384" spans="1:5" ht="12.5" x14ac:dyDescent="0.25">
      <c r="A17384" s="37"/>
      <c r="B17384" s="26"/>
      <c r="C17384"/>
      <c r="D17384"/>
      <c r="E17384"/>
    </row>
    <row r="17385" spans="1:5" ht="12.5" x14ac:dyDescent="0.25">
      <c r="A17385" s="37"/>
      <c r="B17385" s="26"/>
      <c r="C17385"/>
      <c r="D17385"/>
      <c r="E17385"/>
    </row>
    <row r="17386" spans="1:5" ht="12.5" x14ac:dyDescent="0.25">
      <c r="A17386" s="37"/>
      <c r="B17386" s="26"/>
      <c r="C17386"/>
      <c r="D17386"/>
      <c r="E17386"/>
    </row>
    <row r="17387" spans="1:5" ht="12.5" x14ac:dyDescent="0.25">
      <c r="A17387" s="37"/>
      <c r="B17387" s="26"/>
      <c r="C17387"/>
      <c r="D17387"/>
      <c r="E17387"/>
    </row>
    <row r="17388" spans="1:5" ht="12.5" x14ac:dyDescent="0.25">
      <c r="A17388" s="37"/>
      <c r="B17388" s="26"/>
      <c r="C17388"/>
      <c r="D17388"/>
      <c r="E17388"/>
    </row>
    <row r="17389" spans="1:5" ht="12.5" x14ac:dyDescent="0.25">
      <c r="A17389" s="37"/>
      <c r="B17389" s="26"/>
      <c r="C17389"/>
      <c r="D17389"/>
      <c r="E17389"/>
    </row>
    <row r="17390" spans="1:5" ht="12.5" x14ac:dyDescent="0.25">
      <c r="A17390" s="37"/>
      <c r="B17390" s="26"/>
      <c r="C17390"/>
      <c r="D17390"/>
      <c r="E17390"/>
    </row>
    <row r="17391" spans="1:5" ht="12.5" x14ac:dyDescent="0.25">
      <c r="A17391" s="37"/>
      <c r="B17391" s="26"/>
      <c r="C17391"/>
      <c r="D17391"/>
      <c r="E17391"/>
    </row>
    <row r="17392" spans="1:5" ht="12.5" x14ac:dyDescent="0.25">
      <c r="A17392" s="37"/>
      <c r="B17392" s="26"/>
      <c r="C17392"/>
      <c r="D17392"/>
      <c r="E17392"/>
    </row>
    <row r="17393" spans="1:5" ht="12.5" x14ac:dyDescent="0.25">
      <c r="A17393" s="37"/>
      <c r="B17393" s="26"/>
      <c r="C17393"/>
      <c r="D17393"/>
      <c r="E17393"/>
    </row>
    <row r="17394" spans="1:5" ht="12.5" x14ac:dyDescent="0.25">
      <c r="A17394" s="37"/>
      <c r="B17394" s="26"/>
      <c r="C17394"/>
      <c r="D17394"/>
      <c r="E17394"/>
    </row>
    <row r="17395" spans="1:5" ht="12.5" x14ac:dyDescent="0.25">
      <c r="A17395" s="37"/>
      <c r="B17395" s="26"/>
      <c r="C17395"/>
      <c r="D17395"/>
      <c r="E17395"/>
    </row>
    <row r="17396" spans="1:5" ht="12.5" x14ac:dyDescent="0.25">
      <c r="A17396" s="37"/>
      <c r="B17396" s="26"/>
      <c r="C17396"/>
      <c r="D17396"/>
      <c r="E17396"/>
    </row>
    <row r="17397" spans="1:5" ht="12.5" x14ac:dyDescent="0.25">
      <c r="A17397" s="37"/>
      <c r="B17397" s="26"/>
      <c r="C17397"/>
      <c r="D17397"/>
      <c r="E17397"/>
    </row>
    <row r="17398" spans="1:5" ht="12.5" x14ac:dyDescent="0.25">
      <c r="A17398" s="37"/>
      <c r="B17398" s="26"/>
      <c r="C17398"/>
      <c r="D17398"/>
      <c r="E17398"/>
    </row>
    <row r="17399" spans="1:5" ht="12.5" x14ac:dyDescent="0.25">
      <c r="A17399" s="37"/>
      <c r="B17399" s="26"/>
      <c r="C17399"/>
      <c r="D17399"/>
      <c r="E17399"/>
    </row>
    <row r="17400" spans="1:5" ht="12.5" x14ac:dyDescent="0.25">
      <c r="A17400" s="37"/>
      <c r="B17400" s="26"/>
      <c r="C17400"/>
      <c r="D17400"/>
      <c r="E17400"/>
    </row>
    <row r="17401" spans="1:5" ht="12.5" x14ac:dyDescent="0.25">
      <c r="A17401" s="37"/>
      <c r="B17401" s="26"/>
      <c r="C17401"/>
      <c r="D17401"/>
      <c r="E17401"/>
    </row>
    <row r="17402" spans="1:5" ht="12.5" x14ac:dyDescent="0.25">
      <c r="A17402" s="37"/>
      <c r="B17402" s="26"/>
      <c r="C17402"/>
      <c r="D17402"/>
      <c r="E17402"/>
    </row>
    <row r="17403" spans="1:5" ht="12.5" x14ac:dyDescent="0.25">
      <c r="A17403" s="37"/>
      <c r="B17403" s="26"/>
      <c r="C17403"/>
      <c r="D17403"/>
      <c r="E17403"/>
    </row>
    <row r="17404" spans="1:5" ht="12.5" x14ac:dyDescent="0.25">
      <c r="A17404" s="37"/>
      <c r="B17404" s="26"/>
      <c r="C17404"/>
      <c r="D17404"/>
      <c r="E17404"/>
    </row>
    <row r="17405" spans="1:5" ht="12.5" x14ac:dyDescent="0.25">
      <c r="A17405" s="37"/>
      <c r="B17405" s="26"/>
      <c r="C17405"/>
      <c r="D17405"/>
      <c r="E17405"/>
    </row>
    <row r="17406" spans="1:5" ht="12.5" x14ac:dyDescent="0.25">
      <c r="A17406" s="37"/>
      <c r="B17406" s="26"/>
      <c r="C17406"/>
      <c r="D17406"/>
      <c r="E17406"/>
    </row>
    <row r="17407" spans="1:5" ht="12.5" x14ac:dyDescent="0.25">
      <c r="A17407" s="37"/>
      <c r="B17407" s="26"/>
      <c r="C17407"/>
      <c r="D17407"/>
      <c r="E17407"/>
    </row>
    <row r="17408" spans="1:5" ht="12.5" x14ac:dyDescent="0.25">
      <c r="A17408" s="37"/>
      <c r="B17408" s="26"/>
      <c r="C17408"/>
      <c r="D17408"/>
      <c r="E17408"/>
    </row>
    <row r="17409" spans="1:5" ht="12.5" x14ac:dyDescent="0.25">
      <c r="A17409" s="37"/>
      <c r="B17409" s="26"/>
      <c r="C17409"/>
      <c r="D17409"/>
      <c r="E17409"/>
    </row>
    <row r="17410" spans="1:5" ht="12.5" x14ac:dyDescent="0.25">
      <c r="A17410" s="37"/>
      <c r="B17410" s="26"/>
      <c r="C17410"/>
      <c r="D17410"/>
      <c r="E17410"/>
    </row>
    <row r="17411" spans="1:5" ht="12.5" x14ac:dyDescent="0.25">
      <c r="A17411" s="37"/>
      <c r="B17411" s="26"/>
      <c r="C17411"/>
      <c r="D17411"/>
      <c r="E17411"/>
    </row>
    <row r="17412" spans="1:5" ht="12.5" x14ac:dyDescent="0.25">
      <c r="A17412" s="37"/>
      <c r="B17412" s="26"/>
      <c r="C17412"/>
      <c r="D17412"/>
      <c r="E17412"/>
    </row>
    <row r="17413" spans="1:5" ht="12.5" x14ac:dyDescent="0.25">
      <c r="A17413" s="37"/>
      <c r="B17413" s="26"/>
      <c r="C17413"/>
      <c r="D17413"/>
      <c r="E17413"/>
    </row>
    <row r="17414" spans="1:5" ht="12.5" x14ac:dyDescent="0.25">
      <c r="A17414" s="37"/>
      <c r="B17414" s="26"/>
      <c r="C17414"/>
      <c r="D17414"/>
      <c r="E17414"/>
    </row>
    <row r="17415" spans="1:5" ht="12.5" x14ac:dyDescent="0.25">
      <c r="A17415" s="37"/>
      <c r="B17415" s="26"/>
      <c r="C17415"/>
      <c r="D17415"/>
      <c r="E17415"/>
    </row>
    <row r="17416" spans="1:5" ht="12.5" x14ac:dyDescent="0.25">
      <c r="A17416" s="37"/>
      <c r="B17416" s="26"/>
      <c r="C17416"/>
      <c r="D17416"/>
      <c r="E17416"/>
    </row>
    <row r="17417" spans="1:5" ht="12.5" x14ac:dyDescent="0.25">
      <c r="A17417" s="37"/>
      <c r="B17417" s="26"/>
      <c r="C17417"/>
      <c r="D17417"/>
      <c r="E17417"/>
    </row>
    <row r="17418" spans="1:5" ht="12.5" x14ac:dyDescent="0.25">
      <c r="A17418" s="37"/>
      <c r="B17418" s="26"/>
      <c r="C17418"/>
      <c r="D17418"/>
      <c r="E17418"/>
    </row>
    <row r="17419" spans="1:5" ht="12.5" x14ac:dyDescent="0.25">
      <c r="A17419" s="37"/>
      <c r="B17419" s="26"/>
      <c r="C17419"/>
      <c r="D17419"/>
      <c r="E17419"/>
    </row>
    <row r="17420" spans="1:5" ht="12.5" x14ac:dyDescent="0.25">
      <c r="A17420" s="37"/>
      <c r="B17420" s="26"/>
      <c r="C17420"/>
      <c r="D17420"/>
      <c r="E17420"/>
    </row>
    <row r="17421" spans="1:5" ht="12.5" x14ac:dyDescent="0.25">
      <c r="A17421" s="37"/>
      <c r="B17421" s="26"/>
      <c r="C17421"/>
      <c r="D17421"/>
      <c r="E17421"/>
    </row>
    <row r="17422" spans="1:5" ht="12.5" x14ac:dyDescent="0.25">
      <c r="A17422" s="37"/>
      <c r="B17422" s="26"/>
      <c r="C17422"/>
      <c r="D17422"/>
      <c r="E17422"/>
    </row>
    <row r="17423" spans="1:5" ht="12.5" x14ac:dyDescent="0.25">
      <c r="A17423" s="37"/>
      <c r="B17423" s="26"/>
      <c r="C17423"/>
      <c r="D17423"/>
      <c r="E17423"/>
    </row>
    <row r="17424" spans="1:5" ht="12.5" x14ac:dyDescent="0.25">
      <c r="A17424" s="37"/>
      <c r="B17424" s="26"/>
      <c r="C17424"/>
      <c r="D17424"/>
      <c r="E17424"/>
    </row>
    <row r="17425" spans="1:5" ht="12.5" x14ac:dyDescent="0.25">
      <c r="A17425" s="37"/>
      <c r="B17425" s="26"/>
      <c r="C17425"/>
      <c r="D17425"/>
      <c r="E17425"/>
    </row>
    <row r="17426" spans="1:5" ht="12.5" x14ac:dyDescent="0.25">
      <c r="A17426" s="37"/>
      <c r="B17426" s="26"/>
      <c r="C17426"/>
      <c r="D17426"/>
      <c r="E17426"/>
    </row>
    <row r="17427" spans="1:5" ht="12.5" x14ac:dyDescent="0.25">
      <c r="A17427" s="37"/>
      <c r="B17427" s="26"/>
      <c r="C17427"/>
      <c r="D17427"/>
      <c r="E17427"/>
    </row>
    <row r="17428" spans="1:5" ht="12.5" x14ac:dyDescent="0.25">
      <c r="A17428" s="37"/>
      <c r="B17428" s="26"/>
      <c r="C17428"/>
      <c r="D17428"/>
      <c r="E17428"/>
    </row>
    <row r="17429" spans="1:5" ht="12.5" x14ac:dyDescent="0.25">
      <c r="A17429" s="37"/>
      <c r="B17429" s="26"/>
      <c r="C17429"/>
      <c r="D17429"/>
      <c r="E17429"/>
    </row>
    <row r="17430" spans="1:5" ht="12.5" x14ac:dyDescent="0.25">
      <c r="A17430" s="37"/>
      <c r="B17430" s="26"/>
      <c r="C17430"/>
      <c r="D17430"/>
      <c r="E17430"/>
    </row>
    <row r="17431" spans="1:5" ht="12.5" x14ac:dyDescent="0.25">
      <c r="A17431" s="37"/>
      <c r="B17431" s="26"/>
      <c r="C17431"/>
      <c r="D17431"/>
      <c r="E17431"/>
    </row>
    <row r="17432" spans="1:5" ht="12.5" x14ac:dyDescent="0.25">
      <c r="A17432" s="37"/>
      <c r="B17432" s="26"/>
      <c r="C17432"/>
      <c r="D17432"/>
      <c r="E17432"/>
    </row>
    <row r="17433" spans="1:5" ht="12.5" x14ac:dyDescent="0.25">
      <c r="A17433" s="37"/>
      <c r="B17433" s="26"/>
      <c r="C17433"/>
      <c r="D17433"/>
      <c r="E17433"/>
    </row>
    <row r="17434" spans="1:5" ht="12.5" x14ac:dyDescent="0.25">
      <c r="A17434" s="37"/>
      <c r="B17434" s="26"/>
      <c r="C17434"/>
      <c r="D17434"/>
      <c r="E17434"/>
    </row>
    <row r="17435" spans="1:5" ht="12.5" x14ac:dyDescent="0.25">
      <c r="A17435" s="37"/>
      <c r="B17435" s="26"/>
      <c r="C17435"/>
      <c r="D17435"/>
      <c r="E17435"/>
    </row>
    <row r="17436" spans="1:5" ht="12.5" x14ac:dyDescent="0.25">
      <c r="A17436" s="37"/>
      <c r="B17436" s="26"/>
      <c r="C17436"/>
      <c r="D17436"/>
      <c r="E17436"/>
    </row>
    <row r="17437" spans="1:5" ht="12.5" x14ac:dyDescent="0.25">
      <c r="A17437" s="37"/>
      <c r="B17437" s="26"/>
      <c r="C17437"/>
      <c r="D17437"/>
      <c r="E17437"/>
    </row>
    <row r="17438" spans="1:5" ht="12.5" x14ac:dyDescent="0.25">
      <c r="A17438" s="37"/>
      <c r="B17438" s="26"/>
      <c r="C17438"/>
      <c r="D17438"/>
      <c r="E17438"/>
    </row>
    <row r="17439" spans="1:5" ht="12.5" x14ac:dyDescent="0.25">
      <c r="A17439" s="37"/>
      <c r="B17439" s="26"/>
      <c r="C17439"/>
      <c r="D17439"/>
      <c r="E17439"/>
    </row>
    <row r="17440" spans="1:5" ht="12.5" x14ac:dyDescent="0.25">
      <c r="A17440" s="37"/>
      <c r="B17440" s="26"/>
      <c r="C17440"/>
      <c r="D17440"/>
      <c r="E17440"/>
    </row>
    <row r="17441" spans="1:5" ht="12.5" x14ac:dyDescent="0.25">
      <c r="A17441" s="37"/>
      <c r="B17441" s="26"/>
      <c r="C17441"/>
      <c r="D17441"/>
      <c r="E17441"/>
    </row>
    <row r="17442" spans="1:5" ht="12.5" x14ac:dyDescent="0.25">
      <c r="A17442" s="37"/>
      <c r="B17442" s="26"/>
      <c r="C17442"/>
      <c r="D17442"/>
      <c r="E17442"/>
    </row>
    <row r="17443" spans="1:5" ht="12.5" x14ac:dyDescent="0.25">
      <c r="A17443" s="37"/>
      <c r="B17443" s="26"/>
      <c r="C17443"/>
      <c r="D17443"/>
      <c r="E17443"/>
    </row>
    <row r="17444" spans="1:5" ht="12.5" x14ac:dyDescent="0.25">
      <c r="A17444" s="37"/>
      <c r="B17444" s="26"/>
      <c r="C17444"/>
      <c r="D17444"/>
      <c r="E17444"/>
    </row>
    <row r="17445" spans="1:5" ht="12.5" x14ac:dyDescent="0.25">
      <c r="A17445" s="37"/>
      <c r="B17445" s="26"/>
      <c r="C17445"/>
      <c r="D17445"/>
      <c r="E17445"/>
    </row>
    <row r="17446" spans="1:5" ht="12.5" x14ac:dyDescent="0.25">
      <c r="A17446" s="37"/>
      <c r="B17446" s="26"/>
      <c r="C17446"/>
      <c r="D17446"/>
      <c r="E17446"/>
    </row>
    <row r="17447" spans="1:5" ht="12.5" x14ac:dyDescent="0.25">
      <c r="A17447" s="37"/>
      <c r="B17447" s="26"/>
      <c r="C17447"/>
      <c r="D17447"/>
      <c r="E17447"/>
    </row>
    <row r="17448" spans="1:5" ht="12.5" x14ac:dyDescent="0.25">
      <c r="A17448" s="37"/>
      <c r="B17448" s="26"/>
      <c r="C17448"/>
      <c r="D17448"/>
      <c r="E17448"/>
    </row>
    <row r="17449" spans="1:5" ht="12.5" x14ac:dyDescent="0.25">
      <c r="A17449" s="37"/>
      <c r="B17449" s="26"/>
      <c r="C17449"/>
      <c r="D17449"/>
      <c r="E17449"/>
    </row>
    <row r="17450" spans="1:5" ht="12.5" x14ac:dyDescent="0.25">
      <c r="A17450" s="37"/>
      <c r="B17450" s="26"/>
      <c r="C17450"/>
      <c r="D17450"/>
      <c r="E17450"/>
    </row>
    <row r="17451" spans="1:5" ht="12.5" x14ac:dyDescent="0.25">
      <c r="A17451" s="37"/>
      <c r="B17451" s="26"/>
      <c r="C17451"/>
      <c r="D17451"/>
      <c r="E17451"/>
    </row>
    <row r="17452" spans="1:5" ht="12.5" x14ac:dyDescent="0.25">
      <c r="A17452" s="37"/>
      <c r="B17452" s="26"/>
      <c r="C17452"/>
      <c r="D17452"/>
      <c r="E17452"/>
    </row>
    <row r="17453" spans="1:5" ht="12.5" x14ac:dyDescent="0.25">
      <c r="A17453" s="37"/>
      <c r="B17453" s="26"/>
      <c r="C17453"/>
      <c r="D17453"/>
      <c r="E17453"/>
    </row>
    <row r="17454" spans="1:5" ht="12.5" x14ac:dyDescent="0.25">
      <c r="A17454" s="37"/>
      <c r="B17454" s="26"/>
      <c r="C17454"/>
      <c r="D17454"/>
      <c r="E17454"/>
    </row>
    <row r="17455" spans="1:5" ht="12.5" x14ac:dyDescent="0.25">
      <c r="A17455" s="37"/>
      <c r="B17455" s="26"/>
      <c r="C17455"/>
      <c r="D17455"/>
      <c r="E17455"/>
    </row>
    <row r="17456" spans="1:5" ht="12.5" x14ac:dyDescent="0.25">
      <c r="A17456" s="37"/>
      <c r="B17456" s="26"/>
      <c r="C17456"/>
      <c r="D17456"/>
      <c r="E17456"/>
    </row>
    <row r="17457" spans="1:5" ht="12.5" x14ac:dyDescent="0.25">
      <c r="A17457" s="37"/>
      <c r="B17457" s="26"/>
      <c r="C17457"/>
      <c r="D17457"/>
      <c r="E17457"/>
    </row>
    <row r="17458" spans="1:5" ht="12.5" x14ac:dyDescent="0.25">
      <c r="A17458" s="37"/>
      <c r="B17458" s="26"/>
      <c r="C17458"/>
      <c r="D17458"/>
      <c r="E17458"/>
    </row>
    <row r="17459" spans="1:5" ht="12.5" x14ac:dyDescent="0.25">
      <c r="A17459" s="37"/>
      <c r="B17459" s="26"/>
      <c r="C17459"/>
      <c r="D17459"/>
      <c r="E17459"/>
    </row>
    <row r="17460" spans="1:5" ht="12.5" x14ac:dyDescent="0.25">
      <c r="A17460" s="37"/>
      <c r="B17460" s="26"/>
      <c r="C17460"/>
      <c r="D17460"/>
      <c r="E17460"/>
    </row>
    <row r="17461" spans="1:5" ht="12.5" x14ac:dyDescent="0.25">
      <c r="A17461" s="37"/>
      <c r="B17461" s="26"/>
      <c r="C17461"/>
      <c r="D17461"/>
      <c r="E17461"/>
    </row>
    <row r="17462" spans="1:5" ht="12.5" x14ac:dyDescent="0.25">
      <c r="A17462" s="37"/>
      <c r="B17462" s="26"/>
      <c r="C17462"/>
      <c r="D17462"/>
      <c r="E17462"/>
    </row>
    <row r="17463" spans="1:5" ht="12.5" x14ac:dyDescent="0.25">
      <c r="A17463" s="37"/>
      <c r="B17463" s="26"/>
      <c r="C17463"/>
      <c r="D17463"/>
      <c r="E17463"/>
    </row>
    <row r="17464" spans="1:5" ht="12.5" x14ac:dyDescent="0.25">
      <c r="A17464" s="37"/>
      <c r="B17464" s="26"/>
      <c r="C17464"/>
      <c r="D17464"/>
      <c r="E17464"/>
    </row>
    <row r="17465" spans="1:5" ht="12.5" x14ac:dyDescent="0.25">
      <c r="A17465" s="37"/>
      <c r="B17465" s="26"/>
      <c r="C17465"/>
      <c r="D17465"/>
      <c r="E17465"/>
    </row>
    <row r="17466" spans="1:5" ht="12.5" x14ac:dyDescent="0.25">
      <c r="A17466" s="37"/>
      <c r="B17466" s="26"/>
      <c r="C17466"/>
      <c r="D17466"/>
      <c r="E17466"/>
    </row>
    <row r="17467" spans="1:5" ht="12.5" x14ac:dyDescent="0.25">
      <c r="A17467" s="37"/>
      <c r="B17467" s="26"/>
      <c r="C17467"/>
      <c r="D17467"/>
      <c r="E17467"/>
    </row>
    <row r="17468" spans="1:5" ht="12.5" x14ac:dyDescent="0.25">
      <c r="A17468" s="37"/>
      <c r="B17468" s="26"/>
      <c r="C17468"/>
      <c r="D17468"/>
      <c r="E17468"/>
    </row>
    <row r="17469" spans="1:5" ht="12.5" x14ac:dyDescent="0.25">
      <c r="A17469" s="37"/>
      <c r="B17469" s="26"/>
      <c r="C17469"/>
      <c r="D17469"/>
      <c r="E17469"/>
    </row>
    <row r="17470" spans="1:5" ht="12.5" x14ac:dyDescent="0.25">
      <c r="A17470" s="37"/>
      <c r="B17470" s="26"/>
      <c r="C17470"/>
      <c r="D17470"/>
      <c r="E17470"/>
    </row>
    <row r="17471" spans="1:5" ht="12.5" x14ac:dyDescent="0.25">
      <c r="A17471" s="37"/>
      <c r="B17471" s="26"/>
      <c r="C17471"/>
      <c r="D17471"/>
      <c r="E17471"/>
    </row>
    <row r="17472" spans="1:5" ht="12.5" x14ac:dyDescent="0.25">
      <c r="A17472" s="37"/>
      <c r="B17472" s="26"/>
      <c r="C17472"/>
      <c r="D17472"/>
      <c r="E17472"/>
    </row>
    <row r="17473" spans="1:5" ht="12.5" x14ac:dyDescent="0.25">
      <c r="A17473" s="37"/>
      <c r="B17473" s="26"/>
      <c r="C17473"/>
      <c r="D17473"/>
      <c r="E17473"/>
    </row>
    <row r="17474" spans="1:5" ht="12.5" x14ac:dyDescent="0.25">
      <c r="A17474" s="37"/>
      <c r="B17474" s="26"/>
      <c r="C17474"/>
      <c r="D17474"/>
      <c r="E17474"/>
    </row>
    <row r="17475" spans="1:5" ht="12.5" x14ac:dyDescent="0.25">
      <c r="A17475" s="37"/>
      <c r="B17475" s="26"/>
      <c r="C17475"/>
      <c r="D17475"/>
      <c r="E17475"/>
    </row>
    <row r="17476" spans="1:5" ht="12.5" x14ac:dyDescent="0.25">
      <c r="A17476" s="37"/>
      <c r="B17476" s="26"/>
      <c r="C17476"/>
      <c r="D17476"/>
      <c r="E17476"/>
    </row>
    <row r="17477" spans="1:5" ht="12.5" x14ac:dyDescent="0.25">
      <c r="A17477" s="37"/>
      <c r="B17477" s="26"/>
      <c r="C17477"/>
      <c r="D17477"/>
      <c r="E17477"/>
    </row>
    <row r="17478" spans="1:5" ht="12.5" x14ac:dyDescent="0.25">
      <c r="A17478" s="37"/>
      <c r="B17478" s="26"/>
      <c r="C17478"/>
      <c r="D17478"/>
      <c r="E17478"/>
    </row>
    <row r="17479" spans="1:5" ht="12.5" x14ac:dyDescent="0.25">
      <c r="A17479" s="37"/>
      <c r="B17479" s="26"/>
      <c r="C17479"/>
      <c r="D17479"/>
      <c r="E17479"/>
    </row>
    <row r="17480" spans="1:5" ht="12.5" x14ac:dyDescent="0.25">
      <c r="A17480" s="37"/>
      <c r="B17480" s="26"/>
      <c r="C17480"/>
      <c r="D17480"/>
      <c r="E17480"/>
    </row>
    <row r="17481" spans="1:5" ht="12.5" x14ac:dyDescent="0.25">
      <c r="A17481" s="37"/>
      <c r="B17481" s="26"/>
      <c r="C17481"/>
      <c r="D17481"/>
      <c r="E17481"/>
    </row>
    <row r="17482" spans="1:5" ht="12.5" x14ac:dyDescent="0.25">
      <c r="A17482" s="37"/>
      <c r="B17482" s="26"/>
      <c r="C17482"/>
      <c r="D17482"/>
      <c r="E17482"/>
    </row>
    <row r="17483" spans="1:5" ht="12.5" x14ac:dyDescent="0.25">
      <c r="A17483" s="37"/>
      <c r="B17483" s="26"/>
      <c r="C17483"/>
      <c r="D17483"/>
      <c r="E17483"/>
    </row>
    <row r="17484" spans="1:5" ht="12.5" x14ac:dyDescent="0.25">
      <c r="A17484" s="37"/>
      <c r="B17484" s="26"/>
      <c r="C17484"/>
      <c r="D17484"/>
      <c r="E17484"/>
    </row>
    <row r="17485" spans="1:5" ht="12.5" x14ac:dyDescent="0.25">
      <c r="A17485" s="37"/>
      <c r="B17485" s="26"/>
      <c r="C17485"/>
      <c r="D17485"/>
      <c r="E17485"/>
    </row>
    <row r="17486" spans="1:5" ht="12.5" x14ac:dyDescent="0.25">
      <c r="A17486" s="37"/>
      <c r="B17486" s="26"/>
      <c r="C17486"/>
      <c r="D17486"/>
      <c r="E17486"/>
    </row>
    <row r="17487" spans="1:5" ht="12.5" x14ac:dyDescent="0.25">
      <c r="A17487" s="37"/>
      <c r="B17487" s="26"/>
      <c r="C17487"/>
      <c r="D17487"/>
      <c r="E17487"/>
    </row>
    <row r="17488" spans="1:5" ht="12.5" x14ac:dyDescent="0.25">
      <c r="A17488" s="37"/>
      <c r="B17488" s="26"/>
      <c r="C17488"/>
      <c r="D17488"/>
      <c r="E17488"/>
    </row>
    <row r="17489" spans="1:5" ht="12.5" x14ac:dyDescent="0.25">
      <c r="A17489" s="37"/>
      <c r="B17489" s="26"/>
      <c r="C17489"/>
      <c r="D17489"/>
      <c r="E17489"/>
    </row>
    <row r="17490" spans="1:5" ht="12.5" x14ac:dyDescent="0.25">
      <c r="A17490" s="37"/>
      <c r="B17490" s="26"/>
      <c r="C17490"/>
      <c r="D17490"/>
      <c r="E17490"/>
    </row>
    <row r="17491" spans="1:5" ht="12.5" x14ac:dyDescent="0.25">
      <c r="A17491" s="37"/>
      <c r="B17491" s="26"/>
      <c r="C17491"/>
      <c r="D17491"/>
      <c r="E17491"/>
    </row>
    <row r="17492" spans="1:5" ht="12.5" x14ac:dyDescent="0.25">
      <c r="A17492" s="37"/>
      <c r="B17492" s="26"/>
      <c r="C17492"/>
      <c r="D17492"/>
      <c r="E17492"/>
    </row>
    <row r="17493" spans="1:5" ht="12.5" x14ac:dyDescent="0.25">
      <c r="A17493" s="37"/>
      <c r="B17493" s="26"/>
      <c r="C17493"/>
      <c r="D17493"/>
      <c r="E17493"/>
    </row>
    <row r="17494" spans="1:5" ht="12.5" x14ac:dyDescent="0.25">
      <c r="A17494" s="37"/>
      <c r="B17494" s="26"/>
      <c r="C17494"/>
      <c r="D17494"/>
      <c r="E17494"/>
    </row>
    <row r="17495" spans="1:5" ht="12.5" x14ac:dyDescent="0.25">
      <c r="A17495" s="37"/>
      <c r="B17495" s="26"/>
      <c r="C17495"/>
      <c r="D17495"/>
      <c r="E17495"/>
    </row>
    <row r="17496" spans="1:5" ht="12.5" x14ac:dyDescent="0.25">
      <c r="A17496" s="37"/>
      <c r="B17496" s="26"/>
      <c r="C17496"/>
      <c r="D17496"/>
      <c r="E17496"/>
    </row>
    <row r="17497" spans="1:5" ht="12.5" x14ac:dyDescent="0.25">
      <c r="A17497" s="37"/>
      <c r="B17497" s="26"/>
      <c r="C17497"/>
      <c r="D17497"/>
      <c r="E17497"/>
    </row>
    <row r="17498" spans="1:5" ht="12.5" x14ac:dyDescent="0.25">
      <c r="A17498" s="37"/>
      <c r="B17498" s="26"/>
      <c r="C17498"/>
      <c r="D17498"/>
      <c r="E17498"/>
    </row>
    <row r="17499" spans="1:5" ht="12.5" x14ac:dyDescent="0.25">
      <c r="A17499" s="37"/>
      <c r="B17499" s="26"/>
      <c r="C17499"/>
      <c r="D17499"/>
      <c r="E17499"/>
    </row>
    <row r="17500" spans="1:5" ht="12.5" x14ac:dyDescent="0.25">
      <c r="A17500" s="37"/>
      <c r="B17500" s="26"/>
      <c r="C17500"/>
      <c r="D17500"/>
      <c r="E17500"/>
    </row>
    <row r="17501" spans="1:5" ht="12.5" x14ac:dyDescent="0.25">
      <c r="A17501" s="37"/>
      <c r="B17501" s="26"/>
      <c r="C17501"/>
      <c r="D17501"/>
      <c r="E17501"/>
    </row>
    <row r="17502" spans="1:5" ht="12.5" x14ac:dyDescent="0.25">
      <c r="A17502" s="37"/>
      <c r="B17502" s="26"/>
      <c r="C17502"/>
      <c r="D17502"/>
      <c r="E17502"/>
    </row>
    <row r="17503" spans="1:5" ht="12.5" x14ac:dyDescent="0.25">
      <c r="A17503" s="37"/>
      <c r="B17503" s="26"/>
      <c r="C17503"/>
      <c r="D17503"/>
      <c r="E17503"/>
    </row>
    <row r="17504" spans="1:5" ht="12.5" x14ac:dyDescent="0.25">
      <c r="A17504" s="37"/>
      <c r="B17504" s="26"/>
      <c r="C17504"/>
      <c r="D17504"/>
      <c r="E17504"/>
    </row>
    <row r="17505" spans="1:5" ht="12.5" x14ac:dyDescent="0.25">
      <c r="A17505" s="37"/>
      <c r="B17505" s="26"/>
      <c r="C17505"/>
      <c r="D17505"/>
      <c r="E17505"/>
    </row>
    <row r="17506" spans="1:5" ht="12.5" x14ac:dyDescent="0.25">
      <c r="A17506" s="37"/>
      <c r="B17506" s="26"/>
      <c r="C17506"/>
      <c r="D17506"/>
      <c r="E17506"/>
    </row>
    <row r="17507" spans="1:5" ht="12.5" x14ac:dyDescent="0.25">
      <c r="A17507" s="37"/>
      <c r="B17507" s="26"/>
      <c r="C17507"/>
      <c r="D17507"/>
      <c r="E17507"/>
    </row>
    <row r="17508" spans="1:5" ht="12.5" x14ac:dyDescent="0.25">
      <c r="A17508" s="37"/>
      <c r="B17508" s="26"/>
      <c r="C17508"/>
      <c r="D17508"/>
      <c r="E17508"/>
    </row>
    <row r="17509" spans="1:5" ht="12.5" x14ac:dyDescent="0.25">
      <c r="A17509" s="37"/>
      <c r="B17509" s="26"/>
      <c r="C17509"/>
      <c r="D17509"/>
      <c r="E17509"/>
    </row>
    <row r="17510" spans="1:5" ht="12.5" x14ac:dyDescent="0.25">
      <c r="A17510" s="37"/>
      <c r="B17510" s="26"/>
      <c r="C17510"/>
      <c r="D17510"/>
      <c r="E17510"/>
    </row>
    <row r="17511" spans="1:5" ht="12.5" x14ac:dyDescent="0.25">
      <c r="A17511" s="37"/>
      <c r="B17511" s="26"/>
      <c r="C17511"/>
      <c r="D17511"/>
      <c r="E17511"/>
    </row>
    <row r="17512" spans="1:5" ht="12.5" x14ac:dyDescent="0.25">
      <c r="A17512" s="37"/>
      <c r="B17512" s="26"/>
      <c r="C17512"/>
      <c r="D17512"/>
      <c r="E17512"/>
    </row>
    <row r="17513" spans="1:5" ht="12.5" x14ac:dyDescent="0.25">
      <c r="A17513" s="37"/>
      <c r="B17513" s="26"/>
      <c r="C17513"/>
      <c r="D17513"/>
      <c r="E17513"/>
    </row>
    <row r="17514" spans="1:5" ht="12.5" x14ac:dyDescent="0.25">
      <c r="A17514" s="37"/>
      <c r="B17514" s="26"/>
      <c r="C17514"/>
      <c r="D17514"/>
      <c r="E17514"/>
    </row>
    <row r="17515" spans="1:5" ht="12.5" x14ac:dyDescent="0.25">
      <c r="A17515" s="37"/>
      <c r="B17515" s="26"/>
      <c r="C17515"/>
      <c r="D17515"/>
      <c r="E17515"/>
    </row>
    <row r="17516" spans="1:5" ht="12.5" x14ac:dyDescent="0.25">
      <c r="A17516" s="37"/>
      <c r="B17516" s="26"/>
      <c r="C17516"/>
      <c r="D17516"/>
      <c r="E17516"/>
    </row>
    <row r="17517" spans="1:5" ht="12.5" x14ac:dyDescent="0.25">
      <c r="A17517" s="37"/>
      <c r="B17517" s="26"/>
      <c r="C17517"/>
      <c r="D17517"/>
      <c r="E17517"/>
    </row>
    <row r="17518" spans="1:5" ht="12.5" x14ac:dyDescent="0.25">
      <c r="A17518" s="37"/>
      <c r="B17518" s="26"/>
      <c r="C17518"/>
      <c r="D17518"/>
      <c r="E17518"/>
    </row>
    <row r="17519" spans="1:5" ht="12.5" x14ac:dyDescent="0.25">
      <c r="A17519" s="37"/>
      <c r="B17519" s="26"/>
      <c r="C17519"/>
      <c r="D17519"/>
      <c r="E17519"/>
    </row>
    <row r="17520" spans="1:5" ht="12.5" x14ac:dyDescent="0.25">
      <c r="A17520" s="37"/>
      <c r="B17520" s="26"/>
      <c r="C17520"/>
      <c r="D17520"/>
      <c r="E17520"/>
    </row>
    <row r="17521" spans="1:5" ht="12.5" x14ac:dyDescent="0.25">
      <c r="A17521" s="37"/>
      <c r="B17521" s="26"/>
      <c r="C17521"/>
      <c r="D17521"/>
      <c r="E17521"/>
    </row>
    <row r="17522" spans="1:5" ht="12.5" x14ac:dyDescent="0.25">
      <c r="A17522" s="37"/>
      <c r="B17522" s="26"/>
      <c r="C17522"/>
      <c r="D17522"/>
      <c r="E17522"/>
    </row>
    <row r="17523" spans="1:5" ht="12.5" x14ac:dyDescent="0.25">
      <c r="A17523" s="37"/>
      <c r="B17523" s="26"/>
      <c r="C17523"/>
      <c r="D17523"/>
      <c r="E17523"/>
    </row>
    <row r="17524" spans="1:5" ht="12.5" x14ac:dyDescent="0.25">
      <c r="A17524" s="37"/>
      <c r="B17524" s="26"/>
      <c r="C17524"/>
      <c r="D17524"/>
      <c r="E17524"/>
    </row>
    <row r="17525" spans="1:5" ht="12.5" x14ac:dyDescent="0.25">
      <c r="A17525" s="37"/>
      <c r="B17525" s="26"/>
      <c r="C17525"/>
      <c r="D17525"/>
      <c r="E17525"/>
    </row>
    <row r="17526" spans="1:5" ht="12.5" x14ac:dyDescent="0.25">
      <c r="A17526" s="37"/>
      <c r="B17526" s="26"/>
      <c r="C17526"/>
      <c r="D17526"/>
      <c r="E17526"/>
    </row>
    <row r="17527" spans="1:5" ht="12.5" x14ac:dyDescent="0.25">
      <c r="A17527" s="37"/>
      <c r="B17527" s="26"/>
      <c r="C17527"/>
      <c r="D17527"/>
      <c r="E17527"/>
    </row>
    <row r="17528" spans="1:5" ht="12.5" x14ac:dyDescent="0.25">
      <c r="A17528" s="37"/>
      <c r="B17528" s="26"/>
      <c r="C17528"/>
      <c r="D17528"/>
      <c r="E17528"/>
    </row>
    <row r="17529" spans="1:5" ht="12.5" x14ac:dyDescent="0.25">
      <c r="A17529" s="37"/>
      <c r="B17529" s="26"/>
      <c r="C17529"/>
      <c r="D17529"/>
      <c r="E17529"/>
    </row>
    <row r="17530" spans="1:5" ht="12.5" x14ac:dyDescent="0.25">
      <c r="A17530" s="37"/>
      <c r="B17530" s="26"/>
      <c r="C17530"/>
      <c r="D17530"/>
      <c r="E17530"/>
    </row>
    <row r="17531" spans="1:5" ht="12.5" x14ac:dyDescent="0.25">
      <c r="A17531" s="37"/>
      <c r="B17531" s="26"/>
      <c r="C17531"/>
      <c r="D17531"/>
      <c r="E17531"/>
    </row>
    <row r="17532" spans="1:5" ht="12.5" x14ac:dyDescent="0.25">
      <c r="A17532" s="37"/>
      <c r="B17532" s="26"/>
      <c r="C17532"/>
      <c r="D17532"/>
      <c r="E17532"/>
    </row>
    <row r="17533" spans="1:5" ht="12.5" x14ac:dyDescent="0.25">
      <c r="A17533" s="37"/>
      <c r="B17533" s="26"/>
      <c r="C17533"/>
      <c r="D17533"/>
      <c r="E17533"/>
    </row>
    <row r="17534" spans="1:5" ht="12.5" x14ac:dyDescent="0.25">
      <c r="A17534" s="37"/>
      <c r="B17534" s="26"/>
      <c r="C17534"/>
      <c r="D17534"/>
      <c r="E17534"/>
    </row>
    <row r="17535" spans="1:5" ht="12.5" x14ac:dyDescent="0.25">
      <c r="A17535" s="37"/>
      <c r="B17535" s="26"/>
      <c r="C17535"/>
      <c r="D17535"/>
      <c r="E17535"/>
    </row>
    <row r="17536" spans="1:5" ht="12.5" x14ac:dyDescent="0.25">
      <c r="A17536" s="37"/>
      <c r="B17536" s="26"/>
      <c r="C17536"/>
      <c r="D17536"/>
      <c r="E17536"/>
    </row>
    <row r="17537" spans="1:5" ht="12.5" x14ac:dyDescent="0.25">
      <c r="A17537" s="37"/>
      <c r="B17537" s="26"/>
      <c r="C17537"/>
      <c r="D17537"/>
      <c r="E17537"/>
    </row>
    <row r="17538" spans="1:5" ht="12.5" x14ac:dyDescent="0.25">
      <c r="A17538" s="37"/>
      <c r="B17538" s="26"/>
      <c r="C17538"/>
      <c r="D17538"/>
      <c r="E17538"/>
    </row>
    <row r="17539" spans="1:5" ht="12.5" x14ac:dyDescent="0.25">
      <c r="A17539" s="37"/>
      <c r="B17539" s="26"/>
      <c r="C17539"/>
      <c r="D17539"/>
      <c r="E17539"/>
    </row>
    <row r="17540" spans="1:5" ht="12.5" x14ac:dyDescent="0.25">
      <c r="A17540" s="37"/>
      <c r="B17540" s="26"/>
      <c r="C17540"/>
      <c r="D17540"/>
      <c r="E17540"/>
    </row>
    <row r="17541" spans="1:5" ht="12.5" x14ac:dyDescent="0.25">
      <c r="A17541" s="37"/>
      <c r="B17541" s="26"/>
      <c r="C17541"/>
      <c r="D17541"/>
      <c r="E17541"/>
    </row>
    <row r="17542" spans="1:5" ht="12.5" x14ac:dyDescent="0.25">
      <c r="A17542" s="37"/>
      <c r="B17542" s="26"/>
      <c r="C17542"/>
      <c r="D17542"/>
      <c r="E17542"/>
    </row>
    <row r="17543" spans="1:5" ht="12.5" x14ac:dyDescent="0.25">
      <c r="A17543" s="37"/>
      <c r="B17543" s="26"/>
      <c r="C17543"/>
      <c r="D17543"/>
      <c r="E17543"/>
    </row>
    <row r="17544" spans="1:5" ht="12.5" x14ac:dyDescent="0.25">
      <c r="A17544" s="37"/>
      <c r="B17544" s="26"/>
      <c r="C17544"/>
      <c r="D17544"/>
      <c r="E17544"/>
    </row>
    <row r="17545" spans="1:5" ht="12.5" x14ac:dyDescent="0.25">
      <c r="A17545" s="37"/>
      <c r="B17545" s="26"/>
      <c r="C17545"/>
      <c r="D17545"/>
      <c r="E17545"/>
    </row>
    <row r="17546" spans="1:5" ht="12.5" x14ac:dyDescent="0.25">
      <c r="A17546" s="37"/>
      <c r="B17546" s="26"/>
      <c r="C17546"/>
      <c r="D17546"/>
      <c r="E17546"/>
    </row>
    <row r="17547" spans="1:5" ht="12.5" x14ac:dyDescent="0.25">
      <c r="A17547" s="37"/>
      <c r="B17547" s="26"/>
      <c r="C17547"/>
      <c r="D17547"/>
      <c r="E17547"/>
    </row>
    <row r="17548" spans="1:5" ht="12.5" x14ac:dyDescent="0.25">
      <c r="A17548" s="37"/>
      <c r="B17548" s="26"/>
      <c r="C17548"/>
      <c r="D17548"/>
      <c r="E17548"/>
    </row>
    <row r="17549" spans="1:5" ht="12.5" x14ac:dyDescent="0.25">
      <c r="A17549" s="37"/>
      <c r="B17549" s="26"/>
      <c r="C17549"/>
      <c r="D17549"/>
      <c r="E17549"/>
    </row>
    <row r="17550" spans="1:5" ht="12.5" x14ac:dyDescent="0.25">
      <c r="A17550" s="37"/>
      <c r="B17550" s="26"/>
      <c r="C17550"/>
      <c r="D17550"/>
      <c r="E17550"/>
    </row>
    <row r="17551" spans="1:5" ht="12.5" x14ac:dyDescent="0.25">
      <c r="A17551" s="37"/>
      <c r="B17551" s="26"/>
      <c r="C17551"/>
      <c r="D17551"/>
      <c r="E17551"/>
    </row>
    <row r="17552" spans="1:5" ht="12.5" x14ac:dyDescent="0.25">
      <c r="A17552" s="37"/>
      <c r="B17552" s="26"/>
      <c r="C17552"/>
      <c r="D17552"/>
      <c r="E17552"/>
    </row>
    <row r="17553" spans="1:5" ht="12.5" x14ac:dyDescent="0.25">
      <c r="A17553" s="37"/>
      <c r="B17553" s="26"/>
      <c r="C17553"/>
      <c r="D17553"/>
      <c r="E17553"/>
    </row>
    <row r="17554" spans="1:5" ht="12.5" x14ac:dyDescent="0.25">
      <c r="A17554" s="37"/>
      <c r="B17554" s="26"/>
      <c r="C17554"/>
      <c r="D17554"/>
      <c r="E17554"/>
    </row>
    <row r="17555" spans="1:5" ht="12.5" x14ac:dyDescent="0.25">
      <c r="A17555" s="37"/>
      <c r="B17555" s="26"/>
      <c r="C17555"/>
      <c r="D17555"/>
      <c r="E17555"/>
    </row>
    <row r="17556" spans="1:5" ht="12.5" x14ac:dyDescent="0.25">
      <c r="A17556" s="37"/>
      <c r="B17556" s="26"/>
      <c r="C17556"/>
      <c r="D17556"/>
      <c r="E17556"/>
    </row>
    <row r="17557" spans="1:5" ht="12.5" x14ac:dyDescent="0.25">
      <c r="A17557" s="37"/>
      <c r="B17557" s="26"/>
      <c r="C17557"/>
      <c r="D17557"/>
      <c r="E17557"/>
    </row>
    <row r="17558" spans="1:5" ht="12.5" x14ac:dyDescent="0.25">
      <c r="A17558" s="37"/>
      <c r="B17558" s="26"/>
      <c r="C17558"/>
      <c r="D17558"/>
      <c r="E17558"/>
    </row>
    <row r="17559" spans="1:5" ht="12.5" x14ac:dyDescent="0.25">
      <c r="A17559" s="37"/>
      <c r="B17559" s="26"/>
      <c r="C17559"/>
      <c r="D17559"/>
      <c r="E17559"/>
    </row>
    <row r="17560" spans="1:5" ht="12.5" x14ac:dyDescent="0.25">
      <c r="A17560" s="37"/>
      <c r="B17560" s="26"/>
      <c r="C17560"/>
      <c r="D17560"/>
      <c r="E17560"/>
    </row>
    <row r="17561" spans="1:5" ht="12.5" x14ac:dyDescent="0.25">
      <c r="A17561" s="37"/>
      <c r="B17561" s="26"/>
      <c r="C17561"/>
      <c r="D17561"/>
      <c r="E17561"/>
    </row>
    <row r="17562" spans="1:5" ht="12.5" x14ac:dyDescent="0.25">
      <c r="A17562" s="37"/>
      <c r="B17562" s="26"/>
      <c r="C17562"/>
      <c r="D17562"/>
      <c r="E17562"/>
    </row>
    <row r="17563" spans="1:5" ht="12.5" x14ac:dyDescent="0.25">
      <c r="A17563" s="37"/>
      <c r="B17563" s="26"/>
      <c r="C17563"/>
      <c r="D17563"/>
      <c r="E17563"/>
    </row>
    <row r="17564" spans="1:5" ht="12.5" x14ac:dyDescent="0.25">
      <c r="A17564" s="37"/>
      <c r="B17564" s="26"/>
      <c r="C17564"/>
      <c r="D17564"/>
      <c r="E17564"/>
    </row>
    <row r="17565" spans="1:5" ht="12.5" x14ac:dyDescent="0.25">
      <c r="A17565" s="37"/>
      <c r="B17565" s="26"/>
      <c r="C17565"/>
      <c r="D17565"/>
      <c r="E17565"/>
    </row>
    <row r="17566" spans="1:5" ht="12.5" x14ac:dyDescent="0.25">
      <c r="A17566" s="37"/>
      <c r="B17566" s="26"/>
      <c r="C17566"/>
      <c r="D17566"/>
      <c r="E17566"/>
    </row>
    <row r="17567" spans="1:5" ht="12.5" x14ac:dyDescent="0.25">
      <c r="A17567" s="37"/>
      <c r="B17567" s="26"/>
      <c r="C17567"/>
      <c r="D17567"/>
      <c r="E17567"/>
    </row>
    <row r="17568" spans="1:5" ht="12.5" x14ac:dyDescent="0.25">
      <c r="A17568" s="37"/>
      <c r="B17568" s="26"/>
      <c r="C17568"/>
      <c r="D17568"/>
      <c r="E17568"/>
    </row>
    <row r="17569" spans="1:5" ht="12.5" x14ac:dyDescent="0.25">
      <c r="A17569" s="37"/>
      <c r="B17569" s="26"/>
      <c r="C17569"/>
      <c r="D17569"/>
      <c r="E17569"/>
    </row>
    <row r="17570" spans="1:5" ht="12.5" x14ac:dyDescent="0.25">
      <c r="A17570" s="37"/>
      <c r="B17570" s="26"/>
      <c r="C17570"/>
      <c r="D17570"/>
      <c r="E17570"/>
    </row>
    <row r="17571" spans="1:5" ht="12.5" x14ac:dyDescent="0.25">
      <c r="A17571" s="37"/>
      <c r="B17571" s="26"/>
      <c r="C17571"/>
      <c r="D17571"/>
      <c r="E17571"/>
    </row>
    <row r="17572" spans="1:5" ht="12.5" x14ac:dyDescent="0.25">
      <c r="A17572" s="37"/>
      <c r="B17572" s="26"/>
      <c r="C17572"/>
      <c r="D17572"/>
      <c r="E17572"/>
    </row>
    <row r="17573" spans="1:5" ht="12.5" x14ac:dyDescent="0.25">
      <c r="A17573" s="37"/>
      <c r="B17573" s="26"/>
      <c r="C17573"/>
      <c r="D17573"/>
      <c r="E17573"/>
    </row>
    <row r="17574" spans="1:5" ht="12.5" x14ac:dyDescent="0.25">
      <c r="A17574" s="37"/>
      <c r="B17574" s="26"/>
      <c r="C17574"/>
      <c r="D17574"/>
      <c r="E17574"/>
    </row>
    <row r="17575" spans="1:5" ht="12.5" x14ac:dyDescent="0.25">
      <c r="A17575" s="37"/>
      <c r="B17575" s="26"/>
      <c r="C17575"/>
      <c r="D17575"/>
      <c r="E17575"/>
    </row>
    <row r="17576" spans="1:5" ht="12.5" x14ac:dyDescent="0.25">
      <c r="A17576" s="37"/>
      <c r="B17576" s="26"/>
      <c r="C17576"/>
      <c r="D17576"/>
      <c r="E17576"/>
    </row>
    <row r="17577" spans="1:5" ht="12.5" x14ac:dyDescent="0.25">
      <c r="A17577" s="37"/>
      <c r="B17577" s="26"/>
      <c r="C17577"/>
      <c r="D17577"/>
      <c r="E17577"/>
    </row>
    <row r="17578" spans="1:5" ht="12.5" x14ac:dyDescent="0.25">
      <c r="A17578" s="37"/>
      <c r="B17578" s="26"/>
      <c r="C17578"/>
      <c r="D17578"/>
      <c r="E17578"/>
    </row>
    <row r="17579" spans="1:5" ht="12.5" x14ac:dyDescent="0.25">
      <c r="A17579" s="37"/>
      <c r="B17579" s="26"/>
      <c r="C17579"/>
      <c r="D17579"/>
      <c r="E17579"/>
    </row>
    <row r="17580" spans="1:5" ht="12.5" x14ac:dyDescent="0.25">
      <c r="A17580" s="37"/>
      <c r="B17580" s="26"/>
      <c r="C17580"/>
      <c r="D17580"/>
      <c r="E17580"/>
    </row>
    <row r="17581" spans="1:5" ht="12.5" x14ac:dyDescent="0.25">
      <c r="A17581" s="37"/>
      <c r="B17581" s="26"/>
      <c r="C17581"/>
      <c r="D17581"/>
      <c r="E17581"/>
    </row>
    <row r="17582" spans="1:5" ht="12.5" x14ac:dyDescent="0.25">
      <c r="A17582" s="37"/>
      <c r="B17582" s="26"/>
      <c r="C17582"/>
      <c r="D17582"/>
      <c r="E17582"/>
    </row>
    <row r="17583" spans="1:5" ht="12.5" x14ac:dyDescent="0.25">
      <c r="A17583" s="37"/>
      <c r="B17583" s="26"/>
      <c r="C17583"/>
      <c r="D17583"/>
      <c r="E17583"/>
    </row>
    <row r="17584" spans="1:5" ht="12.5" x14ac:dyDescent="0.25">
      <c r="A17584" s="37"/>
      <c r="B17584" s="26"/>
      <c r="C17584"/>
      <c r="D17584"/>
      <c r="E17584"/>
    </row>
    <row r="17585" spans="1:5" ht="12.5" x14ac:dyDescent="0.25">
      <c r="A17585" s="37"/>
      <c r="B17585" s="26"/>
      <c r="C17585"/>
      <c r="D17585"/>
      <c r="E17585"/>
    </row>
    <row r="17586" spans="1:5" ht="12.5" x14ac:dyDescent="0.25">
      <c r="A17586" s="37"/>
      <c r="B17586" s="26"/>
      <c r="C17586"/>
      <c r="D17586"/>
      <c r="E17586"/>
    </row>
    <row r="17587" spans="1:5" ht="12.5" x14ac:dyDescent="0.25">
      <c r="A17587" s="37"/>
      <c r="B17587" s="26"/>
      <c r="C17587"/>
      <c r="D17587"/>
      <c r="E17587"/>
    </row>
    <row r="17588" spans="1:5" ht="12.5" x14ac:dyDescent="0.25">
      <c r="A17588" s="37"/>
      <c r="B17588" s="26"/>
      <c r="C17588"/>
      <c r="D17588"/>
      <c r="E17588"/>
    </row>
    <row r="17589" spans="1:5" ht="12.5" x14ac:dyDescent="0.25">
      <c r="A17589" s="37"/>
      <c r="B17589" s="26"/>
      <c r="C17589"/>
      <c r="D17589"/>
      <c r="E17589"/>
    </row>
    <row r="17590" spans="1:5" ht="12.5" x14ac:dyDescent="0.25">
      <c r="A17590" s="37"/>
      <c r="B17590" s="26"/>
      <c r="C17590"/>
      <c r="D17590"/>
      <c r="E17590"/>
    </row>
    <row r="17591" spans="1:5" ht="12.5" x14ac:dyDescent="0.25">
      <c r="A17591" s="37"/>
      <c r="B17591" s="26"/>
      <c r="C17591"/>
      <c r="D17591"/>
      <c r="E17591"/>
    </row>
    <row r="17592" spans="1:5" ht="12.5" x14ac:dyDescent="0.25">
      <c r="A17592" s="37"/>
      <c r="B17592" s="26"/>
      <c r="C17592"/>
      <c r="D17592"/>
      <c r="E17592"/>
    </row>
    <row r="17593" spans="1:5" ht="12.5" x14ac:dyDescent="0.25">
      <c r="A17593" s="37"/>
      <c r="B17593" s="26"/>
      <c r="C17593"/>
      <c r="D17593"/>
      <c r="E17593"/>
    </row>
    <row r="17594" spans="1:5" ht="12.5" x14ac:dyDescent="0.25">
      <c r="A17594" s="37"/>
      <c r="B17594" s="26"/>
      <c r="C17594"/>
      <c r="D17594"/>
      <c r="E17594"/>
    </row>
    <row r="17595" spans="1:5" ht="12.5" x14ac:dyDescent="0.25">
      <c r="A17595" s="37"/>
      <c r="B17595" s="26"/>
      <c r="C17595"/>
      <c r="D17595"/>
      <c r="E17595"/>
    </row>
    <row r="17596" spans="1:5" ht="12.5" x14ac:dyDescent="0.25">
      <c r="A17596" s="37"/>
      <c r="B17596" s="26"/>
      <c r="C17596"/>
      <c r="D17596"/>
      <c r="E17596"/>
    </row>
    <row r="17597" spans="1:5" ht="12.5" x14ac:dyDescent="0.25">
      <c r="A17597" s="37"/>
      <c r="B17597" s="26"/>
      <c r="C17597"/>
      <c r="D17597"/>
      <c r="E17597"/>
    </row>
    <row r="17598" spans="1:5" ht="12.5" x14ac:dyDescent="0.25">
      <c r="A17598" s="37"/>
      <c r="B17598" s="26"/>
      <c r="C17598"/>
      <c r="D17598"/>
      <c r="E17598"/>
    </row>
    <row r="17599" spans="1:5" ht="12.5" x14ac:dyDescent="0.25">
      <c r="A17599" s="37"/>
      <c r="B17599" s="26"/>
      <c r="C17599"/>
      <c r="D17599"/>
      <c r="E17599"/>
    </row>
    <row r="17600" spans="1:5" ht="12.5" x14ac:dyDescent="0.25">
      <c r="A17600" s="37"/>
      <c r="B17600" s="26"/>
      <c r="C17600"/>
      <c r="D17600"/>
      <c r="E17600"/>
    </row>
    <row r="17601" spans="1:5" ht="12.5" x14ac:dyDescent="0.25">
      <c r="A17601" s="37"/>
      <c r="B17601" s="26"/>
      <c r="C17601"/>
      <c r="D17601"/>
      <c r="E17601"/>
    </row>
    <row r="17602" spans="1:5" ht="12.5" x14ac:dyDescent="0.25">
      <c r="A17602" s="37"/>
      <c r="B17602" s="26"/>
      <c r="C17602"/>
      <c r="D17602"/>
      <c r="E17602"/>
    </row>
    <row r="17603" spans="1:5" ht="12.5" x14ac:dyDescent="0.25">
      <c r="A17603" s="37"/>
      <c r="B17603" s="26"/>
      <c r="C17603"/>
      <c r="D17603"/>
      <c r="E17603"/>
    </row>
    <row r="17604" spans="1:5" ht="12.5" x14ac:dyDescent="0.25">
      <c r="A17604" s="37"/>
      <c r="B17604" s="26"/>
      <c r="C17604"/>
      <c r="D17604"/>
      <c r="E17604"/>
    </row>
    <row r="17605" spans="1:5" ht="12.5" x14ac:dyDescent="0.25">
      <c r="A17605" s="37"/>
      <c r="B17605" s="26"/>
      <c r="C17605"/>
      <c r="D17605"/>
      <c r="E17605"/>
    </row>
    <row r="17606" spans="1:5" ht="12.5" x14ac:dyDescent="0.25">
      <c r="A17606" s="37"/>
      <c r="B17606" s="26"/>
      <c r="C17606"/>
      <c r="D17606"/>
      <c r="E17606"/>
    </row>
    <row r="17607" spans="1:5" ht="12.5" x14ac:dyDescent="0.25">
      <c r="A17607" s="37"/>
      <c r="B17607" s="26"/>
      <c r="C17607"/>
      <c r="D17607"/>
      <c r="E17607"/>
    </row>
    <row r="17608" spans="1:5" ht="12.5" x14ac:dyDescent="0.25">
      <c r="A17608" s="37"/>
      <c r="B17608" s="26"/>
      <c r="C17608"/>
      <c r="D17608"/>
      <c r="E17608"/>
    </row>
    <row r="17609" spans="1:5" ht="12.5" x14ac:dyDescent="0.25">
      <c r="A17609" s="37"/>
      <c r="B17609" s="26"/>
      <c r="C17609"/>
      <c r="D17609"/>
      <c r="E17609"/>
    </row>
    <row r="17610" spans="1:5" ht="12.5" x14ac:dyDescent="0.25">
      <c r="A17610" s="37"/>
      <c r="B17610" s="26"/>
      <c r="C17610"/>
      <c r="D17610"/>
      <c r="E17610"/>
    </row>
    <row r="17611" spans="1:5" ht="12.5" x14ac:dyDescent="0.25">
      <c r="A17611" s="37"/>
      <c r="B17611" s="26"/>
      <c r="C17611"/>
      <c r="D17611"/>
      <c r="E17611"/>
    </row>
    <row r="17612" spans="1:5" ht="12.5" x14ac:dyDescent="0.25">
      <c r="A17612" s="37"/>
      <c r="B17612" s="26"/>
      <c r="C17612"/>
      <c r="D17612"/>
      <c r="E17612"/>
    </row>
    <row r="17613" spans="1:5" ht="12.5" x14ac:dyDescent="0.25">
      <c r="A17613" s="37"/>
      <c r="B17613" s="26"/>
      <c r="C17613"/>
      <c r="D17613"/>
      <c r="E17613"/>
    </row>
    <row r="17614" spans="1:5" ht="12.5" x14ac:dyDescent="0.25">
      <c r="A17614" s="37"/>
      <c r="B17614" s="26"/>
      <c r="C17614"/>
      <c r="D17614"/>
      <c r="E17614"/>
    </row>
    <row r="17615" spans="1:5" ht="12.5" x14ac:dyDescent="0.25">
      <c r="A17615" s="37"/>
      <c r="B17615" s="26"/>
      <c r="C17615"/>
      <c r="D17615"/>
      <c r="E17615"/>
    </row>
    <row r="17616" spans="1:5" ht="12.5" x14ac:dyDescent="0.25">
      <c r="A17616" s="37"/>
      <c r="B17616" s="26"/>
      <c r="C17616"/>
      <c r="D17616"/>
      <c r="E17616"/>
    </row>
    <row r="17617" spans="1:5" ht="12.5" x14ac:dyDescent="0.25">
      <c r="A17617" s="37"/>
      <c r="B17617" s="26"/>
      <c r="C17617"/>
      <c r="D17617"/>
      <c r="E17617"/>
    </row>
    <row r="17618" spans="1:5" ht="12.5" x14ac:dyDescent="0.25">
      <c r="A17618" s="37"/>
      <c r="B17618" s="26"/>
      <c r="C17618"/>
      <c r="D17618"/>
      <c r="E17618"/>
    </row>
    <row r="17619" spans="1:5" ht="12.5" x14ac:dyDescent="0.25">
      <c r="A17619" s="37"/>
      <c r="B17619" s="26"/>
      <c r="C17619"/>
      <c r="D17619"/>
      <c r="E17619"/>
    </row>
    <row r="17620" spans="1:5" ht="12.5" x14ac:dyDescent="0.25">
      <c r="A17620" s="37"/>
      <c r="B17620" s="26"/>
      <c r="C17620"/>
      <c r="D17620"/>
      <c r="E17620"/>
    </row>
    <row r="17621" spans="1:5" ht="12.5" x14ac:dyDescent="0.25">
      <c r="A17621" s="37"/>
      <c r="B17621" s="26"/>
      <c r="C17621"/>
      <c r="D17621"/>
      <c r="E17621"/>
    </row>
    <row r="17622" spans="1:5" ht="12.5" x14ac:dyDescent="0.25">
      <c r="A17622" s="37"/>
      <c r="B17622" s="26"/>
      <c r="C17622"/>
      <c r="D17622"/>
      <c r="E17622"/>
    </row>
    <row r="17623" spans="1:5" ht="12.5" x14ac:dyDescent="0.25">
      <c r="A17623" s="37"/>
      <c r="B17623" s="26"/>
      <c r="C17623"/>
      <c r="D17623"/>
      <c r="E17623"/>
    </row>
    <row r="17624" spans="1:5" ht="12.5" x14ac:dyDescent="0.25">
      <c r="A17624" s="37"/>
      <c r="B17624" s="26"/>
      <c r="C17624"/>
      <c r="D17624"/>
      <c r="E17624"/>
    </row>
    <row r="17625" spans="1:5" ht="12.5" x14ac:dyDescent="0.25">
      <c r="A17625" s="37"/>
      <c r="B17625" s="26"/>
      <c r="C17625"/>
      <c r="D17625"/>
      <c r="E17625"/>
    </row>
    <row r="17626" spans="1:5" ht="12.5" x14ac:dyDescent="0.25">
      <c r="A17626" s="37"/>
      <c r="B17626" s="26"/>
      <c r="C17626"/>
      <c r="D17626"/>
      <c r="E17626"/>
    </row>
    <row r="17627" spans="1:5" ht="12.5" x14ac:dyDescent="0.25">
      <c r="A17627" s="37"/>
      <c r="B17627" s="26"/>
      <c r="C17627"/>
      <c r="D17627"/>
      <c r="E17627"/>
    </row>
    <row r="17628" spans="1:5" ht="12.5" x14ac:dyDescent="0.25">
      <c r="A17628" s="37"/>
      <c r="B17628" s="26"/>
      <c r="C17628"/>
      <c r="D17628"/>
      <c r="E17628"/>
    </row>
    <row r="17629" spans="1:5" ht="12.5" x14ac:dyDescent="0.25">
      <c r="A17629" s="37"/>
      <c r="B17629" s="26"/>
      <c r="C17629"/>
      <c r="D17629"/>
      <c r="E17629"/>
    </row>
    <row r="17630" spans="1:5" ht="12.5" x14ac:dyDescent="0.25">
      <c r="A17630" s="37"/>
      <c r="B17630" s="26"/>
      <c r="C17630"/>
      <c r="D17630"/>
      <c r="E17630"/>
    </row>
    <row r="17631" spans="1:5" ht="12.5" x14ac:dyDescent="0.25">
      <c r="A17631" s="37"/>
      <c r="B17631" s="26"/>
      <c r="C17631"/>
      <c r="D17631"/>
      <c r="E17631"/>
    </row>
    <row r="17632" spans="1:5" ht="12.5" x14ac:dyDescent="0.25">
      <c r="A17632" s="37"/>
      <c r="B17632" s="26"/>
      <c r="C17632"/>
      <c r="D17632"/>
      <c r="E17632"/>
    </row>
    <row r="17633" spans="1:5" ht="12.5" x14ac:dyDescent="0.25">
      <c r="A17633" s="37"/>
      <c r="B17633" s="26"/>
      <c r="C17633"/>
      <c r="D17633"/>
      <c r="E17633"/>
    </row>
    <row r="17634" spans="1:5" ht="12.5" x14ac:dyDescent="0.25">
      <c r="A17634" s="37"/>
      <c r="B17634" s="26"/>
      <c r="C17634"/>
      <c r="D17634"/>
      <c r="E17634"/>
    </row>
    <row r="17635" spans="1:5" ht="12.5" x14ac:dyDescent="0.25">
      <c r="A17635" s="37"/>
      <c r="B17635" s="26"/>
      <c r="C17635"/>
      <c r="D17635"/>
      <c r="E17635"/>
    </row>
    <row r="17636" spans="1:5" ht="12.5" x14ac:dyDescent="0.25">
      <c r="A17636" s="37"/>
      <c r="B17636" s="26"/>
      <c r="C17636"/>
      <c r="D17636"/>
      <c r="E17636"/>
    </row>
    <row r="17637" spans="1:5" ht="12.5" x14ac:dyDescent="0.25">
      <c r="A17637" s="37"/>
      <c r="B17637" s="26"/>
      <c r="C17637"/>
      <c r="D17637"/>
      <c r="E17637"/>
    </row>
    <row r="17638" spans="1:5" ht="12.5" x14ac:dyDescent="0.25">
      <c r="A17638" s="37"/>
      <c r="B17638" s="26"/>
      <c r="C17638"/>
      <c r="D17638"/>
      <c r="E17638"/>
    </row>
    <row r="17639" spans="1:5" ht="12.5" x14ac:dyDescent="0.25">
      <c r="A17639" s="37"/>
      <c r="B17639" s="26"/>
      <c r="C17639"/>
      <c r="D17639"/>
      <c r="E17639"/>
    </row>
    <row r="17640" spans="1:5" ht="12.5" x14ac:dyDescent="0.25">
      <c r="A17640" s="37"/>
      <c r="B17640" s="26"/>
      <c r="C17640"/>
      <c r="D17640"/>
      <c r="E17640"/>
    </row>
    <row r="17641" spans="1:5" ht="12.5" x14ac:dyDescent="0.25">
      <c r="A17641" s="37"/>
      <c r="B17641" s="26"/>
      <c r="C17641"/>
      <c r="D17641"/>
      <c r="E17641"/>
    </row>
    <row r="17642" spans="1:5" ht="12.5" x14ac:dyDescent="0.25">
      <c r="A17642" s="37"/>
      <c r="B17642" s="26"/>
      <c r="C17642"/>
      <c r="D17642"/>
      <c r="E17642"/>
    </row>
    <row r="17643" spans="1:5" ht="12.5" x14ac:dyDescent="0.25">
      <c r="A17643" s="37"/>
      <c r="B17643" s="26"/>
      <c r="C17643"/>
      <c r="D17643"/>
      <c r="E17643"/>
    </row>
    <row r="17644" spans="1:5" ht="12.5" x14ac:dyDescent="0.25">
      <c r="A17644" s="37"/>
      <c r="B17644" s="26"/>
      <c r="C17644"/>
      <c r="D17644"/>
      <c r="E17644"/>
    </row>
    <row r="17645" spans="1:5" ht="12.5" x14ac:dyDescent="0.25">
      <c r="A17645" s="37"/>
      <c r="B17645" s="26"/>
      <c r="C17645"/>
      <c r="D17645"/>
      <c r="E17645"/>
    </row>
    <row r="17646" spans="1:5" ht="12.5" x14ac:dyDescent="0.25">
      <c r="A17646" s="37"/>
      <c r="B17646" s="26"/>
      <c r="C17646"/>
      <c r="D17646"/>
      <c r="E17646"/>
    </row>
    <row r="17647" spans="1:5" ht="12.5" x14ac:dyDescent="0.25">
      <c r="A17647" s="37"/>
      <c r="B17647" s="26"/>
      <c r="C17647"/>
      <c r="D17647"/>
      <c r="E17647"/>
    </row>
    <row r="17648" spans="1:5" ht="12.5" x14ac:dyDescent="0.25">
      <c r="A17648" s="37"/>
      <c r="B17648" s="26"/>
      <c r="C17648"/>
      <c r="D17648"/>
      <c r="E17648"/>
    </row>
    <row r="17649" spans="1:5" ht="12.5" x14ac:dyDescent="0.25">
      <c r="A17649" s="37"/>
      <c r="B17649" s="26"/>
      <c r="C17649"/>
      <c r="D17649"/>
      <c r="E17649"/>
    </row>
    <row r="17650" spans="1:5" ht="12.5" x14ac:dyDescent="0.25">
      <c r="A17650" s="37"/>
      <c r="B17650" s="26"/>
      <c r="C17650"/>
      <c r="D17650"/>
      <c r="E17650"/>
    </row>
    <row r="17651" spans="1:5" ht="12.5" x14ac:dyDescent="0.25">
      <c r="A17651" s="37"/>
      <c r="B17651" s="26"/>
      <c r="C17651"/>
      <c r="D17651"/>
      <c r="E17651"/>
    </row>
    <row r="17652" spans="1:5" ht="12.5" x14ac:dyDescent="0.25">
      <c r="A17652" s="37"/>
      <c r="B17652" s="26"/>
      <c r="C17652"/>
      <c r="D17652"/>
      <c r="E17652"/>
    </row>
    <row r="17653" spans="1:5" ht="12.5" x14ac:dyDescent="0.25">
      <c r="A17653" s="37"/>
      <c r="B17653" s="26"/>
      <c r="C17653"/>
      <c r="D17653"/>
      <c r="E17653"/>
    </row>
    <row r="17654" spans="1:5" ht="12.5" x14ac:dyDescent="0.25">
      <c r="A17654" s="37"/>
      <c r="B17654" s="26"/>
      <c r="C17654"/>
      <c r="D17654"/>
      <c r="E17654"/>
    </row>
    <row r="17655" spans="1:5" ht="12.5" x14ac:dyDescent="0.25">
      <c r="A17655" s="37"/>
      <c r="B17655" s="26"/>
      <c r="C17655"/>
      <c r="D17655"/>
      <c r="E17655"/>
    </row>
    <row r="17656" spans="1:5" ht="12.5" x14ac:dyDescent="0.25">
      <c r="A17656" s="37"/>
      <c r="B17656" s="26"/>
      <c r="C17656"/>
      <c r="D17656"/>
      <c r="E17656"/>
    </row>
    <row r="17657" spans="1:5" ht="12.5" x14ac:dyDescent="0.25">
      <c r="A17657" s="37"/>
      <c r="B17657" s="26"/>
      <c r="C17657"/>
      <c r="D17657"/>
      <c r="E17657"/>
    </row>
    <row r="17658" spans="1:5" ht="12.5" x14ac:dyDescent="0.25">
      <c r="A17658" s="37"/>
      <c r="B17658" s="26"/>
      <c r="C17658"/>
      <c r="D17658"/>
      <c r="E17658"/>
    </row>
    <row r="17659" spans="1:5" ht="12.5" x14ac:dyDescent="0.25">
      <c r="A17659" s="37"/>
      <c r="B17659" s="26"/>
      <c r="C17659"/>
      <c r="D17659"/>
      <c r="E17659"/>
    </row>
    <row r="17660" spans="1:5" ht="12.5" x14ac:dyDescent="0.25">
      <c r="A17660" s="37"/>
      <c r="B17660" s="26"/>
      <c r="C17660"/>
      <c r="D17660"/>
      <c r="E17660"/>
    </row>
    <row r="17661" spans="1:5" ht="12.5" x14ac:dyDescent="0.25">
      <c r="A17661" s="37"/>
      <c r="B17661" s="26"/>
      <c r="C17661"/>
      <c r="D17661"/>
      <c r="E17661"/>
    </row>
    <row r="17662" spans="1:5" ht="12.5" x14ac:dyDescent="0.25">
      <c r="A17662" s="37"/>
      <c r="B17662" s="26"/>
      <c r="C17662"/>
      <c r="D17662"/>
      <c r="E17662"/>
    </row>
    <row r="17663" spans="1:5" ht="12.5" x14ac:dyDescent="0.25">
      <c r="A17663" s="37"/>
      <c r="B17663" s="26"/>
      <c r="C17663"/>
      <c r="D17663"/>
      <c r="E17663"/>
    </row>
    <row r="17664" spans="1:5" ht="12.5" x14ac:dyDescent="0.25">
      <c r="A17664" s="37"/>
      <c r="B17664" s="26"/>
      <c r="C17664"/>
      <c r="D17664"/>
      <c r="E17664"/>
    </row>
    <row r="17665" spans="1:5" ht="12.5" x14ac:dyDescent="0.25">
      <c r="A17665" s="37"/>
      <c r="B17665" s="26"/>
      <c r="C17665"/>
      <c r="D17665"/>
      <c r="E17665"/>
    </row>
    <row r="17666" spans="1:5" ht="12.5" x14ac:dyDescent="0.25">
      <c r="A17666" s="37"/>
      <c r="B17666" s="26"/>
      <c r="C17666"/>
      <c r="D17666"/>
      <c r="E17666"/>
    </row>
    <row r="17667" spans="1:5" ht="12.5" x14ac:dyDescent="0.25">
      <c r="A17667" s="37"/>
      <c r="B17667" s="26"/>
      <c r="C17667"/>
      <c r="D17667"/>
      <c r="E17667"/>
    </row>
    <row r="17668" spans="1:5" ht="12.5" x14ac:dyDescent="0.25">
      <c r="A17668" s="37"/>
      <c r="B17668" s="26"/>
      <c r="C17668"/>
      <c r="D17668"/>
      <c r="E17668"/>
    </row>
    <row r="17669" spans="1:5" ht="12.5" x14ac:dyDescent="0.25">
      <c r="A17669" s="37"/>
      <c r="B17669" s="26"/>
      <c r="C17669"/>
      <c r="D17669"/>
      <c r="E17669"/>
    </row>
    <row r="17670" spans="1:5" ht="12.5" x14ac:dyDescent="0.25">
      <c r="A17670" s="37"/>
      <c r="B17670" s="26"/>
      <c r="C17670"/>
      <c r="D17670"/>
      <c r="E17670"/>
    </row>
    <row r="17671" spans="1:5" ht="12.5" x14ac:dyDescent="0.25">
      <c r="A17671" s="37"/>
      <c r="B17671" s="26"/>
      <c r="C17671"/>
      <c r="D17671"/>
      <c r="E17671"/>
    </row>
    <row r="17672" spans="1:5" ht="12.5" x14ac:dyDescent="0.25">
      <c r="A17672" s="37"/>
      <c r="B17672" s="26"/>
      <c r="C17672"/>
      <c r="D17672"/>
      <c r="E17672"/>
    </row>
    <row r="17673" spans="1:5" ht="12.5" x14ac:dyDescent="0.25">
      <c r="A17673" s="37"/>
      <c r="B17673" s="26"/>
      <c r="C17673"/>
      <c r="D17673"/>
      <c r="E17673"/>
    </row>
    <row r="17674" spans="1:5" ht="12.5" x14ac:dyDescent="0.25">
      <c r="A17674" s="37"/>
      <c r="B17674" s="26"/>
      <c r="C17674"/>
      <c r="D17674"/>
      <c r="E17674"/>
    </row>
    <row r="17675" spans="1:5" ht="12.5" x14ac:dyDescent="0.25">
      <c r="A17675" s="37"/>
      <c r="B17675" s="26"/>
      <c r="C17675"/>
      <c r="D17675"/>
      <c r="E17675"/>
    </row>
    <row r="17676" spans="1:5" ht="12.5" x14ac:dyDescent="0.25">
      <c r="A17676" s="37"/>
      <c r="B17676" s="26"/>
      <c r="C17676"/>
      <c r="D17676"/>
      <c r="E17676"/>
    </row>
    <row r="17677" spans="1:5" ht="12.5" x14ac:dyDescent="0.25">
      <c r="A17677" s="37"/>
      <c r="B17677" s="26"/>
      <c r="C17677"/>
      <c r="D17677"/>
      <c r="E17677"/>
    </row>
    <row r="17678" spans="1:5" ht="12.5" x14ac:dyDescent="0.25">
      <c r="A17678" s="37"/>
      <c r="B17678" s="26"/>
      <c r="C17678"/>
      <c r="D17678"/>
      <c r="E17678"/>
    </row>
    <row r="17679" spans="1:5" ht="12.5" x14ac:dyDescent="0.25">
      <c r="A17679" s="37"/>
      <c r="B17679" s="26"/>
      <c r="C17679"/>
      <c r="D17679"/>
      <c r="E17679"/>
    </row>
    <row r="17680" spans="1:5" ht="12.5" x14ac:dyDescent="0.25">
      <c r="A17680" s="37"/>
      <c r="B17680" s="26"/>
      <c r="C17680"/>
      <c r="D17680"/>
      <c r="E17680"/>
    </row>
    <row r="17681" spans="1:5" ht="12.5" x14ac:dyDescent="0.25">
      <c r="A17681" s="37"/>
      <c r="B17681" s="26"/>
      <c r="C17681"/>
      <c r="D17681"/>
      <c r="E17681"/>
    </row>
    <row r="17682" spans="1:5" ht="12.5" x14ac:dyDescent="0.25">
      <c r="A17682" s="37"/>
      <c r="B17682" s="26"/>
      <c r="C17682"/>
      <c r="D17682"/>
      <c r="E17682"/>
    </row>
    <row r="17683" spans="1:5" ht="12.5" x14ac:dyDescent="0.25">
      <c r="A17683" s="37"/>
      <c r="B17683" s="26"/>
      <c r="C17683"/>
      <c r="D17683"/>
      <c r="E17683"/>
    </row>
    <row r="17684" spans="1:5" ht="12.5" x14ac:dyDescent="0.25">
      <c r="A17684" s="37"/>
      <c r="B17684" s="26"/>
      <c r="C17684"/>
      <c r="D17684"/>
      <c r="E17684"/>
    </row>
    <row r="17685" spans="1:5" ht="12.5" x14ac:dyDescent="0.25">
      <c r="A17685" s="37"/>
      <c r="B17685" s="26"/>
      <c r="C17685"/>
      <c r="D17685"/>
      <c r="E17685"/>
    </row>
    <row r="17686" spans="1:5" ht="12.5" x14ac:dyDescent="0.25">
      <c r="A17686" s="37"/>
      <c r="B17686" s="26"/>
      <c r="C17686"/>
      <c r="D17686"/>
      <c r="E17686"/>
    </row>
    <row r="17687" spans="1:5" ht="12.5" x14ac:dyDescent="0.25">
      <c r="A17687" s="37"/>
      <c r="B17687" s="26"/>
      <c r="C17687"/>
      <c r="D17687"/>
      <c r="E17687"/>
    </row>
    <row r="17688" spans="1:5" ht="12.5" x14ac:dyDescent="0.25">
      <c r="A17688" s="37"/>
      <c r="B17688" s="26"/>
      <c r="C17688"/>
      <c r="D17688"/>
      <c r="E17688"/>
    </row>
    <row r="17689" spans="1:5" ht="12.5" x14ac:dyDescent="0.25">
      <c r="A17689" s="37"/>
      <c r="B17689" s="26"/>
      <c r="C17689"/>
      <c r="D17689"/>
      <c r="E17689"/>
    </row>
    <row r="17690" spans="1:5" ht="12.5" x14ac:dyDescent="0.25">
      <c r="A17690" s="37"/>
      <c r="B17690" s="26"/>
      <c r="C17690"/>
      <c r="D17690"/>
      <c r="E17690"/>
    </row>
    <row r="17691" spans="1:5" ht="12.5" x14ac:dyDescent="0.25">
      <c r="A17691" s="37"/>
      <c r="B17691" s="26"/>
      <c r="C17691"/>
      <c r="D17691"/>
      <c r="E17691"/>
    </row>
    <row r="17692" spans="1:5" ht="12.5" x14ac:dyDescent="0.25">
      <c r="A17692" s="37"/>
      <c r="B17692" s="26"/>
      <c r="C17692"/>
      <c r="D17692"/>
      <c r="E17692"/>
    </row>
    <row r="17693" spans="1:5" ht="12.5" x14ac:dyDescent="0.25">
      <c r="A17693" s="37"/>
      <c r="B17693" s="26"/>
      <c r="C17693"/>
      <c r="D17693"/>
      <c r="E17693"/>
    </row>
    <row r="17694" spans="1:5" ht="12.5" x14ac:dyDescent="0.25">
      <c r="A17694" s="37"/>
      <c r="B17694" s="26"/>
      <c r="C17694"/>
      <c r="D17694"/>
      <c r="E17694"/>
    </row>
    <row r="17695" spans="1:5" ht="12.5" x14ac:dyDescent="0.25">
      <c r="A17695" s="37"/>
      <c r="B17695" s="26"/>
      <c r="C17695"/>
      <c r="D17695"/>
      <c r="E17695"/>
    </row>
    <row r="17696" spans="1:5" ht="12.5" x14ac:dyDescent="0.25">
      <c r="A17696" s="37"/>
      <c r="B17696" s="26"/>
      <c r="C17696"/>
      <c r="D17696"/>
      <c r="E17696"/>
    </row>
    <row r="17697" spans="1:5" ht="12.5" x14ac:dyDescent="0.25">
      <c r="A17697" s="37"/>
      <c r="B17697" s="26"/>
      <c r="C17697"/>
      <c r="D17697"/>
      <c r="E17697"/>
    </row>
    <row r="17698" spans="1:5" ht="12.5" x14ac:dyDescent="0.25">
      <c r="A17698" s="37"/>
      <c r="B17698" s="26"/>
      <c r="C17698"/>
      <c r="D17698"/>
      <c r="E17698"/>
    </row>
    <row r="17699" spans="1:5" ht="12.5" x14ac:dyDescent="0.25">
      <c r="A17699" s="37"/>
      <c r="B17699" s="26"/>
      <c r="C17699"/>
      <c r="D17699"/>
      <c r="E17699"/>
    </row>
    <row r="17700" spans="1:5" ht="12.5" x14ac:dyDescent="0.25">
      <c r="A17700" s="37"/>
      <c r="B17700" s="26"/>
      <c r="C17700"/>
      <c r="D17700"/>
      <c r="E17700"/>
    </row>
    <row r="17701" spans="1:5" ht="12.5" x14ac:dyDescent="0.25">
      <c r="A17701" s="37"/>
      <c r="B17701" s="26"/>
      <c r="C17701"/>
      <c r="D17701"/>
      <c r="E17701"/>
    </row>
    <row r="17702" spans="1:5" ht="12.5" x14ac:dyDescent="0.25">
      <c r="A17702" s="37"/>
      <c r="B17702" s="26"/>
      <c r="C17702"/>
      <c r="D17702"/>
      <c r="E17702"/>
    </row>
    <row r="17703" spans="1:5" ht="12.5" x14ac:dyDescent="0.25">
      <c r="A17703" s="37"/>
      <c r="B17703" s="26"/>
      <c r="C17703"/>
      <c r="D17703"/>
      <c r="E17703"/>
    </row>
    <row r="17704" spans="1:5" ht="12.5" x14ac:dyDescent="0.25">
      <c r="A17704" s="37"/>
      <c r="B17704" s="26"/>
      <c r="C17704"/>
      <c r="D17704"/>
      <c r="E17704"/>
    </row>
    <row r="17705" spans="1:5" ht="12.5" x14ac:dyDescent="0.25">
      <c r="A17705" s="37"/>
      <c r="B17705" s="26"/>
      <c r="C17705"/>
      <c r="D17705"/>
      <c r="E17705"/>
    </row>
    <row r="17706" spans="1:5" ht="12.5" x14ac:dyDescent="0.25">
      <c r="A17706" s="37"/>
      <c r="B17706" s="26"/>
      <c r="C17706"/>
      <c r="D17706"/>
      <c r="E17706"/>
    </row>
    <row r="17707" spans="1:5" ht="12.5" x14ac:dyDescent="0.25">
      <c r="A17707" s="37"/>
      <c r="B17707" s="26"/>
      <c r="C17707"/>
      <c r="D17707"/>
      <c r="E17707"/>
    </row>
    <row r="17708" spans="1:5" ht="12.5" x14ac:dyDescent="0.25">
      <c r="A17708" s="37"/>
      <c r="B17708" s="26"/>
      <c r="C17708"/>
      <c r="D17708"/>
      <c r="E17708"/>
    </row>
    <row r="17709" spans="1:5" ht="12.5" x14ac:dyDescent="0.25">
      <c r="A17709" s="37"/>
      <c r="B17709" s="26"/>
      <c r="C17709"/>
      <c r="D17709"/>
      <c r="E17709"/>
    </row>
    <row r="17710" spans="1:5" ht="12.5" x14ac:dyDescent="0.25">
      <c r="A17710" s="37"/>
      <c r="B17710" s="26"/>
      <c r="C17710"/>
      <c r="D17710"/>
      <c r="E17710"/>
    </row>
    <row r="17711" spans="1:5" ht="12.5" x14ac:dyDescent="0.25">
      <c r="A17711" s="37"/>
      <c r="B17711" s="26"/>
      <c r="C17711"/>
      <c r="D17711"/>
      <c r="E17711"/>
    </row>
    <row r="17712" spans="1:5" ht="12.5" x14ac:dyDescent="0.25">
      <c r="A17712" s="37"/>
      <c r="B17712" s="26"/>
      <c r="C17712"/>
      <c r="D17712"/>
      <c r="E17712"/>
    </row>
    <row r="17713" spans="1:5" ht="12.5" x14ac:dyDescent="0.25">
      <c r="A17713" s="37"/>
      <c r="B17713" s="26"/>
      <c r="C17713"/>
      <c r="D17713"/>
      <c r="E17713"/>
    </row>
    <row r="17714" spans="1:5" ht="12.5" x14ac:dyDescent="0.25">
      <c r="A17714" s="37"/>
      <c r="B17714" s="26"/>
      <c r="C17714"/>
      <c r="D17714"/>
      <c r="E17714"/>
    </row>
    <row r="17715" spans="1:5" ht="12.5" x14ac:dyDescent="0.25">
      <c r="A17715" s="37"/>
      <c r="B17715" s="26"/>
      <c r="C17715"/>
      <c r="D17715"/>
      <c r="E17715"/>
    </row>
    <row r="17716" spans="1:5" ht="12.5" x14ac:dyDescent="0.25">
      <c r="A17716" s="37"/>
      <c r="B17716" s="26"/>
      <c r="C17716"/>
      <c r="D17716"/>
      <c r="E17716"/>
    </row>
    <row r="17717" spans="1:5" ht="12.5" x14ac:dyDescent="0.25">
      <c r="A17717" s="37"/>
      <c r="B17717" s="26"/>
      <c r="C17717"/>
      <c r="D17717"/>
      <c r="E17717"/>
    </row>
    <row r="17718" spans="1:5" ht="12.5" x14ac:dyDescent="0.25">
      <c r="A17718" s="37"/>
      <c r="B17718" s="26"/>
      <c r="C17718"/>
      <c r="D17718"/>
      <c r="E17718"/>
    </row>
    <row r="17719" spans="1:5" ht="12.5" x14ac:dyDescent="0.25">
      <c r="A17719" s="37"/>
      <c r="B17719" s="26"/>
      <c r="C17719"/>
      <c r="D17719"/>
      <c r="E17719"/>
    </row>
    <row r="17720" spans="1:5" ht="12.5" x14ac:dyDescent="0.25">
      <c r="A17720" s="37"/>
      <c r="B17720" s="26"/>
      <c r="C17720"/>
      <c r="D17720"/>
      <c r="E17720"/>
    </row>
    <row r="17721" spans="1:5" ht="12.5" x14ac:dyDescent="0.25">
      <c r="A17721" s="37"/>
      <c r="B17721" s="26"/>
      <c r="C17721"/>
      <c r="D17721"/>
      <c r="E17721"/>
    </row>
    <row r="17722" spans="1:5" ht="12.5" x14ac:dyDescent="0.25">
      <c r="A17722" s="37"/>
      <c r="B17722" s="26"/>
      <c r="C17722"/>
      <c r="D17722"/>
      <c r="E17722"/>
    </row>
    <row r="17723" spans="1:5" ht="12.5" x14ac:dyDescent="0.25">
      <c r="A17723" s="37"/>
      <c r="B17723" s="26"/>
      <c r="C17723"/>
      <c r="D17723"/>
      <c r="E17723"/>
    </row>
    <row r="17724" spans="1:5" ht="12.5" x14ac:dyDescent="0.25">
      <c r="A17724" s="37"/>
      <c r="B17724" s="26"/>
      <c r="C17724"/>
      <c r="D17724"/>
      <c r="E17724"/>
    </row>
    <row r="17725" spans="1:5" ht="12.5" x14ac:dyDescent="0.25">
      <c r="A17725" s="37"/>
      <c r="B17725" s="26"/>
      <c r="C17725"/>
      <c r="D17725"/>
      <c r="E17725"/>
    </row>
    <row r="17726" spans="1:5" ht="12.5" x14ac:dyDescent="0.25">
      <c r="A17726" s="37"/>
      <c r="B17726" s="26"/>
      <c r="C17726"/>
      <c r="D17726"/>
      <c r="E17726"/>
    </row>
    <row r="17727" spans="1:5" ht="12.5" x14ac:dyDescent="0.25">
      <c r="A17727" s="37"/>
      <c r="B17727" s="26"/>
      <c r="C17727"/>
      <c r="D17727"/>
      <c r="E17727"/>
    </row>
    <row r="17728" spans="1:5" ht="12.5" x14ac:dyDescent="0.25">
      <c r="A17728" s="37"/>
      <c r="B17728" s="26"/>
      <c r="C17728"/>
      <c r="D17728"/>
      <c r="E17728"/>
    </row>
    <row r="17729" spans="1:5" ht="12.5" x14ac:dyDescent="0.25">
      <c r="A17729" s="37"/>
      <c r="B17729" s="26"/>
      <c r="C17729"/>
      <c r="D17729"/>
      <c r="E17729"/>
    </row>
    <row r="17730" spans="1:5" ht="12.5" x14ac:dyDescent="0.25">
      <c r="A17730" s="37"/>
      <c r="B17730" s="26"/>
      <c r="C17730"/>
      <c r="D17730"/>
      <c r="E17730"/>
    </row>
    <row r="17731" spans="1:5" ht="12.5" x14ac:dyDescent="0.25">
      <c r="A17731" s="37"/>
      <c r="B17731" s="26"/>
      <c r="C17731"/>
      <c r="D17731"/>
      <c r="E17731"/>
    </row>
    <row r="17732" spans="1:5" ht="12.5" x14ac:dyDescent="0.25">
      <c r="A17732" s="37"/>
      <c r="B17732" s="26"/>
      <c r="C17732"/>
      <c r="D17732"/>
      <c r="E17732"/>
    </row>
    <row r="17733" spans="1:5" ht="12.5" x14ac:dyDescent="0.25">
      <c r="A17733" s="37"/>
      <c r="B17733" s="26"/>
      <c r="C17733"/>
      <c r="D17733"/>
      <c r="E17733"/>
    </row>
    <row r="17734" spans="1:5" ht="12.5" x14ac:dyDescent="0.25">
      <c r="A17734" s="37"/>
      <c r="B17734" s="26"/>
      <c r="C17734"/>
      <c r="D17734"/>
      <c r="E17734"/>
    </row>
    <row r="17735" spans="1:5" ht="12.5" x14ac:dyDescent="0.25">
      <c r="A17735" s="37"/>
      <c r="B17735" s="26"/>
      <c r="C17735"/>
      <c r="D17735"/>
      <c r="E17735"/>
    </row>
    <row r="17736" spans="1:5" ht="12.5" x14ac:dyDescent="0.25">
      <c r="A17736" s="37"/>
      <c r="B17736" s="26"/>
      <c r="C17736"/>
      <c r="D17736"/>
      <c r="E17736"/>
    </row>
    <row r="17737" spans="1:5" ht="12.5" x14ac:dyDescent="0.25">
      <c r="A17737" s="37"/>
      <c r="B17737" s="26"/>
      <c r="C17737"/>
      <c r="D17737"/>
      <c r="E17737"/>
    </row>
    <row r="17738" spans="1:5" ht="12.5" x14ac:dyDescent="0.25">
      <c r="A17738" s="37"/>
      <c r="B17738" s="26"/>
      <c r="C17738"/>
      <c r="D17738"/>
      <c r="E17738"/>
    </row>
    <row r="17739" spans="1:5" ht="12.5" x14ac:dyDescent="0.25">
      <c r="A17739" s="37"/>
      <c r="B17739" s="26"/>
      <c r="C17739"/>
      <c r="D17739"/>
      <c r="E17739"/>
    </row>
    <row r="17740" spans="1:5" ht="12.5" x14ac:dyDescent="0.25">
      <c r="A17740" s="37"/>
      <c r="B17740" s="26"/>
      <c r="C17740"/>
      <c r="D17740"/>
      <c r="E17740"/>
    </row>
    <row r="17741" spans="1:5" ht="12.5" x14ac:dyDescent="0.25">
      <c r="A17741" s="37"/>
      <c r="B17741" s="26"/>
      <c r="C17741"/>
      <c r="D17741"/>
      <c r="E17741"/>
    </row>
    <row r="17742" spans="1:5" ht="12.5" x14ac:dyDescent="0.25">
      <c r="A17742" s="37"/>
      <c r="B17742" s="26"/>
      <c r="C17742"/>
      <c r="D17742"/>
      <c r="E17742"/>
    </row>
    <row r="17743" spans="1:5" ht="12.5" x14ac:dyDescent="0.25">
      <c r="A17743" s="37"/>
      <c r="B17743" s="26"/>
      <c r="C17743"/>
      <c r="D17743"/>
      <c r="E17743"/>
    </row>
    <row r="17744" spans="1:5" ht="12.5" x14ac:dyDescent="0.25">
      <c r="A17744" s="37"/>
      <c r="B17744" s="26"/>
      <c r="C17744"/>
      <c r="D17744"/>
      <c r="E17744"/>
    </row>
    <row r="17745" spans="1:5" ht="12.5" x14ac:dyDescent="0.25">
      <c r="A17745" s="37"/>
      <c r="B17745" s="26"/>
      <c r="C17745"/>
      <c r="D17745"/>
      <c r="E17745"/>
    </row>
    <row r="17746" spans="1:5" ht="12.5" x14ac:dyDescent="0.25">
      <c r="A17746" s="37"/>
      <c r="B17746" s="26"/>
      <c r="C17746"/>
      <c r="D17746"/>
      <c r="E17746"/>
    </row>
    <row r="17747" spans="1:5" ht="12.5" x14ac:dyDescent="0.25">
      <c r="A17747" s="37"/>
      <c r="B17747" s="26"/>
      <c r="C17747"/>
      <c r="D17747"/>
      <c r="E17747"/>
    </row>
    <row r="17748" spans="1:5" ht="12.5" x14ac:dyDescent="0.25">
      <c r="A17748" s="37"/>
      <c r="B17748" s="26"/>
      <c r="C17748"/>
      <c r="D17748"/>
      <c r="E17748"/>
    </row>
    <row r="17749" spans="1:5" ht="12.5" x14ac:dyDescent="0.25">
      <c r="A17749" s="37"/>
      <c r="B17749" s="26"/>
      <c r="C17749"/>
      <c r="D17749"/>
      <c r="E17749"/>
    </row>
    <row r="17750" spans="1:5" ht="12.5" x14ac:dyDescent="0.25">
      <c r="A17750" s="37"/>
      <c r="B17750" s="26"/>
      <c r="C17750"/>
      <c r="D17750"/>
      <c r="E17750"/>
    </row>
    <row r="17751" spans="1:5" ht="12.5" x14ac:dyDescent="0.25">
      <c r="A17751" s="37"/>
      <c r="B17751" s="26"/>
      <c r="C17751"/>
      <c r="D17751"/>
      <c r="E17751"/>
    </row>
    <row r="17752" spans="1:5" ht="12.5" x14ac:dyDescent="0.25">
      <c r="A17752" s="37"/>
      <c r="B17752" s="26"/>
      <c r="C17752"/>
      <c r="D17752"/>
      <c r="E17752"/>
    </row>
    <row r="17753" spans="1:5" ht="12.5" x14ac:dyDescent="0.25">
      <c r="A17753" s="37"/>
      <c r="B17753" s="26"/>
      <c r="C17753"/>
      <c r="D17753"/>
      <c r="E17753"/>
    </row>
    <row r="17754" spans="1:5" ht="12.5" x14ac:dyDescent="0.25">
      <c r="A17754" s="37"/>
      <c r="B17754" s="26"/>
      <c r="C17754"/>
      <c r="D17754"/>
      <c r="E17754"/>
    </row>
    <row r="17755" spans="1:5" ht="12.5" x14ac:dyDescent="0.25">
      <c r="A17755" s="37"/>
      <c r="B17755" s="26"/>
      <c r="C17755"/>
      <c r="D17755"/>
      <c r="E17755"/>
    </row>
    <row r="17756" spans="1:5" ht="12.5" x14ac:dyDescent="0.25">
      <c r="A17756" s="37"/>
      <c r="B17756" s="26"/>
      <c r="C17756"/>
      <c r="D17756"/>
      <c r="E17756"/>
    </row>
    <row r="17757" spans="1:5" ht="12.5" x14ac:dyDescent="0.25">
      <c r="A17757" s="37"/>
      <c r="B17757" s="26"/>
      <c r="C17757"/>
      <c r="D17757"/>
      <c r="E17757"/>
    </row>
    <row r="17758" spans="1:5" ht="12.5" x14ac:dyDescent="0.25">
      <c r="A17758" s="37"/>
      <c r="B17758" s="26"/>
      <c r="C17758"/>
      <c r="D17758"/>
      <c r="E17758"/>
    </row>
    <row r="17759" spans="1:5" ht="12.5" x14ac:dyDescent="0.25">
      <c r="A17759" s="37"/>
      <c r="B17759" s="26"/>
      <c r="C17759"/>
      <c r="D17759"/>
      <c r="E17759"/>
    </row>
    <row r="17760" spans="1:5" ht="12.5" x14ac:dyDescent="0.25">
      <c r="A17760" s="37"/>
      <c r="B17760" s="26"/>
      <c r="C17760"/>
      <c r="D17760"/>
      <c r="E17760"/>
    </row>
    <row r="17761" spans="1:5" ht="12.5" x14ac:dyDescent="0.25">
      <c r="A17761" s="37"/>
      <c r="B17761" s="26"/>
      <c r="C17761"/>
      <c r="D17761"/>
      <c r="E17761"/>
    </row>
    <row r="17762" spans="1:5" ht="12.5" x14ac:dyDescent="0.25">
      <c r="A17762" s="37"/>
      <c r="B17762" s="26"/>
      <c r="C17762"/>
      <c r="D17762"/>
      <c r="E17762"/>
    </row>
    <row r="17763" spans="1:5" ht="12.5" x14ac:dyDescent="0.25">
      <c r="A17763" s="37"/>
      <c r="B17763" s="26"/>
      <c r="C17763"/>
      <c r="D17763"/>
      <c r="E17763"/>
    </row>
    <row r="17764" spans="1:5" ht="12.5" x14ac:dyDescent="0.25">
      <c r="A17764" s="37"/>
      <c r="B17764" s="26"/>
      <c r="C17764"/>
      <c r="D17764"/>
      <c r="E17764"/>
    </row>
    <row r="17765" spans="1:5" ht="12.5" x14ac:dyDescent="0.25">
      <c r="A17765" s="37"/>
      <c r="B17765" s="26"/>
      <c r="C17765"/>
      <c r="D17765"/>
      <c r="E17765"/>
    </row>
    <row r="17766" spans="1:5" ht="12.5" x14ac:dyDescent="0.25">
      <c r="A17766" s="37"/>
      <c r="B17766" s="26"/>
      <c r="C17766"/>
      <c r="D17766"/>
      <c r="E17766"/>
    </row>
    <row r="17767" spans="1:5" ht="12.5" x14ac:dyDescent="0.25">
      <c r="A17767" s="37"/>
      <c r="B17767" s="26"/>
      <c r="C17767"/>
      <c r="D17767"/>
      <c r="E17767"/>
    </row>
    <row r="17768" spans="1:5" ht="12.5" x14ac:dyDescent="0.25">
      <c r="A17768" s="37"/>
      <c r="B17768" s="26"/>
      <c r="C17768"/>
      <c r="D17768"/>
      <c r="E17768"/>
    </row>
    <row r="17769" spans="1:5" ht="12.5" x14ac:dyDescent="0.25">
      <c r="A17769" s="37"/>
      <c r="B17769" s="26"/>
      <c r="C17769"/>
      <c r="D17769"/>
      <c r="E17769"/>
    </row>
    <row r="17770" spans="1:5" ht="12.5" x14ac:dyDescent="0.25">
      <c r="A17770" s="37"/>
      <c r="B17770" s="26"/>
      <c r="C17770"/>
      <c r="D17770"/>
      <c r="E17770"/>
    </row>
    <row r="17771" spans="1:5" ht="12.5" x14ac:dyDescent="0.25">
      <c r="A17771" s="37"/>
      <c r="B17771" s="26"/>
      <c r="C17771"/>
      <c r="D17771"/>
      <c r="E17771"/>
    </row>
    <row r="17772" spans="1:5" ht="12.5" x14ac:dyDescent="0.25">
      <c r="A17772" s="37"/>
      <c r="B17772" s="26"/>
      <c r="C17772"/>
      <c r="D17772"/>
      <c r="E17772"/>
    </row>
    <row r="17773" spans="1:5" ht="12.5" x14ac:dyDescent="0.25">
      <c r="A17773" s="37"/>
      <c r="B17773" s="26"/>
      <c r="C17773"/>
      <c r="D17773"/>
      <c r="E17773"/>
    </row>
    <row r="17774" spans="1:5" ht="12.5" x14ac:dyDescent="0.25">
      <c r="A17774" s="37"/>
      <c r="B17774" s="26"/>
      <c r="C17774"/>
      <c r="D17774"/>
      <c r="E17774"/>
    </row>
    <row r="17775" spans="1:5" ht="12.5" x14ac:dyDescent="0.25">
      <c r="A17775" s="37"/>
      <c r="B17775" s="26"/>
      <c r="C17775"/>
      <c r="D17775"/>
      <c r="E17775"/>
    </row>
    <row r="17776" spans="1:5" ht="12.5" x14ac:dyDescent="0.25">
      <c r="A17776" s="37"/>
      <c r="B17776" s="26"/>
      <c r="C17776"/>
      <c r="D17776"/>
      <c r="E17776"/>
    </row>
    <row r="17777" spans="1:5" ht="12.5" x14ac:dyDescent="0.25">
      <c r="A17777" s="37"/>
      <c r="B17777" s="26"/>
      <c r="C17777"/>
      <c r="D17777"/>
      <c r="E17777"/>
    </row>
    <row r="17778" spans="1:5" ht="12.5" x14ac:dyDescent="0.25">
      <c r="A17778" s="37"/>
      <c r="B17778" s="26"/>
      <c r="C17778"/>
      <c r="D17778"/>
      <c r="E17778"/>
    </row>
    <row r="17779" spans="1:5" ht="12.5" x14ac:dyDescent="0.25">
      <c r="A17779" s="37"/>
      <c r="B17779" s="26"/>
      <c r="C17779"/>
      <c r="D17779"/>
      <c r="E17779"/>
    </row>
    <row r="17780" spans="1:5" ht="12.5" x14ac:dyDescent="0.25">
      <c r="A17780" s="37"/>
      <c r="B17780" s="26"/>
      <c r="C17780"/>
      <c r="D17780"/>
      <c r="E17780"/>
    </row>
    <row r="17781" spans="1:5" ht="12.5" x14ac:dyDescent="0.25">
      <c r="A17781" s="37"/>
      <c r="B17781" s="26"/>
      <c r="C17781"/>
      <c r="D17781"/>
      <c r="E17781"/>
    </row>
    <row r="17782" spans="1:5" ht="12.5" x14ac:dyDescent="0.25">
      <c r="A17782" s="37"/>
      <c r="B17782" s="26"/>
      <c r="C17782"/>
      <c r="D17782"/>
      <c r="E17782"/>
    </row>
    <row r="17783" spans="1:5" ht="12.5" x14ac:dyDescent="0.25">
      <c r="A17783" s="37"/>
      <c r="B17783" s="26"/>
      <c r="C17783"/>
      <c r="D17783"/>
      <c r="E17783"/>
    </row>
    <row r="17784" spans="1:5" ht="12.5" x14ac:dyDescent="0.25">
      <c r="A17784" s="37"/>
      <c r="B17784" s="26"/>
      <c r="C17784"/>
      <c r="D17784"/>
      <c r="E17784"/>
    </row>
    <row r="17785" spans="1:5" ht="12.5" x14ac:dyDescent="0.25">
      <c r="A17785" s="37"/>
      <c r="B17785" s="26"/>
      <c r="C17785"/>
      <c r="D17785"/>
      <c r="E17785"/>
    </row>
    <row r="17786" spans="1:5" ht="12.5" x14ac:dyDescent="0.25">
      <c r="A17786" s="37"/>
      <c r="B17786" s="26"/>
      <c r="C17786"/>
      <c r="D17786"/>
      <c r="E17786"/>
    </row>
    <row r="17787" spans="1:5" ht="12.5" x14ac:dyDescent="0.25">
      <c r="A17787" s="37"/>
      <c r="B17787" s="26"/>
      <c r="C17787"/>
      <c r="D17787"/>
      <c r="E17787"/>
    </row>
    <row r="17788" spans="1:5" ht="12.5" x14ac:dyDescent="0.25">
      <c r="A17788" s="37"/>
      <c r="B17788" s="26"/>
      <c r="C17788"/>
      <c r="D17788"/>
      <c r="E17788"/>
    </row>
    <row r="17789" spans="1:5" ht="12.5" x14ac:dyDescent="0.25">
      <c r="A17789" s="37"/>
      <c r="B17789" s="26"/>
      <c r="C17789"/>
      <c r="D17789"/>
      <c r="E17789"/>
    </row>
    <row r="17790" spans="1:5" ht="12.5" x14ac:dyDescent="0.25">
      <c r="A17790" s="37"/>
      <c r="B17790" s="26"/>
      <c r="C17790"/>
      <c r="D17790"/>
      <c r="E17790"/>
    </row>
    <row r="17791" spans="1:5" ht="12.5" x14ac:dyDescent="0.25">
      <c r="A17791" s="37"/>
      <c r="B17791" s="26"/>
      <c r="C17791"/>
      <c r="D17791"/>
      <c r="E17791"/>
    </row>
    <row r="17792" spans="1:5" ht="12.5" x14ac:dyDescent="0.25">
      <c r="A17792" s="37"/>
      <c r="B17792" s="26"/>
      <c r="C17792"/>
      <c r="D17792"/>
      <c r="E17792"/>
    </row>
    <row r="17793" spans="1:5" ht="12.5" x14ac:dyDescent="0.25">
      <c r="A17793" s="37"/>
      <c r="B17793" s="26"/>
      <c r="C17793"/>
      <c r="D17793"/>
      <c r="E17793"/>
    </row>
    <row r="17794" spans="1:5" ht="12.5" x14ac:dyDescent="0.25">
      <c r="A17794" s="37"/>
      <c r="B17794" s="26"/>
      <c r="C17794"/>
      <c r="D17794"/>
      <c r="E17794"/>
    </row>
    <row r="17795" spans="1:5" ht="12.5" x14ac:dyDescent="0.25">
      <c r="A17795" s="37"/>
      <c r="B17795" s="26"/>
      <c r="C17795"/>
      <c r="D17795"/>
      <c r="E17795"/>
    </row>
    <row r="17796" spans="1:5" ht="12.5" x14ac:dyDescent="0.25">
      <c r="A17796" s="37"/>
      <c r="B17796" s="26"/>
      <c r="C17796"/>
      <c r="D17796"/>
      <c r="E17796"/>
    </row>
    <row r="17797" spans="1:5" ht="12.5" x14ac:dyDescent="0.25">
      <c r="A17797" s="37"/>
      <c r="B17797" s="26"/>
      <c r="C17797"/>
      <c r="D17797"/>
      <c r="E17797"/>
    </row>
    <row r="17798" spans="1:5" ht="12.5" x14ac:dyDescent="0.25">
      <c r="A17798" s="37"/>
      <c r="B17798" s="26"/>
      <c r="C17798"/>
      <c r="D17798"/>
      <c r="E17798"/>
    </row>
    <row r="17799" spans="1:5" ht="12.5" x14ac:dyDescent="0.25">
      <c r="A17799" s="37"/>
      <c r="B17799" s="26"/>
      <c r="C17799"/>
      <c r="D17799"/>
      <c r="E17799"/>
    </row>
    <row r="17800" spans="1:5" ht="12.5" x14ac:dyDescent="0.25">
      <c r="A17800" s="37"/>
      <c r="B17800" s="26"/>
      <c r="C17800"/>
      <c r="D17800"/>
      <c r="E17800"/>
    </row>
    <row r="17801" spans="1:5" ht="12.5" x14ac:dyDescent="0.25">
      <c r="A17801" s="37"/>
      <c r="B17801" s="26"/>
      <c r="C17801"/>
      <c r="D17801"/>
      <c r="E17801"/>
    </row>
    <row r="17802" spans="1:5" ht="12.5" x14ac:dyDescent="0.25">
      <c r="A17802" s="37"/>
      <c r="B17802" s="26"/>
      <c r="C17802"/>
      <c r="D17802"/>
      <c r="E17802"/>
    </row>
    <row r="17803" spans="1:5" ht="12.5" x14ac:dyDescent="0.25">
      <c r="A17803" s="37"/>
      <c r="B17803" s="26"/>
      <c r="C17803"/>
      <c r="D17803"/>
      <c r="E17803"/>
    </row>
    <row r="17804" spans="1:5" ht="12.5" x14ac:dyDescent="0.25">
      <c r="A17804" s="37"/>
      <c r="B17804" s="26"/>
      <c r="C17804"/>
      <c r="D17804"/>
      <c r="E17804"/>
    </row>
    <row r="17805" spans="1:5" ht="12.5" x14ac:dyDescent="0.25">
      <c r="A17805" s="37"/>
      <c r="B17805" s="26"/>
      <c r="C17805"/>
      <c r="D17805"/>
      <c r="E17805"/>
    </row>
    <row r="17806" spans="1:5" ht="12.5" x14ac:dyDescent="0.25">
      <c r="A17806" s="37"/>
      <c r="B17806" s="26"/>
      <c r="C17806"/>
      <c r="D17806"/>
      <c r="E17806"/>
    </row>
    <row r="17807" spans="1:5" ht="12.5" x14ac:dyDescent="0.25">
      <c r="A17807" s="37"/>
      <c r="B17807" s="26"/>
      <c r="C17807"/>
      <c r="D17807"/>
      <c r="E17807"/>
    </row>
    <row r="17808" spans="1:5" ht="12.5" x14ac:dyDescent="0.25">
      <c r="A17808" s="37"/>
      <c r="B17808" s="26"/>
      <c r="C17808"/>
      <c r="D17808"/>
      <c r="E17808"/>
    </row>
    <row r="17809" spans="1:5" ht="12.5" x14ac:dyDescent="0.25">
      <c r="A17809" s="37"/>
      <c r="B17809" s="26"/>
      <c r="C17809"/>
      <c r="D17809"/>
      <c r="E17809"/>
    </row>
    <row r="17810" spans="1:5" ht="12.5" x14ac:dyDescent="0.25">
      <c r="A17810" s="37"/>
      <c r="B17810" s="26"/>
      <c r="C17810"/>
      <c r="D17810"/>
      <c r="E17810"/>
    </row>
    <row r="17811" spans="1:5" ht="12.5" x14ac:dyDescent="0.25">
      <c r="A17811" s="37"/>
      <c r="B17811" s="26"/>
      <c r="C17811"/>
      <c r="D17811"/>
      <c r="E17811"/>
    </row>
    <row r="17812" spans="1:5" ht="12.5" x14ac:dyDescent="0.25">
      <c r="A17812" s="37"/>
      <c r="B17812" s="26"/>
      <c r="C17812"/>
      <c r="D17812"/>
      <c r="E17812"/>
    </row>
    <row r="17813" spans="1:5" ht="12.5" x14ac:dyDescent="0.25">
      <c r="A17813" s="37"/>
      <c r="B17813" s="26"/>
      <c r="C17813"/>
      <c r="D17813"/>
      <c r="E17813"/>
    </row>
    <row r="17814" spans="1:5" ht="12.5" x14ac:dyDescent="0.25">
      <c r="A17814" s="37"/>
      <c r="B17814" s="26"/>
      <c r="C17814"/>
      <c r="D17814"/>
      <c r="E17814"/>
    </row>
    <row r="17815" spans="1:5" ht="12.5" x14ac:dyDescent="0.25">
      <c r="A17815" s="37"/>
      <c r="B17815" s="26"/>
      <c r="C17815"/>
      <c r="D17815"/>
      <c r="E17815"/>
    </row>
    <row r="17816" spans="1:5" ht="12.5" x14ac:dyDescent="0.25">
      <c r="A17816" s="37"/>
      <c r="B17816" s="26"/>
      <c r="C17816"/>
      <c r="D17816"/>
      <c r="E17816"/>
    </row>
    <row r="17817" spans="1:5" ht="12.5" x14ac:dyDescent="0.25">
      <c r="A17817" s="37"/>
      <c r="B17817" s="26"/>
      <c r="C17817"/>
      <c r="D17817"/>
      <c r="E17817"/>
    </row>
    <row r="17818" spans="1:5" ht="12.5" x14ac:dyDescent="0.25">
      <c r="A17818" s="37"/>
      <c r="B17818" s="26"/>
      <c r="C17818"/>
      <c r="D17818"/>
      <c r="E17818"/>
    </row>
    <row r="17819" spans="1:5" ht="12.5" x14ac:dyDescent="0.25">
      <c r="A17819" s="37"/>
      <c r="B17819" s="26"/>
      <c r="C17819"/>
      <c r="D17819"/>
      <c r="E17819"/>
    </row>
    <row r="17820" spans="1:5" ht="12.5" x14ac:dyDescent="0.25">
      <c r="A17820" s="37"/>
      <c r="B17820" s="26"/>
      <c r="C17820"/>
      <c r="D17820"/>
      <c r="E17820"/>
    </row>
    <row r="17821" spans="1:5" ht="12.5" x14ac:dyDescent="0.25">
      <c r="A17821" s="37"/>
      <c r="B17821" s="26"/>
      <c r="C17821"/>
      <c r="D17821"/>
      <c r="E17821"/>
    </row>
    <row r="17822" spans="1:5" ht="12.5" x14ac:dyDescent="0.25">
      <c r="A17822" s="37"/>
      <c r="B17822" s="26"/>
      <c r="C17822"/>
      <c r="D17822"/>
      <c r="E17822"/>
    </row>
    <row r="17823" spans="1:5" ht="12.5" x14ac:dyDescent="0.25">
      <c r="A17823" s="37"/>
      <c r="B17823" s="26"/>
      <c r="C17823"/>
      <c r="D17823"/>
      <c r="E17823"/>
    </row>
    <row r="17824" spans="1:5" ht="12.5" x14ac:dyDescent="0.25">
      <c r="A17824" s="37"/>
      <c r="B17824" s="26"/>
      <c r="C17824"/>
      <c r="D17824"/>
      <c r="E17824"/>
    </row>
    <row r="17825" spans="1:5" ht="12.5" x14ac:dyDescent="0.25">
      <c r="A17825" s="37"/>
      <c r="B17825" s="26"/>
      <c r="C17825"/>
      <c r="D17825"/>
      <c r="E17825"/>
    </row>
    <row r="17826" spans="1:5" ht="12.5" x14ac:dyDescent="0.25">
      <c r="A17826" s="37"/>
      <c r="B17826" s="26"/>
      <c r="C17826"/>
      <c r="D17826"/>
      <c r="E17826"/>
    </row>
    <row r="17827" spans="1:5" ht="12.5" x14ac:dyDescent="0.25">
      <c r="A17827" s="37"/>
      <c r="B17827" s="26"/>
      <c r="C17827"/>
      <c r="D17827"/>
      <c r="E17827"/>
    </row>
    <row r="17828" spans="1:5" ht="12.5" x14ac:dyDescent="0.25">
      <c r="A17828" s="37"/>
      <c r="B17828" s="26"/>
      <c r="C17828"/>
      <c r="D17828"/>
      <c r="E17828"/>
    </row>
    <row r="17829" spans="1:5" ht="12.5" x14ac:dyDescent="0.25">
      <c r="A17829" s="37"/>
      <c r="B17829" s="26"/>
      <c r="C17829"/>
      <c r="D17829"/>
      <c r="E17829"/>
    </row>
    <row r="17830" spans="1:5" ht="12.5" x14ac:dyDescent="0.25">
      <c r="A17830" s="37"/>
      <c r="B17830" s="26"/>
      <c r="C17830"/>
      <c r="D17830"/>
      <c r="E17830"/>
    </row>
    <row r="17831" spans="1:5" ht="12.5" x14ac:dyDescent="0.25">
      <c r="A17831" s="37"/>
      <c r="B17831" s="26"/>
      <c r="C17831"/>
      <c r="D17831"/>
      <c r="E17831"/>
    </row>
    <row r="17832" spans="1:5" ht="12.5" x14ac:dyDescent="0.25">
      <c r="A17832" s="37"/>
      <c r="B17832" s="26"/>
      <c r="C17832"/>
      <c r="D17832"/>
      <c r="E17832"/>
    </row>
    <row r="17833" spans="1:5" ht="12.5" x14ac:dyDescent="0.25">
      <c r="A17833" s="37"/>
      <c r="B17833" s="26"/>
      <c r="C17833"/>
      <c r="D17833"/>
      <c r="E17833"/>
    </row>
    <row r="17834" spans="1:5" ht="12.5" x14ac:dyDescent="0.25">
      <c r="A17834" s="37"/>
      <c r="B17834" s="26"/>
      <c r="C17834"/>
      <c r="D17834"/>
      <c r="E17834"/>
    </row>
    <row r="17835" spans="1:5" ht="12.5" x14ac:dyDescent="0.25">
      <c r="A17835" s="37"/>
      <c r="B17835" s="26"/>
      <c r="C17835"/>
      <c r="D17835"/>
      <c r="E17835"/>
    </row>
    <row r="17836" spans="1:5" ht="12.5" x14ac:dyDescent="0.25">
      <c r="A17836" s="37"/>
      <c r="B17836" s="26"/>
      <c r="C17836"/>
      <c r="D17836"/>
      <c r="E17836"/>
    </row>
    <row r="17837" spans="1:5" ht="12.5" x14ac:dyDescent="0.25">
      <c r="A17837" s="37"/>
      <c r="B17837" s="26"/>
      <c r="C17837"/>
      <c r="D17837"/>
      <c r="E17837"/>
    </row>
    <row r="17838" spans="1:5" ht="12.5" x14ac:dyDescent="0.25">
      <c r="A17838" s="37"/>
      <c r="B17838" s="26"/>
      <c r="C17838"/>
      <c r="D17838"/>
      <c r="E17838"/>
    </row>
    <row r="17839" spans="1:5" ht="12.5" x14ac:dyDescent="0.25">
      <c r="A17839" s="37"/>
      <c r="B17839" s="26"/>
      <c r="C17839"/>
      <c r="D17839"/>
      <c r="E17839"/>
    </row>
    <row r="17840" spans="1:5" ht="12.5" x14ac:dyDescent="0.25">
      <c r="A17840" s="37"/>
      <c r="B17840" s="26"/>
      <c r="C17840"/>
      <c r="D17840"/>
      <c r="E17840"/>
    </row>
    <row r="17841" spans="1:5" ht="12.5" x14ac:dyDescent="0.25">
      <c r="A17841" s="37"/>
      <c r="B17841" s="26"/>
      <c r="C17841"/>
      <c r="D17841"/>
      <c r="E17841"/>
    </row>
    <row r="17842" spans="1:5" ht="12.5" x14ac:dyDescent="0.25">
      <c r="A17842" s="37"/>
      <c r="B17842" s="26"/>
      <c r="C17842"/>
      <c r="D17842"/>
      <c r="E17842"/>
    </row>
    <row r="17843" spans="1:5" ht="12.5" x14ac:dyDescent="0.25">
      <c r="A17843" s="37"/>
      <c r="B17843" s="26"/>
      <c r="C17843"/>
      <c r="D17843"/>
      <c r="E17843"/>
    </row>
    <row r="17844" spans="1:5" ht="12.5" x14ac:dyDescent="0.25">
      <c r="A17844" s="37"/>
      <c r="B17844" s="26"/>
      <c r="C17844"/>
      <c r="D17844"/>
      <c r="E17844"/>
    </row>
    <row r="17845" spans="1:5" ht="12.5" x14ac:dyDescent="0.25">
      <c r="A17845" s="37"/>
      <c r="B17845" s="26"/>
      <c r="C17845"/>
      <c r="D17845"/>
      <c r="E17845"/>
    </row>
    <row r="17846" spans="1:5" ht="12.5" x14ac:dyDescent="0.25">
      <c r="A17846" s="37"/>
      <c r="B17846" s="26"/>
      <c r="C17846"/>
      <c r="D17846"/>
      <c r="E17846"/>
    </row>
    <row r="17847" spans="1:5" ht="12.5" x14ac:dyDescent="0.25">
      <c r="A17847" s="37"/>
      <c r="B17847" s="26"/>
      <c r="C17847"/>
      <c r="D17847"/>
      <c r="E17847"/>
    </row>
    <row r="17848" spans="1:5" ht="12.5" x14ac:dyDescent="0.25">
      <c r="A17848" s="37"/>
      <c r="B17848" s="26"/>
      <c r="C17848"/>
      <c r="D17848"/>
      <c r="E17848"/>
    </row>
    <row r="17849" spans="1:5" ht="12.5" x14ac:dyDescent="0.25">
      <c r="A17849" s="37"/>
      <c r="B17849" s="26"/>
      <c r="C17849"/>
      <c r="D17849"/>
      <c r="E17849"/>
    </row>
    <row r="17850" spans="1:5" ht="12.5" x14ac:dyDescent="0.25">
      <c r="A17850" s="37"/>
      <c r="B17850" s="26"/>
      <c r="C17850"/>
      <c r="D17850"/>
      <c r="E17850"/>
    </row>
    <row r="17851" spans="1:5" ht="12.5" x14ac:dyDescent="0.25">
      <c r="A17851" s="37"/>
      <c r="B17851" s="26"/>
      <c r="C17851"/>
      <c r="D17851"/>
      <c r="E17851"/>
    </row>
    <row r="17852" spans="1:5" ht="12.5" x14ac:dyDescent="0.25">
      <c r="A17852" s="37"/>
      <c r="B17852" s="26"/>
      <c r="C17852"/>
      <c r="D17852"/>
      <c r="E17852"/>
    </row>
    <row r="17853" spans="1:5" ht="12.5" x14ac:dyDescent="0.25">
      <c r="A17853" s="37"/>
      <c r="B17853" s="26"/>
      <c r="C17853"/>
      <c r="D17853"/>
      <c r="E17853"/>
    </row>
    <row r="17854" spans="1:5" ht="12.5" x14ac:dyDescent="0.25">
      <c r="A17854" s="37"/>
      <c r="B17854" s="26"/>
      <c r="C17854"/>
      <c r="D17854"/>
      <c r="E17854"/>
    </row>
    <row r="17855" spans="1:5" ht="12.5" x14ac:dyDescent="0.25">
      <c r="A17855" s="37"/>
      <c r="B17855" s="26"/>
      <c r="C17855"/>
      <c r="D17855"/>
      <c r="E17855"/>
    </row>
    <row r="17856" spans="1:5" ht="12.5" x14ac:dyDescent="0.25">
      <c r="A17856" s="37"/>
      <c r="B17856" s="26"/>
      <c r="C17856"/>
      <c r="D17856"/>
      <c r="E17856"/>
    </row>
    <row r="17857" spans="1:5" ht="12.5" x14ac:dyDescent="0.25">
      <c r="A17857" s="37"/>
      <c r="B17857" s="26"/>
      <c r="C17857"/>
      <c r="D17857"/>
      <c r="E17857"/>
    </row>
    <row r="17858" spans="1:5" ht="12.5" x14ac:dyDescent="0.25">
      <c r="A17858" s="37"/>
      <c r="B17858" s="26"/>
      <c r="C17858"/>
      <c r="D17858"/>
      <c r="E17858"/>
    </row>
    <row r="17859" spans="1:5" ht="12.5" x14ac:dyDescent="0.25">
      <c r="A17859" s="37"/>
      <c r="B17859" s="26"/>
      <c r="C17859"/>
      <c r="D17859"/>
      <c r="E17859"/>
    </row>
    <row r="17860" spans="1:5" ht="12.5" x14ac:dyDescent="0.25">
      <c r="A17860" s="37"/>
      <c r="B17860" s="26"/>
      <c r="C17860"/>
      <c r="D17860"/>
      <c r="E17860"/>
    </row>
    <row r="17861" spans="1:5" ht="12.5" x14ac:dyDescent="0.25">
      <c r="A17861" s="37"/>
      <c r="B17861" s="26"/>
      <c r="C17861"/>
      <c r="D17861"/>
      <c r="E17861"/>
    </row>
    <row r="17862" spans="1:5" ht="12.5" x14ac:dyDescent="0.25">
      <c r="A17862" s="37"/>
      <c r="B17862" s="26"/>
      <c r="C17862"/>
      <c r="D17862"/>
      <c r="E17862"/>
    </row>
    <row r="17863" spans="1:5" ht="12.5" x14ac:dyDescent="0.25">
      <c r="A17863" s="37"/>
      <c r="B17863" s="26"/>
      <c r="C17863"/>
      <c r="D17863"/>
      <c r="E17863"/>
    </row>
    <row r="17864" spans="1:5" ht="12.5" x14ac:dyDescent="0.25">
      <c r="A17864" s="37"/>
      <c r="B17864" s="26"/>
      <c r="C17864"/>
      <c r="D17864"/>
      <c r="E17864"/>
    </row>
    <row r="17865" spans="1:5" ht="12.5" x14ac:dyDescent="0.25">
      <c r="A17865" s="37"/>
      <c r="B17865" s="26"/>
      <c r="C17865"/>
      <c r="D17865"/>
      <c r="E17865"/>
    </row>
    <row r="17866" spans="1:5" ht="12.5" x14ac:dyDescent="0.25">
      <c r="A17866" s="37"/>
      <c r="B17866" s="26"/>
      <c r="C17866"/>
      <c r="D17866"/>
      <c r="E17866"/>
    </row>
    <row r="17867" spans="1:5" ht="12.5" x14ac:dyDescent="0.25">
      <c r="A17867" s="37"/>
      <c r="B17867" s="26"/>
      <c r="C17867"/>
      <c r="D17867"/>
      <c r="E17867"/>
    </row>
    <row r="17868" spans="1:5" ht="12.5" x14ac:dyDescent="0.25">
      <c r="A17868" s="37"/>
      <c r="B17868" s="26"/>
      <c r="C17868"/>
      <c r="D17868"/>
      <c r="E17868"/>
    </row>
    <row r="17869" spans="1:5" ht="12.5" x14ac:dyDescent="0.25">
      <c r="A17869" s="37"/>
      <c r="B17869" s="26"/>
      <c r="C17869"/>
      <c r="D17869"/>
      <c r="E17869"/>
    </row>
    <row r="17870" spans="1:5" ht="12.5" x14ac:dyDescent="0.25">
      <c r="A17870" s="37"/>
      <c r="B17870" s="26"/>
      <c r="C17870"/>
      <c r="D17870"/>
      <c r="E17870"/>
    </row>
    <row r="17871" spans="1:5" ht="12.5" x14ac:dyDescent="0.25">
      <c r="A17871" s="37"/>
      <c r="B17871" s="26"/>
      <c r="C17871"/>
      <c r="D17871"/>
      <c r="E17871"/>
    </row>
    <row r="17872" spans="1:5" ht="12.5" x14ac:dyDescent="0.25">
      <c r="A17872" s="37"/>
      <c r="B17872" s="26"/>
      <c r="C17872"/>
      <c r="D17872"/>
      <c r="E17872"/>
    </row>
    <row r="17873" spans="1:5" ht="12.5" x14ac:dyDescent="0.25">
      <c r="A17873" s="37"/>
      <c r="B17873" s="26"/>
      <c r="C17873"/>
      <c r="D17873"/>
      <c r="E17873"/>
    </row>
    <row r="17874" spans="1:5" ht="12.5" x14ac:dyDescent="0.25">
      <c r="A17874" s="37"/>
      <c r="B17874" s="26"/>
      <c r="C17874"/>
      <c r="D17874"/>
      <c r="E17874"/>
    </row>
    <row r="17875" spans="1:5" ht="12.5" x14ac:dyDescent="0.25">
      <c r="A17875" s="37"/>
      <c r="B17875" s="26"/>
      <c r="C17875"/>
      <c r="D17875"/>
      <c r="E17875"/>
    </row>
    <row r="17876" spans="1:5" ht="12.5" x14ac:dyDescent="0.25">
      <c r="A17876" s="37"/>
      <c r="B17876" s="26"/>
      <c r="C17876"/>
      <c r="D17876"/>
      <c r="E17876"/>
    </row>
    <row r="17877" spans="1:5" ht="12.5" x14ac:dyDescent="0.25">
      <c r="A17877" s="37"/>
      <c r="B17877" s="26"/>
      <c r="C17877"/>
      <c r="D17877"/>
      <c r="E17877"/>
    </row>
    <row r="17878" spans="1:5" ht="12.5" x14ac:dyDescent="0.25">
      <c r="A17878" s="37"/>
      <c r="B17878" s="26"/>
      <c r="C17878"/>
      <c r="D17878"/>
      <c r="E17878"/>
    </row>
    <row r="17879" spans="1:5" ht="12.5" x14ac:dyDescent="0.25">
      <c r="A17879" s="37"/>
      <c r="B17879" s="26"/>
      <c r="C17879"/>
      <c r="D17879"/>
      <c r="E17879"/>
    </row>
    <row r="17880" spans="1:5" ht="12.5" x14ac:dyDescent="0.25">
      <c r="A17880" s="37"/>
      <c r="B17880" s="26"/>
      <c r="C17880"/>
      <c r="D17880"/>
      <c r="E17880"/>
    </row>
    <row r="17881" spans="1:5" ht="12.5" x14ac:dyDescent="0.25">
      <c r="A17881" s="37"/>
      <c r="B17881" s="26"/>
      <c r="C17881"/>
      <c r="D17881"/>
      <c r="E17881"/>
    </row>
    <row r="17882" spans="1:5" ht="12.5" x14ac:dyDescent="0.25">
      <c r="A17882" s="37"/>
      <c r="B17882" s="26"/>
      <c r="C17882"/>
      <c r="D17882"/>
      <c r="E17882"/>
    </row>
    <row r="17883" spans="1:5" ht="12.5" x14ac:dyDescent="0.25">
      <c r="A17883" s="37"/>
      <c r="B17883" s="26"/>
      <c r="C17883"/>
      <c r="D17883"/>
      <c r="E17883"/>
    </row>
    <row r="17884" spans="1:5" ht="12.5" x14ac:dyDescent="0.25">
      <c r="A17884" s="37"/>
      <c r="B17884" s="26"/>
      <c r="C17884"/>
      <c r="D17884"/>
      <c r="E17884"/>
    </row>
    <row r="17885" spans="1:5" ht="12.5" x14ac:dyDescent="0.25">
      <c r="A17885" s="37"/>
      <c r="B17885" s="26"/>
      <c r="C17885"/>
      <c r="D17885"/>
      <c r="E17885"/>
    </row>
    <row r="17886" spans="1:5" ht="12.5" x14ac:dyDescent="0.25">
      <c r="A17886" s="37"/>
      <c r="B17886" s="26"/>
      <c r="C17886"/>
      <c r="D17886"/>
      <c r="E17886"/>
    </row>
    <row r="17887" spans="1:5" ht="12.5" x14ac:dyDescent="0.25">
      <c r="A17887" s="37"/>
      <c r="B17887" s="26"/>
      <c r="C17887"/>
      <c r="D17887"/>
      <c r="E17887"/>
    </row>
    <row r="17888" spans="1:5" ht="12.5" x14ac:dyDescent="0.25">
      <c r="A17888" s="37"/>
      <c r="B17888" s="26"/>
      <c r="C17888"/>
      <c r="D17888"/>
      <c r="E17888"/>
    </row>
    <row r="17889" spans="1:5" ht="12.5" x14ac:dyDescent="0.25">
      <c r="A17889" s="37"/>
      <c r="B17889" s="26"/>
      <c r="C17889"/>
      <c r="D17889"/>
      <c r="E17889"/>
    </row>
    <row r="17890" spans="1:5" ht="12.5" x14ac:dyDescent="0.25">
      <c r="A17890" s="37"/>
      <c r="B17890" s="26"/>
      <c r="C17890"/>
      <c r="D17890"/>
      <c r="E17890"/>
    </row>
    <row r="17891" spans="1:5" ht="12.5" x14ac:dyDescent="0.25">
      <c r="A17891" s="37"/>
      <c r="B17891" s="26"/>
      <c r="C17891"/>
      <c r="D17891"/>
      <c r="E17891"/>
    </row>
    <row r="17892" spans="1:5" ht="12.5" x14ac:dyDescent="0.25">
      <c r="A17892" s="37"/>
      <c r="B17892" s="26"/>
      <c r="C17892"/>
      <c r="D17892"/>
      <c r="E17892"/>
    </row>
    <row r="17893" spans="1:5" ht="12.5" x14ac:dyDescent="0.25">
      <c r="A17893" s="37"/>
      <c r="B17893" s="26"/>
      <c r="C17893"/>
      <c r="D17893"/>
      <c r="E17893"/>
    </row>
    <row r="17894" spans="1:5" ht="12.5" x14ac:dyDescent="0.25">
      <c r="A17894" s="37"/>
      <c r="B17894" s="26"/>
      <c r="C17894"/>
      <c r="D17894"/>
      <c r="E17894"/>
    </row>
    <row r="17895" spans="1:5" ht="12.5" x14ac:dyDescent="0.25">
      <c r="A17895" s="37"/>
      <c r="B17895" s="26"/>
      <c r="C17895"/>
      <c r="D17895"/>
      <c r="E17895"/>
    </row>
    <row r="17896" spans="1:5" ht="12.5" x14ac:dyDescent="0.25">
      <c r="A17896" s="37"/>
      <c r="B17896" s="26"/>
      <c r="C17896"/>
      <c r="D17896"/>
      <c r="E17896"/>
    </row>
    <row r="17897" spans="1:5" ht="12.5" x14ac:dyDescent="0.25">
      <c r="A17897" s="37"/>
      <c r="B17897" s="26"/>
      <c r="C17897"/>
      <c r="D17897"/>
      <c r="E17897"/>
    </row>
    <row r="17898" spans="1:5" ht="12.5" x14ac:dyDescent="0.25">
      <c r="A17898" s="37"/>
      <c r="B17898" s="26"/>
      <c r="C17898"/>
      <c r="D17898"/>
      <c r="E17898"/>
    </row>
    <row r="17899" spans="1:5" ht="12.5" x14ac:dyDescent="0.25">
      <c r="A17899" s="37"/>
      <c r="B17899" s="26"/>
      <c r="C17899"/>
      <c r="D17899"/>
      <c r="E17899"/>
    </row>
    <row r="17900" spans="1:5" ht="12.5" x14ac:dyDescent="0.25">
      <c r="A17900" s="37"/>
      <c r="B17900" s="26"/>
      <c r="C17900"/>
      <c r="D17900"/>
      <c r="E17900"/>
    </row>
    <row r="17901" spans="1:5" ht="12.5" x14ac:dyDescent="0.25">
      <c r="A17901" s="37"/>
      <c r="B17901" s="26"/>
      <c r="C17901"/>
      <c r="D17901"/>
      <c r="E17901"/>
    </row>
    <row r="17902" spans="1:5" ht="12.5" x14ac:dyDescent="0.25">
      <c r="A17902" s="37"/>
      <c r="B17902" s="26"/>
      <c r="C17902"/>
      <c r="D17902"/>
      <c r="E17902"/>
    </row>
    <row r="17903" spans="1:5" ht="12.5" x14ac:dyDescent="0.25">
      <c r="A17903" s="37"/>
      <c r="B17903" s="26"/>
      <c r="C17903"/>
      <c r="D17903"/>
      <c r="E17903"/>
    </row>
    <row r="17904" spans="1:5" ht="12.5" x14ac:dyDescent="0.25">
      <c r="A17904" s="37"/>
      <c r="B17904" s="26"/>
      <c r="C17904"/>
      <c r="D17904"/>
      <c r="E17904"/>
    </row>
    <row r="17905" spans="1:5" ht="12.5" x14ac:dyDescent="0.25">
      <c r="A17905" s="37"/>
      <c r="B17905" s="26"/>
      <c r="C17905"/>
      <c r="D17905"/>
      <c r="E17905"/>
    </row>
    <row r="17906" spans="1:5" ht="12.5" x14ac:dyDescent="0.25">
      <c r="A17906" s="37"/>
      <c r="B17906" s="26"/>
      <c r="C17906"/>
      <c r="D17906"/>
      <c r="E17906"/>
    </row>
    <row r="17907" spans="1:5" ht="12.5" x14ac:dyDescent="0.25">
      <c r="A17907" s="37"/>
      <c r="B17907" s="26"/>
      <c r="C17907"/>
      <c r="D17907"/>
      <c r="E17907"/>
    </row>
    <row r="17908" spans="1:5" ht="12.5" x14ac:dyDescent="0.25">
      <c r="A17908" s="37"/>
      <c r="B17908" s="26"/>
      <c r="C17908"/>
      <c r="D17908"/>
      <c r="E17908"/>
    </row>
    <row r="17909" spans="1:5" ht="12.5" x14ac:dyDescent="0.25">
      <c r="A17909" s="37"/>
      <c r="B17909" s="26"/>
      <c r="C17909"/>
      <c r="D17909"/>
      <c r="E17909"/>
    </row>
    <row r="17910" spans="1:5" ht="12.5" x14ac:dyDescent="0.25">
      <c r="A17910" s="37"/>
      <c r="B17910" s="26"/>
      <c r="C17910"/>
      <c r="D17910"/>
      <c r="E17910"/>
    </row>
    <row r="17911" spans="1:5" ht="12.5" x14ac:dyDescent="0.25">
      <c r="A17911" s="37"/>
      <c r="B17911" s="26"/>
      <c r="C17911"/>
      <c r="D17911"/>
      <c r="E17911"/>
    </row>
    <row r="17912" spans="1:5" ht="12.5" x14ac:dyDescent="0.25">
      <c r="A17912" s="37"/>
      <c r="B17912" s="26"/>
      <c r="C17912"/>
      <c r="D17912"/>
      <c r="E17912"/>
    </row>
    <row r="17913" spans="1:5" ht="12.5" x14ac:dyDescent="0.25">
      <c r="A17913" s="37"/>
      <c r="B17913" s="26"/>
      <c r="C17913"/>
      <c r="D17913"/>
      <c r="E17913"/>
    </row>
    <row r="17914" spans="1:5" ht="12.5" x14ac:dyDescent="0.25">
      <c r="A17914" s="37"/>
      <c r="B17914" s="26"/>
      <c r="C17914"/>
      <c r="D17914"/>
      <c r="E17914"/>
    </row>
    <row r="17915" spans="1:5" ht="12.5" x14ac:dyDescent="0.25">
      <c r="A17915" s="37"/>
      <c r="B17915" s="26"/>
      <c r="C17915"/>
      <c r="D17915"/>
      <c r="E17915"/>
    </row>
    <row r="17916" spans="1:5" ht="12.5" x14ac:dyDescent="0.25">
      <c r="A17916" s="37"/>
      <c r="B17916" s="26"/>
      <c r="C17916"/>
      <c r="D17916"/>
      <c r="E17916"/>
    </row>
    <row r="17917" spans="1:5" ht="12.5" x14ac:dyDescent="0.25">
      <c r="A17917" s="37"/>
      <c r="B17917" s="26"/>
      <c r="C17917"/>
      <c r="D17917"/>
      <c r="E17917"/>
    </row>
    <row r="17918" spans="1:5" ht="12.5" x14ac:dyDescent="0.25">
      <c r="A17918" s="37"/>
      <c r="B17918" s="26"/>
      <c r="C17918"/>
      <c r="D17918"/>
      <c r="E17918"/>
    </row>
    <row r="17919" spans="1:5" ht="12.5" x14ac:dyDescent="0.25">
      <c r="A17919" s="37"/>
      <c r="B17919" s="26"/>
      <c r="C17919"/>
      <c r="D17919"/>
      <c r="E17919"/>
    </row>
    <row r="17920" spans="1:5" ht="12.5" x14ac:dyDescent="0.25">
      <c r="A17920" s="37"/>
      <c r="B17920" s="26"/>
      <c r="C17920"/>
      <c r="D17920"/>
      <c r="E17920"/>
    </row>
    <row r="17921" spans="1:5" ht="12.5" x14ac:dyDescent="0.25">
      <c r="A17921" s="37"/>
      <c r="B17921" s="26"/>
      <c r="C17921"/>
      <c r="D17921"/>
      <c r="E17921"/>
    </row>
    <row r="17922" spans="1:5" ht="12.5" x14ac:dyDescent="0.25">
      <c r="A17922" s="37"/>
      <c r="B17922" s="26"/>
      <c r="C17922"/>
      <c r="D17922"/>
      <c r="E17922"/>
    </row>
    <row r="17923" spans="1:5" ht="12.5" x14ac:dyDescent="0.25">
      <c r="A17923" s="37"/>
      <c r="B17923" s="26"/>
      <c r="C17923"/>
      <c r="D17923"/>
      <c r="E17923"/>
    </row>
    <row r="17924" spans="1:5" ht="12.5" x14ac:dyDescent="0.25">
      <c r="A17924" s="37"/>
      <c r="B17924" s="26"/>
      <c r="C17924"/>
      <c r="D17924"/>
      <c r="E17924"/>
    </row>
    <row r="17925" spans="1:5" ht="12.5" x14ac:dyDescent="0.25">
      <c r="A17925" s="37"/>
      <c r="B17925" s="26"/>
      <c r="C17925"/>
      <c r="D17925"/>
      <c r="E17925"/>
    </row>
    <row r="17926" spans="1:5" ht="12.5" x14ac:dyDescent="0.25">
      <c r="A17926" s="37"/>
      <c r="B17926" s="26"/>
      <c r="C17926"/>
      <c r="D17926"/>
      <c r="E17926"/>
    </row>
    <row r="17927" spans="1:5" ht="12.5" x14ac:dyDescent="0.25">
      <c r="A17927" s="37"/>
      <c r="B17927" s="26"/>
      <c r="C17927"/>
      <c r="D17927"/>
      <c r="E17927"/>
    </row>
    <row r="17928" spans="1:5" ht="12.5" x14ac:dyDescent="0.25">
      <c r="A17928" s="37"/>
      <c r="B17928" s="26"/>
      <c r="C17928"/>
      <c r="D17928"/>
      <c r="E17928"/>
    </row>
    <row r="17929" spans="1:5" ht="12.5" x14ac:dyDescent="0.25">
      <c r="A17929" s="37"/>
      <c r="B17929" s="26"/>
      <c r="C17929"/>
      <c r="D17929"/>
      <c r="E17929"/>
    </row>
    <row r="17930" spans="1:5" ht="12.5" x14ac:dyDescent="0.25">
      <c r="A17930" s="37"/>
      <c r="B17930" s="26"/>
      <c r="C17930"/>
      <c r="D17930"/>
      <c r="E17930"/>
    </row>
    <row r="17931" spans="1:5" ht="12.5" x14ac:dyDescent="0.25">
      <c r="A17931" s="37"/>
      <c r="B17931" s="26"/>
      <c r="C17931"/>
      <c r="D17931"/>
      <c r="E17931"/>
    </row>
    <row r="17932" spans="1:5" ht="12.5" x14ac:dyDescent="0.25">
      <c r="A17932" s="37"/>
      <c r="B17932" s="26"/>
      <c r="C17932"/>
      <c r="D17932"/>
      <c r="E17932"/>
    </row>
    <row r="17933" spans="1:5" ht="12.5" x14ac:dyDescent="0.25">
      <c r="A17933" s="37"/>
      <c r="B17933" s="26"/>
      <c r="C17933"/>
      <c r="D17933"/>
      <c r="E17933"/>
    </row>
    <row r="17934" spans="1:5" ht="12.5" x14ac:dyDescent="0.25">
      <c r="A17934" s="37"/>
      <c r="B17934" s="26"/>
      <c r="C17934"/>
      <c r="D17934"/>
      <c r="E17934"/>
    </row>
    <row r="17935" spans="1:5" ht="12.5" x14ac:dyDescent="0.25">
      <c r="A17935" s="37"/>
      <c r="B17935" s="26"/>
      <c r="C17935"/>
      <c r="D17935"/>
      <c r="E17935"/>
    </row>
    <row r="17936" spans="1:5" ht="12.5" x14ac:dyDescent="0.25">
      <c r="A17936" s="37"/>
      <c r="B17936" s="26"/>
      <c r="C17936"/>
      <c r="D17936"/>
      <c r="E17936"/>
    </row>
    <row r="17937" spans="1:5" ht="12.5" x14ac:dyDescent="0.25">
      <c r="A17937" s="37"/>
      <c r="B17937" s="26"/>
      <c r="C17937"/>
      <c r="D17937"/>
      <c r="E17937"/>
    </row>
    <row r="17938" spans="1:5" ht="12.5" x14ac:dyDescent="0.25">
      <c r="A17938" s="37"/>
      <c r="B17938" s="26"/>
      <c r="C17938"/>
      <c r="D17938"/>
      <c r="E17938"/>
    </row>
    <row r="17939" spans="1:5" ht="12.5" x14ac:dyDescent="0.25">
      <c r="A17939" s="37"/>
      <c r="B17939" s="26"/>
      <c r="C17939"/>
      <c r="D17939"/>
      <c r="E17939"/>
    </row>
    <row r="17940" spans="1:5" ht="12.5" x14ac:dyDescent="0.25">
      <c r="A17940" s="37"/>
      <c r="B17940" s="26"/>
      <c r="C17940"/>
      <c r="D17940"/>
      <c r="E17940"/>
    </row>
    <row r="17941" spans="1:5" ht="12.5" x14ac:dyDescent="0.25">
      <c r="A17941" s="37"/>
      <c r="B17941" s="26"/>
      <c r="C17941"/>
      <c r="D17941"/>
      <c r="E17941"/>
    </row>
    <row r="17942" spans="1:5" ht="12.5" x14ac:dyDescent="0.25">
      <c r="A17942" s="37"/>
      <c r="B17942" s="26"/>
      <c r="C17942"/>
      <c r="D17942"/>
      <c r="E17942"/>
    </row>
    <row r="17943" spans="1:5" ht="12.5" x14ac:dyDescent="0.25">
      <c r="A17943" s="37"/>
      <c r="B17943" s="26"/>
      <c r="C17943"/>
      <c r="D17943"/>
      <c r="E17943"/>
    </row>
    <row r="17944" spans="1:5" ht="12.5" x14ac:dyDescent="0.25">
      <c r="A17944" s="37"/>
      <c r="B17944" s="26"/>
      <c r="C17944"/>
      <c r="D17944"/>
      <c r="E17944"/>
    </row>
    <row r="17945" spans="1:5" ht="12.5" x14ac:dyDescent="0.25">
      <c r="A17945" s="37"/>
      <c r="B17945" s="26"/>
      <c r="C17945"/>
      <c r="D17945"/>
      <c r="E17945"/>
    </row>
    <row r="17946" spans="1:5" ht="12.5" x14ac:dyDescent="0.25">
      <c r="A17946" s="37"/>
      <c r="B17946" s="26"/>
      <c r="C17946"/>
      <c r="D17946"/>
      <c r="E17946"/>
    </row>
    <row r="17947" spans="1:5" ht="12.5" x14ac:dyDescent="0.25">
      <c r="A17947" s="37"/>
      <c r="B17947" s="26"/>
      <c r="C17947"/>
      <c r="D17947"/>
      <c r="E17947"/>
    </row>
    <row r="17948" spans="1:5" ht="12.5" x14ac:dyDescent="0.25">
      <c r="A17948" s="37"/>
      <c r="B17948" s="26"/>
      <c r="C17948"/>
      <c r="D17948"/>
      <c r="E17948"/>
    </row>
    <row r="17949" spans="1:5" ht="12.5" x14ac:dyDescent="0.25">
      <c r="A17949" s="37"/>
      <c r="B17949" s="26"/>
      <c r="C17949"/>
      <c r="D17949"/>
      <c r="E17949"/>
    </row>
    <row r="17950" spans="1:5" ht="12.5" x14ac:dyDescent="0.25">
      <c r="A17950" s="37"/>
      <c r="B17950" s="26"/>
      <c r="C17950"/>
      <c r="D17950"/>
      <c r="E17950"/>
    </row>
    <row r="17951" spans="1:5" ht="12.5" x14ac:dyDescent="0.25">
      <c r="A17951" s="37"/>
      <c r="B17951" s="26"/>
      <c r="C17951"/>
      <c r="D17951"/>
      <c r="E17951"/>
    </row>
    <row r="17952" spans="1:5" ht="12.5" x14ac:dyDescent="0.25">
      <c r="A17952" s="37"/>
      <c r="B17952" s="26"/>
      <c r="C17952"/>
      <c r="D17952"/>
      <c r="E17952"/>
    </row>
    <row r="17953" spans="1:5" ht="12.5" x14ac:dyDescent="0.25">
      <c r="A17953" s="37"/>
      <c r="B17953" s="26"/>
      <c r="C17953"/>
      <c r="D17953"/>
      <c r="E17953"/>
    </row>
    <row r="17954" spans="1:5" ht="12.5" x14ac:dyDescent="0.25">
      <c r="A17954" s="37"/>
      <c r="B17954" s="26"/>
      <c r="C17954"/>
      <c r="D17954"/>
      <c r="E17954"/>
    </row>
    <row r="17955" spans="1:5" ht="12.5" x14ac:dyDescent="0.25">
      <c r="A17955" s="37"/>
      <c r="B17955" s="26"/>
      <c r="C17955"/>
      <c r="D17955"/>
      <c r="E17955"/>
    </row>
    <row r="17956" spans="1:5" ht="12.5" x14ac:dyDescent="0.25">
      <c r="A17956" s="37"/>
      <c r="B17956" s="26"/>
      <c r="C17956"/>
      <c r="D17956"/>
      <c r="E17956"/>
    </row>
    <row r="17957" spans="1:5" ht="12.5" x14ac:dyDescent="0.25">
      <c r="A17957" s="37"/>
      <c r="B17957" s="26"/>
      <c r="C17957"/>
      <c r="D17957"/>
      <c r="E17957"/>
    </row>
    <row r="17958" spans="1:5" ht="12.5" x14ac:dyDescent="0.25">
      <c r="A17958" s="37"/>
      <c r="B17958" s="26"/>
      <c r="C17958"/>
      <c r="D17958"/>
      <c r="E17958"/>
    </row>
    <row r="17959" spans="1:5" ht="12.5" x14ac:dyDescent="0.25">
      <c r="A17959" s="37"/>
      <c r="B17959" s="26"/>
      <c r="C17959"/>
      <c r="D17959"/>
      <c r="E17959"/>
    </row>
    <row r="17960" spans="1:5" ht="12.5" x14ac:dyDescent="0.25">
      <c r="A17960" s="37"/>
      <c r="B17960" s="26"/>
      <c r="C17960"/>
      <c r="D17960"/>
      <c r="E17960"/>
    </row>
    <row r="17961" spans="1:5" ht="12.5" x14ac:dyDescent="0.25">
      <c r="A17961" s="37"/>
      <c r="B17961" s="26"/>
      <c r="C17961"/>
      <c r="D17961"/>
      <c r="E17961"/>
    </row>
    <row r="17962" spans="1:5" ht="12.5" x14ac:dyDescent="0.25">
      <c r="A17962" s="37"/>
      <c r="B17962" s="26"/>
      <c r="C17962"/>
      <c r="D17962"/>
      <c r="E17962"/>
    </row>
    <row r="17963" spans="1:5" ht="12.5" x14ac:dyDescent="0.25">
      <c r="A17963" s="37"/>
      <c r="B17963" s="26"/>
      <c r="C17963"/>
      <c r="D17963"/>
      <c r="E17963"/>
    </row>
    <row r="17964" spans="1:5" ht="12.5" x14ac:dyDescent="0.25">
      <c r="A17964" s="37"/>
      <c r="B17964" s="26"/>
      <c r="C17964"/>
      <c r="D17964"/>
      <c r="E17964"/>
    </row>
    <row r="17965" spans="1:5" ht="12.5" x14ac:dyDescent="0.25">
      <c r="A17965" s="37"/>
      <c r="B17965" s="26"/>
      <c r="C17965"/>
      <c r="D17965"/>
      <c r="E17965"/>
    </row>
    <row r="17966" spans="1:5" ht="12.5" x14ac:dyDescent="0.25">
      <c r="A17966" s="37"/>
      <c r="B17966" s="26"/>
      <c r="C17966"/>
      <c r="D17966"/>
      <c r="E17966"/>
    </row>
    <row r="17967" spans="1:5" ht="12.5" x14ac:dyDescent="0.25">
      <c r="A17967" s="37"/>
      <c r="B17967" s="26"/>
      <c r="C17967"/>
      <c r="D17967"/>
      <c r="E17967"/>
    </row>
    <row r="17968" spans="1:5" ht="12.5" x14ac:dyDescent="0.25">
      <c r="A17968" s="37"/>
      <c r="B17968" s="26"/>
      <c r="C17968"/>
      <c r="D17968"/>
      <c r="E17968"/>
    </row>
    <row r="17969" spans="1:5" ht="12.5" x14ac:dyDescent="0.25">
      <c r="A17969" s="37"/>
      <c r="B17969" s="26"/>
      <c r="C17969"/>
      <c r="D17969"/>
      <c r="E17969"/>
    </row>
    <row r="17970" spans="1:5" ht="12.5" x14ac:dyDescent="0.25">
      <c r="A17970" s="37"/>
      <c r="B17970" s="26"/>
      <c r="C17970"/>
      <c r="D17970"/>
      <c r="E17970"/>
    </row>
    <row r="17971" spans="1:5" ht="12.5" x14ac:dyDescent="0.25">
      <c r="A17971" s="37"/>
      <c r="B17971" s="26"/>
      <c r="C17971"/>
      <c r="D17971"/>
      <c r="E17971"/>
    </row>
    <row r="17972" spans="1:5" ht="12.5" x14ac:dyDescent="0.25">
      <c r="A17972" s="37"/>
      <c r="B17972" s="26"/>
      <c r="C17972"/>
      <c r="D17972"/>
      <c r="E17972"/>
    </row>
    <row r="17973" spans="1:5" ht="12.5" x14ac:dyDescent="0.25">
      <c r="A17973" s="37"/>
      <c r="B17973" s="26"/>
      <c r="C17973"/>
      <c r="D17973"/>
      <c r="E17973"/>
    </row>
    <row r="17974" spans="1:5" ht="12.5" x14ac:dyDescent="0.25">
      <c r="A17974" s="37"/>
      <c r="B17974" s="26"/>
      <c r="C17974"/>
      <c r="D17974"/>
      <c r="E17974"/>
    </row>
    <row r="17975" spans="1:5" ht="12.5" x14ac:dyDescent="0.25">
      <c r="A17975" s="37"/>
      <c r="B17975" s="26"/>
      <c r="C17975"/>
      <c r="D17975"/>
      <c r="E17975"/>
    </row>
    <row r="17976" spans="1:5" ht="12.5" x14ac:dyDescent="0.25">
      <c r="A17976" s="37"/>
      <c r="B17976" s="26"/>
      <c r="C17976"/>
      <c r="D17976"/>
      <c r="E17976"/>
    </row>
    <row r="17977" spans="1:5" ht="12.5" x14ac:dyDescent="0.25">
      <c r="A17977" s="37"/>
      <c r="B17977" s="26"/>
      <c r="C17977"/>
      <c r="D17977"/>
      <c r="E17977"/>
    </row>
    <row r="17978" spans="1:5" ht="12.5" x14ac:dyDescent="0.25">
      <c r="A17978" s="37"/>
      <c r="B17978" s="26"/>
      <c r="C17978"/>
      <c r="D17978"/>
      <c r="E17978"/>
    </row>
    <row r="17979" spans="1:5" ht="12.5" x14ac:dyDescent="0.25">
      <c r="A17979" s="37"/>
      <c r="B17979" s="26"/>
      <c r="C17979"/>
      <c r="D17979"/>
      <c r="E17979"/>
    </row>
    <row r="17980" spans="1:5" ht="12.5" x14ac:dyDescent="0.25">
      <c r="A17980" s="37"/>
      <c r="B17980" s="26"/>
      <c r="C17980"/>
      <c r="D17980"/>
      <c r="E17980"/>
    </row>
    <row r="17981" spans="1:5" ht="12.5" x14ac:dyDescent="0.25">
      <c r="A17981" s="37"/>
      <c r="B17981" s="26"/>
      <c r="C17981"/>
      <c r="D17981"/>
      <c r="E17981"/>
    </row>
    <row r="17982" spans="1:5" ht="12.5" x14ac:dyDescent="0.25">
      <c r="A17982" s="37"/>
      <c r="B17982" s="26"/>
      <c r="C17982"/>
      <c r="D17982"/>
      <c r="E17982"/>
    </row>
    <row r="17983" spans="1:5" ht="12.5" x14ac:dyDescent="0.25">
      <c r="A17983" s="37"/>
      <c r="B17983" s="26"/>
      <c r="C17983"/>
      <c r="D17983"/>
      <c r="E17983"/>
    </row>
    <row r="17984" spans="1:5" ht="12.5" x14ac:dyDescent="0.25">
      <c r="A17984" s="37"/>
      <c r="B17984" s="26"/>
      <c r="C17984"/>
      <c r="D17984"/>
      <c r="E17984"/>
    </row>
    <row r="17985" spans="1:5" ht="12.5" x14ac:dyDescent="0.25">
      <c r="A17985" s="37"/>
      <c r="B17985" s="26"/>
      <c r="C17985"/>
      <c r="D17985"/>
      <c r="E17985"/>
    </row>
    <row r="17986" spans="1:5" ht="12.5" x14ac:dyDescent="0.25">
      <c r="A17986" s="37"/>
      <c r="B17986" s="26"/>
      <c r="C17986"/>
      <c r="D17986"/>
      <c r="E17986"/>
    </row>
    <row r="17987" spans="1:5" ht="12.5" x14ac:dyDescent="0.25">
      <c r="A17987" s="37"/>
      <c r="B17987" s="26"/>
      <c r="C17987"/>
      <c r="D17987"/>
      <c r="E17987"/>
    </row>
    <row r="17988" spans="1:5" ht="12.5" x14ac:dyDescent="0.25">
      <c r="A17988" s="37"/>
      <c r="B17988" s="26"/>
      <c r="C17988"/>
      <c r="D17988"/>
      <c r="E17988"/>
    </row>
    <row r="17989" spans="1:5" ht="12.5" x14ac:dyDescent="0.25">
      <c r="A17989" s="37"/>
      <c r="B17989" s="26"/>
      <c r="C17989"/>
      <c r="D17989"/>
      <c r="E17989"/>
    </row>
    <row r="17990" spans="1:5" ht="12.5" x14ac:dyDescent="0.25">
      <c r="A17990" s="37"/>
      <c r="B17990" s="26"/>
      <c r="C17990"/>
      <c r="D17990"/>
      <c r="E17990"/>
    </row>
    <row r="17991" spans="1:5" ht="12.5" x14ac:dyDescent="0.25">
      <c r="A17991" s="37"/>
      <c r="B17991" s="26"/>
      <c r="C17991"/>
      <c r="D17991"/>
      <c r="E17991"/>
    </row>
    <row r="17992" spans="1:5" ht="12.5" x14ac:dyDescent="0.25">
      <c r="A17992" s="37"/>
      <c r="B17992" s="26"/>
      <c r="C17992"/>
      <c r="D17992"/>
      <c r="E17992"/>
    </row>
    <row r="17993" spans="1:5" ht="12.5" x14ac:dyDescent="0.25">
      <c r="A17993" s="37"/>
      <c r="B17993" s="26"/>
      <c r="C17993"/>
      <c r="D17993"/>
      <c r="E17993"/>
    </row>
    <row r="17994" spans="1:5" ht="12.5" x14ac:dyDescent="0.25">
      <c r="A17994" s="37"/>
      <c r="B17994" s="26"/>
      <c r="C17994"/>
      <c r="D17994"/>
      <c r="E17994"/>
    </row>
    <row r="17995" spans="1:5" ht="12.5" x14ac:dyDescent="0.25">
      <c r="A17995" s="37"/>
      <c r="B17995" s="26"/>
      <c r="C17995"/>
      <c r="D17995"/>
      <c r="E17995"/>
    </row>
    <row r="17996" spans="1:5" ht="12.5" x14ac:dyDescent="0.25">
      <c r="A17996" s="37"/>
      <c r="B17996" s="26"/>
      <c r="C17996"/>
      <c r="D17996"/>
      <c r="E17996"/>
    </row>
    <row r="17997" spans="1:5" ht="12.5" x14ac:dyDescent="0.25">
      <c r="A17997" s="37"/>
      <c r="B17997" s="26"/>
      <c r="C17997"/>
      <c r="D17997"/>
      <c r="E17997"/>
    </row>
    <row r="17998" spans="1:5" ht="12.5" x14ac:dyDescent="0.25">
      <c r="A17998" s="37"/>
      <c r="B17998" s="26"/>
      <c r="C17998"/>
      <c r="D17998"/>
      <c r="E17998"/>
    </row>
    <row r="17999" spans="1:5" ht="12.5" x14ac:dyDescent="0.25">
      <c r="A17999" s="37"/>
      <c r="B17999" s="26"/>
      <c r="C17999"/>
      <c r="D17999"/>
      <c r="E17999"/>
    </row>
    <row r="18000" spans="1:5" ht="12.5" x14ac:dyDescent="0.25">
      <c r="A18000" s="37"/>
      <c r="B18000" s="26"/>
      <c r="C18000"/>
      <c r="D18000"/>
      <c r="E18000"/>
    </row>
    <row r="18001" spans="1:5" ht="12.5" x14ac:dyDescent="0.25">
      <c r="A18001" s="37"/>
      <c r="B18001" s="26"/>
      <c r="C18001"/>
      <c r="D18001"/>
      <c r="E18001"/>
    </row>
    <row r="18002" spans="1:5" ht="12.5" x14ac:dyDescent="0.25">
      <c r="A18002" s="37"/>
      <c r="B18002" s="26"/>
      <c r="C18002"/>
      <c r="D18002"/>
      <c r="E18002"/>
    </row>
    <row r="18003" spans="1:5" ht="12.5" x14ac:dyDescent="0.25">
      <c r="A18003" s="37"/>
      <c r="B18003" s="26"/>
      <c r="C18003"/>
      <c r="D18003"/>
      <c r="E18003"/>
    </row>
    <row r="18004" spans="1:5" ht="12.5" x14ac:dyDescent="0.25">
      <c r="A18004" s="37"/>
      <c r="B18004" s="26"/>
      <c r="C18004"/>
      <c r="D18004"/>
      <c r="E18004"/>
    </row>
    <row r="18005" spans="1:5" ht="12.5" x14ac:dyDescent="0.25">
      <c r="A18005" s="37"/>
      <c r="B18005" s="26"/>
      <c r="C18005"/>
      <c r="D18005"/>
      <c r="E18005"/>
    </row>
    <row r="18006" spans="1:5" ht="12.5" x14ac:dyDescent="0.25">
      <c r="A18006" s="37"/>
      <c r="B18006" s="26"/>
      <c r="C18006"/>
      <c r="D18006"/>
      <c r="E18006"/>
    </row>
    <row r="18007" spans="1:5" ht="12.5" x14ac:dyDescent="0.25">
      <c r="A18007" s="37"/>
      <c r="B18007" s="26"/>
      <c r="C18007"/>
      <c r="D18007"/>
      <c r="E18007"/>
    </row>
    <row r="18008" spans="1:5" ht="12.5" x14ac:dyDescent="0.25">
      <c r="A18008" s="37"/>
      <c r="B18008" s="26"/>
      <c r="C18008"/>
      <c r="D18008"/>
      <c r="E18008"/>
    </row>
    <row r="18009" spans="1:5" ht="12.5" x14ac:dyDescent="0.25">
      <c r="A18009" s="37"/>
      <c r="B18009" s="26"/>
      <c r="C18009"/>
      <c r="D18009"/>
      <c r="E18009"/>
    </row>
    <row r="18010" spans="1:5" ht="12.5" x14ac:dyDescent="0.25">
      <c r="A18010" s="37"/>
      <c r="B18010" s="26"/>
      <c r="C18010"/>
      <c r="D18010"/>
      <c r="E18010"/>
    </row>
    <row r="18011" spans="1:5" ht="12.5" x14ac:dyDescent="0.25">
      <c r="A18011" s="37"/>
      <c r="B18011" s="26"/>
      <c r="C18011"/>
      <c r="D18011"/>
      <c r="E18011"/>
    </row>
    <row r="18012" spans="1:5" ht="12.5" x14ac:dyDescent="0.25">
      <c r="A18012" s="37"/>
      <c r="B18012" s="26"/>
      <c r="C18012"/>
      <c r="D18012"/>
      <c r="E18012"/>
    </row>
    <row r="18013" spans="1:5" ht="12.5" x14ac:dyDescent="0.25">
      <c r="A18013" s="37"/>
      <c r="B18013" s="26"/>
      <c r="C18013"/>
      <c r="D18013"/>
      <c r="E18013"/>
    </row>
    <row r="18014" spans="1:5" ht="12.5" x14ac:dyDescent="0.25">
      <c r="A18014" s="37"/>
      <c r="B18014" s="26"/>
      <c r="C18014"/>
      <c r="D18014"/>
      <c r="E18014"/>
    </row>
    <row r="18015" spans="1:5" ht="12.5" x14ac:dyDescent="0.25">
      <c r="A18015" s="37"/>
      <c r="B18015" s="26"/>
      <c r="C18015"/>
      <c r="D18015"/>
      <c r="E18015"/>
    </row>
    <row r="18016" spans="1:5" ht="12.5" x14ac:dyDescent="0.25">
      <c r="A18016" s="37"/>
      <c r="B18016" s="26"/>
      <c r="C18016"/>
      <c r="D18016"/>
      <c r="E18016"/>
    </row>
    <row r="18017" spans="1:5" ht="12.5" x14ac:dyDescent="0.25">
      <c r="A18017" s="37"/>
      <c r="B18017" s="26"/>
      <c r="C18017"/>
      <c r="D18017"/>
      <c r="E18017"/>
    </row>
    <row r="18018" spans="1:5" ht="12.5" x14ac:dyDescent="0.25">
      <c r="A18018" s="37"/>
      <c r="B18018" s="26"/>
      <c r="C18018"/>
      <c r="D18018"/>
      <c r="E18018"/>
    </row>
    <row r="18019" spans="1:5" ht="12.5" x14ac:dyDescent="0.25">
      <c r="A18019" s="37"/>
      <c r="B18019" s="26"/>
      <c r="C18019"/>
      <c r="D18019"/>
      <c r="E18019"/>
    </row>
    <row r="18020" spans="1:5" ht="12.5" x14ac:dyDescent="0.25">
      <c r="A18020" s="37"/>
      <c r="B18020" s="26"/>
      <c r="C18020"/>
      <c r="D18020"/>
      <c r="E18020"/>
    </row>
    <row r="18021" spans="1:5" ht="12.5" x14ac:dyDescent="0.25">
      <c r="A18021" s="37"/>
      <c r="B18021" s="26"/>
      <c r="C18021"/>
      <c r="D18021"/>
      <c r="E18021"/>
    </row>
    <row r="18022" spans="1:5" ht="12.5" x14ac:dyDescent="0.25">
      <c r="A18022" s="37"/>
      <c r="B18022" s="26"/>
      <c r="C18022"/>
      <c r="D18022"/>
      <c r="E18022"/>
    </row>
    <row r="18023" spans="1:5" ht="12.5" x14ac:dyDescent="0.25">
      <c r="A18023" s="37"/>
      <c r="B18023" s="26"/>
      <c r="C18023"/>
      <c r="D18023"/>
      <c r="E18023"/>
    </row>
    <row r="18024" spans="1:5" ht="12.5" x14ac:dyDescent="0.25">
      <c r="A18024" s="37"/>
      <c r="B18024" s="26"/>
      <c r="C18024"/>
      <c r="D18024"/>
      <c r="E18024"/>
    </row>
    <row r="18025" spans="1:5" ht="12.5" x14ac:dyDescent="0.25">
      <c r="A18025" s="37"/>
      <c r="B18025" s="26"/>
      <c r="C18025"/>
      <c r="D18025"/>
      <c r="E18025"/>
    </row>
    <row r="18026" spans="1:5" ht="12.5" x14ac:dyDescent="0.25">
      <c r="A18026" s="37"/>
      <c r="B18026" s="26"/>
      <c r="C18026"/>
      <c r="D18026"/>
      <c r="E18026"/>
    </row>
    <row r="18027" spans="1:5" ht="12.5" x14ac:dyDescent="0.25">
      <c r="A18027" s="37"/>
      <c r="B18027" s="26"/>
      <c r="C18027"/>
      <c r="D18027"/>
      <c r="E18027"/>
    </row>
    <row r="18028" spans="1:5" ht="12.5" x14ac:dyDescent="0.25">
      <c r="A18028" s="37"/>
      <c r="B18028" s="26"/>
      <c r="C18028"/>
      <c r="D18028"/>
      <c r="E18028"/>
    </row>
    <row r="18029" spans="1:5" ht="12.5" x14ac:dyDescent="0.25">
      <c r="A18029" s="37"/>
      <c r="B18029" s="26"/>
      <c r="C18029"/>
      <c r="D18029"/>
      <c r="E18029"/>
    </row>
    <row r="18030" spans="1:5" ht="12.5" x14ac:dyDescent="0.25">
      <c r="A18030" s="37"/>
      <c r="B18030" s="26"/>
      <c r="C18030"/>
      <c r="D18030"/>
      <c r="E18030"/>
    </row>
    <row r="18031" spans="1:5" ht="12.5" x14ac:dyDescent="0.25">
      <c r="A18031" s="37"/>
      <c r="B18031" s="26"/>
      <c r="C18031"/>
      <c r="D18031"/>
      <c r="E18031"/>
    </row>
    <row r="18032" spans="1:5" ht="12.5" x14ac:dyDescent="0.25">
      <c r="A18032" s="37"/>
      <c r="B18032" s="26"/>
      <c r="C18032"/>
      <c r="D18032"/>
      <c r="E18032"/>
    </row>
    <row r="18033" spans="1:5" ht="12.5" x14ac:dyDescent="0.25">
      <c r="A18033" s="37"/>
      <c r="B18033" s="26"/>
      <c r="C18033"/>
      <c r="D18033"/>
      <c r="E18033"/>
    </row>
    <row r="18034" spans="1:5" ht="12.5" x14ac:dyDescent="0.25">
      <c r="A18034" s="37"/>
      <c r="B18034" s="26"/>
      <c r="C18034"/>
      <c r="D18034"/>
      <c r="E18034"/>
    </row>
    <row r="18035" spans="1:5" ht="12.5" x14ac:dyDescent="0.25">
      <c r="A18035" s="37"/>
      <c r="B18035" s="26"/>
      <c r="C18035"/>
      <c r="D18035"/>
      <c r="E18035"/>
    </row>
    <row r="18036" spans="1:5" ht="12.5" x14ac:dyDescent="0.25">
      <c r="A18036" s="37"/>
      <c r="B18036" s="26"/>
      <c r="C18036"/>
      <c r="D18036"/>
      <c r="E18036"/>
    </row>
    <row r="18037" spans="1:5" ht="12.5" x14ac:dyDescent="0.25">
      <c r="A18037" s="37"/>
      <c r="B18037" s="26"/>
      <c r="C18037"/>
      <c r="D18037"/>
      <c r="E18037"/>
    </row>
    <row r="18038" spans="1:5" ht="12.5" x14ac:dyDescent="0.25">
      <c r="A18038" s="37"/>
      <c r="B18038" s="26"/>
      <c r="C18038"/>
      <c r="D18038"/>
      <c r="E18038"/>
    </row>
    <row r="18039" spans="1:5" ht="12.5" x14ac:dyDescent="0.25">
      <c r="A18039" s="37"/>
      <c r="B18039" s="26"/>
      <c r="C18039"/>
      <c r="D18039"/>
      <c r="E18039"/>
    </row>
    <row r="18040" spans="1:5" ht="12.5" x14ac:dyDescent="0.25">
      <c r="A18040" s="37"/>
      <c r="B18040" s="26"/>
      <c r="C18040"/>
      <c r="D18040"/>
      <c r="E18040"/>
    </row>
    <row r="18041" spans="1:5" ht="12.5" x14ac:dyDescent="0.25">
      <c r="A18041" s="37"/>
      <c r="B18041" s="26"/>
      <c r="C18041"/>
      <c r="D18041"/>
      <c r="E18041"/>
    </row>
    <row r="18042" spans="1:5" ht="12.5" x14ac:dyDescent="0.25">
      <c r="A18042" s="37"/>
      <c r="B18042" s="26"/>
      <c r="C18042"/>
      <c r="D18042"/>
      <c r="E18042"/>
    </row>
    <row r="18043" spans="1:5" ht="12.5" x14ac:dyDescent="0.25">
      <c r="A18043" s="37"/>
      <c r="B18043" s="26"/>
      <c r="C18043"/>
      <c r="D18043"/>
      <c r="E18043"/>
    </row>
    <row r="18044" spans="1:5" ht="12.5" x14ac:dyDescent="0.25">
      <c r="A18044" s="37"/>
      <c r="B18044" s="26"/>
      <c r="C18044"/>
      <c r="D18044"/>
      <c r="E18044"/>
    </row>
    <row r="18045" spans="1:5" ht="12.5" x14ac:dyDescent="0.25">
      <c r="A18045" s="37"/>
      <c r="B18045" s="26"/>
      <c r="C18045"/>
      <c r="D18045"/>
      <c r="E18045"/>
    </row>
    <row r="18046" spans="1:5" ht="12.5" x14ac:dyDescent="0.25">
      <c r="A18046" s="37"/>
      <c r="B18046" s="26"/>
      <c r="C18046"/>
      <c r="D18046"/>
      <c r="E18046"/>
    </row>
    <row r="18047" spans="1:5" ht="12.5" x14ac:dyDescent="0.25">
      <c r="A18047" s="37"/>
      <c r="B18047" s="26"/>
      <c r="C18047"/>
      <c r="D18047"/>
      <c r="E18047"/>
    </row>
    <row r="18048" spans="1:5" ht="12.5" x14ac:dyDescent="0.25">
      <c r="A18048" s="37"/>
      <c r="B18048" s="26"/>
      <c r="C18048"/>
      <c r="D18048"/>
      <c r="E18048"/>
    </row>
    <row r="18049" spans="1:5" ht="12.5" x14ac:dyDescent="0.25">
      <c r="A18049" s="37"/>
      <c r="B18049" s="26"/>
      <c r="C18049"/>
      <c r="D18049"/>
      <c r="E18049"/>
    </row>
    <row r="18050" spans="1:5" ht="12.5" x14ac:dyDescent="0.25">
      <c r="A18050" s="37"/>
      <c r="B18050" s="26"/>
      <c r="C18050"/>
      <c r="D18050"/>
      <c r="E18050"/>
    </row>
    <row r="18051" spans="1:5" ht="12.5" x14ac:dyDescent="0.25">
      <c r="A18051" s="37"/>
      <c r="B18051" s="26"/>
      <c r="C18051"/>
      <c r="D18051"/>
      <c r="E18051"/>
    </row>
    <row r="18052" spans="1:5" ht="12.5" x14ac:dyDescent="0.25">
      <c r="A18052" s="37"/>
      <c r="B18052" s="26"/>
      <c r="C18052"/>
      <c r="D18052"/>
      <c r="E18052"/>
    </row>
    <row r="18053" spans="1:5" ht="12.5" x14ac:dyDescent="0.25">
      <c r="A18053" s="37"/>
      <c r="B18053" s="26"/>
      <c r="C18053"/>
      <c r="D18053"/>
      <c r="E18053"/>
    </row>
    <row r="18054" spans="1:5" ht="12.5" x14ac:dyDescent="0.25">
      <c r="A18054" s="37"/>
      <c r="B18054" s="26"/>
      <c r="C18054"/>
      <c r="D18054"/>
      <c r="E18054"/>
    </row>
    <row r="18055" spans="1:5" ht="12.5" x14ac:dyDescent="0.25">
      <c r="A18055" s="37"/>
      <c r="B18055" s="26"/>
      <c r="C18055"/>
      <c r="D18055"/>
      <c r="E18055"/>
    </row>
    <row r="18056" spans="1:5" ht="12.5" x14ac:dyDescent="0.25">
      <c r="A18056" s="37"/>
      <c r="B18056" s="26"/>
      <c r="C18056"/>
      <c r="D18056"/>
      <c r="E18056"/>
    </row>
    <row r="18057" spans="1:5" ht="12.5" x14ac:dyDescent="0.25">
      <c r="A18057" s="37"/>
      <c r="B18057" s="26"/>
      <c r="C18057"/>
      <c r="D18057"/>
      <c r="E18057"/>
    </row>
    <row r="18058" spans="1:5" ht="12.5" x14ac:dyDescent="0.25">
      <c r="A18058" s="37"/>
      <c r="B18058" s="26"/>
      <c r="C18058"/>
      <c r="D18058"/>
      <c r="E18058"/>
    </row>
    <row r="18059" spans="1:5" ht="12.5" x14ac:dyDescent="0.25">
      <c r="A18059" s="37"/>
      <c r="B18059" s="26"/>
      <c r="C18059"/>
      <c r="D18059"/>
      <c r="E18059"/>
    </row>
    <row r="18060" spans="1:5" ht="12.5" x14ac:dyDescent="0.25">
      <c r="A18060" s="37"/>
      <c r="B18060" s="26"/>
      <c r="C18060"/>
      <c r="D18060"/>
      <c r="E18060"/>
    </row>
    <row r="18061" spans="1:5" ht="12.5" x14ac:dyDescent="0.25">
      <c r="A18061" s="37"/>
      <c r="B18061" s="26"/>
      <c r="C18061"/>
      <c r="D18061"/>
      <c r="E18061"/>
    </row>
    <row r="18062" spans="1:5" ht="12.5" x14ac:dyDescent="0.25">
      <c r="A18062" s="37"/>
      <c r="B18062" s="26"/>
      <c r="C18062"/>
      <c r="D18062"/>
      <c r="E18062"/>
    </row>
    <row r="18063" spans="1:5" ht="12.5" x14ac:dyDescent="0.25">
      <c r="A18063" s="37"/>
      <c r="B18063" s="26"/>
      <c r="C18063"/>
      <c r="D18063"/>
      <c r="E18063"/>
    </row>
    <row r="18064" spans="1:5" ht="12.5" x14ac:dyDescent="0.25">
      <c r="A18064" s="37"/>
      <c r="B18064" s="26"/>
      <c r="C18064"/>
      <c r="D18064"/>
      <c r="E18064"/>
    </row>
    <row r="18065" spans="1:5" ht="12.5" x14ac:dyDescent="0.25">
      <c r="A18065" s="37"/>
      <c r="B18065" s="26"/>
      <c r="C18065"/>
      <c r="D18065"/>
      <c r="E18065"/>
    </row>
    <row r="18066" spans="1:5" ht="12.5" x14ac:dyDescent="0.25">
      <c r="A18066" s="37"/>
      <c r="B18066" s="26"/>
      <c r="C18066"/>
      <c r="D18066"/>
      <c r="E18066"/>
    </row>
    <row r="18067" spans="1:5" ht="12.5" x14ac:dyDescent="0.25">
      <c r="A18067" s="37"/>
      <c r="B18067" s="26"/>
      <c r="C18067"/>
      <c r="D18067"/>
      <c r="E18067"/>
    </row>
    <row r="18068" spans="1:5" ht="12.5" x14ac:dyDescent="0.25">
      <c r="A18068" s="37"/>
      <c r="B18068" s="26"/>
      <c r="C18068"/>
      <c r="D18068"/>
      <c r="E18068"/>
    </row>
    <row r="18069" spans="1:5" ht="12.5" x14ac:dyDescent="0.25">
      <c r="A18069" s="37"/>
      <c r="B18069" s="26"/>
      <c r="C18069"/>
      <c r="D18069"/>
      <c r="E18069"/>
    </row>
    <row r="18070" spans="1:5" ht="12.5" x14ac:dyDescent="0.25">
      <c r="A18070" s="37"/>
      <c r="B18070" s="26"/>
      <c r="C18070"/>
      <c r="D18070"/>
      <c r="E18070"/>
    </row>
    <row r="18071" spans="1:5" ht="12.5" x14ac:dyDescent="0.25">
      <c r="A18071" s="37"/>
      <c r="B18071" s="26"/>
      <c r="C18071"/>
      <c r="D18071"/>
      <c r="E18071"/>
    </row>
    <row r="18072" spans="1:5" ht="12.5" x14ac:dyDescent="0.25">
      <c r="A18072" s="37"/>
      <c r="B18072" s="26"/>
      <c r="C18072"/>
      <c r="D18072"/>
      <c r="E18072"/>
    </row>
    <row r="18073" spans="1:5" ht="12.5" x14ac:dyDescent="0.25">
      <c r="A18073" s="37"/>
      <c r="B18073" s="26"/>
      <c r="C18073"/>
      <c r="D18073"/>
      <c r="E18073"/>
    </row>
    <row r="18074" spans="1:5" ht="12.5" x14ac:dyDescent="0.25">
      <c r="A18074" s="37"/>
      <c r="B18074" s="26"/>
      <c r="C18074"/>
      <c r="D18074"/>
      <c r="E18074"/>
    </row>
    <row r="18075" spans="1:5" ht="12.5" x14ac:dyDescent="0.25">
      <c r="A18075" s="37"/>
      <c r="B18075" s="26"/>
      <c r="C18075"/>
      <c r="D18075"/>
      <c r="E18075"/>
    </row>
    <row r="18076" spans="1:5" ht="12.5" x14ac:dyDescent="0.25">
      <c r="A18076" s="37"/>
      <c r="B18076" s="26"/>
      <c r="C18076"/>
      <c r="D18076"/>
      <c r="E18076"/>
    </row>
    <row r="18077" spans="1:5" ht="12.5" x14ac:dyDescent="0.25">
      <c r="A18077" s="37"/>
      <c r="B18077" s="26"/>
      <c r="C18077"/>
      <c r="D18077"/>
      <c r="E18077"/>
    </row>
    <row r="18078" spans="1:5" ht="12.5" x14ac:dyDescent="0.25">
      <c r="A18078" s="37"/>
      <c r="B18078" s="26"/>
      <c r="C18078"/>
      <c r="D18078"/>
      <c r="E18078"/>
    </row>
    <row r="18079" spans="1:5" ht="12.5" x14ac:dyDescent="0.25">
      <c r="A18079" s="37"/>
      <c r="B18079" s="26"/>
      <c r="C18079"/>
      <c r="D18079"/>
      <c r="E18079"/>
    </row>
    <row r="18080" spans="1:5" ht="12.5" x14ac:dyDescent="0.25">
      <c r="A18080" s="37"/>
      <c r="B18080" s="26"/>
      <c r="C18080"/>
      <c r="D18080"/>
      <c r="E18080"/>
    </row>
    <row r="18081" spans="1:5" ht="12.5" x14ac:dyDescent="0.25">
      <c r="A18081" s="37"/>
      <c r="B18081" s="26"/>
      <c r="C18081"/>
      <c r="D18081"/>
      <c r="E18081"/>
    </row>
    <row r="18082" spans="1:5" ht="12.5" x14ac:dyDescent="0.25">
      <c r="A18082" s="37"/>
      <c r="B18082" s="26"/>
      <c r="C18082"/>
      <c r="D18082"/>
      <c r="E18082"/>
    </row>
    <row r="18083" spans="1:5" ht="12.5" x14ac:dyDescent="0.25">
      <c r="A18083" s="37"/>
      <c r="B18083" s="26"/>
      <c r="C18083"/>
      <c r="D18083"/>
      <c r="E18083"/>
    </row>
    <row r="18084" spans="1:5" ht="12.5" x14ac:dyDescent="0.25">
      <c r="A18084" s="37"/>
      <c r="B18084" s="26"/>
      <c r="C18084"/>
      <c r="D18084"/>
      <c r="E18084"/>
    </row>
    <row r="18085" spans="1:5" ht="12.5" x14ac:dyDescent="0.25">
      <c r="A18085" s="37"/>
      <c r="B18085" s="26"/>
      <c r="C18085"/>
      <c r="D18085"/>
      <c r="E18085"/>
    </row>
    <row r="18086" spans="1:5" ht="12.5" x14ac:dyDescent="0.25">
      <c r="A18086" s="37"/>
      <c r="B18086" s="26"/>
      <c r="C18086"/>
      <c r="D18086"/>
      <c r="E18086"/>
    </row>
    <row r="18087" spans="1:5" ht="12.5" x14ac:dyDescent="0.25">
      <c r="A18087" s="37"/>
      <c r="B18087" s="26"/>
      <c r="C18087"/>
      <c r="D18087"/>
      <c r="E18087"/>
    </row>
    <row r="18088" spans="1:5" ht="12.5" x14ac:dyDescent="0.25">
      <c r="A18088" s="37"/>
      <c r="B18088" s="26"/>
      <c r="C18088"/>
      <c r="D18088"/>
      <c r="E18088"/>
    </row>
    <row r="18089" spans="1:5" ht="12.5" x14ac:dyDescent="0.25">
      <c r="A18089" s="37"/>
      <c r="B18089" s="26"/>
      <c r="C18089"/>
      <c r="D18089"/>
      <c r="E18089"/>
    </row>
    <row r="18090" spans="1:5" ht="12.5" x14ac:dyDescent="0.25">
      <c r="A18090" s="37"/>
      <c r="B18090" s="26"/>
      <c r="C18090"/>
      <c r="D18090"/>
      <c r="E18090"/>
    </row>
    <row r="18091" spans="1:5" ht="12.5" x14ac:dyDescent="0.25">
      <c r="A18091" s="37"/>
      <c r="B18091" s="26"/>
      <c r="C18091"/>
      <c r="D18091"/>
      <c r="E18091"/>
    </row>
    <row r="18092" spans="1:5" ht="12.5" x14ac:dyDescent="0.25">
      <c r="A18092" s="37"/>
      <c r="B18092" s="26"/>
      <c r="C18092"/>
      <c r="D18092"/>
      <c r="E18092"/>
    </row>
    <row r="18093" spans="1:5" ht="12.5" x14ac:dyDescent="0.25">
      <c r="A18093" s="37"/>
      <c r="B18093" s="26"/>
      <c r="C18093"/>
      <c r="D18093"/>
      <c r="E18093"/>
    </row>
    <row r="18094" spans="1:5" ht="12.5" x14ac:dyDescent="0.25">
      <c r="A18094" s="37"/>
      <c r="B18094" s="26"/>
      <c r="C18094"/>
      <c r="D18094"/>
      <c r="E18094"/>
    </row>
    <row r="18095" spans="1:5" ht="12.5" x14ac:dyDescent="0.25">
      <c r="A18095" s="37"/>
      <c r="B18095" s="26"/>
      <c r="C18095"/>
      <c r="D18095"/>
      <c r="E18095"/>
    </row>
    <row r="18096" spans="1:5" ht="12.5" x14ac:dyDescent="0.25">
      <c r="A18096" s="37"/>
      <c r="B18096" s="26"/>
      <c r="C18096"/>
      <c r="D18096"/>
      <c r="E18096"/>
    </row>
    <row r="18097" spans="1:5" ht="12.5" x14ac:dyDescent="0.25">
      <c r="A18097" s="37"/>
      <c r="B18097" s="26"/>
      <c r="C18097"/>
      <c r="D18097"/>
      <c r="E18097"/>
    </row>
    <row r="18098" spans="1:5" ht="12.5" x14ac:dyDescent="0.25">
      <c r="A18098" s="37"/>
      <c r="B18098" s="26"/>
      <c r="C18098"/>
      <c r="D18098"/>
      <c r="E18098"/>
    </row>
    <row r="18099" spans="1:5" ht="12.5" x14ac:dyDescent="0.25">
      <c r="A18099" s="37"/>
      <c r="B18099" s="26"/>
      <c r="C18099"/>
      <c r="D18099"/>
      <c r="E18099"/>
    </row>
    <row r="18100" spans="1:5" ht="12.5" x14ac:dyDescent="0.25">
      <c r="A18100" s="37"/>
      <c r="B18100" s="26"/>
      <c r="C18100"/>
      <c r="D18100"/>
      <c r="E18100"/>
    </row>
    <row r="18101" spans="1:5" ht="12.5" x14ac:dyDescent="0.25">
      <c r="A18101" s="37"/>
      <c r="B18101" s="26"/>
      <c r="C18101"/>
      <c r="D18101"/>
      <c r="E18101"/>
    </row>
    <row r="18102" spans="1:5" ht="12.5" x14ac:dyDescent="0.25">
      <c r="A18102" s="37"/>
      <c r="B18102" s="26"/>
      <c r="C18102"/>
      <c r="D18102"/>
      <c r="E18102"/>
    </row>
    <row r="18103" spans="1:5" ht="12.5" x14ac:dyDescent="0.25">
      <c r="A18103" s="37"/>
      <c r="B18103" s="26"/>
      <c r="C18103"/>
      <c r="D18103"/>
      <c r="E18103"/>
    </row>
    <row r="18104" spans="1:5" ht="12.5" x14ac:dyDescent="0.25">
      <c r="A18104" s="37"/>
      <c r="B18104" s="26"/>
      <c r="C18104"/>
      <c r="D18104"/>
      <c r="E18104"/>
    </row>
    <row r="18105" spans="1:5" ht="12.5" x14ac:dyDescent="0.25">
      <c r="A18105" s="37"/>
      <c r="B18105" s="26"/>
      <c r="C18105"/>
      <c r="D18105"/>
      <c r="E18105"/>
    </row>
    <row r="18106" spans="1:5" ht="12.5" x14ac:dyDescent="0.25">
      <c r="A18106" s="37"/>
      <c r="B18106" s="26"/>
      <c r="C18106"/>
      <c r="D18106"/>
      <c r="E18106"/>
    </row>
    <row r="18107" spans="1:5" ht="12.5" x14ac:dyDescent="0.25">
      <c r="A18107" s="37"/>
      <c r="B18107" s="26"/>
      <c r="C18107"/>
      <c r="D18107"/>
      <c r="E18107"/>
    </row>
    <row r="18108" spans="1:5" ht="12.5" x14ac:dyDescent="0.25">
      <c r="A18108" s="37"/>
      <c r="B18108" s="26"/>
      <c r="C18108"/>
      <c r="D18108"/>
      <c r="E18108"/>
    </row>
    <row r="18109" spans="1:5" ht="12.5" x14ac:dyDescent="0.25">
      <c r="A18109" s="37"/>
      <c r="B18109" s="26"/>
      <c r="C18109"/>
      <c r="D18109"/>
      <c r="E18109"/>
    </row>
    <row r="18110" spans="1:5" ht="12.5" x14ac:dyDescent="0.25">
      <c r="A18110" s="37"/>
      <c r="B18110" s="26"/>
      <c r="C18110"/>
      <c r="D18110"/>
      <c r="E18110"/>
    </row>
    <row r="18111" spans="1:5" ht="12.5" x14ac:dyDescent="0.25">
      <c r="A18111" s="37"/>
      <c r="B18111" s="26"/>
      <c r="C18111"/>
      <c r="D18111"/>
      <c r="E18111"/>
    </row>
    <row r="18112" spans="1:5" ht="12.5" x14ac:dyDescent="0.25">
      <c r="A18112" s="37"/>
      <c r="B18112" s="26"/>
      <c r="C18112"/>
      <c r="D18112"/>
      <c r="E18112"/>
    </row>
    <row r="18113" spans="1:5" ht="12.5" x14ac:dyDescent="0.25">
      <c r="A18113" s="37"/>
      <c r="B18113" s="26"/>
      <c r="C18113"/>
      <c r="D18113"/>
      <c r="E18113"/>
    </row>
    <row r="18114" spans="1:5" ht="12.5" x14ac:dyDescent="0.25">
      <c r="A18114" s="37"/>
      <c r="B18114" s="26"/>
      <c r="C18114"/>
      <c r="D18114"/>
      <c r="E18114"/>
    </row>
    <row r="18115" spans="1:5" ht="12.5" x14ac:dyDescent="0.25">
      <c r="A18115" s="37"/>
      <c r="B18115" s="26"/>
      <c r="C18115"/>
      <c r="D18115"/>
      <c r="E18115"/>
    </row>
    <row r="18116" spans="1:5" ht="12.5" x14ac:dyDescent="0.25">
      <c r="A18116" s="37"/>
      <c r="B18116" s="26"/>
      <c r="C18116"/>
      <c r="D18116"/>
      <c r="E18116"/>
    </row>
    <row r="18117" spans="1:5" ht="12.5" x14ac:dyDescent="0.25">
      <c r="A18117" s="37"/>
      <c r="B18117" s="26"/>
      <c r="C18117"/>
      <c r="D18117"/>
      <c r="E18117"/>
    </row>
    <row r="18118" spans="1:5" ht="12.5" x14ac:dyDescent="0.25">
      <c r="A18118" s="37"/>
      <c r="B18118" s="26"/>
      <c r="C18118"/>
      <c r="D18118"/>
      <c r="E18118"/>
    </row>
    <row r="18119" spans="1:5" ht="12.5" x14ac:dyDescent="0.25">
      <c r="A18119" s="37"/>
      <c r="B18119" s="26"/>
      <c r="C18119"/>
      <c r="D18119"/>
      <c r="E18119"/>
    </row>
    <row r="18120" spans="1:5" ht="12.5" x14ac:dyDescent="0.25">
      <c r="A18120" s="37"/>
      <c r="B18120" s="26"/>
      <c r="C18120"/>
      <c r="D18120"/>
      <c r="E18120"/>
    </row>
    <row r="18121" spans="1:5" ht="12.5" x14ac:dyDescent="0.25">
      <c r="A18121" s="37"/>
      <c r="B18121" s="26"/>
      <c r="C18121"/>
      <c r="D18121"/>
      <c r="E18121"/>
    </row>
    <row r="18122" spans="1:5" ht="12.5" x14ac:dyDescent="0.25">
      <c r="A18122" s="37"/>
      <c r="B18122" s="26"/>
      <c r="C18122"/>
      <c r="D18122"/>
      <c r="E18122"/>
    </row>
    <row r="18123" spans="1:5" ht="12.5" x14ac:dyDescent="0.25">
      <c r="A18123" s="37"/>
      <c r="B18123" s="26"/>
      <c r="C18123"/>
      <c r="D18123"/>
      <c r="E18123"/>
    </row>
    <row r="18124" spans="1:5" ht="12.5" x14ac:dyDescent="0.25">
      <c r="A18124" s="37"/>
      <c r="B18124" s="26"/>
      <c r="C18124"/>
      <c r="D18124"/>
      <c r="E18124"/>
    </row>
    <row r="18125" spans="1:5" ht="12.5" x14ac:dyDescent="0.25">
      <c r="A18125" s="37"/>
      <c r="B18125" s="26"/>
      <c r="C18125"/>
      <c r="D18125"/>
      <c r="E18125"/>
    </row>
    <row r="18126" spans="1:5" ht="12.5" x14ac:dyDescent="0.25">
      <c r="A18126" s="37"/>
      <c r="B18126" s="26"/>
      <c r="C18126"/>
      <c r="D18126"/>
      <c r="E18126"/>
    </row>
    <row r="18127" spans="1:5" ht="12.5" x14ac:dyDescent="0.25">
      <c r="A18127" s="37"/>
      <c r="B18127" s="26"/>
      <c r="C18127"/>
      <c r="D18127"/>
      <c r="E18127"/>
    </row>
    <row r="18128" spans="1:5" ht="12.5" x14ac:dyDescent="0.25">
      <c r="A18128" s="37"/>
      <c r="B18128" s="26"/>
      <c r="C18128"/>
      <c r="D18128"/>
      <c r="E18128"/>
    </row>
    <row r="18129" spans="1:5" ht="12.5" x14ac:dyDescent="0.25">
      <c r="A18129" s="37"/>
      <c r="B18129" s="26"/>
      <c r="C18129"/>
      <c r="D18129"/>
      <c r="E18129"/>
    </row>
    <row r="18130" spans="1:5" ht="12.5" x14ac:dyDescent="0.25">
      <c r="A18130" s="37"/>
      <c r="B18130" s="26"/>
      <c r="C18130"/>
      <c r="D18130"/>
      <c r="E18130"/>
    </row>
    <row r="18131" spans="1:5" ht="12.5" x14ac:dyDescent="0.25">
      <c r="A18131" s="37"/>
      <c r="B18131" s="26"/>
      <c r="C18131"/>
      <c r="D18131"/>
      <c r="E18131"/>
    </row>
    <row r="18132" spans="1:5" ht="12.5" x14ac:dyDescent="0.25">
      <c r="A18132" s="37"/>
      <c r="B18132" s="26"/>
      <c r="C18132"/>
      <c r="D18132"/>
      <c r="E18132"/>
    </row>
    <row r="18133" spans="1:5" ht="12.5" x14ac:dyDescent="0.25">
      <c r="A18133" s="37"/>
      <c r="B18133" s="26"/>
      <c r="C18133"/>
      <c r="D18133"/>
      <c r="E18133"/>
    </row>
    <row r="18134" spans="1:5" ht="12.5" x14ac:dyDescent="0.25">
      <c r="A18134" s="37"/>
      <c r="B18134" s="26"/>
      <c r="C18134"/>
      <c r="D18134"/>
      <c r="E18134"/>
    </row>
    <row r="18135" spans="1:5" ht="12.5" x14ac:dyDescent="0.25">
      <c r="A18135" s="37"/>
      <c r="B18135" s="26"/>
      <c r="C18135"/>
      <c r="D18135"/>
      <c r="E18135"/>
    </row>
    <row r="18136" spans="1:5" ht="12.5" x14ac:dyDescent="0.25">
      <c r="A18136" s="37"/>
      <c r="B18136" s="26"/>
      <c r="C18136"/>
      <c r="D18136"/>
      <c r="E18136"/>
    </row>
    <row r="18137" spans="1:5" ht="12.5" x14ac:dyDescent="0.25">
      <c r="A18137" s="37"/>
      <c r="B18137" s="26"/>
      <c r="C18137"/>
      <c r="D18137"/>
      <c r="E18137"/>
    </row>
    <row r="18138" spans="1:5" ht="12.5" x14ac:dyDescent="0.25">
      <c r="A18138" s="37"/>
      <c r="B18138" s="26"/>
      <c r="C18138"/>
      <c r="D18138"/>
      <c r="E18138"/>
    </row>
    <row r="18139" spans="1:5" ht="12.5" x14ac:dyDescent="0.25">
      <c r="A18139" s="37"/>
      <c r="B18139" s="26"/>
      <c r="C18139"/>
      <c r="D18139"/>
      <c r="E18139"/>
    </row>
    <row r="18140" spans="1:5" ht="12.5" x14ac:dyDescent="0.25">
      <c r="A18140" s="37"/>
      <c r="B18140" s="26"/>
      <c r="C18140"/>
      <c r="D18140"/>
      <c r="E18140"/>
    </row>
    <row r="18141" spans="1:5" ht="12.5" x14ac:dyDescent="0.25">
      <c r="A18141" s="37"/>
      <c r="B18141" s="26"/>
      <c r="C18141"/>
      <c r="D18141"/>
      <c r="E18141"/>
    </row>
    <row r="18142" spans="1:5" ht="12.5" x14ac:dyDescent="0.25">
      <c r="A18142" s="37"/>
      <c r="B18142" s="26"/>
      <c r="C18142"/>
      <c r="D18142"/>
      <c r="E18142"/>
    </row>
    <row r="18143" spans="1:5" ht="12.5" x14ac:dyDescent="0.25">
      <c r="A18143" s="37"/>
      <c r="B18143" s="26"/>
      <c r="C18143"/>
      <c r="D18143"/>
      <c r="E18143"/>
    </row>
    <row r="18144" spans="1:5" ht="12.5" x14ac:dyDescent="0.25">
      <c r="A18144" s="37"/>
      <c r="B18144" s="26"/>
      <c r="C18144"/>
      <c r="D18144"/>
      <c r="E18144"/>
    </row>
    <row r="18145" spans="1:5" ht="12.5" x14ac:dyDescent="0.25">
      <c r="A18145" s="37"/>
      <c r="B18145" s="26"/>
      <c r="C18145"/>
      <c r="D18145"/>
      <c r="E18145"/>
    </row>
    <row r="18146" spans="1:5" ht="12.5" x14ac:dyDescent="0.25">
      <c r="A18146" s="37"/>
      <c r="B18146" s="26"/>
      <c r="C18146"/>
      <c r="D18146"/>
      <c r="E18146"/>
    </row>
    <row r="18147" spans="1:5" ht="12.5" x14ac:dyDescent="0.25">
      <c r="A18147" s="37"/>
      <c r="B18147" s="26"/>
      <c r="C18147"/>
      <c r="D18147"/>
      <c r="E18147"/>
    </row>
    <row r="18148" spans="1:5" ht="12.5" x14ac:dyDescent="0.25">
      <c r="A18148" s="37"/>
      <c r="B18148" s="26"/>
      <c r="C18148"/>
      <c r="D18148"/>
      <c r="E18148"/>
    </row>
    <row r="18149" spans="1:5" ht="12.5" x14ac:dyDescent="0.25">
      <c r="A18149" s="37"/>
      <c r="B18149" s="26"/>
      <c r="C18149"/>
      <c r="D18149"/>
      <c r="E18149"/>
    </row>
    <row r="18150" spans="1:5" ht="12.5" x14ac:dyDescent="0.25">
      <c r="A18150" s="37"/>
      <c r="B18150" s="26"/>
      <c r="C18150"/>
      <c r="D18150"/>
      <c r="E18150"/>
    </row>
    <row r="18151" spans="1:5" ht="12.5" x14ac:dyDescent="0.25">
      <c r="A18151" s="37"/>
      <c r="B18151" s="26"/>
      <c r="C18151"/>
      <c r="D18151"/>
      <c r="E18151"/>
    </row>
    <row r="18152" spans="1:5" ht="12.5" x14ac:dyDescent="0.25">
      <c r="A18152" s="37"/>
      <c r="B18152" s="26"/>
      <c r="C18152"/>
      <c r="D18152"/>
      <c r="E18152"/>
    </row>
    <row r="18153" spans="1:5" ht="12.5" x14ac:dyDescent="0.25">
      <c r="A18153" s="37"/>
      <c r="B18153" s="26"/>
      <c r="C18153"/>
      <c r="D18153"/>
      <c r="E18153"/>
    </row>
    <row r="18154" spans="1:5" ht="12.5" x14ac:dyDescent="0.25">
      <c r="A18154" s="37"/>
      <c r="B18154" s="26"/>
      <c r="C18154"/>
      <c r="D18154"/>
      <c r="E18154"/>
    </row>
    <row r="18155" spans="1:5" ht="12.5" x14ac:dyDescent="0.25">
      <c r="A18155" s="37"/>
      <c r="B18155" s="26"/>
      <c r="C18155"/>
      <c r="D18155"/>
      <c r="E18155"/>
    </row>
    <row r="18156" spans="1:5" ht="12.5" x14ac:dyDescent="0.25">
      <c r="A18156" s="37"/>
      <c r="B18156" s="26"/>
      <c r="C18156"/>
      <c r="D18156"/>
      <c r="E18156"/>
    </row>
    <row r="18157" spans="1:5" ht="12.5" x14ac:dyDescent="0.25">
      <c r="A18157" s="37"/>
      <c r="B18157" s="26"/>
      <c r="C18157"/>
      <c r="D18157"/>
      <c r="E18157"/>
    </row>
    <row r="18158" spans="1:5" ht="12.5" x14ac:dyDescent="0.25">
      <c r="A18158" s="37"/>
      <c r="B18158" s="26"/>
      <c r="C18158"/>
      <c r="D18158"/>
      <c r="E18158"/>
    </row>
    <row r="18159" spans="1:5" ht="12.5" x14ac:dyDescent="0.25">
      <c r="A18159" s="37"/>
      <c r="B18159" s="26"/>
      <c r="C18159"/>
      <c r="D18159"/>
      <c r="E18159"/>
    </row>
    <row r="18160" spans="1:5" ht="12.5" x14ac:dyDescent="0.25">
      <c r="A18160" s="37"/>
      <c r="B18160" s="26"/>
      <c r="C18160"/>
      <c r="D18160"/>
      <c r="E18160"/>
    </row>
    <row r="18161" spans="1:5" ht="12.5" x14ac:dyDescent="0.25">
      <c r="A18161" s="37"/>
      <c r="B18161" s="26"/>
      <c r="C18161"/>
      <c r="D18161"/>
      <c r="E18161"/>
    </row>
    <row r="18162" spans="1:5" ht="12.5" x14ac:dyDescent="0.25">
      <c r="A18162" s="37"/>
      <c r="B18162" s="26"/>
      <c r="C18162"/>
      <c r="D18162"/>
      <c r="E18162"/>
    </row>
    <row r="18163" spans="1:5" ht="12.5" x14ac:dyDescent="0.25">
      <c r="A18163" s="37"/>
      <c r="B18163" s="26"/>
      <c r="C18163"/>
      <c r="D18163"/>
      <c r="E18163"/>
    </row>
    <row r="18164" spans="1:5" ht="12.5" x14ac:dyDescent="0.25">
      <c r="A18164" s="37"/>
      <c r="B18164" s="26"/>
      <c r="C18164"/>
      <c r="D18164"/>
      <c r="E18164"/>
    </row>
    <row r="18165" spans="1:5" ht="12.5" x14ac:dyDescent="0.25">
      <c r="A18165" s="37"/>
      <c r="B18165" s="26"/>
      <c r="C18165"/>
      <c r="D18165"/>
      <c r="E18165"/>
    </row>
    <row r="18166" spans="1:5" ht="12.5" x14ac:dyDescent="0.25">
      <c r="A18166" s="37"/>
      <c r="B18166" s="26"/>
      <c r="C18166"/>
      <c r="D18166"/>
      <c r="E18166"/>
    </row>
    <row r="18167" spans="1:5" ht="12.5" x14ac:dyDescent="0.25">
      <c r="A18167" s="37"/>
      <c r="B18167" s="26"/>
      <c r="C18167"/>
      <c r="D18167"/>
      <c r="E18167"/>
    </row>
    <row r="18168" spans="1:5" ht="12.5" x14ac:dyDescent="0.25">
      <c r="A18168" s="37"/>
      <c r="B18168" s="26"/>
      <c r="C18168"/>
      <c r="D18168"/>
      <c r="E18168"/>
    </row>
    <row r="18169" spans="1:5" ht="12.5" x14ac:dyDescent="0.25">
      <c r="A18169" s="37"/>
      <c r="B18169" s="26"/>
      <c r="C18169"/>
      <c r="D18169"/>
      <c r="E18169"/>
    </row>
    <row r="18170" spans="1:5" ht="12.5" x14ac:dyDescent="0.25">
      <c r="A18170" s="37"/>
      <c r="B18170" s="26"/>
      <c r="C18170"/>
      <c r="D18170"/>
      <c r="E18170"/>
    </row>
    <row r="18171" spans="1:5" ht="12.5" x14ac:dyDescent="0.25">
      <c r="A18171" s="37"/>
      <c r="B18171" s="26"/>
      <c r="C18171"/>
      <c r="D18171"/>
      <c r="E18171"/>
    </row>
    <row r="18172" spans="1:5" ht="12.5" x14ac:dyDescent="0.25">
      <c r="A18172" s="37"/>
      <c r="B18172" s="26"/>
      <c r="C18172"/>
      <c r="D18172"/>
      <c r="E18172"/>
    </row>
    <row r="18173" spans="1:5" ht="12.5" x14ac:dyDescent="0.25">
      <c r="A18173" s="37"/>
      <c r="B18173" s="26"/>
      <c r="C18173"/>
      <c r="D18173"/>
      <c r="E18173"/>
    </row>
    <row r="18174" spans="1:5" ht="12.5" x14ac:dyDescent="0.25">
      <c r="A18174" s="37"/>
      <c r="B18174" s="26"/>
      <c r="C18174"/>
      <c r="D18174"/>
      <c r="E18174"/>
    </row>
    <row r="18175" spans="1:5" ht="12.5" x14ac:dyDescent="0.25">
      <c r="A18175" s="37"/>
      <c r="B18175" s="26"/>
      <c r="C18175"/>
      <c r="D18175"/>
      <c r="E18175"/>
    </row>
    <row r="18176" spans="1:5" ht="12.5" x14ac:dyDescent="0.25">
      <c r="A18176" s="37"/>
      <c r="B18176" s="26"/>
      <c r="C18176"/>
      <c r="D18176"/>
      <c r="E18176"/>
    </row>
    <row r="18177" spans="1:5" ht="12.5" x14ac:dyDescent="0.25">
      <c r="A18177" s="37"/>
      <c r="B18177" s="26"/>
      <c r="C18177"/>
      <c r="D18177"/>
      <c r="E18177"/>
    </row>
    <row r="18178" spans="1:5" ht="12.5" x14ac:dyDescent="0.25">
      <c r="A18178" s="37"/>
      <c r="B18178" s="26"/>
      <c r="C18178"/>
      <c r="D18178"/>
      <c r="E18178"/>
    </row>
    <row r="18179" spans="1:5" ht="12.5" x14ac:dyDescent="0.25">
      <c r="A18179" s="37"/>
      <c r="B18179" s="26"/>
      <c r="C18179"/>
      <c r="D18179"/>
      <c r="E18179"/>
    </row>
    <row r="18180" spans="1:5" ht="12.5" x14ac:dyDescent="0.25">
      <c r="A18180" s="37"/>
      <c r="B18180" s="26"/>
      <c r="C18180"/>
      <c r="D18180"/>
      <c r="E18180"/>
    </row>
    <row r="18181" spans="1:5" ht="12.5" x14ac:dyDescent="0.25">
      <c r="A18181" s="37"/>
      <c r="B18181" s="26"/>
      <c r="C18181"/>
      <c r="D18181"/>
      <c r="E18181"/>
    </row>
    <row r="18182" spans="1:5" ht="12.5" x14ac:dyDescent="0.25">
      <c r="A18182" s="37"/>
      <c r="B18182" s="26"/>
      <c r="C18182"/>
      <c r="D18182"/>
      <c r="E18182"/>
    </row>
    <row r="18183" spans="1:5" ht="12.5" x14ac:dyDescent="0.25">
      <c r="A18183" s="37"/>
      <c r="B18183" s="26"/>
      <c r="C18183"/>
      <c r="D18183"/>
      <c r="E18183"/>
    </row>
    <row r="18184" spans="1:5" ht="12.5" x14ac:dyDescent="0.25">
      <c r="A18184" s="37"/>
      <c r="B18184" s="26"/>
      <c r="C18184"/>
      <c r="D18184"/>
      <c r="E18184"/>
    </row>
    <row r="18185" spans="1:5" ht="12.5" x14ac:dyDescent="0.25">
      <c r="A18185" s="37"/>
      <c r="B18185" s="26"/>
      <c r="C18185"/>
      <c r="D18185"/>
      <c r="E18185"/>
    </row>
    <row r="18186" spans="1:5" ht="12.5" x14ac:dyDescent="0.25">
      <c r="A18186" s="37"/>
      <c r="B18186" s="26"/>
      <c r="C18186"/>
      <c r="D18186"/>
      <c r="E18186"/>
    </row>
    <row r="18187" spans="1:5" ht="12.5" x14ac:dyDescent="0.25">
      <c r="A18187" s="37"/>
      <c r="B18187" s="26"/>
      <c r="C18187"/>
      <c r="D18187"/>
      <c r="E18187"/>
    </row>
    <row r="18188" spans="1:5" ht="12.5" x14ac:dyDescent="0.25">
      <c r="A18188" s="37"/>
      <c r="B18188" s="26"/>
      <c r="C18188"/>
      <c r="D18188"/>
      <c r="E18188"/>
    </row>
    <row r="18189" spans="1:5" ht="12.5" x14ac:dyDescent="0.25">
      <c r="A18189" s="37"/>
      <c r="B18189" s="26"/>
      <c r="C18189"/>
      <c r="D18189"/>
      <c r="E18189"/>
    </row>
    <row r="18190" spans="1:5" ht="12.5" x14ac:dyDescent="0.25">
      <c r="A18190" s="37"/>
      <c r="B18190" s="26"/>
      <c r="C18190"/>
      <c r="D18190"/>
      <c r="E18190"/>
    </row>
    <row r="18191" spans="1:5" ht="12.5" x14ac:dyDescent="0.25">
      <c r="A18191" s="37"/>
      <c r="B18191" s="26"/>
      <c r="C18191"/>
      <c r="D18191"/>
      <c r="E18191"/>
    </row>
    <row r="18192" spans="1:5" ht="12.5" x14ac:dyDescent="0.25">
      <c r="A18192" s="37"/>
      <c r="B18192" s="26"/>
      <c r="C18192"/>
      <c r="D18192"/>
      <c r="E18192"/>
    </row>
    <row r="18193" spans="1:5" ht="12.5" x14ac:dyDescent="0.25">
      <c r="A18193" s="37"/>
      <c r="B18193" s="26"/>
      <c r="C18193"/>
      <c r="D18193"/>
      <c r="E18193"/>
    </row>
    <row r="18194" spans="1:5" ht="12.5" x14ac:dyDescent="0.25">
      <c r="A18194" s="37"/>
      <c r="B18194" s="26"/>
      <c r="C18194"/>
      <c r="D18194"/>
      <c r="E18194"/>
    </row>
    <row r="18195" spans="1:5" ht="12.5" x14ac:dyDescent="0.25">
      <c r="A18195" s="37"/>
      <c r="B18195" s="26"/>
      <c r="C18195"/>
      <c r="D18195"/>
      <c r="E18195"/>
    </row>
    <row r="18196" spans="1:5" ht="12.5" x14ac:dyDescent="0.25">
      <c r="A18196" s="37"/>
      <c r="B18196" s="26"/>
      <c r="C18196"/>
      <c r="D18196"/>
      <c r="E18196"/>
    </row>
    <row r="18197" spans="1:5" ht="12.5" x14ac:dyDescent="0.25">
      <c r="A18197" s="37"/>
      <c r="B18197" s="26"/>
      <c r="C18197"/>
      <c r="D18197"/>
      <c r="E18197"/>
    </row>
    <row r="18198" spans="1:5" ht="12.5" x14ac:dyDescent="0.25">
      <c r="A18198" s="37"/>
      <c r="B18198" s="26"/>
      <c r="C18198"/>
      <c r="D18198"/>
      <c r="E18198"/>
    </row>
    <row r="18199" spans="1:5" ht="12.5" x14ac:dyDescent="0.25">
      <c r="A18199" s="37"/>
      <c r="B18199" s="26"/>
      <c r="C18199"/>
      <c r="D18199"/>
      <c r="E18199"/>
    </row>
    <row r="18200" spans="1:5" ht="12.5" x14ac:dyDescent="0.25">
      <c r="A18200" s="37"/>
      <c r="B18200" s="26"/>
      <c r="C18200"/>
      <c r="D18200"/>
      <c r="E18200"/>
    </row>
    <row r="18201" spans="1:5" ht="12.5" x14ac:dyDescent="0.25">
      <c r="A18201" s="37"/>
      <c r="B18201" s="26"/>
      <c r="C18201"/>
      <c r="D18201"/>
      <c r="E18201"/>
    </row>
    <row r="18202" spans="1:5" ht="12.5" x14ac:dyDescent="0.25">
      <c r="A18202" s="37"/>
      <c r="B18202" s="26"/>
      <c r="C18202"/>
      <c r="D18202"/>
      <c r="E18202"/>
    </row>
    <row r="18203" spans="1:5" ht="12.5" x14ac:dyDescent="0.25">
      <c r="A18203" s="37"/>
      <c r="B18203" s="26"/>
      <c r="C18203"/>
      <c r="D18203"/>
      <c r="E18203"/>
    </row>
    <row r="18204" spans="1:5" ht="12.5" x14ac:dyDescent="0.25">
      <c r="A18204" s="37"/>
      <c r="B18204" s="26"/>
      <c r="C18204"/>
      <c r="D18204"/>
      <c r="E18204"/>
    </row>
    <row r="18205" spans="1:5" ht="12.5" x14ac:dyDescent="0.25">
      <c r="A18205" s="37"/>
      <c r="B18205" s="26"/>
      <c r="C18205"/>
      <c r="D18205"/>
      <c r="E18205"/>
    </row>
    <row r="18206" spans="1:5" ht="12.5" x14ac:dyDescent="0.25">
      <c r="A18206" s="37"/>
      <c r="B18206" s="26"/>
      <c r="C18206"/>
      <c r="D18206"/>
      <c r="E18206"/>
    </row>
    <row r="18207" spans="1:5" ht="12.5" x14ac:dyDescent="0.25">
      <c r="A18207" s="37"/>
      <c r="B18207" s="26"/>
      <c r="C18207"/>
      <c r="D18207"/>
      <c r="E18207"/>
    </row>
    <row r="18208" spans="1:5" ht="12.5" x14ac:dyDescent="0.25">
      <c r="A18208" s="37"/>
      <c r="B18208" s="26"/>
      <c r="C18208"/>
      <c r="D18208"/>
      <c r="E18208"/>
    </row>
    <row r="18209" spans="1:5" ht="12.5" x14ac:dyDescent="0.25">
      <c r="A18209" s="37"/>
      <c r="B18209" s="26"/>
      <c r="C18209"/>
      <c r="D18209"/>
      <c r="E18209"/>
    </row>
    <row r="18210" spans="1:5" ht="12.5" x14ac:dyDescent="0.25">
      <c r="A18210" s="37"/>
      <c r="B18210" s="26"/>
      <c r="C18210"/>
      <c r="D18210"/>
      <c r="E18210"/>
    </row>
    <row r="18211" spans="1:5" ht="12.5" x14ac:dyDescent="0.25">
      <c r="A18211" s="37"/>
      <c r="B18211" s="26"/>
      <c r="C18211"/>
      <c r="D18211"/>
      <c r="E18211"/>
    </row>
    <row r="18212" spans="1:5" ht="12.5" x14ac:dyDescent="0.25">
      <c r="A18212" s="37"/>
      <c r="B18212" s="26"/>
      <c r="C18212"/>
      <c r="D18212"/>
      <c r="E18212"/>
    </row>
    <row r="18213" spans="1:5" ht="12.5" x14ac:dyDescent="0.25">
      <c r="A18213" s="37"/>
      <c r="B18213" s="26"/>
      <c r="C18213"/>
      <c r="D18213"/>
      <c r="E18213"/>
    </row>
    <row r="18214" spans="1:5" ht="12.5" x14ac:dyDescent="0.25">
      <c r="A18214" s="37"/>
      <c r="B18214" s="26"/>
      <c r="C18214"/>
      <c r="D18214"/>
      <c r="E18214"/>
    </row>
    <row r="18215" spans="1:5" ht="12.5" x14ac:dyDescent="0.25">
      <c r="A18215" s="37"/>
      <c r="B18215" s="26"/>
      <c r="C18215"/>
      <c r="D18215"/>
      <c r="E18215"/>
    </row>
    <row r="18216" spans="1:5" ht="12.5" x14ac:dyDescent="0.25">
      <c r="A18216" s="37"/>
      <c r="B18216" s="26"/>
      <c r="C18216"/>
      <c r="D18216"/>
      <c r="E18216"/>
    </row>
    <row r="18217" spans="1:5" ht="12.5" x14ac:dyDescent="0.25">
      <c r="A18217" s="37"/>
      <c r="B18217" s="26"/>
      <c r="C18217"/>
      <c r="D18217"/>
      <c r="E18217"/>
    </row>
    <row r="18218" spans="1:5" ht="12.5" x14ac:dyDescent="0.25">
      <c r="A18218" s="37"/>
      <c r="B18218" s="26"/>
      <c r="C18218"/>
      <c r="D18218"/>
      <c r="E18218"/>
    </row>
    <row r="18219" spans="1:5" ht="12.5" x14ac:dyDescent="0.25">
      <c r="A18219" s="37"/>
      <c r="B18219" s="26"/>
      <c r="C18219"/>
      <c r="D18219"/>
      <c r="E18219"/>
    </row>
    <row r="18220" spans="1:5" ht="12.5" x14ac:dyDescent="0.25">
      <c r="A18220" s="37"/>
      <c r="B18220" s="26"/>
      <c r="C18220"/>
      <c r="D18220"/>
      <c r="E18220"/>
    </row>
    <row r="18221" spans="1:5" ht="12.5" x14ac:dyDescent="0.25">
      <c r="A18221" s="37"/>
      <c r="B18221" s="26"/>
      <c r="C18221"/>
      <c r="D18221"/>
      <c r="E18221"/>
    </row>
    <row r="18222" spans="1:5" ht="12.5" x14ac:dyDescent="0.25">
      <c r="A18222" s="37"/>
      <c r="B18222" s="26"/>
      <c r="C18222"/>
      <c r="D18222"/>
      <c r="E18222"/>
    </row>
    <row r="18223" spans="1:5" ht="12.5" x14ac:dyDescent="0.25">
      <c r="A18223" s="37"/>
      <c r="B18223" s="26"/>
      <c r="C18223"/>
      <c r="D18223"/>
      <c r="E18223"/>
    </row>
    <row r="18224" spans="1:5" ht="12.5" x14ac:dyDescent="0.25">
      <c r="A18224" s="37"/>
      <c r="B18224" s="26"/>
      <c r="C18224"/>
      <c r="D18224"/>
      <c r="E18224"/>
    </row>
    <row r="18225" spans="1:5" ht="12.5" x14ac:dyDescent="0.25">
      <c r="A18225" s="37"/>
      <c r="B18225" s="26"/>
      <c r="C18225"/>
      <c r="D18225"/>
      <c r="E18225"/>
    </row>
    <row r="18226" spans="1:5" ht="12.5" x14ac:dyDescent="0.25">
      <c r="A18226" s="37"/>
      <c r="B18226" s="26"/>
      <c r="C18226"/>
      <c r="D18226"/>
      <c r="E18226"/>
    </row>
    <row r="18227" spans="1:5" ht="12.5" x14ac:dyDescent="0.25">
      <c r="A18227" s="37"/>
      <c r="B18227" s="26"/>
      <c r="C18227"/>
      <c r="D18227"/>
      <c r="E18227"/>
    </row>
    <row r="18228" spans="1:5" ht="12.5" x14ac:dyDescent="0.25">
      <c r="A18228" s="37"/>
      <c r="B18228" s="26"/>
      <c r="C18228"/>
      <c r="D18228"/>
      <c r="E18228"/>
    </row>
    <row r="18229" spans="1:5" ht="12.5" x14ac:dyDescent="0.25">
      <c r="A18229" s="37"/>
      <c r="B18229" s="26"/>
      <c r="C18229"/>
      <c r="D18229"/>
      <c r="E18229"/>
    </row>
    <row r="18230" spans="1:5" ht="12.5" x14ac:dyDescent="0.25">
      <c r="A18230" s="37"/>
      <c r="B18230" s="26"/>
      <c r="C18230"/>
      <c r="D18230"/>
      <c r="E18230"/>
    </row>
    <row r="18231" spans="1:5" ht="12.5" x14ac:dyDescent="0.25">
      <c r="A18231" s="37"/>
      <c r="B18231" s="26"/>
      <c r="C18231"/>
      <c r="D18231"/>
      <c r="E18231"/>
    </row>
    <row r="18232" spans="1:5" ht="12.5" x14ac:dyDescent="0.25">
      <c r="A18232" s="37"/>
      <c r="B18232" s="26"/>
      <c r="C18232"/>
      <c r="D18232"/>
      <c r="E18232"/>
    </row>
    <row r="18233" spans="1:5" ht="12.5" x14ac:dyDescent="0.25">
      <c r="A18233" s="37"/>
      <c r="B18233" s="26"/>
      <c r="C18233"/>
      <c r="D18233"/>
      <c r="E18233"/>
    </row>
    <row r="18234" spans="1:5" ht="12.5" x14ac:dyDescent="0.25">
      <c r="A18234" s="37"/>
      <c r="B18234" s="26"/>
      <c r="C18234"/>
      <c r="D18234"/>
      <c r="E18234"/>
    </row>
    <row r="18235" spans="1:5" ht="12.5" x14ac:dyDescent="0.25">
      <c r="A18235" s="37"/>
      <c r="B18235" s="26"/>
      <c r="C18235"/>
      <c r="D18235"/>
      <c r="E18235"/>
    </row>
    <row r="18236" spans="1:5" ht="12.5" x14ac:dyDescent="0.25">
      <c r="A18236" s="37"/>
      <c r="B18236" s="26"/>
      <c r="C18236"/>
      <c r="D18236"/>
      <c r="E18236"/>
    </row>
    <row r="18237" spans="1:5" ht="12.5" x14ac:dyDescent="0.25">
      <c r="A18237" s="37"/>
      <c r="B18237" s="26"/>
      <c r="C18237"/>
      <c r="D18237"/>
      <c r="E18237"/>
    </row>
    <row r="18238" spans="1:5" ht="12.5" x14ac:dyDescent="0.25">
      <c r="A18238" s="37"/>
      <c r="B18238" s="26"/>
      <c r="C18238"/>
      <c r="D18238"/>
      <c r="E18238"/>
    </row>
    <row r="18239" spans="1:5" ht="12.5" x14ac:dyDescent="0.25">
      <c r="A18239" s="37"/>
      <c r="B18239" s="26"/>
      <c r="C18239"/>
      <c r="D18239"/>
      <c r="E18239"/>
    </row>
    <row r="18240" spans="1:5" ht="12.5" x14ac:dyDescent="0.25">
      <c r="A18240" s="37"/>
      <c r="B18240" s="26"/>
      <c r="C18240"/>
      <c r="D18240"/>
      <c r="E18240"/>
    </row>
    <row r="18241" spans="1:5" ht="12.5" x14ac:dyDescent="0.25">
      <c r="A18241" s="37"/>
      <c r="B18241" s="26"/>
      <c r="C18241"/>
      <c r="D18241"/>
      <c r="E18241"/>
    </row>
    <row r="18242" spans="1:5" ht="12.5" x14ac:dyDescent="0.25">
      <c r="A18242" s="37"/>
      <c r="B18242" s="26"/>
      <c r="C18242"/>
      <c r="D18242"/>
      <c r="E18242"/>
    </row>
    <row r="18243" spans="1:5" ht="12.5" x14ac:dyDescent="0.25">
      <c r="A18243" s="37"/>
      <c r="B18243" s="26"/>
      <c r="C18243"/>
      <c r="D18243"/>
      <c r="E18243"/>
    </row>
    <row r="18244" spans="1:5" ht="12.5" x14ac:dyDescent="0.25">
      <c r="A18244" s="37"/>
      <c r="B18244" s="26"/>
      <c r="C18244"/>
      <c r="D18244"/>
      <c r="E18244"/>
    </row>
    <row r="18245" spans="1:5" ht="12.5" x14ac:dyDescent="0.25">
      <c r="A18245" s="37"/>
      <c r="B18245" s="26"/>
      <c r="C18245"/>
      <c r="D18245"/>
      <c r="E18245"/>
    </row>
    <row r="18246" spans="1:5" ht="12.5" x14ac:dyDescent="0.25">
      <c r="A18246" s="37"/>
      <c r="B18246" s="26"/>
      <c r="C18246"/>
      <c r="D18246"/>
      <c r="E18246"/>
    </row>
    <row r="18247" spans="1:5" ht="12.5" x14ac:dyDescent="0.25">
      <c r="A18247" s="37"/>
      <c r="B18247" s="26"/>
      <c r="C18247"/>
      <c r="D18247"/>
      <c r="E18247"/>
    </row>
    <row r="18248" spans="1:5" ht="12.5" x14ac:dyDescent="0.25">
      <c r="A18248" s="37"/>
      <c r="B18248" s="26"/>
      <c r="C18248"/>
      <c r="D18248"/>
      <c r="E18248"/>
    </row>
    <row r="18249" spans="1:5" ht="12.5" x14ac:dyDescent="0.25">
      <c r="A18249" s="37"/>
      <c r="B18249" s="26"/>
      <c r="C18249"/>
      <c r="D18249"/>
      <c r="E18249"/>
    </row>
    <row r="18250" spans="1:5" ht="12.5" x14ac:dyDescent="0.25">
      <c r="A18250" s="37"/>
      <c r="B18250" s="26"/>
      <c r="C18250"/>
      <c r="D18250"/>
      <c r="E18250"/>
    </row>
    <row r="18251" spans="1:5" ht="12.5" x14ac:dyDescent="0.25">
      <c r="A18251" s="37"/>
      <c r="B18251" s="26"/>
      <c r="C18251"/>
      <c r="D18251"/>
      <c r="E18251"/>
    </row>
    <row r="18252" spans="1:5" ht="12.5" x14ac:dyDescent="0.25">
      <c r="A18252" s="37"/>
      <c r="B18252" s="26"/>
      <c r="C18252"/>
      <c r="D18252"/>
      <c r="E18252"/>
    </row>
    <row r="18253" spans="1:5" ht="12.5" x14ac:dyDescent="0.25">
      <c r="A18253" s="37"/>
      <c r="B18253" s="26"/>
      <c r="C18253"/>
      <c r="D18253"/>
      <c r="E18253"/>
    </row>
    <row r="18254" spans="1:5" ht="12.5" x14ac:dyDescent="0.25">
      <c r="A18254" s="37"/>
      <c r="B18254" s="26"/>
      <c r="C18254"/>
      <c r="D18254"/>
      <c r="E18254"/>
    </row>
    <row r="18255" spans="1:5" ht="12.5" x14ac:dyDescent="0.25">
      <c r="A18255" s="37"/>
      <c r="B18255" s="26"/>
      <c r="C18255"/>
      <c r="D18255"/>
      <c r="E18255"/>
    </row>
    <row r="18256" spans="1:5" ht="12.5" x14ac:dyDescent="0.25">
      <c r="A18256" s="37"/>
      <c r="B18256" s="26"/>
      <c r="C18256"/>
      <c r="D18256"/>
      <c r="E18256"/>
    </row>
    <row r="18257" spans="1:5" ht="12.5" x14ac:dyDescent="0.25">
      <c r="A18257" s="37"/>
      <c r="B18257" s="26"/>
      <c r="C18257"/>
      <c r="D18257"/>
      <c r="E18257"/>
    </row>
    <row r="18258" spans="1:5" ht="12.5" x14ac:dyDescent="0.25">
      <c r="A18258" s="37"/>
      <c r="B18258" s="26"/>
      <c r="C18258"/>
      <c r="D18258"/>
      <c r="E18258"/>
    </row>
    <row r="18259" spans="1:5" ht="12.5" x14ac:dyDescent="0.25">
      <c r="A18259" s="37"/>
      <c r="B18259" s="26"/>
      <c r="C18259"/>
      <c r="D18259"/>
      <c r="E18259"/>
    </row>
    <row r="18260" spans="1:5" ht="12.5" x14ac:dyDescent="0.25">
      <c r="A18260" s="37"/>
      <c r="B18260" s="26"/>
      <c r="C18260"/>
      <c r="D18260"/>
      <c r="E18260"/>
    </row>
    <row r="18261" spans="1:5" ht="12.5" x14ac:dyDescent="0.25">
      <c r="A18261" s="37"/>
      <c r="B18261" s="26"/>
      <c r="C18261"/>
      <c r="D18261"/>
      <c r="E18261"/>
    </row>
    <row r="18262" spans="1:5" ht="12.5" x14ac:dyDescent="0.25">
      <c r="A18262" s="37"/>
      <c r="B18262" s="26"/>
      <c r="C18262"/>
      <c r="D18262"/>
      <c r="E18262"/>
    </row>
    <row r="18263" spans="1:5" ht="12.5" x14ac:dyDescent="0.25">
      <c r="A18263" s="37"/>
      <c r="B18263" s="26"/>
      <c r="C18263"/>
      <c r="D18263"/>
      <c r="E18263"/>
    </row>
    <row r="18264" spans="1:5" ht="12.5" x14ac:dyDescent="0.25">
      <c r="A18264" s="37"/>
      <c r="B18264" s="26"/>
      <c r="C18264"/>
      <c r="D18264"/>
      <c r="E18264"/>
    </row>
    <row r="18265" spans="1:5" ht="12.5" x14ac:dyDescent="0.25">
      <c r="A18265" s="37"/>
      <c r="B18265" s="26"/>
      <c r="C18265"/>
      <c r="D18265"/>
      <c r="E18265"/>
    </row>
    <row r="18266" spans="1:5" ht="12.5" x14ac:dyDescent="0.25">
      <c r="A18266" s="37"/>
      <c r="B18266" s="26"/>
      <c r="C18266"/>
      <c r="D18266"/>
      <c r="E18266"/>
    </row>
    <row r="18267" spans="1:5" ht="12.5" x14ac:dyDescent="0.25">
      <c r="A18267" s="37"/>
      <c r="B18267" s="26"/>
      <c r="C18267"/>
      <c r="D18267"/>
      <c r="E18267"/>
    </row>
    <row r="18268" spans="1:5" ht="12.5" x14ac:dyDescent="0.25">
      <c r="A18268" s="37"/>
      <c r="B18268" s="26"/>
      <c r="C18268"/>
      <c r="D18268"/>
      <c r="E18268"/>
    </row>
    <row r="18269" spans="1:5" ht="12.5" x14ac:dyDescent="0.25">
      <c r="A18269" s="37"/>
      <c r="B18269" s="26"/>
      <c r="C18269"/>
      <c r="D18269"/>
      <c r="E18269"/>
    </row>
    <row r="18270" spans="1:5" ht="12.5" x14ac:dyDescent="0.25">
      <c r="A18270" s="37"/>
      <c r="B18270" s="26"/>
      <c r="C18270"/>
      <c r="D18270"/>
      <c r="E18270"/>
    </row>
    <row r="18271" spans="1:5" ht="12.5" x14ac:dyDescent="0.25">
      <c r="A18271" s="37"/>
      <c r="B18271" s="26"/>
      <c r="C18271"/>
      <c r="D18271"/>
      <c r="E18271"/>
    </row>
    <row r="18272" spans="1:5" ht="12.5" x14ac:dyDescent="0.25">
      <c r="A18272" s="37"/>
      <c r="B18272" s="26"/>
      <c r="C18272"/>
      <c r="D18272"/>
      <c r="E18272"/>
    </row>
    <row r="18273" spans="1:5" ht="12.5" x14ac:dyDescent="0.25">
      <c r="A18273" s="37"/>
      <c r="B18273" s="26"/>
      <c r="C18273"/>
      <c r="D18273"/>
      <c r="E18273"/>
    </row>
    <row r="18274" spans="1:5" ht="12.5" x14ac:dyDescent="0.25">
      <c r="A18274" s="37"/>
      <c r="B18274" s="26"/>
      <c r="C18274"/>
      <c r="D18274"/>
      <c r="E18274"/>
    </row>
    <row r="18275" spans="1:5" ht="12.5" x14ac:dyDescent="0.25">
      <c r="A18275" s="37"/>
      <c r="B18275" s="26"/>
      <c r="C18275"/>
      <c r="D18275"/>
      <c r="E18275"/>
    </row>
    <row r="18276" spans="1:5" ht="12.5" x14ac:dyDescent="0.25">
      <c r="A18276" s="37"/>
      <c r="B18276" s="26"/>
      <c r="C18276"/>
      <c r="D18276"/>
      <c r="E18276"/>
    </row>
    <row r="18277" spans="1:5" ht="12.5" x14ac:dyDescent="0.25">
      <c r="A18277" s="37"/>
      <c r="B18277" s="26"/>
      <c r="C18277"/>
      <c r="D18277"/>
      <c r="E18277"/>
    </row>
    <row r="18278" spans="1:5" ht="12.5" x14ac:dyDescent="0.25">
      <c r="A18278" s="37"/>
      <c r="B18278" s="26"/>
      <c r="C18278"/>
      <c r="D18278"/>
      <c r="E18278"/>
    </row>
    <row r="18279" spans="1:5" ht="12.5" x14ac:dyDescent="0.25">
      <c r="A18279" s="37"/>
      <c r="B18279" s="26"/>
      <c r="C18279"/>
      <c r="D18279"/>
      <c r="E18279"/>
    </row>
    <row r="18280" spans="1:5" ht="12.5" x14ac:dyDescent="0.25">
      <c r="A18280" s="37"/>
      <c r="B18280" s="26"/>
      <c r="C18280"/>
      <c r="D18280"/>
      <c r="E18280"/>
    </row>
    <row r="18281" spans="1:5" ht="12.5" x14ac:dyDescent="0.25">
      <c r="A18281" s="37"/>
      <c r="B18281" s="26"/>
      <c r="C18281"/>
      <c r="D18281"/>
      <c r="E18281"/>
    </row>
    <row r="18282" spans="1:5" ht="12.5" x14ac:dyDescent="0.25">
      <c r="A18282" s="37"/>
      <c r="B18282" s="26"/>
      <c r="C18282"/>
      <c r="D18282"/>
      <c r="E18282"/>
    </row>
    <row r="18283" spans="1:5" ht="12.5" x14ac:dyDescent="0.25">
      <c r="A18283" s="37"/>
      <c r="B18283" s="26"/>
      <c r="C18283"/>
      <c r="D18283"/>
      <c r="E18283"/>
    </row>
    <row r="18284" spans="1:5" ht="12.5" x14ac:dyDescent="0.25">
      <c r="A18284" s="37"/>
      <c r="B18284" s="26"/>
      <c r="C18284"/>
      <c r="D18284"/>
      <c r="E18284"/>
    </row>
    <row r="18285" spans="1:5" ht="12.5" x14ac:dyDescent="0.25">
      <c r="A18285" s="37"/>
      <c r="B18285" s="26"/>
      <c r="C18285"/>
      <c r="D18285"/>
      <c r="E18285"/>
    </row>
    <row r="18286" spans="1:5" ht="12.5" x14ac:dyDescent="0.25">
      <c r="A18286" s="37"/>
      <c r="B18286" s="26"/>
      <c r="C18286"/>
      <c r="D18286"/>
      <c r="E18286"/>
    </row>
    <row r="18287" spans="1:5" ht="12.5" x14ac:dyDescent="0.25">
      <c r="A18287" s="37"/>
      <c r="B18287" s="26"/>
      <c r="C18287"/>
      <c r="D18287"/>
      <c r="E18287"/>
    </row>
    <row r="18288" spans="1:5" ht="12.5" x14ac:dyDescent="0.25">
      <c r="A18288" s="37"/>
      <c r="B18288" s="26"/>
      <c r="C18288"/>
      <c r="D18288"/>
      <c r="E18288"/>
    </row>
    <row r="18289" spans="1:5" ht="12.5" x14ac:dyDescent="0.25">
      <c r="A18289" s="37"/>
      <c r="B18289" s="26"/>
      <c r="C18289"/>
      <c r="D18289"/>
      <c r="E18289"/>
    </row>
    <row r="18290" spans="1:5" ht="12.5" x14ac:dyDescent="0.25">
      <c r="A18290" s="37"/>
      <c r="B18290" s="26"/>
      <c r="C18290"/>
      <c r="D18290"/>
      <c r="E18290"/>
    </row>
    <row r="18291" spans="1:5" ht="12.5" x14ac:dyDescent="0.25">
      <c r="A18291" s="37"/>
      <c r="B18291" s="26"/>
      <c r="C18291"/>
      <c r="D18291"/>
      <c r="E18291"/>
    </row>
    <row r="18292" spans="1:5" ht="12.5" x14ac:dyDescent="0.25">
      <c r="A18292" s="37"/>
      <c r="B18292" s="26"/>
      <c r="C18292"/>
      <c r="D18292"/>
      <c r="E18292"/>
    </row>
    <row r="18293" spans="1:5" ht="12.5" x14ac:dyDescent="0.25">
      <c r="A18293" s="37"/>
      <c r="B18293" s="26"/>
      <c r="C18293"/>
      <c r="D18293"/>
      <c r="E18293"/>
    </row>
    <row r="18294" spans="1:5" ht="12.5" x14ac:dyDescent="0.25">
      <c r="A18294" s="37"/>
      <c r="B18294" s="26"/>
      <c r="C18294"/>
      <c r="D18294"/>
      <c r="E18294"/>
    </row>
    <row r="18295" spans="1:5" ht="12.5" x14ac:dyDescent="0.25">
      <c r="A18295" s="37"/>
      <c r="B18295" s="26"/>
      <c r="C18295"/>
      <c r="D18295"/>
      <c r="E18295"/>
    </row>
    <row r="18296" spans="1:5" ht="12.5" x14ac:dyDescent="0.25">
      <c r="A18296" s="37"/>
      <c r="B18296" s="26"/>
      <c r="C18296"/>
      <c r="D18296"/>
      <c r="E18296"/>
    </row>
    <row r="18297" spans="1:5" ht="12.5" x14ac:dyDescent="0.25">
      <c r="A18297" s="37"/>
      <c r="B18297" s="26"/>
      <c r="C18297"/>
      <c r="D18297"/>
      <c r="E18297"/>
    </row>
    <row r="18298" spans="1:5" ht="12.5" x14ac:dyDescent="0.25">
      <c r="A18298" s="37"/>
      <c r="B18298" s="26"/>
      <c r="C18298"/>
      <c r="D18298"/>
      <c r="E18298"/>
    </row>
    <row r="18299" spans="1:5" ht="12.5" x14ac:dyDescent="0.25">
      <c r="A18299" s="37"/>
      <c r="B18299" s="26"/>
      <c r="C18299"/>
      <c r="D18299"/>
      <c r="E18299"/>
    </row>
    <row r="18300" spans="1:5" ht="12.5" x14ac:dyDescent="0.25">
      <c r="A18300" s="37"/>
      <c r="B18300" s="26"/>
      <c r="C18300"/>
      <c r="D18300"/>
      <c r="E18300"/>
    </row>
    <row r="18301" spans="1:5" ht="12.5" x14ac:dyDescent="0.25">
      <c r="A18301" s="37"/>
      <c r="B18301" s="26"/>
      <c r="C18301"/>
      <c r="D18301"/>
      <c r="E18301"/>
    </row>
    <row r="18302" spans="1:5" ht="12.5" x14ac:dyDescent="0.25">
      <c r="A18302" s="37"/>
      <c r="B18302" s="26"/>
      <c r="C18302"/>
      <c r="D18302"/>
      <c r="E18302"/>
    </row>
    <row r="18303" spans="1:5" ht="12.5" x14ac:dyDescent="0.25">
      <c r="A18303" s="37"/>
      <c r="B18303" s="26"/>
      <c r="C18303"/>
      <c r="D18303"/>
      <c r="E18303"/>
    </row>
    <row r="18304" spans="1:5" ht="12.5" x14ac:dyDescent="0.25">
      <c r="A18304" s="37"/>
      <c r="B18304" s="26"/>
      <c r="C18304"/>
      <c r="D18304"/>
      <c r="E18304"/>
    </row>
    <row r="18305" spans="1:5" ht="12.5" x14ac:dyDescent="0.25">
      <c r="A18305" s="37"/>
      <c r="B18305" s="26"/>
      <c r="C18305"/>
      <c r="D18305"/>
      <c r="E18305"/>
    </row>
    <row r="18306" spans="1:5" ht="12.5" x14ac:dyDescent="0.25">
      <c r="A18306" s="37"/>
      <c r="B18306" s="26"/>
      <c r="C18306"/>
      <c r="D18306"/>
      <c r="E18306"/>
    </row>
    <row r="18307" spans="1:5" ht="12.5" x14ac:dyDescent="0.25">
      <c r="A18307" s="37"/>
      <c r="B18307" s="26"/>
      <c r="C18307"/>
      <c r="D18307"/>
      <c r="E18307"/>
    </row>
    <row r="18308" spans="1:5" ht="12.5" x14ac:dyDescent="0.25">
      <c r="A18308" s="37"/>
      <c r="B18308" s="26"/>
      <c r="C18308"/>
      <c r="D18308"/>
      <c r="E18308"/>
    </row>
    <row r="18309" spans="1:5" ht="12.5" x14ac:dyDescent="0.25">
      <c r="A18309" s="37"/>
      <c r="B18309" s="26"/>
      <c r="C18309"/>
      <c r="D18309"/>
      <c r="E18309"/>
    </row>
    <row r="18310" spans="1:5" ht="12.5" x14ac:dyDescent="0.25">
      <c r="A18310" s="37"/>
      <c r="B18310" s="26"/>
      <c r="C18310"/>
      <c r="D18310"/>
      <c r="E18310"/>
    </row>
    <row r="18311" spans="1:5" ht="12.5" x14ac:dyDescent="0.25">
      <c r="A18311" s="37"/>
      <c r="B18311" s="26"/>
      <c r="C18311"/>
      <c r="D18311"/>
      <c r="E18311"/>
    </row>
    <row r="18312" spans="1:5" ht="12.5" x14ac:dyDescent="0.25">
      <c r="A18312" s="37"/>
      <c r="B18312" s="26"/>
      <c r="C18312"/>
      <c r="D18312"/>
      <c r="E18312"/>
    </row>
    <row r="18313" spans="1:5" ht="12.5" x14ac:dyDescent="0.25">
      <c r="A18313" s="37"/>
      <c r="B18313" s="26"/>
      <c r="C18313"/>
      <c r="D18313"/>
      <c r="E18313"/>
    </row>
    <row r="18314" spans="1:5" ht="12.5" x14ac:dyDescent="0.25">
      <c r="A18314" s="37"/>
      <c r="B18314" s="26"/>
      <c r="C18314"/>
      <c r="D18314"/>
      <c r="E18314"/>
    </row>
    <row r="18315" spans="1:5" ht="12.5" x14ac:dyDescent="0.25">
      <c r="A18315" s="37"/>
      <c r="B18315" s="26"/>
      <c r="C18315"/>
      <c r="D18315"/>
      <c r="E18315"/>
    </row>
    <row r="18316" spans="1:5" ht="12.5" x14ac:dyDescent="0.25">
      <c r="A18316" s="37"/>
      <c r="B18316" s="26"/>
      <c r="C18316"/>
      <c r="D18316"/>
      <c r="E18316"/>
    </row>
    <row r="18317" spans="1:5" ht="12.5" x14ac:dyDescent="0.25">
      <c r="A18317" s="37"/>
      <c r="B18317" s="26"/>
      <c r="C18317"/>
      <c r="D18317"/>
      <c r="E18317"/>
    </row>
    <row r="18318" spans="1:5" ht="12.5" x14ac:dyDescent="0.25">
      <c r="A18318" s="37"/>
      <c r="B18318" s="26"/>
      <c r="C18318"/>
      <c r="D18318"/>
      <c r="E18318"/>
    </row>
    <row r="18319" spans="1:5" ht="12.5" x14ac:dyDescent="0.25">
      <c r="A18319" s="37"/>
      <c r="B18319" s="26"/>
      <c r="C18319"/>
      <c r="D18319"/>
      <c r="E18319"/>
    </row>
    <row r="18320" spans="1:5" ht="12.5" x14ac:dyDescent="0.25">
      <c r="A18320" s="37"/>
      <c r="B18320" s="26"/>
      <c r="C18320"/>
      <c r="D18320"/>
      <c r="E18320"/>
    </row>
    <row r="18321" spans="1:5" ht="12.5" x14ac:dyDescent="0.25">
      <c r="A18321" s="37"/>
      <c r="B18321" s="26"/>
      <c r="C18321"/>
      <c r="D18321"/>
      <c r="E18321"/>
    </row>
    <row r="18322" spans="1:5" ht="12.5" x14ac:dyDescent="0.25">
      <c r="A18322" s="37"/>
      <c r="B18322" s="26"/>
      <c r="C18322"/>
      <c r="D18322"/>
      <c r="E18322"/>
    </row>
    <row r="18323" spans="1:5" ht="12.5" x14ac:dyDescent="0.25">
      <c r="A18323" s="37"/>
      <c r="B18323" s="26"/>
      <c r="C18323"/>
      <c r="D18323"/>
      <c r="E18323"/>
    </row>
    <row r="18324" spans="1:5" ht="12.5" x14ac:dyDescent="0.25">
      <c r="A18324" s="37"/>
      <c r="B18324" s="26"/>
      <c r="C18324"/>
      <c r="D18324"/>
      <c r="E18324"/>
    </row>
    <row r="18325" spans="1:5" ht="12.5" x14ac:dyDescent="0.25">
      <c r="A18325" s="37"/>
      <c r="B18325" s="26"/>
      <c r="C18325"/>
      <c r="D18325"/>
      <c r="E18325"/>
    </row>
    <row r="18326" spans="1:5" ht="12.5" x14ac:dyDescent="0.25">
      <c r="A18326" s="37"/>
      <c r="B18326" s="26"/>
      <c r="C18326"/>
      <c r="D18326"/>
      <c r="E18326"/>
    </row>
    <row r="18327" spans="1:5" ht="12.5" x14ac:dyDescent="0.25">
      <c r="A18327" s="37"/>
      <c r="B18327" s="26"/>
      <c r="C18327"/>
      <c r="D18327"/>
      <c r="E18327"/>
    </row>
    <row r="18328" spans="1:5" ht="12.5" x14ac:dyDescent="0.25">
      <c r="A18328" s="37"/>
      <c r="B18328" s="26"/>
      <c r="C18328"/>
      <c r="D18328"/>
      <c r="E18328"/>
    </row>
    <row r="18329" spans="1:5" ht="12.5" x14ac:dyDescent="0.25">
      <c r="A18329" s="37"/>
      <c r="B18329" s="26"/>
      <c r="C18329"/>
      <c r="D18329"/>
      <c r="E18329"/>
    </row>
    <row r="18330" spans="1:5" ht="12.5" x14ac:dyDescent="0.25">
      <c r="A18330" s="37"/>
      <c r="B18330" s="26"/>
      <c r="C18330"/>
      <c r="D18330"/>
      <c r="E18330"/>
    </row>
    <row r="18331" spans="1:5" ht="12.5" x14ac:dyDescent="0.25">
      <c r="A18331" s="37"/>
      <c r="B18331" s="26"/>
      <c r="C18331"/>
      <c r="D18331"/>
      <c r="E18331"/>
    </row>
    <row r="18332" spans="1:5" ht="12.5" x14ac:dyDescent="0.25">
      <c r="A18332" s="37"/>
      <c r="B18332" s="26"/>
      <c r="C18332"/>
      <c r="D18332"/>
      <c r="E18332"/>
    </row>
    <row r="18333" spans="1:5" ht="12.5" x14ac:dyDescent="0.25">
      <c r="A18333" s="37"/>
      <c r="B18333" s="26"/>
      <c r="C18333"/>
      <c r="D18333"/>
      <c r="E18333"/>
    </row>
    <row r="18334" spans="1:5" ht="12.5" x14ac:dyDescent="0.25">
      <c r="A18334" s="37"/>
      <c r="B18334" s="26"/>
      <c r="C18334"/>
      <c r="D18334"/>
      <c r="E18334"/>
    </row>
    <row r="18335" spans="1:5" ht="12.5" x14ac:dyDescent="0.25">
      <c r="A18335" s="37"/>
      <c r="B18335" s="26"/>
      <c r="C18335"/>
      <c r="D18335"/>
      <c r="E18335"/>
    </row>
    <row r="18336" spans="1:5" ht="12.5" x14ac:dyDescent="0.25">
      <c r="A18336" s="37"/>
      <c r="B18336" s="26"/>
      <c r="C18336"/>
      <c r="D18336"/>
      <c r="E18336"/>
    </row>
    <row r="18337" spans="1:5" ht="12.5" x14ac:dyDescent="0.25">
      <c r="A18337" s="37"/>
      <c r="B18337" s="26"/>
      <c r="C18337"/>
      <c r="D18337"/>
      <c r="E18337"/>
    </row>
    <row r="18338" spans="1:5" ht="12.5" x14ac:dyDescent="0.25">
      <c r="A18338" s="37"/>
      <c r="B18338" s="26"/>
      <c r="C18338"/>
      <c r="D18338"/>
      <c r="E18338"/>
    </row>
    <row r="18339" spans="1:5" ht="12.5" x14ac:dyDescent="0.25">
      <c r="A18339" s="37"/>
      <c r="B18339" s="26"/>
      <c r="C18339"/>
      <c r="D18339"/>
      <c r="E18339"/>
    </row>
    <row r="18340" spans="1:5" ht="12.5" x14ac:dyDescent="0.25">
      <c r="A18340" s="37"/>
      <c r="B18340" s="26"/>
      <c r="C18340"/>
      <c r="D18340"/>
      <c r="E18340"/>
    </row>
    <row r="18341" spans="1:5" ht="12.5" x14ac:dyDescent="0.25">
      <c r="A18341" s="37"/>
      <c r="B18341" s="26"/>
      <c r="C18341"/>
      <c r="D18341"/>
      <c r="E18341"/>
    </row>
    <row r="18342" spans="1:5" ht="12.5" x14ac:dyDescent="0.25">
      <c r="A18342" s="37"/>
      <c r="B18342" s="26"/>
      <c r="C18342"/>
      <c r="D18342"/>
      <c r="E18342"/>
    </row>
    <row r="18343" spans="1:5" ht="12.5" x14ac:dyDescent="0.25">
      <c r="A18343" s="37"/>
      <c r="B18343" s="26"/>
      <c r="C18343"/>
      <c r="D18343"/>
      <c r="E18343"/>
    </row>
    <row r="18344" spans="1:5" ht="12.5" x14ac:dyDescent="0.25">
      <c r="A18344" s="37"/>
      <c r="B18344" s="26"/>
      <c r="C18344"/>
      <c r="D18344"/>
      <c r="E18344"/>
    </row>
    <row r="18345" spans="1:5" ht="12.5" x14ac:dyDescent="0.25">
      <c r="A18345" s="37"/>
      <c r="B18345" s="26"/>
      <c r="C18345"/>
      <c r="D18345"/>
      <c r="E18345"/>
    </row>
    <row r="18346" spans="1:5" ht="12.5" x14ac:dyDescent="0.25">
      <c r="A18346" s="37"/>
      <c r="B18346" s="26"/>
      <c r="C18346"/>
      <c r="D18346"/>
      <c r="E18346"/>
    </row>
    <row r="18347" spans="1:5" ht="12.5" x14ac:dyDescent="0.25">
      <c r="A18347" s="37"/>
      <c r="B18347" s="26"/>
      <c r="C18347"/>
      <c r="D18347"/>
      <c r="E18347"/>
    </row>
    <row r="18348" spans="1:5" ht="12.5" x14ac:dyDescent="0.25">
      <c r="A18348" s="37"/>
      <c r="B18348" s="26"/>
      <c r="C18348"/>
      <c r="D18348"/>
      <c r="E18348"/>
    </row>
    <row r="18349" spans="1:5" ht="12.5" x14ac:dyDescent="0.25">
      <c r="A18349" s="37"/>
      <c r="B18349" s="26"/>
      <c r="C18349"/>
      <c r="D18349"/>
      <c r="E18349"/>
    </row>
    <row r="18350" spans="1:5" ht="12.5" x14ac:dyDescent="0.25">
      <c r="A18350" s="37"/>
      <c r="B18350" s="26"/>
      <c r="C18350"/>
      <c r="D18350"/>
      <c r="E18350"/>
    </row>
    <row r="18351" spans="1:5" ht="12.5" x14ac:dyDescent="0.25">
      <c r="A18351" s="37"/>
      <c r="B18351" s="26"/>
      <c r="C18351"/>
      <c r="D18351"/>
      <c r="E18351"/>
    </row>
    <row r="18352" spans="1:5" ht="12.5" x14ac:dyDescent="0.25">
      <c r="A18352" s="37"/>
      <c r="B18352" s="26"/>
      <c r="C18352"/>
      <c r="D18352"/>
      <c r="E18352"/>
    </row>
    <row r="18353" spans="1:5" ht="12.5" x14ac:dyDescent="0.25">
      <c r="A18353" s="37"/>
      <c r="B18353" s="26"/>
      <c r="C18353"/>
      <c r="D18353"/>
      <c r="E18353"/>
    </row>
    <row r="18354" spans="1:5" ht="12.5" x14ac:dyDescent="0.25">
      <c r="A18354" s="37"/>
      <c r="B18354" s="26"/>
      <c r="C18354"/>
      <c r="D18354"/>
      <c r="E18354"/>
    </row>
    <row r="18355" spans="1:5" ht="12.5" x14ac:dyDescent="0.25">
      <c r="A18355" s="37"/>
      <c r="B18355" s="26"/>
      <c r="C18355"/>
      <c r="D18355"/>
      <c r="E18355"/>
    </row>
    <row r="18356" spans="1:5" ht="12.5" x14ac:dyDescent="0.25">
      <c r="A18356" s="37"/>
      <c r="B18356" s="26"/>
      <c r="C18356"/>
      <c r="D18356"/>
      <c r="E18356"/>
    </row>
    <row r="18357" spans="1:5" ht="12.5" x14ac:dyDescent="0.25">
      <c r="A18357" s="37"/>
      <c r="B18357" s="26"/>
      <c r="C18357"/>
      <c r="D18357"/>
      <c r="E18357"/>
    </row>
    <row r="18358" spans="1:5" ht="12.5" x14ac:dyDescent="0.25">
      <c r="A18358" s="37"/>
      <c r="B18358" s="26"/>
      <c r="C18358"/>
      <c r="D18358"/>
      <c r="E18358"/>
    </row>
    <row r="18359" spans="1:5" ht="12.5" x14ac:dyDescent="0.25">
      <c r="A18359" s="37"/>
      <c r="B18359" s="26"/>
      <c r="C18359"/>
      <c r="D18359"/>
      <c r="E18359"/>
    </row>
    <row r="18360" spans="1:5" ht="12.5" x14ac:dyDescent="0.25">
      <c r="A18360" s="37"/>
      <c r="B18360" s="26"/>
      <c r="C18360"/>
      <c r="D18360"/>
      <c r="E18360"/>
    </row>
    <row r="18361" spans="1:5" ht="12.5" x14ac:dyDescent="0.25">
      <c r="A18361" s="37"/>
      <c r="B18361" s="26"/>
      <c r="C18361"/>
      <c r="D18361"/>
      <c r="E18361"/>
    </row>
    <row r="18362" spans="1:5" ht="12.5" x14ac:dyDescent="0.25">
      <c r="A18362" s="37"/>
      <c r="B18362" s="26"/>
      <c r="C18362"/>
      <c r="D18362"/>
      <c r="E18362"/>
    </row>
    <row r="18363" spans="1:5" ht="12.5" x14ac:dyDescent="0.25">
      <c r="A18363" s="37"/>
      <c r="B18363" s="26"/>
      <c r="C18363"/>
      <c r="D18363"/>
      <c r="E18363"/>
    </row>
    <row r="18364" spans="1:5" ht="12.5" x14ac:dyDescent="0.25">
      <c r="A18364" s="37"/>
      <c r="B18364" s="26"/>
      <c r="C18364"/>
      <c r="D18364"/>
      <c r="E18364"/>
    </row>
    <row r="18365" spans="1:5" ht="12.5" x14ac:dyDescent="0.25">
      <c r="A18365" s="37"/>
      <c r="B18365" s="26"/>
      <c r="C18365"/>
      <c r="D18365"/>
      <c r="E18365"/>
    </row>
    <row r="18366" spans="1:5" ht="12.5" x14ac:dyDescent="0.25">
      <c r="A18366" s="37"/>
      <c r="B18366" s="26"/>
      <c r="C18366"/>
      <c r="D18366"/>
      <c r="E18366"/>
    </row>
    <row r="18367" spans="1:5" ht="12.5" x14ac:dyDescent="0.25">
      <c r="A18367" s="37"/>
      <c r="B18367" s="26"/>
      <c r="C18367"/>
      <c r="D18367"/>
      <c r="E18367"/>
    </row>
    <row r="18368" spans="1:5" ht="12.5" x14ac:dyDescent="0.25">
      <c r="A18368" s="37"/>
      <c r="B18368" s="26"/>
      <c r="C18368"/>
      <c r="D18368"/>
      <c r="E18368"/>
    </row>
    <row r="18369" spans="1:5" ht="12.5" x14ac:dyDescent="0.25">
      <c r="A18369" s="37"/>
      <c r="B18369" s="26"/>
      <c r="C18369"/>
      <c r="D18369"/>
      <c r="E18369"/>
    </row>
    <row r="18370" spans="1:5" ht="12.5" x14ac:dyDescent="0.25">
      <c r="A18370" s="37"/>
      <c r="B18370" s="26"/>
      <c r="C18370"/>
      <c r="D18370"/>
      <c r="E18370"/>
    </row>
    <row r="18371" spans="1:5" ht="12.5" x14ac:dyDescent="0.25">
      <c r="A18371" s="37"/>
      <c r="B18371" s="26"/>
      <c r="C18371"/>
      <c r="D18371"/>
      <c r="E18371"/>
    </row>
    <row r="18372" spans="1:5" ht="12.5" x14ac:dyDescent="0.25">
      <c r="A18372" s="37"/>
      <c r="B18372" s="26"/>
      <c r="C18372"/>
      <c r="D18372"/>
      <c r="E18372"/>
    </row>
    <row r="18373" spans="1:5" ht="12.5" x14ac:dyDescent="0.25">
      <c r="A18373" s="37"/>
      <c r="B18373" s="26"/>
      <c r="C18373"/>
      <c r="D18373"/>
      <c r="E18373"/>
    </row>
    <row r="18374" spans="1:5" ht="12.5" x14ac:dyDescent="0.25">
      <c r="A18374" s="37"/>
      <c r="B18374" s="26"/>
      <c r="C18374"/>
      <c r="D18374"/>
      <c r="E18374"/>
    </row>
    <row r="18375" spans="1:5" ht="12.5" x14ac:dyDescent="0.25">
      <c r="A18375" s="37"/>
      <c r="B18375" s="26"/>
      <c r="C18375"/>
      <c r="D18375"/>
      <c r="E18375"/>
    </row>
    <row r="18376" spans="1:5" ht="12.5" x14ac:dyDescent="0.25">
      <c r="A18376" s="37"/>
      <c r="B18376" s="26"/>
      <c r="C18376"/>
      <c r="D18376"/>
      <c r="E18376"/>
    </row>
    <row r="18377" spans="1:5" ht="12.5" x14ac:dyDescent="0.25">
      <c r="A18377" s="37"/>
      <c r="B18377" s="26"/>
      <c r="C18377"/>
      <c r="D18377"/>
      <c r="E18377"/>
    </row>
    <row r="18378" spans="1:5" ht="12.5" x14ac:dyDescent="0.25">
      <c r="A18378" s="37"/>
      <c r="B18378" s="26"/>
      <c r="C18378"/>
      <c r="D18378"/>
      <c r="E18378"/>
    </row>
    <row r="18379" spans="1:5" ht="12.5" x14ac:dyDescent="0.25">
      <c r="A18379" s="37"/>
      <c r="B18379" s="26"/>
      <c r="C18379"/>
      <c r="D18379"/>
      <c r="E18379"/>
    </row>
    <row r="18380" spans="1:5" ht="12.5" x14ac:dyDescent="0.25">
      <c r="A18380" s="37"/>
      <c r="B18380" s="26"/>
      <c r="C18380"/>
      <c r="D18380"/>
      <c r="E18380"/>
    </row>
    <row r="18381" spans="1:5" ht="12.5" x14ac:dyDescent="0.25">
      <c r="A18381" s="37"/>
      <c r="B18381" s="26"/>
      <c r="C18381"/>
      <c r="D18381"/>
      <c r="E18381"/>
    </row>
    <row r="18382" spans="1:5" ht="12.5" x14ac:dyDescent="0.25">
      <c r="A18382" s="37"/>
      <c r="B18382" s="26"/>
      <c r="C18382"/>
      <c r="D18382"/>
      <c r="E18382"/>
    </row>
    <row r="18383" spans="1:5" ht="12.5" x14ac:dyDescent="0.25">
      <c r="A18383" s="37"/>
      <c r="B18383" s="26"/>
      <c r="C18383"/>
      <c r="D18383"/>
      <c r="E18383"/>
    </row>
    <row r="18384" spans="1:5" ht="12.5" x14ac:dyDescent="0.25">
      <c r="A18384" s="37"/>
      <c r="B18384" s="26"/>
      <c r="C18384"/>
      <c r="D18384"/>
      <c r="E18384"/>
    </row>
    <row r="18385" spans="1:5" ht="12.5" x14ac:dyDescent="0.25">
      <c r="A18385" s="37"/>
      <c r="B18385" s="26"/>
      <c r="C18385"/>
      <c r="D18385"/>
      <c r="E18385"/>
    </row>
    <row r="18386" spans="1:5" ht="12.5" x14ac:dyDescent="0.25">
      <c r="A18386" s="37"/>
      <c r="B18386" s="26"/>
      <c r="C18386"/>
      <c r="D18386"/>
      <c r="E18386"/>
    </row>
    <row r="18387" spans="1:5" ht="12.5" x14ac:dyDescent="0.25">
      <c r="A18387" s="37"/>
      <c r="B18387" s="26"/>
      <c r="C18387"/>
      <c r="D18387"/>
      <c r="E18387"/>
    </row>
    <row r="18388" spans="1:5" ht="12.5" x14ac:dyDescent="0.25">
      <c r="A18388" s="37"/>
      <c r="B18388" s="26"/>
      <c r="C18388"/>
      <c r="D18388"/>
      <c r="E18388"/>
    </row>
    <row r="18389" spans="1:5" ht="12.5" x14ac:dyDescent="0.25">
      <c r="A18389" s="37"/>
      <c r="B18389" s="26"/>
      <c r="C18389"/>
      <c r="D18389"/>
      <c r="E18389"/>
    </row>
    <row r="18390" spans="1:5" ht="12.5" x14ac:dyDescent="0.25">
      <c r="A18390" s="37"/>
      <c r="B18390" s="26"/>
      <c r="C18390"/>
      <c r="D18390"/>
      <c r="E18390"/>
    </row>
    <row r="18391" spans="1:5" ht="12.5" x14ac:dyDescent="0.25">
      <c r="A18391" s="37"/>
      <c r="B18391" s="26"/>
      <c r="C18391"/>
      <c r="D18391"/>
      <c r="E18391"/>
    </row>
    <row r="18392" spans="1:5" ht="12.5" x14ac:dyDescent="0.25">
      <c r="A18392" s="37"/>
      <c r="B18392" s="26"/>
      <c r="C18392"/>
      <c r="D18392"/>
      <c r="E18392"/>
    </row>
    <row r="18393" spans="1:5" ht="12.5" x14ac:dyDescent="0.25">
      <c r="A18393" s="37"/>
      <c r="B18393" s="26"/>
      <c r="C18393"/>
      <c r="D18393"/>
      <c r="E18393"/>
    </row>
    <row r="18394" spans="1:5" ht="12.5" x14ac:dyDescent="0.25">
      <c r="A18394" s="37"/>
      <c r="B18394" s="26"/>
      <c r="C18394"/>
      <c r="D18394"/>
      <c r="E18394"/>
    </row>
    <row r="18395" spans="1:5" ht="12.5" x14ac:dyDescent="0.25">
      <c r="A18395" s="37"/>
      <c r="B18395" s="26"/>
      <c r="C18395"/>
      <c r="D18395"/>
      <c r="E18395"/>
    </row>
    <row r="18396" spans="1:5" ht="12.5" x14ac:dyDescent="0.25">
      <c r="A18396" s="37"/>
      <c r="B18396" s="26"/>
      <c r="C18396"/>
      <c r="D18396"/>
      <c r="E18396"/>
    </row>
    <row r="18397" spans="1:5" ht="12.5" x14ac:dyDescent="0.25">
      <c r="A18397" s="37"/>
      <c r="B18397" s="26"/>
      <c r="C18397"/>
      <c r="D18397"/>
      <c r="E18397"/>
    </row>
    <row r="18398" spans="1:5" ht="12.5" x14ac:dyDescent="0.25">
      <c r="A18398" s="37"/>
      <c r="B18398" s="26"/>
      <c r="C18398"/>
      <c r="D18398"/>
      <c r="E18398"/>
    </row>
    <row r="18399" spans="1:5" ht="12.5" x14ac:dyDescent="0.25">
      <c r="A18399" s="37"/>
      <c r="B18399" s="26"/>
      <c r="C18399"/>
      <c r="D18399"/>
      <c r="E18399"/>
    </row>
    <row r="18400" spans="1:5" ht="12.5" x14ac:dyDescent="0.25">
      <c r="A18400" s="37"/>
      <c r="B18400" s="26"/>
      <c r="C18400"/>
      <c r="D18400"/>
      <c r="E18400"/>
    </row>
    <row r="18401" spans="1:5" ht="12.5" x14ac:dyDescent="0.25">
      <c r="A18401" s="37"/>
      <c r="B18401" s="26"/>
      <c r="C18401"/>
      <c r="D18401"/>
      <c r="E18401"/>
    </row>
    <row r="18402" spans="1:5" ht="12.5" x14ac:dyDescent="0.25">
      <c r="A18402" s="37"/>
      <c r="B18402" s="26"/>
      <c r="C18402"/>
      <c r="D18402"/>
      <c r="E18402"/>
    </row>
    <row r="18403" spans="1:5" ht="12.5" x14ac:dyDescent="0.25">
      <c r="A18403" s="37"/>
      <c r="B18403" s="26"/>
      <c r="C18403"/>
      <c r="D18403"/>
      <c r="E18403"/>
    </row>
    <row r="18404" spans="1:5" ht="12.5" x14ac:dyDescent="0.25">
      <c r="A18404" s="37"/>
      <c r="B18404" s="26"/>
      <c r="C18404"/>
      <c r="D18404"/>
      <c r="E18404"/>
    </row>
    <row r="18405" spans="1:5" ht="12.5" x14ac:dyDescent="0.25">
      <c r="A18405" s="37"/>
      <c r="B18405" s="26"/>
      <c r="C18405"/>
      <c r="D18405"/>
      <c r="E18405"/>
    </row>
    <row r="18406" spans="1:5" ht="12.5" x14ac:dyDescent="0.25">
      <c r="A18406" s="37"/>
      <c r="B18406" s="26"/>
      <c r="C18406"/>
      <c r="D18406"/>
      <c r="E18406"/>
    </row>
    <row r="18407" spans="1:5" ht="12.5" x14ac:dyDescent="0.25">
      <c r="A18407" s="37"/>
      <c r="B18407" s="26"/>
      <c r="C18407"/>
      <c r="D18407"/>
      <c r="E18407"/>
    </row>
    <row r="18408" spans="1:5" ht="12.5" x14ac:dyDescent="0.25">
      <c r="A18408" s="37"/>
      <c r="B18408" s="26"/>
      <c r="C18408"/>
      <c r="D18408"/>
      <c r="E18408"/>
    </row>
    <row r="18409" spans="1:5" ht="12.5" x14ac:dyDescent="0.25">
      <c r="A18409" s="37"/>
      <c r="B18409" s="26"/>
      <c r="C18409"/>
      <c r="D18409"/>
      <c r="E18409"/>
    </row>
    <row r="18410" spans="1:5" ht="12.5" x14ac:dyDescent="0.25">
      <c r="A18410" s="37"/>
      <c r="B18410" s="26"/>
      <c r="C18410"/>
      <c r="D18410"/>
      <c r="E18410"/>
    </row>
    <row r="18411" spans="1:5" ht="12.5" x14ac:dyDescent="0.25">
      <c r="A18411" s="37"/>
      <c r="B18411" s="26"/>
      <c r="C18411"/>
      <c r="D18411"/>
      <c r="E18411"/>
    </row>
    <row r="18412" spans="1:5" ht="12.5" x14ac:dyDescent="0.25">
      <c r="A18412" s="37"/>
      <c r="B18412" s="26"/>
      <c r="C18412"/>
      <c r="D18412"/>
      <c r="E18412"/>
    </row>
    <row r="18413" spans="1:5" ht="12.5" x14ac:dyDescent="0.25">
      <c r="A18413" s="37"/>
      <c r="B18413" s="26"/>
      <c r="C18413"/>
      <c r="D18413"/>
      <c r="E18413"/>
    </row>
    <row r="18414" spans="1:5" ht="12.5" x14ac:dyDescent="0.25">
      <c r="A18414" s="37"/>
      <c r="B18414" s="26"/>
      <c r="C18414"/>
      <c r="D18414"/>
      <c r="E18414"/>
    </row>
    <row r="18415" spans="1:5" ht="12.5" x14ac:dyDescent="0.25">
      <c r="A18415" s="37"/>
      <c r="B18415" s="26"/>
      <c r="C18415"/>
      <c r="D18415"/>
      <c r="E18415"/>
    </row>
    <row r="18416" spans="1:5" ht="12.5" x14ac:dyDescent="0.25">
      <c r="A18416" s="37"/>
      <c r="B18416" s="26"/>
      <c r="C18416"/>
      <c r="D18416"/>
      <c r="E18416"/>
    </row>
    <row r="18417" spans="1:5" ht="12.5" x14ac:dyDescent="0.25">
      <c r="A18417" s="37"/>
      <c r="B18417" s="26"/>
      <c r="C18417"/>
      <c r="D18417"/>
      <c r="E18417"/>
    </row>
    <row r="18418" spans="1:5" ht="12.5" x14ac:dyDescent="0.25">
      <c r="A18418" s="37"/>
      <c r="B18418" s="26"/>
      <c r="C18418"/>
      <c r="D18418"/>
      <c r="E18418"/>
    </row>
    <row r="18419" spans="1:5" ht="12.5" x14ac:dyDescent="0.25">
      <c r="A18419" s="37"/>
      <c r="B18419" s="26"/>
      <c r="C18419"/>
      <c r="D18419"/>
      <c r="E18419"/>
    </row>
    <row r="18420" spans="1:5" ht="12.5" x14ac:dyDescent="0.25">
      <c r="A18420" s="37"/>
      <c r="B18420" s="26"/>
      <c r="C18420"/>
      <c r="D18420"/>
      <c r="E18420"/>
    </row>
    <row r="18421" spans="1:5" ht="12.5" x14ac:dyDescent="0.25">
      <c r="A18421" s="37"/>
      <c r="B18421" s="26"/>
      <c r="C18421"/>
      <c r="D18421"/>
      <c r="E18421"/>
    </row>
    <row r="18422" spans="1:5" ht="12.5" x14ac:dyDescent="0.25">
      <c r="A18422" s="37"/>
      <c r="B18422" s="26"/>
      <c r="C18422"/>
      <c r="D18422"/>
      <c r="E18422"/>
    </row>
    <row r="18423" spans="1:5" ht="12.5" x14ac:dyDescent="0.25">
      <c r="A18423" s="37"/>
      <c r="B18423" s="26"/>
      <c r="C18423"/>
      <c r="D18423"/>
      <c r="E18423"/>
    </row>
    <row r="18424" spans="1:5" ht="12.5" x14ac:dyDescent="0.25">
      <c r="A18424" s="37"/>
      <c r="B18424" s="26"/>
      <c r="C18424"/>
      <c r="D18424"/>
      <c r="E18424"/>
    </row>
    <row r="18425" spans="1:5" ht="12.5" x14ac:dyDescent="0.25">
      <c r="A18425" s="37"/>
      <c r="B18425" s="26"/>
      <c r="C18425"/>
      <c r="D18425"/>
      <c r="E18425"/>
    </row>
    <row r="18426" spans="1:5" ht="12.5" x14ac:dyDescent="0.25">
      <c r="A18426" s="37"/>
      <c r="B18426" s="26"/>
      <c r="C18426"/>
      <c r="D18426"/>
      <c r="E18426"/>
    </row>
    <row r="18427" spans="1:5" ht="12.5" x14ac:dyDescent="0.25">
      <c r="A18427" s="37"/>
      <c r="B18427" s="26"/>
      <c r="C18427"/>
      <c r="D18427"/>
      <c r="E18427"/>
    </row>
    <row r="18428" spans="1:5" ht="12.5" x14ac:dyDescent="0.25">
      <c r="A18428" s="37"/>
      <c r="B18428" s="26"/>
      <c r="C18428"/>
      <c r="D18428"/>
      <c r="E18428"/>
    </row>
    <row r="18429" spans="1:5" ht="12.5" x14ac:dyDescent="0.25">
      <c r="A18429" s="37"/>
      <c r="B18429" s="26"/>
      <c r="C18429"/>
      <c r="D18429"/>
      <c r="E18429"/>
    </row>
    <row r="18430" spans="1:5" ht="12.5" x14ac:dyDescent="0.25">
      <c r="A18430" s="37"/>
      <c r="B18430" s="26"/>
      <c r="C18430"/>
      <c r="D18430"/>
      <c r="E18430"/>
    </row>
    <row r="18431" spans="1:5" ht="12.5" x14ac:dyDescent="0.25">
      <c r="A18431" s="37"/>
      <c r="B18431" s="26"/>
      <c r="C18431"/>
      <c r="D18431"/>
      <c r="E18431"/>
    </row>
    <row r="18432" spans="1:5" ht="12.5" x14ac:dyDescent="0.25">
      <c r="A18432" s="37"/>
      <c r="B18432" s="26"/>
      <c r="C18432"/>
      <c r="D18432"/>
      <c r="E18432"/>
    </row>
    <row r="18433" spans="1:5" ht="12.5" x14ac:dyDescent="0.25">
      <c r="A18433" s="37"/>
      <c r="B18433" s="26"/>
      <c r="C18433"/>
      <c r="D18433"/>
      <c r="E18433"/>
    </row>
    <row r="18434" spans="1:5" ht="12.5" x14ac:dyDescent="0.25">
      <c r="A18434" s="37"/>
      <c r="B18434" s="26"/>
      <c r="C18434"/>
      <c r="D18434"/>
      <c r="E18434"/>
    </row>
    <row r="18435" spans="1:5" ht="12.5" x14ac:dyDescent="0.25">
      <c r="A18435" s="37"/>
      <c r="B18435" s="26"/>
      <c r="C18435"/>
      <c r="D18435"/>
      <c r="E18435"/>
    </row>
    <row r="18436" spans="1:5" ht="12.5" x14ac:dyDescent="0.25">
      <c r="A18436" s="37"/>
      <c r="B18436" s="26"/>
      <c r="C18436"/>
      <c r="D18436"/>
      <c r="E18436"/>
    </row>
    <row r="18437" spans="1:5" ht="12.5" x14ac:dyDescent="0.25">
      <c r="A18437" s="37"/>
      <c r="B18437" s="26"/>
      <c r="C18437"/>
      <c r="D18437"/>
      <c r="E18437"/>
    </row>
    <row r="18438" spans="1:5" ht="12.5" x14ac:dyDescent="0.25">
      <c r="A18438" s="37"/>
      <c r="B18438" s="26"/>
      <c r="C18438"/>
      <c r="D18438"/>
      <c r="E18438"/>
    </row>
    <row r="18439" spans="1:5" ht="12.5" x14ac:dyDescent="0.25">
      <c r="A18439" s="37"/>
      <c r="B18439" s="26"/>
      <c r="C18439"/>
      <c r="D18439"/>
      <c r="E18439"/>
    </row>
    <row r="18440" spans="1:5" ht="12.5" x14ac:dyDescent="0.25">
      <c r="A18440" s="37"/>
      <c r="B18440" s="26"/>
      <c r="C18440"/>
      <c r="D18440"/>
      <c r="E18440"/>
    </row>
    <row r="18441" spans="1:5" ht="12.5" x14ac:dyDescent="0.25">
      <c r="A18441" s="37"/>
      <c r="B18441" s="26"/>
      <c r="C18441"/>
      <c r="D18441"/>
      <c r="E18441"/>
    </row>
    <row r="18442" spans="1:5" ht="12.5" x14ac:dyDescent="0.25">
      <c r="A18442" s="37"/>
      <c r="B18442" s="26"/>
      <c r="C18442"/>
      <c r="D18442"/>
      <c r="E18442"/>
    </row>
    <row r="18443" spans="1:5" ht="12.5" x14ac:dyDescent="0.25">
      <c r="A18443" s="37"/>
      <c r="B18443" s="26"/>
      <c r="C18443"/>
      <c r="D18443"/>
      <c r="E18443"/>
    </row>
    <row r="18444" spans="1:5" ht="12.5" x14ac:dyDescent="0.25">
      <c r="A18444" s="37"/>
      <c r="B18444" s="26"/>
      <c r="C18444"/>
      <c r="D18444"/>
      <c r="E18444"/>
    </row>
    <row r="18445" spans="1:5" ht="12.5" x14ac:dyDescent="0.25">
      <c r="A18445" s="37"/>
      <c r="B18445" s="26"/>
      <c r="C18445"/>
      <c r="D18445"/>
      <c r="E18445"/>
    </row>
    <row r="18446" spans="1:5" ht="12.5" x14ac:dyDescent="0.25">
      <c r="A18446" s="37"/>
      <c r="B18446" s="26"/>
      <c r="C18446"/>
      <c r="D18446"/>
      <c r="E18446"/>
    </row>
    <row r="18447" spans="1:5" ht="12.5" x14ac:dyDescent="0.25">
      <c r="A18447" s="37"/>
      <c r="B18447" s="26"/>
      <c r="C18447"/>
      <c r="D18447"/>
      <c r="E18447"/>
    </row>
    <row r="18448" spans="1:5" ht="12.5" x14ac:dyDescent="0.25">
      <c r="A18448" s="37"/>
      <c r="B18448" s="26"/>
      <c r="C18448"/>
      <c r="D18448"/>
      <c r="E18448"/>
    </row>
    <row r="18449" spans="1:5" ht="12.5" x14ac:dyDescent="0.25">
      <c r="A18449" s="37"/>
      <c r="B18449" s="26"/>
      <c r="C18449"/>
      <c r="D18449"/>
      <c r="E18449"/>
    </row>
    <row r="18450" spans="1:5" ht="12.5" x14ac:dyDescent="0.25">
      <c r="A18450" s="37"/>
      <c r="B18450" s="26"/>
      <c r="C18450"/>
      <c r="D18450"/>
      <c r="E18450"/>
    </row>
    <row r="18451" spans="1:5" ht="12.5" x14ac:dyDescent="0.25">
      <c r="A18451" s="37"/>
      <c r="B18451" s="26"/>
      <c r="C18451"/>
      <c r="D18451"/>
      <c r="E18451"/>
    </row>
    <row r="18452" spans="1:5" ht="12.5" x14ac:dyDescent="0.25">
      <c r="A18452" s="37"/>
      <c r="B18452" s="26"/>
      <c r="C18452"/>
      <c r="D18452"/>
      <c r="E18452"/>
    </row>
    <row r="18453" spans="1:5" ht="12.5" x14ac:dyDescent="0.25">
      <c r="A18453" s="37"/>
      <c r="B18453" s="26"/>
      <c r="C18453"/>
      <c r="D18453"/>
      <c r="E18453"/>
    </row>
    <row r="18454" spans="1:5" ht="12.5" x14ac:dyDescent="0.25">
      <c r="A18454" s="37"/>
      <c r="B18454" s="26"/>
      <c r="C18454"/>
      <c r="D18454"/>
      <c r="E18454"/>
    </row>
    <row r="18455" spans="1:5" ht="12.5" x14ac:dyDescent="0.25">
      <c r="A18455" s="37"/>
      <c r="B18455" s="26"/>
      <c r="C18455"/>
      <c r="D18455"/>
      <c r="E18455"/>
    </row>
    <row r="18456" spans="1:5" ht="12.5" x14ac:dyDescent="0.25">
      <c r="A18456" s="37"/>
      <c r="B18456" s="26"/>
      <c r="C18456"/>
      <c r="D18456"/>
      <c r="E18456"/>
    </row>
    <row r="18457" spans="1:5" ht="12.5" x14ac:dyDescent="0.25">
      <c r="A18457" s="37"/>
      <c r="B18457" s="26"/>
      <c r="C18457"/>
      <c r="D18457"/>
      <c r="E18457"/>
    </row>
    <row r="18458" spans="1:5" ht="12.5" x14ac:dyDescent="0.25">
      <c r="A18458" s="37"/>
      <c r="B18458" s="26"/>
      <c r="C18458"/>
      <c r="D18458"/>
      <c r="E18458"/>
    </row>
    <row r="18459" spans="1:5" ht="12.5" x14ac:dyDescent="0.25">
      <c r="A18459" s="37"/>
      <c r="B18459" s="26"/>
      <c r="C18459"/>
      <c r="D18459"/>
      <c r="E18459"/>
    </row>
    <row r="18460" spans="1:5" ht="12.5" x14ac:dyDescent="0.25">
      <c r="A18460" s="37"/>
      <c r="B18460" s="26"/>
      <c r="C18460"/>
      <c r="D18460"/>
      <c r="E18460"/>
    </row>
    <row r="18461" spans="1:5" ht="12.5" x14ac:dyDescent="0.25">
      <c r="A18461" s="37"/>
      <c r="B18461" s="26"/>
      <c r="C18461"/>
      <c r="D18461"/>
      <c r="E18461"/>
    </row>
    <row r="18462" spans="1:5" ht="12.5" x14ac:dyDescent="0.25">
      <c r="A18462" s="37"/>
      <c r="B18462" s="26"/>
      <c r="C18462"/>
      <c r="D18462"/>
      <c r="E18462"/>
    </row>
    <row r="18463" spans="1:5" ht="12.5" x14ac:dyDescent="0.25">
      <c r="A18463" s="37"/>
      <c r="B18463" s="26"/>
      <c r="C18463"/>
      <c r="D18463"/>
      <c r="E18463"/>
    </row>
    <row r="18464" spans="1:5" ht="12.5" x14ac:dyDescent="0.25">
      <c r="A18464" s="37"/>
      <c r="B18464" s="26"/>
      <c r="C18464"/>
      <c r="D18464"/>
      <c r="E18464"/>
    </row>
    <row r="18465" spans="1:5" ht="12.5" x14ac:dyDescent="0.25">
      <c r="A18465" s="37"/>
      <c r="B18465" s="26"/>
      <c r="C18465"/>
      <c r="D18465"/>
      <c r="E18465"/>
    </row>
    <row r="18466" spans="1:5" ht="12.5" x14ac:dyDescent="0.25">
      <c r="A18466" s="37"/>
      <c r="B18466" s="26"/>
      <c r="C18466"/>
      <c r="D18466"/>
      <c r="E18466"/>
    </row>
    <row r="18467" spans="1:5" ht="12.5" x14ac:dyDescent="0.25">
      <c r="A18467" s="37"/>
      <c r="B18467" s="26"/>
      <c r="C18467"/>
      <c r="D18467"/>
      <c r="E18467"/>
    </row>
    <row r="18468" spans="1:5" ht="12.5" x14ac:dyDescent="0.25">
      <c r="A18468" s="37"/>
      <c r="B18468" s="26"/>
      <c r="C18468"/>
      <c r="D18468"/>
      <c r="E18468"/>
    </row>
    <row r="18469" spans="1:5" ht="12.5" x14ac:dyDescent="0.25">
      <c r="A18469" s="37"/>
      <c r="B18469" s="26"/>
      <c r="C18469"/>
      <c r="D18469"/>
      <c r="E18469"/>
    </row>
    <row r="18470" spans="1:5" ht="12.5" x14ac:dyDescent="0.25">
      <c r="A18470" s="37"/>
      <c r="B18470" s="26"/>
      <c r="C18470"/>
      <c r="D18470"/>
      <c r="E18470"/>
    </row>
    <row r="18471" spans="1:5" ht="12.5" x14ac:dyDescent="0.25">
      <c r="A18471" s="37"/>
      <c r="B18471" s="26"/>
      <c r="C18471"/>
      <c r="D18471"/>
      <c r="E18471"/>
    </row>
    <row r="18472" spans="1:5" ht="12.5" x14ac:dyDescent="0.25">
      <c r="A18472" s="37"/>
      <c r="B18472" s="26"/>
      <c r="C18472"/>
      <c r="D18472"/>
      <c r="E18472"/>
    </row>
    <row r="18473" spans="1:5" ht="12.5" x14ac:dyDescent="0.25">
      <c r="A18473" s="37"/>
      <c r="B18473" s="26"/>
      <c r="C18473"/>
      <c r="D18473"/>
      <c r="E18473"/>
    </row>
    <row r="18474" spans="1:5" ht="12.5" x14ac:dyDescent="0.25">
      <c r="A18474" s="37"/>
      <c r="B18474" s="26"/>
      <c r="C18474"/>
      <c r="D18474"/>
      <c r="E18474"/>
    </row>
    <row r="18475" spans="1:5" ht="12.5" x14ac:dyDescent="0.25">
      <c r="A18475" s="37"/>
      <c r="B18475" s="26"/>
      <c r="C18475"/>
      <c r="D18475"/>
      <c r="E18475"/>
    </row>
    <row r="18476" spans="1:5" ht="12.5" x14ac:dyDescent="0.25">
      <c r="A18476" s="37"/>
      <c r="B18476" s="26"/>
      <c r="C18476"/>
      <c r="D18476"/>
      <c r="E18476"/>
    </row>
    <row r="18477" spans="1:5" ht="12.5" x14ac:dyDescent="0.25">
      <c r="A18477" s="37"/>
      <c r="B18477" s="26"/>
      <c r="C18477"/>
      <c r="D18477"/>
      <c r="E18477"/>
    </row>
    <row r="18478" spans="1:5" ht="12.5" x14ac:dyDescent="0.25">
      <c r="A18478" s="37"/>
      <c r="B18478" s="26"/>
      <c r="C18478"/>
      <c r="D18478"/>
      <c r="E18478"/>
    </row>
    <row r="18479" spans="1:5" ht="12.5" x14ac:dyDescent="0.25">
      <c r="A18479" s="37"/>
      <c r="B18479" s="26"/>
      <c r="C18479"/>
      <c r="D18479"/>
      <c r="E18479"/>
    </row>
    <row r="18480" spans="1:5" ht="12.5" x14ac:dyDescent="0.25">
      <c r="A18480" s="37"/>
      <c r="B18480" s="26"/>
      <c r="C18480"/>
      <c r="D18480"/>
      <c r="E18480"/>
    </row>
    <row r="18481" spans="1:5" ht="12.5" x14ac:dyDescent="0.25">
      <c r="A18481" s="37"/>
      <c r="B18481" s="26"/>
      <c r="C18481"/>
      <c r="D18481"/>
      <c r="E18481"/>
    </row>
    <row r="18482" spans="1:5" ht="12.5" x14ac:dyDescent="0.25">
      <c r="A18482" s="37"/>
      <c r="B18482" s="26"/>
      <c r="C18482"/>
      <c r="D18482"/>
      <c r="E18482"/>
    </row>
    <row r="18483" spans="1:5" ht="12.5" x14ac:dyDescent="0.25">
      <c r="A18483" s="37"/>
      <c r="B18483" s="26"/>
      <c r="C18483"/>
      <c r="D18483"/>
      <c r="E18483"/>
    </row>
    <row r="18484" spans="1:5" ht="12.5" x14ac:dyDescent="0.25">
      <c r="A18484" s="37"/>
      <c r="B18484" s="26"/>
      <c r="C18484"/>
      <c r="D18484"/>
      <c r="E18484"/>
    </row>
    <row r="18485" spans="1:5" ht="12.5" x14ac:dyDescent="0.25">
      <c r="A18485" s="37"/>
      <c r="B18485" s="26"/>
      <c r="C18485"/>
      <c r="D18485"/>
      <c r="E18485"/>
    </row>
    <row r="18486" spans="1:5" ht="12.5" x14ac:dyDescent="0.25">
      <c r="A18486" s="37"/>
      <c r="B18486" s="26"/>
      <c r="C18486"/>
      <c r="D18486"/>
      <c r="E18486"/>
    </row>
    <row r="18487" spans="1:5" ht="12.5" x14ac:dyDescent="0.25">
      <c r="A18487" s="37"/>
      <c r="B18487" s="26"/>
      <c r="C18487"/>
      <c r="D18487"/>
      <c r="E18487"/>
    </row>
    <row r="18488" spans="1:5" ht="12.5" x14ac:dyDescent="0.25">
      <c r="A18488" s="37"/>
      <c r="B18488" s="26"/>
      <c r="C18488"/>
      <c r="D18488"/>
      <c r="E18488"/>
    </row>
    <row r="18489" spans="1:5" ht="12.5" x14ac:dyDescent="0.25">
      <c r="A18489" s="37"/>
      <c r="B18489" s="26"/>
      <c r="C18489"/>
      <c r="D18489"/>
      <c r="E18489"/>
    </row>
    <row r="18490" spans="1:5" ht="12.5" x14ac:dyDescent="0.25">
      <c r="A18490" s="37"/>
      <c r="B18490" s="26"/>
      <c r="C18490"/>
      <c r="D18490"/>
      <c r="E18490"/>
    </row>
    <row r="18491" spans="1:5" ht="12.5" x14ac:dyDescent="0.25">
      <c r="A18491" s="37"/>
      <c r="B18491" s="26"/>
      <c r="C18491"/>
      <c r="D18491"/>
      <c r="E18491"/>
    </row>
    <row r="18492" spans="1:5" ht="12.5" x14ac:dyDescent="0.25">
      <c r="A18492" s="37"/>
      <c r="B18492" s="26"/>
      <c r="C18492"/>
      <c r="D18492"/>
      <c r="E18492"/>
    </row>
    <row r="18493" spans="1:5" ht="12.5" x14ac:dyDescent="0.25">
      <c r="A18493" s="37"/>
      <c r="B18493" s="26"/>
      <c r="C18493"/>
      <c r="D18493"/>
      <c r="E18493"/>
    </row>
    <row r="18494" spans="1:5" ht="12.5" x14ac:dyDescent="0.25">
      <c r="A18494" s="37"/>
      <c r="B18494" s="26"/>
      <c r="C18494"/>
      <c r="D18494"/>
      <c r="E18494"/>
    </row>
    <row r="18495" spans="1:5" ht="12.5" x14ac:dyDescent="0.25">
      <c r="A18495" s="37"/>
      <c r="B18495" s="26"/>
      <c r="C18495"/>
      <c r="D18495"/>
      <c r="E18495"/>
    </row>
    <row r="18496" spans="1:5" ht="12.5" x14ac:dyDescent="0.25">
      <c r="A18496" s="37"/>
      <c r="B18496" s="26"/>
      <c r="C18496"/>
      <c r="D18496"/>
      <c r="E18496"/>
    </row>
    <row r="18497" spans="1:5" ht="12.5" x14ac:dyDescent="0.25">
      <c r="A18497" s="37"/>
      <c r="B18497" s="26"/>
      <c r="C18497"/>
      <c r="D18497"/>
      <c r="E18497"/>
    </row>
    <row r="18498" spans="1:5" ht="12.5" x14ac:dyDescent="0.25">
      <c r="A18498" s="37"/>
      <c r="B18498" s="26"/>
      <c r="C18498"/>
      <c r="D18498"/>
      <c r="E18498"/>
    </row>
    <row r="18499" spans="1:5" ht="12.5" x14ac:dyDescent="0.25">
      <c r="A18499" s="37"/>
      <c r="B18499" s="26"/>
      <c r="C18499"/>
      <c r="D18499"/>
      <c r="E18499"/>
    </row>
    <row r="18500" spans="1:5" ht="12.5" x14ac:dyDescent="0.25">
      <c r="A18500" s="37"/>
      <c r="B18500" s="26"/>
      <c r="C18500"/>
      <c r="D18500"/>
      <c r="E18500"/>
    </row>
    <row r="18501" spans="1:5" ht="12.5" x14ac:dyDescent="0.25">
      <c r="A18501" s="37"/>
      <c r="B18501" s="26"/>
      <c r="C18501"/>
      <c r="D18501"/>
      <c r="E18501"/>
    </row>
    <row r="18502" spans="1:5" ht="12.5" x14ac:dyDescent="0.25">
      <c r="A18502" s="37"/>
      <c r="B18502" s="26"/>
      <c r="C18502"/>
      <c r="D18502"/>
      <c r="E18502"/>
    </row>
    <row r="18503" spans="1:5" ht="12.5" x14ac:dyDescent="0.25">
      <c r="A18503" s="37"/>
      <c r="B18503" s="26"/>
      <c r="C18503"/>
      <c r="D18503"/>
      <c r="E18503"/>
    </row>
    <row r="18504" spans="1:5" ht="12.5" x14ac:dyDescent="0.25">
      <c r="A18504" s="37"/>
      <c r="B18504" s="26"/>
      <c r="C18504"/>
      <c r="D18504"/>
      <c r="E18504"/>
    </row>
    <row r="18505" spans="1:5" ht="12.5" x14ac:dyDescent="0.25">
      <c r="A18505" s="37"/>
      <c r="B18505" s="26"/>
      <c r="C18505"/>
      <c r="D18505"/>
      <c r="E18505"/>
    </row>
    <row r="18506" spans="1:5" ht="12.5" x14ac:dyDescent="0.25">
      <c r="A18506" s="37"/>
      <c r="B18506" s="26"/>
      <c r="C18506"/>
      <c r="D18506"/>
      <c r="E18506"/>
    </row>
    <row r="18507" spans="1:5" ht="12.5" x14ac:dyDescent="0.25">
      <c r="A18507" s="37"/>
      <c r="B18507" s="26"/>
      <c r="C18507"/>
      <c r="D18507"/>
      <c r="E18507"/>
    </row>
    <row r="18508" spans="1:5" ht="12.5" x14ac:dyDescent="0.25">
      <c r="A18508" s="37"/>
      <c r="B18508" s="26"/>
      <c r="C18508"/>
      <c r="D18508"/>
      <c r="E18508"/>
    </row>
    <row r="18509" spans="1:5" ht="12.5" x14ac:dyDescent="0.25">
      <c r="A18509" s="37"/>
      <c r="B18509" s="26"/>
      <c r="C18509"/>
      <c r="D18509"/>
      <c r="E18509"/>
    </row>
    <row r="18510" spans="1:5" ht="12.5" x14ac:dyDescent="0.25">
      <c r="A18510" s="37"/>
      <c r="B18510" s="26"/>
      <c r="C18510"/>
      <c r="D18510"/>
      <c r="E18510"/>
    </row>
    <row r="18511" spans="1:5" ht="12.5" x14ac:dyDescent="0.25">
      <c r="A18511" s="37"/>
      <c r="B18511" s="26"/>
      <c r="C18511"/>
      <c r="D18511"/>
      <c r="E18511"/>
    </row>
    <row r="18512" spans="1:5" ht="12.5" x14ac:dyDescent="0.25">
      <c r="A18512" s="37"/>
      <c r="B18512" s="26"/>
      <c r="C18512"/>
      <c r="D18512"/>
      <c r="E18512"/>
    </row>
    <row r="18513" spans="1:5" ht="12.5" x14ac:dyDescent="0.25">
      <c r="A18513" s="37"/>
      <c r="B18513" s="26"/>
      <c r="C18513"/>
      <c r="D18513"/>
      <c r="E18513"/>
    </row>
    <row r="18514" spans="1:5" ht="12.5" x14ac:dyDescent="0.25">
      <c r="A18514" s="37"/>
      <c r="B18514" s="26"/>
      <c r="C18514"/>
      <c r="D18514"/>
      <c r="E18514"/>
    </row>
    <row r="18515" spans="1:5" ht="12.5" x14ac:dyDescent="0.25">
      <c r="A18515" s="37"/>
      <c r="B18515" s="26"/>
      <c r="C18515"/>
      <c r="D18515"/>
      <c r="E18515"/>
    </row>
    <row r="18516" spans="1:5" ht="12.5" x14ac:dyDescent="0.25">
      <c r="A18516" s="37"/>
      <c r="B18516" s="26"/>
      <c r="C18516"/>
      <c r="D18516"/>
      <c r="E18516"/>
    </row>
    <row r="18517" spans="1:5" ht="12.5" x14ac:dyDescent="0.25">
      <c r="A18517" s="37"/>
      <c r="B18517" s="26"/>
      <c r="C18517"/>
      <c r="D18517"/>
      <c r="E18517"/>
    </row>
    <row r="18518" spans="1:5" ht="12.5" x14ac:dyDescent="0.25">
      <c r="A18518" s="37"/>
      <c r="B18518" s="26"/>
      <c r="C18518"/>
      <c r="D18518"/>
      <c r="E18518"/>
    </row>
    <row r="18519" spans="1:5" ht="12.5" x14ac:dyDescent="0.25">
      <c r="A18519" s="37"/>
      <c r="B18519" s="26"/>
      <c r="C18519"/>
      <c r="D18519"/>
      <c r="E18519"/>
    </row>
    <row r="18520" spans="1:5" ht="12.5" x14ac:dyDescent="0.25">
      <c r="A18520" s="37"/>
      <c r="B18520" s="26"/>
      <c r="C18520"/>
      <c r="D18520"/>
      <c r="E18520"/>
    </row>
    <row r="18521" spans="1:5" ht="12.5" x14ac:dyDescent="0.25">
      <c r="A18521" s="37"/>
      <c r="B18521" s="26"/>
      <c r="C18521"/>
      <c r="D18521"/>
      <c r="E18521"/>
    </row>
    <row r="18522" spans="1:5" ht="12.5" x14ac:dyDescent="0.25">
      <c r="A18522" s="37"/>
      <c r="B18522" s="26"/>
      <c r="C18522"/>
      <c r="D18522"/>
      <c r="E18522"/>
    </row>
    <row r="18523" spans="1:5" ht="12.5" x14ac:dyDescent="0.25">
      <c r="A18523" s="37"/>
      <c r="B18523" s="26"/>
      <c r="C18523"/>
      <c r="D18523"/>
      <c r="E18523"/>
    </row>
    <row r="18524" spans="1:5" ht="12.5" x14ac:dyDescent="0.25">
      <c r="A18524" s="37"/>
      <c r="B18524" s="26"/>
      <c r="C18524"/>
      <c r="D18524"/>
      <c r="E18524"/>
    </row>
    <row r="18525" spans="1:5" ht="12.5" x14ac:dyDescent="0.25">
      <c r="A18525" s="37"/>
      <c r="B18525" s="26"/>
      <c r="C18525"/>
      <c r="D18525"/>
      <c r="E18525"/>
    </row>
    <row r="18526" spans="1:5" ht="12.5" x14ac:dyDescent="0.25">
      <c r="A18526" s="37"/>
      <c r="B18526" s="26"/>
      <c r="C18526"/>
      <c r="D18526"/>
      <c r="E18526"/>
    </row>
    <row r="18527" spans="1:5" ht="12.5" x14ac:dyDescent="0.25">
      <c r="A18527" s="37"/>
      <c r="B18527" s="26"/>
      <c r="C18527"/>
      <c r="D18527"/>
      <c r="E18527"/>
    </row>
    <row r="18528" spans="1:5" ht="12.5" x14ac:dyDescent="0.25">
      <c r="A18528" s="37"/>
      <c r="B18528" s="26"/>
      <c r="C18528"/>
      <c r="D18528"/>
      <c r="E18528"/>
    </row>
    <row r="18529" spans="1:5" ht="12.5" x14ac:dyDescent="0.25">
      <c r="A18529" s="37"/>
      <c r="B18529" s="26"/>
      <c r="C18529"/>
      <c r="D18529"/>
      <c r="E18529"/>
    </row>
    <row r="18530" spans="1:5" ht="12.5" x14ac:dyDescent="0.25">
      <c r="A18530" s="37"/>
      <c r="B18530" s="26"/>
      <c r="C18530"/>
      <c r="D18530"/>
      <c r="E18530"/>
    </row>
    <row r="18531" spans="1:5" ht="12.5" x14ac:dyDescent="0.25">
      <c r="A18531" s="37"/>
      <c r="B18531" s="26"/>
      <c r="C18531"/>
      <c r="D18531"/>
      <c r="E18531"/>
    </row>
    <row r="18532" spans="1:5" ht="12.5" x14ac:dyDescent="0.25">
      <c r="A18532" s="37"/>
      <c r="B18532" s="26"/>
      <c r="C18532"/>
      <c r="D18532"/>
      <c r="E18532"/>
    </row>
    <row r="18533" spans="1:5" ht="12.5" x14ac:dyDescent="0.25">
      <c r="A18533" s="37"/>
      <c r="B18533" s="26"/>
      <c r="C18533"/>
      <c r="D18533"/>
      <c r="E18533"/>
    </row>
    <row r="18534" spans="1:5" ht="12.5" x14ac:dyDescent="0.25">
      <c r="A18534" s="37"/>
      <c r="B18534" s="26"/>
      <c r="C18534"/>
      <c r="D18534"/>
      <c r="E18534"/>
    </row>
    <row r="18535" spans="1:5" ht="12.5" x14ac:dyDescent="0.25">
      <c r="A18535" s="37"/>
      <c r="B18535" s="26"/>
      <c r="C18535"/>
      <c r="D18535"/>
      <c r="E18535"/>
    </row>
    <row r="18536" spans="1:5" ht="12.5" x14ac:dyDescent="0.25">
      <c r="A18536" s="37"/>
      <c r="B18536" s="26"/>
      <c r="C18536"/>
      <c r="D18536"/>
      <c r="E18536"/>
    </row>
    <row r="18537" spans="1:5" ht="12.5" x14ac:dyDescent="0.25">
      <c r="A18537" s="37"/>
      <c r="B18537" s="26"/>
      <c r="C18537"/>
      <c r="D18537"/>
      <c r="E18537"/>
    </row>
    <row r="18538" spans="1:5" ht="12.5" x14ac:dyDescent="0.25">
      <c r="A18538" s="37"/>
      <c r="B18538" s="26"/>
      <c r="C18538"/>
      <c r="D18538"/>
      <c r="E18538"/>
    </row>
    <row r="18539" spans="1:5" ht="12.5" x14ac:dyDescent="0.25">
      <c r="A18539" s="37"/>
      <c r="B18539" s="26"/>
      <c r="C18539"/>
      <c r="D18539"/>
      <c r="E18539"/>
    </row>
    <row r="18540" spans="1:5" ht="12.5" x14ac:dyDescent="0.25">
      <c r="A18540" s="37"/>
      <c r="B18540" s="26"/>
      <c r="C18540"/>
      <c r="D18540"/>
      <c r="E18540"/>
    </row>
    <row r="18541" spans="1:5" ht="12.5" x14ac:dyDescent="0.25">
      <c r="A18541" s="37"/>
      <c r="B18541" s="26"/>
      <c r="C18541"/>
      <c r="D18541"/>
      <c r="E18541"/>
    </row>
    <row r="18542" spans="1:5" ht="12.5" x14ac:dyDescent="0.25">
      <c r="A18542" s="37"/>
      <c r="B18542" s="26"/>
      <c r="C18542"/>
      <c r="D18542"/>
      <c r="E18542"/>
    </row>
    <row r="18543" spans="1:5" ht="12.5" x14ac:dyDescent="0.25">
      <c r="A18543" s="37"/>
      <c r="B18543" s="26"/>
      <c r="C18543"/>
      <c r="D18543"/>
      <c r="E18543"/>
    </row>
    <row r="18544" spans="1:5" ht="12.5" x14ac:dyDescent="0.25">
      <c r="A18544" s="37"/>
      <c r="B18544" s="26"/>
      <c r="C18544"/>
      <c r="D18544"/>
      <c r="E18544"/>
    </row>
    <row r="18545" spans="1:5" ht="12.5" x14ac:dyDescent="0.25">
      <c r="A18545" s="37"/>
      <c r="B18545" s="26"/>
      <c r="C18545"/>
      <c r="D18545"/>
      <c r="E18545"/>
    </row>
    <row r="18546" spans="1:5" ht="12.5" x14ac:dyDescent="0.25">
      <c r="A18546" s="37"/>
      <c r="B18546" s="26"/>
      <c r="C18546"/>
      <c r="D18546"/>
      <c r="E18546"/>
    </row>
    <row r="18547" spans="1:5" ht="12.5" x14ac:dyDescent="0.25">
      <c r="A18547" s="37"/>
      <c r="B18547" s="26"/>
      <c r="C18547"/>
      <c r="D18547"/>
      <c r="E18547"/>
    </row>
    <row r="18548" spans="1:5" ht="12.5" x14ac:dyDescent="0.25">
      <c r="A18548" s="37"/>
      <c r="B18548" s="26"/>
      <c r="C18548"/>
      <c r="D18548"/>
      <c r="E18548"/>
    </row>
    <row r="18549" spans="1:5" ht="12.5" x14ac:dyDescent="0.25">
      <c r="A18549" s="37"/>
      <c r="B18549" s="26"/>
      <c r="C18549"/>
      <c r="D18549"/>
      <c r="E18549"/>
    </row>
    <row r="18550" spans="1:5" ht="12.5" x14ac:dyDescent="0.25">
      <c r="A18550" s="37"/>
      <c r="B18550" s="26"/>
      <c r="C18550"/>
      <c r="D18550"/>
      <c r="E18550"/>
    </row>
    <row r="18551" spans="1:5" ht="12.5" x14ac:dyDescent="0.25">
      <c r="A18551" s="37"/>
      <c r="B18551" s="26"/>
      <c r="C18551"/>
      <c r="D18551"/>
      <c r="E18551"/>
    </row>
    <row r="18552" spans="1:5" ht="12.5" x14ac:dyDescent="0.25">
      <c r="A18552" s="37"/>
      <c r="B18552" s="26"/>
      <c r="C18552"/>
      <c r="D18552"/>
      <c r="E18552"/>
    </row>
    <row r="18553" spans="1:5" ht="12.5" x14ac:dyDescent="0.25">
      <c r="A18553" s="37"/>
      <c r="B18553" s="26"/>
      <c r="C18553"/>
      <c r="D18553"/>
      <c r="E18553"/>
    </row>
    <row r="18554" spans="1:5" ht="12.5" x14ac:dyDescent="0.25">
      <c r="A18554" s="37"/>
      <c r="B18554" s="26"/>
      <c r="C18554"/>
      <c r="D18554"/>
      <c r="E18554"/>
    </row>
    <row r="18555" spans="1:5" ht="12.5" x14ac:dyDescent="0.25">
      <c r="A18555" s="37"/>
      <c r="B18555" s="26"/>
      <c r="C18555"/>
      <c r="D18555"/>
      <c r="E18555"/>
    </row>
    <row r="18556" spans="1:5" ht="12.5" x14ac:dyDescent="0.25">
      <c r="A18556" s="37"/>
      <c r="B18556" s="26"/>
      <c r="C18556"/>
      <c r="D18556"/>
      <c r="E18556"/>
    </row>
    <row r="18557" spans="1:5" ht="12.5" x14ac:dyDescent="0.25">
      <c r="A18557" s="37"/>
      <c r="B18557" s="26"/>
      <c r="C18557"/>
      <c r="D18557"/>
      <c r="E18557"/>
    </row>
    <row r="18558" spans="1:5" ht="12.5" x14ac:dyDescent="0.25">
      <c r="A18558" s="37"/>
      <c r="B18558" s="26"/>
      <c r="C18558"/>
      <c r="D18558"/>
      <c r="E18558"/>
    </row>
    <row r="18559" spans="1:5" ht="12.5" x14ac:dyDescent="0.25">
      <c r="A18559" s="37"/>
      <c r="B18559" s="26"/>
      <c r="C18559"/>
      <c r="D18559"/>
      <c r="E18559"/>
    </row>
    <row r="18560" spans="1:5" ht="12.5" x14ac:dyDescent="0.25">
      <c r="A18560" s="37"/>
      <c r="B18560" s="26"/>
      <c r="C18560"/>
      <c r="D18560"/>
      <c r="E18560"/>
    </row>
    <row r="18561" spans="1:5" ht="12.5" x14ac:dyDescent="0.25">
      <c r="A18561" s="37"/>
      <c r="B18561" s="26"/>
      <c r="C18561"/>
      <c r="D18561"/>
      <c r="E18561"/>
    </row>
    <row r="18562" spans="1:5" ht="12.5" x14ac:dyDescent="0.25">
      <c r="A18562" s="37"/>
      <c r="B18562" s="26"/>
      <c r="C18562"/>
      <c r="D18562"/>
      <c r="E18562"/>
    </row>
    <row r="18563" spans="1:5" ht="12.5" x14ac:dyDescent="0.25">
      <c r="A18563" s="37"/>
      <c r="B18563" s="26"/>
      <c r="C18563"/>
      <c r="D18563"/>
      <c r="E18563"/>
    </row>
    <row r="18564" spans="1:5" ht="12.5" x14ac:dyDescent="0.25">
      <c r="A18564" s="37"/>
      <c r="B18564" s="26"/>
      <c r="C18564"/>
      <c r="D18564"/>
      <c r="E18564"/>
    </row>
    <row r="18565" spans="1:5" ht="12.5" x14ac:dyDescent="0.25">
      <c r="A18565" s="37"/>
      <c r="B18565" s="26"/>
      <c r="C18565"/>
      <c r="D18565"/>
      <c r="E18565"/>
    </row>
    <row r="18566" spans="1:5" ht="12.5" x14ac:dyDescent="0.25">
      <c r="A18566" s="37"/>
      <c r="B18566" s="26"/>
      <c r="C18566"/>
      <c r="D18566"/>
      <c r="E18566"/>
    </row>
    <row r="18567" spans="1:5" ht="12.5" x14ac:dyDescent="0.25">
      <c r="A18567" s="37"/>
      <c r="B18567" s="26"/>
      <c r="C18567"/>
      <c r="D18567"/>
      <c r="E18567"/>
    </row>
    <row r="18568" spans="1:5" ht="12.5" x14ac:dyDescent="0.25">
      <c r="A18568" s="37"/>
      <c r="B18568" s="26"/>
      <c r="C18568"/>
      <c r="D18568"/>
      <c r="E18568"/>
    </row>
    <row r="18569" spans="1:5" ht="12.5" x14ac:dyDescent="0.25">
      <c r="A18569" s="37"/>
      <c r="B18569" s="26"/>
      <c r="C18569"/>
      <c r="D18569"/>
      <c r="E18569"/>
    </row>
    <row r="18570" spans="1:5" ht="12.5" x14ac:dyDescent="0.25">
      <c r="A18570" s="37"/>
      <c r="B18570" s="26"/>
      <c r="C18570"/>
      <c r="D18570"/>
      <c r="E18570"/>
    </row>
    <row r="18571" spans="1:5" ht="12.5" x14ac:dyDescent="0.25">
      <c r="A18571" s="37"/>
      <c r="B18571" s="26"/>
      <c r="C18571"/>
      <c r="D18571"/>
      <c r="E18571"/>
    </row>
    <row r="18572" spans="1:5" ht="12.5" x14ac:dyDescent="0.25">
      <c r="A18572" s="37"/>
      <c r="B18572" s="26"/>
      <c r="C18572"/>
      <c r="D18572"/>
      <c r="E18572"/>
    </row>
    <row r="18573" spans="1:5" ht="12.5" x14ac:dyDescent="0.25">
      <c r="A18573" s="37"/>
      <c r="B18573" s="26"/>
      <c r="C18573"/>
      <c r="D18573"/>
      <c r="E18573"/>
    </row>
    <row r="18574" spans="1:5" ht="12.5" x14ac:dyDescent="0.25">
      <c r="A18574" s="37"/>
      <c r="B18574" s="26"/>
      <c r="C18574"/>
      <c r="D18574"/>
      <c r="E18574"/>
    </row>
    <row r="18575" spans="1:5" ht="12.5" x14ac:dyDescent="0.25">
      <c r="A18575" s="37"/>
      <c r="B18575" s="26"/>
      <c r="C18575"/>
      <c r="D18575"/>
      <c r="E18575"/>
    </row>
    <row r="18576" spans="1:5" ht="12.5" x14ac:dyDescent="0.25">
      <c r="A18576" s="37"/>
      <c r="B18576" s="26"/>
      <c r="C18576"/>
      <c r="D18576"/>
      <c r="E18576"/>
    </row>
    <row r="18577" spans="1:5" ht="12.5" x14ac:dyDescent="0.25">
      <c r="A18577" s="37"/>
      <c r="B18577" s="26"/>
      <c r="C18577"/>
      <c r="D18577"/>
      <c r="E18577"/>
    </row>
    <row r="18578" spans="1:5" ht="12.5" x14ac:dyDescent="0.25">
      <c r="A18578" s="37"/>
      <c r="B18578" s="26"/>
      <c r="C18578"/>
      <c r="D18578"/>
      <c r="E18578"/>
    </row>
    <row r="18579" spans="1:5" ht="12.5" x14ac:dyDescent="0.25">
      <c r="A18579" s="37"/>
      <c r="B18579" s="26"/>
      <c r="C18579"/>
      <c r="D18579"/>
      <c r="E18579"/>
    </row>
    <row r="18580" spans="1:5" ht="12.5" x14ac:dyDescent="0.25">
      <c r="A18580" s="37"/>
      <c r="B18580" s="26"/>
      <c r="C18580"/>
      <c r="D18580"/>
      <c r="E18580"/>
    </row>
    <row r="18581" spans="1:5" ht="12.5" x14ac:dyDescent="0.25">
      <c r="A18581" s="37"/>
      <c r="B18581" s="26"/>
      <c r="C18581"/>
      <c r="D18581"/>
      <c r="E18581"/>
    </row>
    <row r="18582" spans="1:5" ht="12.5" x14ac:dyDescent="0.25">
      <c r="A18582" s="37"/>
      <c r="B18582" s="26"/>
      <c r="C18582"/>
      <c r="D18582"/>
      <c r="E18582"/>
    </row>
    <row r="18583" spans="1:5" ht="12.5" x14ac:dyDescent="0.25">
      <c r="A18583" s="37"/>
      <c r="B18583" s="26"/>
      <c r="C18583"/>
      <c r="D18583"/>
      <c r="E18583"/>
    </row>
    <row r="18584" spans="1:5" ht="12.5" x14ac:dyDescent="0.25">
      <c r="A18584" s="37"/>
      <c r="B18584" s="26"/>
      <c r="C18584"/>
      <c r="D18584"/>
      <c r="E18584"/>
    </row>
    <row r="18585" spans="1:5" ht="12.5" x14ac:dyDescent="0.25">
      <c r="A18585" s="37"/>
      <c r="B18585" s="26"/>
      <c r="C18585"/>
      <c r="D18585"/>
      <c r="E18585"/>
    </row>
    <row r="18586" spans="1:5" ht="12.5" x14ac:dyDescent="0.25">
      <c r="A18586" s="37"/>
      <c r="B18586" s="26"/>
      <c r="C18586"/>
      <c r="D18586"/>
      <c r="E18586"/>
    </row>
    <row r="18587" spans="1:5" ht="12.5" x14ac:dyDescent="0.25">
      <c r="A18587" s="37"/>
      <c r="B18587" s="26"/>
      <c r="C18587"/>
      <c r="D18587"/>
      <c r="E18587"/>
    </row>
    <row r="18588" spans="1:5" ht="12.5" x14ac:dyDescent="0.25">
      <c r="A18588" s="37"/>
      <c r="B18588" s="26"/>
      <c r="C18588"/>
      <c r="D18588"/>
      <c r="E18588"/>
    </row>
    <row r="18589" spans="1:5" ht="12.5" x14ac:dyDescent="0.25">
      <c r="A18589" s="37"/>
      <c r="B18589" s="26"/>
      <c r="C18589"/>
      <c r="D18589"/>
      <c r="E18589"/>
    </row>
    <row r="18590" spans="1:5" ht="12.5" x14ac:dyDescent="0.25">
      <c r="A18590" s="37"/>
      <c r="B18590" s="26"/>
      <c r="C18590"/>
      <c r="D18590"/>
      <c r="E18590"/>
    </row>
    <row r="18591" spans="1:5" ht="12.5" x14ac:dyDescent="0.25">
      <c r="A18591" s="37"/>
      <c r="B18591" s="26"/>
      <c r="C18591"/>
      <c r="D18591"/>
      <c r="E18591"/>
    </row>
    <row r="18592" spans="1:5" ht="12.5" x14ac:dyDescent="0.25">
      <c r="A18592" s="37"/>
      <c r="B18592" s="26"/>
      <c r="C18592"/>
      <c r="D18592"/>
      <c r="E18592"/>
    </row>
    <row r="18593" spans="1:5" ht="12.5" x14ac:dyDescent="0.25">
      <c r="A18593" s="37"/>
      <c r="B18593" s="26"/>
      <c r="C18593"/>
      <c r="D18593"/>
      <c r="E18593"/>
    </row>
    <row r="18594" spans="1:5" ht="12.5" x14ac:dyDescent="0.25">
      <c r="A18594" s="37"/>
      <c r="B18594" s="26"/>
      <c r="C18594"/>
      <c r="D18594"/>
      <c r="E18594"/>
    </row>
    <row r="18595" spans="1:5" ht="12.5" x14ac:dyDescent="0.25">
      <c r="A18595" s="37"/>
      <c r="B18595" s="26"/>
      <c r="C18595"/>
      <c r="D18595"/>
      <c r="E18595"/>
    </row>
    <row r="18596" spans="1:5" ht="12.5" x14ac:dyDescent="0.25">
      <c r="A18596" s="37"/>
      <c r="B18596" s="26"/>
      <c r="C18596"/>
      <c r="D18596"/>
      <c r="E18596"/>
    </row>
    <row r="18597" spans="1:5" ht="12.5" x14ac:dyDescent="0.25">
      <c r="A18597" s="37"/>
      <c r="B18597" s="26"/>
      <c r="C18597"/>
      <c r="D18597"/>
      <c r="E18597"/>
    </row>
    <row r="18598" spans="1:5" ht="12.5" x14ac:dyDescent="0.25">
      <c r="A18598" s="37"/>
      <c r="B18598" s="26"/>
      <c r="C18598"/>
      <c r="D18598"/>
      <c r="E18598"/>
    </row>
    <row r="18599" spans="1:5" ht="12.5" x14ac:dyDescent="0.25">
      <c r="A18599" s="37"/>
      <c r="B18599" s="26"/>
      <c r="C18599"/>
      <c r="D18599"/>
      <c r="E18599"/>
    </row>
    <row r="18600" spans="1:5" ht="12.5" x14ac:dyDescent="0.25">
      <c r="A18600" s="37"/>
      <c r="B18600" s="26"/>
      <c r="C18600"/>
      <c r="D18600"/>
      <c r="E18600"/>
    </row>
    <row r="18601" spans="1:5" ht="12.5" x14ac:dyDescent="0.25">
      <c r="A18601" s="37"/>
      <c r="B18601" s="26"/>
      <c r="C18601"/>
      <c r="D18601"/>
      <c r="E18601"/>
    </row>
    <row r="18602" spans="1:5" ht="12.5" x14ac:dyDescent="0.25">
      <c r="A18602" s="37"/>
      <c r="B18602" s="26"/>
      <c r="C18602"/>
      <c r="D18602"/>
      <c r="E18602"/>
    </row>
    <row r="18603" spans="1:5" ht="12.5" x14ac:dyDescent="0.25">
      <c r="A18603" s="37"/>
      <c r="B18603" s="26"/>
      <c r="C18603"/>
      <c r="D18603"/>
      <c r="E18603"/>
    </row>
    <row r="18604" spans="1:5" ht="12.5" x14ac:dyDescent="0.25">
      <c r="A18604" s="37"/>
      <c r="B18604" s="26"/>
      <c r="C18604"/>
      <c r="D18604"/>
      <c r="E18604"/>
    </row>
    <row r="18605" spans="1:5" ht="12.5" x14ac:dyDescent="0.25">
      <c r="A18605" s="37"/>
      <c r="B18605" s="26"/>
      <c r="C18605"/>
      <c r="D18605"/>
      <c r="E18605"/>
    </row>
    <row r="18606" spans="1:5" ht="12.5" x14ac:dyDescent="0.25">
      <c r="A18606" s="37"/>
      <c r="B18606" s="26"/>
      <c r="C18606"/>
      <c r="D18606"/>
      <c r="E18606"/>
    </row>
    <row r="18607" spans="1:5" ht="12.5" x14ac:dyDescent="0.25">
      <c r="A18607" s="37"/>
      <c r="B18607" s="26"/>
      <c r="C18607"/>
      <c r="D18607"/>
      <c r="E18607"/>
    </row>
    <row r="18608" spans="1:5" ht="12.5" x14ac:dyDescent="0.25">
      <c r="A18608" s="37"/>
      <c r="B18608" s="26"/>
      <c r="C18608"/>
      <c r="D18608"/>
      <c r="E18608"/>
    </row>
    <row r="18609" spans="1:5" ht="12.5" x14ac:dyDescent="0.25">
      <c r="A18609" s="37"/>
      <c r="B18609" s="26"/>
      <c r="C18609"/>
      <c r="D18609"/>
      <c r="E18609"/>
    </row>
    <row r="18610" spans="1:5" ht="12.5" x14ac:dyDescent="0.25">
      <c r="A18610" s="37"/>
      <c r="B18610" s="26"/>
      <c r="C18610"/>
      <c r="D18610"/>
      <c r="E18610"/>
    </row>
    <row r="18611" spans="1:5" ht="12.5" x14ac:dyDescent="0.25">
      <c r="A18611" s="37"/>
      <c r="B18611" s="26"/>
      <c r="C18611"/>
      <c r="D18611"/>
      <c r="E18611"/>
    </row>
    <row r="18612" spans="1:5" ht="12.5" x14ac:dyDescent="0.25">
      <c r="A18612" s="37"/>
      <c r="B18612" s="26"/>
      <c r="C18612"/>
      <c r="D18612"/>
      <c r="E18612"/>
    </row>
    <row r="18613" spans="1:5" ht="12.5" x14ac:dyDescent="0.25">
      <c r="A18613" s="37"/>
      <c r="B18613" s="26"/>
      <c r="C18613"/>
      <c r="D18613"/>
      <c r="E18613"/>
    </row>
    <row r="18614" spans="1:5" ht="12.5" x14ac:dyDescent="0.25">
      <c r="A18614" s="37"/>
      <c r="B18614" s="26"/>
      <c r="C18614"/>
      <c r="D18614"/>
      <c r="E18614"/>
    </row>
    <row r="18615" spans="1:5" ht="12.5" x14ac:dyDescent="0.25">
      <c r="A18615" s="37"/>
      <c r="B18615" s="26"/>
      <c r="C18615"/>
      <c r="D18615"/>
      <c r="E18615"/>
    </row>
    <row r="18616" spans="1:5" ht="12.5" x14ac:dyDescent="0.25">
      <c r="A18616" s="37"/>
      <c r="B18616" s="26"/>
      <c r="C18616"/>
      <c r="D18616"/>
      <c r="E18616"/>
    </row>
    <row r="18617" spans="1:5" ht="12.5" x14ac:dyDescent="0.25">
      <c r="A18617" s="37"/>
      <c r="B18617" s="26"/>
      <c r="C18617"/>
      <c r="D18617"/>
      <c r="E18617"/>
    </row>
    <row r="18618" spans="1:5" ht="12.5" x14ac:dyDescent="0.25">
      <c r="A18618" s="37"/>
      <c r="B18618" s="26"/>
      <c r="C18618"/>
      <c r="D18618"/>
      <c r="E18618"/>
    </row>
    <row r="18619" spans="1:5" ht="12.5" x14ac:dyDescent="0.25">
      <c r="A18619" s="37"/>
      <c r="B18619" s="26"/>
      <c r="C18619"/>
      <c r="D18619"/>
      <c r="E18619"/>
    </row>
    <row r="18620" spans="1:5" ht="12.5" x14ac:dyDescent="0.25">
      <c r="A18620" s="37"/>
      <c r="B18620" s="26"/>
      <c r="C18620"/>
      <c r="D18620"/>
      <c r="E18620"/>
    </row>
    <row r="18621" spans="1:5" ht="12.5" x14ac:dyDescent="0.25">
      <c r="A18621" s="37"/>
      <c r="B18621" s="26"/>
      <c r="C18621"/>
      <c r="D18621"/>
      <c r="E18621"/>
    </row>
    <row r="18622" spans="1:5" ht="12.5" x14ac:dyDescent="0.25">
      <c r="A18622" s="37"/>
      <c r="B18622" s="26"/>
      <c r="C18622"/>
      <c r="D18622"/>
      <c r="E18622"/>
    </row>
    <row r="18623" spans="1:5" ht="12.5" x14ac:dyDescent="0.25">
      <c r="A18623" s="37"/>
      <c r="B18623" s="26"/>
      <c r="C18623"/>
      <c r="D18623"/>
      <c r="E18623"/>
    </row>
    <row r="18624" spans="1:5" ht="12.5" x14ac:dyDescent="0.25">
      <c r="A18624" s="37"/>
      <c r="B18624" s="26"/>
      <c r="C18624"/>
      <c r="D18624"/>
      <c r="E18624"/>
    </row>
    <row r="18625" spans="1:5" ht="12.5" x14ac:dyDescent="0.25">
      <c r="A18625" s="37"/>
      <c r="B18625" s="26"/>
      <c r="C18625"/>
      <c r="D18625"/>
      <c r="E18625"/>
    </row>
    <row r="18626" spans="1:5" ht="12.5" x14ac:dyDescent="0.25">
      <c r="A18626" s="37"/>
      <c r="B18626" s="26"/>
      <c r="C18626"/>
      <c r="D18626"/>
      <c r="E18626"/>
    </row>
    <row r="18627" spans="1:5" ht="12.5" x14ac:dyDescent="0.25">
      <c r="A18627" s="37"/>
      <c r="B18627" s="26"/>
      <c r="C18627"/>
      <c r="D18627"/>
      <c r="E18627"/>
    </row>
    <row r="18628" spans="1:5" ht="12.5" x14ac:dyDescent="0.25">
      <c r="A18628" s="37"/>
      <c r="B18628" s="26"/>
      <c r="C18628"/>
      <c r="D18628"/>
      <c r="E18628"/>
    </row>
    <row r="18629" spans="1:5" ht="12.5" x14ac:dyDescent="0.25">
      <c r="A18629" s="37"/>
      <c r="B18629" s="26"/>
      <c r="C18629"/>
      <c r="D18629"/>
      <c r="E18629"/>
    </row>
    <row r="18630" spans="1:5" ht="12.5" x14ac:dyDescent="0.25">
      <c r="A18630" s="37"/>
      <c r="B18630" s="26"/>
      <c r="C18630"/>
      <c r="D18630"/>
      <c r="E18630"/>
    </row>
    <row r="18631" spans="1:5" ht="12.5" x14ac:dyDescent="0.25">
      <c r="A18631" s="37"/>
      <c r="B18631" s="26"/>
      <c r="C18631"/>
      <c r="D18631"/>
      <c r="E18631"/>
    </row>
    <row r="18632" spans="1:5" ht="12.5" x14ac:dyDescent="0.25">
      <c r="A18632" s="37"/>
      <c r="B18632" s="26"/>
      <c r="C18632"/>
      <c r="D18632"/>
      <c r="E18632"/>
    </row>
    <row r="18633" spans="1:5" ht="12.5" x14ac:dyDescent="0.25">
      <c r="A18633" s="37"/>
      <c r="B18633" s="26"/>
      <c r="C18633"/>
      <c r="D18633"/>
      <c r="E18633"/>
    </row>
    <row r="18634" spans="1:5" ht="12.5" x14ac:dyDescent="0.25">
      <c r="A18634" s="37"/>
      <c r="B18634" s="26"/>
      <c r="C18634"/>
      <c r="D18634"/>
      <c r="E18634"/>
    </row>
    <row r="18635" spans="1:5" ht="12.5" x14ac:dyDescent="0.25">
      <c r="A18635" s="37"/>
      <c r="B18635" s="26"/>
      <c r="C18635"/>
      <c r="D18635"/>
      <c r="E18635"/>
    </row>
    <row r="18636" spans="1:5" ht="12.5" x14ac:dyDescent="0.25">
      <c r="A18636" s="37"/>
      <c r="B18636" s="26"/>
      <c r="C18636"/>
      <c r="D18636"/>
      <c r="E18636"/>
    </row>
    <row r="18637" spans="1:5" ht="12.5" x14ac:dyDescent="0.25">
      <c r="A18637" s="37"/>
      <c r="B18637" s="26"/>
      <c r="C18637"/>
      <c r="D18637"/>
      <c r="E18637"/>
    </row>
    <row r="18638" spans="1:5" ht="12.5" x14ac:dyDescent="0.25">
      <c r="A18638" s="37"/>
      <c r="B18638" s="26"/>
      <c r="C18638"/>
      <c r="D18638"/>
      <c r="E18638"/>
    </row>
    <row r="18639" spans="1:5" ht="12.5" x14ac:dyDescent="0.25">
      <c r="A18639" s="37"/>
      <c r="B18639" s="26"/>
      <c r="C18639"/>
      <c r="D18639"/>
      <c r="E18639"/>
    </row>
    <row r="18640" spans="1:5" ht="12.5" x14ac:dyDescent="0.25">
      <c r="A18640" s="37"/>
      <c r="B18640" s="26"/>
      <c r="C18640"/>
      <c r="D18640"/>
      <c r="E18640"/>
    </row>
    <row r="18641" spans="1:5" ht="12.5" x14ac:dyDescent="0.25">
      <c r="A18641" s="37"/>
      <c r="B18641" s="26"/>
      <c r="C18641"/>
      <c r="D18641"/>
      <c r="E18641"/>
    </row>
    <row r="18642" spans="1:5" ht="12.5" x14ac:dyDescent="0.25">
      <c r="A18642" s="37"/>
      <c r="B18642" s="26"/>
      <c r="C18642"/>
      <c r="D18642"/>
      <c r="E18642"/>
    </row>
    <row r="18643" spans="1:5" ht="12.5" x14ac:dyDescent="0.25">
      <c r="A18643" s="37"/>
      <c r="B18643" s="26"/>
      <c r="C18643"/>
      <c r="D18643"/>
      <c r="E18643"/>
    </row>
    <row r="18644" spans="1:5" ht="12.5" x14ac:dyDescent="0.25">
      <c r="A18644" s="37"/>
      <c r="B18644" s="26"/>
      <c r="C18644"/>
      <c r="D18644"/>
      <c r="E18644"/>
    </row>
    <row r="18645" spans="1:5" ht="12.5" x14ac:dyDescent="0.25">
      <c r="A18645" s="37"/>
      <c r="B18645" s="26"/>
      <c r="C18645"/>
      <c r="D18645"/>
      <c r="E18645"/>
    </row>
    <row r="18646" spans="1:5" ht="12.5" x14ac:dyDescent="0.25">
      <c r="A18646" s="37"/>
      <c r="B18646" s="26"/>
      <c r="C18646"/>
      <c r="D18646"/>
      <c r="E18646"/>
    </row>
    <row r="18647" spans="1:5" ht="12.5" x14ac:dyDescent="0.25">
      <c r="A18647" s="37"/>
      <c r="B18647" s="26"/>
      <c r="C18647"/>
      <c r="D18647"/>
      <c r="E18647"/>
    </row>
    <row r="18648" spans="1:5" ht="12.5" x14ac:dyDescent="0.25">
      <c r="A18648" s="37"/>
      <c r="B18648" s="26"/>
      <c r="C18648"/>
      <c r="D18648"/>
      <c r="E18648"/>
    </row>
    <row r="18649" spans="1:5" ht="12.5" x14ac:dyDescent="0.25">
      <c r="A18649" s="37"/>
      <c r="B18649" s="26"/>
      <c r="C18649"/>
      <c r="D18649"/>
      <c r="E18649"/>
    </row>
    <row r="18650" spans="1:5" ht="12.5" x14ac:dyDescent="0.25">
      <c r="A18650" s="37"/>
      <c r="B18650" s="26"/>
      <c r="C18650"/>
      <c r="D18650"/>
      <c r="E18650"/>
    </row>
    <row r="18651" spans="1:5" ht="12.5" x14ac:dyDescent="0.25">
      <c r="A18651" s="37"/>
      <c r="B18651" s="26"/>
      <c r="C18651"/>
      <c r="D18651"/>
      <c r="E18651"/>
    </row>
    <row r="18652" spans="1:5" ht="12.5" x14ac:dyDescent="0.25">
      <c r="A18652" s="37"/>
      <c r="B18652" s="26"/>
      <c r="C18652"/>
      <c r="D18652"/>
      <c r="E18652"/>
    </row>
    <row r="18653" spans="1:5" ht="12.5" x14ac:dyDescent="0.25">
      <c r="A18653" s="37"/>
      <c r="B18653" s="26"/>
      <c r="C18653"/>
      <c r="D18653"/>
      <c r="E18653"/>
    </row>
    <row r="18654" spans="1:5" ht="12.5" x14ac:dyDescent="0.25">
      <c r="A18654" s="37"/>
      <c r="B18654" s="26"/>
      <c r="C18654"/>
      <c r="D18654"/>
      <c r="E18654"/>
    </row>
    <row r="18655" spans="1:5" ht="12.5" x14ac:dyDescent="0.25">
      <c r="A18655" s="37"/>
      <c r="B18655" s="26"/>
      <c r="C18655"/>
      <c r="D18655"/>
      <c r="E18655"/>
    </row>
    <row r="18656" spans="1:5" ht="12.5" x14ac:dyDescent="0.25">
      <c r="A18656" s="37"/>
      <c r="B18656" s="26"/>
      <c r="C18656"/>
      <c r="D18656"/>
      <c r="E18656"/>
    </row>
    <row r="18657" spans="1:5" ht="12.5" x14ac:dyDescent="0.25">
      <c r="A18657" s="37"/>
      <c r="B18657" s="26"/>
      <c r="C18657"/>
      <c r="D18657"/>
      <c r="E18657"/>
    </row>
    <row r="18658" spans="1:5" ht="12.5" x14ac:dyDescent="0.25">
      <c r="A18658" s="37"/>
      <c r="B18658" s="26"/>
      <c r="C18658"/>
      <c r="D18658"/>
      <c r="E18658"/>
    </row>
    <row r="18659" spans="1:5" ht="12.5" x14ac:dyDescent="0.25">
      <c r="A18659" s="37"/>
      <c r="B18659" s="26"/>
      <c r="C18659"/>
      <c r="D18659"/>
      <c r="E18659"/>
    </row>
    <row r="18660" spans="1:5" ht="12.5" x14ac:dyDescent="0.25">
      <c r="A18660" s="37"/>
      <c r="B18660" s="26"/>
      <c r="C18660"/>
      <c r="D18660"/>
      <c r="E18660"/>
    </row>
    <row r="18661" spans="1:5" ht="12.5" x14ac:dyDescent="0.25">
      <c r="A18661" s="37"/>
      <c r="B18661" s="26"/>
      <c r="C18661"/>
      <c r="D18661"/>
      <c r="E18661"/>
    </row>
    <row r="18662" spans="1:5" ht="12.5" x14ac:dyDescent="0.25">
      <c r="A18662" s="37"/>
      <c r="B18662" s="26"/>
      <c r="C18662"/>
      <c r="D18662"/>
      <c r="E18662"/>
    </row>
    <row r="18663" spans="1:5" ht="12.5" x14ac:dyDescent="0.25">
      <c r="A18663" s="37"/>
      <c r="B18663" s="26"/>
      <c r="C18663"/>
      <c r="D18663"/>
      <c r="E18663"/>
    </row>
    <row r="18664" spans="1:5" ht="12.5" x14ac:dyDescent="0.25">
      <c r="A18664" s="37"/>
      <c r="B18664" s="26"/>
      <c r="C18664"/>
      <c r="D18664"/>
      <c r="E18664"/>
    </row>
    <row r="18665" spans="1:5" ht="12.5" x14ac:dyDescent="0.25">
      <c r="A18665" s="37"/>
      <c r="B18665" s="26"/>
      <c r="C18665"/>
      <c r="D18665"/>
      <c r="E18665"/>
    </row>
    <row r="18666" spans="1:5" ht="12.5" x14ac:dyDescent="0.25">
      <c r="A18666" s="37"/>
      <c r="B18666" s="26"/>
      <c r="C18666"/>
      <c r="D18666"/>
      <c r="E18666"/>
    </row>
    <row r="18667" spans="1:5" ht="12.5" x14ac:dyDescent="0.25">
      <c r="A18667" s="37"/>
      <c r="B18667" s="26"/>
      <c r="C18667"/>
      <c r="D18667"/>
      <c r="E18667"/>
    </row>
    <row r="18668" spans="1:5" ht="12.5" x14ac:dyDescent="0.25">
      <c r="A18668" s="37"/>
      <c r="B18668" s="26"/>
      <c r="C18668"/>
      <c r="D18668"/>
      <c r="E18668"/>
    </row>
    <row r="18669" spans="1:5" ht="12.5" x14ac:dyDescent="0.25">
      <c r="A18669" s="37"/>
      <c r="B18669" s="26"/>
      <c r="C18669"/>
      <c r="D18669"/>
      <c r="E18669"/>
    </row>
    <row r="18670" spans="1:5" ht="12.5" x14ac:dyDescent="0.25">
      <c r="A18670" s="37"/>
      <c r="B18670" s="26"/>
      <c r="C18670"/>
      <c r="D18670"/>
      <c r="E18670"/>
    </row>
    <row r="18671" spans="1:5" ht="12.5" x14ac:dyDescent="0.25">
      <c r="A18671" s="37"/>
      <c r="B18671" s="26"/>
      <c r="C18671"/>
      <c r="D18671"/>
      <c r="E18671"/>
    </row>
    <row r="18672" spans="1:5" ht="12.5" x14ac:dyDescent="0.25">
      <c r="A18672" s="37"/>
      <c r="B18672" s="26"/>
      <c r="C18672"/>
      <c r="D18672"/>
      <c r="E18672"/>
    </row>
    <row r="18673" spans="1:5" ht="12.5" x14ac:dyDescent="0.25">
      <c r="A18673" s="37"/>
      <c r="B18673" s="26"/>
      <c r="C18673"/>
      <c r="D18673"/>
      <c r="E18673"/>
    </row>
    <row r="18674" spans="1:5" ht="12.5" x14ac:dyDescent="0.25">
      <c r="A18674" s="37"/>
      <c r="B18674" s="26"/>
      <c r="C18674"/>
      <c r="D18674"/>
      <c r="E18674"/>
    </row>
    <row r="18675" spans="1:5" ht="12.5" x14ac:dyDescent="0.25">
      <c r="A18675" s="37"/>
      <c r="B18675" s="26"/>
      <c r="C18675"/>
      <c r="D18675"/>
      <c r="E18675"/>
    </row>
    <row r="18676" spans="1:5" ht="12.5" x14ac:dyDescent="0.25">
      <c r="A18676" s="37"/>
      <c r="B18676" s="26"/>
      <c r="C18676"/>
      <c r="D18676"/>
      <c r="E18676"/>
    </row>
    <row r="18677" spans="1:5" ht="12.5" x14ac:dyDescent="0.25">
      <c r="A18677" s="37"/>
      <c r="B18677" s="26"/>
      <c r="C18677"/>
      <c r="D18677"/>
      <c r="E18677"/>
    </row>
    <row r="18678" spans="1:5" ht="12.5" x14ac:dyDescent="0.25">
      <c r="A18678" s="37"/>
      <c r="B18678" s="26"/>
      <c r="C18678"/>
      <c r="D18678"/>
      <c r="E18678"/>
    </row>
    <row r="18679" spans="1:5" ht="12.5" x14ac:dyDescent="0.25">
      <c r="A18679" s="37"/>
      <c r="B18679" s="26"/>
      <c r="C18679"/>
      <c r="D18679"/>
      <c r="E18679"/>
    </row>
    <row r="18680" spans="1:5" ht="12.5" x14ac:dyDescent="0.25">
      <c r="A18680" s="37"/>
      <c r="B18680" s="26"/>
      <c r="C18680"/>
      <c r="D18680"/>
      <c r="E18680"/>
    </row>
    <row r="18681" spans="1:5" ht="12.5" x14ac:dyDescent="0.25">
      <c r="A18681" s="37"/>
      <c r="B18681" s="26"/>
      <c r="C18681"/>
      <c r="D18681"/>
      <c r="E18681"/>
    </row>
    <row r="18682" spans="1:5" ht="12.5" x14ac:dyDescent="0.25">
      <c r="A18682" s="37"/>
      <c r="B18682" s="26"/>
      <c r="C18682"/>
      <c r="D18682"/>
      <c r="E18682"/>
    </row>
    <row r="18683" spans="1:5" ht="12.5" x14ac:dyDescent="0.25">
      <c r="A18683" s="37"/>
      <c r="B18683" s="26"/>
      <c r="C18683"/>
      <c r="D18683"/>
      <c r="E18683"/>
    </row>
    <row r="18684" spans="1:5" ht="12.5" x14ac:dyDescent="0.25">
      <c r="A18684" s="37"/>
      <c r="B18684" s="26"/>
      <c r="C18684"/>
      <c r="D18684"/>
      <c r="E18684"/>
    </row>
    <row r="18685" spans="1:5" ht="12.5" x14ac:dyDescent="0.25">
      <c r="A18685" s="37"/>
      <c r="B18685" s="26"/>
      <c r="C18685"/>
      <c r="D18685"/>
      <c r="E18685"/>
    </row>
    <row r="18686" spans="1:5" ht="12.5" x14ac:dyDescent="0.25">
      <c r="A18686" s="37"/>
      <c r="B18686" s="26"/>
      <c r="C18686"/>
      <c r="D18686"/>
      <c r="E18686"/>
    </row>
    <row r="18687" spans="1:5" ht="12.5" x14ac:dyDescent="0.25">
      <c r="A18687" s="37"/>
      <c r="B18687" s="26"/>
      <c r="C18687"/>
      <c r="D18687"/>
      <c r="E18687"/>
    </row>
    <row r="18688" spans="1:5" ht="12.5" x14ac:dyDescent="0.25">
      <c r="A18688" s="37"/>
      <c r="B18688" s="26"/>
      <c r="C18688"/>
      <c r="D18688"/>
      <c r="E18688"/>
    </row>
    <row r="18689" spans="1:5" ht="12.5" x14ac:dyDescent="0.25">
      <c r="A18689" s="37"/>
      <c r="B18689" s="26"/>
      <c r="C18689"/>
      <c r="D18689"/>
      <c r="E18689"/>
    </row>
    <row r="18690" spans="1:5" ht="12.5" x14ac:dyDescent="0.25">
      <c r="A18690" s="37"/>
      <c r="B18690" s="26"/>
      <c r="C18690"/>
      <c r="D18690"/>
      <c r="E18690"/>
    </row>
    <row r="18691" spans="1:5" ht="12.5" x14ac:dyDescent="0.25">
      <c r="A18691" s="37"/>
      <c r="B18691" s="26"/>
      <c r="C18691"/>
      <c r="D18691"/>
      <c r="E18691"/>
    </row>
    <row r="18692" spans="1:5" ht="12.5" x14ac:dyDescent="0.25">
      <c r="A18692" s="37"/>
      <c r="B18692" s="26"/>
      <c r="C18692"/>
      <c r="D18692"/>
      <c r="E18692"/>
    </row>
    <row r="18693" spans="1:5" ht="12.5" x14ac:dyDescent="0.25">
      <c r="A18693" s="37"/>
      <c r="B18693" s="26"/>
      <c r="C18693"/>
      <c r="D18693"/>
      <c r="E18693"/>
    </row>
    <row r="18694" spans="1:5" ht="12.5" x14ac:dyDescent="0.25">
      <c r="A18694" s="37"/>
      <c r="B18694" s="26"/>
      <c r="C18694"/>
      <c r="D18694"/>
      <c r="E18694"/>
    </row>
    <row r="18695" spans="1:5" ht="12.5" x14ac:dyDescent="0.25">
      <c r="A18695" s="37"/>
      <c r="B18695" s="26"/>
      <c r="C18695"/>
      <c r="D18695"/>
      <c r="E18695"/>
    </row>
    <row r="18696" spans="1:5" ht="12.5" x14ac:dyDescent="0.25">
      <c r="A18696" s="37"/>
      <c r="B18696" s="26"/>
      <c r="C18696"/>
      <c r="D18696"/>
      <c r="E18696"/>
    </row>
    <row r="18697" spans="1:5" ht="12.5" x14ac:dyDescent="0.25">
      <c r="A18697" s="37"/>
      <c r="B18697" s="26"/>
      <c r="C18697"/>
      <c r="D18697"/>
      <c r="E18697"/>
    </row>
    <row r="18698" spans="1:5" ht="12.5" x14ac:dyDescent="0.25">
      <c r="A18698" s="37"/>
      <c r="B18698" s="26"/>
      <c r="C18698"/>
      <c r="D18698"/>
      <c r="E18698"/>
    </row>
    <row r="18699" spans="1:5" ht="12.5" x14ac:dyDescent="0.25">
      <c r="A18699" s="37"/>
      <c r="B18699" s="26"/>
      <c r="C18699"/>
      <c r="D18699"/>
      <c r="E18699"/>
    </row>
    <row r="18700" spans="1:5" ht="12.5" x14ac:dyDescent="0.25">
      <c r="A18700" s="37"/>
      <c r="B18700" s="26"/>
      <c r="C18700"/>
      <c r="D18700"/>
      <c r="E18700"/>
    </row>
    <row r="18701" spans="1:5" ht="12.5" x14ac:dyDescent="0.25">
      <c r="A18701" s="37"/>
      <c r="B18701" s="26"/>
      <c r="C18701"/>
      <c r="D18701"/>
      <c r="E18701"/>
    </row>
    <row r="18702" spans="1:5" ht="12.5" x14ac:dyDescent="0.25">
      <c r="A18702" s="37"/>
      <c r="B18702" s="26"/>
      <c r="C18702"/>
      <c r="D18702"/>
      <c r="E18702"/>
    </row>
    <row r="18703" spans="1:5" ht="12.5" x14ac:dyDescent="0.25">
      <c r="A18703" s="37"/>
      <c r="B18703" s="26"/>
      <c r="C18703"/>
      <c r="D18703"/>
      <c r="E18703"/>
    </row>
    <row r="18704" spans="1:5" ht="12.5" x14ac:dyDescent="0.25">
      <c r="A18704" s="37"/>
      <c r="B18704" s="26"/>
      <c r="C18704"/>
      <c r="D18704"/>
      <c r="E18704"/>
    </row>
    <row r="18705" spans="1:5" ht="12.5" x14ac:dyDescent="0.25">
      <c r="A18705" s="37"/>
      <c r="B18705" s="26"/>
      <c r="C18705"/>
      <c r="D18705"/>
      <c r="E18705"/>
    </row>
    <row r="18706" spans="1:5" ht="12.5" x14ac:dyDescent="0.25">
      <c r="A18706" s="37"/>
      <c r="B18706" s="26"/>
      <c r="C18706"/>
      <c r="D18706"/>
      <c r="E18706"/>
    </row>
    <row r="18707" spans="1:5" ht="12.5" x14ac:dyDescent="0.25">
      <c r="A18707" s="37"/>
      <c r="B18707" s="26"/>
      <c r="C18707"/>
      <c r="D18707"/>
      <c r="E18707"/>
    </row>
    <row r="18708" spans="1:5" ht="12.5" x14ac:dyDescent="0.25">
      <c r="A18708" s="37"/>
      <c r="B18708" s="26"/>
      <c r="C18708"/>
      <c r="D18708"/>
      <c r="E18708"/>
    </row>
    <row r="18709" spans="1:5" ht="12.5" x14ac:dyDescent="0.25">
      <c r="A18709" s="37"/>
      <c r="B18709" s="26"/>
      <c r="C18709"/>
      <c r="D18709"/>
      <c r="E18709"/>
    </row>
    <row r="18710" spans="1:5" ht="12.5" x14ac:dyDescent="0.25">
      <c r="A18710" s="37"/>
      <c r="B18710" s="26"/>
      <c r="C18710"/>
      <c r="D18710"/>
      <c r="E18710"/>
    </row>
    <row r="18711" spans="1:5" ht="12.5" x14ac:dyDescent="0.25">
      <c r="A18711" s="37"/>
      <c r="B18711" s="26"/>
      <c r="C18711"/>
      <c r="D18711"/>
      <c r="E18711"/>
    </row>
    <row r="18712" spans="1:5" ht="12.5" x14ac:dyDescent="0.25">
      <c r="A18712" s="37"/>
      <c r="B18712" s="26"/>
      <c r="C18712"/>
      <c r="D18712"/>
      <c r="E18712"/>
    </row>
    <row r="18713" spans="1:5" ht="12.5" x14ac:dyDescent="0.25">
      <c r="A18713" s="37"/>
      <c r="B18713" s="26"/>
      <c r="C18713"/>
      <c r="D18713"/>
      <c r="E18713"/>
    </row>
    <row r="18714" spans="1:5" ht="12.5" x14ac:dyDescent="0.25">
      <c r="A18714" s="37"/>
      <c r="B18714" s="26"/>
      <c r="C18714"/>
      <c r="D18714"/>
      <c r="E18714"/>
    </row>
    <row r="18715" spans="1:5" ht="12.5" x14ac:dyDescent="0.25">
      <c r="A18715" s="37"/>
      <c r="B18715" s="26"/>
      <c r="C18715"/>
      <c r="D18715"/>
      <c r="E18715"/>
    </row>
    <row r="18716" spans="1:5" ht="12.5" x14ac:dyDescent="0.25">
      <c r="A18716" s="37"/>
      <c r="B18716" s="26"/>
      <c r="C18716"/>
      <c r="D18716"/>
      <c r="E18716"/>
    </row>
    <row r="18717" spans="1:5" ht="12.5" x14ac:dyDescent="0.25">
      <c r="A18717" s="37"/>
      <c r="B18717" s="26"/>
      <c r="C18717"/>
      <c r="D18717"/>
      <c r="E18717"/>
    </row>
    <row r="18718" spans="1:5" ht="12.5" x14ac:dyDescent="0.25">
      <c r="A18718" s="37"/>
      <c r="B18718" s="26"/>
      <c r="C18718"/>
      <c r="D18718"/>
      <c r="E18718"/>
    </row>
    <row r="18719" spans="1:5" ht="12.5" x14ac:dyDescent="0.25">
      <c r="A18719" s="37"/>
      <c r="B18719" s="26"/>
      <c r="C18719"/>
      <c r="D18719"/>
      <c r="E18719"/>
    </row>
    <row r="18720" spans="1:5" ht="12.5" x14ac:dyDescent="0.25">
      <c r="A18720" s="37"/>
      <c r="B18720" s="26"/>
      <c r="C18720"/>
      <c r="D18720"/>
      <c r="E18720"/>
    </row>
    <row r="18721" spans="1:5" ht="12.5" x14ac:dyDescent="0.25">
      <c r="A18721" s="37"/>
      <c r="B18721" s="26"/>
      <c r="C18721"/>
      <c r="D18721"/>
      <c r="E18721"/>
    </row>
    <row r="18722" spans="1:5" ht="12.5" x14ac:dyDescent="0.25">
      <c r="A18722" s="37"/>
      <c r="B18722" s="26"/>
      <c r="C18722"/>
      <c r="D18722"/>
      <c r="E18722"/>
    </row>
    <row r="18723" spans="1:5" ht="12.5" x14ac:dyDescent="0.25">
      <c r="A18723" s="37"/>
      <c r="B18723" s="26"/>
      <c r="C18723"/>
      <c r="D18723"/>
      <c r="E18723"/>
    </row>
    <row r="18724" spans="1:5" ht="12.5" x14ac:dyDescent="0.25">
      <c r="A18724" s="37"/>
      <c r="B18724" s="26"/>
      <c r="C18724"/>
      <c r="D18724"/>
      <c r="E18724"/>
    </row>
    <row r="18725" spans="1:5" ht="12.5" x14ac:dyDescent="0.25">
      <c r="A18725" s="37"/>
      <c r="B18725" s="26"/>
      <c r="C18725"/>
      <c r="D18725"/>
      <c r="E18725"/>
    </row>
    <row r="18726" spans="1:5" ht="12.5" x14ac:dyDescent="0.25">
      <c r="A18726" s="37"/>
      <c r="B18726" s="26"/>
      <c r="C18726"/>
      <c r="D18726"/>
      <c r="E18726"/>
    </row>
    <row r="18727" spans="1:5" ht="12.5" x14ac:dyDescent="0.25">
      <c r="A18727" s="37"/>
      <c r="B18727" s="26"/>
      <c r="C18727"/>
      <c r="D18727"/>
      <c r="E18727"/>
    </row>
    <row r="18728" spans="1:5" ht="12.5" x14ac:dyDescent="0.25">
      <c r="A18728" s="37"/>
      <c r="B18728" s="26"/>
      <c r="C18728"/>
      <c r="D18728"/>
      <c r="E18728"/>
    </row>
    <row r="18729" spans="1:5" ht="12.5" x14ac:dyDescent="0.25">
      <c r="A18729" s="37"/>
      <c r="B18729" s="26"/>
      <c r="C18729"/>
      <c r="D18729"/>
      <c r="E18729"/>
    </row>
    <row r="18730" spans="1:5" ht="12.5" x14ac:dyDescent="0.25">
      <c r="A18730" s="37"/>
      <c r="B18730" s="26"/>
      <c r="C18730"/>
      <c r="D18730"/>
      <c r="E18730"/>
    </row>
    <row r="18731" spans="1:5" ht="12.5" x14ac:dyDescent="0.25">
      <c r="A18731" s="37"/>
      <c r="B18731" s="26"/>
      <c r="C18731"/>
      <c r="D18731"/>
      <c r="E18731"/>
    </row>
    <row r="18732" spans="1:5" ht="12.5" x14ac:dyDescent="0.25">
      <c r="A18732" s="37"/>
      <c r="B18732" s="26"/>
      <c r="C18732"/>
      <c r="D18732"/>
      <c r="E18732"/>
    </row>
    <row r="18733" spans="1:5" ht="12.5" x14ac:dyDescent="0.25">
      <c r="A18733" s="37"/>
      <c r="B18733" s="26"/>
      <c r="C18733"/>
      <c r="D18733"/>
      <c r="E18733"/>
    </row>
    <row r="18734" spans="1:5" ht="12.5" x14ac:dyDescent="0.25">
      <c r="A18734" s="37"/>
      <c r="B18734" s="26"/>
      <c r="C18734"/>
      <c r="D18734"/>
      <c r="E18734"/>
    </row>
    <row r="18735" spans="1:5" ht="12.5" x14ac:dyDescent="0.25">
      <c r="A18735" s="37"/>
      <c r="B18735" s="26"/>
      <c r="C18735"/>
      <c r="D18735"/>
      <c r="E18735"/>
    </row>
    <row r="18736" spans="1:5" ht="12.5" x14ac:dyDescent="0.25">
      <c r="A18736" s="37"/>
      <c r="B18736" s="26"/>
      <c r="C18736"/>
      <c r="D18736"/>
      <c r="E18736"/>
    </row>
    <row r="18737" spans="1:5" ht="12.5" x14ac:dyDescent="0.25">
      <c r="A18737" s="37"/>
      <c r="B18737" s="26"/>
      <c r="C18737"/>
      <c r="D18737"/>
      <c r="E18737"/>
    </row>
    <row r="18738" spans="1:5" ht="12.5" x14ac:dyDescent="0.25">
      <c r="A18738" s="37"/>
      <c r="B18738" s="26"/>
      <c r="C18738"/>
      <c r="D18738"/>
      <c r="E18738"/>
    </row>
    <row r="18739" spans="1:5" ht="12.5" x14ac:dyDescent="0.25">
      <c r="A18739" s="37"/>
      <c r="B18739" s="26"/>
      <c r="C18739"/>
      <c r="D18739"/>
      <c r="E18739"/>
    </row>
    <row r="18740" spans="1:5" ht="12.5" x14ac:dyDescent="0.25">
      <c r="A18740" s="37"/>
      <c r="B18740" s="26"/>
      <c r="C18740"/>
      <c r="D18740"/>
      <c r="E18740"/>
    </row>
    <row r="18741" spans="1:5" ht="12.5" x14ac:dyDescent="0.25">
      <c r="A18741" s="37"/>
      <c r="B18741" s="26"/>
      <c r="C18741"/>
      <c r="D18741"/>
      <c r="E18741"/>
    </row>
    <row r="18742" spans="1:5" ht="12.5" x14ac:dyDescent="0.25">
      <c r="A18742" s="37"/>
      <c r="B18742" s="26"/>
      <c r="C18742"/>
      <c r="D18742"/>
      <c r="E18742"/>
    </row>
    <row r="18743" spans="1:5" ht="12.5" x14ac:dyDescent="0.25">
      <c r="A18743" s="37"/>
      <c r="B18743" s="26"/>
      <c r="C18743"/>
      <c r="D18743"/>
      <c r="E18743"/>
    </row>
    <row r="18744" spans="1:5" ht="12.5" x14ac:dyDescent="0.25">
      <c r="A18744" s="37"/>
      <c r="B18744" s="26"/>
      <c r="C18744"/>
      <c r="D18744"/>
      <c r="E18744"/>
    </row>
    <row r="18745" spans="1:5" ht="12.5" x14ac:dyDescent="0.25">
      <c r="A18745" s="37"/>
      <c r="B18745" s="26"/>
      <c r="C18745"/>
      <c r="D18745"/>
      <c r="E18745"/>
    </row>
    <row r="18746" spans="1:5" ht="12.5" x14ac:dyDescent="0.25">
      <c r="A18746" s="37"/>
      <c r="B18746" s="26"/>
      <c r="C18746"/>
      <c r="D18746"/>
      <c r="E18746"/>
    </row>
    <row r="18747" spans="1:5" ht="12.5" x14ac:dyDescent="0.25">
      <c r="A18747" s="37"/>
      <c r="B18747" s="26"/>
      <c r="C18747"/>
      <c r="D18747"/>
      <c r="E18747"/>
    </row>
    <row r="18748" spans="1:5" ht="12.5" x14ac:dyDescent="0.25">
      <c r="A18748" s="37"/>
      <c r="B18748" s="26"/>
      <c r="C18748"/>
      <c r="D18748"/>
      <c r="E18748"/>
    </row>
    <row r="18749" spans="1:5" ht="12.5" x14ac:dyDescent="0.25">
      <c r="A18749" s="37"/>
      <c r="B18749" s="26"/>
      <c r="C18749"/>
      <c r="D18749"/>
      <c r="E18749"/>
    </row>
    <row r="18750" spans="1:5" ht="12.5" x14ac:dyDescent="0.25">
      <c r="A18750" s="37"/>
      <c r="B18750" s="26"/>
      <c r="C18750"/>
      <c r="D18750"/>
      <c r="E18750"/>
    </row>
    <row r="18751" spans="1:5" ht="12.5" x14ac:dyDescent="0.25">
      <c r="A18751" s="37"/>
      <c r="B18751" s="26"/>
      <c r="C18751"/>
      <c r="D18751"/>
      <c r="E18751"/>
    </row>
    <row r="18752" spans="1:5" ht="12.5" x14ac:dyDescent="0.25">
      <c r="A18752" s="37"/>
      <c r="B18752" s="26"/>
      <c r="C18752"/>
      <c r="D18752"/>
      <c r="E18752"/>
    </row>
    <row r="18753" spans="1:5" ht="12.5" x14ac:dyDescent="0.25">
      <c r="A18753" s="37"/>
      <c r="B18753" s="26"/>
      <c r="C18753"/>
      <c r="D18753"/>
      <c r="E18753"/>
    </row>
    <row r="18754" spans="1:5" ht="12.5" x14ac:dyDescent="0.25">
      <c r="A18754" s="37"/>
      <c r="B18754" s="26"/>
      <c r="C18754"/>
      <c r="D18754"/>
      <c r="E18754"/>
    </row>
    <row r="18755" spans="1:5" ht="12.5" x14ac:dyDescent="0.25">
      <c r="A18755" s="37"/>
      <c r="B18755" s="26"/>
      <c r="C18755"/>
      <c r="D18755"/>
      <c r="E18755"/>
    </row>
    <row r="18756" spans="1:5" ht="12.5" x14ac:dyDescent="0.25">
      <c r="A18756" s="37"/>
      <c r="B18756" s="26"/>
      <c r="C18756"/>
      <c r="D18756"/>
      <c r="E18756"/>
    </row>
    <row r="18757" spans="1:5" ht="12.5" x14ac:dyDescent="0.25">
      <c r="A18757" s="37"/>
      <c r="B18757" s="26"/>
      <c r="C18757"/>
      <c r="D18757"/>
      <c r="E18757"/>
    </row>
    <row r="18758" spans="1:5" ht="12.5" x14ac:dyDescent="0.25">
      <c r="A18758" s="37"/>
      <c r="B18758" s="26"/>
      <c r="C18758"/>
      <c r="D18758"/>
      <c r="E18758"/>
    </row>
    <row r="18759" spans="1:5" ht="12.5" x14ac:dyDescent="0.25">
      <c r="A18759" s="37"/>
      <c r="B18759" s="26"/>
      <c r="C18759"/>
      <c r="D18759"/>
      <c r="E18759"/>
    </row>
    <row r="18760" spans="1:5" ht="12.5" x14ac:dyDescent="0.25">
      <c r="A18760" s="37"/>
      <c r="B18760" s="26"/>
      <c r="C18760"/>
      <c r="D18760"/>
      <c r="E18760"/>
    </row>
    <row r="18761" spans="1:5" ht="12.5" x14ac:dyDescent="0.25">
      <c r="A18761" s="37"/>
      <c r="B18761" s="26"/>
      <c r="C18761"/>
      <c r="D18761"/>
      <c r="E18761"/>
    </row>
    <row r="18762" spans="1:5" ht="12.5" x14ac:dyDescent="0.25">
      <c r="A18762" s="37"/>
      <c r="B18762" s="26"/>
      <c r="C18762"/>
      <c r="D18762"/>
      <c r="E18762"/>
    </row>
    <row r="18763" spans="1:5" ht="12.5" x14ac:dyDescent="0.25">
      <c r="A18763" s="37"/>
      <c r="B18763" s="26"/>
      <c r="C18763"/>
      <c r="D18763"/>
      <c r="E18763"/>
    </row>
    <row r="18764" spans="1:5" ht="12.5" x14ac:dyDescent="0.25">
      <c r="A18764" s="37"/>
      <c r="B18764" s="26"/>
      <c r="C18764"/>
      <c r="D18764"/>
      <c r="E18764"/>
    </row>
    <row r="18765" spans="1:5" ht="12.5" x14ac:dyDescent="0.25">
      <c r="A18765" s="37"/>
      <c r="B18765" s="26"/>
      <c r="C18765"/>
      <c r="D18765"/>
      <c r="E18765"/>
    </row>
    <row r="18766" spans="1:5" ht="12.5" x14ac:dyDescent="0.25">
      <c r="A18766" s="37"/>
      <c r="B18766" s="26"/>
      <c r="C18766"/>
      <c r="D18766"/>
      <c r="E18766"/>
    </row>
    <row r="18767" spans="1:5" ht="12.5" x14ac:dyDescent="0.25">
      <c r="A18767" s="37"/>
      <c r="B18767" s="26"/>
      <c r="C18767"/>
      <c r="D18767"/>
      <c r="E18767"/>
    </row>
    <row r="18768" spans="1:5" ht="12.5" x14ac:dyDescent="0.25">
      <c r="A18768" s="37"/>
      <c r="B18768" s="26"/>
      <c r="C18768"/>
      <c r="D18768"/>
      <c r="E18768"/>
    </row>
    <row r="18769" spans="1:5" ht="12.5" x14ac:dyDescent="0.25">
      <c r="A18769" s="37"/>
      <c r="B18769" s="26"/>
      <c r="C18769"/>
      <c r="D18769"/>
      <c r="E18769"/>
    </row>
    <row r="18770" spans="1:5" ht="12.5" x14ac:dyDescent="0.25">
      <c r="A18770" s="37"/>
      <c r="B18770" s="26"/>
      <c r="C18770"/>
      <c r="D18770"/>
      <c r="E18770"/>
    </row>
    <row r="18771" spans="1:5" ht="12.5" x14ac:dyDescent="0.25">
      <c r="A18771" s="37"/>
      <c r="B18771" s="26"/>
      <c r="C18771"/>
      <c r="D18771"/>
      <c r="E18771"/>
    </row>
    <row r="18772" spans="1:5" ht="12.5" x14ac:dyDescent="0.25">
      <c r="A18772" s="37"/>
      <c r="B18772" s="26"/>
      <c r="C18772"/>
      <c r="D18772"/>
      <c r="E18772"/>
    </row>
    <row r="18773" spans="1:5" ht="12.5" x14ac:dyDescent="0.25">
      <c r="A18773" s="37"/>
      <c r="B18773" s="26"/>
      <c r="C18773"/>
      <c r="D18773"/>
      <c r="E18773"/>
    </row>
    <row r="18774" spans="1:5" ht="12.5" x14ac:dyDescent="0.25">
      <c r="A18774" s="37"/>
      <c r="B18774" s="26"/>
      <c r="C18774"/>
      <c r="D18774"/>
      <c r="E18774"/>
    </row>
    <row r="18775" spans="1:5" ht="12.5" x14ac:dyDescent="0.25">
      <c r="A18775" s="37"/>
      <c r="B18775" s="26"/>
      <c r="C18775"/>
      <c r="D18775"/>
      <c r="E18775"/>
    </row>
    <row r="18776" spans="1:5" ht="12.5" x14ac:dyDescent="0.25">
      <c r="A18776" s="37"/>
      <c r="B18776" s="26"/>
      <c r="C18776"/>
      <c r="D18776"/>
      <c r="E18776"/>
    </row>
    <row r="18777" spans="1:5" ht="12.5" x14ac:dyDescent="0.25">
      <c r="A18777" s="37"/>
      <c r="B18777" s="26"/>
      <c r="C18777"/>
      <c r="D18777"/>
      <c r="E18777"/>
    </row>
    <row r="18778" spans="1:5" ht="12.5" x14ac:dyDescent="0.25">
      <c r="A18778" s="37"/>
      <c r="B18778" s="26"/>
      <c r="C18778"/>
      <c r="D18778"/>
      <c r="E18778"/>
    </row>
    <row r="18779" spans="1:5" ht="12.5" x14ac:dyDescent="0.25">
      <c r="A18779" s="37"/>
      <c r="B18779" s="26"/>
      <c r="C18779"/>
      <c r="D18779"/>
      <c r="E18779"/>
    </row>
    <row r="18780" spans="1:5" ht="12.5" x14ac:dyDescent="0.25">
      <c r="A18780" s="37"/>
      <c r="B18780" s="26"/>
      <c r="C18780"/>
      <c r="D18780"/>
      <c r="E18780"/>
    </row>
    <row r="18781" spans="1:5" ht="12.5" x14ac:dyDescent="0.25">
      <c r="A18781" s="37"/>
      <c r="B18781" s="26"/>
      <c r="C18781"/>
      <c r="D18781"/>
      <c r="E18781"/>
    </row>
    <row r="18782" spans="1:5" ht="12.5" x14ac:dyDescent="0.25">
      <c r="A18782" s="37"/>
      <c r="B18782" s="26"/>
      <c r="C18782"/>
      <c r="D18782"/>
      <c r="E18782"/>
    </row>
    <row r="18783" spans="1:5" ht="12.5" x14ac:dyDescent="0.25">
      <c r="A18783" s="37"/>
      <c r="B18783" s="26"/>
      <c r="C18783"/>
      <c r="D18783"/>
      <c r="E18783"/>
    </row>
    <row r="18784" spans="1:5" ht="12.5" x14ac:dyDescent="0.25">
      <c r="A18784" s="37"/>
      <c r="B18784" s="26"/>
      <c r="C18784"/>
      <c r="D18784"/>
      <c r="E18784"/>
    </row>
    <row r="18785" spans="1:5" ht="12.5" x14ac:dyDescent="0.25">
      <c r="A18785" s="37"/>
      <c r="B18785" s="26"/>
      <c r="C18785"/>
      <c r="D18785"/>
      <c r="E18785"/>
    </row>
    <row r="18786" spans="1:5" ht="12.5" x14ac:dyDescent="0.25">
      <c r="A18786" s="37"/>
      <c r="B18786" s="26"/>
      <c r="C18786"/>
      <c r="D18786"/>
      <c r="E18786"/>
    </row>
    <row r="18787" spans="1:5" ht="12.5" x14ac:dyDescent="0.25">
      <c r="A18787" s="37"/>
      <c r="B18787" s="26"/>
      <c r="C18787"/>
      <c r="D18787"/>
      <c r="E18787"/>
    </row>
    <row r="18788" spans="1:5" ht="12.5" x14ac:dyDescent="0.25">
      <c r="A18788" s="37"/>
      <c r="B18788" s="26"/>
      <c r="C18788"/>
      <c r="D18788"/>
      <c r="E18788"/>
    </row>
    <row r="18789" spans="1:5" ht="12.5" x14ac:dyDescent="0.25">
      <c r="A18789" s="37"/>
      <c r="B18789" s="26"/>
      <c r="C18789"/>
      <c r="D18789"/>
      <c r="E18789"/>
    </row>
    <row r="18790" spans="1:5" ht="12.5" x14ac:dyDescent="0.25">
      <c r="A18790" s="37"/>
      <c r="B18790" s="26"/>
      <c r="C18790"/>
      <c r="D18790"/>
      <c r="E18790"/>
    </row>
    <row r="18791" spans="1:5" ht="12.5" x14ac:dyDescent="0.25">
      <c r="A18791" s="37"/>
      <c r="B18791" s="26"/>
      <c r="C18791"/>
      <c r="D18791"/>
      <c r="E18791"/>
    </row>
    <row r="18792" spans="1:5" ht="12.5" x14ac:dyDescent="0.25">
      <c r="A18792" s="37"/>
      <c r="B18792" s="26"/>
      <c r="C18792"/>
      <c r="D18792"/>
      <c r="E18792"/>
    </row>
    <row r="18793" spans="1:5" ht="12.5" x14ac:dyDescent="0.25">
      <c r="A18793" s="37"/>
      <c r="B18793" s="26"/>
      <c r="C18793"/>
      <c r="D18793"/>
      <c r="E18793"/>
    </row>
    <row r="18794" spans="1:5" ht="12.5" x14ac:dyDescent="0.25">
      <c r="A18794" s="37"/>
      <c r="B18794" s="26"/>
      <c r="C18794"/>
      <c r="D18794"/>
      <c r="E18794"/>
    </row>
    <row r="18795" spans="1:5" ht="12.5" x14ac:dyDescent="0.25">
      <c r="A18795" s="37"/>
      <c r="B18795" s="26"/>
      <c r="C18795"/>
      <c r="D18795"/>
      <c r="E18795"/>
    </row>
    <row r="18796" spans="1:5" ht="12.5" x14ac:dyDescent="0.25">
      <c r="A18796" s="37"/>
      <c r="B18796" s="26"/>
      <c r="C18796"/>
      <c r="D18796"/>
      <c r="E18796"/>
    </row>
    <row r="18797" spans="1:5" ht="12.5" x14ac:dyDescent="0.25">
      <c r="A18797" s="37"/>
      <c r="B18797" s="26"/>
      <c r="C18797"/>
      <c r="D18797"/>
      <c r="E18797"/>
    </row>
    <row r="18798" spans="1:5" ht="12.5" x14ac:dyDescent="0.25">
      <c r="A18798" s="37"/>
      <c r="B18798" s="26"/>
      <c r="C18798"/>
      <c r="D18798"/>
      <c r="E18798"/>
    </row>
    <row r="18799" spans="1:5" ht="12.5" x14ac:dyDescent="0.25">
      <c r="A18799" s="37"/>
      <c r="B18799" s="26"/>
      <c r="C18799"/>
      <c r="D18799"/>
      <c r="E18799"/>
    </row>
    <row r="18800" spans="1:5" ht="12.5" x14ac:dyDescent="0.25">
      <c r="A18800" s="37"/>
      <c r="B18800" s="26"/>
      <c r="C18800"/>
      <c r="D18800"/>
      <c r="E18800"/>
    </row>
    <row r="18801" spans="1:5" ht="12.5" x14ac:dyDescent="0.25">
      <c r="A18801" s="37"/>
      <c r="B18801" s="26"/>
      <c r="C18801"/>
      <c r="D18801"/>
      <c r="E18801"/>
    </row>
    <row r="18802" spans="1:5" ht="12.5" x14ac:dyDescent="0.25">
      <c r="A18802" s="37"/>
      <c r="B18802" s="26"/>
      <c r="C18802"/>
      <c r="D18802"/>
      <c r="E18802"/>
    </row>
    <row r="18803" spans="1:5" ht="12.5" x14ac:dyDescent="0.25">
      <c r="A18803" s="37"/>
      <c r="B18803" s="26"/>
      <c r="C18803"/>
      <c r="D18803"/>
      <c r="E18803"/>
    </row>
    <row r="18804" spans="1:5" ht="12.5" x14ac:dyDescent="0.25">
      <c r="A18804" s="37"/>
      <c r="B18804" s="26"/>
      <c r="C18804"/>
      <c r="D18804"/>
      <c r="E18804"/>
    </row>
    <row r="18805" spans="1:5" ht="12.5" x14ac:dyDescent="0.25">
      <c r="A18805" s="37"/>
      <c r="B18805" s="26"/>
      <c r="C18805"/>
      <c r="D18805"/>
      <c r="E18805"/>
    </row>
    <row r="18806" spans="1:5" ht="12.5" x14ac:dyDescent="0.25">
      <c r="A18806" s="37"/>
      <c r="B18806" s="26"/>
      <c r="C18806"/>
      <c r="D18806"/>
      <c r="E18806"/>
    </row>
    <row r="18807" spans="1:5" ht="12.5" x14ac:dyDescent="0.25">
      <c r="A18807" s="37"/>
      <c r="B18807" s="26"/>
      <c r="C18807"/>
      <c r="D18807"/>
      <c r="E18807"/>
    </row>
    <row r="18808" spans="1:5" ht="12.5" x14ac:dyDescent="0.25">
      <c r="A18808" s="37"/>
      <c r="B18808" s="26"/>
      <c r="C18808"/>
      <c r="D18808"/>
      <c r="E18808"/>
    </row>
    <row r="18809" spans="1:5" ht="12.5" x14ac:dyDescent="0.25">
      <c r="A18809" s="37"/>
      <c r="B18809" s="26"/>
      <c r="C18809"/>
      <c r="D18809"/>
      <c r="E18809"/>
    </row>
    <row r="18810" spans="1:5" ht="12.5" x14ac:dyDescent="0.25">
      <c r="A18810" s="37"/>
      <c r="B18810" s="26"/>
      <c r="C18810"/>
      <c r="D18810"/>
      <c r="E18810"/>
    </row>
    <row r="18811" spans="1:5" ht="12.5" x14ac:dyDescent="0.25">
      <c r="A18811" s="37"/>
      <c r="B18811" s="26"/>
      <c r="C18811"/>
      <c r="D18811"/>
      <c r="E18811"/>
    </row>
    <row r="18812" spans="1:5" ht="12.5" x14ac:dyDescent="0.25">
      <c r="A18812" s="37"/>
      <c r="B18812" s="26"/>
      <c r="C18812"/>
      <c r="D18812"/>
      <c r="E18812"/>
    </row>
    <row r="18813" spans="1:5" ht="12.5" x14ac:dyDescent="0.25">
      <c r="A18813" s="37"/>
      <c r="B18813" s="26"/>
      <c r="C18813"/>
      <c r="D18813"/>
      <c r="E18813"/>
    </row>
    <row r="18814" spans="1:5" ht="12.5" x14ac:dyDescent="0.25">
      <c r="A18814" s="37"/>
      <c r="B18814" s="26"/>
      <c r="C18814"/>
      <c r="D18814"/>
      <c r="E18814"/>
    </row>
    <row r="18815" spans="1:5" ht="12.5" x14ac:dyDescent="0.25">
      <c r="A18815" s="37"/>
      <c r="B18815" s="26"/>
      <c r="C18815"/>
      <c r="D18815"/>
      <c r="E18815"/>
    </row>
    <row r="18816" spans="1:5" ht="12.5" x14ac:dyDescent="0.25">
      <c r="A18816" s="37"/>
      <c r="B18816" s="26"/>
      <c r="C18816"/>
      <c r="D18816"/>
      <c r="E18816"/>
    </row>
    <row r="18817" spans="1:5" ht="12.5" x14ac:dyDescent="0.25">
      <c r="A18817" s="37"/>
      <c r="B18817" s="26"/>
      <c r="C18817"/>
      <c r="D18817"/>
      <c r="E18817"/>
    </row>
    <row r="18818" spans="1:5" ht="12.5" x14ac:dyDescent="0.25">
      <c r="A18818" s="37"/>
      <c r="B18818" s="26"/>
      <c r="C18818"/>
      <c r="D18818"/>
      <c r="E18818"/>
    </row>
    <row r="18819" spans="1:5" ht="12.5" x14ac:dyDescent="0.25">
      <c r="A18819" s="37"/>
      <c r="B18819" s="26"/>
      <c r="C18819"/>
      <c r="D18819"/>
      <c r="E18819"/>
    </row>
    <row r="18820" spans="1:5" ht="12.5" x14ac:dyDescent="0.25">
      <c r="A18820" s="37"/>
      <c r="B18820" s="26"/>
      <c r="C18820"/>
      <c r="D18820"/>
      <c r="E18820"/>
    </row>
    <row r="18821" spans="1:5" ht="12.5" x14ac:dyDescent="0.25">
      <c r="A18821" s="37"/>
      <c r="B18821" s="26"/>
      <c r="C18821"/>
      <c r="D18821"/>
      <c r="E18821"/>
    </row>
    <row r="18822" spans="1:5" ht="12.5" x14ac:dyDescent="0.25">
      <c r="A18822" s="37"/>
      <c r="B18822" s="26"/>
      <c r="C18822"/>
      <c r="D18822"/>
      <c r="E18822"/>
    </row>
    <row r="18823" spans="1:5" ht="12.5" x14ac:dyDescent="0.25">
      <c r="A18823" s="37"/>
      <c r="B18823" s="26"/>
      <c r="C18823"/>
      <c r="D18823"/>
      <c r="E18823"/>
    </row>
    <row r="18824" spans="1:5" ht="12.5" x14ac:dyDescent="0.25">
      <c r="A18824" s="37"/>
      <c r="B18824" s="26"/>
      <c r="C18824"/>
      <c r="D18824"/>
      <c r="E18824"/>
    </row>
    <row r="18825" spans="1:5" ht="12.5" x14ac:dyDescent="0.25">
      <c r="A18825" s="37"/>
      <c r="B18825" s="26"/>
      <c r="C18825"/>
      <c r="D18825"/>
      <c r="E18825"/>
    </row>
    <row r="18826" spans="1:5" ht="12.5" x14ac:dyDescent="0.25">
      <c r="A18826" s="37"/>
      <c r="B18826" s="26"/>
      <c r="C18826"/>
      <c r="D18826"/>
      <c r="E18826"/>
    </row>
    <row r="18827" spans="1:5" ht="12.5" x14ac:dyDescent="0.25">
      <c r="A18827" s="37"/>
      <c r="B18827" s="26"/>
      <c r="C18827"/>
      <c r="D18827"/>
      <c r="E18827"/>
    </row>
    <row r="18828" spans="1:5" ht="12.5" x14ac:dyDescent="0.25">
      <c r="A18828" s="37"/>
      <c r="B18828" s="26"/>
      <c r="C18828"/>
      <c r="D18828"/>
      <c r="E18828"/>
    </row>
    <row r="18829" spans="1:5" ht="12.5" x14ac:dyDescent="0.25">
      <c r="A18829" s="37"/>
      <c r="B18829" s="26"/>
      <c r="C18829"/>
      <c r="D18829"/>
      <c r="E18829"/>
    </row>
    <row r="18830" spans="1:5" ht="12.5" x14ac:dyDescent="0.25">
      <c r="A18830" s="37"/>
      <c r="B18830" s="26"/>
      <c r="C18830"/>
      <c r="D18830"/>
      <c r="E18830"/>
    </row>
    <row r="18831" spans="1:5" ht="12.5" x14ac:dyDescent="0.25">
      <c r="A18831" s="37"/>
      <c r="B18831" s="26"/>
      <c r="C18831"/>
      <c r="D18831"/>
      <c r="E18831"/>
    </row>
    <row r="18832" spans="1:5" ht="12.5" x14ac:dyDescent="0.25">
      <c r="A18832" s="37"/>
      <c r="B18832" s="26"/>
      <c r="C18832"/>
      <c r="D18832"/>
      <c r="E18832"/>
    </row>
    <row r="18833" spans="1:5" ht="12.5" x14ac:dyDescent="0.25">
      <c r="A18833" s="37"/>
      <c r="B18833" s="26"/>
      <c r="C18833"/>
      <c r="D18833"/>
      <c r="E18833"/>
    </row>
    <row r="18834" spans="1:5" ht="12.5" x14ac:dyDescent="0.25">
      <c r="A18834" s="37"/>
      <c r="B18834" s="26"/>
      <c r="C18834"/>
      <c r="D18834"/>
      <c r="E18834"/>
    </row>
    <row r="18835" spans="1:5" ht="12.5" x14ac:dyDescent="0.25">
      <c r="A18835" s="37"/>
      <c r="B18835" s="26"/>
      <c r="C18835"/>
      <c r="D18835"/>
      <c r="E18835"/>
    </row>
    <row r="18836" spans="1:5" ht="12.5" x14ac:dyDescent="0.25">
      <c r="A18836" s="37"/>
      <c r="B18836" s="26"/>
      <c r="C18836"/>
      <c r="D18836"/>
      <c r="E18836"/>
    </row>
    <row r="18837" spans="1:5" ht="12.5" x14ac:dyDescent="0.25">
      <c r="A18837" s="37"/>
      <c r="B18837" s="26"/>
      <c r="C18837"/>
      <c r="D18837"/>
      <c r="E18837"/>
    </row>
    <row r="18838" spans="1:5" ht="12.5" x14ac:dyDescent="0.25">
      <c r="A18838" s="37"/>
      <c r="B18838" s="26"/>
      <c r="C18838"/>
      <c r="D18838"/>
      <c r="E18838"/>
    </row>
    <row r="18839" spans="1:5" ht="12.5" x14ac:dyDescent="0.25">
      <c r="A18839" s="37"/>
      <c r="B18839" s="26"/>
      <c r="C18839"/>
      <c r="D18839"/>
      <c r="E18839"/>
    </row>
    <row r="18840" spans="1:5" ht="12.5" x14ac:dyDescent="0.25">
      <c r="A18840" s="37"/>
      <c r="B18840" s="26"/>
      <c r="C18840"/>
      <c r="D18840"/>
      <c r="E18840"/>
    </row>
    <row r="18841" spans="1:5" ht="12.5" x14ac:dyDescent="0.25">
      <c r="A18841" s="37"/>
      <c r="B18841" s="26"/>
      <c r="C18841"/>
      <c r="D18841"/>
      <c r="E18841"/>
    </row>
    <row r="18842" spans="1:5" ht="12.5" x14ac:dyDescent="0.25">
      <c r="A18842" s="37"/>
      <c r="B18842" s="26"/>
      <c r="C18842"/>
      <c r="D18842"/>
      <c r="E18842"/>
    </row>
    <row r="18843" spans="1:5" ht="12.5" x14ac:dyDescent="0.25">
      <c r="A18843" s="37"/>
      <c r="B18843" s="26"/>
      <c r="C18843"/>
      <c r="D18843"/>
      <c r="E18843"/>
    </row>
    <row r="18844" spans="1:5" ht="12.5" x14ac:dyDescent="0.25">
      <c r="A18844" s="37"/>
      <c r="B18844" s="26"/>
      <c r="C18844"/>
      <c r="D18844"/>
      <c r="E18844"/>
    </row>
    <row r="18845" spans="1:5" ht="12.5" x14ac:dyDescent="0.25">
      <c r="A18845" s="37"/>
      <c r="B18845" s="26"/>
      <c r="C18845"/>
      <c r="D18845"/>
      <c r="E18845"/>
    </row>
    <row r="18846" spans="1:5" ht="12.5" x14ac:dyDescent="0.25">
      <c r="A18846" s="37"/>
      <c r="B18846" s="26"/>
      <c r="C18846"/>
      <c r="D18846"/>
      <c r="E18846"/>
    </row>
    <row r="18847" spans="1:5" ht="12.5" x14ac:dyDescent="0.25">
      <c r="A18847" s="37"/>
      <c r="B18847" s="26"/>
      <c r="C18847"/>
      <c r="D18847"/>
      <c r="E18847"/>
    </row>
    <row r="18848" spans="1:5" ht="12.5" x14ac:dyDescent="0.25">
      <c r="A18848" s="37"/>
      <c r="B18848" s="26"/>
      <c r="C18848"/>
      <c r="D18848"/>
      <c r="E18848"/>
    </row>
    <row r="18849" spans="1:5" ht="12.5" x14ac:dyDescent="0.25">
      <c r="A18849" s="37"/>
      <c r="B18849" s="26"/>
      <c r="C18849"/>
      <c r="D18849"/>
      <c r="E18849"/>
    </row>
    <row r="18850" spans="1:5" ht="12.5" x14ac:dyDescent="0.25">
      <c r="A18850" s="37"/>
      <c r="B18850" s="26"/>
      <c r="C18850"/>
      <c r="D18850"/>
      <c r="E18850"/>
    </row>
    <row r="18851" spans="1:5" ht="12.5" x14ac:dyDescent="0.25">
      <c r="A18851" s="37"/>
      <c r="B18851" s="26"/>
      <c r="C18851"/>
      <c r="D18851"/>
      <c r="E18851"/>
    </row>
    <row r="18852" spans="1:5" ht="12.5" x14ac:dyDescent="0.25">
      <c r="A18852" s="37"/>
      <c r="B18852" s="26"/>
      <c r="C18852"/>
      <c r="D18852"/>
      <c r="E18852"/>
    </row>
    <row r="18853" spans="1:5" ht="12.5" x14ac:dyDescent="0.25">
      <c r="A18853" s="37"/>
      <c r="B18853" s="26"/>
      <c r="C18853"/>
      <c r="D18853"/>
      <c r="E18853"/>
    </row>
    <row r="18854" spans="1:5" ht="12.5" x14ac:dyDescent="0.25">
      <c r="A18854" s="37"/>
      <c r="B18854" s="26"/>
      <c r="C18854"/>
      <c r="D18854"/>
      <c r="E18854"/>
    </row>
    <row r="18855" spans="1:5" ht="12.5" x14ac:dyDescent="0.25">
      <c r="A18855" s="37"/>
      <c r="B18855" s="26"/>
      <c r="C18855"/>
      <c r="D18855"/>
      <c r="E18855"/>
    </row>
    <row r="18856" spans="1:5" ht="12.5" x14ac:dyDescent="0.25">
      <c r="A18856" s="37"/>
      <c r="B18856" s="26"/>
      <c r="C18856"/>
      <c r="D18856"/>
      <c r="E18856"/>
    </row>
    <row r="18857" spans="1:5" ht="12.5" x14ac:dyDescent="0.25">
      <c r="A18857" s="37"/>
      <c r="B18857" s="26"/>
      <c r="C18857"/>
      <c r="D18857"/>
      <c r="E18857"/>
    </row>
    <row r="18858" spans="1:5" ht="12.5" x14ac:dyDescent="0.25">
      <c r="A18858" s="37"/>
      <c r="B18858" s="26"/>
      <c r="C18858"/>
      <c r="D18858"/>
      <c r="E18858"/>
    </row>
    <row r="18859" spans="1:5" ht="12.5" x14ac:dyDescent="0.25">
      <c r="A18859" s="37"/>
      <c r="B18859" s="26"/>
      <c r="C18859"/>
      <c r="D18859"/>
      <c r="E18859"/>
    </row>
    <row r="18860" spans="1:5" ht="12.5" x14ac:dyDescent="0.25">
      <c r="A18860" s="37"/>
      <c r="B18860" s="26"/>
      <c r="C18860"/>
      <c r="D18860"/>
      <c r="E18860"/>
    </row>
    <row r="18861" spans="1:5" ht="12.5" x14ac:dyDescent="0.25">
      <c r="A18861" s="37"/>
      <c r="B18861" s="26"/>
      <c r="C18861"/>
      <c r="D18861"/>
      <c r="E18861"/>
    </row>
    <row r="18862" spans="1:5" ht="12.5" x14ac:dyDescent="0.25">
      <c r="A18862" s="37"/>
      <c r="B18862" s="26"/>
      <c r="C18862"/>
      <c r="D18862"/>
      <c r="E18862"/>
    </row>
    <row r="18863" spans="1:5" ht="12.5" x14ac:dyDescent="0.25">
      <c r="A18863" s="37"/>
      <c r="B18863" s="26"/>
      <c r="C18863"/>
      <c r="D18863"/>
      <c r="E18863"/>
    </row>
    <row r="18864" spans="1:5" ht="12.5" x14ac:dyDescent="0.25">
      <c r="A18864" s="37"/>
      <c r="B18864" s="26"/>
      <c r="C18864"/>
      <c r="D18864"/>
      <c r="E18864"/>
    </row>
    <row r="18865" spans="1:5" ht="12.5" x14ac:dyDescent="0.25">
      <c r="A18865" s="37"/>
      <c r="B18865" s="26"/>
      <c r="C18865"/>
      <c r="D18865"/>
      <c r="E18865"/>
    </row>
    <row r="18866" spans="1:5" ht="12.5" x14ac:dyDescent="0.25">
      <c r="A18866" s="37"/>
      <c r="B18866" s="26"/>
      <c r="C18866"/>
      <c r="D18866"/>
      <c r="E18866"/>
    </row>
    <row r="18867" spans="1:5" ht="12.5" x14ac:dyDescent="0.25">
      <c r="A18867" s="37"/>
      <c r="B18867" s="26"/>
      <c r="C18867"/>
      <c r="D18867"/>
      <c r="E18867"/>
    </row>
    <row r="18868" spans="1:5" ht="12.5" x14ac:dyDescent="0.25">
      <c r="A18868" s="37"/>
      <c r="B18868" s="26"/>
      <c r="C18868"/>
      <c r="D18868"/>
      <c r="E18868"/>
    </row>
    <row r="18869" spans="1:5" ht="12.5" x14ac:dyDescent="0.25">
      <c r="A18869" s="37"/>
      <c r="B18869" s="26"/>
      <c r="C18869"/>
      <c r="D18869"/>
      <c r="E18869"/>
    </row>
    <row r="18870" spans="1:5" ht="12.5" x14ac:dyDescent="0.25">
      <c r="A18870" s="37"/>
      <c r="B18870" s="26"/>
      <c r="C18870"/>
      <c r="D18870"/>
      <c r="E18870"/>
    </row>
    <row r="18871" spans="1:5" ht="12.5" x14ac:dyDescent="0.25">
      <c r="A18871" s="37"/>
      <c r="B18871" s="26"/>
      <c r="C18871"/>
      <c r="D18871"/>
      <c r="E18871"/>
    </row>
    <row r="18872" spans="1:5" ht="12.5" x14ac:dyDescent="0.25">
      <c r="A18872" s="37"/>
      <c r="B18872" s="26"/>
      <c r="C18872"/>
      <c r="D18872"/>
      <c r="E18872"/>
    </row>
    <row r="18873" spans="1:5" ht="12.5" x14ac:dyDescent="0.25">
      <c r="A18873" s="37"/>
      <c r="B18873" s="26"/>
      <c r="C18873"/>
      <c r="D18873"/>
      <c r="E18873"/>
    </row>
    <row r="18874" spans="1:5" ht="12.5" x14ac:dyDescent="0.25">
      <c r="A18874" s="37"/>
      <c r="B18874" s="26"/>
      <c r="C18874"/>
      <c r="D18874"/>
      <c r="E18874"/>
    </row>
    <row r="18875" spans="1:5" ht="12.5" x14ac:dyDescent="0.25">
      <c r="A18875" s="37"/>
      <c r="B18875" s="26"/>
      <c r="C18875"/>
      <c r="D18875"/>
      <c r="E18875"/>
    </row>
    <row r="18876" spans="1:5" ht="12.5" x14ac:dyDescent="0.25">
      <c r="A18876" s="37"/>
      <c r="B18876" s="26"/>
      <c r="C18876"/>
      <c r="D18876"/>
      <c r="E18876"/>
    </row>
    <row r="18877" spans="1:5" ht="12.5" x14ac:dyDescent="0.25">
      <c r="A18877" s="37"/>
      <c r="B18877" s="26"/>
      <c r="C18877"/>
      <c r="D18877"/>
      <c r="E18877"/>
    </row>
    <row r="18878" spans="1:5" ht="12.5" x14ac:dyDescent="0.25">
      <c r="A18878" s="37"/>
      <c r="B18878" s="26"/>
      <c r="C18878"/>
      <c r="D18878"/>
      <c r="E18878"/>
    </row>
    <row r="18879" spans="1:5" ht="12.5" x14ac:dyDescent="0.25">
      <c r="A18879" s="37"/>
      <c r="B18879" s="26"/>
      <c r="C18879"/>
      <c r="D18879"/>
      <c r="E18879"/>
    </row>
    <row r="18880" spans="1:5" ht="12.5" x14ac:dyDescent="0.25">
      <c r="A18880" s="37"/>
      <c r="B18880" s="26"/>
      <c r="C18880"/>
      <c r="D18880"/>
      <c r="E18880"/>
    </row>
    <row r="18881" spans="1:5" ht="12.5" x14ac:dyDescent="0.25">
      <c r="A18881" s="37"/>
      <c r="B18881" s="26"/>
      <c r="C18881"/>
      <c r="D18881"/>
      <c r="E18881"/>
    </row>
    <row r="18882" spans="1:5" ht="12.5" x14ac:dyDescent="0.25">
      <c r="A18882" s="37"/>
      <c r="B18882" s="26"/>
      <c r="C18882"/>
      <c r="D18882"/>
      <c r="E18882"/>
    </row>
    <row r="18883" spans="1:5" ht="12.5" x14ac:dyDescent="0.25">
      <c r="A18883" s="37"/>
      <c r="B18883" s="26"/>
      <c r="C18883"/>
      <c r="D18883"/>
      <c r="E18883"/>
    </row>
    <row r="18884" spans="1:5" ht="12.5" x14ac:dyDescent="0.25">
      <c r="A18884" s="37"/>
      <c r="B18884" s="26"/>
      <c r="C18884"/>
      <c r="D18884"/>
      <c r="E18884"/>
    </row>
    <row r="18885" spans="1:5" ht="12.5" x14ac:dyDescent="0.25">
      <c r="A18885" s="37"/>
      <c r="B18885" s="26"/>
      <c r="C18885"/>
      <c r="D18885"/>
      <c r="E18885"/>
    </row>
    <row r="18886" spans="1:5" ht="12.5" x14ac:dyDescent="0.25">
      <c r="A18886" s="37"/>
      <c r="B18886" s="26"/>
      <c r="C18886"/>
      <c r="D18886"/>
      <c r="E18886"/>
    </row>
    <row r="18887" spans="1:5" ht="12.5" x14ac:dyDescent="0.25">
      <c r="A18887" s="37"/>
      <c r="B18887" s="26"/>
      <c r="C18887"/>
      <c r="D18887"/>
      <c r="E18887"/>
    </row>
    <row r="18888" spans="1:5" ht="12.5" x14ac:dyDescent="0.25">
      <c r="A18888" s="37"/>
      <c r="B18888" s="26"/>
      <c r="C18888"/>
      <c r="D18888"/>
      <c r="E18888"/>
    </row>
    <row r="18889" spans="1:5" ht="12.5" x14ac:dyDescent="0.25">
      <c r="A18889" s="37"/>
      <c r="B18889" s="26"/>
      <c r="C18889"/>
      <c r="D18889"/>
      <c r="E18889"/>
    </row>
    <row r="18890" spans="1:5" ht="12.5" x14ac:dyDescent="0.25">
      <c r="A18890" s="37"/>
      <c r="B18890" s="26"/>
      <c r="C18890"/>
      <c r="D18890"/>
      <c r="E18890"/>
    </row>
    <row r="18891" spans="1:5" ht="12.5" x14ac:dyDescent="0.25">
      <c r="A18891" s="37"/>
      <c r="B18891" s="26"/>
      <c r="C18891"/>
      <c r="D18891"/>
      <c r="E18891"/>
    </row>
    <row r="18892" spans="1:5" ht="12.5" x14ac:dyDescent="0.25">
      <c r="A18892" s="37"/>
      <c r="B18892" s="26"/>
      <c r="C18892"/>
      <c r="D18892"/>
      <c r="E18892"/>
    </row>
    <row r="18893" spans="1:5" ht="12.5" x14ac:dyDescent="0.25">
      <c r="A18893" s="37"/>
      <c r="B18893" s="26"/>
      <c r="C18893"/>
      <c r="D18893"/>
      <c r="E18893"/>
    </row>
    <row r="18894" spans="1:5" ht="12.5" x14ac:dyDescent="0.25">
      <c r="A18894" s="37"/>
      <c r="B18894" s="26"/>
      <c r="C18894"/>
      <c r="D18894"/>
      <c r="E18894"/>
    </row>
    <row r="18895" spans="1:5" ht="12.5" x14ac:dyDescent="0.25">
      <c r="A18895" s="37"/>
      <c r="B18895" s="26"/>
      <c r="C18895"/>
      <c r="D18895"/>
      <c r="E18895"/>
    </row>
    <row r="18896" spans="1:5" ht="12.5" x14ac:dyDescent="0.25">
      <c r="A18896" s="37"/>
      <c r="B18896" s="26"/>
      <c r="C18896"/>
      <c r="D18896"/>
      <c r="E18896"/>
    </row>
    <row r="18897" spans="1:5" ht="12.5" x14ac:dyDescent="0.25">
      <c r="A18897" s="37"/>
      <c r="B18897" s="26"/>
      <c r="C18897"/>
      <c r="D18897"/>
      <c r="E18897"/>
    </row>
    <row r="18898" spans="1:5" ht="12.5" x14ac:dyDescent="0.25">
      <c r="A18898" s="37"/>
      <c r="B18898" s="26"/>
      <c r="C18898"/>
      <c r="D18898"/>
      <c r="E18898"/>
    </row>
    <row r="18899" spans="1:5" ht="12.5" x14ac:dyDescent="0.25">
      <c r="A18899" s="37"/>
      <c r="B18899" s="26"/>
      <c r="C18899"/>
      <c r="D18899"/>
      <c r="E18899"/>
    </row>
    <row r="18900" spans="1:5" ht="12.5" x14ac:dyDescent="0.25">
      <c r="A18900" s="37"/>
      <c r="B18900" s="26"/>
      <c r="C18900"/>
      <c r="D18900"/>
      <c r="E18900"/>
    </row>
    <row r="18901" spans="1:5" ht="12.5" x14ac:dyDescent="0.25">
      <c r="A18901" s="37"/>
      <c r="B18901" s="26"/>
      <c r="C18901"/>
      <c r="D18901"/>
      <c r="E18901"/>
    </row>
    <row r="18902" spans="1:5" ht="12.5" x14ac:dyDescent="0.25">
      <c r="A18902" s="37"/>
      <c r="B18902" s="26"/>
      <c r="C18902"/>
      <c r="D18902"/>
      <c r="E18902"/>
    </row>
    <row r="18903" spans="1:5" ht="12.5" x14ac:dyDescent="0.25">
      <c r="A18903" s="37"/>
      <c r="B18903" s="26"/>
      <c r="C18903"/>
      <c r="D18903"/>
      <c r="E18903"/>
    </row>
    <row r="18904" spans="1:5" ht="12.5" x14ac:dyDescent="0.25">
      <c r="A18904" s="37"/>
      <c r="B18904" s="26"/>
      <c r="C18904"/>
      <c r="D18904"/>
      <c r="E18904"/>
    </row>
    <row r="18905" spans="1:5" ht="12.5" x14ac:dyDescent="0.25">
      <c r="A18905" s="37"/>
      <c r="B18905" s="26"/>
      <c r="C18905"/>
      <c r="D18905"/>
      <c r="E18905"/>
    </row>
    <row r="18906" spans="1:5" ht="12.5" x14ac:dyDescent="0.25">
      <c r="A18906" s="37"/>
      <c r="B18906" s="26"/>
      <c r="C18906"/>
      <c r="D18906"/>
      <c r="E18906"/>
    </row>
    <row r="18907" spans="1:5" ht="12.5" x14ac:dyDescent="0.25">
      <c r="A18907" s="37"/>
      <c r="B18907" s="26"/>
      <c r="C18907"/>
      <c r="D18907"/>
      <c r="E18907"/>
    </row>
    <row r="18908" spans="1:5" ht="12.5" x14ac:dyDescent="0.25">
      <c r="A18908" s="37"/>
      <c r="B18908" s="26"/>
      <c r="C18908"/>
      <c r="D18908"/>
      <c r="E18908"/>
    </row>
    <row r="18909" spans="1:5" ht="12.5" x14ac:dyDescent="0.25">
      <c r="A18909" s="37"/>
      <c r="B18909" s="26"/>
      <c r="C18909"/>
      <c r="D18909"/>
      <c r="E18909"/>
    </row>
    <row r="18910" spans="1:5" ht="12.5" x14ac:dyDescent="0.25">
      <c r="A18910" s="37"/>
      <c r="B18910" s="26"/>
      <c r="C18910"/>
      <c r="D18910"/>
      <c r="E18910"/>
    </row>
    <row r="18911" spans="1:5" ht="12.5" x14ac:dyDescent="0.25">
      <c r="A18911" s="37"/>
      <c r="B18911" s="26"/>
      <c r="C18911"/>
      <c r="D18911"/>
      <c r="E18911"/>
    </row>
    <row r="18912" spans="1:5" ht="12.5" x14ac:dyDescent="0.25">
      <c r="A18912" s="37"/>
      <c r="B18912" s="26"/>
      <c r="C18912"/>
      <c r="D18912"/>
      <c r="E18912"/>
    </row>
    <row r="18913" spans="1:5" ht="12.5" x14ac:dyDescent="0.25">
      <c r="A18913" s="37"/>
      <c r="B18913" s="26"/>
      <c r="C18913"/>
      <c r="D18913"/>
      <c r="E18913"/>
    </row>
    <row r="18914" spans="1:5" ht="12.5" x14ac:dyDescent="0.25">
      <c r="A18914" s="37"/>
      <c r="B18914" s="26"/>
      <c r="C18914"/>
      <c r="D18914"/>
      <c r="E18914"/>
    </row>
    <row r="18915" spans="1:5" ht="12.5" x14ac:dyDescent="0.25">
      <c r="A18915" s="37"/>
      <c r="B18915" s="26"/>
      <c r="C18915"/>
      <c r="D18915"/>
      <c r="E18915"/>
    </row>
    <row r="18916" spans="1:5" ht="12.5" x14ac:dyDescent="0.25">
      <c r="A18916" s="37"/>
      <c r="B18916" s="26"/>
      <c r="C18916"/>
      <c r="D18916"/>
      <c r="E18916"/>
    </row>
    <row r="18917" spans="1:5" ht="12.5" x14ac:dyDescent="0.25">
      <c r="A18917" s="37"/>
      <c r="B18917" s="26"/>
      <c r="C18917"/>
      <c r="D18917"/>
      <c r="E18917"/>
    </row>
    <row r="18918" spans="1:5" ht="12.5" x14ac:dyDescent="0.25">
      <c r="A18918" s="37"/>
      <c r="B18918" s="26"/>
      <c r="C18918"/>
      <c r="D18918"/>
      <c r="E18918"/>
    </row>
    <row r="18919" spans="1:5" ht="12.5" x14ac:dyDescent="0.25">
      <c r="A18919" s="37"/>
      <c r="B18919" s="26"/>
      <c r="C18919"/>
      <c r="D18919"/>
      <c r="E18919"/>
    </row>
    <row r="18920" spans="1:5" ht="12.5" x14ac:dyDescent="0.25">
      <c r="A18920" s="37"/>
      <c r="B18920" s="26"/>
      <c r="C18920"/>
      <c r="D18920"/>
      <c r="E18920"/>
    </row>
    <row r="18921" spans="1:5" ht="12.5" x14ac:dyDescent="0.25">
      <c r="A18921" s="37"/>
      <c r="B18921" s="26"/>
      <c r="C18921"/>
      <c r="D18921"/>
      <c r="E18921"/>
    </row>
    <row r="18922" spans="1:5" ht="12.5" x14ac:dyDescent="0.25">
      <c r="A18922" s="37"/>
      <c r="B18922" s="26"/>
      <c r="C18922"/>
      <c r="D18922"/>
      <c r="E18922"/>
    </row>
    <row r="18923" spans="1:5" ht="12.5" x14ac:dyDescent="0.25">
      <c r="A18923" s="37"/>
      <c r="B18923" s="26"/>
      <c r="C18923"/>
      <c r="D18923"/>
      <c r="E18923"/>
    </row>
    <row r="18924" spans="1:5" ht="12.5" x14ac:dyDescent="0.25">
      <c r="A18924" s="37"/>
      <c r="B18924" s="26"/>
      <c r="C18924"/>
      <c r="D18924"/>
      <c r="E18924"/>
    </row>
    <row r="18925" spans="1:5" ht="12.5" x14ac:dyDescent="0.25">
      <c r="A18925" s="37"/>
      <c r="B18925" s="26"/>
      <c r="C18925"/>
      <c r="D18925"/>
      <c r="E18925"/>
    </row>
    <row r="18926" spans="1:5" ht="12.5" x14ac:dyDescent="0.25">
      <c r="A18926" s="37"/>
      <c r="B18926" s="26"/>
      <c r="C18926"/>
      <c r="D18926"/>
      <c r="E18926"/>
    </row>
    <row r="18927" spans="1:5" ht="12.5" x14ac:dyDescent="0.25">
      <c r="A18927" s="37"/>
      <c r="B18927" s="26"/>
      <c r="C18927"/>
      <c r="D18927"/>
      <c r="E18927"/>
    </row>
    <row r="18928" spans="1:5" ht="12.5" x14ac:dyDescent="0.25">
      <c r="A18928" s="37"/>
      <c r="B18928" s="26"/>
      <c r="C18928"/>
      <c r="D18928"/>
      <c r="E18928"/>
    </row>
    <row r="18929" spans="1:5" ht="12.5" x14ac:dyDescent="0.25">
      <c r="A18929" s="37"/>
      <c r="B18929" s="26"/>
      <c r="C18929"/>
      <c r="D18929"/>
      <c r="E18929"/>
    </row>
    <row r="18930" spans="1:5" ht="12.5" x14ac:dyDescent="0.25">
      <c r="A18930" s="37"/>
      <c r="B18930" s="26"/>
      <c r="C18930"/>
      <c r="D18930"/>
      <c r="E18930"/>
    </row>
    <row r="18931" spans="1:5" ht="12.5" x14ac:dyDescent="0.25">
      <c r="A18931" s="37"/>
      <c r="B18931" s="26"/>
      <c r="C18931"/>
      <c r="D18931"/>
      <c r="E18931"/>
    </row>
    <row r="18932" spans="1:5" ht="12.5" x14ac:dyDescent="0.25">
      <c r="A18932" s="37"/>
      <c r="B18932" s="26"/>
      <c r="C18932"/>
      <c r="D18932"/>
      <c r="E18932"/>
    </row>
    <row r="18933" spans="1:5" ht="12.5" x14ac:dyDescent="0.25">
      <c r="A18933" s="37"/>
      <c r="B18933" s="26"/>
      <c r="C18933"/>
      <c r="D18933"/>
      <c r="E18933"/>
    </row>
    <row r="18934" spans="1:5" ht="12.5" x14ac:dyDescent="0.25">
      <c r="A18934" s="37"/>
      <c r="B18934" s="26"/>
      <c r="C18934"/>
      <c r="D18934"/>
      <c r="E18934"/>
    </row>
    <row r="18935" spans="1:5" ht="12.5" x14ac:dyDescent="0.25">
      <c r="A18935" s="37"/>
      <c r="B18935" s="26"/>
      <c r="C18935"/>
      <c r="D18935"/>
      <c r="E18935"/>
    </row>
    <row r="18936" spans="1:5" ht="12.5" x14ac:dyDescent="0.25">
      <c r="A18936" s="37"/>
      <c r="B18936" s="26"/>
      <c r="C18936"/>
      <c r="D18936"/>
      <c r="E18936"/>
    </row>
    <row r="18937" spans="1:5" ht="12.5" x14ac:dyDescent="0.25">
      <c r="A18937" s="37"/>
      <c r="B18937" s="26"/>
      <c r="C18937"/>
      <c r="D18937"/>
      <c r="E18937"/>
    </row>
    <row r="18938" spans="1:5" ht="12.5" x14ac:dyDescent="0.25">
      <c r="A18938" s="37"/>
      <c r="B18938" s="26"/>
      <c r="C18938"/>
      <c r="D18938"/>
      <c r="E18938"/>
    </row>
    <row r="18939" spans="1:5" ht="12.5" x14ac:dyDescent="0.25">
      <c r="A18939" s="37"/>
      <c r="B18939" s="26"/>
      <c r="C18939"/>
      <c r="D18939"/>
      <c r="E18939"/>
    </row>
    <row r="18940" spans="1:5" ht="12.5" x14ac:dyDescent="0.25">
      <c r="A18940" s="37"/>
      <c r="B18940" s="26"/>
      <c r="C18940"/>
      <c r="D18940"/>
      <c r="E18940"/>
    </row>
    <row r="18941" spans="1:5" ht="12.5" x14ac:dyDescent="0.25">
      <c r="A18941" s="37"/>
      <c r="B18941" s="26"/>
      <c r="C18941"/>
      <c r="D18941"/>
      <c r="E18941"/>
    </row>
    <row r="18942" spans="1:5" ht="12.5" x14ac:dyDescent="0.25">
      <c r="A18942" s="37"/>
      <c r="B18942" s="26"/>
      <c r="C18942"/>
      <c r="D18942"/>
      <c r="E18942"/>
    </row>
    <row r="18943" spans="1:5" ht="12.5" x14ac:dyDescent="0.25">
      <c r="A18943" s="37"/>
      <c r="B18943" s="26"/>
      <c r="C18943"/>
      <c r="D18943"/>
      <c r="E18943"/>
    </row>
    <row r="18944" spans="1:5" ht="12.5" x14ac:dyDescent="0.25">
      <c r="A18944" s="37"/>
      <c r="B18944" s="26"/>
      <c r="C18944"/>
      <c r="D18944"/>
      <c r="E18944"/>
    </row>
    <row r="18945" spans="1:5" ht="12.5" x14ac:dyDescent="0.25">
      <c r="A18945" s="37"/>
      <c r="B18945" s="26"/>
      <c r="C18945"/>
      <c r="D18945"/>
      <c r="E18945"/>
    </row>
    <row r="18946" spans="1:5" ht="12.5" x14ac:dyDescent="0.25">
      <c r="A18946" s="37"/>
      <c r="B18946" s="26"/>
      <c r="C18946"/>
      <c r="D18946"/>
      <c r="E18946"/>
    </row>
    <row r="18947" spans="1:5" ht="12.5" x14ac:dyDescent="0.25">
      <c r="A18947" s="37"/>
      <c r="B18947" s="26"/>
      <c r="C18947"/>
      <c r="D18947"/>
      <c r="E18947"/>
    </row>
    <row r="18948" spans="1:5" ht="12.5" x14ac:dyDescent="0.25">
      <c r="A18948" s="37"/>
      <c r="B18948" s="26"/>
      <c r="C18948"/>
      <c r="D18948"/>
      <c r="E18948"/>
    </row>
    <row r="18949" spans="1:5" ht="12.5" x14ac:dyDescent="0.25">
      <c r="A18949" s="37"/>
      <c r="B18949" s="26"/>
      <c r="C18949"/>
      <c r="D18949"/>
      <c r="E18949"/>
    </row>
    <row r="18950" spans="1:5" ht="12.5" x14ac:dyDescent="0.25">
      <c r="A18950" s="37"/>
      <c r="B18950" s="26"/>
      <c r="C18950"/>
      <c r="D18950"/>
      <c r="E18950"/>
    </row>
    <row r="18951" spans="1:5" ht="12.5" x14ac:dyDescent="0.25">
      <c r="A18951" s="37"/>
      <c r="B18951" s="26"/>
      <c r="C18951"/>
      <c r="D18951"/>
      <c r="E18951"/>
    </row>
    <row r="18952" spans="1:5" ht="12.5" x14ac:dyDescent="0.25">
      <c r="A18952" s="37"/>
      <c r="B18952" s="26"/>
      <c r="C18952"/>
      <c r="D18952"/>
      <c r="E18952"/>
    </row>
    <row r="18953" spans="1:5" ht="12.5" x14ac:dyDescent="0.25">
      <c r="A18953" s="37"/>
      <c r="B18953" s="26"/>
      <c r="C18953"/>
      <c r="D18953"/>
      <c r="E18953"/>
    </row>
    <row r="18954" spans="1:5" ht="12.5" x14ac:dyDescent="0.25">
      <c r="A18954" s="37"/>
      <c r="B18954" s="26"/>
      <c r="C18954"/>
      <c r="D18954"/>
      <c r="E18954"/>
    </row>
    <row r="18955" spans="1:5" ht="12.5" x14ac:dyDescent="0.25">
      <c r="A18955" s="37"/>
      <c r="B18955" s="26"/>
      <c r="C18955"/>
      <c r="D18955"/>
      <c r="E18955"/>
    </row>
    <row r="18956" spans="1:5" ht="12.5" x14ac:dyDescent="0.25">
      <c r="A18956" s="37"/>
      <c r="B18956" s="26"/>
      <c r="C18956"/>
      <c r="D18956"/>
      <c r="E18956"/>
    </row>
    <row r="18957" spans="1:5" ht="12.5" x14ac:dyDescent="0.25">
      <c r="A18957" s="37"/>
      <c r="B18957" s="26"/>
      <c r="C18957"/>
      <c r="D18957"/>
      <c r="E18957"/>
    </row>
    <row r="18958" spans="1:5" ht="12.5" x14ac:dyDescent="0.25">
      <c r="A18958" s="37"/>
      <c r="B18958" s="26"/>
      <c r="C18958"/>
      <c r="D18958"/>
      <c r="E18958"/>
    </row>
    <row r="18959" spans="1:5" ht="12.5" x14ac:dyDescent="0.25">
      <c r="A18959" s="37"/>
      <c r="B18959" s="26"/>
      <c r="C18959"/>
      <c r="D18959"/>
      <c r="E18959"/>
    </row>
    <row r="18960" spans="1:5" ht="12.5" x14ac:dyDescent="0.25">
      <c r="A18960" s="37"/>
      <c r="B18960" s="26"/>
      <c r="C18960"/>
      <c r="D18960"/>
      <c r="E18960"/>
    </row>
    <row r="18961" spans="1:5" ht="12.5" x14ac:dyDescent="0.25">
      <c r="A18961" s="37"/>
      <c r="B18961" s="26"/>
      <c r="C18961"/>
      <c r="D18961"/>
      <c r="E18961"/>
    </row>
    <row r="18962" spans="1:5" ht="12.5" x14ac:dyDescent="0.25">
      <c r="A18962" s="37"/>
      <c r="B18962" s="26"/>
      <c r="C18962"/>
      <c r="D18962"/>
      <c r="E18962"/>
    </row>
    <row r="18963" spans="1:5" ht="12.5" x14ac:dyDescent="0.25">
      <c r="A18963" s="37"/>
      <c r="B18963" s="26"/>
      <c r="C18963"/>
      <c r="D18963"/>
      <c r="E18963"/>
    </row>
    <row r="18964" spans="1:5" ht="12.5" x14ac:dyDescent="0.25">
      <c r="A18964" s="37"/>
      <c r="B18964" s="26"/>
      <c r="C18964"/>
      <c r="D18964"/>
      <c r="E18964"/>
    </row>
    <row r="18965" spans="1:5" ht="12.5" x14ac:dyDescent="0.25">
      <c r="A18965" s="37"/>
      <c r="B18965" s="26"/>
      <c r="C18965"/>
      <c r="D18965"/>
      <c r="E18965"/>
    </row>
    <row r="18966" spans="1:5" ht="12.5" x14ac:dyDescent="0.25">
      <c r="A18966" s="37"/>
      <c r="B18966" s="26"/>
      <c r="C18966"/>
      <c r="D18966"/>
      <c r="E18966"/>
    </row>
    <row r="18967" spans="1:5" ht="12.5" x14ac:dyDescent="0.25">
      <c r="A18967" s="37"/>
      <c r="B18967" s="26"/>
      <c r="C18967"/>
      <c r="D18967"/>
      <c r="E18967"/>
    </row>
    <row r="18968" spans="1:5" ht="12.5" x14ac:dyDescent="0.25">
      <c r="A18968" s="37"/>
      <c r="B18968" s="26"/>
      <c r="C18968"/>
      <c r="D18968"/>
      <c r="E18968"/>
    </row>
    <row r="18969" spans="1:5" ht="12.5" x14ac:dyDescent="0.25">
      <c r="A18969" s="37"/>
      <c r="B18969" s="26"/>
      <c r="C18969"/>
      <c r="D18969"/>
      <c r="E18969"/>
    </row>
    <row r="18970" spans="1:5" ht="12.5" x14ac:dyDescent="0.25">
      <c r="A18970" s="37"/>
      <c r="B18970" s="26"/>
      <c r="C18970"/>
      <c r="D18970"/>
      <c r="E18970"/>
    </row>
    <row r="18971" spans="1:5" ht="12.5" x14ac:dyDescent="0.25">
      <c r="A18971" s="37"/>
      <c r="B18971" s="26"/>
      <c r="C18971"/>
      <c r="D18971"/>
      <c r="E18971"/>
    </row>
    <row r="18972" spans="1:5" ht="12.5" x14ac:dyDescent="0.25">
      <c r="A18972" s="37"/>
      <c r="B18972" s="26"/>
      <c r="C18972"/>
      <c r="D18972"/>
      <c r="E18972"/>
    </row>
    <row r="18973" spans="1:5" ht="12.5" x14ac:dyDescent="0.25">
      <c r="A18973" s="37"/>
      <c r="B18973" s="26"/>
      <c r="C18973"/>
      <c r="D18973"/>
      <c r="E18973"/>
    </row>
    <row r="18974" spans="1:5" ht="12.5" x14ac:dyDescent="0.25">
      <c r="A18974" s="37"/>
      <c r="B18974" s="26"/>
      <c r="C18974"/>
      <c r="D18974"/>
      <c r="E18974"/>
    </row>
    <row r="18975" spans="1:5" ht="12.5" x14ac:dyDescent="0.25">
      <c r="A18975" s="37"/>
      <c r="B18975" s="26"/>
      <c r="C18975"/>
      <c r="D18975"/>
      <c r="E18975"/>
    </row>
    <row r="18976" spans="1:5" ht="12.5" x14ac:dyDescent="0.25">
      <c r="A18976" s="37"/>
      <c r="B18976" s="26"/>
      <c r="C18976"/>
      <c r="D18976"/>
      <c r="E18976"/>
    </row>
    <row r="18977" spans="1:5" ht="12.5" x14ac:dyDescent="0.25">
      <c r="A18977" s="37"/>
      <c r="B18977" s="26"/>
      <c r="C18977"/>
      <c r="D18977"/>
      <c r="E18977"/>
    </row>
    <row r="18978" spans="1:5" ht="12.5" x14ac:dyDescent="0.25">
      <c r="A18978" s="37"/>
      <c r="B18978" s="26"/>
      <c r="C18978"/>
      <c r="D18978"/>
      <c r="E18978"/>
    </row>
    <row r="18979" spans="1:5" ht="12.5" x14ac:dyDescent="0.25">
      <c r="A18979" s="37"/>
      <c r="B18979" s="26"/>
      <c r="C18979"/>
      <c r="D18979"/>
      <c r="E18979"/>
    </row>
    <row r="18980" spans="1:5" ht="12.5" x14ac:dyDescent="0.25">
      <c r="A18980" s="37"/>
      <c r="B18980" s="26"/>
      <c r="C18980"/>
      <c r="D18980"/>
      <c r="E18980"/>
    </row>
    <row r="18981" spans="1:5" ht="12.5" x14ac:dyDescent="0.25">
      <c r="A18981" s="37"/>
      <c r="B18981" s="26"/>
      <c r="C18981"/>
      <c r="D18981"/>
      <c r="E18981"/>
    </row>
    <row r="18982" spans="1:5" ht="12.5" x14ac:dyDescent="0.25">
      <c r="A18982" s="37"/>
      <c r="B18982" s="26"/>
      <c r="C18982"/>
      <c r="D18982"/>
      <c r="E18982"/>
    </row>
    <row r="18983" spans="1:5" ht="12.5" x14ac:dyDescent="0.25">
      <c r="A18983" s="37"/>
      <c r="B18983" s="26"/>
      <c r="C18983"/>
      <c r="D18983"/>
      <c r="E18983"/>
    </row>
    <row r="18984" spans="1:5" ht="12.5" x14ac:dyDescent="0.25">
      <c r="A18984" s="37"/>
      <c r="B18984" s="26"/>
      <c r="C18984"/>
      <c r="D18984"/>
      <c r="E18984"/>
    </row>
    <row r="18985" spans="1:5" ht="12.5" x14ac:dyDescent="0.25">
      <c r="A18985" s="37"/>
      <c r="B18985" s="26"/>
      <c r="C18985"/>
      <c r="D18985"/>
      <c r="E18985"/>
    </row>
    <row r="18986" spans="1:5" ht="12.5" x14ac:dyDescent="0.25">
      <c r="A18986" s="37"/>
      <c r="B18986" s="26"/>
      <c r="C18986"/>
      <c r="D18986"/>
      <c r="E18986"/>
    </row>
    <row r="18987" spans="1:5" ht="12.5" x14ac:dyDescent="0.25">
      <c r="A18987" s="37"/>
      <c r="B18987" s="26"/>
      <c r="C18987"/>
      <c r="D18987"/>
      <c r="E18987"/>
    </row>
    <row r="18988" spans="1:5" ht="12.5" x14ac:dyDescent="0.25">
      <c r="A18988" s="37"/>
      <c r="B18988" s="26"/>
      <c r="C18988"/>
      <c r="D18988"/>
      <c r="E18988"/>
    </row>
    <row r="18989" spans="1:5" ht="12.5" x14ac:dyDescent="0.25">
      <c r="A18989" s="37"/>
      <c r="B18989" s="26"/>
      <c r="C18989"/>
      <c r="D18989"/>
      <c r="E18989"/>
    </row>
    <row r="18990" spans="1:5" ht="12.5" x14ac:dyDescent="0.25">
      <c r="A18990" s="37"/>
      <c r="B18990" s="26"/>
      <c r="C18990"/>
      <c r="D18990"/>
      <c r="E18990"/>
    </row>
    <row r="18991" spans="1:5" ht="12.5" x14ac:dyDescent="0.25">
      <c r="A18991" s="37"/>
      <c r="B18991" s="26"/>
      <c r="C18991"/>
      <c r="D18991"/>
      <c r="E18991"/>
    </row>
    <row r="18992" spans="1:5" ht="12.5" x14ac:dyDescent="0.25">
      <c r="A18992" s="37"/>
      <c r="B18992" s="26"/>
      <c r="C18992"/>
      <c r="D18992"/>
      <c r="E18992"/>
    </row>
    <row r="18993" spans="1:5" ht="12.5" x14ac:dyDescent="0.25">
      <c r="A18993" s="37"/>
      <c r="B18993" s="26"/>
      <c r="C18993"/>
      <c r="D18993"/>
      <c r="E18993"/>
    </row>
    <row r="18994" spans="1:5" ht="12.5" x14ac:dyDescent="0.25">
      <c r="A18994" s="37"/>
      <c r="B18994" s="26"/>
      <c r="C18994"/>
      <c r="D18994"/>
      <c r="E18994"/>
    </row>
    <row r="18995" spans="1:5" ht="12.5" x14ac:dyDescent="0.25">
      <c r="A18995" s="37"/>
      <c r="B18995" s="26"/>
      <c r="C18995"/>
      <c r="D18995"/>
      <c r="E18995"/>
    </row>
    <row r="18996" spans="1:5" ht="12.5" x14ac:dyDescent="0.25">
      <c r="A18996" s="37"/>
      <c r="B18996" s="26"/>
      <c r="C18996"/>
      <c r="D18996"/>
      <c r="E18996"/>
    </row>
    <row r="18997" spans="1:5" ht="12.5" x14ac:dyDescent="0.25">
      <c r="A18997" s="37"/>
      <c r="B18997" s="26"/>
      <c r="C18997"/>
      <c r="D18997"/>
      <c r="E18997"/>
    </row>
    <row r="18998" spans="1:5" ht="12.5" x14ac:dyDescent="0.25">
      <c r="A18998" s="37"/>
      <c r="B18998" s="26"/>
      <c r="C18998"/>
      <c r="D18998"/>
      <c r="E18998"/>
    </row>
    <row r="18999" spans="1:5" ht="12.5" x14ac:dyDescent="0.25">
      <c r="A18999" s="37"/>
      <c r="B18999" s="26"/>
      <c r="C18999"/>
      <c r="D18999"/>
      <c r="E18999"/>
    </row>
    <row r="19000" spans="1:5" ht="12.5" x14ac:dyDescent="0.25">
      <c r="A19000" s="37"/>
      <c r="B19000" s="26"/>
      <c r="C19000"/>
      <c r="D19000"/>
      <c r="E19000"/>
    </row>
    <row r="19001" spans="1:5" ht="12.5" x14ac:dyDescent="0.25">
      <c r="A19001" s="37"/>
      <c r="B19001" s="26"/>
      <c r="C19001"/>
      <c r="D19001"/>
      <c r="E19001"/>
    </row>
    <row r="19002" spans="1:5" ht="12.5" x14ac:dyDescent="0.25">
      <c r="A19002" s="37"/>
      <c r="B19002" s="26"/>
      <c r="C19002"/>
      <c r="D19002"/>
      <c r="E19002"/>
    </row>
    <row r="19003" spans="1:5" ht="12.5" x14ac:dyDescent="0.25">
      <c r="A19003" s="37"/>
      <c r="B19003" s="26"/>
      <c r="C19003"/>
      <c r="D19003"/>
      <c r="E19003"/>
    </row>
    <row r="19004" spans="1:5" ht="12.5" x14ac:dyDescent="0.25">
      <c r="A19004" s="37"/>
      <c r="B19004" s="26"/>
      <c r="C19004"/>
      <c r="D19004"/>
      <c r="E19004"/>
    </row>
    <row r="19005" spans="1:5" ht="12.5" x14ac:dyDescent="0.25">
      <c r="A19005" s="37"/>
      <c r="B19005" s="26"/>
      <c r="C19005"/>
      <c r="D19005"/>
      <c r="E19005"/>
    </row>
    <row r="19006" spans="1:5" ht="12.5" x14ac:dyDescent="0.25">
      <c r="A19006" s="37"/>
      <c r="B19006" s="26"/>
      <c r="C19006"/>
      <c r="D19006"/>
      <c r="E19006"/>
    </row>
    <row r="19007" spans="1:5" ht="12.5" x14ac:dyDescent="0.25">
      <c r="A19007" s="37"/>
      <c r="B19007" s="26"/>
      <c r="C19007"/>
      <c r="D19007"/>
      <c r="E19007"/>
    </row>
    <row r="19008" spans="1:5" ht="12.5" x14ac:dyDescent="0.25">
      <c r="A19008" s="37"/>
      <c r="B19008" s="26"/>
      <c r="C19008"/>
      <c r="D19008"/>
      <c r="E19008"/>
    </row>
    <row r="19009" spans="1:5" ht="12.5" x14ac:dyDescent="0.25">
      <c r="A19009" s="37"/>
      <c r="B19009" s="26"/>
      <c r="C19009"/>
      <c r="D19009"/>
      <c r="E19009"/>
    </row>
    <row r="19010" spans="1:5" ht="12.5" x14ac:dyDescent="0.25">
      <c r="A19010" s="37"/>
      <c r="B19010" s="26"/>
      <c r="C19010"/>
      <c r="D19010"/>
      <c r="E19010"/>
    </row>
    <row r="19011" spans="1:5" ht="12.5" x14ac:dyDescent="0.25">
      <c r="A19011" s="37"/>
      <c r="B19011" s="26"/>
      <c r="C19011"/>
      <c r="D19011"/>
      <c r="E19011"/>
    </row>
    <row r="19012" spans="1:5" ht="12.5" x14ac:dyDescent="0.25">
      <c r="A19012" s="37"/>
      <c r="B19012" s="26"/>
      <c r="C19012"/>
      <c r="D19012"/>
      <c r="E19012"/>
    </row>
    <row r="19013" spans="1:5" ht="12.5" x14ac:dyDescent="0.25">
      <c r="A19013" s="37"/>
      <c r="B19013" s="26"/>
      <c r="C19013"/>
      <c r="D19013"/>
      <c r="E19013"/>
    </row>
    <row r="19014" spans="1:5" ht="12.5" x14ac:dyDescent="0.25">
      <c r="A19014" s="37"/>
      <c r="B19014" s="26"/>
      <c r="C19014"/>
      <c r="D19014"/>
      <c r="E19014"/>
    </row>
    <row r="19015" spans="1:5" ht="12.5" x14ac:dyDescent="0.25">
      <c r="A19015" s="37"/>
      <c r="B19015" s="26"/>
      <c r="C19015"/>
      <c r="D19015"/>
      <c r="E19015"/>
    </row>
    <row r="19016" spans="1:5" ht="12.5" x14ac:dyDescent="0.25">
      <c r="A19016" s="37"/>
      <c r="B19016" s="26"/>
      <c r="C19016"/>
      <c r="D19016"/>
      <c r="E19016"/>
    </row>
    <row r="19017" spans="1:5" ht="12.5" x14ac:dyDescent="0.25">
      <c r="A19017" s="37"/>
      <c r="B19017" s="26"/>
      <c r="C19017"/>
      <c r="D19017"/>
      <c r="E19017"/>
    </row>
    <row r="19018" spans="1:5" ht="12.5" x14ac:dyDescent="0.25">
      <c r="A19018" s="37"/>
      <c r="B19018" s="26"/>
      <c r="C19018"/>
      <c r="D19018"/>
      <c r="E19018"/>
    </row>
    <row r="19019" spans="1:5" ht="12.5" x14ac:dyDescent="0.25">
      <c r="A19019" s="37"/>
      <c r="B19019" s="26"/>
      <c r="C19019"/>
      <c r="D19019"/>
      <c r="E19019"/>
    </row>
    <row r="19020" spans="1:5" ht="12.5" x14ac:dyDescent="0.25">
      <c r="A19020" s="37"/>
      <c r="B19020" s="26"/>
      <c r="C19020"/>
      <c r="D19020"/>
      <c r="E19020"/>
    </row>
    <row r="19021" spans="1:5" ht="12.5" x14ac:dyDescent="0.25">
      <c r="A19021" s="37"/>
      <c r="B19021" s="26"/>
      <c r="C19021"/>
      <c r="D19021"/>
      <c r="E19021"/>
    </row>
    <row r="19022" spans="1:5" ht="12.5" x14ac:dyDescent="0.25">
      <c r="A19022" s="37"/>
      <c r="B19022" s="26"/>
      <c r="C19022"/>
      <c r="D19022"/>
      <c r="E19022"/>
    </row>
    <row r="19023" spans="1:5" ht="12.5" x14ac:dyDescent="0.25">
      <c r="A19023" s="37"/>
      <c r="B19023" s="26"/>
      <c r="C19023"/>
      <c r="D19023"/>
      <c r="E19023"/>
    </row>
    <row r="19024" spans="1:5" ht="12.5" x14ac:dyDescent="0.25">
      <c r="A19024" s="37"/>
      <c r="B19024" s="26"/>
      <c r="C19024"/>
      <c r="D19024"/>
      <c r="E19024"/>
    </row>
    <row r="19025" spans="1:5" ht="12.5" x14ac:dyDescent="0.25">
      <c r="A19025" s="37"/>
      <c r="B19025" s="26"/>
      <c r="C19025"/>
      <c r="D19025"/>
      <c r="E19025"/>
    </row>
    <row r="19026" spans="1:5" ht="12.5" x14ac:dyDescent="0.25">
      <c r="A19026" s="37"/>
      <c r="B19026" s="26"/>
      <c r="C19026"/>
      <c r="D19026"/>
      <c r="E19026"/>
    </row>
    <row r="19027" spans="1:5" ht="12.5" x14ac:dyDescent="0.25">
      <c r="A19027" s="37"/>
      <c r="B19027" s="26"/>
      <c r="C19027"/>
      <c r="D19027"/>
      <c r="E19027"/>
    </row>
    <row r="19028" spans="1:5" ht="12.5" x14ac:dyDescent="0.25">
      <c r="A19028" s="37"/>
      <c r="B19028" s="26"/>
      <c r="C19028"/>
      <c r="D19028"/>
      <c r="E19028"/>
    </row>
    <row r="19029" spans="1:5" ht="12.5" x14ac:dyDescent="0.25">
      <c r="A19029" s="37"/>
      <c r="B19029" s="26"/>
      <c r="C19029"/>
      <c r="D19029"/>
      <c r="E19029"/>
    </row>
    <row r="19030" spans="1:5" ht="12.5" x14ac:dyDescent="0.25">
      <c r="A19030" s="37"/>
      <c r="B19030" s="26"/>
      <c r="C19030"/>
      <c r="D19030"/>
      <c r="E19030"/>
    </row>
    <row r="19031" spans="1:5" ht="12.5" x14ac:dyDescent="0.25">
      <c r="A19031" s="37"/>
      <c r="B19031" s="26"/>
      <c r="C19031"/>
      <c r="D19031"/>
      <c r="E19031"/>
    </row>
    <row r="19032" spans="1:5" ht="12.5" x14ac:dyDescent="0.25">
      <c r="A19032" s="37"/>
      <c r="B19032" s="26"/>
      <c r="C19032"/>
      <c r="D19032"/>
      <c r="E19032"/>
    </row>
    <row r="19033" spans="1:5" ht="12.5" x14ac:dyDescent="0.25">
      <c r="A19033" s="37"/>
      <c r="B19033" s="26"/>
      <c r="C19033"/>
      <c r="D19033"/>
      <c r="E19033"/>
    </row>
    <row r="19034" spans="1:5" ht="12.5" x14ac:dyDescent="0.25">
      <c r="A19034" s="37"/>
      <c r="B19034" s="26"/>
      <c r="C19034"/>
      <c r="D19034"/>
      <c r="E19034"/>
    </row>
    <row r="19035" spans="1:5" ht="12.5" x14ac:dyDescent="0.25">
      <c r="A19035" s="37"/>
      <c r="B19035" s="26"/>
      <c r="C19035"/>
      <c r="D19035"/>
      <c r="E19035"/>
    </row>
    <row r="19036" spans="1:5" ht="12.5" x14ac:dyDescent="0.25">
      <c r="A19036" s="37"/>
      <c r="B19036" s="26"/>
      <c r="C19036"/>
      <c r="D19036"/>
      <c r="E19036"/>
    </row>
    <row r="19037" spans="1:5" ht="12.5" x14ac:dyDescent="0.25">
      <c r="A19037" s="37"/>
      <c r="B19037" s="26"/>
      <c r="C19037"/>
      <c r="D19037"/>
      <c r="E19037"/>
    </row>
    <row r="19038" spans="1:5" ht="12.5" x14ac:dyDescent="0.25">
      <c r="A19038" s="37"/>
      <c r="B19038" s="26"/>
      <c r="C19038"/>
      <c r="D19038"/>
      <c r="E19038"/>
    </row>
    <row r="19039" spans="1:5" ht="12.5" x14ac:dyDescent="0.25">
      <c r="A19039" s="37"/>
      <c r="B19039" s="26"/>
      <c r="C19039"/>
      <c r="D19039"/>
      <c r="E19039"/>
    </row>
    <row r="19040" spans="1:5" ht="12.5" x14ac:dyDescent="0.25">
      <c r="A19040" s="37"/>
      <c r="B19040" s="26"/>
      <c r="C19040"/>
      <c r="D19040"/>
      <c r="E19040"/>
    </row>
    <row r="19041" spans="1:5" ht="12.5" x14ac:dyDescent="0.25">
      <c r="A19041" s="37"/>
      <c r="B19041" s="26"/>
      <c r="C19041"/>
      <c r="D19041"/>
      <c r="E19041"/>
    </row>
    <row r="19042" spans="1:5" ht="12.5" x14ac:dyDescent="0.25">
      <c r="A19042" s="37"/>
      <c r="B19042" s="26"/>
      <c r="C19042"/>
      <c r="D19042"/>
      <c r="E19042"/>
    </row>
    <row r="19043" spans="1:5" ht="12.5" x14ac:dyDescent="0.25">
      <c r="A19043" s="37"/>
      <c r="B19043" s="26"/>
      <c r="C19043"/>
      <c r="D19043"/>
      <c r="E19043"/>
    </row>
    <row r="19044" spans="1:5" ht="12.5" x14ac:dyDescent="0.25">
      <c r="A19044" s="37"/>
      <c r="B19044" s="26"/>
      <c r="C19044"/>
      <c r="D19044"/>
      <c r="E19044"/>
    </row>
    <row r="19045" spans="1:5" ht="12.5" x14ac:dyDescent="0.25">
      <c r="A19045" s="37"/>
      <c r="B19045" s="26"/>
      <c r="C19045"/>
      <c r="D19045"/>
      <c r="E19045"/>
    </row>
    <row r="19046" spans="1:5" ht="12.5" x14ac:dyDescent="0.25">
      <c r="A19046" s="37"/>
      <c r="B19046" s="26"/>
      <c r="C19046"/>
      <c r="D19046"/>
      <c r="E19046"/>
    </row>
    <row r="19047" spans="1:5" ht="12.5" x14ac:dyDescent="0.25">
      <c r="A19047" s="37"/>
      <c r="B19047" s="26"/>
      <c r="C19047"/>
      <c r="D19047"/>
      <c r="E19047"/>
    </row>
    <row r="19048" spans="1:5" ht="12.5" x14ac:dyDescent="0.25">
      <c r="A19048" s="37"/>
      <c r="B19048" s="26"/>
      <c r="C19048"/>
      <c r="D19048"/>
      <c r="E19048"/>
    </row>
    <row r="19049" spans="1:5" ht="12.5" x14ac:dyDescent="0.25">
      <c r="A19049" s="37"/>
      <c r="B19049" s="26"/>
      <c r="C19049"/>
      <c r="D19049"/>
      <c r="E19049"/>
    </row>
    <row r="19050" spans="1:5" ht="12.5" x14ac:dyDescent="0.25">
      <c r="A19050" s="37"/>
      <c r="B19050" s="26"/>
      <c r="C19050"/>
      <c r="D19050"/>
      <c r="E19050"/>
    </row>
    <row r="19051" spans="1:5" ht="12.5" x14ac:dyDescent="0.25">
      <c r="A19051" s="37"/>
      <c r="B19051" s="26"/>
      <c r="C19051"/>
      <c r="D19051"/>
      <c r="E19051"/>
    </row>
    <row r="19052" spans="1:5" ht="12.5" x14ac:dyDescent="0.25">
      <c r="A19052" s="37"/>
      <c r="B19052" s="26"/>
      <c r="C19052"/>
      <c r="D19052"/>
      <c r="E19052"/>
    </row>
    <row r="19053" spans="1:5" ht="12.5" x14ac:dyDescent="0.25">
      <c r="A19053" s="37"/>
      <c r="B19053" s="26"/>
      <c r="C19053"/>
      <c r="D19053"/>
      <c r="E19053"/>
    </row>
    <row r="19054" spans="1:5" ht="12.5" x14ac:dyDescent="0.25">
      <c r="A19054" s="37"/>
      <c r="B19054" s="26"/>
      <c r="C19054"/>
      <c r="D19054"/>
      <c r="E19054"/>
    </row>
    <row r="19055" spans="1:5" ht="12.5" x14ac:dyDescent="0.25">
      <c r="A19055" s="37"/>
      <c r="B19055" s="26"/>
      <c r="C19055"/>
      <c r="D19055"/>
      <c r="E19055"/>
    </row>
    <row r="19056" spans="1:5" ht="12.5" x14ac:dyDescent="0.25">
      <c r="A19056" s="37"/>
      <c r="B19056" s="26"/>
      <c r="C19056"/>
      <c r="D19056"/>
      <c r="E19056"/>
    </row>
    <row r="19057" spans="1:5" ht="12.5" x14ac:dyDescent="0.25">
      <c r="A19057" s="37"/>
      <c r="B19057" s="26"/>
      <c r="C19057"/>
      <c r="D19057"/>
      <c r="E19057"/>
    </row>
    <row r="19058" spans="1:5" ht="12.5" x14ac:dyDescent="0.25">
      <c r="A19058" s="37"/>
      <c r="B19058" s="26"/>
      <c r="C19058"/>
      <c r="D19058"/>
      <c r="E19058"/>
    </row>
    <row r="19059" spans="1:5" ht="12.5" x14ac:dyDescent="0.25">
      <c r="A19059" s="37"/>
      <c r="B19059" s="26"/>
      <c r="C19059"/>
      <c r="D19059"/>
      <c r="E19059"/>
    </row>
    <row r="19060" spans="1:5" ht="12.5" x14ac:dyDescent="0.25">
      <c r="A19060" s="37"/>
      <c r="B19060" s="26"/>
      <c r="C19060"/>
      <c r="D19060"/>
      <c r="E19060"/>
    </row>
    <row r="19061" spans="1:5" ht="12.5" x14ac:dyDescent="0.25">
      <c r="A19061" s="37"/>
      <c r="B19061" s="26"/>
      <c r="C19061"/>
      <c r="D19061"/>
      <c r="E19061"/>
    </row>
    <row r="19062" spans="1:5" ht="12.5" x14ac:dyDescent="0.25">
      <c r="A19062" s="37"/>
      <c r="B19062" s="26"/>
      <c r="C19062"/>
      <c r="D19062"/>
      <c r="E19062"/>
    </row>
    <row r="19063" spans="1:5" ht="12.5" x14ac:dyDescent="0.25">
      <c r="A19063" s="37"/>
      <c r="B19063" s="26"/>
      <c r="C19063"/>
      <c r="D19063"/>
      <c r="E19063"/>
    </row>
    <row r="19064" spans="1:5" ht="12.5" x14ac:dyDescent="0.25">
      <c r="A19064" s="37"/>
      <c r="B19064" s="26"/>
      <c r="C19064"/>
      <c r="D19064"/>
      <c r="E19064"/>
    </row>
    <row r="19065" spans="1:5" ht="12.5" x14ac:dyDescent="0.25">
      <c r="A19065" s="37"/>
      <c r="B19065" s="26"/>
      <c r="C19065"/>
      <c r="D19065"/>
      <c r="E19065"/>
    </row>
    <row r="19066" spans="1:5" ht="12.5" x14ac:dyDescent="0.25">
      <c r="A19066" s="37"/>
      <c r="B19066" s="26"/>
      <c r="C19066"/>
      <c r="D19066"/>
      <c r="E19066"/>
    </row>
    <row r="19067" spans="1:5" ht="12.5" x14ac:dyDescent="0.25">
      <c r="A19067" s="37"/>
      <c r="B19067" s="26"/>
      <c r="C19067"/>
      <c r="D19067"/>
      <c r="E19067"/>
    </row>
    <row r="19068" spans="1:5" ht="12.5" x14ac:dyDescent="0.25">
      <c r="A19068" s="37"/>
      <c r="B19068" s="26"/>
      <c r="C19068"/>
      <c r="D19068"/>
      <c r="E19068"/>
    </row>
    <row r="19069" spans="1:5" ht="12.5" x14ac:dyDescent="0.25">
      <c r="A19069" s="37"/>
      <c r="B19069" s="26"/>
      <c r="C19069"/>
      <c r="D19069"/>
      <c r="E19069"/>
    </row>
    <row r="19070" spans="1:5" ht="12.5" x14ac:dyDescent="0.25">
      <c r="A19070" s="37"/>
      <c r="B19070" s="26"/>
      <c r="C19070"/>
      <c r="D19070"/>
      <c r="E19070"/>
    </row>
    <row r="19071" spans="1:5" ht="12.5" x14ac:dyDescent="0.25">
      <c r="A19071" s="37"/>
      <c r="B19071" s="26"/>
      <c r="C19071"/>
      <c r="D19071"/>
      <c r="E19071"/>
    </row>
    <row r="19072" spans="1:5" ht="12.5" x14ac:dyDescent="0.25">
      <c r="A19072" s="37"/>
      <c r="B19072" s="26"/>
      <c r="C19072"/>
      <c r="D19072"/>
      <c r="E19072"/>
    </row>
    <row r="19073" spans="1:5" ht="12.5" x14ac:dyDescent="0.25">
      <c r="A19073" s="37"/>
      <c r="B19073" s="26"/>
      <c r="C19073"/>
      <c r="D19073"/>
      <c r="E19073"/>
    </row>
    <row r="19074" spans="1:5" ht="12.5" x14ac:dyDescent="0.25">
      <c r="A19074" s="37"/>
      <c r="B19074" s="26"/>
      <c r="C19074"/>
      <c r="D19074"/>
      <c r="E19074"/>
    </row>
    <row r="19075" spans="1:5" ht="12.5" x14ac:dyDescent="0.25">
      <c r="A19075" s="37"/>
      <c r="B19075" s="26"/>
      <c r="C19075"/>
      <c r="D19075"/>
      <c r="E19075"/>
    </row>
    <row r="19076" spans="1:5" ht="12.5" x14ac:dyDescent="0.25">
      <c r="A19076" s="37"/>
      <c r="B19076" s="26"/>
      <c r="C19076"/>
      <c r="D19076"/>
      <c r="E19076"/>
    </row>
    <row r="19077" spans="1:5" ht="12.5" x14ac:dyDescent="0.25">
      <c r="A19077" s="37"/>
      <c r="B19077" s="26"/>
      <c r="C19077"/>
      <c r="D19077"/>
      <c r="E19077"/>
    </row>
    <row r="19078" spans="1:5" ht="12.5" x14ac:dyDescent="0.25">
      <c r="A19078" s="37"/>
      <c r="B19078" s="26"/>
      <c r="C19078"/>
      <c r="D19078"/>
      <c r="E19078"/>
    </row>
    <row r="19079" spans="1:5" ht="12.5" x14ac:dyDescent="0.25">
      <c r="A19079" s="37"/>
      <c r="B19079" s="26"/>
      <c r="C19079"/>
      <c r="D19079"/>
      <c r="E19079"/>
    </row>
    <row r="19080" spans="1:5" ht="12.5" x14ac:dyDescent="0.25">
      <c r="A19080" s="37"/>
      <c r="B19080" s="26"/>
      <c r="C19080"/>
      <c r="D19080"/>
      <c r="E19080"/>
    </row>
    <row r="19081" spans="1:5" ht="12.5" x14ac:dyDescent="0.25">
      <c r="A19081" s="37"/>
      <c r="B19081" s="26"/>
      <c r="C19081"/>
      <c r="D19081"/>
      <c r="E19081"/>
    </row>
    <row r="19082" spans="1:5" ht="12.5" x14ac:dyDescent="0.25">
      <c r="A19082" s="37"/>
      <c r="B19082" s="26"/>
      <c r="C19082"/>
      <c r="D19082"/>
      <c r="E19082"/>
    </row>
    <row r="19083" spans="1:5" ht="12.5" x14ac:dyDescent="0.25">
      <c r="A19083" s="37"/>
      <c r="B19083" s="26"/>
      <c r="C19083"/>
      <c r="D19083"/>
      <c r="E19083"/>
    </row>
    <row r="19084" spans="1:5" ht="12.5" x14ac:dyDescent="0.25">
      <c r="A19084" s="37"/>
      <c r="B19084" s="26"/>
      <c r="C19084"/>
      <c r="D19084"/>
      <c r="E19084"/>
    </row>
    <row r="19085" spans="1:5" ht="12.5" x14ac:dyDescent="0.25">
      <c r="A19085" s="37"/>
      <c r="B19085" s="26"/>
      <c r="C19085"/>
      <c r="D19085"/>
      <c r="E19085"/>
    </row>
    <row r="19086" spans="1:5" ht="12.5" x14ac:dyDescent="0.25">
      <c r="A19086" s="37"/>
      <c r="B19086" s="26"/>
      <c r="C19086"/>
      <c r="D19086"/>
      <c r="E19086"/>
    </row>
    <row r="19087" spans="1:5" ht="12.5" x14ac:dyDescent="0.25">
      <c r="A19087" s="37"/>
      <c r="B19087" s="26"/>
      <c r="C19087"/>
      <c r="D19087"/>
      <c r="E19087"/>
    </row>
    <row r="19088" spans="1:5" ht="12.5" x14ac:dyDescent="0.25">
      <c r="A19088" s="37"/>
      <c r="B19088" s="26"/>
      <c r="C19088"/>
      <c r="D19088"/>
      <c r="E19088"/>
    </row>
    <row r="19089" spans="1:5" ht="12.5" x14ac:dyDescent="0.25">
      <c r="A19089" s="37"/>
      <c r="B19089" s="26"/>
      <c r="C19089"/>
      <c r="D19089"/>
      <c r="E19089"/>
    </row>
    <row r="19090" spans="1:5" ht="12.5" x14ac:dyDescent="0.25">
      <c r="A19090" s="37"/>
      <c r="B19090" s="26"/>
      <c r="C19090"/>
      <c r="D19090"/>
      <c r="E19090"/>
    </row>
    <row r="19091" spans="1:5" ht="12.5" x14ac:dyDescent="0.25">
      <c r="A19091" s="37"/>
      <c r="B19091" s="26"/>
      <c r="C19091"/>
      <c r="D19091"/>
      <c r="E19091"/>
    </row>
    <row r="19092" spans="1:5" ht="12.5" x14ac:dyDescent="0.25">
      <c r="A19092" s="37"/>
      <c r="B19092" s="26"/>
      <c r="C19092"/>
      <c r="D19092"/>
      <c r="E19092"/>
    </row>
    <row r="19093" spans="1:5" ht="12.5" x14ac:dyDescent="0.25">
      <c r="A19093" s="37"/>
      <c r="B19093" s="26"/>
      <c r="C19093"/>
      <c r="D19093"/>
      <c r="E19093"/>
    </row>
    <row r="19094" spans="1:5" ht="12.5" x14ac:dyDescent="0.25">
      <c r="A19094" s="37"/>
      <c r="B19094" s="26"/>
      <c r="C19094"/>
      <c r="D19094"/>
      <c r="E19094"/>
    </row>
    <row r="19095" spans="1:5" ht="12.5" x14ac:dyDescent="0.25">
      <c r="A19095" s="37"/>
      <c r="B19095" s="26"/>
      <c r="C19095"/>
      <c r="D19095"/>
      <c r="E19095"/>
    </row>
    <row r="19096" spans="1:5" ht="12.5" x14ac:dyDescent="0.25">
      <c r="A19096" s="37"/>
      <c r="B19096" s="26"/>
      <c r="C19096"/>
      <c r="D19096"/>
      <c r="E19096"/>
    </row>
    <row r="19097" spans="1:5" ht="12.5" x14ac:dyDescent="0.25">
      <c r="A19097" s="37"/>
      <c r="B19097" s="26"/>
      <c r="C19097"/>
      <c r="D19097"/>
      <c r="E19097"/>
    </row>
    <row r="19098" spans="1:5" ht="12.5" x14ac:dyDescent="0.25">
      <c r="A19098" s="37"/>
      <c r="B19098" s="26"/>
      <c r="C19098"/>
      <c r="D19098"/>
      <c r="E19098"/>
    </row>
    <row r="19099" spans="1:5" ht="12.5" x14ac:dyDescent="0.25">
      <c r="A19099" s="37"/>
      <c r="B19099" s="26"/>
      <c r="C19099"/>
      <c r="D19099"/>
      <c r="E19099"/>
    </row>
    <row r="19100" spans="1:5" ht="12.5" x14ac:dyDescent="0.25">
      <c r="A19100" s="37"/>
      <c r="B19100" s="26"/>
      <c r="C19100"/>
      <c r="D19100"/>
      <c r="E19100"/>
    </row>
    <row r="19101" spans="1:5" ht="12.5" x14ac:dyDescent="0.25">
      <c r="A19101" s="37"/>
      <c r="B19101" s="26"/>
      <c r="C19101"/>
      <c r="D19101"/>
      <c r="E19101"/>
    </row>
    <row r="19102" spans="1:5" ht="12.5" x14ac:dyDescent="0.25">
      <c r="A19102" s="37"/>
      <c r="B19102" s="26"/>
      <c r="C19102"/>
      <c r="D19102"/>
      <c r="E19102"/>
    </row>
    <row r="19103" spans="1:5" ht="12.5" x14ac:dyDescent="0.25">
      <c r="A19103" s="37"/>
      <c r="B19103" s="26"/>
      <c r="C19103"/>
      <c r="D19103"/>
      <c r="E19103"/>
    </row>
    <row r="19104" spans="1:5" ht="12.5" x14ac:dyDescent="0.25">
      <c r="A19104" s="37"/>
      <c r="B19104" s="26"/>
      <c r="C19104"/>
      <c r="D19104"/>
      <c r="E19104"/>
    </row>
    <row r="19105" spans="1:5" ht="12.5" x14ac:dyDescent="0.25">
      <c r="A19105" s="37"/>
      <c r="B19105" s="26"/>
      <c r="C19105"/>
      <c r="D19105"/>
      <c r="E19105"/>
    </row>
    <row r="19106" spans="1:5" ht="12.5" x14ac:dyDescent="0.25">
      <c r="A19106" s="37"/>
      <c r="B19106" s="26"/>
      <c r="C19106"/>
      <c r="D19106"/>
      <c r="E19106"/>
    </row>
    <row r="19107" spans="1:5" ht="12.5" x14ac:dyDescent="0.25">
      <c r="A19107" s="37"/>
      <c r="B19107" s="26"/>
      <c r="C19107"/>
      <c r="D19107"/>
      <c r="E19107"/>
    </row>
    <row r="19108" spans="1:5" ht="12.5" x14ac:dyDescent="0.25">
      <c r="A19108" s="37"/>
      <c r="B19108" s="26"/>
      <c r="C19108"/>
      <c r="D19108"/>
      <c r="E19108"/>
    </row>
    <row r="19109" spans="1:5" ht="12.5" x14ac:dyDescent="0.25">
      <c r="A19109" s="37"/>
      <c r="B19109" s="26"/>
      <c r="C19109"/>
      <c r="D19109"/>
      <c r="E19109"/>
    </row>
    <row r="19110" spans="1:5" ht="12.5" x14ac:dyDescent="0.25">
      <c r="A19110" s="37"/>
      <c r="B19110" s="26"/>
      <c r="C19110"/>
      <c r="D19110"/>
      <c r="E19110"/>
    </row>
    <row r="19111" spans="1:5" ht="12.5" x14ac:dyDescent="0.25">
      <c r="A19111" s="37"/>
      <c r="B19111" s="26"/>
      <c r="C19111"/>
      <c r="D19111"/>
      <c r="E19111"/>
    </row>
    <row r="19112" spans="1:5" ht="12.5" x14ac:dyDescent="0.25">
      <c r="A19112" s="37"/>
      <c r="B19112" s="26"/>
      <c r="C19112"/>
      <c r="D19112"/>
      <c r="E19112"/>
    </row>
    <row r="19113" spans="1:5" ht="12.5" x14ac:dyDescent="0.25">
      <c r="A19113" s="37"/>
      <c r="B19113" s="26"/>
      <c r="C19113"/>
      <c r="D19113"/>
      <c r="E19113"/>
    </row>
    <row r="19114" spans="1:5" ht="12.5" x14ac:dyDescent="0.25">
      <c r="A19114" s="37"/>
      <c r="B19114" s="26"/>
      <c r="C19114"/>
      <c r="D19114"/>
      <c r="E19114"/>
    </row>
    <row r="19115" spans="1:5" ht="12.5" x14ac:dyDescent="0.25">
      <c r="A19115" s="37"/>
      <c r="B19115" s="26"/>
      <c r="C19115"/>
      <c r="D19115"/>
      <c r="E19115"/>
    </row>
    <row r="19116" spans="1:5" ht="12.5" x14ac:dyDescent="0.25">
      <c r="A19116" s="37"/>
      <c r="B19116" s="26"/>
      <c r="C19116"/>
      <c r="D19116"/>
      <c r="E19116"/>
    </row>
    <row r="19117" spans="1:5" ht="12.5" x14ac:dyDescent="0.25">
      <c r="A19117" s="37"/>
      <c r="B19117" s="26"/>
      <c r="C19117"/>
      <c r="D19117"/>
      <c r="E19117"/>
    </row>
    <row r="19118" spans="1:5" ht="12.5" x14ac:dyDescent="0.25">
      <c r="A19118" s="37"/>
      <c r="B19118" s="26"/>
      <c r="C19118"/>
      <c r="D19118"/>
      <c r="E19118"/>
    </row>
    <row r="19119" spans="1:5" ht="12.5" x14ac:dyDescent="0.25">
      <c r="A19119" s="37"/>
      <c r="B19119" s="26"/>
      <c r="C19119"/>
      <c r="D19119"/>
      <c r="E19119"/>
    </row>
    <row r="19120" spans="1:5" ht="12.5" x14ac:dyDescent="0.25">
      <c r="A19120" s="37"/>
      <c r="B19120" s="26"/>
      <c r="C19120"/>
      <c r="D19120"/>
      <c r="E19120"/>
    </row>
    <row r="19121" spans="1:5" ht="12.5" x14ac:dyDescent="0.25">
      <c r="A19121" s="37"/>
      <c r="B19121" s="26"/>
      <c r="C19121"/>
      <c r="D19121"/>
      <c r="E19121"/>
    </row>
    <row r="19122" spans="1:5" ht="12.5" x14ac:dyDescent="0.25">
      <c r="A19122" s="37"/>
      <c r="B19122" s="26"/>
      <c r="C19122"/>
      <c r="D19122"/>
      <c r="E19122"/>
    </row>
    <row r="19123" spans="1:5" ht="12.5" x14ac:dyDescent="0.25">
      <c r="A19123" s="37"/>
      <c r="B19123" s="26"/>
      <c r="C19123"/>
      <c r="D19123"/>
      <c r="E19123"/>
    </row>
    <row r="19124" spans="1:5" ht="12.5" x14ac:dyDescent="0.25">
      <c r="A19124" s="37"/>
      <c r="B19124" s="26"/>
      <c r="C19124"/>
      <c r="D19124"/>
      <c r="E19124"/>
    </row>
    <row r="19125" spans="1:5" ht="12.5" x14ac:dyDescent="0.25">
      <c r="A19125" s="37"/>
      <c r="B19125" s="26"/>
      <c r="C19125"/>
      <c r="D19125"/>
      <c r="E19125"/>
    </row>
    <row r="19126" spans="1:5" ht="12.5" x14ac:dyDescent="0.25">
      <c r="A19126" s="37"/>
      <c r="B19126" s="26"/>
      <c r="C19126"/>
      <c r="D19126"/>
      <c r="E19126"/>
    </row>
    <row r="19127" spans="1:5" ht="12.5" x14ac:dyDescent="0.25">
      <c r="A19127" s="37"/>
      <c r="B19127" s="26"/>
      <c r="C19127"/>
      <c r="D19127"/>
      <c r="E19127"/>
    </row>
    <row r="19128" spans="1:5" ht="12.5" x14ac:dyDescent="0.25">
      <c r="A19128" s="37"/>
      <c r="B19128" s="26"/>
      <c r="C19128"/>
      <c r="D19128"/>
      <c r="E19128"/>
    </row>
    <row r="19129" spans="1:5" ht="12.5" x14ac:dyDescent="0.25">
      <c r="A19129" s="37"/>
      <c r="B19129" s="26"/>
      <c r="C19129"/>
      <c r="D19129"/>
      <c r="E19129"/>
    </row>
    <row r="19130" spans="1:5" ht="12.5" x14ac:dyDescent="0.25">
      <c r="A19130" s="37"/>
      <c r="B19130" s="26"/>
      <c r="C19130"/>
      <c r="D19130"/>
      <c r="E19130"/>
    </row>
    <row r="19131" spans="1:5" ht="12.5" x14ac:dyDescent="0.25">
      <c r="A19131" s="37"/>
      <c r="B19131" s="26"/>
      <c r="C19131"/>
      <c r="D19131"/>
      <c r="E19131"/>
    </row>
    <row r="19132" spans="1:5" ht="12.5" x14ac:dyDescent="0.25">
      <c r="A19132" s="37"/>
      <c r="B19132" s="26"/>
      <c r="C19132"/>
      <c r="D19132"/>
      <c r="E19132"/>
    </row>
    <row r="19133" spans="1:5" ht="12.5" x14ac:dyDescent="0.25">
      <c r="A19133" s="37"/>
      <c r="B19133" s="26"/>
      <c r="C19133"/>
      <c r="D19133"/>
      <c r="E19133"/>
    </row>
    <row r="19134" spans="1:5" ht="12.5" x14ac:dyDescent="0.25">
      <c r="A19134" s="37"/>
      <c r="B19134" s="26"/>
      <c r="C19134"/>
      <c r="D19134"/>
      <c r="E19134"/>
    </row>
    <row r="19135" spans="1:5" ht="12.5" x14ac:dyDescent="0.25">
      <c r="A19135" s="37"/>
      <c r="B19135" s="26"/>
      <c r="C19135"/>
      <c r="D19135"/>
      <c r="E19135"/>
    </row>
    <row r="19136" spans="1:5" ht="12.5" x14ac:dyDescent="0.25">
      <c r="A19136" s="37"/>
      <c r="B19136" s="26"/>
      <c r="C19136"/>
      <c r="D19136"/>
      <c r="E19136"/>
    </row>
    <row r="19137" spans="1:5" ht="12.5" x14ac:dyDescent="0.25">
      <c r="A19137" s="37"/>
      <c r="B19137" s="26"/>
      <c r="C19137"/>
      <c r="D19137"/>
      <c r="E19137"/>
    </row>
    <row r="19138" spans="1:5" ht="12.5" x14ac:dyDescent="0.25">
      <c r="A19138" s="37"/>
      <c r="B19138" s="26"/>
      <c r="C19138"/>
      <c r="D19138"/>
      <c r="E19138"/>
    </row>
    <row r="19139" spans="1:5" ht="12.5" x14ac:dyDescent="0.25">
      <c r="A19139" s="37"/>
      <c r="B19139" s="26"/>
      <c r="C19139"/>
      <c r="D19139"/>
      <c r="E19139"/>
    </row>
    <row r="19140" spans="1:5" ht="12.5" x14ac:dyDescent="0.25">
      <c r="A19140" s="37"/>
      <c r="B19140" s="26"/>
      <c r="C19140"/>
      <c r="D19140"/>
      <c r="E19140"/>
    </row>
    <row r="19141" spans="1:5" ht="12.5" x14ac:dyDescent="0.25">
      <c r="A19141" s="37"/>
      <c r="B19141" s="26"/>
      <c r="C19141"/>
      <c r="D19141"/>
      <c r="E19141"/>
    </row>
    <row r="19142" spans="1:5" ht="12.5" x14ac:dyDescent="0.25">
      <c r="A19142" s="37"/>
      <c r="B19142" s="26"/>
      <c r="C19142"/>
      <c r="D19142"/>
      <c r="E19142"/>
    </row>
    <row r="19143" spans="1:5" ht="12.5" x14ac:dyDescent="0.25">
      <c r="A19143" s="37"/>
      <c r="B19143" s="26"/>
      <c r="C19143"/>
      <c r="D19143"/>
      <c r="E19143"/>
    </row>
    <row r="19144" spans="1:5" ht="12.5" x14ac:dyDescent="0.25">
      <c r="A19144" s="37"/>
      <c r="B19144" s="26"/>
      <c r="C19144"/>
      <c r="D19144"/>
      <c r="E19144"/>
    </row>
    <row r="19145" spans="1:5" ht="12.5" x14ac:dyDescent="0.25">
      <c r="A19145" s="37"/>
      <c r="B19145" s="26"/>
      <c r="C19145"/>
      <c r="D19145"/>
      <c r="E19145"/>
    </row>
    <row r="19146" spans="1:5" ht="12.5" x14ac:dyDescent="0.25">
      <c r="A19146" s="37"/>
      <c r="B19146" s="26"/>
      <c r="C19146"/>
      <c r="D19146"/>
      <c r="E19146"/>
    </row>
    <row r="19147" spans="1:5" ht="12.5" x14ac:dyDescent="0.25">
      <c r="A19147" s="37"/>
      <c r="B19147" s="26"/>
      <c r="C19147"/>
      <c r="D19147"/>
      <c r="E19147"/>
    </row>
    <row r="19148" spans="1:5" ht="12.5" x14ac:dyDescent="0.25">
      <c r="A19148" s="37"/>
      <c r="B19148" s="26"/>
      <c r="C19148"/>
      <c r="D19148"/>
      <c r="E19148"/>
    </row>
    <row r="19149" spans="1:5" ht="12.5" x14ac:dyDescent="0.25">
      <c r="A19149" s="37"/>
      <c r="B19149" s="26"/>
      <c r="C19149"/>
      <c r="D19149"/>
      <c r="E19149"/>
    </row>
    <row r="19150" spans="1:5" ht="12.5" x14ac:dyDescent="0.25">
      <c r="A19150" s="37"/>
      <c r="B19150" s="26"/>
      <c r="C19150"/>
      <c r="D19150"/>
      <c r="E19150"/>
    </row>
    <row r="19151" spans="1:5" ht="12.5" x14ac:dyDescent="0.25">
      <c r="A19151" s="37"/>
      <c r="B19151" s="26"/>
      <c r="C19151"/>
      <c r="D19151"/>
      <c r="E19151"/>
    </row>
    <row r="19152" spans="1:5" ht="12.5" x14ac:dyDescent="0.25">
      <c r="A19152" s="37"/>
      <c r="B19152" s="26"/>
      <c r="C19152"/>
      <c r="D19152"/>
      <c r="E19152"/>
    </row>
    <row r="19153" spans="1:5" ht="12.5" x14ac:dyDescent="0.25">
      <c r="A19153" s="37"/>
      <c r="B19153" s="26"/>
      <c r="C19153"/>
      <c r="D19153"/>
      <c r="E19153"/>
    </row>
    <row r="19154" spans="1:5" ht="12.5" x14ac:dyDescent="0.25">
      <c r="A19154" s="37"/>
      <c r="B19154" s="26"/>
      <c r="C19154"/>
      <c r="D19154"/>
      <c r="E19154"/>
    </row>
    <row r="19155" spans="1:5" ht="12.5" x14ac:dyDescent="0.25">
      <c r="A19155" s="37"/>
      <c r="B19155" s="26"/>
      <c r="C19155"/>
      <c r="D19155"/>
      <c r="E19155"/>
    </row>
    <row r="19156" spans="1:5" ht="12.5" x14ac:dyDescent="0.25">
      <c r="A19156" s="37"/>
      <c r="B19156" s="26"/>
      <c r="C19156"/>
      <c r="D19156"/>
      <c r="E19156"/>
    </row>
    <row r="19157" spans="1:5" ht="12.5" x14ac:dyDescent="0.25">
      <c r="A19157" s="37"/>
      <c r="B19157" s="26"/>
      <c r="C19157"/>
      <c r="D19157"/>
      <c r="E19157"/>
    </row>
    <row r="19158" spans="1:5" ht="12.5" x14ac:dyDescent="0.25">
      <c r="A19158" s="37"/>
      <c r="B19158" s="26"/>
      <c r="C19158"/>
      <c r="D19158"/>
      <c r="E19158"/>
    </row>
    <row r="19159" spans="1:5" ht="12.5" x14ac:dyDescent="0.25">
      <c r="A19159" s="37"/>
      <c r="B19159" s="26"/>
      <c r="C19159"/>
      <c r="D19159"/>
      <c r="E19159"/>
    </row>
    <row r="19160" spans="1:5" ht="12.5" x14ac:dyDescent="0.25">
      <c r="A19160" s="37"/>
      <c r="B19160" s="26"/>
      <c r="C19160"/>
      <c r="D19160"/>
      <c r="E19160"/>
    </row>
    <row r="19161" spans="1:5" ht="12.5" x14ac:dyDescent="0.25">
      <c r="A19161" s="37"/>
      <c r="B19161" s="26"/>
      <c r="C19161"/>
      <c r="D19161"/>
      <c r="E19161"/>
    </row>
    <row r="19162" spans="1:5" ht="12.5" x14ac:dyDescent="0.25">
      <c r="A19162" s="37"/>
      <c r="B19162" s="26"/>
      <c r="C19162"/>
      <c r="D19162"/>
      <c r="E19162"/>
    </row>
    <row r="19163" spans="1:5" ht="12.5" x14ac:dyDescent="0.25">
      <c r="A19163" s="37"/>
      <c r="B19163" s="26"/>
      <c r="C19163"/>
      <c r="D19163"/>
      <c r="E19163"/>
    </row>
    <row r="19164" spans="1:5" ht="12.5" x14ac:dyDescent="0.25">
      <c r="A19164" s="37"/>
      <c r="B19164" s="26"/>
      <c r="C19164"/>
      <c r="D19164"/>
      <c r="E19164"/>
    </row>
    <row r="19165" spans="1:5" ht="12.5" x14ac:dyDescent="0.25">
      <c r="A19165" s="37"/>
      <c r="B19165" s="26"/>
      <c r="C19165"/>
      <c r="D19165"/>
      <c r="E19165"/>
    </row>
    <row r="19166" spans="1:5" ht="12.5" x14ac:dyDescent="0.25">
      <c r="A19166" s="37"/>
      <c r="B19166" s="26"/>
      <c r="C19166"/>
      <c r="D19166"/>
      <c r="E19166"/>
    </row>
    <row r="19167" spans="1:5" ht="12.5" x14ac:dyDescent="0.25">
      <c r="A19167" s="37"/>
      <c r="B19167" s="26"/>
      <c r="C19167"/>
      <c r="D19167"/>
      <c r="E19167"/>
    </row>
    <row r="19168" spans="1:5" ht="12.5" x14ac:dyDescent="0.25">
      <c r="A19168" s="37"/>
      <c r="B19168" s="26"/>
      <c r="C19168"/>
      <c r="D19168"/>
      <c r="E19168"/>
    </row>
    <row r="19169" spans="1:5" ht="12.5" x14ac:dyDescent="0.25">
      <c r="A19169" s="37"/>
      <c r="B19169" s="26"/>
      <c r="C19169"/>
      <c r="D19169"/>
      <c r="E19169"/>
    </row>
    <row r="19170" spans="1:5" ht="12.5" x14ac:dyDescent="0.25">
      <c r="A19170" s="37"/>
      <c r="B19170" s="26"/>
      <c r="C19170"/>
      <c r="D19170"/>
      <c r="E19170"/>
    </row>
    <row r="19171" spans="1:5" ht="12.5" x14ac:dyDescent="0.25">
      <c r="A19171" s="37"/>
      <c r="B19171" s="26"/>
      <c r="C19171"/>
      <c r="D19171"/>
      <c r="E19171"/>
    </row>
    <row r="19172" spans="1:5" ht="12.5" x14ac:dyDescent="0.25">
      <c r="A19172" s="37"/>
      <c r="B19172" s="26"/>
      <c r="C19172"/>
      <c r="D19172"/>
      <c r="E19172"/>
    </row>
    <row r="19173" spans="1:5" ht="12.5" x14ac:dyDescent="0.25">
      <c r="A19173" s="37"/>
      <c r="B19173" s="26"/>
      <c r="C19173"/>
      <c r="D19173"/>
      <c r="E19173"/>
    </row>
    <row r="19174" spans="1:5" ht="12.5" x14ac:dyDescent="0.25">
      <c r="A19174" s="37"/>
      <c r="B19174" s="26"/>
      <c r="C19174"/>
      <c r="D19174"/>
      <c r="E19174"/>
    </row>
    <row r="19175" spans="1:5" ht="12.5" x14ac:dyDescent="0.25">
      <c r="A19175" s="37"/>
      <c r="B19175" s="26"/>
      <c r="C19175"/>
      <c r="D19175"/>
      <c r="E19175"/>
    </row>
    <row r="19176" spans="1:5" ht="12.5" x14ac:dyDescent="0.25">
      <c r="A19176" s="37"/>
      <c r="B19176" s="26"/>
      <c r="C19176"/>
      <c r="D19176"/>
      <c r="E19176"/>
    </row>
    <row r="19177" spans="1:5" ht="12.5" x14ac:dyDescent="0.25">
      <c r="A19177" s="37"/>
      <c r="B19177" s="26"/>
      <c r="C19177"/>
      <c r="D19177"/>
      <c r="E19177"/>
    </row>
    <row r="19178" spans="1:5" ht="12.5" x14ac:dyDescent="0.25">
      <c r="A19178" s="37"/>
      <c r="B19178" s="26"/>
      <c r="C19178"/>
      <c r="D19178"/>
      <c r="E19178"/>
    </row>
    <row r="19179" spans="1:5" ht="12.5" x14ac:dyDescent="0.25">
      <c r="A19179" s="37"/>
      <c r="B19179" s="26"/>
      <c r="C19179"/>
      <c r="D19179"/>
      <c r="E19179"/>
    </row>
    <row r="19180" spans="1:5" ht="12.5" x14ac:dyDescent="0.25">
      <c r="A19180" s="37"/>
      <c r="B19180" s="26"/>
      <c r="C19180"/>
      <c r="D19180"/>
      <c r="E19180"/>
    </row>
    <row r="19181" spans="1:5" ht="12.5" x14ac:dyDescent="0.25">
      <c r="A19181" s="37"/>
      <c r="B19181" s="26"/>
      <c r="C19181"/>
      <c r="D19181"/>
      <c r="E19181"/>
    </row>
    <row r="19182" spans="1:5" ht="12.5" x14ac:dyDescent="0.25">
      <c r="A19182" s="37"/>
      <c r="B19182" s="26"/>
      <c r="C19182"/>
      <c r="D19182"/>
      <c r="E19182"/>
    </row>
    <row r="19183" spans="1:5" ht="12.5" x14ac:dyDescent="0.25">
      <c r="A19183" s="37"/>
      <c r="B19183" s="26"/>
      <c r="C19183"/>
      <c r="D19183"/>
      <c r="E19183"/>
    </row>
    <row r="19184" spans="1:5" ht="12.5" x14ac:dyDescent="0.25">
      <c r="A19184" s="37"/>
      <c r="B19184" s="26"/>
      <c r="C19184"/>
      <c r="D19184"/>
      <c r="E19184"/>
    </row>
    <row r="19185" spans="1:5" ht="12.5" x14ac:dyDescent="0.25">
      <c r="A19185" s="37"/>
      <c r="B19185" s="26"/>
      <c r="C19185"/>
      <c r="D19185"/>
      <c r="E19185"/>
    </row>
    <row r="19186" spans="1:5" ht="12.5" x14ac:dyDescent="0.25">
      <c r="A19186" s="37"/>
      <c r="B19186" s="26"/>
      <c r="C19186"/>
      <c r="D19186"/>
      <c r="E19186"/>
    </row>
    <row r="19187" spans="1:5" ht="12.5" x14ac:dyDescent="0.25">
      <c r="A19187" s="37"/>
      <c r="B19187" s="26"/>
      <c r="C19187"/>
      <c r="D19187"/>
      <c r="E19187"/>
    </row>
    <row r="19188" spans="1:5" ht="12.5" x14ac:dyDescent="0.25">
      <c r="A19188" s="37"/>
      <c r="B19188" s="26"/>
      <c r="C19188"/>
      <c r="D19188"/>
      <c r="E19188"/>
    </row>
    <row r="19189" spans="1:5" ht="12.5" x14ac:dyDescent="0.25">
      <c r="A19189" s="37"/>
      <c r="B19189" s="26"/>
      <c r="C19189"/>
      <c r="D19189"/>
      <c r="E19189"/>
    </row>
    <row r="19190" spans="1:5" ht="12.5" x14ac:dyDescent="0.25">
      <c r="A19190" s="37"/>
      <c r="B19190" s="26"/>
      <c r="C19190"/>
      <c r="D19190"/>
      <c r="E19190"/>
    </row>
    <row r="19191" spans="1:5" ht="12.5" x14ac:dyDescent="0.25">
      <c r="A19191" s="37"/>
      <c r="B19191" s="26"/>
      <c r="C19191"/>
      <c r="D19191"/>
      <c r="E19191"/>
    </row>
    <row r="19192" spans="1:5" ht="12.5" x14ac:dyDescent="0.25">
      <c r="A19192" s="37"/>
      <c r="B19192" s="26"/>
      <c r="C19192"/>
      <c r="D19192"/>
      <c r="E19192"/>
    </row>
    <row r="19193" spans="1:5" ht="12.5" x14ac:dyDescent="0.25">
      <c r="A19193" s="37"/>
      <c r="B19193" s="26"/>
      <c r="C19193"/>
      <c r="D19193"/>
      <c r="E19193"/>
    </row>
    <row r="19194" spans="1:5" ht="12.5" x14ac:dyDescent="0.25">
      <c r="A19194" s="37"/>
      <c r="B19194" s="26"/>
      <c r="C19194"/>
      <c r="D19194"/>
      <c r="E19194"/>
    </row>
    <row r="19195" spans="1:5" ht="12.5" x14ac:dyDescent="0.25">
      <c r="A19195" s="37"/>
      <c r="B19195" s="26"/>
      <c r="C19195"/>
      <c r="D19195"/>
      <c r="E19195"/>
    </row>
    <row r="19196" spans="1:5" ht="12.5" x14ac:dyDescent="0.25">
      <c r="A19196" s="37"/>
      <c r="B19196" s="26"/>
      <c r="C19196"/>
      <c r="D19196"/>
      <c r="E19196"/>
    </row>
    <row r="19197" spans="1:5" ht="12.5" x14ac:dyDescent="0.25">
      <c r="A19197" s="37"/>
      <c r="B19197" s="26"/>
      <c r="C19197"/>
      <c r="D19197"/>
      <c r="E19197"/>
    </row>
    <row r="19198" spans="1:5" ht="12.5" x14ac:dyDescent="0.25">
      <c r="A19198" s="37"/>
      <c r="B19198" s="26"/>
      <c r="C19198"/>
      <c r="D19198"/>
      <c r="E19198"/>
    </row>
    <row r="19199" spans="1:5" ht="12.5" x14ac:dyDescent="0.25">
      <c r="A19199" s="37"/>
      <c r="B19199" s="26"/>
      <c r="C19199"/>
      <c r="D19199"/>
      <c r="E19199"/>
    </row>
    <row r="19200" spans="1:5" ht="12.5" x14ac:dyDescent="0.25">
      <c r="A19200" s="37"/>
      <c r="B19200" s="26"/>
      <c r="C19200"/>
      <c r="D19200"/>
      <c r="E19200"/>
    </row>
    <row r="19201" spans="1:5" ht="12.5" x14ac:dyDescent="0.25">
      <c r="A19201" s="37"/>
      <c r="B19201" s="26"/>
      <c r="C19201"/>
      <c r="D19201"/>
      <c r="E19201"/>
    </row>
    <row r="19202" spans="1:5" ht="12.5" x14ac:dyDescent="0.25">
      <c r="A19202" s="37"/>
      <c r="B19202" s="26"/>
      <c r="C19202"/>
      <c r="D19202"/>
      <c r="E19202"/>
    </row>
    <row r="19203" spans="1:5" ht="12.5" x14ac:dyDescent="0.25">
      <c r="A19203" s="37"/>
      <c r="B19203" s="26"/>
      <c r="C19203"/>
      <c r="D19203"/>
      <c r="E19203"/>
    </row>
    <row r="19204" spans="1:5" ht="12.5" x14ac:dyDescent="0.25">
      <c r="A19204" s="37"/>
      <c r="B19204" s="26"/>
      <c r="C19204"/>
      <c r="D19204"/>
      <c r="E19204"/>
    </row>
    <row r="19205" spans="1:5" ht="12.5" x14ac:dyDescent="0.25">
      <c r="A19205" s="37"/>
      <c r="B19205" s="26"/>
      <c r="C19205"/>
      <c r="D19205"/>
      <c r="E19205"/>
    </row>
    <row r="19206" spans="1:5" ht="12.5" x14ac:dyDescent="0.25">
      <c r="A19206" s="37"/>
      <c r="B19206" s="26"/>
      <c r="C19206"/>
      <c r="D19206"/>
      <c r="E19206"/>
    </row>
    <row r="19207" spans="1:5" ht="12.5" x14ac:dyDescent="0.25">
      <c r="A19207" s="37"/>
      <c r="B19207" s="26"/>
      <c r="C19207"/>
      <c r="D19207"/>
      <c r="E19207"/>
    </row>
    <row r="19208" spans="1:5" ht="12.5" x14ac:dyDescent="0.25">
      <c r="A19208" s="37"/>
      <c r="B19208" s="26"/>
      <c r="C19208"/>
      <c r="D19208"/>
      <c r="E19208"/>
    </row>
    <row r="19209" spans="1:5" ht="12.5" x14ac:dyDescent="0.25">
      <c r="A19209" s="37"/>
      <c r="B19209" s="26"/>
      <c r="C19209"/>
      <c r="D19209"/>
      <c r="E19209"/>
    </row>
    <row r="19210" spans="1:5" ht="12.5" x14ac:dyDescent="0.25">
      <c r="A19210" s="37"/>
      <c r="B19210" s="26"/>
      <c r="C19210"/>
      <c r="D19210"/>
      <c r="E19210"/>
    </row>
    <row r="19211" spans="1:5" ht="12.5" x14ac:dyDescent="0.25">
      <c r="A19211" s="37"/>
      <c r="B19211" s="26"/>
      <c r="C19211"/>
      <c r="D19211"/>
      <c r="E19211"/>
    </row>
    <row r="19212" spans="1:5" ht="12.5" x14ac:dyDescent="0.25">
      <c r="A19212" s="37"/>
      <c r="B19212" s="26"/>
      <c r="C19212"/>
      <c r="D19212"/>
      <c r="E19212"/>
    </row>
    <row r="19213" spans="1:5" ht="12.5" x14ac:dyDescent="0.25">
      <c r="A19213" s="37"/>
      <c r="B19213" s="26"/>
      <c r="C19213"/>
      <c r="D19213"/>
      <c r="E19213"/>
    </row>
    <row r="19214" spans="1:5" ht="12.5" x14ac:dyDescent="0.25">
      <c r="A19214" s="37"/>
      <c r="B19214" s="26"/>
      <c r="C19214"/>
      <c r="D19214"/>
      <c r="E19214"/>
    </row>
    <row r="19215" spans="1:5" ht="12.5" x14ac:dyDescent="0.25">
      <c r="A19215" s="37"/>
      <c r="B19215" s="26"/>
      <c r="C19215"/>
      <c r="D19215"/>
      <c r="E19215"/>
    </row>
    <row r="19216" spans="1:5" ht="12.5" x14ac:dyDescent="0.25">
      <c r="A19216" s="37"/>
      <c r="B19216" s="26"/>
      <c r="C19216"/>
      <c r="D19216"/>
      <c r="E19216"/>
    </row>
    <row r="19217" spans="1:5" ht="12.5" x14ac:dyDescent="0.25">
      <c r="A19217" s="37"/>
      <c r="B19217" s="26"/>
      <c r="C19217"/>
      <c r="D19217"/>
      <c r="E19217"/>
    </row>
    <row r="19218" spans="1:5" ht="12.5" x14ac:dyDescent="0.25">
      <c r="A19218" s="37"/>
      <c r="B19218" s="26"/>
      <c r="C19218"/>
      <c r="D19218"/>
      <c r="E19218"/>
    </row>
    <row r="19219" spans="1:5" ht="12.5" x14ac:dyDescent="0.25">
      <c r="A19219" s="37"/>
      <c r="B19219" s="26"/>
      <c r="C19219"/>
      <c r="D19219"/>
      <c r="E19219"/>
    </row>
    <row r="19220" spans="1:5" ht="12.5" x14ac:dyDescent="0.25">
      <c r="A19220" s="37"/>
      <c r="B19220" s="26"/>
      <c r="C19220"/>
      <c r="D19220"/>
      <c r="E19220"/>
    </row>
    <row r="19221" spans="1:5" ht="12.5" x14ac:dyDescent="0.25">
      <c r="A19221" s="37"/>
      <c r="B19221" s="26"/>
      <c r="C19221"/>
      <c r="D19221"/>
      <c r="E19221"/>
    </row>
    <row r="19222" spans="1:5" ht="12.5" x14ac:dyDescent="0.25">
      <c r="A19222" s="37"/>
      <c r="B19222" s="26"/>
      <c r="C19222"/>
      <c r="D19222"/>
      <c r="E19222"/>
    </row>
    <row r="19223" spans="1:5" ht="12.5" x14ac:dyDescent="0.25">
      <c r="A19223" s="37"/>
      <c r="B19223" s="26"/>
      <c r="C19223"/>
      <c r="D19223"/>
      <c r="E19223"/>
    </row>
    <row r="19224" spans="1:5" ht="12.5" x14ac:dyDescent="0.25">
      <c r="A19224" s="37"/>
      <c r="B19224" s="26"/>
      <c r="C19224"/>
      <c r="D19224"/>
      <c r="E19224"/>
    </row>
    <row r="19225" spans="1:5" ht="12.5" x14ac:dyDescent="0.25">
      <c r="A19225" s="37"/>
      <c r="B19225" s="26"/>
      <c r="C19225"/>
      <c r="D19225"/>
      <c r="E19225"/>
    </row>
    <row r="19226" spans="1:5" ht="12.5" x14ac:dyDescent="0.25">
      <c r="A19226" s="37"/>
      <c r="B19226" s="26"/>
      <c r="C19226"/>
      <c r="D19226"/>
      <c r="E19226"/>
    </row>
    <row r="19227" spans="1:5" ht="12.5" x14ac:dyDescent="0.25">
      <c r="A19227" s="37"/>
      <c r="B19227" s="26"/>
      <c r="C19227"/>
      <c r="D19227"/>
      <c r="E19227"/>
    </row>
    <row r="19228" spans="1:5" ht="12.5" x14ac:dyDescent="0.25">
      <c r="A19228" s="37"/>
      <c r="B19228" s="26"/>
      <c r="C19228"/>
      <c r="D19228"/>
      <c r="E19228"/>
    </row>
    <row r="19229" spans="1:5" ht="12.5" x14ac:dyDescent="0.25">
      <c r="A19229" s="37"/>
      <c r="B19229" s="26"/>
      <c r="C19229"/>
      <c r="D19229"/>
      <c r="E19229"/>
    </row>
    <row r="19230" spans="1:5" ht="12.5" x14ac:dyDescent="0.25">
      <c r="A19230" s="37"/>
      <c r="B19230" s="26"/>
      <c r="C19230"/>
      <c r="D19230"/>
      <c r="E19230"/>
    </row>
    <row r="19231" spans="1:5" ht="12.5" x14ac:dyDescent="0.25">
      <c r="A19231" s="37"/>
      <c r="B19231" s="26"/>
      <c r="C19231"/>
      <c r="D19231"/>
      <c r="E19231"/>
    </row>
    <row r="19232" spans="1:5" ht="12.5" x14ac:dyDescent="0.25">
      <c r="A19232" s="37"/>
      <c r="B19232" s="26"/>
      <c r="C19232"/>
      <c r="D19232"/>
      <c r="E19232"/>
    </row>
    <row r="19233" spans="1:5" ht="12.5" x14ac:dyDescent="0.25">
      <c r="A19233" s="37"/>
      <c r="B19233" s="26"/>
      <c r="C19233"/>
      <c r="D19233"/>
      <c r="E19233"/>
    </row>
    <row r="19234" spans="1:5" ht="12.5" x14ac:dyDescent="0.25">
      <c r="A19234" s="37"/>
      <c r="B19234" s="26"/>
      <c r="C19234"/>
      <c r="D19234"/>
      <c r="E19234"/>
    </row>
    <row r="19235" spans="1:5" ht="12.5" x14ac:dyDescent="0.25">
      <c r="A19235" s="37"/>
      <c r="B19235" s="26"/>
      <c r="C19235"/>
      <c r="D19235"/>
      <c r="E19235"/>
    </row>
    <row r="19236" spans="1:5" ht="12.5" x14ac:dyDescent="0.25">
      <c r="A19236" s="37"/>
      <c r="B19236" s="26"/>
      <c r="C19236"/>
      <c r="D19236"/>
      <c r="E19236"/>
    </row>
    <row r="19237" spans="1:5" ht="12.5" x14ac:dyDescent="0.25">
      <c r="A19237" s="37"/>
      <c r="B19237" s="26"/>
      <c r="C19237"/>
      <c r="D19237"/>
      <c r="E19237"/>
    </row>
    <row r="19238" spans="1:5" ht="12.5" x14ac:dyDescent="0.25">
      <c r="A19238" s="37"/>
      <c r="B19238" s="26"/>
      <c r="C19238"/>
      <c r="D19238"/>
      <c r="E19238"/>
    </row>
    <row r="19239" spans="1:5" ht="12.5" x14ac:dyDescent="0.25">
      <c r="A19239" s="37"/>
      <c r="B19239" s="26"/>
      <c r="C19239"/>
      <c r="D19239"/>
      <c r="E19239"/>
    </row>
    <row r="19240" spans="1:5" ht="12.5" x14ac:dyDescent="0.25">
      <c r="A19240" s="37"/>
      <c r="B19240" s="26"/>
      <c r="C19240"/>
      <c r="D19240"/>
      <c r="E19240"/>
    </row>
    <row r="19241" spans="1:5" ht="12.5" x14ac:dyDescent="0.25">
      <c r="A19241" s="37"/>
      <c r="B19241" s="26"/>
      <c r="C19241"/>
      <c r="D19241"/>
      <c r="E19241"/>
    </row>
    <row r="19242" spans="1:5" ht="12.5" x14ac:dyDescent="0.25">
      <c r="A19242" s="37"/>
      <c r="B19242" s="26"/>
      <c r="C19242"/>
      <c r="D19242"/>
      <c r="E19242"/>
    </row>
    <row r="19243" spans="1:5" ht="12.5" x14ac:dyDescent="0.25">
      <c r="A19243" s="37"/>
      <c r="B19243" s="26"/>
      <c r="C19243"/>
      <c r="D19243"/>
      <c r="E19243"/>
    </row>
    <row r="19244" spans="1:5" ht="12.5" x14ac:dyDescent="0.25">
      <c r="A19244" s="37"/>
      <c r="B19244" s="26"/>
      <c r="C19244"/>
      <c r="D19244"/>
      <c r="E19244"/>
    </row>
    <row r="19245" spans="1:5" ht="12.5" x14ac:dyDescent="0.25">
      <c r="A19245" s="37"/>
      <c r="B19245" s="26"/>
      <c r="C19245"/>
      <c r="D19245"/>
      <c r="E19245"/>
    </row>
    <row r="19246" spans="1:5" ht="12.5" x14ac:dyDescent="0.25">
      <c r="A19246" s="37"/>
      <c r="B19246" s="26"/>
      <c r="C19246"/>
      <c r="D19246"/>
      <c r="E19246"/>
    </row>
    <row r="19247" spans="1:5" ht="12.5" x14ac:dyDescent="0.25">
      <c r="A19247" s="37"/>
      <c r="B19247" s="26"/>
      <c r="C19247"/>
      <c r="D19247"/>
      <c r="E19247"/>
    </row>
    <row r="19248" spans="1:5" ht="12.5" x14ac:dyDescent="0.25">
      <c r="A19248" s="37"/>
      <c r="B19248" s="26"/>
      <c r="C19248"/>
      <c r="D19248"/>
      <c r="E19248"/>
    </row>
    <row r="19249" spans="1:5" ht="12.5" x14ac:dyDescent="0.25">
      <c r="A19249" s="37"/>
      <c r="B19249" s="26"/>
      <c r="C19249"/>
      <c r="D19249"/>
      <c r="E19249"/>
    </row>
    <row r="19250" spans="1:5" ht="12.5" x14ac:dyDescent="0.25">
      <c r="A19250" s="37"/>
      <c r="B19250" s="26"/>
      <c r="C19250"/>
      <c r="D19250"/>
      <c r="E19250"/>
    </row>
    <row r="19251" spans="1:5" ht="12.5" x14ac:dyDescent="0.25">
      <c r="A19251" s="37"/>
      <c r="B19251" s="26"/>
      <c r="C19251"/>
      <c r="D19251"/>
      <c r="E19251"/>
    </row>
    <row r="19252" spans="1:5" ht="12.5" x14ac:dyDescent="0.25">
      <c r="A19252" s="37"/>
      <c r="B19252" s="26"/>
      <c r="C19252"/>
      <c r="D19252"/>
      <c r="E19252"/>
    </row>
    <row r="19253" spans="1:5" ht="12.5" x14ac:dyDescent="0.25">
      <c r="A19253" s="37"/>
      <c r="B19253" s="26"/>
      <c r="C19253"/>
      <c r="D19253"/>
      <c r="E19253"/>
    </row>
    <row r="19254" spans="1:5" ht="12.5" x14ac:dyDescent="0.25">
      <c r="A19254" s="37"/>
      <c r="B19254" s="26"/>
      <c r="C19254"/>
      <c r="D19254"/>
      <c r="E19254"/>
    </row>
    <row r="19255" spans="1:5" ht="12.5" x14ac:dyDescent="0.25">
      <c r="A19255" s="37"/>
      <c r="B19255" s="26"/>
      <c r="C19255"/>
      <c r="D19255"/>
      <c r="E19255"/>
    </row>
    <row r="19256" spans="1:5" ht="12.5" x14ac:dyDescent="0.25">
      <c r="A19256" s="37"/>
      <c r="B19256" s="26"/>
      <c r="C19256"/>
      <c r="D19256"/>
      <c r="E19256"/>
    </row>
    <row r="19257" spans="1:5" ht="12.5" x14ac:dyDescent="0.25">
      <c r="A19257" s="37"/>
      <c r="B19257" s="26"/>
      <c r="C19257"/>
      <c r="D19257"/>
      <c r="E19257"/>
    </row>
    <row r="19258" spans="1:5" ht="12.5" x14ac:dyDescent="0.25">
      <c r="A19258" s="37"/>
      <c r="B19258" s="26"/>
      <c r="C19258"/>
      <c r="D19258"/>
      <c r="E19258"/>
    </row>
    <row r="19259" spans="1:5" ht="12.5" x14ac:dyDescent="0.25">
      <c r="A19259" s="37"/>
      <c r="B19259" s="26"/>
      <c r="C19259"/>
      <c r="D19259"/>
      <c r="E19259"/>
    </row>
    <row r="19260" spans="1:5" ht="12.5" x14ac:dyDescent="0.25">
      <c r="A19260" s="37"/>
      <c r="B19260" s="26"/>
      <c r="C19260"/>
      <c r="D19260"/>
      <c r="E19260"/>
    </row>
    <row r="19261" spans="1:5" ht="12.5" x14ac:dyDescent="0.25">
      <c r="A19261" s="37"/>
      <c r="B19261" s="26"/>
      <c r="C19261"/>
      <c r="D19261"/>
      <c r="E19261"/>
    </row>
    <row r="19262" spans="1:5" ht="12.5" x14ac:dyDescent="0.25">
      <c r="A19262" s="37"/>
      <c r="B19262" s="26"/>
      <c r="C19262"/>
      <c r="D19262"/>
      <c r="E19262"/>
    </row>
    <row r="19263" spans="1:5" ht="12.5" x14ac:dyDescent="0.25">
      <c r="A19263" s="37"/>
      <c r="B19263" s="26"/>
      <c r="C19263"/>
      <c r="D19263"/>
      <c r="E19263"/>
    </row>
    <row r="19264" spans="1:5" ht="12.5" x14ac:dyDescent="0.25">
      <c r="A19264" s="37"/>
      <c r="B19264" s="26"/>
      <c r="C19264"/>
      <c r="D19264"/>
      <c r="E19264"/>
    </row>
    <row r="19265" spans="1:5" ht="12.5" x14ac:dyDescent="0.25">
      <c r="A19265" s="37"/>
      <c r="B19265" s="26"/>
      <c r="C19265"/>
      <c r="D19265"/>
      <c r="E19265"/>
    </row>
    <row r="19266" spans="1:5" ht="12.5" x14ac:dyDescent="0.25">
      <c r="A19266" s="37"/>
      <c r="B19266" s="26"/>
      <c r="C19266"/>
      <c r="D19266"/>
      <c r="E19266"/>
    </row>
    <row r="19267" spans="1:5" ht="12.5" x14ac:dyDescent="0.25">
      <c r="A19267" s="37"/>
      <c r="B19267" s="26"/>
      <c r="C19267"/>
      <c r="D19267"/>
      <c r="E19267"/>
    </row>
    <row r="19268" spans="1:5" ht="12.5" x14ac:dyDescent="0.25">
      <c r="A19268" s="37"/>
      <c r="B19268" s="26"/>
      <c r="C19268"/>
      <c r="D19268"/>
      <c r="E19268"/>
    </row>
    <row r="19269" spans="1:5" ht="12.5" x14ac:dyDescent="0.25">
      <c r="A19269" s="37"/>
      <c r="B19269" s="26"/>
      <c r="C19269"/>
      <c r="D19269"/>
      <c r="E19269"/>
    </row>
    <row r="19270" spans="1:5" ht="12.5" x14ac:dyDescent="0.25">
      <c r="A19270" s="37"/>
      <c r="B19270" s="26"/>
      <c r="C19270"/>
      <c r="D19270"/>
      <c r="E19270"/>
    </row>
    <row r="19271" spans="1:5" ht="12.5" x14ac:dyDescent="0.25">
      <c r="A19271" s="37"/>
      <c r="B19271" s="26"/>
      <c r="C19271"/>
      <c r="D19271"/>
      <c r="E19271"/>
    </row>
    <row r="19272" spans="1:5" ht="12.5" x14ac:dyDescent="0.25">
      <c r="A19272" s="37"/>
      <c r="B19272" s="26"/>
      <c r="C19272"/>
      <c r="D19272"/>
      <c r="E19272"/>
    </row>
    <row r="19273" spans="1:5" ht="12.5" x14ac:dyDescent="0.25">
      <c r="A19273" s="37"/>
      <c r="B19273" s="26"/>
      <c r="C19273"/>
      <c r="D19273"/>
      <c r="E19273"/>
    </row>
    <row r="19274" spans="1:5" ht="12.5" x14ac:dyDescent="0.25">
      <c r="A19274" s="37"/>
      <c r="B19274" s="26"/>
      <c r="C19274"/>
      <c r="D19274"/>
      <c r="E19274"/>
    </row>
    <row r="19275" spans="1:5" ht="12.5" x14ac:dyDescent="0.25">
      <c r="A19275" s="37"/>
      <c r="B19275" s="26"/>
      <c r="C19275"/>
      <c r="D19275"/>
      <c r="E19275"/>
    </row>
    <row r="19276" spans="1:5" ht="12.5" x14ac:dyDescent="0.25">
      <c r="A19276" s="37"/>
      <c r="B19276" s="26"/>
      <c r="C19276"/>
      <c r="D19276"/>
      <c r="E19276"/>
    </row>
    <row r="19277" spans="1:5" ht="12.5" x14ac:dyDescent="0.25">
      <c r="A19277" s="37"/>
      <c r="B19277" s="26"/>
      <c r="C19277"/>
      <c r="D19277"/>
      <c r="E19277"/>
    </row>
    <row r="19278" spans="1:5" ht="12.5" x14ac:dyDescent="0.25">
      <c r="A19278" s="37"/>
      <c r="B19278" s="26"/>
      <c r="C19278"/>
      <c r="D19278"/>
      <c r="E19278"/>
    </row>
    <row r="19279" spans="1:5" ht="12.5" x14ac:dyDescent="0.25">
      <c r="A19279" s="37"/>
      <c r="B19279" s="26"/>
      <c r="C19279"/>
      <c r="D19279"/>
      <c r="E19279"/>
    </row>
    <row r="19280" spans="1:5" ht="12.5" x14ac:dyDescent="0.25">
      <c r="A19280" s="37"/>
      <c r="B19280" s="26"/>
      <c r="C19280"/>
      <c r="D19280"/>
      <c r="E19280"/>
    </row>
    <row r="19281" spans="1:5" ht="12.5" x14ac:dyDescent="0.25">
      <c r="A19281" s="37"/>
      <c r="B19281" s="26"/>
      <c r="C19281"/>
      <c r="D19281"/>
      <c r="E19281"/>
    </row>
    <row r="19282" spans="1:5" ht="12.5" x14ac:dyDescent="0.25">
      <c r="A19282" s="37"/>
      <c r="B19282" s="26"/>
      <c r="C19282"/>
      <c r="D19282"/>
      <c r="E19282"/>
    </row>
    <row r="19283" spans="1:5" ht="12.5" x14ac:dyDescent="0.25">
      <c r="A19283" s="37"/>
      <c r="B19283" s="26"/>
      <c r="C19283"/>
      <c r="D19283"/>
      <c r="E19283"/>
    </row>
    <row r="19284" spans="1:5" ht="12.5" x14ac:dyDescent="0.25">
      <c r="A19284" s="37"/>
      <c r="B19284" s="26"/>
      <c r="C19284"/>
      <c r="D19284"/>
      <c r="E19284"/>
    </row>
    <row r="19285" spans="1:5" ht="12.5" x14ac:dyDescent="0.25">
      <c r="A19285" s="37"/>
      <c r="B19285" s="26"/>
      <c r="C19285"/>
      <c r="D19285"/>
      <c r="E19285"/>
    </row>
    <row r="19286" spans="1:5" ht="12.5" x14ac:dyDescent="0.25">
      <c r="A19286" s="37"/>
      <c r="B19286" s="26"/>
      <c r="C19286"/>
      <c r="D19286"/>
      <c r="E19286"/>
    </row>
    <row r="19287" spans="1:5" ht="12.5" x14ac:dyDescent="0.25">
      <c r="A19287" s="37"/>
      <c r="B19287" s="26"/>
      <c r="C19287"/>
      <c r="D19287"/>
      <c r="E19287"/>
    </row>
    <row r="19288" spans="1:5" ht="12.5" x14ac:dyDescent="0.25">
      <c r="A19288" s="37"/>
      <c r="B19288" s="26"/>
      <c r="C19288"/>
      <c r="D19288"/>
      <c r="E19288"/>
    </row>
    <row r="19289" spans="1:5" ht="12.5" x14ac:dyDescent="0.25">
      <c r="A19289" s="37"/>
      <c r="B19289" s="26"/>
      <c r="C19289"/>
      <c r="D19289"/>
      <c r="E19289"/>
    </row>
    <row r="19290" spans="1:5" ht="12.5" x14ac:dyDescent="0.25">
      <c r="A19290" s="37"/>
      <c r="B19290" s="26"/>
      <c r="C19290"/>
      <c r="D19290"/>
      <c r="E19290"/>
    </row>
    <row r="19291" spans="1:5" ht="12.5" x14ac:dyDescent="0.25">
      <c r="A19291" s="37"/>
      <c r="B19291" s="26"/>
      <c r="C19291"/>
      <c r="D19291"/>
      <c r="E19291"/>
    </row>
    <row r="19292" spans="1:5" ht="12.5" x14ac:dyDescent="0.25">
      <c r="A19292" s="37"/>
      <c r="B19292" s="26"/>
      <c r="C19292"/>
      <c r="D19292"/>
      <c r="E19292"/>
    </row>
    <row r="19293" spans="1:5" ht="12.5" x14ac:dyDescent="0.25">
      <c r="A19293" s="37"/>
      <c r="B19293" s="26"/>
      <c r="C19293"/>
      <c r="D19293"/>
      <c r="E19293"/>
    </row>
    <row r="19294" spans="1:5" ht="12.5" x14ac:dyDescent="0.25">
      <c r="A19294" s="37"/>
      <c r="B19294" s="26"/>
      <c r="C19294"/>
      <c r="D19294"/>
      <c r="E19294"/>
    </row>
    <row r="19295" spans="1:5" ht="12.5" x14ac:dyDescent="0.25">
      <c r="A19295" s="37"/>
      <c r="B19295" s="26"/>
      <c r="C19295"/>
      <c r="D19295"/>
      <c r="E19295"/>
    </row>
    <row r="19296" spans="1:5" ht="12.5" x14ac:dyDescent="0.25">
      <c r="A19296" s="37"/>
      <c r="B19296" s="26"/>
      <c r="C19296"/>
      <c r="D19296"/>
      <c r="E19296"/>
    </row>
    <row r="19297" spans="1:5" ht="12.5" x14ac:dyDescent="0.25">
      <c r="A19297" s="37"/>
      <c r="B19297" s="26"/>
      <c r="C19297"/>
      <c r="D19297"/>
      <c r="E19297"/>
    </row>
    <row r="19298" spans="1:5" ht="12.5" x14ac:dyDescent="0.25">
      <c r="A19298" s="37"/>
      <c r="B19298" s="26"/>
      <c r="C19298"/>
      <c r="D19298"/>
      <c r="E19298"/>
    </row>
    <row r="19299" spans="1:5" ht="12.5" x14ac:dyDescent="0.25">
      <c r="A19299" s="37"/>
      <c r="B19299" s="26"/>
      <c r="C19299"/>
      <c r="D19299"/>
      <c r="E19299"/>
    </row>
    <row r="19300" spans="1:5" ht="12.5" x14ac:dyDescent="0.25">
      <c r="A19300" s="37"/>
      <c r="B19300" s="26"/>
      <c r="C19300"/>
      <c r="D19300"/>
      <c r="E19300"/>
    </row>
    <row r="19301" spans="1:5" ht="12.5" x14ac:dyDescent="0.25">
      <c r="A19301" s="37"/>
      <c r="B19301" s="26"/>
      <c r="C19301"/>
      <c r="D19301"/>
      <c r="E19301"/>
    </row>
    <row r="19302" spans="1:5" ht="12.5" x14ac:dyDescent="0.25">
      <c r="A19302" s="37"/>
      <c r="B19302" s="26"/>
      <c r="C19302"/>
      <c r="D19302"/>
      <c r="E19302"/>
    </row>
    <row r="19303" spans="1:5" ht="12.5" x14ac:dyDescent="0.25">
      <c r="A19303" s="37"/>
      <c r="B19303" s="26"/>
      <c r="C19303"/>
      <c r="D19303"/>
      <c r="E19303"/>
    </row>
    <row r="19304" spans="1:5" ht="12.5" x14ac:dyDescent="0.25">
      <c r="A19304" s="37"/>
      <c r="B19304" s="26"/>
      <c r="C19304"/>
      <c r="D19304"/>
      <c r="E19304"/>
    </row>
    <row r="19305" spans="1:5" ht="12.5" x14ac:dyDescent="0.25">
      <c r="A19305" s="37"/>
      <c r="B19305" s="26"/>
      <c r="C19305"/>
      <c r="D19305"/>
      <c r="E19305"/>
    </row>
    <row r="19306" spans="1:5" ht="12.5" x14ac:dyDescent="0.25">
      <c r="A19306" s="37"/>
      <c r="B19306" s="26"/>
      <c r="C19306"/>
      <c r="D19306"/>
      <c r="E19306"/>
    </row>
    <row r="19307" spans="1:5" ht="12.5" x14ac:dyDescent="0.25">
      <c r="A19307" s="37"/>
      <c r="B19307" s="26"/>
      <c r="C19307"/>
      <c r="D19307"/>
      <c r="E19307"/>
    </row>
    <row r="19308" spans="1:5" ht="12.5" x14ac:dyDescent="0.25">
      <c r="A19308" s="37"/>
      <c r="B19308" s="26"/>
      <c r="C19308"/>
      <c r="D19308"/>
      <c r="E19308"/>
    </row>
    <row r="19309" spans="1:5" ht="12.5" x14ac:dyDescent="0.25">
      <c r="A19309" s="37"/>
      <c r="B19309" s="26"/>
      <c r="C19309"/>
      <c r="D19309"/>
      <c r="E19309"/>
    </row>
    <row r="19310" spans="1:5" ht="12.5" x14ac:dyDescent="0.25">
      <c r="A19310" s="37"/>
      <c r="B19310" s="26"/>
      <c r="C19310"/>
      <c r="D19310"/>
      <c r="E19310"/>
    </row>
    <row r="19311" spans="1:5" ht="12.5" x14ac:dyDescent="0.25">
      <c r="A19311" s="37"/>
      <c r="B19311" s="26"/>
      <c r="C19311"/>
      <c r="D19311"/>
      <c r="E19311"/>
    </row>
    <row r="19312" spans="1:5" ht="12.5" x14ac:dyDescent="0.25">
      <c r="A19312" s="37"/>
      <c r="B19312" s="26"/>
      <c r="C19312"/>
      <c r="D19312"/>
      <c r="E19312"/>
    </row>
    <row r="19313" spans="1:5" ht="12.5" x14ac:dyDescent="0.25">
      <c r="A19313" s="37"/>
      <c r="B19313" s="26"/>
      <c r="C19313"/>
      <c r="D19313"/>
      <c r="E19313"/>
    </row>
    <row r="19314" spans="1:5" ht="12.5" x14ac:dyDescent="0.25">
      <c r="A19314" s="37"/>
      <c r="B19314" s="26"/>
      <c r="C19314"/>
      <c r="D19314"/>
      <c r="E19314"/>
    </row>
    <row r="19315" spans="1:5" ht="12.5" x14ac:dyDescent="0.25">
      <c r="A19315" s="37"/>
      <c r="B19315" s="26"/>
      <c r="C19315"/>
      <c r="D19315"/>
      <c r="E19315"/>
    </row>
    <row r="19316" spans="1:5" ht="12.5" x14ac:dyDescent="0.25">
      <c r="A19316" s="37"/>
      <c r="B19316" s="26"/>
      <c r="C19316"/>
      <c r="D19316"/>
      <c r="E19316"/>
    </row>
    <row r="19317" spans="1:5" ht="12.5" x14ac:dyDescent="0.25">
      <c r="A19317" s="37"/>
      <c r="B19317" s="26"/>
      <c r="C19317"/>
      <c r="D19317"/>
      <c r="E19317"/>
    </row>
    <row r="19318" spans="1:5" ht="12.5" x14ac:dyDescent="0.25">
      <c r="A19318" s="37"/>
      <c r="B19318" s="26"/>
      <c r="C19318"/>
      <c r="D19318"/>
      <c r="E19318"/>
    </row>
    <row r="19319" spans="1:5" ht="12.5" x14ac:dyDescent="0.25">
      <c r="A19319" s="37"/>
      <c r="B19319" s="26"/>
      <c r="C19319"/>
      <c r="D19319"/>
      <c r="E19319"/>
    </row>
    <row r="19320" spans="1:5" ht="12.5" x14ac:dyDescent="0.25">
      <c r="A19320" s="37"/>
      <c r="B19320" s="26"/>
      <c r="C19320"/>
      <c r="D19320"/>
      <c r="E19320"/>
    </row>
    <row r="19321" spans="1:5" ht="12.5" x14ac:dyDescent="0.25">
      <c r="A19321" s="37"/>
      <c r="B19321" s="26"/>
      <c r="C19321"/>
      <c r="D19321"/>
      <c r="E19321"/>
    </row>
    <row r="19322" spans="1:5" ht="12.5" x14ac:dyDescent="0.25">
      <c r="A19322" s="37"/>
      <c r="B19322" s="26"/>
      <c r="C19322"/>
      <c r="D19322"/>
      <c r="E19322"/>
    </row>
    <row r="19323" spans="1:5" ht="12.5" x14ac:dyDescent="0.25">
      <c r="A19323" s="37"/>
      <c r="B19323" s="26"/>
      <c r="C19323"/>
      <c r="D19323"/>
      <c r="E19323"/>
    </row>
    <row r="19324" spans="1:5" ht="12.5" x14ac:dyDescent="0.25">
      <c r="A19324" s="37"/>
      <c r="B19324" s="26"/>
      <c r="C19324"/>
      <c r="D19324"/>
      <c r="E19324"/>
    </row>
    <row r="19325" spans="1:5" ht="12.5" x14ac:dyDescent="0.25">
      <c r="A19325" s="37"/>
      <c r="B19325" s="26"/>
      <c r="C19325"/>
      <c r="D19325"/>
      <c r="E19325"/>
    </row>
    <row r="19326" spans="1:5" ht="12.5" x14ac:dyDescent="0.25">
      <c r="A19326" s="37"/>
      <c r="B19326" s="26"/>
      <c r="C19326"/>
      <c r="D19326"/>
      <c r="E19326"/>
    </row>
    <row r="19327" spans="1:5" ht="12.5" x14ac:dyDescent="0.25">
      <c r="A19327" s="37"/>
      <c r="B19327" s="26"/>
      <c r="C19327"/>
      <c r="D19327"/>
      <c r="E19327"/>
    </row>
    <row r="19328" spans="1:5" ht="12.5" x14ac:dyDescent="0.25">
      <c r="A19328" s="37"/>
      <c r="B19328" s="26"/>
      <c r="C19328"/>
      <c r="D19328"/>
      <c r="E19328"/>
    </row>
    <row r="19329" spans="1:5" ht="12.5" x14ac:dyDescent="0.25">
      <c r="A19329" s="37"/>
      <c r="B19329" s="26"/>
      <c r="C19329"/>
      <c r="D19329"/>
      <c r="E19329"/>
    </row>
    <row r="19330" spans="1:5" ht="12.5" x14ac:dyDescent="0.25">
      <c r="A19330" s="37"/>
      <c r="B19330" s="26"/>
      <c r="C19330"/>
      <c r="D19330"/>
      <c r="E19330"/>
    </row>
    <row r="19331" spans="1:5" ht="12.5" x14ac:dyDescent="0.25">
      <c r="A19331" s="37"/>
      <c r="B19331" s="26"/>
      <c r="C19331"/>
      <c r="D19331"/>
      <c r="E19331"/>
    </row>
    <row r="19332" spans="1:5" ht="12.5" x14ac:dyDescent="0.25">
      <c r="A19332" s="37"/>
      <c r="B19332" s="26"/>
      <c r="C19332"/>
      <c r="D19332"/>
      <c r="E19332"/>
    </row>
    <row r="19333" spans="1:5" ht="12.5" x14ac:dyDescent="0.25">
      <c r="A19333" s="37"/>
      <c r="B19333" s="26"/>
      <c r="C19333"/>
      <c r="D19333"/>
      <c r="E19333"/>
    </row>
    <row r="19334" spans="1:5" ht="12.5" x14ac:dyDescent="0.25">
      <c r="A19334" s="37"/>
      <c r="B19334" s="26"/>
      <c r="C19334"/>
      <c r="D19334"/>
      <c r="E19334"/>
    </row>
    <row r="19335" spans="1:5" ht="12.5" x14ac:dyDescent="0.25">
      <c r="A19335" s="37"/>
      <c r="B19335" s="26"/>
      <c r="C19335"/>
      <c r="D19335"/>
      <c r="E19335"/>
    </row>
    <row r="19336" spans="1:5" ht="12.5" x14ac:dyDescent="0.25">
      <c r="A19336" s="37"/>
      <c r="B19336" s="26"/>
      <c r="C19336"/>
      <c r="D19336"/>
      <c r="E19336"/>
    </row>
    <row r="19337" spans="1:5" ht="12.5" x14ac:dyDescent="0.25">
      <c r="A19337" s="37"/>
      <c r="B19337" s="26"/>
      <c r="C19337"/>
      <c r="D19337"/>
      <c r="E19337"/>
    </row>
    <row r="19338" spans="1:5" ht="12.5" x14ac:dyDescent="0.25">
      <c r="A19338" s="37"/>
      <c r="B19338" s="26"/>
      <c r="C19338"/>
      <c r="D19338"/>
      <c r="E19338"/>
    </row>
    <row r="19339" spans="1:5" ht="12.5" x14ac:dyDescent="0.25">
      <c r="A19339" s="37"/>
      <c r="B19339" s="26"/>
      <c r="C19339"/>
      <c r="D19339"/>
      <c r="E19339"/>
    </row>
    <row r="19340" spans="1:5" ht="12.5" x14ac:dyDescent="0.25">
      <c r="A19340" s="37"/>
      <c r="B19340" s="26"/>
      <c r="C19340"/>
      <c r="D19340"/>
      <c r="E19340"/>
    </row>
    <row r="19341" spans="1:5" ht="12.5" x14ac:dyDescent="0.25">
      <c r="A19341" s="37"/>
      <c r="B19341" s="26"/>
      <c r="C19341"/>
      <c r="D19341"/>
      <c r="E19341"/>
    </row>
    <row r="19342" spans="1:5" ht="12.5" x14ac:dyDescent="0.25">
      <c r="A19342" s="37"/>
      <c r="B19342" s="26"/>
      <c r="C19342"/>
      <c r="D19342"/>
      <c r="E19342"/>
    </row>
    <row r="19343" spans="1:5" ht="12.5" x14ac:dyDescent="0.25">
      <c r="A19343" s="37"/>
      <c r="B19343" s="26"/>
      <c r="C19343"/>
      <c r="D19343"/>
      <c r="E19343"/>
    </row>
    <row r="19344" spans="1:5" ht="12.5" x14ac:dyDescent="0.25">
      <c r="A19344" s="37"/>
      <c r="B19344" s="26"/>
      <c r="C19344"/>
      <c r="D19344"/>
      <c r="E19344"/>
    </row>
    <row r="19345" spans="1:5" ht="12.5" x14ac:dyDescent="0.25">
      <c r="A19345" s="37"/>
      <c r="B19345" s="26"/>
      <c r="C19345"/>
      <c r="D19345"/>
      <c r="E19345"/>
    </row>
    <row r="19346" spans="1:5" ht="12.5" x14ac:dyDescent="0.25">
      <c r="A19346" s="37"/>
      <c r="B19346" s="26"/>
      <c r="C19346"/>
      <c r="D19346"/>
      <c r="E19346"/>
    </row>
    <row r="19347" spans="1:5" ht="12.5" x14ac:dyDescent="0.25">
      <c r="A19347" s="37"/>
      <c r="B19347" s="26"/>
      <c r="C19347"/>
      <c r="D19347"/>
      <c r="E19347"/>
    </row>
    <row r="19348" spans="1:5" ht="12.5" x14ac:dyDescent="0.25">
      <c r="A19348" s="37"/>
      <c r="B19348" s="26"/>
      <c r="C19348"/>
      <c r="D19348"/>
      <c r="E19348"/>
    </row>
    <row r="19349" spans="1:5" ht="12.5" x14ac:dyDescent="0.25">
      <c r="A19349" s="37"/>
      <c r="B19349" s="26"/>
      <c r="C19349"/>
      <c r="D19349"/>
      <c r="E19349"/>
    </row>
    <row r="19350" spans="1:5" ht="12.5" x14ac:dyDescent="0.25">
      <c r="A19350" s="37"/>
      <c r="B19350" s="26"/>
      <c r="C19350"/>
      <c r="D19350"/>
      <c r="E19350"/>
    </row>
    <row r="19351" spans="1:5" ht="12.5" x14ac:dyDescent="0.25">
      <c r="A19351" s="37"/>
      <c r="B19351" s="26"/>
      <c r="C19351"/>
      <c r="D19351"/>
      <c r="E19351"/>
    </row>
    <row r="19352" spans="1:5" ht="12.5" x14ac:dyDescent="0.25">
      <c r="A19352" s="37"/>
      <c r="B19352" s="26"/>
      <c r="C19352"/>
      <c r="D19352"/>
      <c r="E19352"/>
    </row>
    <row r="19353" spans="1:5" ht="12.5" x14ac:dyDescent="0.25">
      <c r="A19353" s="37"/>
      <c r="B19353" s="26"/>
      <c r="C19353"/>
      <c r="D19353"/>
      <c r="E19353"/>
    </row>
    <row r="19354" spans="1:5" ht="12.5" x14ac:dyDescent="0.25">
      <c r="A19354" s="37"/>
      <c r="B19354" s="26"/>
      <c r="C19354"/>
      <c r="D19354"/>
      <c r="E19354"/>
    </row>
    <row r="19355" spans="1:5" ht="12.5" x14ac:dyDescent="0.25">
      <c r="A19355" s="37"/>
      <c r="B19355" s="26"/>
      <c r="C19355"/>
      <c r="D19355"/>
      <c r="E19355"/>
    </row>
    <row r="19356" spans="1:5" ht="12.5" x14ac:dyDescent="0.25">
      <c r="A19356" s="37"/>
      <c r="B19356" s="26"/>
      <c r="C19356"/>
      <c r="D19356"/>
      <c r="E19356"/>
    </row>
    <row r="19357" spans="1:5" ht="12.5" x14ac:dyDescent="0.25">
      <c r="A19357" s="37"/>
      <c r="B19357" s="26"/>
      <c r="C19357"/>
      <c r="D19357"/>
      <c r="E19357"/>
    </row>
    <row r="19358" spans="1:5" ht="12.5" x14ac:dyDescent="0.25">
      <c r="A19358" s="37"/>
      <c r="B19358" s="26"/>
      <c r="C19358"/>
      <c r="D19358"/>
      <c r="E19358"/>
    </row>
    <row r="19359" spans="1:5" ht="12.5" x14ac:dyDescent="0.25">
      <c r="A19359" s="37"/>
      <c r="B19359" s="26"/>
      <c r="C19359"/>
      <c r="D19359"/>
      <c r="E19359"/>
    </row>
    <row r="19360" spans="1:5" ht="12.5" x14ac:dyDescent="0.25">
      <c r="A19360" s="37"/>
      <c r="B19360" s="26"/>
      <c r="C19360"/>
      <c r="D19360"/>
      <c r="E19360"/>
    </row>
    <row r="19361" spans="1:5" ht="12.5" x14ac:dyDescent="0.25">
      <c r="A19361" s="37"/>
      <c r="B19361" s="26"/>
      <c r="C19361"/>
      <c r="D19361"/>
      <c r="E19361"/>
    </row>
    <row r="19362" spans="1:5" ht="12.5" x14ac:dyDescent="0.25">
      <c r="A19362" s="37"/>
      <c r="B19362" s="26"/>
      <c r="C19362"/>
      <c r="D19362"/>
      <c r="E19362"/>
    </row>
    <row r="19363" spans="1:5" ht="12.5" x14ac:dyDescent="0.25">
      <c r="A19363" s="37"/>
      <c r="B19363" s="26"/>
      <c r="C19363"/>
      <c r="D19363"/>
      <c r="E19363"/>
    </row>
    <row r="19364" spans="1:5" ht="12.5" x14ac:dyDescent="0.25">
      <c r="A19364" s="37"/>
      <c r="B19364" s="26"/>
      <c r="C19364"/>
      <c r="D19364"/>
      <c r="E19364"/>
    </row>
    <row r="19365" spans="1:5" ht="12.5" x14ac:dyDescent="0.25">
      <c r="A19365" s="37"/>
      <c r="B19365" s="26"/>
      <c r="C19365"/>
      <c r="D19365"/>
      <c r="E19365"/>
    </row>
    <row r="19366" spans="1:5" ht="12.5" x14ac:dyDescent="0.25">
      <c r="A19366" s="37"/>
      <c r="B19366" s="26"/>
      <c r="C19366"/>
      <c r="D19366"/>
      <c r="E19366"/>
    </row>
    <row r="19367" spans="1:5" ht="12.5" x14ac:dyDescent="0.25">
      <c r="A19367" s="37"/>
      <c r="B19367" s="26"/>
      <c r="C19367"/>
      <c r="D19367"/>
      <c r="E19367"/>
    </row>
    <row r="19368" spans="1:5" ht="12.5" x14ac:dyDescent="0.25">
      <c r="A19368" s="37"/>
      <c r="B19368" s="26"/>
      <c r="C19368"/>
      <c r="D19368"/>
      <c r="E19368"/>
    </row>
    <row r="19369" spans="1:5" ht="12.5" x14ac:dyDescent="0.25">
      <c r="A19369" s="37"/>
      <c r="B19369" s="26"/>
      <c r="C19369"/>
      <c r="D19369"/>
      <c r="E19369"/>
    </row>
    <row r="19370" spans="1:5" ht="12.5" x14ac:dyDescent="0.25">
      <c r="A19370" s="37"/>
      <c r="B19370" s="26"/>
      <c r="C19370"/>
      <c r="D19370"/>
      <c r="E19370"/>
    </row>
    <row r="19371" spans="1:5" ht="12.5" x14ac:dyDescent="0.25">
      <c r="A19371" s="37"/>
      <c r="B19371" s="26"/>
      <c r="C19371"/>
      <c r="D19371"/>
      <c r="E19371"/>
    </row>
    <row r="19372" spans="1:5" ht="12.5" x14ac:dyDescent="0.25">
      <c r="A19372" s="37"/>
      <c r="B19372" s="26"/>
      <c r="C19372"/>
      <c r="D19372"/>
      <c r="E19372"/>
    </row>
    <row r="19373" spans="1:5" ht="12.5" x14ac:dyDescent="0.25">
      <c r="A19373" s="37"/>
      <c r="B19373" s="26"/>
      <c r="C19373"/>
      <c r="D19373"/>
      <c r="E19373"/>
    </row>
    <row r="19374" spans="1:5" ht="12.5" x14ac:dyDescent="0.25">
      <c r="A19374" s="37"/>
      <c r="B19374" s="26"/>
      <c r="C19374"/>
      <c r="D19374"/>
      <c r="E19374"/>
    </row>
    <row r="19375" spans="1:5" ht="12.5" x14ac:dyDescent="0.25">
      <c r="A19375" s="37"/>
      <c r="B19375" s="26"/>
      <c r="C19375"/>
      <c r="D19375"/>
      <c r="E19375"/>
    </row>
    <row r="19376" spans="1:5" ht="12.5" x14ac:dyDescent="0.25">
      <c r="A19376" s="37"/>
      <c r="B19376" s="26"/>
      <c r="C19376"/>
      <c r="D19376"/>
      <c r="E19376"/>
    </row>
    <row r="19377" spans="1:5" ht="12.5" x14ac:dyDescent="0.25">
      <c r="A19377" s="37"/>
      <c r="B19377" s="26"/>
      <c r="C19377"/>
      <c r="D19377"/>
      <c r="E19377"/>
    </row>
    <row r="19378" spans="1:5" ht="12.5" x14ac:dyDescent="0.25">
      <c r="A19378" s="37"/>
      <c r="B19378" s="26"/>
      <c r="C19378"/>
      <c r="D19378"/>
      <c r="E19378"/>
    </row>
    <row r="19379" spans="1:5" ht="12.5" x14ac:dyDescent="0.25">
      <c r="A19379" s="37"/>
      <c r="B19379" s="26"/>
      <c r="C19379"/>
      <c r="D19379"/>
      <c r="E19379"/>
    </row>
    <row r="19380" spans="1:5" ht="12.5" x14ac:dyDescent="0.25">
      <c r="A19380" s="37"/>
      <c r="B19380" s="26"/>
      <c r="C19380"/>
      <c r="D19380"/>
      <c r="E19380"/>
    </row>
    <row r="19381" spans="1:5" ht="12.5" x14ac:dyDescent="0.25">
      <c r="A19381" s="37"/>
      <c r="B19381" s="26"/>
      <c r="C19381"/>
      <c r="D19381"/>
      <c r="E19381"/>
    </row>
    <row r="19382" spans="1:5" ht="12.5" x14ac:dyDescent="0.25">
      <c r="A19382" s="37"/>
      <c r="B19382" s="26"/>
      <c r="C19382"/>
      <c r="D19382"/>
      <c r="E19382"/>
    </row>
    <row r="19383" spans="1:5" ht="12.5" x14ac:dyDescent="0.25">
      <c r="A19383" s="37"/>
      <c r="B19383" s="26"/>
      <c r="C19383"/>
      <c r="D19383"/>
      <c r="E19383"/>
    </row>
    <row r="19384" spans="1:5" ht="12.5" x14ac:dyDescent="0.25">
      <c r="A19384" s="37"/>
      <c r="B19384" s="26"/>
      <c r="C19384"/>
      <c r="D19384"/>
      <c r="E19384"/>
    </row>
    <row r="19385" spans="1:5" ht="12.5" x14ac:dyDescent="0.25">
      <c r="A19385" s="37"/>
      <c r="B19385" s="26"/>
      <c r="C19385"/>
      <c r="D19385"/>
      <c r="E19385"/>
    </row>
    <row r="19386" spans="1:5" ht="12.5" x14ac:dyDescent="0.25">
      <c r="A19386" s="37"/>
      <c r="B19386" s="26"/>
      <c r="C19386"/>
      <c r="D19386"/>
      <c r="E19386"/>
    </row>
    <row r="19387" spans="1:5" ht="12.5" x14ac:dyDescent="0.25">
      <c r="A19387" s="37"/>
      <c r="B19387" s="26"/>
      <c r="C19387"/>
      <c r="D19387"/>
      <c r="E19387"/>
    </row>
    <row r="19388" spans="1:5" ht="12.5" x14ac:dyDescent="0.25">
      <c r="A19388" s="37"/>
      <c r="B19388" s="26"/>
      <c r="C19388"/>
      <c r="D19388"/>
      <c r="E19388"/>
    </row>
    <row r="19389" spans="1:5" ht="12.5" x14ac:dyDescent="0.25">
      <c r="A19389" s="37"/>
      <c r="B19389" s="26"/>
      <c r="C19389"/>
      <c r="D19389"/>
      <c r="E19389"/>
    </row>
    <row r="19390" spans="1:5" ht="12.5" x14ac:dyDescent="0.25">
      <c r="A19390" s="37"/>
      <c r="B19390" s="26"/>
      <c r="C19390"/>
      <c r="D19390"/>
      <c r="E19390"/>
    </row>
    <row r="19391" spans="1:5" ht="12.5" x14ac:dyDescent="0.25">
      <c r="A19391" s="37"/>
      <c r="B19391" s="26"/>
      <c r="C19391"/>
      <c r="D19391"/>
      <c r="E19391"/>
    </row>
    <row r="19392" spans="1:5" ht="12.5" x14ac:dyDescent="0.25">
      <c r="A19392" s="37"/>
      <c r="B19392" s="26"/>
      <c r="C19392"/>
      <c r="D19392"/>
      <c r="E19392"/>
    </row>
    <row r="19393" spans="1:5" ht="12.5" x14ac:dyDescent="0.25">
      <c r="A19393" s="37"/>
      <c r="B19393" s="26"/>
      <c r="C19393"/>
      <c r="D19393"/>
      <c r="E19393"/>
    </row>
    <row r="19394" spans="1:5" ht="12.5" x14ac:dyDescent="0.25">
      <c r="A19394" s="37"/>
      <c r="B19394" s="26"/>
      <c r="C19394"/>
      <c r="D19394"/>
      <c r="E19394"/>
    </row>
    <row r="19395" spans="1:5" ht="12.5" x14ac:dyDescent="0.25">
      <c r="A19395" s="37"/>
      <c r="B19395" s="26"/>
      <c r="C19395"/>
      <c r="D19395"/>
      <c r="E19395"/>
    </row>
    <row r="19396" spans="1:5" ht="12.5" x14ac:dyDescent="0.25">
      <c r="A19396" s="37"/>
      <c r="B19396" s="26"/>
      <c r="C19396"/>
      <c r="D19396"/>
      <c r="E19396"/>
    </row>
    <row r="19397" spans="1:5" ht="12.5" x14ac:dyDescent="0.25">
      <c r="A19397" s="37"/>
      <c r="B19397" s="26"/>
      <c r="C19397"/>
      <c r="D19397"/>
      <c r="E19397"/>
    </row>
    <row r="19398" spans="1:5" ht="12.5" x14ac:dyDescent="0.25">
      <c r="A19398" s="37"/>
      <c r="B19398" s="26"/>
      <c r="C19398"/>
      <c r="D19398"/>
      <c r="E19398"/>
    </row>
    <row r="19399" spans="1:5" ht="12.5" x14ac:dyDescent="0.25">
      <c r="A19399" s="37"/>
      <c r="B19399" s="26"/>
      <c r="C19399"/>
      <c r="D19399"/>
      <c r="E19399"/>
    </row>
    <row r="19400" spans="1:5" ht="12.5" x14ac:dyDescent="0.25">
      <c r="A19400" s="37"/>
      <c r="B19400" s="26"/>
      <c r="C19400"/>
      <c r="D19400"/>
      <c r="E19400"/>
    </row>
    <row r="19401" spans="1:5" ht="12.5" x14ac:dyDescent="0.25">
      <c r="A19401" s="37"/>
      <c r="B19401" s="26"/>
      <c r="C19401"/>
      <c r="D19401"/>
      <c r="E19401"/>
    </row>
    <row r="19402" spans="1:5" ht="12.5" x14ac:dyDescent="0.25">
      <c r="A19402" s="37"/>
      <c r="B19402" s="26"/>
      <c r="C19402"/>
      <c r="D19402"/>
      <c r="E19402"/>
    </row>
    <row r="19403" spans="1:5" ht="12.5" x14ac:dyDescent="0.25">
      <c r="A19403" s="37"/>
      <c r="B19403" s="26"/>
      <c r="C19403"/>
      <c r="D19403"/>
      <c r="E19403"/>
    </row>
    <row r="19404" spans="1:5" ht="12.5" x14ac:dyDescent="0.25">
      <c r="A19404" s="37"/>
      <c r="B19404" s="26"/>
      <c r="C19404"/>
      <c r="D19404"/>
      <c r="E19404"/>
    </row>
    <row r="19405" spans="1:5" ht="12.5" x14ac:dyDescent="0.25">
      <c r="A19405" s="37"/>
      <c r="B19405" s="26"/>
      <c r="C19405"/>
      <c r="D19405"/>
      <c r="E19405"/>
    </row>
    <row r="19406" spans="1:5" ht="12.5" x14ac:dyDescent="0.25">
      <c r="A19406" s="37"/>
      <c r="B19406" s="26"/>
      <c r="C19406"/>
      <c r="D19406"/>
      <c r="E19406"/>
    </row>
    <row r="19407" spans="1:5" ht="12.5" x14ac:dyDescent="0.25">
      <c r="A19407" s="37"/>
      <c r="B19407" s="26"/>
      <c r="C19407"/>
      <c r="D19407"/>
      <c r="E19407"/>
    </row>
    <row r="19408" spans="1:5" ht="12.5" x14ac:dyDescent="0.25">
      <c r="A19408" s="37"/>
      <c r="B19408" s="26"/>
      <c r="C19408"/>
      <c r="D19408"/>
      <c r="E19408"/>
    </row>
    <row r="19409" spans="1:5" ht="12.5" x14ac:dyDescent="0.25">
      <c r="A19409" s="37"/>
      <c r="B19409" s="26"/>
      <c r="C19409"/>
      <c r="D19409"/>
      <c r="E19409"/>
    </row>
    <row r="19410" spans="1:5" ht="12.5" x14ac:dyDescent="0.25">
      <c r="A19410" s="37"/>
      <c r="B19410" s="26"/>
      <c r="C19410"/>
      <c r="D19410"/>
      <c r="E19410"/>
    </row>
    <row r="19411" spans="1:5" ht="12.5" x14ac:dyDescent="0.25">
      <c r="A19411" s="37"/>
      <c r="B19411" s="26"/>
      <c r="C19411"/>
      <c r="D19411"/>
      <c r="E19411"/>
    </row>
    <row r="19412" spans="1:5" ht="12.5" x14ac:dyDescent="0.25">
      <c r="A19412" s="37"/>
      <c r="B19412" s="26"/>
      <c r="C19412"/>
      <c r="D19412"/>
      <c r="E19412"/>
    </row>
    <row r="19413" spans="1:5" ht="12.5" x14ac:dyDescent="0.25">
      <c r="A19413" s="37"/>
      <c r="B19413" s="26"/>
      <c r="C19413"/>
      <c r="D19413"/>
      <c r="E19413"/>
    </row>
    <row r="19414" spans="1:5" ht="12.5" x14ac:dyDescent="0.25">
      <c r="A19414" s="37"/>
      <c r="B19414" s="26"/>
      <c r="C19414"/>
      <c r="D19414"/>
      <c r="E19414"/>
    </row>
    <row r="19415" spans="1:5" ht="12.5" x14ac:dyDescent="0.25">
      <c r="A19415" s="37"/>
      <c r="B19415" s="26"/>
      <c r="C19415"/>
      <c r="D19415"/>
      <c r="E19415"/>
    </row>
    <row r="19416" spans="1:5" ht="12.5" x14ac:dyDescent="0.25">
      <c r="A19416" s="37"/>
      <c r="B19416" s="26"/>
      <c r="C19416"/>
      <c r="D19416"/>
      <c r="E19416"/>
    </row>
    <row r="19417" spans="1:5" ht="12.5" x14ac:dyDescent="0.25">
      <c r="A19417" s="37"/>
      <c r="B19417" s="26"/>
      <c r="C19417"/>
      <c r="D19417"/>
      <c r="E19417"/>
    </row>
    <row r="19418" spans="1:5" ht="12.5" x14ac:dyDescent="0.25">
      <c r="A19418" s="37"/>
      <c r="B19418" s="26"/>
      <c r="C19418"/>
      <c r="D19418"/>
      <c r="E19418"/>
    </row>
    <row r="19419" spans="1:5" ht="12.5" x14ac:dyDescent="0.25">
      <c r="A19419" s="37"/>
      <c r="B19419" s="26"/>
      <c r="C19419"/>
      <c r="D19419"/>
      <c r="E19419"/>
    </row>
    <row r="19420" spans="1:5" ht="12.5" x14ac:dyDescent="0.25">
      <c r="A19420" s="37"/>
      <c r="B19420" s="26"/>
      <c r="C19420"/>
      <c r="D19420"/>
      <c r="E19420"/>
    </row>
    <row r="19421" spans="1:5" ht="12.5" x14ac:dyDescent="0.25">
      <c r="A19421" s="37"/>
      <c r="B19421" s="26"/>
      <c r="C19421"/>
      <c r="D19421"/>
      <c r="E19421"/>
    </row>
    <row r="19422" spans="1:5" ht="12.5" x14ac:dyDescent="0.25">
      <c r="A19422" s="37"/>
      <c r="B19422" s="26"/>
      <c r="C19422"/>
      <c r="D19422"/>
      <c r="E19422"/>
    </row>
    <row r="19423" spans="1:5" ht="12.5" x14ac:dyDescent="0.25">
      <c r="A19423" s="37"/>
      <c r="B19423" s="26"/>
      <c r="C19423"/>
      <c r="D19423"/>
      <c r="E19423"/>
    </row>
    <row r="19424" spans="1:5" ht="12.5" x14ac:dyDescent="0.25">
      <c r="A19424" s="37"/>
      <c r="B19424" s="26"/>
      <c r="C19424"/>
      <c r="D19424"/>
      <c r="E19424"/>
    </row>
    <row r="19425" spans="1:5" ht="12.5" x14ac:dyDescent="0.25">
      <c r="A19425" s="37"/>
      <c r="B19425" s="26"/>
      <c r="C19425"/>
      <c r="D19425"/>
      <c r="E19425"/>
    </row>
    <row r="19426" spans="1:5" ht="12.5" x14ac:dyDescent="0.25">
      <c r="A19426" s="37"/>
      <c r="B19426" s="26"/>
      <c r="C19426"/>
      <c r="D19426"/>
      <c r="E19426"/>
    </row>
    <row r="19427" spans="1:5" ht="12.5" x14ac:dyDescent="0.25">
      <c r="A19427" s="37"/>
      <c r="B19427" s="26"/>
      <c r="C19427"/>
      <c r="D19427"/>
      <c r="E19427"/>
    </row>
    <row r="19428" spans="1:5" ht="12.5" x14ac:dyDescent="0.25">
      <c r="A19428" s="37"/>
      <c r="B19428" s="26"/>
      <c r="C19428"/>
      <c r="D19428"/>
      <c r="E19428"/>
    </row>
    <row r="19429" spans="1:5" ht="12.5" x14ac:dyDescent="0.25">
      <c r="A19429" s="37"/>
      <c r="B19429" s="26"/>
      <c r="C19429"/>
      <c r="D19429"/>
      <c r="E19429"/>
    </row>
    <row r="19430" spans="1:5" ht="12.5" x14ac:dyDescent="0.25">
      <c r="A19430" s="37"/>
      <c r="B19430" s="26"/>
      <c r="C19430"/>
      <c r="D19430"/>
      <c r="E19430"/>
    </row>
    <row r="19431" spans="1:5" ht="12.5" x14ac:dyDescent="0.25">
      <c r="A19431" s="37"/>
      <c r="B19431" s="26"/>
      <c r="C19431"/>
      <c r="D19431"/>
      <c r="E19431"/>
    </row>
    <row r="19432" spans="1:5" ht="12.5" x14ac:dyDescent="0.25">
      <c r="A19432" s="37"/>
      <c r="B19432" s="26"/>
      <c r="C19432"/>
      <c r="D19432"/>
      <c r="E19432"/>
    </row>
    <row r="19433" spans="1:5" ht="12.5" x14ac:dyDescent="0.25">
      <c r="A19433" s="37"/>
      <c r="B19433" s="26"/>
      <c r="C19433"/>
      <c r="D19433"/>
      <c r="E19433"/>
    </row>
    <row r="19434" spans="1:5" ht="12.5" x14ac:dyDescent="0.25">
      <c r="A19434" s="37"/>
      <c r="B19434" s="26"/>
      <c r="C19434"/>
      <c r="D19434"/>
      <c r="E19434"/>
    </row>
    <row r="19435" spans="1:5" ht="12.5" x14ac:dyDescent="0.25">
      <c r="A19435" s="37"/>
      <c r="B19435" s="26"/>
      <c r="C19435"/>
      <c r="D19435"/>
      <c r="E19435"/>
    </row>
    <row r="19436" spans="1:5" ht="12.5" x14ac:dyDescent="0.25">
      <c r="A19436" s="37"/>
      <c r="B19436" s="26"/>
      <c r="C19436"/>
      <c r="D19436"/>
      <c r="E19436"/>
    </row>
    <row r="19437" spans="1:5" ht="12.5" x14ac:dyDescent="0.25">
      <c r="A19437" s="37"/>
      <c r="B19437" s="26"/>
      <c r="C19437"/>
      <c r="D19437"/>
      <c r="E19437"/>
    </row>
    <row r="19438" spans="1:5" ht="12.5" x14ac:dyDescent="0.25">
      <c r="A19438" s="37"/>
      <c r="B19438" s="26"/>
      <c r="C19438"/>
      <c r="D19438"/>
      <c r="E19438"/>
    </row>
    <row r="19439" spans="1:5" ht="12.5" x14ac:dyDescent="0.25">
      <c r="A19439" s="37"/>
      <c r="B19439" s="26"/>
      <c r="C19439"/>
      <c r="D19439"/>
      <c r="E19439"/>
    </row>
    <row r="19440" spans="1:5" ht="12.5" x14ac:dyDescent="0.25">
      <c r="A19440" s="37"/>
      <c r="B19440" s="26"/>
      <c r="C19440"/>
      <c r="D19440"/>
      <c r="E19440"/>
    </row>
    <row r="19441" spans="1:5" ht="12.5" x14ac:dyDescent="0.25">
      <c r="A19441" s="37"/>
      <c r="B19441" s="26"/>
      <c r="C19441"/>
      <c r="D19441"/>
      <c r="E19441"/>
    </row>
    <row r="19442" spans="1:5" ht="12.5" x14ac:dyDescent="0.25">
      <c r="A19442" s="37"/>
      <c r="B19442" s="26"/>
      <c r="C19442"/>
      <c r="D19442"/>
      <c r="E19442"/>
    </row>
    <row r="19443" spans="1:5" ht="12.5" x14ac:dyDescent="0.25">
      <c r="A19443" s="37"/>
      <c r="B19443" s="26"/>
      <c r="C19443"/>
      <c r="D19443"/>
      <c r="E19443"/>
    </row>
    <row r="19444" spans="1:5" ht="12.5" x14ac:dyDescent="0.25">
      <c r="A19444" s="37"/>
      <c r="B19444" s="26"/>
      <c r="C19444"/>
      <c r="D19444"/>
      <c r="E19444"/>
    </row>
    <row r="19445" spans="1:5" ht="12.5" x14ac:dyDescent="0.25">
      <c r="A19445" s="37"/>
      <c r="B19445" s="26"/>
      <c r="C19445"/>
      <c r="D19445"/>
      <c r="E19445"/>
    </row>
    <row r="19446" spans="1:5" ht="12.5" x14ac:dyDescent="0.25">
      <c r="A19446" s="37"/>
      <c r="B19446" s="26"/>
      <c r="C19446"/>
      <c r="D19446"/>
      <c r="E19446"/>
    </row>
    <row r="19447" spans="1:5" ht="12.5" x14ac:dyDescent="0.25">
      <c r="A19447" s="37"/>
      <c r="B19447" s="26"/>
      <c r="C19447"/>
      <c r="D19447"/>
      <c r="E19447"/>
    </row>
    <row r="19448" spans="1:5" ht="12.5" x14ac:dyDescent="0.25">
      <c r="A19448" s="37"/>
      <c r="B19448" s="26"/>
      <c r="C19448"/>
      <c r="D19448"/>
      <c r="E19448"/>
    </row>
    <row r="19449" spans="1:5" ht="12.5" x14ac:dyDescent="0.25">
      <c r="A19449" s="37"/>
      <c r="B19449" s="26"/>
      <c r="C19449"/>
      <c r="D19449"/>
      <c r="E19449"/>
    </row>
    <row r="19450" spans="1:5" ht="12.5" x14ac:dyDescent="0.25">
      <c r="A19450" s="37"/>
      <c r="B19450" s="26"/>
      <c r="C19450"/>
      <c r="D19450"/>
      <c r="E19450"/>
    </row>
    <row r="19451" spans="1:5" ht="12.5" x14ac:dyDescent="0.25">
      <c r="A19451" s="37"/>
      <c r="B19451" s="26"/>
      <c r="C19451"/>
      <c r="D19451"/>
      <c r="E19451"/>
    </row>
    <row r="19452" spans="1:5" ht="12.5" x14ac:dyDescent="0.25">
      <c r="A19452" s="37"/>
      <c r="B19452" s="26"/>
      <c r="C19452"/>
      <c r="D19452"/>
      <c r="E19452"/>
    </row>
    <row r="19453" spans="1:5" ht="12.5" x14ac:dyDescent="0.25">
      <c r="A19453" s="37"/>
      <c r="B19453" s="26"/>
      <c r="C19453"/>
      <c r="D19453"/>
      <c r="E19453"/>
    </row>
    <row r="19454" spans="1:5" ht="12.5" x14ac:dyDescent="0.25">
      <c r="A19454" s="37"/>
      <c r="B19454" s="26"/>
      <c r="C19454"/>
      <c r="D19454"/>
      <c r="E19454"/>
    </row>
    <row r="19455" spans="1:5" ht="12.5" x14ac:dyDescent="0.25">
      <c r="A19455" s="37"/>
      <c r="B19455" s="26"/>
      <c r="C19455"/>
      <c r="D19455"/>
      <c r="E19455"/>
    </row>
    <row r="19456" spans="1:5" ht="12.5" x14ac:dyDescent="0.25">
      <c r="A19456" s="37"/>
      <c r="B19456" s="26"/>
      <c r="C19456"/>
      <c r="D19456"/>
      <c r="E19456"/>
    </row>
    <row r="19457" spans="1:5" ht="12.5" x14ac:dyDescent="0.25">
      <c r="A19457" s="37"/>
      <c r="B19457" s="26"/>
      <c r="C19457"/>
      <c r="D19457"/>
      <c r="E19457"/>
    </row>
    <row r="19458" spans="1:5" ht="12.5" x14ac:dyDescent="0.25">
      <c r="A19458" s="37"/>
      <c r="B19458" s="26"/>
      <c r="C19458"/>
      <c r="D19458"/>
      <c r="E19458"/>
    </row>
    <row r="19459" spans="1:5" ht="12.5" x14ac:dyDescent="0.25">
      <c r="A19459" s="37"/>
      <c r="B19459" s="26"/>
      <c r="C19459"/>
      <c r="D19459"/>
      <c r="E19459"/>
    </row>
    <row r="19460" spans="1:5" ht="12.5" x14ac:dyDescent="0.25">
      <c r="A19460" s="37"/>
      <c r="B19460" s="26"/>
      <c r="C19460"/>
      <c r="D19460"/>
      <c r="E19460"/>
    </row>
    <row r="19461" spans="1:5" ht="12.5" x14ac:dyDescent="0.25">
      <c r="A19461" s="37"/>
      <c r="B19461" s="26"/>
      <c r="C19461"/>
      <c r="D19461"/>
      <c r="E19461"/>
    </row>
    <row r="19462" spans="1:5" ht="12.5" x14ac:dyDescent="0.25">
      <c r="A19462" s="37"/>
      <c r="B19462" s="26"/>
      <c r="C19462"/>
      <c r="D19462"/>
      <c r="E19462"/>
    </row>
    <row r="19463" spans="1:5" ht="12.5" x14ac:dyDescent="0.25">
      <c r="A19463" s="37"/>
      <c r="B19463" s="26"/>
      <c r="C19463"/>
      <c r="D19463"/>
      <c r="E19463"/>
    </row>
    <row r="19464" spans="1:5" ht="12.5" x14ac:dyDescent="0.25">
      <c r="A19464" s="37"/>
      <c r="B19464" s="26"/>
      <c r="C19464"/>
      <c r="D19464"/>
      <c r="E19464"/>
    </row>
    <row r="19465" spans="1:5" ht="12.5" x14ac:dyDescent="0.25">
      <c r="A19465" s="37"/>
      <c r="B19465" s="26"/>
      <c r="C19465"/>
      <c r="D19465"/>
      <c r="E19465"/>
    </row>
    <row r="19466" spans="1:5" ht="12.5" x14ac:dyDescent="0.25">
      <c r="A19466" s="37"/>
      <c r="B19466" s="26"/>
      <c r="C19466"/>
      <c r="D19466"/>
      <c r="E19466"/>
    </row>
    <row r="19467" spans="1:5" ht="12.5" x14ac:dyDescent="0.25">
      <c r="A19467" s="37"/>
      <c r="B19467" s="26"/>
      <c r="C19467"/>
      <c r="D19467"/>
      <c r="E19467"/>
    </row>
    <row r="19468" spans="1:5" ht="12.5" x14ac:dyDescent="0.25">
      <c r="A19468" s="37"/>
      <c r="B19468" s="26"/>
      <c r="C19468"/>
      <c r="D19468"/>
      <c r="E19468"/>
    </row>
    <row r="19469" spans="1:5" ht="12.5" x14ac:dyDescent="0.25">
      <c r="A19469" s="37"/>
      <c r="B19469" s="26"/>
      <c r="C19469"/>
      <c r="D19469"/>
      <c r="E19469"/>
    </row>
    <row r="19470" spans="1:5" ht="12.5" x14ac:dyDescent="0.25">
      <c r="A19470" s="37"/>
      <c r="B19470" s="26"/>
      <c r="C19470"/>
      <c r="D19470"/>
      <c r="E19470"/>
    </row>
    <row r="19471" spans="1:5" ht="12.5" x14ac:dyDescent="0.25">
      <c r="A19471" s="37"/>
      <c r="B19471" s="26"/>
      <c r="C19471"/>
      <c r="D19471"/>
      <c r="E19471"/>
    </row>
    <row r="19472" spans="1:5" ht="12.5" x14ac:dyDescent="0.25">
      <c r="A19472" s="37"/>
      <c r="B19472" s="26"/>
      <c r="C19472"/>
      <c r="D19472"/>
      <c r="E19472"/>
    </row>
    <row r="19473" spans="1:5" ht="12.5" x14ac:dyDescent="0.25">
      <c r="A19473" s="37"/>
      <c r="B19473" s="26"/>
      <c r="C19473"/>
      <c r="D19473"/>
      <c r="E19473"/>
    </row>
    <row r="19474" spans="1:5" ht="12.5" x14ac:dyDescent="0.25">
      <c r="A19474" s="37"/>
      <c r="B19474" s="26"/>
      <c r="C19474"/>
      <c r="D19474"/>
      <c r="E19474"/>
    </row>
    <row r="19475" spans="1:5" ht="12.5" x14ac:dyDescent="0.25">
      <c r="A19475" s="37"/>
      <c r="B19475" s="26"/>
      <c r="C19475"/>
      <c r="D19475"/>
      <c r="E19475"/>
    </row>
    <row r="19476" spans="1:5" ht="12.5" x14ac:dyDescent="0.25">
      <c r="A19476" s="37"/>
      <c r="B19476" s="26"/>
      <c r="C19476"/>
      <c r="D19476"/>
      <c r="E19476"/>
    </row>
    <row r="19477" spans="1:5" ht="12.5" x14ac:dyDescent="0.25">
      <c r="A19477" s="37"/>
      <c r="B19477" s="26"/>
      <c r="C19477"/>
      <c r="D19477"/>
      <c r="E19477"/>
    </row>
    <row r="19478" spans="1:5" ht="12.5" x14ac:dyDescent="0.25">
      <c r="A19478" s="37"/>
      <c r="B19478" s="26"/>
      <c r="C19478"/>
      <c r="D19478"/>
      <c r="E19478"/>
    </row>
    <row r="19479" spans="1:5" ht="12.5" x14ac:dyDescent="0.25">
      <c r="A19479" s="37"/>
      <c r="B19479" s="26"/>
      <c r="C19479"/>
      <c r="D19479"/>
      <c r="E19479"/>
    </row>
    <row r="19480" spans="1:5" ht="12.5" x14ac:dyDescent="0.25">
      <c r="A19480" s="37"/>
      <c r="B19480" s="26"/>
      <c r="C19480"/>
      <c r="D19480"/>
      <c r="E19480"/>
    </row>
    <row r="19481" spans="1:5" ht="12.5" x14ac:dyDescent="0.25">
      <c r="A19481" s="37"/>
      <c r="B19481" s="26"/>
      <c r="C19481"/>
      <c r="D19481"/>
      <c r="E19481"/>
    </row>
    <row r="19482" spans="1:5" ht="12.5" x14ac:dyDescent="0.25">
      <c r="A19482" s="37"/>
      <c r="B19482" s="26"/>
      <c r="C19482"/>
      <c r="D19482"/>
      <c r="E19482"/>
    </row>
    <row r="19483" spans="1:5" ht="12.5" x14ac:dyDescent="0.25">
      <c r="A19483" s="37"/>
      <c r="B19483" s="26"/>
      <c r="C19483"/>
      <c r="D19483"/>
      <c r="E19483"/>
    </row>
    <row r="19484" spans="1:5" ht="12.5" x14ac:dyDescent="0.25">
      <c r="A19484" s="37"/>
      <c r="B19484" s="26"/>
      <c r="C19484"/>
      <c r="D19484"/>
      <c r="E19484"/>
    </row>
    <row r="19485" spans="1:5" ht="12.5" x14ac:dyDescent="0.25">
      <c r="A19485" s="37"/>
      <c r="B19485" s="26"/>
      <c r="C19485"/>
      <c r="D19485"/>
      <c r="E19485"/>
    </row>
    <row r="19486" spans="1:5" ht="12.5" x14ac:dyDescent="0.25">
      <c r="A19486" s="37"/>
      <c r="B19486" s="26"/>
      <c r="C19486"/>
      <c r="D19486"/>
      <c r="E19486"/>
    </row>
    <row r="19487" spans="1:5" ht="12.5" x14ac:dyDescent="0.25">
      <c r="A19487" s="37"/>
      <c r="B19487" s="26"/>
      <c r="C19487"/>
      <c r="D19487"/>
      <c r="E19487"/>
    </row>
    <row r="19488" spans="1:5" ht="12.5" x14ac:dyDescent="0.25">
      <c r="A19488" s="37"/>
      <c r="B19488" s="26"/>
      <c r="C19488"/>
      <c r="D19488"/>
      <c r="E19488"/>
    </row>
    <row r="19489" spans="1:5" ht="12.5" x14ac:dyDescent="0.25">
      <c r="A19489" s="37"/>
      <c r="B19489" s="26"/>
      <c r="C19489"/>
      <c r="D19489"/>
      <c r="E19489"/>
    </row>
    <row r="19490" spans="1:5" ht="12.5" x14ac:dyDescent="0.25">
      <c r="A19490" s="37"/>
      <c r="B19490" s="26"/>
      <c r="C19490"/>
      <c r="D19490"/>
      <c r="E19490"/>
    </row>
    <row r="19491" spans="1:5" ht="12.5" x14ac:dyDescent="0.25">
      <c r="A19491" s="37"/>
      <c r="B19491" s="26"/>
      <c r="C19491"/>
      <c r="D19491"/>
      <c r="E19491"/>
    </row>
    <row r="19492" spans="1:5" ht="12.5" x14ac:dyDescent="0.25">
      <c r="A19492" s="37"/>
      <c r="B19492" s="26"/>
      <c r="C19492"/>
      <c r="D19492"/>
      <c r="E19492"/>
    </row>
    <row r="19493" spans="1:5" ht="12.5" x14ac:dyDescent="0.25">
      <c r="A19493" s="37"/>
      <c r="B19493" s="26"/>
      <c r="C19493"/>
      <c r="D19493"/>
      <c r="E19493"/>
    </row>
    <row r="19494" spans="1:5" ht="12.5" x14ac:dyDescent="0.25">
      <c r="A19494" s="37"/>
      <c r="B19494" s="26"/>
      <c r="C19494"/>
      <c r="D19494"/>
      <c r="E19494"/>
    </row>
    <row r="19495" spans="1:5" ht="12.5" x14ac:dyDescent="0.25">
      <c r="A19495" s="37"/>
      <c r="B19495" s="26"/>
      <c r="C19495"/>
      <c r="D19495"/>
      <c r="E19495"/>
    </row>
    <row r="19496" spans="1:5" ht="12.5" x14ac:dyDescent="0.25">
      <c r="A19496" s="37"/>
      <c r="B19496" s="26"/>
      <c r="C19496"/>
      <c r="D19496"/>
      <c r="E19496"/>
    </row>
    <row r="19497" spans="1:5" ht="12.5" x14ac:dyDescent="0.25">
      <c r="A19497" s="37"/>
      <c r="B19497" s="26"/>
      <c r="C19497"/>
      <c r="D19497"/>
      <c r="E19497"/>
    </row>
    <row r="19498" spans="1:5" ht="12.5" x14ac:dyDescent="0.25">
      <c r="A19498" s="37"/>
      <c r="B19498" s="26"/>
      <c r="C19498"/>
      <c r="D19498"/>
      <c r="E19498"/>
    </row>
    <row r="19499" spans="1:5" ht="12.5" x14ac:dyDescent="0.25">
      <c r="A19499" s="37"/>
      <c r="B19499" s="26"/>
      <c r="C19499"/>
      <c r="D19499"/>
      <c r="E19499"/>
    </row>
    <row r="19500" spans="1:5" ht="12.5" x14ac:dyDescent="0.25">
      <c r="A19500" s="37"/>
      <c r="B19500" s="26"/>
      <c r="C19500"/>
      <c r="D19500"/>
      <c r="E19500"/>
    </row>
    <row r="19501" spans="1:5" ht="12.5" x14ac:dyDescent="0.25">
      <c r="A19501" s="37"/>
      <c r="B19501" s="26"/>
      <c r="C19501"/>
      <c r="D19501"/>
      <c r="E19501"/>
    </row>
    <row r="19502" spans="1:5" ht="12.5" x14ac:dyDescent="0.25">
      <c r="A19502" s="37"/>
      <c r="B19502" s="26"/>
      <c r="C19502"/>
      <c r="D19502"/>
      <c r="E19502"/>
    </row>
    <row r="19503" spans="1:5" ht="12.5" x14ac:dyDescent="0.25">
      <c r="A19503" s="37"/>
      <c r="B19503" s="26"/>
      <c r="C19503"/>
      <c r="D19503"/>
      <c r="E19503"/>
    </row>
    <row r="19504" spans="1:5" ht="12.5" x14ac:dyDescent="0.25">
      <c r="A19504" s="37"/>
      <c r="B19504" s="26"/>
      <c r="C19504"/>
      <c r="D19504"/>
      <c r="E19504"/>
    </row>
    <row r="19505" spans="1:5" ht="12.5" x14ac:dyDescent="0.25">
      <c r="A19505" s="37"/>
      <c r="B19505" s="26"/>
      <c r="C19505"/>
      <c r="D19505"/>
      <c r="E19505"/>
    </row>
    <row r="19506" spans="1:5" ht="12.5" x14ac:dyDescent="0.25">
      <c r="A19506" s="37"/>
      <c r="B19506" s="26"/>
      <c r="C19506"/>
      <c r="D19506"/>
      <c r="E19506"/>
    </row>
    <row r="19507" spans="1:5" ht="12.5" x14ac:dyDescent="0.25">
      <c r="A19507" s="37"/>
      <c r="B19507" s="26"/>
      <c r="C19507"/>
      <c r="D19507"/>
      <c r="E19507"/>
    </row>
    <row r="19508" spans="1:5" ht="12.5" x14ac:dyDescent="0.25">
      <c r="A19508" s="37"/>
      <c r="B19508" s="26"/>
      <c r="C19508"/>
      <c r="D19508"/>
      <c r="E19508"/>
    </row>
    <row r="19509" spans="1:5" ht="12.5" x14ac:dyDescent="0.25">
      <c r="A19509" s="37"/>
      <c r="B19509" s="26"/>
      <c r="C19509"/>
      <c r="D19509"/>
      <c r="E19509"/>
    </row>
    <row r="19510" spans="1:5" ht="12.5" x14ac:dyDescent="0.25">
      <c r="A19510" s="37"/>
      <c r="B19510" s="26"/>
      <c r="C19510"/>
      <c r="D19510"/>
      <c r="E19510"/>
    </row>
    <row r="19511" spans="1:5" ht="12.5" x14ac:dyDescent="0.25">
      <c r="A19511" s="37"/>
      <c r="B19511" s="26"/>
      <c r="C19511"/>
      <c r="D19511"/>
      <c r="E19511"/>
    </row>
    <row r="19512" spans="1:5" ht="12.5" x14ac:dyDescent="0.25">
      <c r="A19512" s="37"/>
      <c r="B19512" s="26"/>
      <c r="C19512"/>
      <c r="D19512"/>
      <c r="E19512"/>
    </row>
    <row r="19513" spans="1:5" ht="12.5" x14ac:dyDescent="0.25">
      <c r="A19513" s="37"/>
      <c r="B19513" s="26"/>
      <c r="C19513"/>
      <c r="D19513"/>
      <c r="E19513"/>
    </row>
    <row r="19514" spans="1:5" ht="12.5" x14ac:dyDescent="0.25">
      <c r="A19514" s="37"/>
      <c r="B19514" s="26"/>
      <c r="C19514"/>
      <c r="D19514"/>
      <c r="E19514"/>
    </row>
    <row r="19515" spans="1:5" ht="12.5" x14ac:dyDescent="0.25">
      <c r="A19515" s="37"/>
      <c r="B19515" s="26"/>
      <c r="C19515"/>
      <c r="D19515"/>
      <c r="E19515"/>
    </row>
    <row r="19516" spans="1:5" ht="12.5" x14ac:dyDescent="0.25">
      <c r="A19516" s="37"/>
      <c r="B19516" s="26"/>
      <c r="C19516"/>
      <c r="D19516"/>
      <c r="E19516"/>
    </row>
    <row r="19517" spans="1:5" ht="12.5" x14ac:dyDescent="0.25">
      <c r="A19517" s="37"/>
      <c r="B19517" s="26"/>
      <c r="C19517"/>
      <c r="D19517"/>
      <c r="E19517"/>
    </row>
    <row r="19518" spans="1:5" ht="12.5" x14ac:dyDescent="0.25">
      <c r="A19518" s="37"/>
      <c r="B19518" s="26"/>
      <c r="C19518"/>
      <c r="D19518"/>
      <c r="E19518"/>
    </row>
    <row r="19519" spans="1:5" ht="12.5" x14ac:dyDescent="0.25">
      <c r="A19519" s="37"/>
      <c r="B19519" s="26"/>
      <c r="C19519"/>
      <c r="D19519"/>
      <c r="E19519"/>
    </row>
    <row r="19520" spans="1:5" ht="12.5" x14ac:dyDescent="0.25">
      <c r="A19520" s="37"/>
      <c r="B19520" s="26"/>
      <c r="C19520"/>
      <c r="D19520"/>
      <c r="E19520"/>
    </row>
    <row r="19521" spans="1:5" ht="12.5" x14ac:dyDescent="0.25">
      <c r="A19521" s="37"/>
      <c r="B19521" s="26"/>
      <c r="C19521"/>
      <c r="D19521"/>
      <c r="E19521"/>
    </row>
    <row r="19522" spans="1:5" ht="12.5" x14ac:dyDescent="0.25">
      <c r="A19522" s="37"/>
      <c r="B19522" s="26"/>
      <c r="C19522"/>
      <c r="D19522"/>
      <c r="E19522"/>
    </row>
    <row r="19523" spans="1:5" ht="12.5" x14ac:dyDescent="0.25">
      <c r="A19523" s="37"/>
      <c r="B19523" s="26"/>
      <c r="C19523"/>
      <c r="D19523"/>
      <c r="E19523"/>
    </row>
    <row r="19524" spans="1:5" ht="12.5" x14ac:dyDescent="0.25">
      <c r="A19524" s="37"/>
      <c r="B19524" s="26"/>
      <c r="C19524"/>
      <c r="D19524"/>
      <c r="E19524"/>
    </row>
    <row r="19525" spans="1:5" ht="12.5" x14ac:dyDescent="0.25">
      <c r="A19525" s="37"/>
      <c r="B19525" s="26"/>
      <c r="C19525"/>
      <c r="D19525"/>
      <c r="E19525"/>
    </row>
    <row r="19526" spans="1:5" ht="12.5" x14ac:dyDescent="0.25">
      <c r="A19526" s="37"/>
      <c r="B19526" s="26"/>
      <c r="C19526"/>
      <c r="D19526"/>
      <c r="E19526"/>
    </row>
    <row r="19527" spans="1:5" ht="12.5" x14ac:dyDescent="0.25">
      <c r="A19527" s="37"/>
      <c r="B19527" s="26"/>
      <c r="C19527"/>
      <c r="D19527"/>
      <c r="E19527"/>
    </row>
    <row r="19528" spans="1:5" ht="12.5" x14ac:dyDescent="0.25">
      <c r="A19528" s="37"/>
      <c r="B19528" s="26"/>
      <c r="C19528"/>
      <c r="D19528"/>
      <c r="E19528"/>
    </row>
    <row r="19529" spans="1:5" ht="12.5" x14ac:dyDescent="0.25">
      <c r="A19529" s="37"/>
      <c r="B19529" s="26"/>
      <c r="C19529"/>
      <c r="D19529"/>
      <c r="E19529"/>
    </row>
    <row r="19530" spans="1:5" ht="12.5" x14ac:dyDescent="0.25">
      <c r="A19530" s="37"/>
      <c r="B19530" s="26"/>
      <c r="C19530"/>
      <c r="D19530"/>
      <c r="E19530"/>
    </row>
    <row r="19531" spans="1:5" ht="12.5" x14ac:dyDescent="0.25">
      <c r="A19531" s="37"/>
      <c r="B19531" s="26"/>
      <c r="C19531"/>
      <c r="D19531"/>
      <c r="E19531"/>
    </row>
    <row r="19532" spans="1:5" ht="12.5" x14ac:dyDescent="0.25">
      <c r="A19532" s="37"/>
      <c r="B19532" s="26"/>
      <c r="C19532"/>
      <c r="D19532"/>
      <c r="E19532"/>
    </row>
    <row r="19533" spans="1:5" ht="12.5" x14ac:dyDescent="0.25">
      <c r="A19533" s="37"/>
      <c r="B19533" s="26"/>
      <c r="C19533"/>
      <c r="D19533"/>
      <c r="E19533"/>
    </row>
    <row r="19534" spans="1:5" ht="12.5" x14ac:dyDescent="0.25">
      <c r="A19534" s="37"/>
      <c r="B19534" s="26"/>
      <c r="C19534"/>
      <c r="D19534"/>
      <c r="E19534"/>
    </row>
    <row r="19535" spans="1:5" ht="12.5" x14ac:dyDescent="0.25">
      <c r="A19535" s="37"/>
      <c r="B19535" s="26"/>
      <c r="C19535"/>
      <c r="D19535"/>
      <c r="E19535"/>
    </row>
    <row r="19536" spans="1:5" ht="12.5" x14ac:dyDescent="0.25">
      <c r="A19536" s="37"/>
      <c r="B19536" s="26"/>
      <c r="C19536"/>
      <c r="D19536"/>
      <c r="E19536"/>
    </row>
    <row r="19537" spans="1:5" ht="12.5" x14ac:dyDescent="0.25">
      <c r="A19537" s="37"/>
      <c r="B19537" s="26"/>
      <c r="C19537"/>
      <c r="D19537"/>
      <c r="E19537"/>
    </row>
    <row r="19538" spans="1:5" ht="12.5" x14ac:dyDescent="0.25">
      <c r="A19538" s="37"/>
      <c r="B19538" s="26"/>
      <c r="C19538"/>
      <c r="D19538"/>
      <c r="E19538"/>
    </row>
    <row r="19539" spans="1:5" ht="12.5" x14ac:dyDescent="0.25">
      <c r="A19539" s="37"/>
      <c r="B19539" s="26"/>
      <c r="C19539"/>
      <c r="D19539"/>
      <c r="E19539"/>
    </row>
    <row r="19540" spans="1:5" ht="12.5" x14ac:dyDescent="0.25">
      <c r="A19540" s="37"/>
      <c r="B19540" s="26"/>
      <c r="C19540"/>
      <c r="D19540"/>
      <c r="E19540"/>
    </row>
    <row r="19541" spans="1:5" ht="12.5" x14ac:dyDescent="0.25">
      <c r="A19541" s="37"/>
      <c r="B19541" s="26"/>
      <c r="C19541"/>
      <c r="D19541"/>
      <c r="E19541"/>
    </row>
    <row r="19542" spans="1:5" ht="12.5" x14ac:dyDescent="0.25">
      <c r="A19542" s="37"/>
      <c r="B19542" s="26"/>
      <c r="C19542"/>
      <c r="D19542"/>
      <c r="E19542"/>
    </row>
    <row r="19543" spans="1:5" ht="12.5" x14ac:dyDescent="0.25">
      <c r="A19543" s="37"/>
      <c r="B19543" s="26"/>
      <c r="C19543"/>
      <c r="D19543"/>
      <c r="E19543"/>
    </row>
    <row r="19544" spans="1:5" ht="12.5" x14ac:dyDescent="0.25">
      <c r="A19544" s="37"/>
      <c r="B19544" s="26"/>
      <c r="C19544"/>
      <c r="D19544"/>
      <c r="E19544"/>
    </row>
    <row r="19545" spans="1:5" ht="12.5" x14ac:dyDescent="0.25">
      <c r="A19545" s="37"/>
      <c r="B19545" s="26"/>
      <c r="C19545"/>
      <c r="D19545"/>
      <c r="E19545"/>
    </row>
    <row r="19546" spans="1:5" ht="12.5" x14ac:dyDescent="0.25">
      <c r="A19546" s="37"/>
      <c r="B19546" s="26"/>
      <c r="C19546"/>
      <c r="D19546"/>
      <c r="E19546"/>
    </row>
    <row r="19547" spans="1:5" ht="12.5" x14ac:dyDescent="0.25">
      <c r="A19547" s="37"/>
      <c r="B19547" s="26"/>
      <c r="C19547"/>
      <c r="D19547"/>
      <c r="E19547"/>
    </row>
    <row r="19548" spans="1:5" ht="12.5" x14ac:dyDescent="0.25">
      <c r="A19548" s="37"/>
      <c r="B19548" s="26"/>
      <c r="C19548"/>
      <c r="D19548"/>
      <c r="E19548"/>
    </row>
    <row r="19549" spans="1:5" ht="12.5" x14ac:dyDescent="0.25">
      <c r="A19549" s="37"/>
      <c r="B19549" s="26"/>
      <c r="C19549"/>
      <c r="D19549"/>
      <c r="E19549"/>
    </row>
    <row r="19550" spans="1:5" ht="12.5" x14ac:dyDescent="0.25">
      <c r="A19550" s="37"/>
      <c r="B19550" s="26"/>
      <c r="C19550"/>
      <c r="D19550"/>
      <c r="E19550"/>
    </row>
    <row r="19551" spans="1:5" ht="12.5" x14ac:dyDescent="0.25">
      <c r="A19551" s="37"/>
      <c r="B19551" s="26"/>
      <c r="C19551"/>
      <c r="D19551"/>
      <c r="E19551"/>
    </row>
    <row r="19552" spans="1:5" ht="12.5" x14ac:dyDescent="0.25">
      <c r="A19552" s="37"/>
      <c r="B19552" s="26"/>
      <c r="C19552"/>
      <c r="D19552"/>
      <c r="E19552"/>
    </row>
    <row r="19553" spans="1:5" ht="12.5" x14ac:dyDescent="0.25">
      <c r="A19553" s="37"/>
      <c r="B19553" s="26"/>
      <c r="C19553"/>
      <c r="D19553"/>
      <c r="E19553"/>
    </row>
    <row r="19554" spans="1:5" ht="12.5" x14ac:dyDescent="0.25">
      <c r="A19554" s="37"/>
      <c r="B19554" s="26"/>
      <c r="C19554"/>
      <c r="D19554"/>
      <c r="E19554"/>
    </row>
    <row r="19555" spans="1:5" ht="12.5" x14ac:dyDescent="0.25">
      <c r="A19555" s="37"/>
      <c r="B19555" s="26"/>
      <c r="C19555"/>
      <c r="D19555"/>
      <c r="E19555"/>
    </row>
    <row r="19556" spans="1:5" ht="12.5" x14ac:dyDescent="0.25">
      <c r="A19556" s="37"/>
      <c r="B19556" s="26"/>
      <c r="C19556"/>
      <c r="D19556"/>
      <c r="E19556"/>
    </row>
    <row r="19557" spans="1:5" ht="12.5" x14ac:dyDescent="0.25">
      <c r="A19557" s="37"/>
      <c r="B19557" s="26"/>
      <c r="C19557"/>
      <c r="D19557"/>
      <c r="E19557"/>
    </row>
    <row r="19558" spans="1:5" ht="12.5" x14ac:dyDescent="0.25">
      <c r="A19558" s="37"/>
      <c r="B19558" s="26"/>
      <c r="C19558"/>
      <c r="D19558"/>
      <c r="E19558"/>
    </row>
    <row r="19559" spans="1:5" ht="12.5" x14ac:dyDescent="0.25">
      <c r="A19559" s="37"/>
      <c r="B19559" s="26"/>
      <c r="C19559"/>
      <c r="D19559"/>
      <c r="E19559"/>
    </row>
    <row r="19560" spans="1:5" ht="12.5" x14ac:dyDescent="0.25">
      <c r="A19560" s="37"/>
      <c r="B19560" s="26"/>
      <c r="C19560"/>
      <c r="D19560"/>
      <c r="E19560"/>
    </row>
    <row r="19561" spans="1:5" ht="12.5" x14ac:dyDescent="0.25">
      <c r="A19561" s="37"/>
      <c r="B19561" s="26"/>
      <c r="C19561"/>
      <c r="D19561"/>
      <c r="E19561"/>
    </row>
    <row r="19562" spans="1:5" ht="12.5" x14ac:dyDescent="0.25">
      <c r="A19562" s="37"/>
      <c r="B19562" s="26"/>
      <c r="C19562"/>
      <c r="D19562"/>
      <c r="E19562"/>
    </row>
    <row r="19563" spans="1:5" ht="12.5" x14ac:dyDescent="0.25">
      <c r="A19563" s="37"/>
      <c r="B19563" s="26"/>
      <c r="C19563"/>
      <c r="D19563"/>
      <c r="E19563"/>
    </row>
    <row r="19564" spans="1:5" ht="12.5" x14ac:dyDescent="0.25">
      <c r="A19564" s="37"/>
      <c r="B19564" s="26"/>
      <c r="C19564"/>
      <c r="D19564"/>
      <c r="E19564"/>
    </row>
    <row r="19565" spans="1:5" ht="12.5" x14ac:dyDescent="0.25">
      <c r="A19565" s="37"/>
      <c r="B19565" s="26"/>
      <c r="C19565"/>
      <c r="D19565"/>
      <c r="E19565"/>
    </row>
    <row r="19566" spans="1:5" ht="12.5" x14ac:dyDescent="0.25">
      <c r="A19566" s="37"/>
      <c r="B19566" s="26"/>
      <c r="C19566"/>
      <c r="D19566"/>
      <c r="E19566"/>
    </row>
    <row r="19567" spans="1:5" ht="12.5" x14ac:dyDescent="0.25">
      <c r="A19567" s="37"/>
      <c r="B19567" s="26"/>
      <c r="C19567"/>
      <c r="D19567"/>
      <c r="E19567"/>
    </row>
    <row r="19568" spans="1:5" ht="12.5" x14ac:dyDescent="0.25">
      <c r="A19568" s="37"/>
      <c r="B19568" s="26"/>
      <c r="C19568"/>
      <c r="D19568"/>
      <c r="E19568"/>
    </row>
    <row r="19569" spans="1:5" ht="12.5" x14ac:dyDescent="0.25">
      <c r="A19569" s="37"/>
      <c r="B19569" s="26"/>
      <c r="C19569"/>
      <c r="D19569"/>
      <c r="E19569"/>
    </row>
    <row r="19570" spans="1:5" ht="12.5" x14ac:dyDescent="0.25">
      <c r="A19570" s="37"/>
      <c r="B19570" s="26"/>
      <c r="C19570"/>
      <c r="D19570"/>
      <c r="E19570"/>
    </row>
    <row r="19571" spans="1:5" ht="12.5" x14ac:dyDescent="0.25">
      <c r="A19571" s="37"/>
      <c r="B19571" s="26"/>
      <c r="C19571"/>
      <c r="D19571"/>
      <c r="E19571"/>
    </row>
    <row r="19572" spans="1:5" ht="12.5" x14ac:dyDescent="0.25">
      <c r="A19572" s="37"/>
      <c r="B19572" s="26"/>
      <c r="C19572"/>
      <c r="D19572"/>
      <c r="E19572"/>
    </row>
    <row r="19573" spans="1:5" ht="12.5" x14ac:dyDescent="0.25">
      <c r="A19573" s="37"/>
      <c r="B19573" s="26"/>
      <c r="C19573"/>
      <c r="D19573"/>
      <c r="E19573"/>
    </row>
    <row r="19574" spans="1:5" ht="12.5" x14ac:dyDescent="0.25">
      <c r="A19574" s="37"/>
      <c r="B19574" s="26"/>
      <c r="C19574"/>
      <c r="D19574"/>
      <c r="E19574"/>
    </row>
    <row r="19575" spans="1:5" ht="12.5" x14ac:dyDescent="0.25">
      <c r="A19575" s="37"/>
      <c r="B19575" s="26"/>
      <c r="C19575"/>
      <c r="D19575"/>
      <c r="E19575"/>
    </row>
    <row r="19576" spans="1:5" ht="12.5" x14ac:dyDescent="0.25">
      <c r="A19576" s="37"/>
      <c r="B19576" s="26"/>
      <c r="C19576"/>
      <c r="D19576"/>
      <c r="E19576"/>
    </row>
    <row r="19577" spans="1:5" ht="12.5" x14ac:dyDescent="0.25">
      <c r="A19577" s="37"/>
      <c r="B19577" s="26"/>
      <c r="C19577"/>
      <c r="D19577"/>
      <c r="E19577"/>
    </row>
    <row r="19578" spans="1:5" ht="12.5" x14ac:dyDescent="0.25">
      <c r="A19578" s="37"/>
      <c r="B19578" s="26"/>
      <c r="C19578"/>
      <c r="D19578"/>
      <c r="E19578"/>
    </row>
    <row r="19579" spans="1:5" ht="12.5" x14ac:dyDescent="0.25">
      <c r="A19579" s="37"/>
      <c r="B19579" s="26"/>
      <c r="C19579"/>
      <c r="D19579"/>
      <c r="E19579"/>
    </row>
    <row r="19580" spans="1:5" ht="12.5" x14ac:dyDescent="0.25">
      <c r="A19580" s="37"/>
      <c r="B19580" s="26"/>
      <c r="C19580"/>
      <c r="D19580"/>
      <c r="E19580"/>
    </row>
    <row r="19581" spans="1:5" ht="12.5" x14ac:dyDescent="0.25">
      <c r="A19581" s="37"/>
      <c r="B19581" s="26"/>
      <c r="C19581"/>
      <c r="D19581"/>
      <c r="E19581"/>
    </row>
    <row r="19582" spans="1:5" ht="12.5" x14ac:dyDescent="0.25">
      <c r="A19582" s="37"/>
      <c r="B19582" s="26"/>
      <c r="C19582"/>
      <c r="D19582"/>
      <c r="E19582"/>
    </row>
    <row r="19583" spans="1:5" ht="12.5" x14ac:dyDescent="0.25">
      <c r="A19583" s="37"/>
      <c r="B19583" s="26"/>
      <c r="C19583"/>
      <c r="D19583"/>
      <c r="E19583"/>
    </row>
    <row r="19584" spans="1:5" ht="12.5" x14ac:dyDescent="0.25">
      <c r="A19584" s="37"/>
      <c r="B19584" s="26"/>
      <c r="C19584"/>
      <c r="D19584"/>
      <c r="E19584"/>
    </row>
    <row r="19585" spans="1:5" ht="12.5" x14ac:dyDescent="0.25">
      <c r="A19585" s="37"/>
      <c r="B19585" s="26"/>
      <c r="C19585"/>
      <c r="D19585"/>
      <c r="E19585"/>
    </row>
    <row r="19586" spans="1:5" ht="12.5" x14ac:dyDescent="0.25">
      <c r="A19586" s="37"/>
      <c r="B19586" s="26"/>
      <c r="C19586"/>
      <c r="D19586"/>
      <c r="E19586"/>
    </row>
    <row r="19587" spans="1:5" ht="12.5" x14ac:dyDescent="0.25">
      <c r="A19587" s="37"/>
      <c r="B19587" s="26"/>
      <c r="C19587"/>
      <c r="D19587"/>
      <c r="E19587"/>
    </row>
    <row r="19588" spans="1:5" ht="12.5" x14ac:dyDescent="0.25">
      <c r="A19588" s="37"/>
      <c r="B19588" s="26"/>
      <c r="C19588"/>
      <c r="D19588"/>
      <c r="E19588"/>
    </row>
    <row r="19589" spans="1:5" ht="12.5" x14ac:dyDescent="0.25">
      <c r="A19589" s="37"/>
      <c r="B19589" s="26"/>
      <c r="C19589"/>
      <c r="D19589"/>
      <c r="E19589"/>
    </row>
    <row r="19590" spans="1:5" ht="12.5" x14ac:dyDescent="0.25">
      <c r="A19590" s="37"/>
      <c r="B19590" s="26"/>
      <c r="C19590"/>
      <c r="D19590"/>
      <c r="E19590"/>
    </row>
    <row r="19591" spans="1:5" ht="12.5" x14ac:dyDescent="0.25">
      <c r="A19591" s="37"/>
      <c r="B19591" s="26"/>
      <c r="C19591"/>
      <c r="D19591"/>
      <c r="E19591"/>
    </row>
    <row r="19592" spans="1:5" ht="12.5" x14ac:dyDescent="0.25">
      <c r="A19592" s="37"/>
      <c r="B19592" s="26"/>
      <c r="C19592"/>
      <c r="D19592"/>
      <c r="E19592"/>
    </row>
    <row r="19593" spans="1:5" ht="12.5" x14ac:dyDescent="0.25">
      <c r="A19593" s="37"/>
      <c r="B19593" s="26"/>
      <c r="C19593"/>
      <c r="D19593"/>
      <c r="E19593"/>
    </row>
    <row r="19594" spans="1:5" ht="12.5" x14ac:dyDescent="0.25">
      <c r="A19594" s="37"/>
      <c r="B19594" s="26"/>
      <c r="C19594"/>
      <c r="D19594"/>
      <c r="E19594"/>
    </row>
    <row r="19595" spans="1:5" ht="12.5" x14ac:dyDescent="0.25">
      <c r="A19595" s="37"/>
      <c r="B19595" s="26"/>
      <c r="C19595"/>
      <c r="D19595"/>
      <c r="E19595"/>
    </row>
    <row r="19596" spans="1:5" ht="12.5" x14ac:dyDescent="0.25">
      <c r="A19596" s="37"/>
      <c r="B19596" s="26"/>
      <c r="C19596"/>
      <c r="D19596"/>
      <c r="E19596"/>
    </row>
    <row r="19597" spans="1:5" ht="12.5" x14ac:dyDescent="0.25">
      <c r="A19597" s="37"/>
      <c r="B19597" s="26"/>
      <c r="C19597"/>
      <c r="D19597"/>
      <c r="E19597"/>
    </row>
    <row r="19598" spans="1:5" ht="12.5" x14ac:dyDescent="0.25">
      <c r="A19598" s="37"/>
      <c r="B19598" s="26"/>
      <c r="C19598"/>
      <c r="D19598"/>
      <c r="E19598"/>
    </row>
    <row r="19599" spans="1:5" ht="12.5" x14ac:dyDescent="0.25">
      <c r="A19599" s="37"/>
      <c r="B19599" s="26"/>
      <c r="C19599"/>
      <c r="D19599"/>
      <c r="E19599"/>
    </row>
    <row r="19600" spans="1:5" ht="12.5" x14ac:dyDescent="0.25">
      <c r="A19600" s="37"/>
      <c r="B19600" s="26"/>
      <c r="C19600"/>
      <c r="D19600"/>
      <c r="E19600"/>
    </row>
    <row r="19601" spans="1:5" ht="12.5" x14ac:dyDescent="0.25">
      <c r="A19601" s="37"/>
      <c r="B19601" s="26"/>
      <c r="C19601"/>
      <c r="D19601"/>
      <c r="E19601"/>
    </row>
    <row r="19602" spans="1:5" ht="12.5" x14ac:dyDescent="0.25">
      <c r="A19602" s="37"/>
      <c r="B19602" s="26"/>
      <c r="C19602"/>
      <c r="D19602"/>
      <c r="E19602"/>
    </row>
    <row r="19603" spans="1:5" ht="12.5" x14ac:dyDescent="0.25">
      <c r="A19603" s="37"/>
      <c r="B19603" s="26"/>
      <c r="C19603"/>
      <c r="D19603"/>
      <c r="E19603"/>
    </row>
    <row r="19604" spans="1:5" ht="12.5" x14ac:dyDescent="0.25">
      <c r="A19604" s="37"/>
      <c r="B19604" s="26"/>
      <c r="C19604"/>
      <c r="D19604"/>
      <c r="E19604"/>
    </row>
    <row r="19605" spans="1:5" ht="12.5" x14ac:dyDescent="0.25">
      <c r="A19605" s="37"/>
      <c r="B19605" s="26"/>
      <c r="C19605"/>
      <c r="D19605"/>
      <c r="E19605"/>
    </row>
    <row r="19606" spans="1:5" ht="12.5" x14ac:dyDescent="0.25">
      <c r="A19606" s="37"/>
      <c r="B19606" s="26"/>
      <c r="C19606"/>
      <c r="D19606"/>
      <c r="E19606"/>
    </row>
    <row r="19607" spans="1:5" ht="12.5" x14ac:dyDescent="0.25">
      <c r="A19607" s="37"/>
      <c r="B19607" s="26"/>
      <c r="C19607"/>
      <c r="D19607"/>
      <c r="E19607"/>
    </row>
    <row r="19608" spans="1:5" ht="12.5" x14ac:dyDescent="0.25">
      <c r="A19608" s="37"/>
      <c r="B19608" s="26"/>
      <c r="C19608"/>
      <c r="D19608"/>
      <c r="E19608"/>
    </row>
    <row r="19609" spans="1:5" ht="12.5" x14ac:dyDescent="0.25">
      <c r="A19609" s="37"/>
      <c r="B19609" s="26"/>
      <c r="C19609"/>
      <c r="D19609"/>
      <c r="E19609"/>
    </row>
    <row r="19610" spans="1:5" ht="12.5" x14ac:dyDescent="0.25">
      <c r="A19610" s="37"/>
      <c r="B19610" s="26"/>
      <c r="C19610"/>
      <c r="D19610"/>
      <c r="E19610"/>
    </row>
    <row r="19611" spans="1:5" ht="12.5" x14ac:dyDescent="0.25">
      <c r="A19611" s="37"/>
      <c r="B19611" s="26"/>
      <c r="C19611"/>
      <c r="D19611"/>
      <c r="E19611"/>
    </row>
    <row r="19612" spans="1:5" ht="12.5" x14ac:dyDescent="0.25">
      <c r="A19612" s="37"/>
      <c r="B19612" s="26"/>
      <c r="C19612"/>
      <c r="D19612"/>
      <c r="E19612"/>
    </row>
    <row r="19613" spans="1:5" ht="12.5" x14ac:dyDescent="0.25">
      <c r="A19613" s="37"/>
      <c r="B19613" s="26"/>
      <c r="C19613"/>
      <c r="D19613"/>
      <c r="E19613"/>
    </row>
    <row r="19614" spans="1:5" ht="12.5" x14ac:dyDescent="0.25">
      <c r="A19614" s="37"/>
      <c r="B19614" s="26"/>
      <c r="C19614"/>
      <c r="D19614"/>
      <c r="E19614"/>
    </row>
    <row r="19615" spans="1:5" ht="12.5" x14ac:dyDescent="0.25">
      <c r="A19615" s="37"/>
      <c r="B19615" s="26"/>
      <c r="C19615"/>
      <c r="D19615"/>
      <c r="E19615"/>
    </row>
    <row r="19616" spans="1:5" ht="12.5" x14ac:dyDescent="0.25">
      <c r="A19616" s="37"/>
      <c r="B19616" s="26"/>
      <c r="C19616"/>
      <c r="D19616"/>
      <c r="E19616"/>
    </row>
    <row r="19617" spans="1:5" ht="12.5" x14ac:dyDescent="0.25">
      <c r="A19617" s="37"/>
      <c r="B19617" s="26"/>
      <c r="C19617"/>
      <c r="D19617"/>
      <c r="E19617"/>
    </row>
    <row r="19618" spans="1:5" ht="12.5" x14ac:dyDescent="0.25">
      <c r="A19618" s="37"/>
      <c r="B19618" s="26"/>
      <c r="C19618"/>
      <c r="D19618"/>
      <c r="E19618"/>
    </row>
    <row r="19619" spans="1:5" ht="12.5" x14ac:dyDescent="0.25">
      <c r="A19619" s="37"/>
      <c r="B19619" s="26"/>
      <c r="C19619"/>
      <c r="D19619"/>
      <c r="E19619"/>
    </row>
    <row r="19620" spans="1:5" ht="12.5" x14ac:dyDescent="0.25">
      <c r="A19620" s="37"/>
      <c r="B19620" s="26"/>
      <c r="C19620"/>
      <c r="D19620"/>
      <c r="E19620"/>
    </row>
    <row r="19621" spans="1:5" ht="12.5" x14ac:dyDescent="0.25">
      <c r="A19621" s="37"/>
      <c r="B19621" s="26"/>
      <c r="C19621"/>
      <c r="D19621"/>
      <c r="E19621"/>
    </row>
    <row r="19622" spans="1:5" ht="12.5" x14ac:dyDescent="0.25">
      <c r="A19622" s="37"/>
      <c r="B19622" s="26"/>
      <c r="C19622"/>
      <c r="D19622"/>
      <c r="E19622"/>
    </row>
    <row r="19623" spans="1:5" ht="12.5" x14ac:dyDescent="0.25">
      <c r="A19623" s="37"/>
      <c r="B19623" s="26"/>
      <c r="C19623"/>
      <c r="D19623"/>
      <c r="E19623"/>
    </row>
    <row r="19624" spans="1:5" ht="12.5" x14ac:dyDescent="0.25">
      <c r="A19624" s="37"/>
      <c r="B19624" s="26"/>
      <c r="C19624"/>
      <c r="D19624"/>
      <c r="E19624"/>
    </row>
    <row r="19625" spans="1:5" ht="12.5" x14ac:dyDescent="0.25">
      <c r="A19625" s="37"/>
      <c r="B19625" s="26"/>
      <c r="C19625"/>
      <c r="D19625"/>
      <c r="E19625"/>
    </row>
    <row r="19626" spans="1:5" ht="12.5" x14ac:dyDescent="0.25">
      <c r="A19626" s="37"/>
      <c r="B19626" s="26"/>
      <c r="C19626"/>
      <c r="D19626"/>
      <c r="E19626"/>
    </row>
    <row r="19627" spans="1:5" ht="12.5" x14ac:dyDescent="0.25">
      <c r="A19627" s="37"/>
      <c r="B19627" s="26"/>
      <c r="C19627"/>
      <c r="D19627"/>
      <c r="E19627"/>
    </row>
    <row r="19628" spans="1:5" ht="12.5" x14ac:dyDescent="0.25">
      <c r="A19628" s="37"/>
      <c r="B19628" s="26"/>
      <c r="C19628"/>
      <c r="D19628"/>
      <c r="E19628"/>
    </row>
    <row r="19629" spans="1:5" ht="12.5" x14ac:dyDescent="0.25">
      <c r="A19629" s="37"/>
      <c r="B19629" s="26"/>
      <c r="C19629"/>
      <c r="D19629"/>
      <c r="E19629"/>
    </row>
    <row r="19630" spans="1:5" ht="12.5" x14ac:dyDescent="0.25">
      <c r="A19630" s="37"/>
      <c r="B19630" s="26"/>
      <c r="C19630"/>
      <c r="D19630"/>
      <c r="E19630"/>
    </row>
    <row r="19631" spans="1:5" ht="12.5" x14ac:dyDescent="0.25">
      <c r="A19631" s="37"/>
      <c r="B19631" s="26"/>
      <c r="C19631"/>
      <c r="D19631"/>
      <c r="E19631"/>
    </row>
    <row r="19632" spans="1:5" ht="12.5" x14ac:dyDescent="0.25">
      <c r="A19632" s="37"/>
      <c r="B19632" s="26"/>
      <c r="C19632"/>
      <c r="D19632"/>
      <c r="E19632"/>
    </row>
    <row r="19633" spans="1:5" ht="12.5" x14ac:dyDescent="0.25">
      <c r="A19633" s="37"/>
      <c r="B19633" s="26"/>
      <c r="C19633"/>
      <c r="D19633"/>
      <c r="E19633"/>
    </row>
    <row r="19634" spans="1:5" ht="12.5" x14ac:dyDescent="0.25">
      <c r="A19634" s="37"/>
      <c r="B19634" s="26"/>
      <c r="C19634"/>
      <c r="D19634"/>
      <c r="E19634"/>
    </row>
    <row r="19635" spans="1:5" ht="12.5" x14ac:dyDescent="0.25">
      <c r="A19635" s="37"/>
      <c r="B19635" s="26"/>
      <c r="C19635"/>
      <c r="D19635"/>
      <c r="E19635"/>
    </row>
    <row r="19636" spans="1:5" ht="12.5" x14ac:dyDescent="0.25">
      <c r="A19636" s="37"/>
      <c r="B19636" s="26"/>
      <c r="C19636"/>
      <c r="D19636"/>
      <c r="E19636"/>
    </row>
    <row r="19637" spans="1:5" ht="12.5" x14ac:dyDescent="0.25">
      <c r="A19637" s="37"/>
      <c r="B19637" s="26"/>
      <c r="C19637"/>
      <c r="D19637"/>
      <c r="E19637"/>
    </row>
    <row r="19638" spans="1:5" ht="12.5" x14ac:dyDescent="0.25">
      <c r="A19638" s="37"/>
      <c r="B19638" s="26"/>
      <c r="C19638"/>
      <c r="D19638"/>
      <c r="E19638"/>
    </row>
    <row r="19639" spans="1:5" ht="12.5" x14ac:dyDescent="0.25">
      <c r="A19639" s="37"/>
      <c r="B19639" s="26"/>
      <c r="C19639"/>
      <c r="D19639"/>
      <c r="E19639"/>
    </row>
    <row r="19640" spans="1:5" ht="12.5" x14ac:dyDescent="0.25">
      <c r="A19640" s="37"/>
      <c r="B19640" s="26"/>
      <c r="C19640"/>
      <c r="D19640"/>
      <c r="E19640"/>
    </row>
    <row r="19641" spans="1:5" ht="12.5" x14ac:dyDescent="0.25">
      <c r="A19641" s="37"/>
      <c r="B19641" s="26"/>
      <c r="C19641"/>
      <c r="D19641"/>
      <c r="E19641"/>
    </row>
    <row r="19642" spans="1:5" ht="12.5" x14ac:dyDescent="0.25">
      <c r="A19642" s="37"/>
      <c r="B19642" s="26"/>
      <c r="C19642"/>
      <c r="D19642"/>
      <c r="E19642"/>
    </row>
    <row r="19643" spans="1:5" ht="12.5" x14ac:dyDescent="0.25">
      <c r="A19643" s="37"/>
      <c r="B19643" s="26"/>
      <c r="C19643"/>
      <c r="D19643"/>
      <c r="E19643"/>
    </row>
    <row r="19644" spans="1:5" ht="12.5" x14ac:dyDescent="0.25">
      <c r="A19644" s="37"/>
      <c r="B19644" s="26"/>
      <c r="C19644"/>
      <c r="D19644"/>
      <c r="E19644"/>
    </row>
    <row r="19645" spans="1:5" ht="12.5" x14ac:dyDescent="0.25">
      <c r="A19645" s="37"/>
      <c r="B19645" s="26"/>
      <c r="C19645"/>
      <c r="D19645"/>
      <c r="E19645"/>
    </row>
    <row r="19646" spans="1:5" ht="12.5" x14ac:dyDescent="0.25">
      <c r="A19646" s="37"/>
      <c r="B19646" s="26"/>
      <c r="C19646"/>
      <c r="D19646"/>
      <c r="E19646"/>
    </row>
    <row r="19647" spans="1:5" ht="12.5" x14ac:dyDescent="0.25">
      <c r="A19647" s="37"/>
      <c r="B19647" s="26"/>
      <c r="C19647"/>
      <c r="D19647"/>
      <c r="E19647"/>
    </row>
    <row r="19648" spans="1:5" ht="12.5" x14ac:dyDescent="0.25">
      <c r="A19648" s="37"/>
      <c r="B19648" s="26"/>
      <c r="C19648"/>
      <c r="D19648"/>
      <c r="E19648"/>
    </row>
    <row r="19649" spans="1:5" ht="12.5" x14ac:dyDescent="0.25">
      <c r="A19649" s="37"/>
      <c r="B19649" s="26"/>
      <c r="C19649"/>
      <c r="D19649"/>
      <c r="E19649"/>
    </row>
    <row r="19650" spans="1:5" ht="12.5" x14ac:dyDescent="0.25">
      <c r="A19650" s="37"/>
      <c r="B19650" s="26"/>
      <c r="C19650"/>
      <c r="D19650"/>
      <c r="E19650"/>
    </row>
    <row r="19651" spans="1:5" ht="12.5" x14ac:dyDescent="0.25">
      <c r="A19651" s="37"/>
      <c r="B19651" s="26"/>
      <c r="C19651"/>
      <c r="D19651"/>
      <c r="E19651"/>
    </row>
    <row r="19652" spans="1:5" ht="12.5" x14ac:dyDescent="0.25">
      <c r="A19652" s="37"/>
      <c r="B19652" s="26"/>
      <c r="C19652"/>
      <c r="D19652"/>
      <c r="E19652"/>
    </row>
    <row r="19653" spans="1:5" ht="12.5" x14ac:dyDescent="0.25">
      <c r="A19653" s="37"/>
      <c r="B19653" s="26"/>
      <c r="C19653"/>
      <c r="D19653"/>
      <c r="E19653"/>
    </row>
    <row r="19654" spans="1:5" ht="12.5" x14ac:dyDescent="0.25">
      <c r="A19654" s="37"/>
      <c r="B19654" s="26"/>
      <c r="C19654"/>
      <c r="D19654"/>
      <c r="E19654"/>
    </row>
    <row r="19655" spans="1:5" ht="12.5" x14ac:dyDescent="0.25">
      <c r="A19655" s="37"/>
      <c r="B19655" s="26"/>
      <c r="C19655"/>
      <c r="D19655"/>
      <c r="E19655"/>
    </row>
    <row r="19656" spans="1:5" ht="12.5" x14ac:dyDescent="0.25">
      <c r="A19656" s="37"/>
      <c r="B19656" s="26"/>
      <c r="C19656"/>
      <c r="D19656"/>
      <c r="E19656"/>
    </row>
    <row r="19657" spans="1:5" ht="12.5" x14ac:dyDescent="0.25">
      <c r="A19657" s="37"/>
      <c r="B19657" s="26"/>
      <c r="C19657"/>
      <c r="D19657"/>
      <c r="E19657"/>
    </row>
    <row r="19658" spans="1:5" ht="12.5" x14ac:dyDescent="0.25">
      <c r="A19658" s="37"/>
      <c r="B19658" s="26"/>
      <c r="C19658"/>
      <c r="D19658"/>
      <c r="E19658"/>
    </row>
    <row r="19659" spans="1:5" ht="12.5" x14ac:dyDescent="0.25">
      <c r="A19659" s="37"/>
      <c r="B19659" s="26"/>
      <c r="C19659"/>
      <c r="D19659"/>
      <c r="E19659"/>
    </row>
    <row r="19660" spans="1:5" ht="12.5" x14ac:dyDescent="0.25">
      <c r="A19660" s="37"/>
      <c r="B19660" s="26"/>
      <c r="C19660"/>
      <c r="D19660"/>
      <c r="E19660"/>
    </row>
    <row r="19661" spans="1:5" ht="12.5" x14ac:dyDescent="0.25">
      <c r="A19661" s="37"/>
      <c r="B19661" s="26"/>
      <c r="C19661"/>
      <c r="D19661"/>
      <c r="E19661"/>
    </row>
    <row r="19662" spans="1:5" ht="12.5" x14ac:dyDescent="0.25">
      <c r="A19662" s="37"/>
      <c r="B19662" s="26"/>
      <c r="C19662"/>
      <c r="D19662"/>
      <c r="E19662"/>
    </row>
    <row r="19663" spans="1:5" ht="12.5" x14ac:dyDescent="0.25">
      <c r="A19663" s="37"/>
      <c r="B19663" s="26"/>
      <c r="C19663"/>
      <c r="D19663"/>
      <c r="E19663"/>
    </row>
    <row r="19664" spans="1:5" ht="12.5" x14ac:dyDescent="0.25">
      <c r="A19664" s="37"/>
      <c r="B19664" s="26"/>
      <c r="C19664"/>
      <c r="D19664"/>
      <c r="E19664"/>
    </row>
    <row r="19665" spans="1:5" ht="12.5" x14ac:dyDescent="0.25">
      <c r="A19665" s="37"/>
      <c r="B19665" s="26"/>
      <c r="C19665"/>
      <c r="D19665"/>
      <c r="E19665"/>
    </row>
    <row r="19666" spans="1:5" ht="12.5" x14ac:dyDescent="0.25">
      <c r="A19666" s="37"/>
      <c r="B19666" s="26"/>
      <c r="C19666"/>
      <c r="D19666"/>
      <c r="E19666"/>
    </row>
    <row r="19667" spans="1:5" ht="12.5" x14ac:dyDescent="0.25">
      <c r="A19667" s="37"/>
      <c r="B19667" s="26"/>
      <c r="C19667"/>
      <c r="D19667"/>
      <c r="E19667"/>
    </row>
    <row r="19668" spans="1:5" ht="12.5" x14ac:dyDescent="0.25">
      <c r="A19668" s="37"/>
      <c r="B19668" s="26"/>
      <c r="C19668"/>
      <c r="D19668"/>
      <c r="E19668"/>
    </row>
    <row r="19669" spans="1:5" ht="12.5" x14ac:dyDescent="0.25">
      <c r="A19669" s="37"/>
      <c r="B19669" s="26"/>
      <c r="C19669"/>
      <c r="D19669"/>
      <c r="E19669"/>
    </row>
    <row r="19670" spans="1:5" ht="12.5" x14ac:dyDescent="0.25">
      <c r="A19670" s="37"/>
      <c r="B19670" s="26"/>
      <c r="C19670"/>
      <c r="D19670"/>
      <c r="E19670"/>
    </row>
    <row r="19671" spans="1:5" ht="12.5" x14ac:dyDescent="0.25">
      <c r="A19671" s="37"/>
      <c r="B19671" s="26"/>
      <c r="C19671"/>
      <c r="D19671"/>
      <c r="E19671"/>
    </row>
    <row r="19672" spans="1:5" ht="12.5" x14ac:dyDescent="0.25">
      <c r="A19672" s="37"/>
      <c r="B19672" s="26"/>
      <c r="C19672"/>
      <c r="D19672"/>
      <c r="E19672"/>
    </row>
    <row r="19673" spans="1:5" ht="12.5" x14ac:dyDescent="0.25">
      <c r="A19673" s="37"/>
      <c r="B19673" s="26"/>
      <c r="C19673"/>
      <c r="D19673"/>
      <c r="E19673"/>
    </row>
    <row r="19674" spans="1:5" ht="12.5" x14ac:dyDescent="0.25">
      <c r="A19674" s="37"/>
      <c r="B19674" s="26"/>
      <c r="C19674"/>
      <c r="D19674"/>
      <c r="E19674"/>
    </row>
    <row r="19675" spans="1:5" ht="12.5" x14ac:dyDescent="0.25">
      <c r="A19675" s="37"/>
      <c r="B19675" s="26"/>
      <c r="C19675"/>
      <c r="D19675"/>
      <c r="E19675"/>
    </row>
    <row r="19676" spans="1:5" ht="12.5" x14ac:dyDescent="0.25">
      <c r="A19676" s="37"/>
      <c r="B19676" s="26"/>
      <c r="C19676"/>
      <c r="D19676"/>
      <c r="E19676"/>
    </row>
    <row r="19677" spans="1:5" ht="12.5" x14ac:dyDescent="0.25">
      <c r="A19677" s="37"/>
      <c r="B19677" s="26"/>
      <c r="C19677"/>
      <c r="D19677"/>
      <c r="E19677"/>
    </row>
    <row r="19678" spans="1:5" ht="12.5" x14ac:dyDescent="0.25">
      <c r="A19678" s="37"/>
      <c r="B19678" s="26"/>
      <c r="C19678"/>
      <c r="D19678"/>
      <c r="E19678"/>
    </row>
    <row r="19679" spans="1:5" ht="12.5" x14ac:dyDescent="0.25">
      <c r="A19679" s="37"/>
      <c r="B19679" s="26"/>
      <c r="C19679"/>
      <c r="D19679"/>
      <c r="E19679"/>
    </row>
    <row r="19680" spans="1:5" ht="12.5" x14ac:dyDescent="0.25">
      <c r="A19680" s="37"/>
      <c r="B19680" s="26"/>
      <c r="C19680"/>
      <c r="D19680"/>
      <c r="E19680"/>
    </row>
    <row r="19681" spans="1:5" ht="12.5" x14ac:dyDescent="0.25">
      <c r="A19681" s="37"/>
      <c r="B19681" s="26"/>
      <c r="C19681"/>
      <c r="D19681"/>
      <c r="E19681"/>
    </row>
    <row r="19682" spans="1:5" ht="12.5" x14ac:dyDescent="0.25">
      <c r="A19682" s="37"/>
      <c r="B19682" s="26"/>
      <c r="C19682"/>
      <c r="D19682"/>
      <c r="E19682"/>
    </row>
    <row r="19683" spans="1:5" ht="12.5" x14ac:dyDescent="0.25">
      <c r="A19683" s="37"/>
      <c r="B19683" s="26"/>
      <c r="C19683"/>
      <c r="D19683"/>
      <c r="E19683"/>
    </row>
    <row r="19684" spans="1:5" ht="12.5" x14ac:dyDescent="0.25">
      <c r="A19684" s="37"/>
      <c r="B19684" s="26"/>
      <c r="C19684"/>
      <c r="D19684"/>
      <c r="E19684"/>
    </row>
    <row r="19685" spans="1:5" ht="12.5" x14ac:dyDescent="0.25">
      <c r="A19685" s="37"/>
      <c r="B19685" s="26"/>
      <c r="C19685"/>
      <c r="D19685"/>
      <c r="E19685"/>
    </row>
    <row r="19686" spans="1:5" ht="12.5" x14ac:dyDescent="0.25">
      <c r="A19686" s="37"/>
      <c r="B19686" s="26"/>
      <c r="C19686"/>
      <c r="D19686"/>
      <c r="E19686"/>
    </row>
    <row r="19687" spans="1:5" ht="12.5" x14ac:dyDescent="0.25">
      <c r="A19687" s="37"/>
      <c r="B19687" s="26"/>
      <c r="C19687"/>
      <c r="D19687"/>
      <c r="E19687"/>
    </row>
    <row r="19688" spans="1:5" ht="12.5" x14ac:dyDescent="0.25">
      <c r="A19688" s="37"/>
      <c r="B19688" s="26"/>
      <c r="C19688"/>
      <c r="D19688"/>
      <c r="E19688"/>
    </row>
    <row r="19689" spans="1:5" ht="12.5" x14ac:dyDescent="0.25">
      <c r="A19689" s="37"/>
      <c r="B19689" s="26"/>
      <c r="C19689"/>
      <c r="D19689"/>
      <c r="E19689"/>
    </row>
    <row r="19690" spans="1:5" ht="12.5" x14ac:dyDescent="0.25">
      <c r="A19690" s="37"/>
      <c r="B19690" s="26"/>
      <c r="C19690"/>
      <c r="D19690"/>
      <c r="E19690"/>
    </row>
    <row r="19691" spans="1:5" ht="12.5" x14ac:dyDescent="0.25">
      <c r="A19691" s="37"/>
      <c r="B19691" s="26"/>
      <c r="C19691"/>
      <c r="D19691"/>
      <c r="E19691"/>
    </row>
    <row r="19692" spans="1:5" ht="12.5" x14ac:dyDescent="0.25">
      <c r="A19692" s="37"/>
      <c r="B19692" s="26"/>
      <c r="C19692"/>
      <c r="D19692"/>
      <c r="E19692"/>
    </row>
    <row r="19693" spans="1:5" ht="12.5" x14ac:dyDescent="0.25">
      <c r="A19693" s="37"/>
      <c r="B19693" s="26"/>
      <c r="C19693"/>
      <c r="D19693"/>
      <c r="E19693"/>
    </row>
    <row r="19694" spans="1:5" ht="12.5" x14ac:dyDescent="0.25">
      <c r="A19694" s="37"/>
      <c r="B19694" s="26"/>
      <c r="C19694"/>
      <c r="D19694"/>
      <c r="E19694"/>
    </row>
    <row r="19695" spans="1:5" ht="12.5" x14ac:dyDescent="0.25">
      <c r="A19695" s="37"/>
      <c r="B19695" s="26"/>
      <c r="C19695"/>
      <c r="D19695"/>
      <c r="E19695"/>
    </row>
    <row r="19696" spans="1:5" ht="12.5" x14ac:dyDescent="0.25">
      <c r="A19696" s="37"/>
      <c r="B19696" s="26"/>
      <c r="C19696"/>
      <c r="D19696"/>
      <c r="E19696"/>
    </row>
    <row r="19697" spans="1:5" ht="12.5" x14ac:dyDescent="0.25">
      <c r="A19697" s="37"/>
      <c r="B19697" s="26"/>
      <c r="C19697"/>
      <c r="D19697"/>
      <c r="E19697"/>
    </row>
    <row r="19698" spans="1:5" ht="12.5" x14ac:dyDescent="0.25">
      <c r="A19698" s="37"/>
      <c r="B19698" s="26"/>
      <c r="C19698"/>
      <c r="D19698"/>
      <c r="E19698"/>
    </row>
    <row r="19699" spans="1:5" ht="12.5" x14ac:dyDescent="0.25">
      <c r="A19699" s="37"/>
      <c r="B19699" s="26"/>
      <c r="C19699"/>
      <c r="D19699"/>
      <c r="E19699"/>
    </row>
    <row r="19700" spans="1:5" ht="12.5" x14ac:dyDescent="0.25">
      <c r="A19700" s="37"/>
      <c r="B19700" s="26"/>
      <c r="C19700"/>
      <c r="D19700"/>
      <c r="E19700"/>
    </row>
    <row r="19701" spans="1:5" ht="12.5" x14ac:dyDescent="0.25">
      <c r="A19701" s="37"/>
      <c r="B19701" s="26"/>
      <c r="C19701"/>
      <c r="D19701"/>
      <c r="E19701"/>
    </row>
    <row r="19702" spans="1:5" ht="12.5" x14ac:dyDescent="0.25">
      <c r="A19702" s="37"/>
      <c r="B19702" s="26"/>
      <c r="C19702"/>
      <c r="D19702"/>
      <c r="E19702"/>
    </row>
    <row r="19703" spans="1:5" ht="12.5" x14ac:dyDescent="0.25">
      <c r="A19703" s="37"/>
      <c r="B19703" s="26"/>
      <c r="C19703"/>
      <c r="D19703"/>
      <c r="E19703"/>
    </row>
    <row r="19704" spans="1:5" ht="12.5" x14ac:dyDescent="0.25">
      <c r="A19704" s="37"/>
      <c r="B19704" s="26"/>
      <c r="C19704"/>
      <c r="D19704"/>
      <c r="E19704"/>
    </row>
    <row r="19705" spans="1:5" ht="12.5" x14ac:dyDescent="0.25">
      <c r="A19705" s="37"/>
      <c r="B19705" s="26"/>
      <c r="C19705"/>
      <c r="D19705"/>
      <c r="E19705"/>
    </row>
    <row r="19706" spans="1:5" ht="12.5" x14ac:dyDescent="0.25">
      <c r="A19706" s="37"/>
      <c r="B19706" s="26"/>
      <c r="C19706"/>
      <c r="D19706"/>
      <c r="E19706"/>
    </row>
    <row r="19707" spans="1:5" ht="12.5" x14ac:dyDescent="0.25">
      <c r="A19707" s="37"/>
      <c r="B19707" s="26"/>
      <c r="C19707"/>
      <c r="D19707"/>
      <c r="E19707"/>
    </row>
    <row r="19708" spans="1:5" ht="12.5" x14ac:dyDescent="0.25">
      <c r="A19708" s="37"/>
      <c r="B19708" s="26"/>
      <c r="C19708"/>
      <c r="D19708"/>
      <c r="E19708"/>
    </row>
    <row r="19709" spans="1:5" ht="12.5" x14ac:dyDescent="0.25">
      <c r="A19709" s="37"/>
      <c r="B19709" s="26"/>
      <c r="C19709"/>
      <c r="D19709"/>
      <c r="E19709"/>
    </row>
    <row r="19710" spans="1:5" ht="12.5" x14ac:dyDescent="0.25">
      <c r="A19710" s="37"/>
      <c r="B19710" s="26"/>
      <c r="C19710"/>
      <c r="D19710"/>
      <c r="E19710"/>
    </row>
    <row r="19711" spans="1:5" ht="12.5" x14ac:dyDescent="0.25">
      <c r="A19711" s="37"/>
      <c r="B19711" s="26"/>
      <c r="C19711"/>
      <c r="D19711"/>
      <c r="E19711"/>
    </row>
    <row r="19712" spans="1:5" ht="12.5" x14ac:dyDescent="0.25">
      <c r="A19712" s="37"/>
      <c r="B19712" s="26"/>
      <c r="C19712"/>
      <c r="D19712"/>
      <c r="E19712"/>
    </row>
    <row r="19713" spans="1:5" ht="12.5" x14ac:dyDescent="0.25">
      <c r="A19713" s="37"/>
      <c r="B19713" s="26"/>
      <c r="C19713"/>
      <c r="D19713"/>
      <c r="E19713"/>
    </row>
    <row r="19714" spans="1:5" ht="12.5" x14ac:dyDescent="0.25">
      <c r="A19714" s="37"/>
      <c r="B19714" s="26"/>
      <c r="C19714"/>
      <c r="D19714"/>
      <c r="E19714"/>
    </row>
    <row r="19715" spans="1:5" ht="12.5" x14ac:dyDescent="0.25">
      <c r="A19715" s="37"/>
      <c r="B19715" s="26"/>
      <c r="C19715"/>
      <c r="D19715"/>
      <c r="E19715"/>
    </row>
    <row r="19716" spans="1:5" ht="12.5" x14ac:dyDescent="0.25">
      <c r="A19716" s="37"/>
      <c r="B19716" s="26"/>
      <c r="C19716"/>
      <c r="D19716"/>
      <c r="E19716"/>
    </row>
    <row r="19717" spans="1:5" ht="12.5" x14ac:dyDescent="0.25">
      <c r="A19717" s="37"/>
      <c r="B19717" s="26"/>
      <c r="C19717"/>
      <c r="D19717"/>
      <c r="E19717"/>
    </row>
    <row r="19718" spans="1:5" ht="12.5" x14ac:dyDescent="0.25">
      <c r="A19718" s="37"/>
      <c r="B19718" s="26"/>
      <c r="C19718"/>
      <c r="D19718"/>
      <c r="E19718"/>
    </row>
    <row r="19719" spans="1:5" ht="12.5" x14ac:dyDescent="0.25">
      <c r="A19719" s="37"/>
      <c r="B19719" s="26"/>
      <c r="C19719"/>
      <c r="D19719"/>
      <c r="E19719"/>
    </row>
    <row r="19720" spans="1:5" ht="12.5" x14ac:dyDescent="0.25">
      <c r="A19720" s="37"/>
      <c r="B19720" s="26"/>
      <c r="C19720"/>
      <c r="D19720"/>
      <c r="E19720"/>
    </row>
    <row r="19721" spans="1:5" ht="12.5" x14ac:dyDescent="0.25">
      <c r="A19721" s="37"/>
      <c r="B19721" s="26"/>
      <c r="C19721"/>
      <c r="D19721"/>
      <c r="E19721"/>
    </row>
    <row r="19722" spans="1:5" ht="12.5" x14ac:dyDescent="0.25">
      <c r="A19722" s="37"/>
      <c r="B19722" s="26"/>
      <c r="C19722"/>
      <c r="D19722"/>
      <c r="E19722"/>
    </row>
    <row r="19723" spans="1:5" ht="12.5" x14ac:dyDescent="0.25">
      <c r="A19723" s="37"/>
      <c r="B19723" s="26"/>
      <c r="C19723"/>
      <c r="D19723"/>
      <c r="E19723"/>
    </row>
    <row r="19724" spans="1:5" ht="12.5" x14ac:dyDescent="0.25">
      <c r="A19724" s="37"/>
      <c r="B19724" s="26"/>
      <c r="C19724"/>
      <c r="D19724"/>
      <c r="E19724"/>
    </row>
    <row r="19725" spans="1:5" ht="12.5" x14ac:dyDescent="0.25">
      <c r="A19725" s="37"/>
      <c r="B19725" s="26"/>
      <c r="C19725"/>
      <c r="D19725"/>
      <c r="E19725"/>
    </row>
    <row r="19726" spans="1:5" ht="12.5" x14ac:dyDescent="0.25">
      <c r="A19726" s="37"/>
      <c r="B19726" s="26"/>
      <c r="C19726"/>
      <c r="D19726"/>
      <c r="E19726"/>
    </row>
    <row r="19727" spans="1:5" ht="12.5" x14ac:dyDescent="0.25">
      <c r="A19727" s="37"/>
      <c r="B19727" s="26"/>
      <c r="C19727"/>
      <c r="D19727"/>
      <c r="E19727"/>
    </row>
    <row r="19728" spans="1:5" ht="12.5" x14ac:dyDescent="0.25">
      <c r="A19728" s="37"/>
      <c r="B19728" s="26"/>
      <c r="C19728"/>
      <c r="D19728"/>
      <c r="E19728"/>
    </row>
    <row r="19729" spans="1:5" ht="12.5" x14ac:dyDescent="0.25">
      <c r="A19729" s="37"/>
      <c r="B19729" s="26"/>
      <c r="C19729"/>
      <c r="D19729"/>
      <c r="E19729"/>
    </row>
    <row r="19730" spans="1:5" ht="12.5" x14ac:dyDescent="0.25">
      <c r="A19730" s="37"/>
      <c r="B19730" s="26"/>
      <c r="C19730"/>
      <c r="D19730"/>
      <c r="E19730"/>
    </row>
    <row r="19731" spans="1:5" ht="12.5" x14ac:dyDescent="0.25">
      <c r="A19731" s="37"/>
      <c r="B19731" s="26"/>
      <c r="C19731"/>
      <c r="D19731"/>
      <c r="E19731"/>
    </row>
    <row r="19732" spans="1:5" ht="12.5" x14ac:dyDescent="0.25">
      <c r="A19732" s="37"/>
      <c r="B19732" s="26"/>
      <c r="C19732"/>
      <c r="D19732"/>
      <c r="E19732"/>
    </row>
    <row r="19733" spans="1:5" ht="12.5" x14ac:dyDescent="0.25">
      <c r="A19733" s="37"/>
      <c r="B19733" s="26"/>
      <c r="C19733"/>
      <c r="D19733"/>
      <c r="E19733"/>
    </row>
    <row r="19734" spans="1:5" ht="12.5" x14ac:dyDescent="0.25">
      <c r="A19734" s="37"/>
      <c r="B19734" s="26"/>
      <c r="C19734"/>
      <c r="D19734"/>
      <c r="E19734"/>
    </row>
    <row r="19735" spans="1:5" ht="12.5" x14ac:dyDescent="0.25">
      <c r="A19735" s="37"/>
      <c r="B19735" s="26"/>
      <c r="C19735"/>
      <c r="D19735"/>
      <c r="E19735"/>
    </row>
    <row r="19736" spans="1:5" ht="12.5" x14ac:dyDescent="0.25">
      <c r="A19736" s="37"/>
      <c r="B19736" s="26"/>
      <c r="C19736"/>
      <c r="D19736"/>
      <c r="E19736"/>
    </row>
    <row r="19737" spans="1:5" ht="12.5" x14ac:dyDescent="0.25">
      <c r="A19737" s="37"/>
      <c r="B19737" s="26"/>
      <c r="C19737"/>
      <c r="D19737"/>
      <c r="E19737"/>
    </row>
    <row r="19738" spans="1:5" ht="12.5" x14ac:dyDescent="0.25">
      <c r="A19738" s="37"/>
      <c r="B19738" s="26"/>
      <c r="C19738"/>
      <c r="D19738"/>
      <c r="E19738"/>
    </row>
    <row r="19739" spans="1:5" ht="12.5" x14ac:dyDescent="0.25">
      <c r="A19739" s="37"/>
      <c r="B19739" s="26"/>
      <c r="C19739"/>
      <c r="D19739"/>
      <c r="E19739"/>
    </row>
    <row r="19740" spans="1:5" ht="12.5" x14ac:dyDescent="0.25">
      <c r="A19740" s="37"/>
      <c r="B19740" s="26"/>
      <c r="C19740"/>
      <c r="D19740"/>
      <c r="E19740"/>
    </row>
    <row r="19741" spans="1:5" ht="12.5" x14ac:dyDescent="0.25">
      <c r="A19741" s="37"/>
      <c r="B19741" s="26"/>
      <c r="C19741"/>
      <c r="D19741"/>
      <c r="E19741"/>
    </row>
    <row r="19742" spans="1:5" ht="12.5" x14ac:dyDescent="0.25">
      <c r="A19742" s="37"/>
      <c r="B19742" s="26"/>
      <c r="C19742"/>
      <c r="D19742"/>
      <c r="E19742"/>
    </row>
    <row r="19743" spans="1:5" ht="12.5" x14ac:dyDescent="0.25">
      <c r="A19743" s="37"/>
      <c r="B19743" s="26"/>
      <c r="C19743"/>
      <c r="D19743"/>
      <c r="E19743"/>
    </row>
    <row r="19744" spans="1:5" ht="12.5" x14ac:dyDescent="0.25">
      <c r="A19744" s="37"/>
      <c r="B19744" s="26"/>
      <c r="C19744"/>
      <c r="D19744"/>
      <c r="E19744"/>
    </row>
    <row r="19745" spans="1:5" ht="12.5" x14ac:dyDescent="0.25">
      <c r="A19745" s="37"/>
      <c r="B19745" s="26"/>
      <c r="C19745"/>
      <c r="D19745"/>
      <c r="E19745"/>
    </row>
    <row r="19746" spans="1:5" ht="12.5" x14ac:dyDescent="0.25">
      <c r="A19746" s="37"/>
      <c r="B19746" s="26"/>
      <c r="C19746"/>
      <c r="D19746"/>
      <c r="E19746"/>
    </row>
    <row r="19747" spans="1:5" ht="12.5" x14ac:dyDescent="0.25">
      <c r="A19747" s="37"/>
      <c r="B19747" s="26"/>
      <c r="C19747"/>
      <c r="D19747"/>
      <c r="E19747"/>
    </row>
    <row r="19748" spans="1:5" ht="12.5" x14ac:dyDescent="0.25">
      <c r="A19748" s="37"/>
      <c r="B19748" s="26"/>
      <c r="C19748"/>
      <c r="D19748"/>
      <c r="E19748"/>
    </row>
    <row r="19749" spans="1:5" ht="12.5" x14ac:dyDescent="0.25">
      <c r="A19749" s="37"/>
      <c r="B19749" s="26"/>
      <c r="C19749"/>
      <c r="D19749"/>
      <c r="E19749"/>
    </row>
    <row r="19750" spans="1:5" ht="12.5" x14ac:dyDescent="0.25">
      <c r="A19750" s="37"/>
      <c r="B19750" s="26"/>
      <c r="C19750"/>
      <c r="D19750"/>
      <c r="E19750"/>
    </row>
    <row r="19751" spans="1:5" ht="12.5" x14ac:dyDescent="0.25">
      <c r="A19751" s="37"/>
      <c r="B19751" s="26"/>
      <c r="C19751"/>
      <c r="D19751"/>
      <c r="E19751"/>
    </row>
    <row r="19752" spans="1:5" ht="12.5" x14ac:dyDescent="0.25">
      <c r="A19752" s="37"/>
      <c r="B19752" s="26"/>
      <c r="C19752"/>
      <c r="D19752"/>
      <c r="E19752"/>
    </row>
    <row r="19753" spans="1:5" ht="12.5" x14ac:dyDescent="0.25">
      <c r="A19753" s="37"/>
      <c r="B19753" s="26"/>
      <c r="C19753"/>
      <c r="D19753"/>
      <c r="E19753"/>
    </row>
    <row r="19754" spans="1:5" ht="12.5" x14ac:dyDescent="0.25">
      <c r="A19754" s="37"/>
      <c r="B19754" s="26"/>
      <c r="C19754"/>
      <c r="D19754"/>
      <c r="E19754"/>
    </row>
    <row r="19755" spans="1:5" ht="12.5" x14ac:dyDescent="0.25">
      <c r="A19755" s="37"/>
      <c r="B19755" s="26"/>
      <c r="C19755"/>
      <c r="D19755"/>
      <c r="E19755"/>
    </row>
    <row r="19756" spans="1:5" ht="12.5" x14ac:dyDescent="0.25">
      <c r="A19756" s="37"/>
      <c r="B19756" s="26"/>
      <c r="C19756"/>
      <c r="D19756"/>
      <c r="E19756"/>
    </row>
    <row r="19757" spans="1:5" ht="12.5" x14ac:dyDescent="0.25">
      <c r="A19757" s="37"/>
      <c r="B19757" s="26"/>
      <c r="C19757"/>
      <c r="D19757"/>
      <c r="E19757"/>
    </row>
    <row r="19758" spans="1:5" ht="12.5" x14ac:dyDescent="0.25">
      <c r="A19758" s="37"/>
      <c r="B19758" s="26"/>
      <c r="C19758"/>
      <c r="D19758"/>
      <c r="E19758"/>
    </row>
    <row r="19759" spans="1:5" ht="12.5" x14ac:dyDescent="0.25">
      <c r="A19759" s="37"/>
      <c r="B19759" s="26"/>
      <c r="C19759"/>
      <c r="D19759"/>
      <c r="E19759"/>
    </row>
    <row r="19760" spans="1:5" ht="12.5" x14ac:dyDescent="0.25">
      <c r="A19760" s="37"/>
      <c r="B19760" s="26"/>
      <c r="C19760"/>
      <c r="D19760"/>
      <c r="E19760"/>
    </row>
    <row r="19761" spans="1:5" ht="12.5" x14ac:dyDescent="0.25">
      <c r="A19761" s="37"/>
      <c r="B19761" s="26"/>
      <c r="C19761"/>
      <c r="D19761"/>
      <c r="E19761"/>
    </row>
    <row r="19762" spans="1:5" ht="12.5" x14ac:dyDescent="0.25">
      <c r="A19762" s="37"/>
      <c r="B19762" s="26"/>
      <c r="C19762"/>
      <c r="D19762"/>
      <c r="E19762"/>
    </row>
    <row r="19763" spans="1:5" ht="12.5" x14ac:dyDescent="0.25">
      <c r="A19763" s="37"/>
      <c r="B19763" s="26"/>
      <c r="C19763"/>
      <c r="D19763"/>
      <c r="E19763"/>
    </row>
    <row r="19764" spans="1:5" ht="12.5" x14ac:dyDescent="0.25">
      <c r="A19764" s="37"/>
      <c r="B19764" s="26"/>
      <c r="C19764"/>
      <c r="D19764"/>
      <c r="E19764"/>
    </row>
    <row r="19765" spans="1:5" ht="12.5" x14ac:dyDescent="0.25">
      <c r="A19765" s="37"/>
      <c r="B19765" s="26"/>
      <c r="C19765"/>
      <c r="D19765"/>
      <c r="E19765"/>
    </row>
    <row r="19766" spans="1:5" ht="12.5" x14ac:dyDescent="0.25">
      <c r="A19766" s="37"/>
      <c r="B19766" s="26"/>
      <c r="C19766"/>
      <c r="D19766"/>
      <c r="E19766"/>
    </row>
    <row r="19767" spans="1:5" ht="12.5" x14ac:dyDescent="0.25">
      <c r="A19767" s="37"/>
      <c r="B19767" s="26"/>
      <c r="C19767"/>
      <c r="D19767"/>
      <c r="E19767"/>
    </row>
    <row r="19768" spans="1:5" ht="12.5" x14ac:dyDescent="0.25">
      <c r="A19768" s="37"/>
      <c r="B19768" s="26"/>
      <c r="C19768"/>
      <c r="D19768"/>
      <c r="E19768"/>
    </row>
    <row r="19769" spans="1:5" ht="12.5" x14ac:dyDescent="0.25">
      <c r="A19769" s="37"/>
      <c r="B19769" s="26"/>
      <c r="C19769"/>
      <c r="D19769"/>
      <c r="E19769"/>
    </row>
    <row r="19770" spans="1:5" ht="12.5" x14ac:dyDescent="0.25">
      <c r="A19770" s="37"/>
      <c r="B19770" s="26"/>
      <c r="C19770"/>
      <c r="D19770"/>
      <c r="E19770"/>
    </row>
    <row r="19771" spans="1:5" ht="12.5" x14ac:dyDescent="0.25">
      <c r="A19771" s="37"/>
      <c r="B19771" s="26"/>
      <c r="C19771"/>
      <c r="D19771"/>
      <c r="E19771"/>
    </row>
    <row r="19772" spans="1:5" ht="12.5" x14ac:dyDescent="0.25">
      <c r="A19772" s="37"/>
      <c r="B19772" s="26"/>
      <c r="C19772"/>
      <c r="D19772"/>
      <c r="E19772"/>
    </row>
    <row r="19773" spans="1:5" ht="12.5" x14ac:dyDescent="0.25">
      <c r="A19773" s="37"/>
      <c r="B19773" s="26"/>
      <c r="C19773"/>
      <c r="D19773"/>
      <c r="E19773"/>
    </row>
    <row r="19774" spans="1:5" ht="12.5" x14ac:dyDescent="0.25">
      <c r="A19774" s="37"/>
      <c r="B19774" s="26"/>
      <c r="C19774"/>
      <c r="D19774"/>
      <c r="E19774"/>
    </row>
    <row r="19775" spans="1:5" ht="12.5" x14ac:dyDescent="0.25">
      <c r="A19775" s="37"/>
      <c r="B19775" s="26"/>
      <c r="C19775"/>
      <c r="D19775"/>
      <c r="E19775"/>
    </row>
    <row r="19776" spans="1:5" ht="12.5" x14ac:dyDescent="0.25">
      <c r="A19776" s="37"/>
      <c r="B19776" s="26"/>
      <c r="C19776"/>
      <c r="D19776"/>
      <c r="E19776"/>
    </row>
    <row r="19777" spans="1:5" ht="12.5" x14ac:dyDescent="0.25">
      <c r="A19777" s="37"/>
      <c r="B19777" s="26"/>
      <c r="C19777"/>
      <c r="D19777"/>
      <c r="E19777"/>
    </row>
    <row r="19778" spans="1:5" ht="12.5" x14ac:dyDescent="0.25">
      <c r="A19778" s="37"/>
      <c r="B19778" s="26"/>
      <c r="C19778"/>
      <c r="D19778"/>
      <c r="E19778"/>
    </row>
    <row r="19779" spans="1:5" ht="12.5" x14ac:dyDescent="0.25">
      <c r="A19779" s="37"/>
      <c r="B19779" s="26"/>
      <c r="C19779"/>
      <c r="D19779"/>
      <c r="E19779"/>
    </row>
    <row r="19780" spans="1:5" ht="12.5" x14ac:dyDescent="0.25">
      <c r="A19780" s="37"/>
      <c r="B19780" s="26"/>
      <c r="C19780"/>
      <c r="D19780"/>
      <c r="E19780"/>
    </row>
    <row r="19781" spans="1:5" ht="12.5" x14ac:dyDescent="0.25">
      <c r="A19781" s="37"/>
      <c r="B19781" s="26"/>
      <c r="C19781"/>
      <c r="D19781"/>
      <c r="E19781"/>
    </row>
    <row r="19782" spans="1:5" ht="12.5" x14ac:dyDescent="0.25">
      <c r="A19782" s="37"/>
      <c r="B19782" s="26"/>
      <c r="C19782"/>
      <c r="D19782"/>
      <c r="E19782"/>
    </row>
    <row r="19783" spans="1:5" ht="12.5" x14ac:dyDescent="0.25">
      <c r="A19783" s="37"/>
      <c r="B19783" s="26"/>
      <c r="C19783"/>
      <c r="D19783"/>
      <c r="E19783"/>
    </row>
    <row r="19784" spans="1:5" ht="12.5" x14ac:dyDescent="0.25">
      <c r="A19784" s="37"/>
      <c r="B19784" s="26"/>
      <c r="C19784"/>
      <c r="D19784"/>
      <c r="E19784"/>
    </row>
    <row r="19785" spans="1:5" ht="12.5" x14ac:dyDescent="0.25">
      <c r="A19785" s="37"/>
      <c r="B19785" s="26"/>
      <c r="C19785"/>
      <c r="D19785"/>
      <c r="E19785"/>
    </row>
    <row r="19786" spans="1:5" ht="12.5" x14ac:dyDescent="0.25">
      <c r="A19786" s="37"/>
      <c r="B19786" s="26"/>
      <c r="C19786"/>
      <c r="D19786"/>
      <c r="E19786"/>
    </row>
    <row r="19787" spans="1:5" ht="12.5" x14ac:dyDescent="0.25">
      <c r="A19787" s="37"/>
      <c r="B19787" s="26"/>
      <c r="C19787"/>
      <c r="D19787"/>
      <c r="E19787"/>
    </row>
    <row r="19788" spans="1:5" ht="12.5" x14ac:dyDescent="0.25">
      <c r="A19788" s="37"/>
      <c r="B19788" s="26"/>
      <c r="C19788"/>
      <c r="D19788"/>
      <c r="E19788"/>
    </row>
    <row r="19789" spans="1:5" ht="12.5" x14ac:dyDescent="0.25">
      <c r="A19789" s="37"/>
      <c r="B19789" s="26"/>
      <c r="C19789"/>
      <c r="D19789"/>
      <c r="E19789"/>
    </row>
    <row r="19790" spans="1:5" ht="12.5" x14ac:dyDescent="0.25">
      <c r="A19790" s="37"/>
      <c r="B19790" s="26"/>
      <c r="C19790"/>
      <c r="D19790"/>
      <c r="E19790"/>
    </row>
    <row r="19791" spans="1:5" ht="12.5" x14ac:dyDescent="0.25">
      <c r="A19791" s="37"/>
      <c r="B19791" s="26"/>
      <c r="C19791"/>
      <c r="D19791"/>
      <c r="E19791"/>
    </row>
    <row r="19792" spans="1:5" ht="12.5" x14ac:dyDescent="0.25">
      <c r="A19792" s="37"/>
      <c r="B19792" s="26"/>
      <c r="C19792"/>
      <c r="D19792"/>
      <c r="E19792"/>
    </row>
    <row r="19793" spans="1:5" ht="12.5" x14ac:dyDescent="0.25">
      <c r="A19793" s="37"/>
      <c r="B19793" s="26"/>
      <c r="C19793"/>
      <c r="D19793"/>
      <c r="E19793"/>
    </row>
    <row r="19794" spans="1:5" ht="12.5" x14ac:dyDescent="0.25">
      <c r="A19794" s="37"/>
      <c r="B19794" s="26"/>
      <c r="C19794"/>
      <c r="D19794"/>
      <c r="E19794"/>
    </row>
    <row r="19795" spans="1:5" ht="12.5" x14ac:dyDescent="0.25">
      <c r="A19795" s="37"/>
      <c r="B19795" s="26"/>
      <c r="C19795"/>
      <c r="D19795"/>
      <c r="E19795"/>
    </row>
    <row r="19796" spans="1:5" ht="12.5" x14ac:dyDescent="0.25">
      <c r="A19796" s="37"/>
      <c r="B19796" s="26"/>
      <c r="C19796"/>
      <c r="D19796"/>
      <c r="E19796"/>
    </row>
    <row r="19797" spans="1:5" ht="12.5" x14ac:dyDescent="0.25">
      <c r="A19797" s="37"/>
      <c r="B19797" s="26"/>
      <c r="C19797"/>
      <c r="D19797"/>
      <c r="E19797"/>
    </row>
    <row r="19798" spans="1:5" ht="12.5" x14ac:dyDescent="0.25">
      <c r="A19798" s="37"/>
      <c r="B19798" s="26"/>
      <c r="C19798"/>
      <c r="D19798"/>
      <c r="E19798"/>
    </row>
    <row r="19799" spans="1:5" ht="12.5" x14ac:dyDescent="0.25">
      <c r="A19799" s="37"/>
      <c r="B19799" s="26"/>
      <c r="C19799"/>
      <c r="D19799"/>
      <c r="E19799"/>
    </row>
    <row r="19800" spans="1:5" ht="12.5" x14ac:dyDescent="0.25">
      <c r="A19800" s="37"/>
      <c r="B19800" s="26"/>
      <c r="C19800"/>
      <c r="D19800"/>
      <c r="E19800"/>
    </row>
    <row r="19801" spans="1:5" ht="12.5" x14ac:dyDescent="0.25">
      <c r="A19801" s="37"/>
      <c r="B19801" s="26"/>
      <c r="C19801"/>
      <c r="D19801"/>
      <c r="E19801"/>
    </row>
    <row r="19802" spans="1:5" ht="12.5" x14ac:dyDescent="0.25">
      <c r="A19802" s="37"/>
      <c r="B19802" s="26"/>
      <c r="C19802"/>
      <c r="D19802"/>
      <c r="E19802"/>
    </row>
    <row r="19803" spans="1:5" ht="12.5" x14ac:dyDescent="0.25">
      <c r="A19803" s="37"/>
      <c r="B19803" s="26"/>
      <c r="C19803"/>
      <c r="D19803"/>
      <c r="E19803"/>
    </row>
    <row r="19804" spans="1:5" ht="12.5" x14ac:dyDescent="0.25">
      <c r="A19804" s="37"/>
      <c r="B19804" s="26"/>
      <c r="C19804"/>
      <c r="D19804"/>
      <c r="E19804"/>
    </row>
    <row r="19805" spans="1:5" ht="12.5" x14ac:dyDescent="0.25">
      <c r="A19805" s="37"/>
      <c r="B19805" s="26"/>
      <c r="C19805"/>
      <c r="D19805"/>
      <c r="E19805"/>
    </row>
    <row r="19806" spans="1:5" ht="12.5" x14ac:dyDescent="0.25">
      <c r="A19806" s="37"/>
      <c r="B19806" s="26"/>
      <c r="C19806"/>
      <c r="D19806"/>
      <c r="E19806"/>
    </row>
    <row r="19807" spans="1:5" ht="12.5" x14ac:dyDescent="0.25">
      <c r="A19807" s="37"/>
      <c r="B19807" s="26"/>
      <c r="C19807"/>
      <c r="D19807"/>
      <c r="E19807"/>
    </row>
    <row r="19808" spans="1:5" ht="12.5" x14ac:dyDescent="0.25">
      <c r="A19808" s="37"/>
      <c r="B19808" s="26"/>
      <c r="C19808"/>
      <c r="D19808"/>
      <c r="E19808"/>
    </row>
    <row r="19809" spans="1:5" ht="12.5" x14ac:dyDescent="0.25">
      <c r="A19809" s="37"/>
      <c r="B19809" s="26"/>
      <c r="C19809"/>
      <c r="D19809"/>
      <c r="E19809"/>
    </row>
    <row r="19810" spans="1:5" ht="12.5" x14ac:dyDescent="0.25">
      <c r="A19810" s="37"/>
      <c r="B19810" s="26"/>
      <c r="C19810"/>
      <c r="D19810"/>
      <c r="E19810"/>
    </row>
    <row r="19811" spans="1:5" ht="12.5" x14ac:dyDescent="0.25">
      <c r="A19811" s="37"/>
      <c r="B19811" s="26"/>
      <c r="C19811"/>
      <c r="D19811"/>
      <c r="E19811"/>
    </row>
    <row r="19812" spans="1:5" ht="12.5" x14ac:dyDescent="0.25">
      <c r="A19812" s="37"/>
      <c r="B19812" s="26"/>
      <c r="C19812"/>
      <c r="D19812"/>
      <c r="E19812"/>
    </row>
    <row r="19813" spans="1:5" ht="12.5" x14ac:dyDescent="0.25">
      <c r="A19813" s="37"/>
      <c r="B19813" s="26"/>
      <c r="C19813"/>
      <c r="D19813"/>
      <c r="E19813"/>
    </row>
    <row r="19814" spans="1:5" ht="12.5" x14ac:dyDescent="0.25">
      <c r="A19814" s="37"/>
      <c r="B19814" s="26"/>
      <c r="C19814"/>
      <c r="D19814"/>
      <c r="E19814"/>
    </row>
    <row r="19815" spans="1:5" ht="12.5" x14ac:dyDescent="0.25">
      <c r="A19815" s="37"/>
      <c r="B19815" s="26"/>
      <c r="C19815"/>
      <c r="D19815"/>
      <c r="E19815"/>
    </row>
    <row r="19816" spans="1:5" ht="12.5" x14ac:dyDescent="0.25">
      <c r="A19816" s="37"/>
      <c r="B19816" s="26"/>
      <c r="C19816"/>
      <c r="D19816"/>
      <c r="E19816"/>
    </row>
    <row r="19817" spans="1:5" ht="12.5" x14ac:dyDescent="0.25">
      <c r="A19817" s="37"/>
      <c r="B19817" s="26"/>
      <c r="C19817"/>
      <c r="D19817"/>
      <c r="E19817"/>
    </row>
    <row r="19818" spans="1:5" ht="12.5" x14ac:dyDescent="0.25">
      <c r="A19818" s="37"/>
      <c r="B19818" s="26"/>
      <c r="C19818"/>
      <c r="D19818"/>
      <c r="E19818"/>
    </row>
    <row r="19819" spans="1:5" ht="12.5" x14ac:dyDescent="0.25">
      <c r="A19819" s="37"/>
      <c r="B19819" s="26"/>
      <c r="C19819"/>
      <c r="D19819"/>
      <c r="E19819"/>
    </row>
    <row r="19820" spans="1:5" ht="12.5" x14ac:dyDescent="0.25">
      <c r="A19820" s="37"/>
      <c r="B19820" s="26"/>
      <c r="C19820"/>
      <c r="D19820"/>
      <c r="E19820"/>
    </row>
    <row r="19821" spans="1:5" ht="12.5" x14ac:dyDescent="0.25">
      <c r="A19821" s="37"/>
      <c r="B19821" s="26"/>
      <c r="C19821"/>
      <c r="D19821"/>
      <c r="E19821"/>
    </row>
    <row r="19822" spans="1:5" ht="12.5" x14ac:dyDescent="0.25">
      <c r="A19822" s="37"/>
      <c r="B19822" s="26"/>
      <c r="C19822"/>
      <c r="D19822"/>
      <c r="E19822"/>
    </row>
    <row r="19823" spans="1:5" ht="12.5" x14ac:dyDescent="0.25">
      <c r="A19823" s="37"/>
      <c r="B19823" s="26"/>
      <c r="C19823"/>
      <c r="D19823"/>
      <c r="E19823"/>
    </row>
    <row r="19824" spans="1:5" ht="12.5" x14ac:dyDescent="0.25">
      <c r="A19824" s="37"/>
      <c r="B19824" s="26"/>
      <c r="C19824"/>
      <c r="D19824"/>
      <c r="E19824"/>
    </row>
    <row r="19825" spans="1:5" ht="12.5" x14ac:dyDescent="0.25">
      <c r="A19825" s="37"/>
      <c r="B19825" s="26"/>
      <c r="C19825"/>
      <c r="D19825"/>
      <c r="E19825"/>
    </row>
    <row r="19826" spans="1:5" ht="12.5" x14ac:dyDescent="0.25">
      <c r="A19826" s="37"/>
      <c r="B19826" s="26"/>
      <c r="C19826"/>
      <c r="D19826"/>
      <c r="E19826"/>
    </row>
    <row r="19827" spans="1:5" ht="12.5" x14ac:dyDescent="0.25">
      <c r="A19827" s="37"/>
      <c r="B19827" s="26"/>
      <c r="C19827"/>
      <c r="D19827"/>
      <c r="E19827"/>
    </row>
    <row r="19828" spans="1:5" ht="12.5" x14ac:dyDescent="0.25">
      <c r="A19828" s="37"/>
      <c r="B19828" s="26"/>
      <c r="C19828"/>
      <c r="D19828"/>
      <c r="E19828"/>
    </row>
    <row r="19829" spans="1:5" ht="12.5" x14ac:dyDescent="0.25">
      <c r="A19829" s="37"/>
      <c r="B19829" s="26"/>
      <c r="C19829"/>
      <c r="D19829"/>
      <c r="E19829"/>
    </row>
    <row r="19830" spans="1:5" ht="12.5" x14ac:dyDescent="0.25">
      <c r="A19830" s="37"/>
      <c r="B19830" s="26"/>
      <c r="C19830"/>
      <c r="D19830"/>
      <c r="E19830"/>
    </row>
    <row r="19831" spans="1:5" ht="12.5" x14ac:dyDescent="0.25">
      <c r="A19831" s="37"/>
      <c r="B19831" s="26"/>
      <c r="C19831"/>
      <c r="D19831"/>
      <c r="E19831"/>
    </row>
    <row r="19832" spans="1:5" ht="12.5" x14ac:dyDescent="0.25">
      <c r="A19832" s="37"/>
      <c r="B19832" s="26"/>
      <c r="C19832"/>
      <c r="D19832"/>
      <c r="E19832"/>
    </row>
    <row r="19833" spans="1:5" ht="12.5" x14ac:dyDescent="0.25">
      <c r="A19833" s="37"/>
      <c r="B19833" s="26"/>
      <c r="C19833"/>
      <c r="D19833"/>
      <c r="E19833"/>
    </row>
    <row r="19834" spans="1:5" ht="12.5" x14ac:dyDescent="0.25">
      <c r="A19834" s="37"/>
      <c r="B19834" s="26"/>
      <c r="C19834"/>
      <c r="D19834"/>
      <c r="E19834"/>
    </row>
    <row r="19835" spans="1:5" ht="12.5" x14ac:dyDescent="0.25">
      <c r="A19835" s="37"/>
      <c r="B19835" s="26"/>
      <c r="C19835"/>
      <c r="D19835"/>
      <c r="E19835"/>
    </row>
    <row r="19836" spans="1:5" ht="12.5" x14ac:dyDescent="0.25">
      <c r="A19836" s="37"/>
      <c r="B19836" s="26"/>
      <c r="C19836"/>
      <c r="D19836"/>
      <c r="E19836"/>
    </row>
    <row r="19837" spans="1:5" ht="12.5" x14ac:dyDescent="0.25">
      <c r="A19837" s="37"/>
      <c r="B19837" s="26"/>
      <c r="C19837"/>
      <c r="D19837"/>
      <c r="E19837"/>
    </row>
    <row r="19838" spans="1:5" ht="12.5" x14ac:dyDescent="0.25">
      <c r="A19838" s="37"/>
      <c r="B19838" s="26"/>
      <c r="C19838"/>
      <c r="D19838"/>
      <c r="E19838"/>
    </row>
    <row r="19839" spans="1:5" ht="12.5" x14ac:dyDescent="0.25">
      <c r="A19839" s="37"/>
      <c r="B19839" s="26"/>
      <c r="C19839"/>
      <c r="D19839"/>
      <c r="E19839"/>
    </row>
    <row r="19840" spans="1:5" ht="12.5" x14ac:dyDescent="0.25">
      <c r="A19840" s="37"/>
      <c r="B19840" s="26"/>
      <c r="C19840"/>
      <c r="D19840"/>
      <c r="E19840"/>
    </row>
    <row r="19841" spans="1:5" ht="12.5" x14ac:dyDescent="0.25">
      <c r="A19841" s="37"/>
      <c r="B19841" s="26"/>
      <c r="C19841"/>
      <c r="D19841"/>
      <c r="E19841"/>
    </row>
    <row r="19842" spans="1:5" ht="12.5" x14ac:dyDescent="0.25">
      <c r="A19842" s="37"/>
      <c r="B19842" s="26"/>
      <c r="C19842"/>
      <c r="D19842"/>
      <c r="E19842"/>
    </row>
    <row r="19843" spans="1:5" ht="12.5" x14ac:dyDescent="0.25">
      <c r="A19843" s="37"/>
      <c r="B19843" s="26"/>
      <c r="C19843"/>
      <c r="D19843"/>
      <c r="E19843"/>
    </row>
    <row r="19844" spans="1:5" ht="12.5" x14ac:dyDescent="0.25">
      <c r="A19844" s="37"/>
      <c r="B19844" s="26"/>
      <c r="C19844"/>
      <c r="D19844"/>
      <c r="E19844"/>
    </row>
    <row r="19845" spans="1:5" ht="12.5" x14ac:dyDescent="0.25">
      <c r="A19845" s="37"/>
      <c r="B19845" s="26"/>
      <c r="C19845"/>
      <c r="D19845"/>
      <c r="E19845"/>
    </row>
    <row r="19846" spans="1:5" ht="12.5" x14ac:dyDescent="0.25">
      <c r="A19846" s="37"/>
      <c r="B19846" s="26"/>
      <c r="C19846"/>
      <c r="D19846"/>
      <c r="E19846"/>
    </row>
    <row r="19847" spans="1:5" ht="12.5" x14ac:dyDescent="0.25">
      <c r="A19847" s="37"/>
      <c r="B19847" s="26"/>
      <c r="C19847"/>
      <c r="D19847"/>
      <c r="E19847"/>
    </row>
    <row r="19848" spans="1:5" ht="12.5" x14ac:dyDescent="0.25">
      <c r="A19848" s="37"/>
      <c r="B19848" s="26"/>
      <c r="C19848"/>
      <c r="D19848"/>
      <c r="E19848"/>
    </row>
    <row r="19849" spans="1:5" ht="12.5" x14ac:dyDescent="0.25">
      <c r="A19849" s="37"/>
      <c r="B19849" s="26"/>
      <c r="C19849"/>
      <c r="D19849"/>
      <c r="E19849"/>
    </row>
    <row r="19850" spans="1:5" ht="12.5" x14ac:dyDescent="0.25">
      <c r="A19850" s="37"/>
      <c r="B19850" s="26"/>
      <c r="C19850"/>
      <c r="D19850"/>
      <c r="E19850"/>
    </row>
    <row r="19851" spans="1:5" ht="12.5" x14ac:dyDescent="0.25">
      <c r="A19851" s="37"/>
      <c r="B19851" s="26"/>
      <c r="C19851"/>
      <c r="D19851"/>
      <c r="E19851"/>
    </row>
    <row r="19852" spans="1:5" ht="12.5" x14ac:dyDescent="0.25">
      <c r="A19852" s="37"/>
      <c r="B19852" s="26"/>
      <c r="C19852"/>
      <c r="D19852"/>
      <c r="E19852"/>
    </row>
    <row r="19853" spans="1:5" ht="12.5" x14ac:dyDescent="0.25">
      <c r="A19853" s="37"/>
      <c r="B19853" s="26"/>
      <c r="C19853"/>
      <c r="D19853"/>
      <c r="E19853"/>
    </row>
    <row r="19854" spans="1:5" ht="12.5" x14ac:dyDescent="0.25">
      <c r="A19854" s="37"/>
      <c r="B19854" s="26"/>
      <c r="C19854"/>
      <c r="D19854"/>
      <c r="E19854"/>
    </row>
    <row r="19855" spans="1:5" ht="12.5" x14ac:dyDescent="0.25">
      <c r="A19855" s="37"/>
      <c r="B19855" s="26"/>
      <c r="C19855"/>
      <c r="D19855"/>
      <c r="E19855"/>
    </row>
    <row r="19856" spans="1:5" ht="12.5" x14ac:dyDescent="0.25">
      <c r="A19856" s="37"/>
      <c r="B19856" s="26"/>
      <c r="C19856"/>
      <c r="D19856"/>
      <c r="E19856"/>
    </row>
    <row r="19857" spans="1:5" ht="12.5" x14ac:dyDescent="0.25">
      <c r="A19857" s="37"/>
      <c r="B19857" s="26"/>
      <c r="C19857"/>
      <c r="D19857"/>
      <c r="E19857"/>
    </row>
    <row r="19858" spans="1:5" ht="12.5" x14ac:dyDescent="0.25">
      <c r="A19858" s="37"/>
      <c r="B19858" s="26"/>
      <c r="C19858"/>
      <c r="D19858"/>
      <c r="E19858"/>
    </row>
    <row r="19859" spans="1:5" ht="12.5" x14ac:dyDescent="0.25">
      <c r="A19859" s="37"/>
      <c r="B19859" s="26"/>
      <c r="C19859"/>
      <c r="D19859"/>
      <c r="E19859"/>
    </row>
    <row r="19860" spans="1:5" ht="12.5" x14ac:dyDescent="0.25">
      <c r="A19860" s="37"/>
      <c r="B19860" s="26"/>
      <c r="C19860"/>
      <c r="D19860"/>
      <c r="E19860"/>
    </row>
    <row r="19861" spans="1:5" ht="12.5" x14ac:dyDescent="0.25">
      <c r="A19861" s="37"/>
      <c r="B19861" s="26"/>
      <c r="C19861"/>
      <c r="D19861"/>
      <c r="E19861"/>
    </row>
    <row r="19862" spans="1:5" ht="12.5" x14ac:dyDescent="0.25">
      <c r="A19862" s="37"/>
      <c r="B19862" s="26"/>
      <c r="C19862"/>
      <c r="D19862"/>
      <c r="E19862"/>
    </row>
    <row r="19863" spans="1:5" ht="12.5" x14ac:dyDescent="0.25">
      <c r="A19863" s="37"/>
      <c r="B19863" s="26"/>
      <c r="C19863"/>
      <c r="D19863"/>
      <c r="E19863"/>
    </row>
    <row r="19864" spans="1:5" ht="12.5" x14ac:dyDescent="0.25">
      <c r="A19864" s="37"/>
      <c r="B19864" s="26"/>
      <c r="C19864"/>
      <c r="D19864"/>
      <c r="E19864"/>
    </row>
    <row r="19865" spans="1:5" ht="12.5" x14ac:dyDescent="0.25">
      <c r="A19865" s="37"/>
      <c r="B19865" s="26"/>
      <c r="C19865"/>
      <c r="D19865"/>
      <c r="E19865"/>
    </row>
    <row r="19866" spans="1:5" ht="12.5" x14ac:dyDescent="0.25">
      <c r="A19866" s="37"/>
      <c r="B19866" s="26"/>
      <c r="C19866"/>
      <c r="D19866"/>
      <c r="E19866"/>
    </row>
    <row r="19867" spans="1:5" ht="12.5" x14ac:dyDescent="0.25">
      <c r="A19867" s="37"/>
      <c r="B19867" s="26"/>
      <c r="C19867"/>
      <c r="D19867"/>
      <c r="E19867"/>
    </row>
    <row r="19868" spans="1:5" ht="12.5" x14ac:dyDescent="0.25">
      <c r="A19868" s="37"/>
      <c r="B19868" s="26"/>
      <c r="C19868"/>
      <c r="D19868"/>
      <c r="E19868"/>
    </row>
    <row r="19869" spans="1:5" ht="12.5" x14ac:dyDescent="0.25">
      <c r="A19869" s="37"/>
      <c r="B19869" s="26"/>
      <c r="C19869"/>
      <c r="D19869"/>
      <c r="E19869"/>
    </row>
    <row r="19870" spans="1:5" ht="12.5" x14ac:dyDescent="0.25">
      <c r="A19870" s="37"/>
      <c r="B19870" s="26"/>
      <c r="C19870"/>
      <c r="D19870"/>
      <c r="E19870"/>
    </row>
    <row r="19871" spans="1:5" ht="12.5" x14ac:dyDescent="0.25">
      <c r="A19871" s="37"/>
      <c r="B19871" s="26"/>
      <c r="C19871"/>
      <c r="D19871"/>
      <c r="E19871"/>
    </row>
    <row r="19872" spans="1:5" ht="12.5" x14ac:dyDescent="0.25">
      <c r="A19872" s="37"/>
      <c r="B19872" s="26"/>
      <c r="C19872"/>
      <c r="D19872"/>
      <c r="E19872"/>
    </row>
    <row r="19873" spans="1:5" ht="12.5" x14ac:dyDescent="0.25">
      <c r="A19873" s="37"/>
      <c r="B19873" s="26"/>
      <c r="C19873"/>
      <c r="D19873"/>
      <c r="E19873"/>
    </row>
    <row r="19874" spans="1:5" ht="12.5" x14ac:dyDescent="0.25">
      <c r="A19874" s="37"/>
      <c r="B19874" s="26"/>
      <c r="C19874"/>
      <c r="D19874"/>
      <c r="E19874"/>
    </row>
    <row r="19875" spans="1:5" ht="12.5" x14ac:dyDescent="0.25">
      <c r="A19875" s="37"/>
      <c r="B19875" s="26"/>
      <c r="C19875"/>
      <c r="D19875"/>
      <c r="E19875"/>
    </row>
    <row r="19876" spans="1:5" ht="12.5" x14ac:dyDescent="0.25">
      <c r="A19876" s="37"/>
      <c r="B19876" s="26"/>
      <c r="C19876"/>
      <c r="D19876"/>
      <c r="E19876"/>
    </row>
    <row r="19877" spans="1:5" ht="12.5" x14ac:dyDescent="0.25">
      <c r="A19877" s="37"/>
      <c r="B19877" s="26"/>
      <c r="C19877"/>
      <c r="D19877"/>
      <c r="E19877"/>
    </row>
    <row r="19878" spans="1:5" ht="12.5" x14ac:dyDescent="0.25">
      <c r="A19878" s="37"/>
      <c r="B19878" s="26"/>
      <c r="C19878"/>
      <c r="D19878"/>
      <c r="E19878"/>
    </row>
    <row r="19879" spans="1:5" ht="12.5" x14ac:dyDescent="0.25">
      <c r="A19879" s="37"/>
      <c r="B19879" s="26"/>
      <c r="C19879"/>
      <c r="D19879"/>
      <c r="E19879"/>
    </row>
    <row r="19880" spans="1:5" ht="12.5" x14ac:dyDescent="0.25">
      <c r="A19880" s="37"/>
      <c r="B19880" s="26"/>
      <c r="C19880"/>
      <c r="D19880"/>
      <c r="E19880"/>
    </row>
    <row r="19881" spans="1:5" ht="12.5" x14ac:dyDescent="0.25">
      <c r="A19881" s="37"/>
      <c r="B19881" s="26"/>
      <c r="C19881"/>
      <c r="D19881"/>
      <c r="E19881"/>
    </row>
    <row r="19882" spans="1:5" ht="12.5" x14ac:dyDescent="0.25">
      <c r="A19882" s="37"/>
      <c r="B19882" s="26"/>
      <c r="C19882"/>
      <c r="D19882"/>
      <c r="E19882"/>
    </row>
    <row r="19883" spans="1:5" ht="12.5" x14ac:dyDescent="0.25">
      <c r="A19883" s="37"/>
      <c r="B19883" s="26"/>
      <c r="C19883"/>
      <c r="D19883"/>
      <c r="E19883"/>
    </row>
    <row r="19884" spans="1:5" ht="12.5" x14ac:dyDescent="0.25">
      <c r="A19884" s="37"/>
      <c r="B19884" s="26"/>
      <c r="C19884"/>
      <c r="D19884"/>
      <c r="E19884"/>
    </row>
    <row r="19885" spans="1:5" ht="12.5" x14ac:dyDescent="0.25">
      <c r="A19885" s="37"/>
      <c r="B19885" s="26"/>
      <c r="C19885"/>
      <c r="D19885"/>
      <c r="E19885"/>
    </row>
    <row r="19886" spans="1:5" ht="12.5" x14ac:dyDescent="0.25">
      <c r="A19886" s="37"/>
      <c r="B19886" s="26"/>
      <c r="C19886"/>
      <c r="D19886"/>
      <c r="E19886"/>
    </row>
    <row r="19887" spans="1:5" ht="12.5" x14ac:dyDescent="0.25">
      <c r="A19887" s="37"/>
      <c r="B19887" s="26"/>
      <c r="C19887"/>
      <c r="D19887"/>
      <c r="E19887"/>
    </row>
    <row r="19888" spans="1:5" ht="12.5" x14ac:dyDescent="0.25">
      <c r="A19888" s="37"/>
      <c r="B19888" s="26"/>
      <c r="C19888"/>
      <c r="D19888"/>
      <c r="E19888"/>
    </row>
    <row r="19889" spans="1:5" ht="12.5" x14ac:dyDescent="0.25">
      <c r="A19889" s="37"/>
      <c r="B19889" s="26"/>
      <c r="C19889"/>
      <c r="D19889"/>
      <c r="E19889"/>
    </row>
    <row r="19890" spans="1:5" ht="12.5" x14ac:dyDescent="0.25">
      <c r="A19890" s="37"/>
      <c r="B19890" s="26"/>
      <c r="C19890"/>
      <c r="D19890"/>
      <c r="E19890"/>
    </row>
    <row r="19891" spans="1:5" ht="12.5" x14ac:dyDescent="0.25">
      <c r="A19891" s="37"/>
      <c r="B19891" s="26"/>
      <c r="C19891"/>
      <c r="D19891"/>
      <c r="E19891"/>
    </row>
    <row r="19892" spans="1:5" ht="12.5" x14ac:dyDescent="0.25">
      <c r="A19892" s="37"/>
      <c r="B19892" s="26"/>
      <c r="C19892"/>
      <c r="D19892"/>
      <c r="E19892"/>
    </row>
    <row r="19893" spans="1:5" ht="12.5" x14ac:dyDescent="0.25">
      <c r="A19893" s="37"/>
      <c r="B19893" s="26"/>
      <c r="C19893"/>
      <c r="D19893"/>
      <c r="E19893"/>
    </row>
    <row r="19894" spans="1:5" ht="12.5" x14ac:dyDescent="0.25">
      <c r="A19894" s="37"/>
      <c r="B19894" s="26"/>
      <c r="C19894"/>
      <c r="D19894"/>
      <c r="E19894"/>
    </row>
    <row r="19895" spans="1:5" ht="12.5" x14ac:dyDescent="0.25">
      <c r="A19895" s="37"/>
      <c r="B19895" s="26"/>
      <c r="C19895"/>
      <c r="D19895"/>
      <c r="E19895"/>
    </row>
    <row r="19896" spans="1:5" ht="12.5" x14ac:dyDescent="0.25">
      <c r="A19896" s="37"/>
      <c r="B19896" s="26"/>
      <c r="C19896"/>
      <c r="D19896"/>
      <c r="E19896"/>
    </row>
    <row r="19897" spans="1:5" ht="12.5" x14ac:dyDescent="0.25">
      <c r="A19897" s="37"/>
      <c r="B19897" s="26"/>
      <c r="C19897"/>
      <c r="D19897"/>
      <c r="E19897"/>
    </row>
    <row r="19898" spans="1:5" ht="12.5" x14ac:dyDescent="0.25">
      <c r="A19898" s="37"/>
      <c r="B19898" s="26"/>
      <c r="C19898"/>
      <c r="D19898"/>
      <c r="E19898"/>
    </row>
    <row r="19899" spans="1:5" ht="12.5" x14ac:dyDescent="0.25">
      <c r="A19899" s="37"/>
      <c r="B19899" s="26"/>
      <c r="C19899"/>
      <c r="D19899"/>
      <c r="E19899"/>
    </row>
    <row r="19900" spans="1:5" ht="12.5" x14ac:dyDescent="0.25">
      <c r="A19900" s="37"/>
      <c r="B19900" s="26"/>
      <c r="C19900"/>
      <c r="D19900"/>
      <c r="E19900"/>
    </row>
    <row r="19901" spans="1:5" ht="12.5" x14ac:dyDescent="0.25">
      <c r="A19901" s="37"/>
      <c r="B19901" s="26"/>
      <c r="C19901"/>
      <c r="D19901"/>
      <c r="E19901"/>
    </row>
    <row r="19902" spans="1:5" ht="12.5" x14ac:dyDescent="0.25">
      <c r="A19902" s="37"/>
      <c r="B19902" s="26"/>
      <c r="C19902"/>
      <c r="D19902"/>
      <c r="E19902"/>
    </row>
    <row r="19903" spans="1:5" ht="12.5" x14ac:dyDescent="0.25">
      <c r="A19903" s="37"/>
      <c r="B19903" s="26"/>
      <c r="C19903"/>
      <c r="D19903"/>
      <c r="E19903"/>
    </row>
    <row r="19904" spans="1:5" ht="12.5" x14ac:dyDescent="0.25">
      <c r="A19904" s="37"/>
      <c r="B19904" s="26"/>
      <c r="C19904"/>
      <c r="D19904"/>
      <c r="E19904"/>
    </row>
    <row r="19905" spans="1:5" ht="12.5" x14ac:dyDescent="0.25">
      <c r="A19905" s="37"/>
      <c r="B19905" s="26"/>
      <c r="C19905"/>
      <c r="D19905"/>
      <c r="E19905"/>
    </row>
    <row r="19906" spans="1:5" ht="12.5" x14ac:dyDescent="0.25">
      <c r="A19906" s="37"/>
      <c r="B19906" s="26"/>
      <c r="C19906"/>
      <c r="D19906"/>
      <c r="E19906"/>
    </row>
    <row r="19907" spans="1:5" ht="12.5" x14ac:dyDescent="0.25">
      <c r="A19907" s="37"/>
      <c r="B19907" s="26"/>
      <c r="C19907"/>
      <c r="D19907"/>
      <c r="E19907"/>
    </row>
    <row r="19908" spans="1:5" ht="12.5" x14ac:dyDescent="0.25">
      <c r="A19908" s="37"/>
      <c r="B19908" s="26"/>
      <c r="C19908"/>
      <c r="D19908"/>
      <c r="E19908"/>
    </row>
    <row r="19909" spans="1:5" ht="12.5" x14ac:dyDescent="0.25">
      <c r="A19909" s="37"/>
      <c r="B19909" s="26"/>
      <c r="C19909"/>
      <c r="D19909"/>
      <c r="E19909"/>
    </row>
    <row r="19910" spans="1:5" ht="12.5" x14ac:dyDescent="0.25">
      <c r="A19910" s="37"/>
      <c r="B19910" s="26"/>
      <c r="C19910"/>
      <c r="D19910"/>
      <c r="E19910"/>
    </row>
    <row r="19911" spans="1:5" ht="12.5" x14ac:dyDescent="0.25">
      <c r="A19911" s="37"/>
      <c r="B19911" s="26"/>
      <c r="C19911"/>
      <c r="D19911"/>
      <c r="E19911"/>
    </row>
    <row r="19912" spans="1:5" ht="12.5" x14ac:dyDescent="0.25">
      <c r="A19912" s="37"/>
      <c r="B19912" s="26"/>
      <c r="C19912"/>
      <c r="D19912"/>
      <c r="E19912"/>
    </row>
    <row r="19913" spans="1:5" ht="12.5" x14ac:dyDescent="0.25">
      <c r="A19913" s="37"/>
      <c r="B19913" s="26"/>
      <c r="C19913"/>
      <c r="D19913"/>
      <c r="E19913"/>
    </row>
    <row r="19914" spans="1:5" ht="12.5" x14ac:dyDescent="0.25">
      <c r="A19914" s="37"/>
      <c r="B19914" s="26"/>
      <c r="C19914"/>
      <c r="D19914"/>
      <c r="E19914"/>
    </row>
    <row r="19915" spans="1:5" ht="12.5" x14ac:dyDescent="0.25">
      <c r="A19915" s="37"/>
      <c r="B19915" s="26"/>
      <c r="C19915"/>
      <c r="D19915"/>
      <c r="E19915"/>
    </row>
    <row r="19916" spans="1:5" ht="12.5" x14ac:dyDescent="0.25">
      <c r="A19916" s="37"/>
      <c r="B19916" s="26"/>
      <c r="C19916"/>
      <c r="D19916"/>
      <c r="E19916"/>
    </row>
    <row r="19917" spans="1:5" ht="12.5" x14ac:dyDescent="0.25">
      <c r="A19917" s="37"/>
      <c r="B19917" s="26"/>
      <c r="C19917"/>
      <c r="D19917"/>
      <c r="E19917"/>
    </row>
    <row r="19918" spans="1:5" ht="12.5" x14ac:dyDescent="0.25">
      <c r="A19918" s="37"/>
      <c r="B19918" s="26"/>
      <c r="C19918"/>
      <c r="D19918"/>
      <c r="E19918"/>
    </row>
    <row r="19919" spans="1:5" ht="12.5" x14ac:dyDescent="0.25">
      <c r="A19919" s="37"/>
      <c r="B19919" s="26"/>
      <c r="C19919"/>
      <c r="D19919"/>
      <c r="E19919"/>
    </row>
    <row r="19920" spans="1:5" ht="12.5" x14ac:dyDescent="0.25">
      <c r="A19920" s="37"/>
      <c r="B19920" s="26"/>
      <c r="C19920"/>
      <c r="D19920"/>
      <c r="E19920"/>
    </row>
    <row r="19921" spans="1:5" ht="12.5" x14ac:dyDescent="0.25">
      <c r="A19921" s="37"/>
      <c r="B19921" s="26"/>
      <c r="C19921"/>
      <c r="D19921"/>
      <c r="E19921"/>
    </row>
    <row r="19922" spans="1:5" ht="12.5" x14ac:dyDescent="0.25">
      <c r="A19922" s="37"/>
      <c r="B19922" s="26"/>
      <c r="C19922"/>
      <c r="D19922"/>
      <c r="E19922"/>
    </row>
    <row r="19923" spans="1:5" ht="12.5" x14ac:dyDescent="0.25">
      <c r="A19923" s="37"/>
      <c r="B19923" s="26"/>
      <c r="C19923"/>
      <c r="D19923"/>
      <c r="E19923"/>
    </row>
    <row r="19924" spans="1:5" ht="12.5" x14ac:dyDescent="0.25">
      <c r="A19924" s="37"/>
      <c r="B19924" s="26"/>
      <c r="C19924"/>
      <c r="D19924"/>
      <c r="E19924"/>
    </row>
    <row r="19925" spans="1:5" ht="12.5" x14ac:dyDescent="0.25">
      <c r="A19925" s="37"/>
      <c r="B19925" s="26"/>
      <c r="C19925"/>
      <c r="D19925"/>
      <c r="E19925"/>
    </row>
    <row r="19926" spans="1:5" ht="12.5" x14ac:dyDescent="0.25">
      <c r="A19926" s="37"/>
      <c r="B19926" s="26"/>
      <c r="C19926"/>
      <c r="D19926"/>
      <c r="E19926"/>
    </row>
    <row r="19927" spans="1:5" ht="12.5" x14ac:dyDescent="0.25">
      <c r="A19927" s="37"/>
      <c r="B19927" s="26"/>
      <c r="C19927"/>
      <c r="D19927"/>
      <c r="E19927"/>
    </row>
    <row r="19928" spans="1:5" ht="12.5" x14ac:dyDescent="0.25">
      <c r="A19928" s="37"/>
      <c r="B19928" s="26"/>
      <c r="C19928"/>
      <c r="D19928"/>
      <c r="E19928"/>
    </row>
    <row r="19929" spans="1:5" ht="12.5" x14ac:dyDescent="0.25">
      <c r="A19929" s="37"/>
      <c r="B19929" s="26"/>
      <c r="C19929"/>
      <c r="D19929"/>
      <c r="E19929"/>
    </row>
    <row r="19930" spans="1:5" ht="12.5" x14ac:dyDescent="0.25">
      <c r="A19930" s="37"/>
      <c r="B19930" s="26"/>
      <c r="C19930"/>
      <c r="D19930"/>
      <c r="E19930"/>
    </row>
    <row r="19931" spans="1:5" ht="12.5" x14ac:dyDescent="0.25">
      <c r="A19931" s="37"/>
      <c r="B19931" s="26"/>
      <c r="C19931"/>
      <c r="D19931"/>
      <c r="E19931"/>
    </row>
    <row r="19932" spans="1:5" ht="12.5" x14ac:dyDescent="0.25">
      <c r="A19932" s="37"/>
      <c r="B19932" s="26"/>
      <c r="C19932"/>
      <c r="D19932"/>
      <c r="E19932"/>
    </row>
    <row r="19933" spans="1:5" ht="12.5" x14ac:dyDescent="0.25">
      <c r="A19933" s="37"/>
      <c r="B19933" s="26"/>
      <c r="C19933"/>
      <c r="D19933"/>
      <c r="E19933"/>
    </row>
    <row r="19934" spans="1:5" ht="12.5" x14ac:dyDescent="0.25">
      <c r="A19934" s="37"/>
      <c r="B19934" s="26"/>
      <c r="C19934"/>
      <c r="D19934"/>
      <c r="E19934"/>
    </row>
    <row r="19935" spans="1:5" ht="12.5" x14ac:dyDescent="0.25">
      <c r="A19935" s="37"/>
      <c r="B19935" s="26"/>
      <c r="C19935"/>
      <c r="D19935"/>
      <c r="E19935"/>
    </row>
    <row r="19936" spans="1:5" ht="12.5" x14ac:dyDescent="0.25">
      <c r="A19936" s="37"/>
      <c r="B19936" s="26"/>
      <c r="C19936"/>
      <c r="D19936"/>
      <c r="E19936"/>
    </row>
    <row r="19937" spans="1:5" ht="12.5" x14ac:dyDescent="0.25">
      <c r="A19937" s="37"/>
      <c r="B19937" s="26"/>
      <c r="C19937"/>
      <c r="D19937"/>
      <c r="E19937"/>
    </row>
    <row r="19938" spans="1:5" ht="12.5" x14ac:dyDescent="0.25">
      <c r="A19938" s="37"/>
      <c r="B19938" s="26"/>
      <c r="C19938"/>
      <c r="D19938"/>
      <c r="E19938"/>
    </row>
    <row r="19939" spans="1:5" ht="12.5" x14ac:dyDescent="0.25">
      <c r="A19939" s="37"/>
      <c r="B19939" s="26"/>
      <c r="C19939"/>
      <c r="D19939"/>
      <c r="E19939"/>
    </row>
    <row r="19940" spans="1:5" ht="12.5" x14ac:dyDescent="0.25">
      <c r="A19940" s="37"/>
      <c r="B19940" s="26"/>
      <c r="C19940"/>
      <c r="D19940"/>
      <c r="E19940"/>
    </row>
    <row r="19941" spans="1:5" ht="12.5" x14ac:dyDescent="0.25">
      <c r="A19941" s="37"/>
      <c r="B19941" s="26"/>
      <c r="C19941"/>
      <c r="D19941"/>
      <c r="E19941"/>
    </row>
    <row r="19942" spans="1:5" ht="12.5" x14ac:dyDescent="0.25">
      <c r="A19942" s="37"/>
      <c r="B19942" s="26"/>
      <c r="C19942"/>
      <c r="D19942"/>
      <c r="E19942"/>
    </row>
    <row r="19943" spans="1:5" ht="12.5" x14ac:dyDescent="0.25">
      <c r="A19943" s="37"/>
      <c r="B19943" s="26"/>
      <c r="C19943"/>
      <c r="D19943"/>
      <c r="E19943"/>
    </row>
    <row r="19944" spans="1:5" ht="12.5" x14ac:dyDescent="0.25">
      <c r="A19944" s="37"/>
      <c r="B19944" s="26"/>
      <c r="C19944"/>
      <c r="D19944"/>
      <c r="E19944"/>
    </row>
    <row r="19945" spans="1:5" ht="12.5" x14ac:dyDescent="0.25">
      <c r="A19945" s="37"/>
      <c r="B19945" s="26"/>
      <c r="C19945"/>
      <c r="D19945"/>
      <c r="E19945"/>
    </row>
    <row r="19946" spans="1:5" ht="12.5" x14ac:dyDescent="0.25">
      <c r="A19946" s="37"/>
      <c r="B19946" s="26"/>
      <c r="C19946"/>
      <c r="D19946"/>
      <c r="E19946"/>
    </row>
    <row r="19947" spans="1:5" ht="12.5" x14ac:dyDescent="0.25">
      <c r="A19947" s="37"/>
      <c r="B19947" s="26"/>
      <c r="C19947"/>
      <c r="D19947"/>
      <c r="E19947"/>
    </row>
    <row r="19948" spans="1:5" ht="12.5" x14ac:dyDescent="0.25">
      <c r="A19948" s="37"/>
      <c r="B19948" s="26"/>
      <c r="C19948"/>
      <c r="D19948"/>
      <c r="E19948"/>
    </row>
    <row r="19949" spans="1:5" ht="12.5" x14ac:dyDescent="0.25">
      <c r="A19949" s="37"/>
      <c r="B19949" s="26"/>
      <c r="C19949"/>
      <c r="D19949"/>
      <c r="E19949"/>
    </row>
    <row r="19950" spans="1:5" ht="12.5" x14ac:dyDescent="0.25">
      <c r="A19950" s="37"/>
      <c r="B19950" s="26"/>
      <c r="C19950"/>
      <c r="D19950"/>
      <c r="E19950"/>
    </row>
    <row r="19951" spans="1:5" ht="12.5" x14ac:dyDescent="0.25">
      <c r="A19951" s="37"/>
      <c r="B19951" s="26"/>
      <c r="C19951"/>
      <c r="D19951"/>
      <c r="E19951"/>
    </row>
    <row r="19952" spans="1:5" ht="12.5" x14ac:dyDescent="0.25">
      <c r="A19952" s="37"/>
      <c r="B19952" s="26"/>
      <c r="C19952"/>
      <c r="D19952"/>
      <c r="E19952"/>
    </row>
    <row r="19953" spans="1:5" ht="12.5" x14ac:dyDescent="0.25">
      <c r="A19953" s="37"/>
      <c r="B19953" s="26"/>
      <c r="C19953"/>
      <c r="D19953"/>
      <c r="E19953"/>
    </row>
    <row r="19954" spans="1:5" ht="12.5" x14ac:dyDescent="0.25">
      <c r="A19954" s="37"/>
      <c r="B19954" s="26"/>
      <c r="C19954"/>
      <c r="D19954"/>
      <c r="E19954"/>
    </row>
    <row r="19955" spans="1:5" ht="12.5" x14ac:dyDescent="0.25">
      <c r="A19955" s="37"/>
      <c r="B19955" s="26"/>
      <c r="C19955"/>
      <c r="D19955"/>
      <c r="E19955"/>
    </row>
    <row r="19956" spans="1:5" ht="12.5" x14ac:dyDescent="0.25">
      <c r="A19956" s="37"/>
      <c r="B19956" s="26"/>
      <c r="C19956"/>
      <c r="D19956"/>
      <c r="E19956"/>
    </row>
    <row r="19957" spans="1:5" ht="12.5" x14ac:dyDescent="0.25">
      <c r="A19957" s="37"/>
      <c r="B19957" s="26"/>
      <c r="C19957"/>
      <c r="D19957"/>
      <c r="E19957"/>
    </row>
    <row r="19958" spans="1:5" ht="12.5" x14ac:dyDescent="0.25">
      <c r="A19958" s="37"/>
      <c r="B19958" s="26"/>
      <c r="C19958"/>
      <c r="D19958"/>
      <c r="E19958"/>
    </row>
    <row r="19959" spans="1:5" ht="12.5" x14ac:dyDescent="0.25">
      <c r="A19959" s="37"/>
      <c r="B19959" s="26"/>
      <c r="C19959"/>
      <c r="D19959"/>
      <c r="E19959"/>
    </row>
    <row r="19960" spans="1:5" ht="12.5" x14ac:dyDescent="0.25">
      <c r="A19960" s="37"/>
      <c r="B19960" s="26"/>
      <c r="C19960"/>
      <c r="D19960"/>
      <c r="E19960"/>
    </row>
    <row r="19961" spans="1:5" ht="12.5" x14ac:dyDescent="0.25">
      <c r="A19961" s="37"/>
      <c r="B19961" s="26"/>
      <c r="C19961"/>
      <c r="D19961"/>
      <c r="E19961"/>
    </row>
    <row r="19962" spans="1:5" ht="12.5" x14ac:dyDescent="0.25">
      <c r="A19962" s="37"/>
      <c r="B19962" s="26"/>
      <c r="C19962"/>
      <c r="D19962"/>
      <c r="E19962"/>
    </row>
    <row r="19963" spans="1:5" ht="12.5" x14ac:dyDescent="0.25">
      <c r="A19963" s="37"/>
      <c r="B19963" s="26"/>
      <c r="C19963"/>
      <c r="D19963"/>
      <c r="E19963"/>
    </row>
    <row r="19964" spans="1:5" ht="12.5" x14ac:dyDescent="0.25">
      <c r="A19964" s="37"/>
      <c r="B19964" s="26"/>
      <c r="C19964"/>
      <c r="D19964"/>
      <c r="E19964"/>
    </row>
    <row r="19965" spans="1:5" ht="12.5" x14ac:dyDescent="0.25">
      <c r="A19965" s="37"/>
      <c r="B19965" s="26"/>
      <c r="C19965"/>
      <c r="D19965"/>
      <c r="E19965"/>
    </row>
    <row r="19966" spans="1:5" ht="12.5" x14ac:dyDescent="0.25">
      <c r="A19966" s="37"/>
      <c r="B19966" s="26"/>
      <c r="C19966"/>
      <c r="D19966"/>
      <c r="E19966"/>
    </row>
    <row r="19967" spans="1:5" ht="12.5" x14ac:dyDescent="0.25">
      <c r="A19967" s="37"/>
      <c r="B19967" s="26"/>
      <c r="C19967"/>
      <c r="D19967"/>
      <c r="E19967"/>
    </row>
    <row r="19968" spans="1:5" ht="12.5" x14ac:dyDescent="0.25">
      <c r="A19968" s="37"/>
      <c r="B19968" s="26"/>
      <c r="C19968"/>
      <c r="D19968"/>
      <c r="E19968"/>
    </row>
    <row r="19969" spans="1:5" ht="12.5" x14ac:dyDescent="0.25">
      <c r="A19969" s="37"/>
      <c r="B19969" s="26"/>
      <c r="C19969"/>
      <c r="D19969"/>
      <c r="E19969"/>
    </row>
    <row r="19970" spans="1:5" ht="12.5" x14ac:dyDescent="0.25">
      <c r="A19970" s="37"/>
      <c r="B19970" s="26"/>
      <c r="C19970"/>
      <c r="D19970"/>
      <c r="E19970"/>
    </row>
    <row r="19971" spans="1:5" ht="12.5" x14ac:dyDescent="0.25">
      <c r="A19971" s="37"/>
      <c r="B19971" s="26"/>
      <c r="C19971"/>
      <c r="D19971"/>
      <c r="E19971"/>
    </row>
    <row r="19972" spans="1:5" ht="12.5" x14ac:dyDescent="0.25">
      <c r="A19972" s="37"/>
      <c r="B19972" s="26"/>
      <c r="C19972"/>
      <c r="D19972"/>
      <c r="E19972"/>
    </row>
    <row r="19973" spans="1:5" ht="12.5" x14ac:dyDescent="0.25">
      <c r="A19973" s="37"/>
      <c r="B19973" s="26"/>
      <c r="C19973"/>
      <c r="D19973"/>
      <c r="E19973"/>
    </row>
    <row r="19974" spans="1:5" ht="12.5" x14ac:dyDescent="0.25">
      <c r="A19974" s="37"/>
      <c r="B19974" s="26"/>
      <c r="C19974"/>
      <c r="D19974"/>
      <c r="E19974"/>
    </row>
    <row r="19975" spans="1:5" ht="12.5" x14ac:dyDescent="0.25">
      <c r="A19975" s="37"/>
      <c r="B19975" s="26"/>
      <c r="C19975"/>
      <c r="D19975"/>
      <c r="E19975"/>
    </row>
    <row r="19976" spans="1:5" ht="12.5" x14ac:dyDescent="0.25">
      <c r="A19976" s="37"/>
      <c r="B19976" s="26"/>
      <c r="C19976"/>
      <c r="D19976"/>
      <c r="E19976"/>
    </row>
    <row r="19977" spans="1:5" ht="12.5" x14ac:dyDescent="0.25">
      <c r="A19977" s="37"/>
      <c r="B19977" s="26"/>
      <c r="C19977"/>
      <c r="D19977"/>
      <c r="E19977"/>
    </row>
    <row r="19978" spans="1:5" ht="12.5" x14ac:dyDescent="0.25">
      <c r="A19978" s="37"/>
      <c r="B19978" s="26"/>
      <c r="C19978"/>
      <c r="D19978"/>
      <c r="E19978"/>
    </row>
    <row r="19979" spans="1:5" ht="12.5" x14ac:dyDescent="0.25">
      <c r="A19979" s="37"/>
      <c r="B19979" s="26"/>
      <c r="C19979"/>
      <c r="D19979"/>
      <c r="E19979"/>
    </row>
    <row r="19980" spans="1:5" ht="12.5" x14ac:dyDescent="0.25">
      <c r="A19980" s="37"/>
      <c r="B19980" s="26"/>
      <c r="C19980"/>
      <c r="D19980"/>
      <c r="E19980"/>
    </row>
    <row r="19981" spans="1:5" ht="12.5" x14ac:dyDescent="0.25">
      <c r="A19981" s="37"/>
      <c r="B19981" s="26"/>
      <c r="C19981"/>
      <c r="D19981"/>
      <c r="E19981"/>
    </row>
    <row r="19982" spans="1:5" ht="12.5" x14ac:dyDescent="0.25">
      <c r="A19982" s="37"/>
      <c r="B19982" s="26"/>
      <c r="C19982"/>
      <c r="D19982"/>
      <c r="E19982"/>
    </row>
    <row r="19983" spans="1:5" ht="12.5" x14ac:dyDescent="0.25">
      <c r="A19983" s="37"/>
      <c r="B19983" s="26"/>
      <c r="C19983"/>
      <c r="D19983"/>
      <c r="E19983"/>
    </row>
    <row r="19984" spans="1:5" ht="12.5" x14ac:dyDescent="0.25">
      <c r="A19984" s="37"/>
      <c r="B19984" s="26"/>
      <c r="C19984"/>
      <c r="D19984"/>
      <c r="E19984"/>
    </row>
    <row r="19985" spans="1:5" ht="12.5" x14ac:dyDescent="0.25">
      <c r="A19985" s="37"/>
      <c r="B19985" s="26"/>
      <c r="C19985"/>
      <c r="D19985"/>
      <c r="E19985"/>
    </row>
    <row r="19986" spans="1:5" ht="12.5" x14ac:dyDescent="0.25">
      <c r="A19986" s="37"/>
      <c r="B19986" s="26"/>
      <c r="C19986"/>
      <c r="D19986"/>
      <c r="E19986"/>
    </row>
    <row r="19987" spans="1:5" ht="12.5" x14ac:dyDescent="0.25">
      <c r="A19987" s="37"/>
      <c r="B19987" s="26"/>
      <c r="C19987"/>
      <c r="D19987"/>
      <c r="E19987"/>
    </row>
    <row r="19988" spans="1:5" ht="12.5" x14ac:dyDescent="0.25">
      <c r="A19988" s="37"/>
      <c r="B19988" s="26"/>
      <c r="C19988"/>
      <c r="D19988"/>
      <c r="E19988"/>
    </row>
    <row r="19989" spans="1:5" ht="12.5" x14ac:dyDescent="0.25">
      <c r="A19989" s="37"/>
      <c r="B19989" s="26"/>
      <c r="C19989"/>
      <c r="D19989"/>
      <c r="E19989"/>
    </row>
    <row r="19990" spans="1:5" ht="12.5" x14ac:dyDescent="0.25">
      <c r="A19990" s="37"/>
      <c r="B19990" s="26"/>
      <c r="C19990"/>
      <c r="D19990"/>
      <c r="E19990"/>
    </row>
    <row r="19991" spans="1:5" ht="12.5" x14ac:dyDescent="0.25">
      <c r="A19991" s="37"/>
      <c r="B19991" s="26"/>
      <c r="C19991"/>
      <c r="D19991"/>
      <c r="E19991"/>
    </row>
    <row r="19992" spans="1:5" ht="12.5" x14ac:dyDescent="0.25">
      <c r="A19992" s="37"/>
      <c r="B19992" s="26"/>
      <c r="C19992"/>
      <c r="D19992"/>
      <c r="E19992"/>
    </row>
    <row r="19993" spans="1:5" ht="12.5" x14ac:dyDescent="0.25">
      <c r="A19993" s="37"/>
      <c r="B19993" s="26"/>
      <c r="C19993"/>
      <c r="D19993"/>
      <c r="E19993"/>
    </row>
    <row r="19994" spans="1:5" ht="12.5" x14ac:dyDescent="0.25">
      <c r="A19994" s="37"/>
      <c r="B19994" s="26"/>
      <c r="C19994"/>
      <c r="D19994"/>
      <c r="E19994"/>
    </row>
    <row r="19995" spans="1:5" ht="12.5" x14ac:dyDescent="0.25">
      <c r="A19995" s="37"/>
      <c r="B19995" s="26"/>
      <c r="C19995"/>
      <c r="D19995"/>
      <c r="E19995"/>
    </row>
    <row r="19996" spans="1:5" ht="12.5" x14ac:dyDescent="0.25">
      <c r="A19996" s="37"/>
      <c r="B19996" s="26"/>
      <c r="C19996"/>
      <c r="D19996"/>
      <c r="E19996"/>
    </row>
    <row r="19997" spans="1:5" ht="12.5" x14ac:dyDescent="0.25">
      <c r="A19997" s="37"/>
      <c r="B19997" s="26"/>
      <c r="C19997"/>
      <c r="D19997"/>
      <c r="E19997"/>
    </row>
    <row r="19998" spans="1:5" ht="12.5" x14ac:dyDescent="0.25">
      <c r="A19998" s="37"/>
      <c r="B19998" s="26"/>
      <c r="C19998"/>
      <c r="D19998"/>
      <c r="E19998"/>
    </row>
    <row r="19999" spans="1:5" ht="12.5" x14ac:dyDescent="0.25">
      <c r="A19999" s="37"/>
      <c r="B19999" s="26"/>
      <c r="C19999"/>
      <c r="D19999"/>
      <c r="E19999"/>
    </row>
    <row r="20000" spans="1:5" ht="12.5" x14ac:dyDescent="0.25">
      <c r="A20000" s="37"/>
      <c r="B20000" s="26"/>
      <c r="C20000"/>
      <c r="D20000"/>
      <c r="E20000"/>
    </row>
    <row r="20001" spans="1:5" ht="12.5" x14ac:dyDescent="0.25">
      <c r="A20001" s="37"/>
      <c r="B20001" s="26"/>
      <c r="C20001"/>
      <c r="D20001"/>
      <c r="E20001"/>
    </row>
    <row r="20002" spans="1:5" ht="12.5" x14ac:dyDescent="0.25">
      <c r="A20002" s="37"/>
      <c r="B20002" s="26"/>
      <c r="C20002"/>
      <c r="D20002"/>
      <c r="E20002"/>
    </row>
    <row r="20003" spans="1:5" ht="12.5" x14ac:dyDescent="0.25">
      <c r="A20003" s="37"/>
      <c r="B20003" s="26"/>
      <c r="C20003"/>
      <c r="D20003"/>
      <c r="E20003"/>
    </row>
    <row r="20004" spans="1:5" ht="12.5" x14ac:dyDescent="0.25">
      <c r="A20004" s="37"/>
      <c r="B20004" s="26"/>
      <c r="C20004"/>
      <c r="D20004"/>
      <c r="E20004"/>
    </row>
    <row r="20005" spans="1:5" ht="12.5" x14ac:dyDescent="0.25">
      <c r="A20005" s="37"/>
      <c r="B20005" s="26"/>
      <c r="C20005"/>
      <c r="D20005"/>
      <c r="E20005"/>
    </row>
    <row r="20006" spans="1:5" ht="12.5" x14ac:dyDescent="0.25">
      <c r="A20006" s="37"/>
      <c r="B20006" s="26"/>
      <c r="C20006"/>
      <c r="D20006"/>
      <c r="E20006"/>
    </row>
    <row r="20007" spans="1:5" ht="12.5" x14ac:dyDescent="0.25">
      <c r="A20007" s="37"/>
      <c r="B20007" s="26"/>
      <c r="C20007"/>
      <c r="D20007"/>
      <c r="E20007"/>
    </row>
    <row r="20008" spans="1:5" ht="12.5" x14ac:dyDescent="0.25">
      <c r="A20008" s="37"/>
      <c r="B20008" s="26"/>
      <c r="C20008"/>
      <c r="D20008"/>
      <c r="E20008"/>
    </row>
    <row r="20009" spans="1:5" ht="12.5" x14ac:dyDescent="0.25">
      <c r="A20009" s="37"/>
      <c r="B20009" s="26"/>
      <c r="C20009"/>
      <c r="D20009"/>
      <c r="E20009"/>
    </row>
    <row r="20010" spans="1:5" ht="12.5" x14ac:dyDescent="0.25">
      <c r="A20010" s="37"/>
      <c r="B20010" s="26"/>
      <c r="C20010"/>
      <c r="D20010"/>
      <c r="E20010"/>
    </row>
    <row r="20011" spans="1:5" ht="12.5" x14ac:dyDescent="0.25">
      <c r="A20011" s="37"/>
      <c r="B20011" s="26"/>
      <c r="C20011"/>
      <c r="D20011"/>
      <c r="E20011"/>
    </row>
    <row r="20012" spans="1:5" ht="12.5" x14ac:dyDescent="0.25">
      <c r="A20012" s="37"/>
      <c r="B20012" s="26"/>
      <c r="C20012"/>
      <c r="D20012"/>
      <c r="E20012"/>
    </row>
    <row r="20013" spans="1:5" ht="12.5" x14ac:dyDescent="0.25">
      <c r="A20013" s="37"/>
      <c r="B20013" s="26"/>
      <c r="C20013"/>
      <c r="D20013"/>
      <c r="E20013"/>
    </row>
    <row r="20014" spans="1:5" ht="12.5" x14ac:dyDescent="0.25">
      <c r="A20014" s="37"/>
      <c r="B20014" s="26"/>
      <c r="C20014"/>
      <c r="D20014"/>
      <c r="E20014"/>
    </row>
    <row r="20015" spans="1:5" ht="12.5" x14ac:dyDescent="0.25">
      <c r="A20015" s="37"/>
      <c r="B20015" s="26"/>
      <c r="C20015"/>
      <c r="D20015"/>
      <c r="E20015"/>
    </row>
    <row r="20016" spans="1:5" ht="12.5" x14ac:dyDescent="0.25">
      <c r="A20016" s="37"/>
      <c r="B20016" s="26"/>
      <c r="C20016"/>
      <c r="D20016"/>
      <c r="E20016"/>
    </row>
    <row r="20017" spans="1:5" ht="12.5" x14ac:dyDescent="0.25">
      <c r="A20017" s="37"/>
      <c r="B20017" s="26"/>
      <c r="C20017"/>
      <c r="D20017"/>
      <c r="E20017"/>
    </row>
    <row r="20018" spans="1:5" ht="12.5" x14ac:dyDescent="0.25">
      <c r="A20018" s="37"/>
      <c r="B20018" s="26"/>
      <c r="C20018"/>
      <c r="D20018"/>
      <c r="E20018"/>
    </row>
    <row r="20019" spans="1:5" ht="12.5" x14ac:dyDescent="0.25">
      <c r="A20019" s="37"/>
      <c r="B20019" s="26"/>
      <c r="C20019"/>
      <c r="D20019"/>
      <c r="E20019"/>
    </row>
    <row r="20020" spans="1:5" ht="12.5" x14ac:dyDescent="0.25">
      <c r="A20020" s="37"/>
      <c r="B20020" s="26"/>
      <c r="C20020"/>
      <c r="D20020"/>
      <c r="E20020"/>
    </row>
    <row r="20021" spans="1:5" ht="12.5" x14ac:dyDescent="0.25">
      <c r="A20021" s="37"/>
      <c r="B20021" s="26"/>
      <c r="C20021"/>
      <c r="D20021"/>
      <c r="E20021"/>
    </row>
    <row r="20022" spans="1:5" ht="12.5" x14ac:dyDescent="0.25">
      <c r="A20022" s="37"/>
      <c r="B20022" s="26"/>
      <c r="C20022"/>
      <c r="D20022"/>
      <c r="E20022"/>
    </row>
    <row r="20023" spans="1:5" ht="12.5" x14ac:dyDescent="0.25">
      <c r="A20023" s="37"/>
      <c r="B20023" s="26"/>
      <c r="C20023"/>
      <c r="D20023"/>
      <c r="E20023"/>
    </row>
    <row r="20024" spans="1:5" ht="12.5" x14ac:dyDescent="0.25">
      <c r="A20024" s="37"/>
      <c r="B20024" s="26"/>
      <c r="C20024"/>
      <c r="D20024"/>
      <c r="E20024"/>
    </row>
    <row r="20025" spans="1:5" ht="12.5" x14ac:dyDescent="0.25">
      <c r="A20025" s="37"/>
      <c r="B20025" s="26"/>
      <c r="C20025"/>
      <c r="D20025"/>
      <c r="E20025"/>
    </row>
    <row r="20026" spans="1:5" ht="12.5" x14ac:dyDescent="0.25">
      <c r="A20026" s="37"/>
      <c r="B20026" s="26"/>
      <c r="C20026"/>
      <c r="D20026"/>
      <c r="E20026"/>
    </row>
    <row r="20027" spans="1:5" ht="12.5" x14ac:dyDescent="0.25">
      <c r="A20027" s="37"/>
      <c r="B20027" s="26"/>
      <c r="C20027"/>
      <c r="D20027"/>
      <c r="E20027"/>
    </row>
    <row r="20028" spans="1:5" ht="12.5" x14ac:dyDescent="0.25">
      <c r="A20028" s="37"/>
      <c r="B20028" s="26"/>
      <c r="C20028"/>
      <c r="D20028"/>
      <c r="E20028"/>
    </row>
    <row r="20029" spans="1:5" ht="12.5" x14ac:dyDescent="0.25">
      <c r="A20029" s="37"/>
      <c r="B20029" s="26"/>
      <c r="C20029"/>
      <c r="D20029"/>
      <c r="E20029"/>
    </row>
    <row r="20030" spans="1:5" ht="12.5" x14ac:dyDescent="0.25">
      <c r="A20030" s="37"/>
      <c r="B20030" s="26"/>
      <c r="C20030"/>
      <c r="D20030"/>
      <c r="E20030"/>
    </row>
    <row r="20031" spans="1:5" ht="12.5" x14ac:dyDescent="0.25">
      <c r="A20031" s="37"/>
      <c r="B20031" s="26"/>
      <c r="C20031"/>
      <c r="D20031"/>
      <c r="E20031"/>
    </row>
    <row r="20032" spans="1:5" ht="12.5" x14ac:dyDescent="0.25">
      <c r="A20032" s="37"/>
      <c r="B20032" s="26"/>
      <c r="C20032"/>
      <c r="D20032"/>
      <c r="E20032"/>
    </row>
    <row r="20033" spans="1:5" ht="12.5" x14ac:dyDescent="0.25">
      <c r="A20033" s="37"/>
      <c r="B20033" s="26"/>
      <c r="C20033"/>
      <c r="D20033"/>
      <c r="E20033"/>
    </row>
    <row r="20034" spans="1:5" ht="12.5" x14ac:dyDescent="0.25">
      <c r="A20034" s="37"/>
      <c r="B20034" s="26"/>
      <c r="C20034"/>
      <c r="D20034"/>
      <c r="E20034"/>
    </row>
    <row r="20035" spans="1:5" ht="12.5" x14ac:dyDescent="0.25">
      <c r="A20035" s="37"/>
      <c r="B20035" s="26"/>
      <c r="C20035"/>
      <c r="D20035"/>
      <c r="E20035"/>
    </row>
    <row r="20036" spans="1:5" ht="12.5" x14ac:dyDescent="0.25">
      <c r="A20036" s="37"/>
      <c r="B20036" s="26"/>
      <c r="C20036"/>
      <c r="D20036"/>
      <c r="E20036"/>
    </row>
    <row r="20037" spans="1:5" ht="12.5" x14ac:dyDescent="0.25">
      <c r="A20037" s="37"/>
      <c r="B20037" s="26"/>
      <c r="C20037"/>
      <c r="D20037"/>
      <c r="E20037"/>
    </row>
    <row r="20038" spans="1:5" ht="12.5" x14ac:dyDescent="0.25">
      <c r="A20038" s="37"/>
      <c r="B20038" s="26"/>
      <c r="C20038"/>
      <c r="D20038"/>
      <c r="E20038"/>
    </row>
    <row r="20039" spans="1:5" ht="12.5" x14ac:dyDescent="0.25">
      <c r="A20039" s="37"/>
      <c r="B20039" s="26"/>
      <c r="C20039"/>
      <c r="D20039"/>
      <c r="E20039"/>
    </row>
    <row r="20040" spans="1:5" ht="12.5" x14ac:dyDescent="0.25">
      <c r="A20040" s="37"/>
      <c r="B20040" s="26"/>
      <c r="C20040"/>
      <c r="D20040"/>
      <c r="E20040"/>
    </row>
    <row r="20041" spans="1:5" ht="12.5" x14ac:dyDescent="0.25">
      <c r="A20041" s="37"/>
      <c r="B20041" s="26"/>
      <c r="C20041"/>
      <c r="D20041"/>
      <c r="E20041"/>
    </row>
    <row r="20042" spans="1:5" ht="12.5" x14ac:dyDescent="0.25">
      <c r="A20042" s="37"/>
      <c r="B20042" s="26"/>
      <c r="C20042"/>
      <c r="D20042"/>
      <c r="E20042"/>
    </row>
    <row r="20043" spans="1:5" ht="12.5" x14ac:dyDescent="0.25">
      <c r="A20043" s="37"/>
      <c r="B20043" s="26"/>
      <c r="C20043"/>
      <c r="D20043"/>
      <c r="E20043"/>
    </row>
    <row r="20044" spans="1:5" ht="12.5" x14ac:dyDescent="0.25">
      <c r="A20044" s="37"/>
      <c r="B20044" s="26"/>
      <c r="C20044"/>
      <c r="D20044"/>
      <c r="E20044"/>
    </row>
    <row r="20045" spans="1:5" ht="12.5" x14ac:dyDescent="0.25">
      <c r="A20045" s="37"/>
      <c r="B20045" s="26"/>
      <c r="C20045"/>
      <c r="D20045"/>
      <c r="E20045"/>
    </row>
    <row r="20046" spans="1:5" ht="12.5" x14ac:dyDescent="0.25">
      <c r="A20046" s="37"/>
      <c r="B20046" s="26"/>
      <c r="C20046"/>
      <c r="D20046"/>
      <c r="E20046"/>
    </row>
    <row r="20047" spans="1:5" ht="12.5" x14ac:dyDescent="0.25">
      <c r="A20047" s="37"/>
      <c r="B20047" s="26"/>
      <c r="C20047"/>
      <c r="D20047"/>
      <c r="E20047"/>
    </row>
    <row r="20048" spans="1:5" ht="12.5" x14ac:dyDescent="0.25">
      <c r="A20048" s="37"/>
      <c r="B20048" s="26"/>
      <c r="C20048"/>
      <c r="D20048"/>
      <c r="E20048"/>
    </row>
    <row r="20049" spans="1:5" ht="12.5" x14ac:dyDescent="0.25">
      <c r="A20049" s="37"/>
      <c r="B20049" s="26"/>
      <c r="C20049"/>
      <c r="D20049"/>
      <c r="E20049"/>
    </row>
    <row r="20050" spans="1:5" ht="12.5" x14ac:dyDescent="0.25">
      <c r="A20050" s="37"/>
      <c r="B20050" s="26"/>
      <c r="C20050"/>
      <c r="D20050"/>
      <c r="E20050"/>
    </row>
    <row r="20051" spans="1:5" ht="12.5" x14ac:dyDescent="0.25">
      <c r="A20051" s="37"/>
      <c r="B20051" s="26"/>
      <c r="C20051"/>
      <c r="D20051"/>
      <c r="E20051"/>
    </row>
    <row r="20052" spans="1:5" ht="12.5" x14ac:dyDescent="0.25">
      <c r="A20052" s="37"/>
      <c r="B20052" s="26"/>
      <c r="C20052"/>
      <c r="D20052"/>
      <c r="E20052"/>
    </row>
    <row r="20053" spans="1:5" ht="12.5" x14ac:dyDescent="0.25">
      <c r="A20053" s="37"/>
      <c r="B20053" s="26"/>
      <c r="C20053"/>
      <c r="D20053"/>
      <c r="E20053"/>
    </row>
    <row r="20054" spans="1:5" ht="12.5" x14ac:dyDescent="0.25">
      <c r="A20054" s="37"/>
      <c r="B20054" s="26"/>
      <c r="C20054"/>
      <c r="D20054"/>
      <c r="E20054"/>
    </row>
    <row r="20055" spans="1:5" ht="12.5" x14ac:dyDescent="0.25">
      <c r="A20055" s="37"/>
      <c r="B20055" s="26"/>
      <c r="C20055"/>
      <c r="D20055"/>
      <c r="E20055"/>
    </row>
    <row r="20056" spans="1:5" ht="12.5" x14ac:dyDescent="0.25">
      <c r="A20056" s="37"/>
      <c r="B20056" s="26"/>
      <c r="C20056"/>
      <c r="D20056"/>
      <c r="E20056"/>
    </row>
    <row r="20057" spans="1:5" ht="12.5" x14ac:dyDescent="0.25">
      <c r="A20057" s="37"/>
      <c r="B20057" s="26"/>
      <c r="C20057"/>
      <c r="D20057"/>
      <c r="E20057"/>
    </row>
    <row r="20058" spans="1:5" ht="12.5" x14ac:dyDescent="0.25">
      <c r="A20058" s="37"/>
      <c r="B20058" s="26"/>
      <c r="C20058"/>
      <c r="D20058"/>
      <c r="E20058"/>
    </row>
    <row r="20059" spans="1:5" ht="12.5" x14ac:dyDescent="0.25">
      <c r="A20059" s="37"/>
      <c r="B20059" s="26"/>
      <c r="C20059"/>
      <c r="D20059"/>
      <c r="E20059"/>
    </row>
    <row r="20060" spans="1:5" ht="12.5" x14ac:dyDescent="0.25">
      <c r="A20060" s="37"/>
      <c r="B20060" s="26"/>
      <c r="C20060"/>
      <c r="D20060"/>
      <c r="E20060"/>
    </row>
    <row r="20061" spans="1:5" ht="12.5" x14ac:dyDescent="0.25">
      <c r="A20061" s="37"/>
      <c r="B20061" s="26"/>
      <c r="C20061"/>
      <c r="D20061"/>
      <c r="E20061"/>
    </row>
    <row r="20062" spans="1:5" ht="12.5" x14ac:dyDescent="0.25">
      <c r="A20062" s="37"/>
      <c r="B20062" s="26"/>
      <c r="C20062"/>
      <c r="D20062"/>
      <c r="E20062"/>
    </row>
    <row r="20063" spans="1:5" ht="12.5" x14ac:dyDescent="0.25">
      <c r="A20063" s="37"/>
      <c r="B20063" s="26"/>
      <c r="C20063"/>
      <c r="D20063"/>
      <c r="E20063"/>
    </row>
    <row r="20064" spans="1:5" ht="12.5" x14ac:dyDescent="0.25">
      <c r="A20064" s="37"/>
      <c r="B20064" s="26"/>
      <c r="C20064"/>
      <c r="D20064"/>
      <c r="E20064"/>
    </row>
    <row r="20065" spans="1:5" ht="12.5" x14ac:dyDescent="0.25">
      <c r="A20065" s="37"/>
      <c r="B20065" s="26"/>
      <c r="C20065"/>
      <c r="D20065"/>
      <c r="E20065"/>
    </row>
    <row r="20066" spans="1:5" ht="12.5" x14ac:dyDescent="0.25">
      <c r="A20066" s="37"/>
      <c r="B20066" s="26"/>
      <c r="C20066"/>
      <c r="D20066"/>
      <c r="E20066"/>
    </row>
    <row r="20067" spans="1:5" ht="12.5" x14ac:dyDescent="0.25">
      <c r="A20067" s="37"/>
      <c r="B20067" s="26"/>
      <c r="C20067"/>
      <c r="D20067"/>
      <c r="E20067"/>
    </row>
    <row r="20068" spans="1:5" ht="12.5" x14ac:dyDescent="0.25">
      <c r="A20068" s="37"/>
      <c r="B20068" s="26"/>
      <c r="C20068"/>
      <c r="D20068"/>
      <c r="E20068"/>
    </row>
    <row r="20069" spans="1:5" ht="12.5" x14ac:dyDescent="0.25">
      <c r="A20069" s="37"/>
      <c r="B20069" s="26"/>
      <c r="C20069"/>
      <c r="D20069"/>
      <c r="E20069"/>
    </row>
    <row r="20070" spans="1:5" ht="12.5" x14ac:dyDescent="0.25">
      <c r="A20070" s="37"/>
      <c r="B20070" s="26"/>
      <c r="C20070"/>
      <c r="D20070"/>
      <c r="E20070"/>
    </row>
    <row r="20071" spans="1:5" ht="12.5" x14ac:dyDescent="0.25">
      <c r="A20071" s="37"/>
      <c r="B20071" s="26"/>
      <c r="C20071"/>
      <c r="D20071"/>
      <c r="E20071"/>
    </row>
    <row r="20072" spans="1:5" ht="12.5" x14ac:dyDescent="0.25">
      <c r="A20072" s="37"/>
      <c r="B20072" s="26"/>
      <c r="C20072"/>
      <c r="D20072"/>
      <c r="E20072"/>
    </row>
    <row r="20073" spans="1:5" ht="12.5" x14ac:dyDescent="0.25">
      <c r="A20073" s="37"/>
      <c r="B20073" s="26"/>
      <c r="C20073"/>
      <c r="D20073"/>
      <c r="E20073"/>
    </row>
    <row r="20074" spans="1:5" ht="12.5" x14ac:dyDescent="0.25">
      <c r="A20074" s="37"/>
      <c r="B20074" s="26"/>
      <c r="C20074"/>
      <c r="D20074"/>
      <c r="E20074"/>
    </row>
    <row r="20075" spans="1:5" ht="12.5" x14ac:dyDescent="0.25">
      <c r="A20075" s="37"/>
      <c r="B20075" s="26"/>
      <c r="C20075"/>
      <c r="D20075"/>
      <c r="E20075"/>
    </row>
    <row r="20076" spans="1:5" ht="12.5" x14ac:dyDescent="0.25">
      <c r="A20076" s="37"/>
      <c r="B20076" s="26"/>
      <c r="C20076"/>
      <c r="D20076"/>
      <c r="E20076"/>
    </row>
    <row r="20077" spans="1:5" ht="12.5" x14ac:dyDescent="0.25">
      <c r="A20077" s="37"/>
      <c r="B20077" s="26"/>
      <c r="C20077"/>
      <c r="D20077"/>
      <c r="E20077"/>
    </row>
    <row r="20078" spans="1:5" ht="12.5" x14ac:dyDescent="0.25">
      <c r="A20078" s="37"/>
      <c r="B20078" s="26"/>
      <c r="C20078"/>
      <c r="D20078"/>
      <c r="E20078"/>
    </row>
    <row r="20079" spans="1:5" ht="12.5" x14ac:dyDescent="0.25">
      <c r="A20079" s="37"/>
      <c r="B20079" s="26"/>
      <c r="C20079"/>
      <c r="D20079"/>
      <c r="E20079"/>
    </row>
    <row r="20080" spans="1:5" ht="12.5" x14ac:dyDescent="0.25">
      <c r="A20080" s="37"/>
      <c r="B20080" s="26"/>
      <c r="C20080"/>
      <c r="D20080"/>
      <c r="E20080"/>
    </row>
    <row r="20081" spans="1:5" ht="12.5" x14ac:dyDescent="0.25">
      <c r="A20081" s="37"/>
      <c r="B20081" s="26"/>
      <c r="C20081"/>
      <c r="D20081"/>
      <c r="E20081"/>
    </row>
    <row r="20082" spans="1:5" ht="12.5" x14ac:dyDescent="0.25">
      <c r="A20082" s="37"/>
      <c r="B20082" s="26"/>
      <c r="C20082"/>
      <c r="D20082"/>
      <c r="E20082"/>
    </row>
    <row r="20083" spans="1:5" ht="12.5" x14ac:dyDescent="0.25">
      <c r="A20083" s="37"/>
      <c r="B20083" s="26"/>
      <c r="C20083"/>
      <c r="D20083"/>
      <c r="E20083"/>
    </row>
    <row r="20084" spans="1:5" ht="12.5" x14ac:dyDescent="0.25">
      <c r="A20084" s="37"/>
      <c r="B20084" s="26"/>
      <c r="C20084"/>
      <c r="D20084"/>
      <c r="E20084"/>
    </row>
    <row r="20085" spans="1:5" ht="12.5" x14ac:dyDescent="0.25">
      <c r="A20085" s="37"/>
      <c r="B20085" s="26"/>
      <c r="C20085"/>
      <c r="D20085"/>
      <c r="E20085"/>
    </row>
    <row r="20086" spans="1:5" ht="12.5" x14ac:dyDescent="0.25">
      <c r="A20086" s="37"/>
      <c r="B20086" s="26"/>
      <c r="C20086"/>
      <c r="D20086"/>
      <c r="E20086"/>
    </row>
    <row r="20087" spans="1:5" ht="12.5" x14ac:dyDescent="0.25">
      <c r="A20087" s="37"/>
      <c r="B20087" s="26"/>
      <c r="C20087"/>
      <c r="D20087"/>
      <c r="E20087"/>
    </row>
    <row r="20088" spans="1:5" ht="12.5" x14ac:dyDescent="0.25">
      <c r="A20088" s="37"/>
      <c r="B20088" s="26"/>
      <c r="C20088"/>
      <c r="D20088"/>
      <c r="E20088"/>
    </row>
    <row r="20089" spans="1:5" ht="12.5" x14ac:dyDescent="0.25">
      <c r="A20089" s="37"/>
      <c r="B20089" s="26"/>
      <c r="C20089"/>
      <c r="D20089"/>
      <c r="E20089"/>
    </row>
    <row r="20090" spans="1:5" ht="12.5" x14ac:dyDescent="0.25">
      <c r="A20090" s="37"/>
      <c r="B20090" s="26"/>
      <c r="C20090"/>
      <c r="D20090"/>
      <c r="E20090"/>
    </row>
    <row r="20091" spans="1:5" ht="12.5" x14ac:dyDescent="0.25">
      <c r="A20091" s="37"/>
      <c r="B20091" s="26"/>
      <c r="C20091"/>
      <c r="D20091"/>
      <c r="E20091"/>
    </row>
    <row r="20092" spans="1:5" ht="12.5" x14ac:dyDescent="0.25">
      <c r="A20092" s="37"/>
      <c r="B20092" s="26"/>
      <c r="C20092"/>
      <c r="D20092"/>
      <c r="E20092"/>
    </row>
    <row r="20093" spans="1:5" ht="12.5" x14ac:dyDescent="0.25">
      <c r="A20093" s="37"/>
      <c r="B20093" s="26"/>
      <c r="C20093"/>
      <c r="D20093"/>
      <c r="E20093"/>
    </row>
    <row r="20094" spans="1:5" ht="12.5" x14ac:dyDescent="0.25">
      <c r="A20094" s="37"/>
      <c r="B20094" s="26"/>
      <c r="C20094"/>
      <c r="D20094"/>
      <c r="E20094"/>
    </row>
    <row r="20095" spans="1:5" ht="12.5" x14ac:dyDescent="0.25">
      <c r="A20095" s="37"/>
      <c r="B20095" s="26"/>
      <c r="C20095"/>
      <c r="D20095"/>
      <c r="E20095"/>
    </row>
    <row r="20096" spans="1:5" ht="12.5" x14ac:dyDescent="0.25">
      <c r="A20096" s="37"/>
      <c r="B20096" s="26"/>
      <c r="C20096"/>
      <c r="D20096"/>
      <c r="E20096"/>
    </row>
    <row r="20097" spans="1:5" ht="12.5" x14ac:dyDescent="0.25">
      <c r="A20097" s="37"/>
      <c r="B20097" s="26"/>
      <c r="C20097"/>
      <c r="D20097"/>
      <c r="E20097"/>
    </row>
    <row r="20098" spans="1:5" ht="12.5" x14ac:dyDescent="0.25">
      <c r="A20098" s="37"/>
      <c r="B20098" s="26"/>
      <c r="C20098"/>
      <c r="D20098"/>
      <c r="E20098"/>
    </row>
    <row r="20099" spans="1:5" ht="12.5" x14ac:dyDescent="0.25">
      <c r="A20099" s="37"/>
      <c r="B20099" s="26"/>
      <c r="C20099"/>
      <c r="D20099"/>
      <c r="E20099"/>
    </row>
    <row r="20100" spans="1:5" ht="12.5" x14ac:dyDescent="0.25">
      <c r="A20100" s="37"/>
      <c r="B20100" s="26"/>
      <c r="C20100"/>
      <c r="D20100"/>
      <c r="E20100"/>
    </row>
    <row r="20101" spans="1:5" ht="12.5" x14ac:dyDescent="0.25">
      <c r="A20101" s="37"/>
      <c r="B20101" s="26"/>
      <c r="C20101"/>
      <c r="D20101"/>
      <c r="E20101"/>
    </row>
    <row r="20102" spans="1:5" ht="12.5" x14ac:dyDescent="0.25">
      <c r="A20102" s="37"/>
      <c r="B20102" s="26"/>
      <c r="C20102"/>
      <c r="D20102"/>
      <c r="E20102"/>
    </row>
    <row r="20103" spans="1:5" ht="12.5" x14ac:dyDescent="0.25">
      <c r="A20103" s="37"/>
      <c r="B20103" s="26"/>
      <c r="C20103"/>
      <c r="D20103"/>
      <c r="E20103"/>
    </row>
    <row r="20104" spans="1:5" ht="12.5" x14ac:dyDescent="0.25">
      <c r="A20104" s="37"/>
      <c r="B20104" s="26"/>
      <c r="C20104"/>
      <c r="D20104"/>
      <c r="E20104"/>
    </row>
    <row r="20105" spans="1:5" ht="12.5" x14ac:dyDescent="0.25">
      <c r="A20105" s="37"/>
      <c r="B20105" s="26"/>
      <c r="C20105"/>
      <c r="D20105"/>
      <c r="E20105"/>
    </row>
    <row r="20106" spans="1:5" ht="12.5" x14ac:dyDescent="0.25">
      <c r="A20106" s="37"/>
      <c r="B20106" s="26"/>
      <c r="C20106"/>
      <c r="D20106"/>
      <c r="E20106"/>
    </row>
    <row r="20107" spans="1:5" ht="12.5" x14ac:dyDescent="0.25">
      <c r="A20107" s="37"/>
      <c r="B20107" s="26"/>
      <c r="C20107"/>
      <c r="D20107"/>
      <c r="E20107"/>
    </row>
    <row r="20108" spans="1:5" ht="12.5" x14ac:dyDescent="0.25">
      <c r="A20108" s="37"/>
      <c r="B20108" s="26"/>
      <c r="C20108"/>
      <c r="D20108"/>
      <c r="E20108"/>
    </row>
    <row r="20109" spans="1:5" ht="12.5" x14ac:dyDescent="0.25">
      <c r="A20109" s="37"/>
      <c r="B20109" s="26"/>
      <c r="C20109"/>
      <c r="D20109"/>
      <c r="E20109"/>
    </row>
    <row r="20110" spans="1:5" ht="12.5" x14ac:dyDescent="0.25">
      <c r="A20110" s="37"/>
      <c r="B20110" s="26"/>
      <c r="C20110"/>
      <c r="D20110"/>
      <c r="E20110"/>
    </row>
    <row r="20111" spans="1:5" ht="12.5" x14ac:dyDescent="0.25">
      <c r="A20111" s="37"/>
      <c r="B20111" s="26"/>
      <c r="C20111"/>
      <c r="D20111"/>
      <c r="E20111"/>
    </row>
    <row r="20112" spans="1:5" ht="12.5" x14ac:dyDescent="0.25">
      <c r="A20112" s="37"/>
      <c r="B20112" s="26"/>
      <c r="C20112"/>
      <c r="D20112"/>
      <c r="E20112"/>
    </row>
    <row r="20113" spans="1:5" ht="12.5" x14ac:dyDescent="0.25">
      <c r="A20113" s="37"/>
      <c r="B20113" s="26"/>
      <c r="C20113"/>
      <c r="D20113"/>
      <c r="E20113"/>
    </row>
    <row r="20114" spans="1:5" ht="12.5" x14ac:dyDescent="0.25">
      <c r="A20114" s="37"/>
      <c r="B20114" s="26"/>
      <c r="C20114"/>
      <c r="D20114"/>
      <c r="E20114"/>
    </row>
    <row r="20115" spans="1:5" ht="12.5" x14ac:dyDescent="0.25">
      <c r="A20115" s="37"/>
      <c r="B20115" s="26"/>
      <c r="C20115"/>
      <c r="D20115"/>
      <c r="E20115"/>
    </row>
    <row r="20116" spans="1:5" ht="12.5" x14ac:dyDescent="0.25">
      <c r="A20116" s="37"/>
      <c r="B20116" s="26"/>
      <c r="C20116"/>
      <c r="D20116"/>
      <c r="E20116"/>
    </row>
    <row r="20117" spans="1:5" ht="12.5" x14ac:dyDescent="0.25">
      <c r="A20117" s="37"/>
      <c r="B20117" s="26"/>
      <c r="C20117"/>
      <c r="D20117"/>
      <c r="E20117"/>
    </row>
    <row r="20118" spans="1:5" ht="12.5" x14ac:dyDescent="0.25">
      <c r="A20118" s="37"/>
      <c r="B20118" s="26"/>
      <c r="C20118"/>
      <c r="D20118"/>
      <c r="E20118"/>
    </row>
    <row r="20119" spans="1:5" ht="12.5" x14ac:dyDescent="0.25">
      <c r="A20119" s="37"/>
      <c r="B20119" s="26"/>
      <c r="C20119"/>
      <c r="D20119"/>
      <c r="E20119"/>
    </row>
    <row r="20120" spans="1:5" ht="12.5" x14ac:dyDescent="0.25">
      <c r="A20120" s="37"/>
      <c r="B20120" s="26"/>
      <c r="C20120"/>
      <c r="D20120"/>
      <c r="E20120"/>
    </row>
    <row r="20121" spans="1:5" ht="12.5" x14ac:dyDescent="0.25">
      <c r="A20121" s="37"/>
      <c r="B20121" s="26"/>
      <c r="C20121"/>
      <c r="D20121"/>
      <c r="E20121"/>
    </row>
    <row r="20122" spans="1:5" ht="12.5" x14ac:dyDescent="0.25">
      <c r="A20122" s="37"/>
      <c r="B20122" s="26"/>
      <c r="C20122"/>
      <c r="D20122"/>
      <c r="E20122"/>
    </row>
    <row r="20123" spans="1:5" ht="12.5" x14ac:dyDescent="0.25">
      <c r="A20123" s="37"/>
      <c r="B20123" s="26"/>
      <c r="C20123"/>
      <c r="D20123"/>
      <c r="E20123"/>
    </row>
    <row r="20124" spans="1:5" ht="12.5" x14ac:dyDescent="0.25">
      <c r="A20124" s="37"/>
      <c r="B20124" s="26"/>
      <c r="C20124"/>
      <c r="D20124"/>
      <c r="E20124"/>
    </row>
    <row r="20125" spans="1:5" ht="12.5" x14ac:dyDescent="0.25">
      <c r="A20125" s="37"/>
      <c r="B20125" s="26"/>
      <c r="C20125"/>
      <c r="D20125"/>
      <c r="E20125"/>
    </row>
    <row r="20126" spans="1:5" ht="12.5" x14ac:dyDescent="0.25">
      <c r="A20126" s="37"/>
      <c r="B20126" s="26"/>
      <c r="C20126"/>
      <c r="D20126"/>
      <c r="E20126"/>
    </row>
    <row r="20127" spans="1:5" ht="12.5" x14ac:dyDescent="0.25">
      <c r="A20127" s="37"/>
      <c r="B20127" s="26"/>
      <c r="C20127"/>
      <c r="D20127"/>
      <c r="E20127"/>
    </row>
    <row r="20128" spans="1:5" ht="12.5" x14ac:dyDescent="0.25">
      <c r="A20128" s="37"/>
      <c r="B20128" s="26"/>
      <c r="C20128"/>
      <c r="D20128"/>
      <c r="E20128"/>
    </row>
    <row r="20129" spans="1:5" ht="12.5" x14ac:dyDescent="0.25">
      <c r="A20129" s="37"/>
      <c r="B20129" s="26"/>
      <c r="C20129"/>
      <c r="D20129"/>
      <c r="E20129"/>
    </row>
    <row r="20130" spans="1:5" ht="12.5" x14ac:dyDescent="0.25">
      <c r="A20130" s="37"/>
      <c r="B20130" s="26"/>
      <c r="C20130"/>
      <c r="D20130"/>
      <c r="E20130"/>
    </row>
    <row r="20131" spans="1:5" ht="12.5" x14ac:dyDescent="0.25">
      <c r="A20131" s="37"/>
      <c r="B20131" s="26"/>
      <c r="C20131"/>
      <c r="D20131"/>
      <c r="E20131"/>
    </row>
    <row r="20132" spans="1:5" ht="12.5" x14ac:dyDescent="0.25">
      <c r="A20132" s="37"/>
      <c r="B20132" s="26"/>
      <c r="C20132"/>
      <c r="D20132"/>
      <c r="E20132"/>
    </row>
    <row r="20133" spans="1:5" ht="12.5" x14ac:dyDescent="0.25">
      <c r="A20133" s="37"/>
      <c r="B20133" s="26"/>
      <c r="C20133"/>
      <c r="D20133"/>
      <c r="E20133"/>
    </row>
    <row r="20134" spans="1:5" ht="12.5" x14ac:dyDescent="0.25">
      <c r="A20134" s="37"/>
      <c r="B20134" s="26"/>
      <c r="C20134"/>
      <c r="D20134"/>
      <c r="E20134"/>
    </row>
    <row r="20135" spans="1:5" ht="12.5" x14ac:dyDescent="0.25">
      <c r="A20135" s="37"/>
      <c r="B20135" s="26"/>
      <c r="C20135"/>
      <c r="D20135"/>
      <c r="E20135"/>
    </row>
    <row r="20136" spans="1:5" ht="12.5" x14ac:dyDescent="0.25">
      <c r="A20136" s="37"/>
      <c r="B20136" s="26"/>
      <c r="C20136"/>
      <c r="D20136"/>
      <c r="E20136"/>
    </row>
    <row r="20137" spans="1:5" ht="12.5" x14ac:dyDescent="0.25">
      <c r="A20137" s="37"/>
      <c r="B20137" s="26"/>
      <c r="C20137"/>
      <c r="D20137"/>
      <c r="E20137"/>
    </row>
    <row r="20138" spans="1:5" ht="12.5" x14ac:dyDescent="0.25">
      <c r="A20138" s="37"/>
      <c r="B20138" s="26"/>
      <c r="C20138"/>
      <c r="D20138"/>
      <c r="E20138"/>
    </row>
    <row r="20139" spans="1:5" ht="12.5" x14ac:dyDescent="0.25">
      <c r="A20139" s="37"/>
      <c r="B20139" s="26"/>
      <c r="C20139"/>
      <c r="D20139"/>
      <c r="E20139"/>
    </row>
    <row r="20140" spans="1:5" ht="12.5" x14ac:dyDescent="0.25">
      <c r="A20140" s="37"/>
      <c r="B20140" s="26"/>
      <c r="C20140"/>
      <c r="D20140"/>
      <c r="E20140"/>
    </row>
    <row r="20141" spans="1:5" ht="12.5" x14ac:dyDescent="0.25">
      <c r="A20141" s="37"/>
      <c r="B20141" s="26"/>
      <c r="C20141"/>
      <c r="D20141"/>
      <c r="E20141"/>
    </row>
    <row r="20142" spans="1:5" ht="12.5" x14ac:dyDescent="0.25">
      <c r="A20142" s="37"/>
      <c r="B20142" s="26"/>
      <c r="C20142"/>
      <c r="D20142"/>
      <c r="E20142"/>
    </row>
    <row r="20143" spans="1:5" ht="12.5" x14ac:dyDescent="0.25">
      <c r="A20143" s="37"/>
      <c r="B20143" s="26"/>
      <c r="C20143"/>
      <c r="D20143"/>
      <c r="E20143"/>
    </row>
    <row r="20144" spans="1:5" ht="12.5" x14ac:dyDescent="0.25">
      <c r="A20144" s="37"/>
      <c r="B20144" s="26"/>
      <c r="C20144"/>
      <c r="D20144"/>
      <c r="E20144"/>
    </row>
    <row r="20145" spans="1:5" ht="12.5" x14ac:dyDescent="0.25">
      <c r="A20145" s="37"/>
      <c r="B20145" s="26"/>
      <c r="C20145"/>
      <c r="D20145"/>
      <c r="E20145"/>
    </row>
    <row r="20146" spans="1:5" ht="12.5" x14ac:dyDescent="0.25">
      <c r="A20146" s="37"/>
      <c r="B20146" s="26"/>
      <c r="C20146"/>
      <c r="D20146"/>
      <c r="E20146"/>
    </row>
    <row r="20147" spans="1:5" ht="12.5" x14ac:dyDescent="0.25">
      <c r="A20147" s="37"/>
      <c r="B20147" s="26"/>
      <c r="C20147"/>
      <c r="D20147"/>
      <c r="E20147"/>
    </row>
    <row r="20148" spans="1:5" ht="12.5" x14ac:dyDescent="0.25">
      <c r="A20148" s="37"/>
      <c r="B20148" s="26"/>
      <c r="C20148"/>
      <c r="D20148"/>
      <c r="E20148"/>
    </row>
    <row r="20149" spans="1:5" ht="12.5" x14ac:dyDescent="0.25">
      <c r="A20149" s="37"/>
      <c r="B20149" s="26"/>
      <c r="C20149"/>
      <c r="D20149"/>
      <c r="E20149"/>
    </row>
    <row r="20150" spans="1:5" ht="12.5" x14ac:dyDescent="0.25">
      <c r="A20150" s="37"/>
      <c r="B20150" s="26"/>
      <c r="C20150"/>
      <c r="D20150"/>
      <c r="E20150"/>
    </row>
    <row r="20151" spans="1:5" ht="12.5" x14ac:dyDescent="0.25">
      <c r="A20151" s="37"/>
      <c r="B20151" s="26"/>
      <c r="C20151"/>
      <c r="D20151"/>
      <c r="E20151"/>
    </row>
    <row r="20152" spans="1:5" ht="12.5" x14ac:dyDescent="0.25">
      <c r="A20152" s="37"/>
      <c r="B20152" s="26"/>
      <c r="C20152"/>
      <c r="D20152"/>
      <c r="E20152"/>
    </row>
    <row r="20153" spans="1:5" ht="12.5" x14ac:dyDescent="0.25">
      <c r="A20153" s="37"/>
      <c r="B20153" s="26"/>
      <c r="C20153"/>
      <c r="D20153"/>
      <c r="E20153"/>
    </row>
    <row r="20154" spans="1:5" ht="12.5" x14ac:dyDescent="0.25">
      <c r="A20154" s="37"/>
      <c r="B20154" s="26"/>
      <c r="C20154"/>
      <c r="D20154"/>
      <c r="E20154"/>
    </row>
    <row r="20155" spans="1:5" ht="12.5" x14ac:dyDescent="0.25">
      <c r="A20155" s="37"/>
      <c r="B20155" s="26"/>
      <c r="C20155"/>
      <c r="D20155"/>
      <c r="E20155"/>
    </row>
    <row r="20156" spans="1:5" ht="12.5" x14ac:dyDescent="0.25">
      <c r="A20156" s="37"/>
      <c r="B20156" s="26"/>
      <c r="C20156"/>
      <c r="D20156"/>
      <c r="E20156"/>
    </row>
    <row r="20157" spans="1:5" ht="12.5" x14ac:dyDescent="0.25">
      <c r="A20157" s="37"/>
      <c r="B20157" s="26"/>
      <c r="C20157"/>
      <c r="D20157"/>
      <c r="E20157"/>
    </row>
    <row r="20158" spans="1:5" ht="12.5" x14ac:dyDescent="0.25">
      <c r="A20158" s="37"/>
      <c r="B20158" s="26"/>
      <c r="C20158"/>
      <c r="D20158"/>
      <c r="E20158"/>
    </row>
    <row r="20159" spans="1:5" ht="12.5" x14ac:dyDescent="0.25">
      <c r="A20159" s="37"/>
      <c r="B20159" s="26"/>
      <c r="C20159"/>
      <c r="D20159"/>
      <c r="E20159"/>
    </row>
    <row r="20160" spans="1:5" ht="12.5" x14ac:dyDescent="0.25">
      <c r="A20160" s="37"/>
      <c r="B20160" s="26"/>
      <c r="C20160"/>
      <c r="D20160"/>
      <c r="E20160"/>
    </row>
    <row r="20161" spans="1:5" ht="12.5" x14ac:dyDescent="0.25">
      <c r="A20161" s="37"/>
      <c r="B20161" s="26"/>
      <c r="C20161"/>
      <c r="D20161"/>
      <c r="E20161"/>
    </row>
    <row r="20162" spans="1:5" ht="12.5" x14ac:dyDescent="0.25">
      <c r="A20162" s="37"/>
      <c r="B20162" s="26"/>
      <c r="C20162"/>
      <c r="D20162"/>
      <c r="E20162"/>
    </row>
    <row r="20163" spans="1:5" ht="12.5" x14ac:dyDescent="0.25">
      <c r="A20163" s="37"/>
      <c r="B20163" s="26"/>
      <c r="C20163"/>
      <c r="D20163"/>
      <c r="E20163"/>
    </row>
    <row r="20164" spans="1:5" ht="12.5" x14ac:dyDescent="0.25">
      <c r="A20164" s="37"/>
      <c r="B20164" s="26"/>
      <c r="C20164"/>
      <c r="D20164"/>
      <c r="E20164"/>
    </row>
    <row r="20165" spans="1:5" ht="12.5" x14ac:dyDescent="0.25">
      <c r="A20165" s="37"/>
      <c r="B20165" s="26"/>
      <c r="C20165"/>
      <c r="D20165"/>
      <c r="E20165"/>
    </row>
    <row r="20166" spans="1:5" ht="12.5" x14ac:dyDescent="0.25">
      <c r="A20166" s="37"/>
      <c r="B20166" s="26"/>
      <c r="C20166"/>
      <c r="D20166"/>
      <c r="E20166"/>
    </row>
    <row r="20167" spans="1:5" ht="12.5" x14ac:dyDescent="0.25">
      <c r="A20167" s="37"/>
      <c r="B20167" s="26"/>
      <c r="C20167"/>
      <c r="D20167"/>
      <c r="E20167"/>
    </row>
    <row r="20168" spans="1:5" ht="12.5" x14ac:dyDescent="0.25">
      <c r="A20168" s="37"/>
      <c r="B20168" s="26"/>
      <c r="C20168"/>
      <c r="D20168"/>
      <c r="E20168"/>
    </row>
    <row r="20169" spans="1:5" ht="12.5" x14ac:dyDescent="0.25">
      <c r="A20169" s="37"/>
      <c r="B20169" s="26"/>
      <c r="C20169"/>
      <c r="D20169"/>
      <c r="E20169"/>
    </row>
    <row r="20170" spans="1:5" ht="12.5" x14ac:dyDescent="0.25">
      <c r="A20170" s="37"/>
      <c r="B20170" s="26"/>
      <c r="C20170"/>
      <c r="D20170"/>
      <c r="E20170"/>
    </row>
    <row r="20171" spans="1:5" ht="12.5" x14ac:dyDescent="0.25">
      <c r="A20171" s="37"/>
      <c r="B20171" s="26"/>
      <c r="C20171"/>
      <c r="D20171"/>
      <c r="E20171"/>
    </row>
    <row r="20172" spans="1:5" ht="12.5" x14ac:dyDescent="0.25">
      <c r="A20172" s="37"/>
      <c r="B20172" s="26"/>
      <c r="C20172"/>
      <c r="D20172"/>
      <c r="E20172"/>
    </row>
    <row r="20173" spans="1:5" ht="12.5" x14ac:dyDescent="0.25">
      <c r="A20173" s="37"/>
      <c r="B20173" s="26"/>
      <c r="C20173"/>
      <c r="D20173"/>
      <c r="E20173"/>
    </row>
    <row r="20174" spans="1:5" ht="12.5" x14ac:dyDescent="0.25">
      <c r="A20174" s="37"/>
      <c r="B20174" s="26"/>
      <c r="C20174"/>
      <c r="D20174"/>
      <c r="E20174"/>
    </row>
    <row r="20175" spans="1:5" ht="12.5" x14ac:dyDescent="0.25">
      <c r="A20175" s="37"/>
      <c r="B20175" s="26"/>
      <c r="C20175"/>
      <c r="D20175"/>
      <c r="E20175"/>
    </row>
    <row r="20176" spans="1:5" ht="12.5" x14ac:dyDescent="0.25">
      <c r="A20176" s="37"/>
      <c r="B20176" s="26"/>
      <c r="C20176"/>
      <c r="D20176"/>
      <c r="E20176"/>
    </row>
    <row r="20177" spans="1:5" ht="12.5" x14ac:dyDescent="0.25">
      <c r="A20177" s="37"/>
      <c r="B20177" s="26"/>
      <c r="C20177"/>
      <c r="D20177"/>
      <c r="E20177"/>
    </row>
    <row r="20178" spans="1:5" ht="12.5" x14ac:dyDescent="0.25">
      <c r="A20178" s="37"/>
      <c r="B20178" s="26"/>
      <c r="C20178"/>
      <c r="D20178"/>
      <c r="E20178"/>
    </row>
    <row r="20179" spans="1:5" ht="12.5" x14ac:dyDescent="0.25">
      <c r="A20179" s="37"/>
      <c r="B20179" s="26"/>
      <c r="C20179"/>
      <c r="D20179"/>
      <c r="E20179"/>
    </row>
    <row r="20180" spans="1:5" ht="12.5" x14ac:dyDescent="0.25">
      <c r="A20180" s="37"/>
      <c r="B20180" s="26"/>
      <c r="C20180"/>
      <c r="D20180"/>
      <c r="E20180"/>
    </row>
    <row r="20181" spans="1:5" ht="12.5" x14ac:dyDescent="0.25">
      <c r="A20181" s="37"/>
      <c r="B20181" s="26"/>
      <c r="C20181"/>
      <c r="D20181"/>
      <c r="E20181"/>
    </row>
    <row r="20182" spans="1:5" ht="12.5" x14ac:dyDescent="0.25">
      <c r="A20182" s="37"/>
      <c r="B20182" s="26"/>
      <c r="C20182"/>
      <c r="D20182"/>
      <c r="E20182"/>
    </row>
    <row r="20183" spans="1:5" ht="12.5" x14ac:dyDescent="0.25">
      <c r="A20183" s="37"/>
      <c r="B20183" s="26"/>
      <c r="C20183"/>
      <c r="D20183"/>
      <c r="E20183"/>
    </row>
    <row r="20184" spans="1:5" ht="12.5" x14ac:dyDescent="0.25">
      <c r="A20184" s="37"/>
      <c r="B20184" s="26"/>
      <c r="C20184"/>
      <c r="D20184"/>
      <c r="E20184"/>
    </row>
    <row r="20185" spans="1:5" ht="12.5" x14ac:dyDescent="0.25">
      <c r="A20185" s="37"/>
      <c r="B20185" s="26"/>
      <c r="C20185"/>
      <c r="D20185"/>
      <c r="E20185"/>
    </row>
    <row r="20186" spans="1:5" ht="12.5" x14ac:dyDescent="0.25">
      <c r="A20186" s="37"/>
      <c r="B20186" s="26"/>
      <c r="C20186"/>
      <c r="D20186"/>
      <c r="E20186"/>
    </row>
    <row r="20187" spans="1:5" ht="12.5" x14ac:dyDescent="0.25">
      <c r="A20187" s="37"/>
      <c r="B20187" s="26"/>
      <c r="C20187"/>
      <c r="D20187"/>
      <c r="E20187"/>
    </row>
    <row r="20188" spans="1:5" ht="12.5" x14ac:dyDescent="0.25">
      <c r="A20188" s="37"/>
      <c r="B20188" s="26"/>
      <c r="C20188"/>
      <c r="D20188"/>
      <c r="E20188"/>
    </row>
    <row r="20189" spans="1:5" ht="12.5" x14ac:dyDescent="0.25">
      <c r="A20189" s="37"/>
      <c r="B20189" s="26"/>
      <c r="C20189"/>
      <c r="D20189"/>
      <c r="E20189"/>
    </row>
    <row r="20190" spans="1:5" ht="12.5" x14ac:dyDescent="0.25">
      <c r="A20190" s="37"/>
      <c r="B20190" s="26"/>
      <c r="C20190"/>
      <c r="D20190"/>
      <c r="E20190"/>
    </row>
    <row r="20191" spans="1:5" ht="12.5" x14ac:dyDescent="0.25">
      <c r="A20191" s="37"/>
      <c r="B20191" s="26"/>
      <c r="C20191"/>
      <c r="D20191"/>
      <c r="E20191"/>
    </row>
    <row r="20192" spans="1:5" ht="12.5" x14ac:dyDescent="0.25">
      <c r="A20192" s="37"/>
      <c r="B20192" s="26"/>
      <c r="C20192"/>
      <c r="D20192"/>
      <c r="E20192"/>
    </row>
    <row r="20193" spans="1:5" ht="12.5" x14ac:dyDescent="0.25">
      <c r="A20193" s="37"/>
      <c r="B20193" s="26"/>
      <c r="C20193"/>
      <c r="D20193"/>
      <c r="E20193"/>
    </row>
    <row r="20194" spans="1:5" ht="12.5" x14ac:dyDescent="0.25">
      <c r="A20194" s="37"/>
      <c r="B20194" s="26"/>
      <c r="C20194"/>
      <c r="D20194"/>
      <c r="E20194"/>
    </row>
    <row r="20195" spans="1:5" ht="12.5" x14ac:dyDescent="0.25">
      <c r="A20195" s="37"/>
      <c r="B20195" s="26"/>
      <c r="C20195"/>
      <c r="D20195"/>
      <c r="E20195"/>
    </row>
    <row r="20196" spans="1:5" ht="12.5" x14ac:dyDescent="0.25">
      <c r="A20196" s="37"/>
      <c r="B20196" s="26"/>
      <c r="C20196"/>
      <c r="D20196"/>
      <c r="E20196"/>
    </row>
    <row r="20197" spans="1:5" ht="12.5" x14ac:dyDescent="0.25">
      <c r="A20197" s="37"/>
      <c r="B20197" s="26"/>
      <c r="C20197"/>
      <c r="D20197"/>
      <c r="E20197"/>
    </row>
    <row r="20198" spans="1:5" ht="12.5" x14ac:dyDescent="0.25">
      <c r="A20198" s="37"/>
      <c r="B20198" s="26"/>
      <c r="C20198"/>
      <c r="D20198"/>
      <c r="E20198"/>
    </row>
    <row r="20199" spans="1:5" ht="12.5" x14ac:dyDescent="0.25">
      <c r="A20199" s="37"/>
      <c r="B20199" s="26"/>
      <c r="C20199"/>
      <c r="D20199"/>
      <c r="E20199"/>
    </row>
    <row r="20200" spans="1:5" ht="12.5" x14ac:dyDescent="0.25">
      <c r="A20200" s="37"/>
      <c r="B20200" s="26"/>
      <c r="C20200"/>
      <c r="D20200"/>
      <c r="E20200"/>
    </row>
    <row r="20201" spans="1:5" ht="12.5" x14ac:dyDescent="0.25">
      <c r="A20201" s="37"/>
      <c r="B20201" s="26"/>
      <c r="C20201"/>
      <c r="D20201"/>
      <c r="E20201"/>
    </row>
    <row r="20202" spans="1:5" ht="12.5" x14ac:dyDescent="0.25">
      <c r="A20202" s="37"/>
      <c r="B20202" s="26"/>
      <c r="C20202"/>
      <c r="D20202"/>
      <c r="E20202"/>
    </row>
    <row r="20203" spans="1:5" ht="12.5" x14ac:dyDescent="0.25">
      <c r="A20203" s="37"/>
      <c r="B20203" s="26"/>
      <c r="C20203"/>
      <c r="D20203"/>
      <c r="E20203"/>
    </row>
    <row r="20204" spans="1:5" ht="12.5" x14ac:dyDescent="0.25">
      <c r="A20204" s="37"/>
      <c r="B20204" s="26"/>
      <c r="C20204"/>
      <c r="D20204"/>
      <c r="E20204"/>
    </row>
    <row r="20205" spans="1:5" ht="12.5" x14ac:dyDescent="0.25">
      <c r="A20205" s="37"/>
      <c r="B20205" s="26"/>
      <c r="C20205"/>
      <c r="D20205"/>
      <c r="E20205"/>
    </row>
    <row r="20206" spans="1:5" ht="12.5" x14ac:dyDescent="0.25">
      <c r="A20206" s="37"/>
      <c r="B20206" s="26"/>
      <c r="C20206"/>
      <c r="D20206"/>
      <c r="E20206"/>
    </row>
    <row r="20207" spans="1:5" ht="12.5" x14ac:dyDescent="0.25">
      <c r="A20207" s="37"/>
      <c r="B20207" s="26"/>
      <c r="C20207"/>
      <c r="D20207"/>
      <c r="E20207"/>
    </row>
    <row r="20208" spans="1:5" ht="12.5" x14ac:dyDescent="0.25">
      <c r="A20208" s="37"/>
      <c r="B20208" s="26"/>
      <c r="C20208"/>
      <c r="D20208"/>
      <c r="E20208"/>
    </row>
    <row r="20209" spans="1:5" ht="12.5" x14ac:dyDescent="0.25">
      <c r="A20209" s="37"/>
      <c r="B20209" s="26"/>
      <c r="C20209"/>
      <c r="D20209"/>
      <c r="E20209"/>
    </row>
    <row r="20210" spans="1:5" ht="12.5" x14ac:dyDescent="0.25">
      <c r="A20210" s="37"/>
      <c r="B20210" s="26"/>
      <c r="C20210"/>
      <c r="D20210"/>
      <c r="E20210"/>
    </row>
    <row r="20211" spans="1:5" ht="12.5" x14ac:dyDescent="0.25">
      <c r="A20211" s="37"/>
      <c r="B20211" s="26"/>
      <c r="C20211"/>
      <c r="D20211"/>
      <c r="E20211"/>
    </row>
    <row r="20212" spans="1:5" ht="12.5" x14ac:dyDescent="0.25">
      <c r="A20212" s="37"/>
      <c r="B20212" s="26"/>
      <c r="C20212"/>
      <c r="D20212"/>
      <c r="E20212"/>
    </row>
    <row r="20213" spans="1:5" ht="12.5" x14ac:dyDescent="0.25">
      <c r="A20213" s="37"/>
      <c r="B20213" s="26"/>
      <c r="C20213"/>
      <c r="D20213"/>
      <c r="E20213"/>
    </row>
    <row r="20214" spans="1:5" ht="12.5" x14ac:dyDescent="0.25">
      <c r="A20214" s="37"/>
      <c r="B20214" s="26"/>
      <c r="C20214"/>
      <c r="D20214"/>
      <c r="E20214"/>
    </row>
    <row r="20215" spans="1:5" ht="12.5" x14ac:dyDescent="0.25">
      <c r="A20215" s="37"/>
      <c r="B20215" s="26"/>
      <c r="C20215"/>
      <c r="D20215"/>
      <c r="E20215"/>
    </row>
    <row r="20216" spans="1:5" ht="12.5" x14ac:dyDescent="0.25">
      <c r="A20216" s="37"/>
      <c r="B20216" s="26"/>
      <c r="C20216"/>
      <c r="D20216"/>
      <c r="E20216"/>
    </row>
    <row r="20217" spans="1:5" ht="12.5" x14ac:dyDescent="0.25">
      <c r="A20217" s="37"/>
      <c r="B20217" s="26"/>
      <c r="C20217"/>
      <c r="D20217"/>
      <c r="E20217"/>
    </row>
    <row r="20218" spans="1:5" ht="12.5" x14ac:dyDescent="0.25">
      <c r="A20218" s="37"/>
      <c r="B20218" s="26"/>
      <c r="C20218"/>
      <c r="D20218"/>
      <c r="E20218"/>
    </row>
    <row r="20219" spans="1:5" ht="12.5" x14ac:dyDescent="0.25">
      <c r="A20219" s="37"/>
      <c r="B20219" s="26"/>
      <c r="C20219"/>
      <c r="D20219"/>
      <c r="E20219"/>
    </row>
    <row r="20220" spans="1:5" ht="12.5" x14ac:dyDescent="0.25">
      <c r="A20220" s="37"/>
      <c r="B20220" s="26"/>
      <c r="C20220"/>
      <c r="D20220"/>
      <c r="E20220"/>
    </row>
    <row r="20221" spans="1:5" ht="12.5" x14ac:dyDescent="0.25">
      <c r="A20221" s="37"/>
      <c r="B20221" s="26"/>
      <c r="C20221"/>
      <c r="D20221"/>
      <c r="E20221"/>
    </row>
    <row r="20222" spans="1:5" ht="12.5" x14ac:dyDescent="0.25">
      <c r="A20222" s="37"/>
      <c r="B20222" s="26"/>
      <c r="C20222"/>
      <c r="D20222"/>
      <c r="E20222"/>
    </row>
    <row r="20223" spans="1:5" ht="12.5" x14ac:dyDescent="0.25">
      <c r="A20223" s="37"/>
      <c r="B20223" s="26"/>
      <c r="C20223"/>
      <c r="D20223"/>
      <c r="E20223"/>
    </row>
    <row r="20224" spans="1:5" ht="12.5" x14ac:dyDescent="0.25">
      <c r="A20224" s="37"/>
      <c r="B20224" s="26"/>
      <c r="C20224"/>
      <c r="D20224"/>
      <c r="E20224"/>
    </row>
    <row r="20225" spans="1:5" ht="12.5" x14ac:dyDescent="0.25">
      <c r="A20225" s="37"/>
      <c r="B20225" s="26"/>
      <c r="C20225"/>
      <c r="D20225"/>
      <c r="E20225"/>
    </row>
    <row r="20226" spans="1:5" ht="12.5" x14ac:dyDescent="0.25">
      <c r="A20226" s="37"/>
      <c r="B20226" s="26"/>
      <c r="C20226"/>
      <c r="D20226"/>
      <c r="E20226"/>
    </row>
    <row r="20227" spans="1:5" ht="12.5" x14ac:dyDescent="0.25">
      <c r="A20227" s="37"/>
      <c r="B20227" s="26"/>
      <c r="C20227"/>
      <c r="D20227"/>
      <c r="E20227"/>
    </row>
    <row r="20228" spans="1:5" ht="12.5" x14ac:dyDescent="0.25">
      <c r="A20228" s="37"/>
      <c r="B20228" s="26"/>
      <c r="C20228"/>
      <c r="D20228"/>
      <c r="E20228"/>
    </row>
    <row r="20229" spans="1:5" ht="12.5" x14ac:dyDescent="0.25">
      <c r="A20229" s="37"/>
      <c r="B20229" s="26"/>
      <c r="C20229"/>
      <c r="D20229"/>
      <c r="E20229"/>
    </row>
    <row r="20230" spans="1:5" ht="12.5" x14ac:dyDescent="0.25">
      <c r="A20230" s="37"/>
      <c r="B20230" s="26"/>
      <c r="C20230"/>
      <c r="D20230"/>
      <c r="E20230"/>
    </row>
    <row r="20231" spans="1:5" ht="12.5" x14ac:dyDescent="0.25">
      <c r="A20231" s="37"/>
      <c r="B20231" s="26"/>
      <c r="C20231"/>
      <c r="D20231"/>
      <c r="E20231"/>
    </row>
    <row r="20232" spans="1:5" ht="12.5" x14ac:dyDescent="0.25">
      <c r="A20232" s="37"/>
      <c r="B20232" s="26"/>
      <c r="C20232"/>
      <c r="D20232"/>
      <c r="E20232"/>
    </row>
    <row r="20233" spans="1:5" ht="12.5" x14ac:dyDescent="0.25">
      <c r="A20233" s="37"/>
      <c r="B20233" s="26"/>
      <c r="C20233"/>
      <c r="D20233"/>
      <c r="E20233"/>
    </row>
    <row r="20234" spans="1:5" ht="12.5" x14ac:dyDescent="0.25">
      <c r="A20234" s="37"/>
      <c r="B20234" s="26"/>
      <c r="C20234"/>
      <c r="D20234"/>
      <c r="E20234"/>
    </row>
    <row r="20235" spans="1:5" ht="12.5" x14ac:dyDescent="0.25">
      <c r="A20235" s="37"/>
      <c r="B20235" s="26"/>
      <c r="C20235"/>
      <c r="D20235"/>
      <c r="E20235"/>
    </row>
    <row r="20236" spans="1:5" ht="12.5" x14ac:dyDescent="0.25">
      <c r="A20236" s="37"/>
      <c r="B20236" s="26"/>
      <c r="C20236"/>
      <c r="D20236"/>
      <c r="E20236"/>
    </row>
    <row r="20237" spans="1:5" ht="12.5" x14ac:dyDescent="0.25">
      <c r="A20237" s="37"/>
      <c r="B20237" s="26"/>
      <c r="C20237"/>
      <c r="D20237"/>
      <c r="E20237"/>
    </row>
    <row r="20238" spans="1:5" ht="12.5" x14ac:dyDescent="0.25">
      <c r="A20238" s="37"/>
      <c r="B20238" s="26"/>
      <c r="C20238"/>
      <c r="D20238"/>
      <c r="E20238"/>
    </row>
    <row r="20239" spans="1:5" ht="12.5" x14ac:dyDescent="0.25">
      <c r="A20239" s="37"/>
      <c r="B20239" s="26"/>
      <c r="C20239"/>
      <c r="D20239"/>
      <c r="E20239"/>
    </row>
    <row r="20240" spans="1:5" ht="12.5" x14ac:dyDescent="0.25">
      <c r="A20240" s="37"/>
      <c r="B20240" s="26"/>
      <c r="C20240"/>
      <c r="D20240"/>
      <c r="E20240"/>
    </row>
    <row r="20241" spans="1:5" ht="12.5" x14ac:dyDescent="0.25">
      <c r="A20241" s="37"/>
      <c r="B20241" s="26"/>
      <c r="C20241"/>
      <c r="D20241"/>
      <c r="E20241"/>
    </row>
    <row r="20242" spans="1:5" ht="12.5" x14ac:dyDescent="0.25">
      <c r="A20242" s="37"/>
      <c r="B20242" s="26"/>
      <c r="C20242"/>
      <c r="D20242"/>
      <c r="E20242"/>
    </row>
    <row r="20243" spans="1:5" ht="12.5" x14ac:dyDescent="0.25">
      <c r="A20243" s="37"/>
      <c r="B20243" s="26"/>
      <c r="C20243"/>
      <c r="D20243"/>
      <c r="E20243"/>
    </row>
    <row r="20244" spans="1:5" ht="12.5" x14ac:dyDescent="0.25">
      <c r="A20244" s="37"/>
      <c r="B20244" s="26"/>
      <c r="C20244"/>
      <c r="D20244"/>
      <c r="E20244"/>
    </row>
    <row r="20245" spans="1:5" ht="12.5" x14ac:dyDescent="0.25">
      <c r="A20245" s="37"/>
      <c r="B20245" s="26"/>
      <c r="C20245"/>
      <c r="D20245"/>
      <c r="E20245"/>
    </row>
    <row r="20246" spans="1:5" ht="12.5" x14ac:dyDescent="0.25">
      <c r="A20246" s="37"/>
      <c r="B20246" s="26"/>
      <c r="C20246"/>
      <c r="D20246"/>
      <c r="E20246"/>
    </row>
    <row r="20247" spans="1:5" ht="12.5" x14ac:dyDescent="0.25">
      <c r="A20247" s="37"/>
      <c r="B20247" s="26"/>
      <c r="C20247"/>
      <c r="D20247"/>
      <c r="E20247"/>
    </row>
    <row r="20248" spans="1:5" ht="12.5" x14ac:dyDescent="0.25">
      <c r="A20248" s="37"/>
      <c r="B20248" s="26"/>
      <c r="C20248"/>
      <c r="D20248"/>
      <c r="E20248"/>
    </row>
    <row r="20249" spans="1:5" ht="12.5" x14ac:dyDescent="0.25">
      <c r="A20249" s="37"/>
      <c r="B20249" s="26"/>
      <c r="C20249"/>
      <c r="D20249"/>
      <c r="E20249"/>
    </row>
    <row r="20250" spans="1:5" ht="12.5" x14ac:dyDescent="0.25">
      <c r="A20250" s="37"/>
      <c r="B20250" s="26"/>
      <c r="C20250"/>
      <c r="D20250"/>
      <c r="E20250"/>
    </row>
    <row r="20251" spans="1:5" ht="12.5" x14ac:dyDescent="0.25">
      <c r="A20251" s="37"/>
      <c r="B20251" s="26"/>
      <c r="C20251"/>
      <c r="D20251"/>
      <c r="E20251"/>
    </row>
    <row r="20252" spans="1:5" ht="12.5" x14ac:dyDescent="0.25">
      <c r="A20252" s="37"/>
      <c r="B20252" s="26"/>
      <c r="C20252"/>
      <c r="D20252"/>
      <c r="E20252"/>
    </row>
    <row r="20253" spans="1:5" ht="12.5" x14ac:dyDescent="0.25">
      <c r="A20253" s="37"/>
      <c r="B20253" s="26"/>
      <c r="C20253"/>
      <c r="D20253"/>
      <c r="E20253"/>
    </row>
    <row r="20254" spans="1:5" ht="12.5" x14ac:dyDescent="0.25">
      <c r="A20254" s="37"/>
      <c r="B20254" s="26"/>
      <c r="C20254"/>
      <c r="D20254"/>
      <c r="E20254"/>
    </row>
    <row r="20255" spans="1:5" ht="12.5" x14ac:dyDescent="0.25">
      <c r="A20255" s="37"/>
      <c r="B20255" s="26"/>
      <c r="C20255"/>
      <c r="D20255"/>
      <c r="E20255"/>
    </row>
    <row r="20256" spans="1:5" ht="12.5" x14ac:dyDescent="0.25">
      <c r="A20256" s="37"/>
      <c r="B20256" s="26"/>
      <c r="C20256"/>
      <c r="D20256"/>
      <c r="E20256"/>
    </row>
    <row r="20257" spans="1:5" ht="12.5" x14ac:dyDescent="0.25">
      <c r="A20257" s="37"/>
      <c r="B20257" s="26"/>
      <c r="C20257"/>
      <c r="D20257"/>
      <c r="E20257"/>
    </row>
    <row r="20258" spans="1:5" ht="12.5" x14ac:dyDescent="0.25">
      <c r="A20258" s="37"/>
      <c r="B20258" s="26"/>
      <c r="C20258"/>
      <c r="D20258"/>
      <c r="E20258"/>
    </row>
    <row r="20259" spans="1:5" ht="12.5" x14ac:dyDescent="0.25">
      <c r="A20259" s="37"/>
      <c r="B20259" s="26"/>
      <c r="C20259"/>
      <c r="D20259"/>
      <c r="E20259"/>
    </row>
    <row r="20260" spans="1:5" ht="12.5" x14ac:dyDescent="0.25">
      <c r="A20260" s="37"/>
      <c r="B20260" s="26"/>
      <c r="C20260"/>
      <c r="D20260"/>
      <c r="E20260"/>
    </row>
    <row r="20261" spans="1:5" ht="12.5" x14ac:dyDescent="0.25">
      <c r="A20261" s="37"/>
      <c r="B20261" s="26"/>
      <c r="C20261"/>
      <c r="D20261"/>
      <c r="E20261"/>
    </row>
    <row r="20262" spans="1:5" ht="12.5" x14ac:dyDescent="0.25">
      <c r="A20262" s="37"/>
      <c r="B20262" s="26"/>
      <c r="C20262"/>
      <c r="D20262"/>
      <c r="E20262"/>
    </row>
    <row r="20263" spans="1:5" ht="12.5" x14ac:dyDescent="0.25">
      <c r="A20263" s="37"/>
      <c r="B20263" s="26"/>
      <c r="C20263"/>
      <c r="D20263"/>
      <c r="E20263"/>
    </row>
    <row r="20264" spans="1:5" ht="12.5" x14ac:dyDescent="0.25">
      <c r="A20264" s="37"/>
      <c r="B20264" s="26"/>
      <c r="C20264"/>
      <c r="D20264"/>
      <c r="E20264"/>
    </row>
    <row r="20265" spans="1:5" ht="12.5" x14ac:dyDescent="0.25">
      <c r="A20265" s="37"/>
      <c r="B20265" s="26"/>
      <c r="C20265"/>
      <c r="D20265"/>
      <c r="E20265"/>
    </row>
    <row r="20266" spans="1:5" ht="12.5" x14ac:dyDescent="0.25">
      <c r="A20266" s="37"/>
      <c r="B20266" s="26"/>
      <c r="C20266"/>
      <c r="D20266"/>
      <c r="E20266"/>
    </row>
    <row r="20267" spans="1:5" ht="12.5" x14ac:dyDescent="0.25">
      <c r="A20267" s="37"/>
      <c r="B20267" s="26"/>
      <c r="C20267"/>
      <c r="D20267"/>
      <c r="E20267"/>
    </row>
    <row r="20268" spans="1:5" ht="12.5" x14ac:dyDescent="0.25">
      <c r="A20268" s="37"/>
      <c r="B20268" s="26"/>
      <c r="C20268"/>
      <c r="D20268"/>
      <c r="E20268"/>
    </row>
    <row r="20269" spans="1:5" ht="12.5" x14ac:dyDescent="0.25">
      <c r="A20269" s="37"/>
      <c r="B20269" s="26"/>
      <c r="C20269"/>
      <c r="D20269"/>
      <c r="E20269"/>
    </row>
    <row r="20270" spans="1:5" ht="12.5" x14ac:dyDescent="0.25">
      <c r="A20270" s="37"/>
      <c r="B20270" s="26"/>
      <c r="C20270"/>
      <c r="D20270"/>
      <c r="E20270"/>
    </row>
    <row r="20271" spans="1:5" ht="12.5" x14ac:dyDescent="0.25">
      <c r="A20271" s="37"/>
      <c r="B20271" s="26"/>
      <c r="C20271"/>
      <c r="D20271"/>
      <c r="E20271"/>
    </row>
    <row r="20272" spans="1:5" ht="12.5" x14ac:dyDescent="0.25">
      <c r="A20272" s="37"/>
      <c r="B20272" s="26"/>
      <c r="C20272"/>
      <c r="D20272"/>
      <c r="E20272"/>
    </row>
    <row r="20273" spans="1:5" ht="12.5" x14ac:dyDescent="0.25">
      <c r="A20273" s="37"/>
      <c r="B20273" s="26"/>
      <c r="C20273"/>
      <c r="D20273"/>
      <c r="E20273"/>
    </row>
    <row r="20274" spans="1:5" ht="12.5" x14ac:dyDescent="0.25">
      <c r="A20274" s="37"/>
      <c r="B20274" s="26"/>
      <c r="C20274"/>
      <c r="D20274"/>
      <c r="E20274"/>
    </row>
    <row r="20275" spans="1:5" ht="12.5" x14ac:dyDescent="0.25">
      <c r="A20275" s="37"/>
      <c r="B20275" s="26"/>
      <c r="C20275"/>
      <c r="D20275"/>
      <c r="E20275"/>
    </row>
    <row r="20276" spans="1:5" ht="12.5" x14ac:dyDescent="0.25">
      <c r="A20276" s="37"/>
      <c r="B20276" s="26"/>
      <c r="C20276"/>
      <c r="D20276"/>
      <c r="E20276"/>
    </row>
    <row r="20277" spans="1:5" ht="12.5" x14ac:dyDescent="0.25">
      <c r="A20277" s="37"/>
      <c r="B20277" s="26"/>
      <c r="C20277"/>
      <c r="D20277"/>
      <c r="E20277"/>
    </row>
    <row r="20278" spans="1:5" ht="12.5" x14ac:dyDescent="0.25">
      <c r="A20278" s="37"/>
      <c r="B20278" s="26"/>
      <c r="C20278"/>
      <c r="D20278"/>
      <c r="E20278"/>
    </row>
    <row r="20279" spans="1:5" ht="12.5" x14ac:dyDescent="0.25">
      <c r="A20279" s="37"/>
      <c r="B20279" s="26"/>
      <c r="C20279"/>
      <c r="D20279"/>
      <c r="E20279"/>
    </row>
    <row r="20280" spans="1:5" ht="12.5" x14ac:dyDescent="0.25">
      <c r="A20280" s="37"/>
      <c r="B20280" s="26"/>
      <c r="C20280"/>
      <c r="D20280"/>
      <c r="E20280"/>
    </row>
    <row r="20281" spans="1:5" ht="12.5" x14ac:dyDescent="0.25">
      <c r="A20281" s="37"/>
      <c r="B20281" s="26"/>
      <c r="C20281"/>
      <c r="D20281"/>
      <c r="E20281"/>
    </row>
    <row r="20282" spans="1:5" ht="12.5" x14ac:dyDescent="0.25">
      <c r="A20282" s="37"/>
      <c r="B20282" s="26"/>
      <c r="C20282"/>
      <c r="D20282"/>
      <c r="E20282"/>
    </row>
    <row r="20283" spans="1:5" ht="12.5" x14ac:dyDescent="0.25">
      <c r="A20283" s="37"/>
      <c r="B20283" s="26"/>
      <c r="C20283"/>
      <c r="D20283"/>
      <c r="E20283"/>
    </row>
    <row r="20284" spans="1:5" ht="12.5" x14ac:dyDescent="0.25">
      <c r="A20284" s="37"/>
      <c r="B20284" s="26"/>
      <c r="C20284"/>
      <c r="D20284"/>
      <c r="E20284"/>
    </row>
    <row r="20285" spans="1:5" ht="12.5" x14ac:dyDescent="0.25">
      <c r="A20285" s="37"/>
      <c r="B20285" s="26"/>
      <c r="C20285"/>
      <c r="D20285"/>
      <c r="E20285"/>
    </row>
    <row r="20286" spans="1:5" ht="12.5" x14ac:dyDescent="0.25">
      <c r="A20286" s="37"/>
      <c r="B20286" s="26"/>
      <c r="C20286"/>
      <c r="D20286"/>
      <c r="E20286"/>
    </row>
    <row r="20287" spans="1:5" ht="12.5" x14ac:dyDescent="0.25">
      <c r="A20287" s="37"/>
      <c r="B20287" s="26"/>
      <c r="C20287"/>
      <c r="D20287"/>
      <c r="E20287"/>
    </row>
    <row r="20288" spans="1:5" ht="12.5" x14ac:dyDescent="0.25">
      <c r="A20288" s="37"/>
      <c r="B20288" s="26"/>
      <c r="C20288"/>
      <c r="D20288"/>
      <c r="E20288"/>
    </row>
    <row r="20289" spans="1:5" ht="12.5" x14ac:dyDescent="0.25">
      <c r="A20289" s="37"/>
      <c r="B20289" s="26"/>
      <c r="C20289"/>
      <c r="D20289"/>
      <c r="E20289"/>
    </row>
    <row r="20290" spans="1:5" ht="12.5" x14ac:dyDescent="0.25">
      <c r="A20290" s="37"/>
      <c r="B20290" s="26"/>
      <c r="C20290"/>
      <c r="D20290"/>
      <c r="E20290"/>
    </row>
    <row r="20291" spans="1:5" ht="12.5" x14ac:dyDescent="0.25">
      <c r="A20291" s="37"/>
      <c r="B20291" s="26"/>
      <c r="C20291"/>
      <c r="D20291"/>
      <c r="E20291"/>
    </row>
    <row r="20292" spans="1:5" ht="12.5" x14ac:dyDescent="0.25">
      <c r="A20292" s="37"/>
      <c r="B20292" s="26"/>
      <c r="C20292"/>
      <c r="D20292"/>
      <c r="E20292"/>
    </row>
    <row r="20293" spans="1:5" ht="12.5" x14ac:dyDescent="0.25">
      <c r="A20293" s="37"/>
      <c r="B20293" s="26"/>
      <c r="C20293"/>
      <c r="D20293"/>
      <c r="E20293"/>
    </row>
    <row r="20294" spans="1:5" ht="12.5" x14ac:dyDescent="0.25">
      <c r="A20294" s="37"/>
      <c r="B20294" s="26"/>
      <c r="C20294"/>
      <c r="D20294"/>
      <c r="E20294"/>
    </row>
    <row r="20295" spans="1:5" ht="12.5" x14ac:dyDescent="0.25">
      <c r="A20295" s="37"/>
      <c r="B20295" s="26"/>
      <c r="C20295"/>
      <c r="D20295"/>
      <c r="E20295"/>
    </row>
    <row r="20296" spans="1:5" ht="12.5" x14ac:dyDescent="0.25">
      <c r="A20296" s="37"/>
      <c r="B20296" s="26"/>
      <c r="C20296"/>
      <c r="D20296"/>
      <c r="E20296"/>
    </row>
    <row r="20297" spans="1:5" ht="12.5" x14ac:dyDescent="0.25">
      <c r="A20297" s="37"/>
      <c r="B20297" s="26"/>
      <c r="C20297"/>
      <c r="D20297"/>
      <c r="E20297"/>
    </row>
    <row r="20298" spans="1:5" ht="12.5" x14ac:dyDescent="0.25">
      <c r="A20298" s="37"/>
      <c r="B20298" s="26"/>
      <c r="C20298"/>
      <c r="D20298"/>
      <c r="E20298"/>
    </row>
    <row r="20299" spans="1:5" ht="12.5" x14ac:dyDescent="0.25">
      <c r="A20299" s="37"/>
      <c r="B20299" s="26"/>
      <c r="C20299"/>
      <c r="D20299"/>
      <c r="E20299"/>
    </row>
    <row r="20300" spans="1:5" ht="12.5" x14ac:dyDescent="0.25">
      <c r="A20300" s="37"/>
      <c r="B20300" s="26"/>
      <c r="C20300"/>
      <c r="D20300"/>
      <c r="E20300"/>
    </row>
    <row r="20301" spans="1:5" ht="12.5" x14ac:dyDescent="0.25">
      <c r="A20301" s="37"/>
      <c r="B20301" s="26"/>
      <c r="C20301"/>
      <c r="D20301"/>
      <c r="E20301"/>
    </row>
    <row r="20302" spans="1:5" ht="12.5" x14ac:dyDescent="0.25">
      <c r="A20302" s="37"/>
      <c r="B20302" s="26"/>
      <c r="C20302"/>
      <c r="D20302"/>
      <c r="E20302"/>
    </row>
    <row r="20303" spans="1:5" ht="12.5" x14ac:dyDescent="0.25">
      <c r="A20303" s="37"/>
      <c r="B20303" s="26"/>
      <c r="C20303"/>
      <c r="D20303"/>
      <c r="E20303"/>
    </row>
    <row r="20304" spans="1:5" ht="12.5" x14ac:dyDescent="0.25">
      <c r="A20304" s="37"/>
      <c r="B20304" s="26"/>
      <c r="C20304"/>
      <c r="D20304"/>
      <c r="E20304"/>
    </row>
    <row r="20305" spans="1:5" ht="12.5" x14ac:dyDescent="0.25">
      <c r="A20305" s="37"/>
      <c r="B20305" s="26"/>
      <c r="C20305"/>
      <c r="D20305"/>
      <c r="E20305"/>
    </row>
    <row r="20306" spans="1:5" ht="12.5" x14ac:dyDescent="0.25">
      <c r="A20306" s="37"/>
      <c r="B20306" s="26"/>
      <c r="C20306"/>
      <c r="D20306"/>
      <c r="E20306"/>
    </row>
    <row r="20307" spans="1:5" ht="12.5" x14ac:dyDescent="0.25">
      <c r="A20307" s="37"/>
      <c r="B20307" s="26"/>
      <c r="C20307"/>
      <c r="D20307"/>
      <c r="E20307"/>
    </row>
    <row r="20308" spans="1:5" ht="12.5" x14ac:dyDescent="0.25">
      <c r="A20308" s="37"/>
      <c r="B20308" s="26"/>
      <c r="C20308"/>
      <c r="D20308"/>
      <c r="E20308"/>
    </row>
    <row r="20309" spans="1:5" ht="12.5" x14ac:dyDescent="0.25">
      <c r="A20309" s="37"/>
      <c r="B20309" s="26"/>
      <c r="C20309"/>
      <c r="D20309"/>
      <c r="E20309"/>
    </row>
    <row r="20310" spans="1:5" ht="12.5" x14ac:dyDescent="0.25">
      <c r="A20310" s="37"/>
      <c r="B20310" s="26"/>
      <c r="C20310"/>
      <c r="D20310"/>
      <c r="E20310"/>
    </row>
    <row r="20311" spans="1:5" ht="12.5" x14ac:dyDescent="0.25">
      <c r="A20311" s="37"/>
      <c r="B20311" s="26"/>
      <c r="C20311"/>
      <c r="D20311"/>
      <c r="E20311"/>
    </row>
    <row r="20312" spans="1:5" ht="12.5" x14ac:dyDescent="0.25">
      <c r="A20312" s="37"/>
      <c r="B20312" s="26"/>
      <c r="C20312"/>
      <c r="D20312"/>
      <c r="E20312"/>
    </row>
    <row r="20313" spans="1:5" ht="12.5" x14ac:dyDescent="0.25">
      <c r="A20313" s="37"/>
      <c r="B20313" s="26"/>
      <c r="C20313"/>
      <c r="D20313"/>
      <c r="E20313"/>
    </row>
    <row r="20314" spans="1:5" ht="12.5" x14ac:dyDescent="0.25">
      <c r="A20314" s="37"/>
      <c r="B20314" s="26"/>
      <c r="C20314"/>
      <c r="D20314"/>
      <c r="E20314"/>
    </row>
    <row r="20315" spans="1:5" ht="12.5" x14ac:dyDescent="0.25">
      <c r="A20315" s="37"/>
      <c r="B20315" s="26"/>
      <c r="C20315"/>
      <c r="D20315"/>
      <c r="E20315"/>
    </row>
    <row r="20316" spans="1:5" ht="12.5" x14ac:dyDescent="0.25">
      <c r="A20316" s="37"/>
      <c r="B20316" s="26"/>
      <c r="C20316"/>
      <c r="D20316"/>
      <c r="E20316"/>
    </row>
    <row r="20317" spans="1:5" ht="12.5" x14ac:dyDescent="0.25">
      <c r="A20317" s="37"/>
      <c r="B20317" s="26"/>
      <c r="C20317"/>
      <c r="D20317"/>
      <c r="E20317"/>
    </row>
    <row r="20318" spans="1:5" ht="12.5" x14ac:dyDescent="0.25">
      <c r="A20318" s="37"/>
      <c r="B20318" s="26"/>
      <c r="C20318"/>
      <c r="D20318"/>
      <c r="E20318"/>
    </row>
    <row r="20319" spans="1:5" ht="12.5" x14ac:dyDescent="0.25">
      <c r="A20319" s="37"/>
      <c r="B20319" s="26"/>
      <c r="C20319"/>
      <c r="D20319"/>
      <c r="E20319"/>
    </row>
    <row r="20320" spans="1:5" ht="12.5" x14ac:dyDescent="0.25">
      <c r="A20320" s="37"/>
      <c r="B20320" s="26"/>
      <c r="C20320"/>
      <c r="D20320"/>
      <c r="E20320"/>
    </row>
    <row r="20321" spans="1:5" ht="12.5" x14ac:dyDescent="0.25">
      <c r="A20321" s="37"/>
      <c r="B20321" s="26"/>
      <c r="C20321"/>
      <c r="D20321"/>
      <c r="E20321"/>
    </row>
    <row r="20322" spans="1:5" ht="12.5" x14ac:dyDescent="0.25">
      <c r="A20322" s="37"/>
      <c r="B20322" s="26"/>
      <c r="C20322"/>
      <c r="D20322"/>
      <c r="E20322"/>
    </row>
    <row r="20323" spans="1:5" ht="12.5" x14ac:dyDescent="0.25">
      <c r="A20323" s="37"/>
      <c r="B20323" s="26"/>
      <c r="C20323"/>
      <c r="D20323"/>
      <c r="E20323"/>
    </row>
    <row r="20324" spans="1:5" ht="12.5" x14ac:dyDescent="0.25">
      <c r="A20324" s="37"/>
      <c r="B20324" s="26"/>
      <c r="C20324"/>
      <c r="D20324"/>
      <c r="E20324"/>
    </row>
    <row r="20325" spans="1:5" ht="12.5" x14ac:dyDescent="0.25">
      <c r="A20325" s="37"/>
      <c r="B20325" s="26"/>
      <c r="C20325"/>
      <c r="D20325"/>
      <c r="E20325"/>
    </row>
    <row r="20326" spans="1:5" ht="12.5" x14ac:dyDescent="0.25">
      <c r="A20326" s="37"/>
      <c r="B20326" s="26"/>
      <c r="C20326"/>
      <c r="D20326"/>
      <c r="E20326"/>
    </row>
    <row r="20327" spans="1:5" ht="12.5" x14ac:dyDescent="0.25">
      <c r="A20327" s="37"/>
      <c r="B20327" s="26"/>
      <c r="C20327"/>
      <c r="D20327"/>
      <c r="E20327"/>
    </row>
    <row r="20328" spans="1:5" ht="12.5" x14ac:dyDescent="0.25">
      <c r="A20328" s="37"/>
      <c r="B20328" s="26"/>
      <c r="C20328"/>
      <c r="D20328"/>
      <c r="E20328"/>
    </row>
    <row r="20329" spans="1:5" ht="12.5" x14ac:dyDescent="0.25">
      <c r="A20329" s="37"/>
      <c r="B20329" s="26"/>
      <c r="C20329"/>
      <c r="D20329"/>
      <c r="E20329"/>
    </row>
    <row r="20330" spans="1:5" ht="12.5" x14ac:dyDescent="0.25">
      <c r="A20330" s="37"/>
      <c r="B20330" s="26"/>
      <c r="C20330"/>
      <c r="D20330"/>
      <c r="E20330"/>
    </row>
    <row r="20331" spans="1:5" ht="12.5" x14ac:dyDescent="0.25">
      <c r="A20331" s="37"/>
      <c r="B20331" s="26"/>
      <c r="C20331"/>
      <c r="D20331"/>
      <c r="E20331"/>
    </row>
    <row r="20332" spans="1:5" ht="12.5" x14ac:dyDescent="0.25">
      <c r="A20332" s="37"/>
      <c r="B20332" s="26"/>
      <c r="C20332"/>
      <c r="D20332"/>
      <c r="E20332"/>
    </row>
    <row r="20333" spans="1:5" ht="12.5" x14ac:dyDescent="0.25">
      <c r="A20333" s="37"/>
      <c r="B20333" s="26"/>
      <c r="C20333"/>
      <c r="D20333"/>
      <c r="E20333"/>
    </row>
    <row r="20334" spans="1:5" ht="12.5" x14ac:dyDescent="0.25">
      <c r="A20334" s="37"/>
      <c r="B20334" s="26"/>
      <c r="C20334"/>
      <c r="D20334"/>
      <c r="E20334"/>
    </row>
    <row r="20335" spans="1:5" ht="12.5" x14ac:dyDescent="0.25">
      <c r="A20335" s="37"/>
      <c r="B20335" s="26"/>
      <c r="C20335"/>
      <c r="D20335"/>
      <c r="E20335"/>
    </row>
    <row r="20336" spans="1:5" ht="12.5" x14ac:dyDescent="0.25">
      <c r="A20336" s="37"/>
      <c r="B20336" s="26"/>
      <c r="C20336"/>
      <c r="D20336"/>
      <c r="E20336"/>
    </row>
    <row r="20337" spans="1:5" ht="12.5" x14ac:dyDescent="0.25">
      <c r="A20337" s="37"/>
      <c r="B20337" s="26"/>
      <c r="C20337"/>
      <c r="D20337"/>
      <c r="E20337"/>
    </row>
    <row r="20338" spans="1:5" ht="12.5" x14ac:dyDescent="0.25">
      <c r="A20338" s="37"/>
      <c r="B20338" s="26"/>
      <c r="C20338"/>
      <c r="D20338"/>
      <c r="E20338"/>
    </row>
    <row r="20339" spans="1:5" ht="12.5" x14ac:dyDescent="0.25">
      <c r="A20339" s="37"/>
      <c r="B20339" s="26"/>
      <c r="C20339"/>
      <c r="D20339"/>
      <c r="E20339"/>
    </row>
    <row r="20340" spans="1:5" ht="12.5" x14ac:dyDescent="0.25">
      <c r="A20340" s="37"/>
      <c r="B20340" s="26"/>
      <c r="C20340"/>
      <c r="D20340"/>
      <c r="E20340"/>
    </row>
    <row r="20341" spans="1:5" ht="12.5" x14ac:dyDescent="0.25">
      <c r="A20341" s="37"/>
      <c r="B20341" s="26"/>
      <c r="C20341"/>
      <c r="D20341"/>
      <c r="E20341"/>
    </row>
    <row r="20342" spans="1:5" ht="12.5" x14ac:dyDescent="0.25">
      <c r="A20342" s="37"/>
      <c r="B20342" s="26"/>
      <c r="C20342"/>
      <c r="D20342"/>
      <c r="E20342"/>
    </row>
    <row r="20343" spans="1:5" ht="12.5" x14ac:dyDescent="0.25">
      <c r="A20343" s="37"/>
      <c r="B20343" s="26"/>
      <c r="C20343"/>
      <c r="D20343"/>
      <c r="E20343"/>
    </row>
    <row r="20344" spans="1:5" ht="12.5" x14ac:dyDescent="0.25">
      <c r="A20344" s="37"/>
      <c r="B20344" s="26"/>
      <c r="C20344"/>
      <c r="D20344"/>
      <c r="E20344"/>
    </row>
    <row r="20345" spans="1:5" ht="12.5" x14ac:dyDescent="0.25">
      <c r="A20345" s="37"/>
      <c r="B20345" s="26"/>
      <c r="C20345"/>
      <c r="D20345"/>
      <c r="E20345"/>
    </row>
    <row r="20346" spans="1:5" ht="12.5" x14ac:dyDescent="0.25">
      <c r="A20346" s="37"/>
      <c r="B20346" s="26"/>
      <c r="C20346"/>
      <c r="D20346"/>
      <c r="E20346"/>
    </row>
    <row r="20347" spans="1:5" ht="12.5" x14ac:dyDescent="0.25">
      <c r="A20347" s="37"/>
      <c r="B20347" s="26"/>
      <c r="C20347"/>
      <c r="D20347"/>
      <c r="E20347"/>
    </row>
    <row r="20348" spans="1:5" ht="12.5" x14ac:dyDescent="0.25">
      <c r="A20348" s="37"/>
      <c r="B20348" s="26"/>
      <c r="C20348"/>
      <c r="D20348"/>
      <c r="E20348"/>
    </row>
    <row r="20349" spans="1:5" ht="12.5" x14ac:dyDescent="0.25">
      <c r="A20349" s="37"/>
      <c r="B20349" s="26"/>
      <c r="C20349"/>
      <c r="D20349"/>
      <c r="E20349"/>
    </row>
    <row r="20350" spans="1:5" ht="12.5" x14ac:dyDescent="0.25">
      <c r="A20350" s="37"/>
      <c r="B20350" s="26"/>
      <c r="C20350"/>
      <c r="D20350"/>
      <c r="E20350"/>
    </row>
    <row r="20351" spans="1:5" ht="12.5" x14ac:dyDescent="0.25">
      <c r="A20351" s="37"/>
      <c r="B20351" s="26"/>
      <c r="C20351"/>
      <c r="D20351"/>
      <c r="E20351"/>
    </row>
    <row r="20352" spans="1:5" ht="12.5" x14ac:dyDescent="0.25">
      <c r="A20352" s="37"/>
      <c r="B20352" s="26"/>
      <c r="C20352"/>
      <c r="D20352"/>
      <c r="E20352"/>
    </row>
    <row r="20353" spans="1:5" ht="12.5" x14ac:dyDescent="0.25">
      <c r="A20353" s="37"/>
      <c r="B20353" s="26"/>
      <c r="C20353"/>
      <c r="D20353"/>
      <c r="E20353"/>
    </row>
    <row r="20354" spans="1:5" ht="12.5" x14ac:dyDescent="0.25">
      <c r="A20354" s="37"/>
      <c r="B20354" s="26"/>
      <c r="C20354"/>
      <c r="D20354"/>
      <c r="E20354"/>
    </row>
    <row r="20355" spans="1:5" ht="12.5" x14ac:dyDescent="0.25">
      <c r="A20355" s="37"/>
      <c r="B20355" s="26"/>
      <c r="C20355"/>
      <c r="D20355"/>
      <c r="E20355"/>
    </row>
    <row r="20356" spans="1:5" ht="12.5" x14ac:dyDescent="0.25">
      <c r="A20356" s="37"/>
      <c r="B20356" s="26"/>
      <c r="C20356"/>
      <c r="D20356"/>
      <c r="E20356"/>
    </row>
    <row r="20357" spans="1:5" ht="12.5" x14ac:dyDescent="0.25">
      <c r="A20357" s="37"/>
      <c r="B20357" s="26"/>
      <c r="C20357"/>
      <c r="D20357"/>
      <c r="E20357"/>
    </row>
    <row r="20358" spans="1:5" ht="12.5" x14ac:dyDescent="0.25">
      <c r="A20358" s="37"/>
      <c r="B20358" s="26"/>
      <c r="C20358"/>
      <c r="D20358"/>
      <c r="E20358"/>
    </row>
    <row r="20359" spans="1:5" ht="12.5" x14ac:dyDescent="0.25">
      <c r="A20359" s="37"/>
      <c r="B20359" s="26"/>
      <c r="C20359"/>
      <c r="D20359"/>
      <c r="E20359"/>
    </row>
    <row r="20360" spans="1:5" ht="12.5" x14ac:dyDescent="0.25">
      <c r="A20360" s="37"/>
      <c r="B20360" s="26"/>
      <c r="C20360"/>
      <c r="D20360"/>
      <c r="E20360"/>
    </row>
    <row r="20361" spans="1:5" ht="12.5" x14ac:dyDescent="0.25">
      <c r="A20361" s="37"/>
      <c r="B20361" s="26"/>
      <c r="C20361"/>
      <c r="D20361"/>
      <c r="E20361"/>
    </row>
    <row r="20362" spans="1:5" ht="12.5" x14ac:dyDescent="0.25">
      <c r="A20362" s="37"/>
      <c r="B20362" s="26"/>
      <c r="C20362"/>
      <c r="D20362"/>
      <c r="E20362"/>
    </row>
    <row r="20363" spans="1:5" ht="12.5" x14ac:dyDescent="0.25">
      <c r="A20363" s="37"/>
      <c r="B20363" s="26"/>
      <c r="C20363"/>
      <c r="D20363"/>
      <c r="E20363"/>
    </row>
    <row r="20364" spans="1:5" ht="12.5" x14ac:dyDescent="0.25">
      <c r="A20364" s="37"/>
      <c r="B20364" s="26"/>
      <c r="C20364"/>
      <c r="D20364"/>
      <c r="E20364"/>
    </row>
    <row r="20365" spans="1:5" ht="12.5" x14ac:dyDescent="0.25">
      <c r="A20365" s="37"/>
      <c r="B20365" s="26"/>
      <c r="C20365"/>
      <c r="D20365"/>
      <c r="E20365"/>
    </row>
    <row r="20366" spans="1:5" ht="12.5" x14ac:dyDescent="0.25">
      <c r="A20366" s="37"/>
      <c r="B20366" s="26"/>
      <c r="C20366"/>
      <c r="D20366"/>
      <c r="E20366"/>
    </row>
    <row r="20367" spans="1:5" ht="12.5" x14ac:dyDescent="0.25">
      <c r="A20367" s="37"/>
      <c r="B20367" s="26"/>
      <c r="C20367"/>
      <c r="D20367"/>
      <c r="E20367"/>
    </row>
    <row r="20368" spans="1:5" ht="12.5" x14ac:dyDescent="0.25">
      <c r="A20368" s="37"/>
      <c r="B20368" s="26"/>
      <c r="C20368"/>
      <c r="D20368"/>
      <c r="E20368"/>
    </row>
    <row r="20369" spans="1:5" ht="12.5" x14ac:dyDescent="0.25">
      <c r="A20369" s="37"/>
      <c r="B20369" s="26"/>
      <c r="C20369"/>
      <c r="D20369"/>
      <c r="E20369"/>
    </row>
    <row r="20370" spans="1:5" ht="12.5" x14ac:dyDescent="0.25">
      <c r="A20370" s="37"/>
      <c r="B20370" s="26"/>
      <c r="C20370"/>
      <c r="D20370"/>
      <c r="E20370"/>
    </row>
    <row r="20371" spans="1:5" ht="12.5" x14ac:dyDescent="0.25">
      <c r="A20371" s="37"/>
      <c r="B20371" s="26"/>
      <c r="C20371"/>
      <c r="D20371"/>
      <c r="E20371"/>
    </row>
    <row r="20372" spans="1:5" ht="12.5" x14ac:dyDescent="0.25">
      <c r="A20372" s="37"/>
      <c r="B20372" s="26"/>
      <c r="C20372"/>
      <c r="D20372"/>
      <c r="E20372"/>
    </row>
    <row r="20373" spans="1:5" ht="12.5" x14ac:dyDescent="0.25">
      <c r="A20373" s="37"/>
      <c r="B20373" s="26"/>
      <c r="C20373"/>
      <c r="D20373"/>
      <c r="E20373"/>
    </row>
    <row r="20374" spans="1:5" ht="12.5" x14ac:dyDescent="0.25">
      <c r="A20374" s="37"/>
      <c r="B20374" s="26"/>
      <c r="C20374"/>
      <c r="D20374"/>
      <c r="E20374"/>
    </row>
    <row r="20375" spans="1:5" ht="12.5" x14ac:dyDescent="0.25">
      <c r="A20375" s="37"/>
      <c r="B20375" s="26"/>
      <c r="C20375"/>
      <c r="D20375"/>
      <c r="E20375"/>
    </row>
    <row r="20376" spans="1:5" ht="12.5" x14ac:dyDescent="0.25">
      <c r="A20376" s="37"/>
      <c r="B20376" s="26"/>
      <c r="C20376"/>
      <c r="D20376"/>
      <c r="E20376"/>
    </row>
    <row r="20377" spans="1:5" ht="12.5" x14ac:dyDescent="0.25">
      <c r="A20377" s="37"/>
      <c r="B20377" s="26"/>
      <c r="C20377"/>
      <c r="D20377"/>
      <c r="E20377"/>
    </row>
    <row r="20378" spans="1:5" ht="12.5" x14ac:dyDescent="0.25">
      <c r="A20378" s="37"/>
      <c r="B20378" s="26"/>
      <c r="C20378"/>
      <c r="D20378"/>
      <c r="E20378"/>
    </row>
    <row r="20379" spans="1:5" ht="12.5" x14ac:dyDescent="0.25">
      <c r="A20379" s="37"/>
      <c r="B20379" s="26"/>
      <c r="C20379"/>
      <c r="D20379"/>
      <c r="E20379"/>
    </row>
    <row r="20380" spans="1:5" ht="12.5" x14ac:dyDescent="0.25">
      <c r="A20380" s="37"/>
      <c r="B20380" s="26"/>
      <c r="C20380"/>
      <c r="D20380"/>
      <c r="E20380"/>
    </row>
    <row r="20381" spans="1:5" ht="12.5" x14ac:dyDescent="0.25">
      <c r="A20381" s="37"/>
      <c r="B20381" s="26"/>
      <c r="C20381"/>
      <c r="D20381"/>
      <c r="E20381"/>
    </row>
    <row r="20382" spans="1:5" ht="12.5" x14ac:dyDescent="0.25">
      <c r="A20382" s="37"/>
      <c r="B20382" s="26"/>
      <c r="C20382"/>
      <c r="D20382"/>
      <c r="E20382"/>
    </row>
    <row r="20383" spans="1:5" ht="12.5" x14ac:dyDescent="0.25">
      <c r="A20383" s="37"/>
      <c r="B20383" s="26"/>
      <c r="C20383"/>
      <c r="D20383"/>
      <c r="E20383"/>
    </row>
    <row r="20384" spans="1:5" ht="12.5" x14ac:dyDescent="0.25">
      <c r="A20384" s="37"/>
      <c r="B20384" s="26"/>
      <c r="C20384"/>
      <c r="D20384"/>
      <c r="E20384"/>
    </row>
    <row r="20385" spans="1:5" ht="12.5" x14ac:dyDescent="0.25">
      <c r="A20385" s="37"/>
      <c r="B20385" s="26"/>
      <c r="C20385"/>
      <c r="D20385"/>
      <c r="E20385"/>
    </row>
    <row r="20386" spans="1:5" ht="12.5" x14ac:dyDescent="0.25">
      <c r="A20386" s="37"/>
      <c r="B20386" s="26"/>
      <c r="C20386"/>
      <c r="D20386"/>
      <c r="E20386"/>
    </row>
    <row r="20387" spans="1:5" ht="12.5" x14ac:dyDescent="0.25">
      <c r="A20387" s="37"/>
      <c r="B20387" s="26"/>
      <c r="C20387"/>
      <c r="D20387"/>
      <c r="E20387"/>
    </row>
    <row r="20388" spans="1:5" ht="12.5" x14ac:dyDescent="0.25">
      <c r="A20388" s="37"/>
      <c r="B20388" s="26"/>
      <c r="C20388"/>
      <c r="D20388"/>
      <c r="E20388"/>
    </row>
    <row r="20389" spans="1:5" ht="12.5" x14ac:dyDescent="0.25">
      <c r="A20389" s="37"/>
      <c r="B20389" s="26"/>
      <c r="C20389"/>
      <c r="D20389"/>
      <c r="E20389"/>
    </row>
    <row r="20390" spans="1:5" ht="12.5" x14ac:dyDescent="0.25">
      <c r="A20390" s="37"/>
      <c r="B20390" s="26"/>
      <c r="C20390"/>
      <c r="D20390"/>
      <c r="E20390"/>
    </row>
    <row r="20391" spans="1:5" ht="12.5" x14ac:dyDescent="0.25">
      <c r="A20391" s="37"/>
      <c r="B20391" s="26"/>
      <c r="C20391"/>
      <c r="D20391"/>
      <c r="E20391"/>
    </row>
    <row r="20392" spans="1:5" ht="12.5" x14ac:dyDescent="0.25">
      <c r="A20392" s="37"/>
      <c r="B20392" s="26"/>
      <c r="C20392"/>
      <c r="D20392"/>
      <c r="E20392"/>
    </row>
    <row r="20393" spans="1:5" ht="12.5" x14ac:dyDescent="0.25">
      <c r="A20393" s="37"/>
      <c r="B20393" s="26"/>
      <c r="C20393"/>
      <c r="D20393"/>
      <c r="E20393"/>
    </row>
    <row r="20394" spans="1:5" ht="12.5" x14ac:dyDescent="0.25">
      <c r="A20394" s="37"/>
      <c r="B20394" s="26"/>
      <c r="C20394"/>
      <c r="D20394"/>
      <c r="E20394"/>
    </row>
    <row r="20395" spans="1:5" ht="12.5" x14ac:dyDescent="0.25">
      <c r="A20395" s="37"/>
      <c r="B20395" s="26"/>
      <c r="C20395"/>
      <c r="D20395"/>
      <c r="E20395"/>
    </row>
    <row r="20396" spans="1:5" ht="12.5" x14ac:dyDescent="0.25">
      <c r="A20396" s="37"/>
      <c r="B20396" s="26"/>
      <c r="C20396"/>
      <c r="D20396"/>
      <c r="E20396"/>
    </row>
    <row r="20397" spans="1:5" ht="12.5" x14ac:dyDescent="0.25">
      <c r="A20397" s="37"/>
      <c r="B20397" s="26"/>
      <c r="C20397"/>
      <c r="D20397"/>
      <c r="E20397"/>
    </row>
    <row r="20398" spans="1:5" ht="12.5" x14ac:dyDescent="0.25">
      <c r="A20398" s="37"/>
      <c r="B20398" s="26"/>
      <c r="C20398"/>
      <c r="D20398"/>
      <c r="E20398"/>
    </row>
    <row r="20399" spans="1:5" ht="12.5" x14ac:dyDescent="0.25">
      <c r="A20399" s="37"/>
      <c r="B20399" s="26"/>
      <c r="C20399"/>
      <c r="D20399"/>
      <c r="E20399"/>
    </row>
    <row r="20400" spans="1:5" ht="12.5" x14ac:dyDescent="0.25">
      <c r="A20400" s="37"/>
      <c r="B20400" s="26"/>
      <c r="C20400"/>
      <c r="D20400"/>
      <c r="E20400"/>
    </row>
    <row r="20401" spans="1:5" ht="12.5" x14ac:dyDescent="0.25">
      <c r="A20401" s="37"/>
      <c r="B20401" s="26"/>
      <c r="C20401"/>
      <c r="D20401"/>
      <c r="E20401"/>
    </row>
    <row r="20402" spans="1:5" ht="12.5" x14ac:dyDescent="0.25">
      <c r="A20402" s="37"/>
      <c r="B20402" s="26"/>
      <c r="C20402"/>
      <c r="D20402"/>
      <c r="E20402"/>
    </row>
    <row r="20403" spans="1:5" ht="12.5" x14ac:dyDescent="0.25">
      <c r="A20403" s="37"/>
      <c r="B20403" s="26"/>
      <c r="C20403"/>
      <c r="D20403"/>
      <c r="E20403"/>
    </row>
    <row r="20404" spans="1:5" ht="12.5" x14ac:dyDescent="0.25">
      <c r="A20404" s="37"/>
      <c r="B20404" s="26"/>
      <c r="C20404"/>
      <c r="D20404"/>
      <c r="E20404"/>
    </row>
    <row r="20405" spans="1:5" ht="12.5" x14ac:dyDescent="0.25">
      <c r="A20405" s="37"/>
      <c r="B20405" s="26"/>
      <c r="C20405"/>
      <c r="D20405"/>
      <c r="E20405"/>
    </row>
    <row r="20406" spans="1:5" ht="12.5" x14ac:dyDescent="0.25">
      <c r="A20406" s="37"/>
      <c r="B20406" s="26"/>
      <c r="C20406"/>
      <c r="D20406"/>
      <c r="E20406"/>
    </row>
    <row r="20407" spans="1:5" ht="12.5" x14ac:dyDescent="0.25">
      <c r="A20407" s="37"/>
      <c r="B20407" s="26"/>
      <c r="C20407"/>
      <c r="D20407"/>
      <c r="E20407"/>
    </row>
    <row r="20408" spans="1:5" ht="12.5" x14ac:dyDescent="0.25">
      <c r="A20408" s="37"/>
      <c r="B20408" s="26"/>
      <c r="C20408"/>
      <c r="D20408"/>
      <c r="E20408"/>
    </row>
    <row r="20409" spans="1:5" ht="12.5" x14ac:dyDescent="0.25">
      <c r="A20409" s="37"/>
      <c r="B20409" s="26"/>
      <c r="C20409"/>
      <c r="D20409"/>
      <c r="E20409"/>
    </row>
    <row r="20410" spans="1:5" ht="12.5" x14ac:dyDescent="0.25">
      <c r="A20410" s="37"/>
      <c r="B20410" s="26"/>
      <c r="C20410"/>
      <c r="D20410"/>
      <c r="E20410"/>
    </row>
    <row r="20411" spans="1:5" ht="12.5" x14ac:dyDescent="0.25">
      <c r="A20411" s="37"/>
      <c r="B20411" s="26"/>
      <c r="C20411"/>
      <c r="D20411"/>
      <c r="E20411"/>
    </row>
    <row r="20412" spans="1:5" ht="12.5" x14ac:dyDescent="0.25">
      <c r="A20412" s="37"/>
      <c r="B20412" s="26"/>
      <c r="C20412"/>
      <c r="D20412"/>
      <c r="E20412"/>
    </row>
    <row r="20413" spans="1:5" ht="12.5" x14ac:dyDescent="0.25">
      <c r="A20413" s="37"/>
      <c r="B20413" s="26"/>
      <c r="C20413"/>
      <c r="D20413"/>
      <c r="E20413"/>
    </row>
    <row r="20414" spans="1:5" ht="12.5" x14ac:dyDescent="0.25">
      <c r="A20414" s="37"/>
      <c r="B20414" s="26"/>
      <c r="C20414"/>
      <c r="D20414"/>
      <c r="E20414"/>
    </row>
    <row r="20415" spans="1:5" ht="12.5" x14ac:dyDescent="0.25">
      <c r="A20415" s="37"/>
      <c r="B20415" s="26"/>
      <c r="C20415"/>
      <c r="D20415"/>
      <c r="E20415"/>
    </row>
    <row r="20416" spans="1:5" ht="12.5" x14ac:dyDescent="0.25">
      <c r="A20416" s="37"/>
      <c r="B20416" s="26"/>
      <c r="C20416"/>
      <c r="D20416"/>
      <c r="E20416"/>
    </row>
    <row r="20417" spans="1:5" ht="12.5" x14ac:dyDescent="0.25">
      <c r="A20417" s="37"/>
      <c r="B20417" s="26"/>
      <c r="C20417"/>
      <c r="D20417"/>
      <c r="E20417"/>
    </row>
    <row r="20418" spans="1:5" ht="12.5" x14ac:dyDescent="0.25">
      <c r="A20418" s="37"/>
      <c r="B20418" s="26"/>
      <c r="C20418"/>
      <c r="D20418"/>
      <c r="E20418"/>
    </row>
    <row r="20419" spans="1:5" ht="12.5" x14ac:dyDescent="0.25">
      <c r="A20419" s="37"/>
      <c r="B20419" s="26"/>
      <c r="C20419"/>
      <c r="D20419"/>
      <c r="E20419"/>
    </row>
    <row r="20420" spans="1:5" ht="12.5" x14ac:dyDescent="0.25">
      <c r="A20420" s="37"/>
      <c r="B20420" s="26"/>
      <c r="C20420"/>
      <c r="D20420"/>
      <c r="E20420"/>
    </row>
    <row r="20421" spans="1:5" ht="12.5" x14ac:dyDescent="0.25">
      <c r="A20421" s="37"/>
      <c r="B20421" s="26"/>
      <c r="C20421"/>
      <c r="D20421"/>
      <c r="E20421"/>
    </row>
    <row r="20422" spans="1:5" ht="12.5" x14ac:dyDescent="0.25">
      <c r="A20422" s="37"/>
      <c r="B20422" s="26"/>
      <c r="C20422"/>
      <c r="D20422"/>
      <c r="E20422"/>
    </row>
    <row r="20423" spans="1:5" ht="12.5" x14ac:dyDescent="0.25">
      <c r="A20423" s="37"/>
      <c r="B20423" s="26"/>
      <c r="C20423"/>
      <c r="D20423"/>
      <c r="E20423"/>
    </row>
    <row r="20424" spans="1:5" ht="12.5" x14ac:dyDescent="0.25">
      <c r="A20424" s="37"/>
      <c r="B20424" s="26"/>
      <c r="C20424"/>
      <c r="D20424"/>
      <c r="E20424"/>
    </row>
    <row r="20425" spans="1:5" ht="12.5" x14ac:dyDescent="0.25">
      <c r="A20425" s="37"/>
      <c r="B20425" s="26"/>
      <c r="C20425"/>
      <c r="D20425"/>
      <c r="E20425"/>
    </row>
    <row r="20426" spans="1:5" ht="12.5" x14ac:dyDescent="0.25">
      <c r="A20426" s="37"/>
      <c r="B20426" s="26"/>
      <c r="C20426"/>
      <c r="D20426"/>
      <c r="E20426"/>
    </row>
    <row r="20427" spans="1:5" ht="12.5" x14ac:dyDescent="0.25">
      <c r="A20427" s="37"/>
      <c r="B20427" s="26"/>
      <c r="C20427"/>
      <c r="D20427"/>
      <c r="E20427"/>
    </row>
    <row r="20428" spans="1:5" ht="12.5" x14ac:dyDescent="0.25">
      <c r="A20428" s="37"/>
      <c r="B20428" s="26"/>
      <c r="C20428"/>
      <c r="D20428"/>
      <c r="E20428"/>
    </row>
    <row r="20429" spans="1:5" ht="12.5" x14ac:dyDescent="0.25">
      <c r="A20429" s="37"/>
      <c r="B20429" s="26"/>
      <c r="C20429"/>
      <c r="D20429"/>
      <c r="E20429"/>
    </row>
    <row r="20430" spans="1:5" ht="12.5" x14ac:dyDescent="0.25">
      <c r="A20430" s="37"/>
      <c r="B20430" s="26"/>
      <c r="C20430"/>
      <c r="D20430"/>
      <c r="E20430"/>
    </row>
    <row r="20431" spans="1:5" ht="12.5" x14ac:dyDescent="0.25">
      <c r="A20431" s="37"/>
      <c r="B20431" s="26"/>
      <c r="C20431"/>
      <c r="D20431"/>
      <c r="E20431"/>
    </row>
    <row r="20432" spans="1:5" ht="12.5" x14ac:dyDescent="0.25">
      <c r="A20432" s="37"/>
      <c r="B20432" s="26"/>
      <c r="C20432"/>
      <c r="D20432"/>
      <c r="E20432"/>
    </row>
    <row r="20433" spans="1:5" ht="12.5" x14ac:dyDescent="0.25">
      <c r="A20433" s="37"/>
      <c r="B20433" s="26"/>
      <c r="C20433"/>
      <c r="D20433"/>
      <c r="E20433"/>
    </row>
    <row r="20434" spans="1:5" ht="12.5" x14ac:dyDescent="0.25">
      <c r="A20434" s="37"/>
      <c r="B20434" s="26"/>
      <c r="C20434"/>
      <c r="D20434"/>
      <c r="E20434"/>
    </row>
    <row r="20435" spans="1:5" ht="12.5" x14ac:dyDescent="0.25">
      <c r="A20435" s="37"/>
      <c r="B20435" s="26"/>
      <c r="C20435"/>
      <c r="D20435"/>
      <c r="E20435"/>
    </row>
    <row r="20436" spans="1:5" ht="12.5" x14ac:dyDescent="0.25">
      <c r="A20436" s="37"/>
      <c r="B20436" s="26"/>
      <c r="C20436"/>
      <c r="D20436"/>
      <c r="E20436"/>
    </row>
    <row r="20437" spans="1:5" ht="12.5" x14ac:dyDescent="0.25">
      <c r="A20437" s="37"/>
      <c r="B20437" s="26"/>
      <c r="C20437"/>
      <c r="D20437"/>
      <c r="E20437"/>
    </row>
    <row r="20438" spans="1:5" ht="12.5" x14ac:dyDescent="0.25">
      <c r="A20438" s="37"/>
      <c r="B20438" s="26"/>
      <c r="C20438"/>
      <c r="D20438"/>
      <c r="E20438"/>
    </row>
    <row r="20439" spans="1:5" ht="12.5" x14ac:dyDescent="0.25">
      <c r="A20439" s="37"/>
      <c r="B20439" s="26"/>
      <c r="C20439"/>
      <c r="D20439"/>
      <c r="E20439"/>
    </row>
    <row r="20440" spans="1:5" ht="12.5" x14ac:dyDescent="0.25">
      <c r="A20440" s="37"/>
      <c r="B20440" s="26"/>
      <c r="C20440"/>
      <c r="D20440"/>
      <c r="E20440"/>
    </row>
    <row r="20441" spans="1:5" ht="12.5" x14ac:dyDescent="0.25">
      <c r="A20441" s="37"/>
      <c r="B20441" s="26"/>
      <c r="C20441"/>
      <c r="D20441"/>
      <c r="E20441"/>
    </row>
    <row r="20442" spans="1:5" ht="12.5" x14ac:dyDescent="0.25">
      <c r="A20442" s="37"/>
      <c r="B20442" s="26"/>
      <c r="C20442"/>
      <c r="D20442"/>
      <c r="E20442"/>
    </row>
    <row r="20443" spans="1:5" ht="12.5" x14ac:dyDescent="0.25">
      <c r="A20443" s="37"/>
      <c r="B20443" s="26"/>
      <c r="C20443"/>
      <c r="D20443"/>
      <c r="E20443"/>
    </row>
    <row r="20444" spans="1:5" ht="12.5" x14ac:dyDescent="0.25">
      <c r="A20444" s="37"/>
      <c r="B20444" s="26"/>
      <c r="C20444"/>
      <c r="D20444"/>
      <c r="E20444"/>
    </row>
    <row r="20445" spans="1:5" ht="12.5" x14ac:dyDescent="0.25">
      <c r="A20445" s="37"/>
      <c r="B20445" s="26"/>
      <c r="C20445"/>
      <c r="D20445"/>
      <c r="E20445"/>
    </row>
    <row r="20446" spans="1:5" ht="12.5" x14ac:dyDescent="0.25">
      <c r="A20446" s="37"/>
      <c r="B20446" s="26"/>
      <c r="C20446"/>
      <c r="D20446"/>
      <c r="E20446"/>
    </row>
    <row r="20447" spans="1:5" ht="12.5" x14ac:dyDescent="0.25">
      <c r="A20447" s="37"/>
      <c r="B20447" s="26"/>
      <c r="C20447"/>
      <c r="D20447"/>
      <c r="E20447"/>
    </row>
    <row r="20448" spans="1:5" ht="12.5" x14ac:dyDescent="0.25">
      <c r="A20448" s="37"/>
      <c r="B20448" s="26"/>
      <c r="C20448"/>
      <c r="D20448"/>
      <c r="E20448"/>
    </row>
    <row r="20449" spans="1:5" ht="12.5" x14ac:dyDescent="0.25">
      <c r="A20449" s="37"/>
      <c r="B20449" s="26"/>
      <c r="C20449"/>
      <c r="D20449"/>
      <c r="E20449"/>
    </row>
    <row r="20450" spans="1:5" ht="12.5" x14ac:dyDescent="0.25">
      <c r="A20450" s="37"/>
      <c r="B20450" s="26"/>
      <c r="C20450"/>
      <c r="D20450"/>
      <c r="E20450"/>
    </row>
    <row r="20451" spans="1:5" ht="12.5" x14ac:dyDescent="0.25">
      <c r="A20451" s="37"/>
      <c r="B20451" s="26"/>
      <c r="C20451"/>
      <c r="D20451"/>
      <c r="E20451"/>
    </row>
    <row r="20452" spans="1:5" ht="12.5" x14ac:dyDescent="0.25">
      <c r="A20452" s="37"/>
      <c r="B20452" s="26"/>
      <c r="C20452"/>
      <c r="D20452"/>
      <c r="E20452"/>
    </row>
    <row r="20453" spans="1:5" ht="12.5" x14ac:dyDescent="0.25">
      <c r="A20453" s="37"/>
      <c r="B20453" s="26"/>
      <c r="C20453"/>
      <c r="D20453"/>
      <c r="E20453"/>
    </row>
    <row r="20454" spans="1:5" ht="12.5" x14ac:dyDescent="0.25">
      <c r="A20454" s="37"/>
      <c r="B20454" s="26"/>
      <c r="C20454"/>
      <c r="D20454"/>
      <c r="E20454"/>
    </row>
    <row r="20455" spans="1:5" ht="12.5" x14ac:dyDescent="0.25">
      <c r="A20455" s="37"/>
      <c r="B20455" s="26"/>
      <c r="C20455"/>
      <c r="D20455"/>
      <c r="E20455"/>
    </row>
    <row r="20456" spans="1:5" ht="12.5" x14ac:dyDescent="0.25">
      <c r="A20456" s="37"/>
      <c r="B20456" s="26"/>
      <c r="C20456"/>
      <c r="D20456"/>
      <c r="E20456"/>
    </row>
    <row r="20457" spans="1:5" ht="12.5" x14ac:dyDescent="0.25">
      <c r="A20457" s="37"/>
      <c r="B20457" s="26"/>
      <c r="C20457"/>
      <c r="D20457"/>
      <c r="E20457"/>
    </row>
    <row r="20458" spans="1:5" ht="12.5" x14ac:dyDescent="0.25">
      <c r="A20458" s="37"/>
      <c r="B20458" s="26"/>
      <c r="C20458"/>
      <c r="D20458"/>
      <c r="E20458"/>
    </row>
    <row r="20459" spans="1:5" ht="12.5" x14ac:dyDescent="0.25">
      <c r="A20459" s="37"/>
      <c r="B20459" s="26"/>
      <c r="C20459"/>
      <c r="D20459"/>
      <c r="E20459"/>
    </row>
    <row r="20460" spans="1:5" ht="12.5" x14ac:dyDescent="0.25">
      <c r="A20460" s="37"/>
      <c r="B20460" s="26"/>
      <c r="C20460"/>
      <c r="D20460"/>
      <c r="E20460"/>
    </row>
    <row r="20461" spans="1:5" ht="12.5" x14ac:dyDescent="0.25">
      <c r="A20461" s="37"/>
      <c r="B20461" s="26"/>
      <c r="C20461"/>
      <c r="D20461"/>
      <c r="E20461"/>
    </row>
    <row r="20462" spans="1:5" ht="12.5" x14ac:dyDescent="0.25">
      <c r="A20462" s="37"/>
      <c r="B20462" s="26"/>
      <c r="C20462"/>
      <c r="D20462"/>
      <c r="E20462"/>
    </row>
    <row r="20463" spans="1:5" ht="12.5" x14ac:dyDescent="0.25">
      <c r="A20463" s="37"/>
      <c r="B20463" s="26"/>
      <c r="C20463"/>
      <c r="D20463"/>
      <c r="E20463"/>
    </row>
    <row r="20464" spans="1:5" ht="12.5" x14ac:dyDescent="0.25">
      <c r="A20464" s="37"/>
      <c r="B20464" s="26"/>
      <c r="C20464"/>
      <c r="D20464"/>
      <c r="E20464"/>
    </row>
    <row r="20465" spans="1:5" ht="12.5" x14ac:dyDescent="0.25">
      <c r="A20465" s="37"/>
      <c r="B20465" s="26"/>
      <c r="C20465"/>
      <c r="D20465"/>
      <c r="E20465"/>
    </row>
    <row r="20466" spans="1:5" ht="12.5" x14ac:dyDescent="0.25">
      <c r="A20466" s="37"/>
      <c r="B20466" s="26"/>
      <c r="C20466"/>
      <c r="D20466"/>
      <c r="E20466"/>
    </row>
    <row r="20467" spans="1:5" ht="12.5" x14ac:dyDescent="0.25">
      <c r="A20467" s="37"/>
      <c r="B20467" s="26"/>
      <c r="C20467"/>
      <c r="D20467"/>
      <c r="E20467"/>
    </row>
    <row r="20468" spans="1:5" ht="12.5" x14ac:dyDescent="0.25">
      <c r="A20468" s="37"/>
      <c r="B20468" s="26"/>
      <c r="C20468"/>
      <c r="D20468"/>
      <c r="E20468"/>
    </row>
    <row r="20469" spans="1:5" ht="12.5" x14ac:dyDescent="0.25">
      <c r="A20469" s="37"/>
      <c r="B20469" s="26"/>
      <c r="C20469"/>
      <c r="D20469"/>
      <c r="E20469"/>
    </row>
    <row r="20470" spans="1:5" ht="12.5" x14ac:dyDescent="0.25">
      <c r="A20470" s="37"/>
      <c r="B20470" s="26"/>
      <c r="C20470"/>
      <c r="D20470"/>
      <c r="E20470"/>
    </row>
    <row r="20471" spans="1:5" ht="12.5" x14ac:dyDescent="0.25">
      <c r="A20471" s="37"/>
      <c r="B20471" s="26"/>
      <c r="C20471"/>
      <c r="D20471"/>
      <c r="E20471"/>
    </row>
    <row r="20472" spans="1:5" ht="12.5" x14ac:dyDescent="0.25">
      <c r="A20472" s="37"/>
      <c r="B20472" s="26"/>
      <c r="C20472"/>
      <c r="D20472"/>
      <c r="E20472"/>
    </row>
    <row r="20473" spans="1:5" ht="12.5" x14ac:dyDescent="0.25">
      <c r="A20473" s="37"/>
      <c r="B20473" s="26"/>
      <c r="C20473"/>
      <c r="D20473"/>
      <c r="E20473"/>
    </row>
    <row r="20474" spans="1:5" ht="12.5" x14ac:dyDescent="0.25">
      <c r="A20474" s="37"/>
      <c r="B20474" s="26"/>
      <c r="C20474"/>
      <c r="D20474"/>
      <c r="E20474"/>
    </row>
    <row r="20475" spans="1:5" ht="12.5" x14ac:dyDescent="0.25">
      <c r="A20475" s="37"/>
      <c r="B20475" s="26"/>
      <c r="C20475"/>
      <c r="D20475"/>
      <c r="E20475"/>
    </row>
    <row r="20476" spans="1:5" ht="12.5" x14ac:dyDescent="0.25">
      <c r="A20476" s="37"/>
      <c r="B20476" s="26"/>
      <c r="C20476"/>
      <c r="D20476"/>
      <c r="E20476"/>
    </row>
    <row r="20477" spans="1:5" ht="12.5" x14ac:dyDescent="0.25">
      <c r="A20477" s="37"/>
      <c r="B20477" s="26"/>
      <c r="C20477"/>
      <c r="D20477"/>
      <c r="E20477"/>
    </row>
    <row r="20478" spans="1:5" ht="12.5" x14ac:dyDescent="0.25">
      <c r="A20478" s="37"/>
      <c r="B20478" s="26"/>
      <c r="C20478"/>
      <c r="D20478"/>
      <c r="E20478"/>
    </row>
    <row r="20479" spans="1:5" ht="12.5" x14ac:dyDescent="0.25">
      <c r="A20479" s="37"/>
      <c r="B20479" s="26"/>
      <c r="C20479"/>
      <c r="D20479"/>
      <c r="E20479"/>
    </row>
    <row r="20480" spans="1:5" ht="12.5" x14ac:dyDescent="0.25">
      <c r="A20480" s="37"/>
      <c r="B20480" s="26"/>
      <c r="C20480"/>
      <c r="D20480"/>
      <c r="E20480"/>
    </row>
    <row r="20481" spans="1:5" ht="12.5" x14ac:dyDescent="0.25">
      <c r="A20481" s="37"/>
      <c r="B20481" s="26"/>
      <c r="C20481"/>
      <c r="D20481"/>
      <c r="E20481"/>
    </row>
    <row r="20482" spans="1:5" ht="12.5" x14ac:dyDescent="0.25">
      <c r="A20482" s="37"/>
      <c r="B20482" s="26"/>
      <c r="C20482"/>
      <c r="D20482"/>
      <c r="E20482"/>
    </row>
    <row r="20483" spans="1:5" ht="12.5" x14ac:dyDescent="0.25">
      <c r="A20483" s="37"/>
      <c r="B20483" s="26"/>
      <c r="C20483"/>
      <c r="D20483"/>
      <c r="E20483"/>
    </row>
    <row r="20484" spans="1:5" ht="12.5" x14ac:dyDescent="0.25">
      <c r="A20484" s="37"/>
      <c r="B20484" s="26"/>
      <c r="C20484"/>
      <c r="D20484"/>
      <c r="E20484"/>
    </row>
    <row r="20485" spans="1:5" ht="12.5" x14ac:dyDescent="0.25">
      <c r="A20485" s="37"/>
      <c r="B20485" s="26"/>
      <c r="C20485"/>
      <c r="D20485"/>
      <c r="E20485"/>
    </row>
    <row r="20486" spans="1:5" ht="12.5" x14ac:dyDescent="0.25">
      <c r="A20486" s="37"/>
      <c r="B20486" s="26"/>
      <c r="C20486"/>
      <c r="D20486"/>
      <c r="E20486"/>
    </row>
    <row r="20487" spans="1:5" ht="12.5" x14ac:dyDescent="0.25">
      <c r="A20487" s="37"/>
      <c r="B20487" s="26"/>
      <c r="C20487"/>
      <c r="D20487"/>
      <c r="E20487"/>
    </row>
    <row r="20488" spans="1:5" ht="12.5" x14ac:dyDescent="0.25">
      <c r="A20488" s="37"/>
      <c r="B20488" s="26"/>
      <c r="C20488"/>
      <c r="D20488"/>
      <c r="E20488"/>
    </row>
    <row r="20489" spans="1:5" ht="12.5" x14ac:dyDescent="0.25">
      <c r="A20489" s="37"/>
      <c r="B20489" s="26"/>
      <c r="C20489"/>
      <c r="D20489"/>
      <c r="E20489"/>
    </row>
    <row r="20490" spans="1:5" ht="12.5" x14ac:dyDescent="0.25">
      <c r="A20490" s="37"/>
      <c r="B20490" s="26"/>
      <c r="C20490"/>
      <c r="D20490"/>
      <c r="E20490"/>
    </row>
    <row r="20491" spans="1:5" ht="12.5" x14ac:dyDescent="0.25">
      <c r="A20491" s="37"/>
      <c r="B20491" s="26"/>
      <c r="C20491"/>
      <c r="D20491"/>
      <c r="E20491"/>
    </row>
    <row r="20492" spans="1:5" ht="12.5" x14ac:dyDescent="0.25">
      <c r="A20492" s="37"/>
      <c r="B20492" s="26"/>
      <c r="C20492"/>
      <c r="D20492"/>
      <c r="E20492"/>
    </row>
    <row r="20493" spans="1:5" ht="12.5" x14ac:dyDescent="0.25">
      <c r="A20493" s="37"/>
      <c r="B20493" s="26"/>
      <c r="C20493"/>
      <c r="D20493"/>
      <c r="E20493"/>
    </row>
    <row r="20494" spans="1:5" ht="12.5" x14ac:dyDescent="0.25">
      <c r="A20494" s="37"/>
      <c r="B20494" s="26"/>
      <c r="C20494"/>
      <c r="D20494"/>
      <c r="E20494"/>
    </row>
    <row r="20495" spans="1:5" ht="12.5" x14ac:dyDescent="0.25">
      <c r="A20495" s="37"/>
      <c r="B20495" s="26"/>
      <c r="C20495"/>
      <c r="D20495"/>
      <c r="E20495"/>
    </row>
    <row r="20496" spans="1:5" ht="12.5" x14ac:dyDescent="0.25">
      <c r="A20496" s="37"/>
      <c r="B20496" s="26"/>
      <c r="C20496"/>
      <c r="D20496"/>
      <c r="E20496"/>
    </row>
    <row r="20497" spans="1:5" ht="12.5" x14ac:dyDescent="0.25">
      <c r="A20497" s="37"/>
      <c r="B20497" s="26"/>
      <c r="C20497"/>
      <c r="D20497"/>
      <c r="E20497"/>
    </row>
    <row r="20498" spans="1:5" ht="12.5" x14ac:dyDescent="0.25">
      <c r="A20498" s="37"/>
      <c r="B20498" s="26"/>
      <c r="C20498"/>
      <c r="D20498"/>
      <c r="E20498"/>
    </row>
    <row r="20499" spans="1:5" ht="12.5" x14ac:dyDescent="0.25">
      <c r="A20499" s="37"/>
      <c r="B20499" s="26"/>
      <c r="C20499"/>
      <c r="D20499"/>
      <c r="E20499"/>
    </row>
    <row r="20500" spans="1:5" ht="12.5" x14ac:dyDescent="0.25">
      <c r="A20500" s="37"/>
      <c r="B20500" s="26"/>
      <c r="C20500"/>
      <c r="D20500"/>
      <c r="E20500"/>
    </row>
    <row r="20501" spans="1:5" ht="12.5" x14ac:dyDescent="0.25">
      <c r="A20501" s="37"/>
      <c r="B20501" s="26"/>
      <c r="C20501"/>
      <c r="D20501"/>
      <c r="E20501"/>
    </row>
    <row r="20502" spans="1:5" ht="12.5" x14ac:dyDescent="0.25">
      <c r="A20502" s="37"/>
      <c r="B20502" s="26"/>
      <c r="C20502"/>
      <c r="D20502"/>
      <c r="E20502"/>
    </row>
    <row r="20503" spans="1:5" ht="12.5" x14ac:dyDescent="0.25">
      <c r="A20503" s="37"/>
      <c r="B20503" s="26"/>
      <c r="C20503"/>
      <c r="D20503"/>
      <c r="E20503"/>
    </row>
    <row r="20504" spans="1:5" ht="12.5" x14ac:dyDescent="0.25">
      <c r="A20504" s="37"/>
      <c r="B20504" s="26"/>
      <c r="C20504"/>
      <c r="D20504"/>
      <c r="E20504"/>
    </row>
    <row r="20505" spans="1:5" ht="12.5" x14ac:dyDescent="0.25">
      <c r="A20505" s="37"/>
      <c r="B20505" s="26"/>
      <c r="C20505"/>
      <c r="D20505"/>
      <c r="E20505"/>
    </row>
    <row r="20506" spans="1:5" ht="12.5" x14ac:dyDescent="0.25">
      <c r="A20506" s="37"/>
      <c r="B20506" s="26"/>
      <c r="C20506"/>
      <c r="D20506"/>
      <c r="E20506"/>
    </row>
    <row r="20507" spans="1:5" ht="12.5" x14ac:dyDescent="0.25">
      <c r="A20507" s="37"/>
      <c r="B20507" s="26"/>
      <c r="C20507"/>
      <c r="D20507"/>
      <c r="E20507"/>
    </row>
    <row r="20508" spans="1:5" ht="12.5" x14ac:dyDescent="0.25">
      <c r="A20508" s="37"/>
      <c r="B20508" s="26"/>
      <c r="C20508"/>
      <c r="D20508"/>
      <c r="E20508"/>
    </row>
    <row r="20509" spans="1:5" ht="12.5" x14ac:dyDescent="0.25">
      <c r="A20509" s="37"/>
      <c r="B20509" s="26"/>
      <c r="C20509"/>
      <c r="D20509"/>
      <c r="E20509"/>
    </row>
    <row r="20510" spans="1:5" ht="12.5" x14ac:dyDescent="0.25">
      <c r="A20510" s="37"/>
      <c r="B20510" s="26"/>
      <c r="C20510"/>
      <c r="D20510"/>
      <c r="E20510"/>
    </row>
    <row r="20511" spans="1:5" ht="12.5" x14ac:dyDescent="0.25">
      <c r="A20511" s="37"/>
      <c r="B20511" s="26"/>
      <c r="C20511"/>
      <c r="D20511"/>
      <c r="E20511"/>
    </row>
    <row r="20512" spans="1:5" ht="12.5" x14ac:dyDescent="0.25">
      <c r="A20512" s="37"/>
      <c r="B20512" s="26"/>
      <c r="C20512"/>
      <c r="D20512"/>
      <c r="E20512"/>
    </row>
    <row r="20513" spans="1:5" ht="12.5" x14ac:dyDescent="0.25">
      <c r="A20513" s="37"/>
      <c r="B20513" s="26"/>
      <c r="C20513"/>
      <c r="D20513"/>
      <c r="E20513"/>
    </row>
    <row r="20514" spans="1:5" ht="12.5" x14ac:dyDescent="0.25">
      <c r="A20514" s="37"/>
      <c r="B20514" s="26"/>
      <c r="C20514"/>
      <c r="D20514"/>
      <c r="E20514"/>
    </row>
    <row r="20515" spans="1:5" ht="12.5" x14ac:dyDescent="0.25">
      <c r="A20515" s="37"/>
      <c r="B20515" s="26"/>
      <c r="C20515"/>
      <c r="D20515"/>
      <c r="E20515"/>
    </row>
    <row r="20516" spans="1:5" ht="12.5" x14ac:dyDescent="0.25">
      <c r="A20516" s="37"/>
      <c r="B20516" s="26"/>
      <c r="C20516"/>
      <c r="D20516"/>
      <c r="E20516"/>
    </row>
    <row r="20517" spans="1:5" ht="12.5" x14ac:dyDescent="0.25">
      <c r="A20517" s="37"/>
      <c r="B20517" s="26"/>
      <c r="C20517"/>
      <c r="D20517"/>
      <c r="E20517"/>
    </row>
    <row r="20518" spans="1:5" ht="12.5" x14ac:dyDescent="0.25">
      <c r="A20518" s="37"/>
      <c r="B20518" s="26"/>
      <c r="C20518"/>
      <c r="D20518"/>
      <c r="E20518"/>
    </row>
    <row r="20519" spans="1:5" ht="12.5" x14ac:dyDescent="0.25">
      <c r="A20519" s="37"/>
      <c r="B20519" s="26"/>
      <c r="C20519"/>
      <c r="D20519"/>
      <c r="E20519"/>
    </row>
    <row r="20520" spans="1:5" ht="12.5" x14ac:dyDescent="0.25">
      <c r="A20520" s="37"/>
      <c r="B20520" s="26"/>
      <c r="C20520"/>
      <c r="D20520"/>
      <c r="E20520"/>
    </row>
    <row r="20521" spans="1:5" ht="12.5" x14ac:dyDescent="0.25">
      <c r="A20521" s="37"/>
      <c r="B20521" s="26"/>
      <c r="C20521"/>
      <c r="D20521"/>
      <c r="E20521"/>
    </row>
    <row r="20522" spans="1:5" ht="12.5" x14ac:dyDescent="0.25">
      <c r="A20522" s="37"/>
      <c r="B20522" s="26"/>
      <c r="C20522"/>
      <c r="D20522"/>
      <c r="E20522"/>
    </row>
    <row r="20523" spans="1:5" ht="12.5" x14ac:dyDescent="0.25">
      <c r="A20523" s="37"/>
      <c r="B20523" s="26"/>
      <c r="C20523"/>
      <c r="D20523"/>
      <c r="E20523"/>
    </row>
    <row r="20524" spans="1:5" ht="12.5" x14ac:dyDescent="0.25">
      <c r="A20524" s="37"/>
      <c r="B20524" s="26"/>
      <c r="C20524"/>
      <c r="D20524"/>
      <c r="E20524"/>
    </row>
    <row r="20525" spans="1:5" ht="12.5" x14ac:dyDescent="0.25">
      <c r="A20525" s="37"/>
      <c r="B20525" s="26"/>
      <c r="C20525"/>
      <c r="D20525"/>
      <c r="E20525"/>
    </row>
    <row r="20526" spans="1:5" ht="12.5" x14ac:dyDescent="0.25">
      <c r="A20526" s="37"/>
      <c r="B20526" s="26"/>
      <c r="C20526"/>
      <c r="D20526"/>
      <c r="E20526"/>
    </row>
    <row r="20527" spans="1:5" ht="12.5" x14ac:dyDescent="0.25">
      <c r="A20527" s="37"/>
      <c r="B20527" s="26"/>
      <c r="C20527"/>
      <c r="D20527"/>
      <c r="E20527"/>
    </row>
    <row r="20528" spans="1:5" ht="12.5" x14ac:dyDescent="0.25">
      <c r="A20528" s="37"/>
      <c r="B20528" s="26"/>
      <c r="C20528"/>
      <c r="D20528"/>
      <c r="E20528"/>
    </row>
    <row r="20529" spans="1:5" ht="12.5" x14ac:dyDescent="0.25">
      <c r="A20529" s="37"/>
      <c r="B20529" s="26"/>
      <c r="C20529"/>
      <c r="D20529"/>
      <c r="E20529"/>
    </row>
    <row r="20530" spans="1:5" ht="12.5" x14ac:dyDescent="0.25">
      <c r="A20530" s="37"/>
      <c r="B20530" s="26"/>
      <c r="C20530"/>
      <c r="D20530"/>
      <c r="E20530"/>
    </row>
    <row r="20531" spans="1:5" ht="12.5" x14ac:dyDescent="0.25">
      <c r="A20531" s="37"/>
      <c r="B20531" s="26"/>
      <c r="C20531"/>
      <c r="D20531"/>
      <c r="E20531"/>
    </row>
    <row r="20532" spans="1:5" ht="12.5" x14ac:dyDescent="0.25">
      <c r="A20532" s="37"/>
      <c r="B20532" s="26"/>
      <c r="C20532"/>
      <c r="D20532"/>
      <c r="E20532"/>
    </row>
    <row r="20533" spans="1:5" ht="12.5" x14ac:dyDescent="0.25">
      <c r="A20533" s="37"/>
      <c r="B20533" s="26"/>
      <c r="C20533"/>
      <c r="D20533"/>
      <c r="E20533"/>
    </row>
    <row r="20534" spans="1:5" ht="12.5" x14ac:dyDescent="0.25">
      <c r="A20534" s="37"/>
      <c r="B20534" s="26"/>
      <c r="C20534"/>
      <c r="D20534"/>
      <c r="E20534"/>
    </row>
    <row r="20535" spans="1:5" ht="12.5" x14ac:dyDescent="0.25">
      <c r="A20535" s="37"/>
      <c r="B20535" s="26"/>
      <c r="C20535"/>
      <c r="D20535"/>
      <c r="E20535"/>
    </row>
    <row r="20536" spans="1:5" ht="12.5" x14ac:dyDescent="0.25">
      <c r="A20536" s="37"/>
      <c r="B20536" s="26"/>
      <c r="C20536"/>
      <c r="D20536"/>
      <c r="E20536"/>
    </row>
    <row r="20537" spans="1:5" ht="12.5" x14ac:dyDescent="0.25">
      <c r="A20537" s="37"/>
      <c r="B20537" s="26"/>
      <c r="C20537"/>
      <c r="D20537"/>
      <c r="E20537"/>
    </row>
    <row r="20538" spans="1:5" ht="12.5" x14ac:dyDescent="0.25">
      <c r="A20538" s="37"/>
      <c r="B20538" s="26"/>
      <c r="C20538"/>
      <c r="D20538"/>
      <c r="E20538"/>
    </row>
    <row r="20539" spans="1:5" ht="12.5" x14ac:dyDescent="0.25">
      <c r="A20539" s="37"/>
      <c r="B20539" s="26"/>
      <c r="C20539"/>
      <c r="D20539"/>
      <c r="E20539"/>
    </row>
    <row r="20540" spans="1:5" ht="12.5" x14ac:dyDescent="0.25">
      <c r="A20540" s="37"/>
      <c r="B20540" s="26"/>
      <c r="C20540"/>
      <c r="D20540"/>
      <c r="E20540"/>
    </row>
    <row r="20541" spans="1:5" ht="12.5" x14ac:dyDescent="0.25">
      <c r="A20541" s="37"/>
      <c r="B20541" s="26"/>
      <c r="C20541"/>
      <c r="D20541"/>
      <c r="E20541"/>
    </row>
    <row r="20542" spans="1:5" ht="12.5" x14ac:dyDescent="0.25">
      <c r="A20542" s="37"/>
      <c r="B20542" s="26"/>
      <c r="C20542"/>
      <c r="D20542"/>
      <c r="E20542"/>
    </row>
    <row r="20543" spans="1:5" ht="12.5" x14ac:dyDescent="0.25">
      <c r="A20543" s="37"/>
      <c r="B20543" s="26"/>
      <c r="C20543"/>
      <c r="D20543"/>
      <c r="E20543"/>
    </row>
    <row r="20544" spans="1:5" ht="12.5" x14ac:dyDescent="0.25">
      <c r="A20544" s="37"/>
      <c r="B20544" s="26"/>
      <c r="C20544"/>
      <c r="D20544"/>
      <c r="E20544"/>
    </row>
    <row r="20545" spans="1:5" ht="12.5" x14ac:dyDescent="0.25">
      <c r="A20545" s="37"/>
      <c r="B20545" s="26"/>
      <c r="C20545"/>
      <c r="D20545"/>
      <c r="E20545"/>
    </row>
    <row r="20546" spans="1:5" ht="12.5" x14ac:dyDescent="0.25">
      <c r="A20546" s="37"/>
      <c r="B20546" s="26"/>
      <c r="C20546"/>
      <c r="D20546"/>
      <c r="E20546"/>
    </row>
    <row r="20547" spans="1:5" ht="12.5" x14ac:dyDescent="0.25">
      <c r="A20547" s="37"/>
      <c r="B20547" s="26"/>
      <c r="C20547"/>
      <c r="D20547"/>
      <c r="E20547"/>
    </row>
    <row r="20548" spans="1:5" ht="12.5" x14ac:dyDescent="0.25">
      <c r="A20548" s="37"/>
      <c r="B20548" s="26"/>
      <c r="C20548"/>
      <c r="D20548"/>
      <c r="E20548"/>
    </row>
    <row r="20549" spans="1:5" ht="12.5" x14ac:dyDescent="0.25">
      <c r="A20549" s="37"/>
      <c r="B20549" s="26"/>
      <c r="C20549"/>
      <c r="D20549"/>
      <c r="E20549"/>
    </row>
    <row r="20550" spans="1:5" ht="12.5" x14ac:dyDescent="0.25">
      <c r="A20550" s="37"/>
      <c r="B20550" s="26"/>
      <c r="C20550"/>
      <c r="D20550"/>
      <c r="E20550"/>
    </row>
    <row r="20551" spans="1:5" ht="12.5" x14ac:dyDescent="0.25">
      <c r="A20551" s="37"/>
      <c r="B20551" s="26"/>
      <c r="C20551"/>
      <c r="D20551"/>
      <c r="E20551"/>
    </row>
    <row r="20552" spans="1:5" ht="12.5" x14ac:dyDescent="0.25">
      <c r="A20552" s="37"/>
      <c r="B20552" s="26"/>
      <c r="C20552"/>
      <c r="D20552"/>
      <c r="E20552"/>
    </row>
    <row r="20553" spans="1:5" ht="12.5" x14ac:dyDescent="0.25">
      <c r="A20553" s="37"/>
      <c r="B20553" s="26"/>
      <c r="C20553"/>
      <c r="D20553"/>
      <c r="E20553"/>
    </row>
    <row r="20554" spans="1:5" ht="12.5" x14ac:dyDescent="0.25">
      <c r="A20554" s="37"/>
      <c r="B20554" s="26"/>
      <c r="C20554"/>
      <c r="D20554"/>
      <c r="E20554"/>
    </row>
    <row r="20555" spans="1:5" ht="12.5" x14ac:dyDescent="0.25">
      <c r="A20555" s="37"/>
      <c r="B20555" s="26"/>
      <c r="C20555"/>
      <c r="D20555"/>
      <c r="E20555"/>
    </row>
    <row r="20556" spans="1:5" ht="12.5" x14ac:dyDescent="0.25">
      <c r="A20556" s="37"/>
      <c r="B20556" s="26"/>
      <c r="C20556"/>
      <c r="D20556"/>
      <c r="E20556"/>
    </row>
    <row r="20557" spans="1:5" ht="12.5" x14ac:dyDescent="0.25">
      <c r="A20557" s="37"/>
      <c r="B20557" s="26"/>
      <c r="C20557"/>
      <c r="D20557"/>
      <c r="E20557"/>
    </row>
    <row r="20558" spans="1:5" ht="12.5" x14ac:dyDescent="0.25">
      <c r="A20558" s="37"/>
      <c r="B20558" s="26"/>
      <c r="C20558"/>
      <c r="D20558"/>
      <c r="E20558"/>
    </row>
    <row r="20559" spans="1:5" ht="12.5" x14ac:dyDescent="0.25">
      <c r="A20559" s="37"/>
      <c r="B20559" s="26"/>
      <c r="C20559"/>
      <c r="D20559"/>
      <c r="E20559"/>
    </row>
    <row r="20560" spans="1:5" ht="12.5" x14ac:dyDescent="0.25">
      <c r="A20560" s="37"/>
      <c r="B20560" s="26"/>
      <c r="C20560"/>
      <c r="D20560"/>
      <c r="E20560"/>
    </row>
    <row r="20561" spans="1:5" ht="12.5" x14ac:dyDescent="0.25">
      <c r="A20561" s="37"/>
      <c r="B20561" s="26"/>
      <c r="C20561"/>
      <c r="D20561"/>
      <c r="E20561"/>
    </row>
    <row r="20562" spans="1:5" ht="12.5" x14ac:dyDescent="0.25">
      <c r="A20562" s="37"/>
      <c r="B20562" s="26"/>
      <c r="C20562"/>
      <c r="D20562"/>
      <c r="E20562"/>
    </row>
    <row r="20563" spans="1:5" ht="12.5" x14ac:dyDescent="0.25">
      <c r="A20563" s="37"/>
      <c r="B20563" s="26"/>
      <c r="C20563"/>
      <c r="D20563"/>
      <c r="E20563"/>
    </row>
    <row r="20564" spans="1:5" ht="12.5" x14ac:dyDescent="0.25">
      <c r="A20564" s="37"/>
      <c r="B20564" s="26"/>
      <c r="C20564"/>
      <c r="D20564"/>
      <c r="E20564"/>
    </row>
    <row r="20565" spans="1:5" ht="12.5" x14ac:dyDescent="0.25">
      <c r="A20565" s="37"/>
      <c r="B20565" s="26"/>
      <c r="C20565"/>
      <c r="D20565"/>
      <c r="E20565"/>
    </row>
    <row r="20566" spans="1:5" ht="12.5" x14ac:dyDescent="0.25">
      <c r="A20566" s="37"/>
      <c r="B20566" s="26"/>
      <c r="C20566"/>
      <c r="D20566"/>
      <c r="E20566"/>
    </row>
    <row r="20567" spans="1:5" ht="12.5" x14ac:dyDescent="0.25">
      <c r="A20567" s="37"/>
      <c r="B20567" s="26"/>
      <c r="C20567"/>
      <c r="D20567"/>
      <c r="E20567"/>
    </row>
    <row r="20568" spans="1:5" ht="12.5" x14ac:dyDescent="0.25">
      <c r="A20568" s="37"/>
      <c r="B20568" s="26"/>
      <c r="C20568"/>
      <c r="D20568"/>
      <c r="E20568"/>
    </row>
    <row r="20569" spans="1:5" ht="12.5" x14ac:dyDescent="0.25">
      <c r="A20569" s="37"/>
      <c r="B20569" s="26"/>
      <c r="C20569"/>
      <c r="D20569"/>
      <c r="E20569"/>
    </row>
    <row r="20570" spans="1:5" ht="12.5" x14ac:dyDescent="0.25">
      <c r="A20570" s="37"/>
      <c r="B20570" s="26"/>
      <c r="C20570"/>
      <c r="D20570"/>
      <c r="E20570"/>
    </row>
    <row r="20571" spans="1:5" ht="12.5" x14ac:dyDescent="0.25">
      <c r="A20571" s="37"/>
      <c r="B20571" s="26"/>
      <c r="C20571"/>
      <c r="D20571"/>
      <c r="E20571"/>
    </row>
    <row r="20572" spans="1:5" ht="12.5" x14ac:dyDescent="0.25">
      <c r="A20572" s="37"/>
      <c r="B20572" s="26"/>
      <c r="C20572"/>
      <c r="D20572"/>
      <c r="E20572"/>
    </row>
    <row r="20573" spans="1:5" ht="12.5" x14ac:dyDescent="0.25">
      <c r="A20573" s="37"/>
      <c r="B20573" s="26"/>
      <c r="C20573"/>
      <c r="D20573"/>
      <c r="E20573"/>
    </row>
    <row r="20574" spans="1:5" ht="12.5" x14ac:dyDescent="0.25">
      <c r="A20574" s="37"/>
      <c r="B20574" s="26"/>
      <c r="C20574"/>
      <c r="D20574"/>
      <c r="E20574"/>
    </row>
    <row r="20575" spans="1:5" ht="12.5" x14ac:dyDescent="0.25">
      <c r="A20575" s="37"/>
      <c r="B20575" s="26"/>
      <c r="C20575"/>
      <c r="D20575"/>
      <c r="E20575"/>
    </row>
    <row r="20576" spans="1:5" ht="12.5" x14ac:dyDescent="0.25">
      <c r="A20576" s="37"/>
      <c r="B20576" s="26"/>
      <c r="C20576"/>
      <c r="D20576"/>
      <c r="E20576"/>
    </row>
    <row r="20577" spans="1:5" ht="12.5" x14ac:dyDescent="0.25">
      <c r="A20577" s="37"/>
      <c r="B20577" s="26"/>
      <c r="C20577"/>
      <c r="D20577"/>
      <c r="E20577"/>
    </row>
    <row r="20578" spans="1:5" ht="12.5" x14ac:dyDescent="0.25">
      <c r="A20578" s="37"/>
      <c r="B20578" s="26"/>
      <c r="C20578"/>
      <c r="D20578"/>
      <c r="E20578"/>
    </row>
    <row r="20579" spans="1:5" ht="12.5" x14ac:dyDescent="0.25">
      <c r="A20579" s="37"/>
      <c r="B20579" s="26"/>
      <c r="C20579"/>
      <c r="D20579"/>
      <c r="E20579"/>
    </row>
    <row r="20580" spans="1:5" ht="12.5" x14ac:dyDescent="0.25">
      <c r="A20580" s="37"/>
      <c r="B20580" s="26"/>
      <c r="C20580"/>
      <c r="D20580"/>
      <c r="E20580"/>
    </row>
    <row r="20581" spans="1:5" ht="12.5" x14ac:dyDescent="0.25">
      <c r="A20581" s="37"/>
      <c r="B20581" s="26"/>
      <c r="C20581"/>
      <c r="D20581"/>
      <c r="E20581"/>
    </row>
    <row r="20582" spans="1:5" ht="12.5" x14ac:dyDescent="0.25">
      <c r="A20582" s="37"/>
      <c r="B20582" s="26"/>
      <c r="C20582"/>
      <c r="D20582"/>
      <c r="E20582"/>
    </row>
    <row r="20583" spans="1:5" ht="12.5" x14ac:dyDescent="0.25">
      <c r="A20583" s="37"/>
      <c r="B20583" s="26"/>
      <c r="C20583"/>
      <c r="D20583"/>
      <c r="E20583"/>
    </row>
    <row r="20584" spans="1:5" ht="12.5" x14ac:dyDescent="0.25">
      <c r="A20584" s="37"/>
      <c r="B20584" s="26"/>
      <c r="C20584"/>
      <c r="D20584"/>
      <c r="E20584"/>
    </row>
    <row r="20585" spans="1:5" ht="12.5" x14ac:dyDescent="0.25">
      <c r="A20585" s="37"/>
      <c r="B20585" s="26"/>
      <c r="C20585"/>
      <c r="D20585"/>
      <c r="E20585"/>
    </row>
    <row r="20586" spans="1:5" ht="12.5" x14ac:dyDescent="0.25">
      <c r="A20586" s="37"/>
      <c r="B20586" s="26"/>
      <c r="C20586"/>
      <c r="D20586"/>
      <c r="E20586"/>
    </row>
    <row r="20587" spans="1:5" ht="12.5" x14ac:dyDescent="0.25">
      <c r="A20587" s="37"/>
      <c r="B20587" s="26"/>
      <c r="C20587"/>
      <c r="D20587"/>
      <c r="E20587"/>
    </row>
    <row r="20588" spans="1:5" ht="12.5" x14ac:dyDescent="0.25">
      <c r="A20588" s="37"/>
      <c r="B20588" s="26"/>
      <c r="C20588"/>
      <c r="D20588"/>
      <c r="E20588"/>
    </row>
    <row r="20589" spans="1:5" ht="12.5" x14ac:dyDescent="0.25">
      <c r="A20589" s="37"/>
      <c r="B20589" s="26"/>
      <c r="C20589"/>
      <c r="D20589"/>
      <c r="E20589"/>
    </row>
    <row r="20590" spans="1:5" ht="12.5" x14ac:dyDescent="0.25">
      <c r="A20590" s="37"/>
      <c r="B20590" s="26"/>
      <c r="C20590"/>
      <c r="D20590"/>
      <c r="E20590"/>
    </row>
    <row r="20591" spans="1:5" ht="12.5" x14ac:dyDescent="0.25">
      <c r="A20591" s="37"/>
      <c r="B20591" s="26"/>
      <c r="C20591"/>
      <c r="D20591"/>
      <c r="E20591"/>
    </row>
    <row r="20592" spans="1:5" ht="12.5" x14ac:dyDescent="0.25">
      <c r="A20592" s="37"/>
      <c r="B20592" s="26"/>
      <c r="C20592"/>
      <c r="D20592"/>
      <c r="E20592"/>
    </row>
    <row r="20593" spans="1:5" ht="12.5" x14ac:dyDescent="0.25">
      <c r="A20593" s="37"/>
      <c r="B20593" s="26"/>
      <c r="C20593"/>
      <c r="D20593"/>
      <c r="E20593"/>
    </row>
    <row r="20594" spans="1:5" ht="12.5" x14ac:dyDescent="0.25">
      <c r="A20594" s="37"/>
      <c r="B20594" s="26"/>
      <c r="C20594"/>
      <c r="D20594"/>
      <c r="E20594"/>
    </row>
    <row r="20595" spans="1:5" ht="12.5" x14ac:dyDescent="0.25">
      <c r="A20595" s="37"/>
      <c r="B20595" s="26"/>
      <c r="C20595"/>
      <c r="D20595"/>
      <c r="E20595"/>
    </row>
    <row r="20596" spans="1:5" ht="12.5" x14ac:dyDescent="0.25">
      <c r="A20596" s="37"/>
      <c r="B20596" s="26"/>
      <c r="C20596"/>
      <c r="D20596"/>
      <c r="E20596"/>
    </row>
    <row r="20597" spans="1:5" ht="12.5" x14ac:dyDescent="0.25">
      <c r="A20597" s="37"/>
      <c r="B20597" s="26"/>
      <c r="C20597"/>
      <c r="D20597"/>
      <c r="E20597"/>
    </row>
    <row r="20598" spans="1:5" ht="12.5" x14ac:dyDescent="0.25">
      <c r="A20598" s="37"/>
      <c r="B20598" s="26"/>
      <c r="C20598"/>
      <c r="D20598"/>
      <c r="E20598"/>
    </row>
    <row r="20599" spans="1:5" ht="12.5" x14ac:dyDescent="0.25">
      <c r="A20599" s="37"/>
      <c r="B20599" s="26"/>
      <c r="C20599"/>
      <c r="D20599"/>
      <c r="E20599"/>
    </row>
    <row r="20600" spans="1:5" ht="12.5" x14ac:dyDescent="0.25">
      <c r="A20600" s="37"/>
      <c r="B20600" s="26"/>
      <c r="C20600"/>
      <c r="D20600"/>
      <c r="E20600"/>
    </row>
    <row r="20601" spans="1:5" ht="12.5" x14ac:dyDescent="0.25">
      <c r="A20601" s="37"/>
      <c r="B20601" s="26"/>
      <c r="C20601"/>
      <c r="D20601"/>
      <c r="E20601"/>
    </row>
    <row r="20602" spans="1:5" ht="12.5" x14ac:dyDescent="0.25">
      <c r="A20602" s="37"/>
      <c r="B20602" s="26"/>
      <c r="C20602"/>
      <c r="D20602"/>
      <c r="E20602"/>
    </row>
    <row r="20603" spans="1:5" ht="12.5" x14ac:dyDescent="0.25">
      <c r="A20603" s="37"/>
      <c r="B20603" s="26"/>
      <c r="C20603"/>
      <c r="D20603"/>
      <c r="E20603"/>
    </row>
    <row r="20604" spans="1:5" ht="12.5" x14ac:dyDescent="0.25">
      <c r="A20604" s="37"/>
      <c r="B20604" s="26"/>
      <c r="C20604"/>
      <c r="D20604"/>
      <c r="E20604"/>
    </row>
    <row r="20605" spans="1:5" ht="12.5" x14ac:dyDescent="0.25">
      <c r="A20605" s="37"/>
      <c r="B20605" s="26"/>
      <c r="C20605"/>
      <c r="D20605"/>
      <c r="E20605"/>
    </row>
    <row r="20606" spans="1:5" ht="12.5" x14ac:dyDescent="0.25">
      <c r="A20606" s="37"/>
      <c r="B20606" s="26"/>
      <c r="C20606"/>
      <c r="D20606"/>
      <c r="E20606"/>
    </row>
    <row r="20607" spans="1:5" ht="12.5" x14ac:dyDescent="0.25">
      <c r="A20607" s="37"/>
      <c r="B20607" s="26"/>
      <c r="C20607"/>
      <c r="D20607"/>
      <c r="E20607"/>
    </row>
    <row r="20608" spans="1:5" ht="12.5" x14ac:dyDescent="0.25">
      <c r="A20608" s="37"/>
      <c r="B20608" s="26"/>
      <c r="C20608"/>
      <c r="D20608"/>
      <c r="E20608"/>
    </row>
    <row r="20609" spans="1:5" ht="12.5" x14ac:dyDescent="0.25">
      <c r="A20609" s="37"/>
      <c r="B20609" s="26"/>
      <c r="C20609"/>
      <c r="D20609"/>
      <c r="E20609"/>
    </row>
    <row r="20610" spans="1:5" ht="12.5" x14ac:dyDescent="0.25">
      <c r="A20610" s="37"/>
      <c r="B20610" s="26"/>
      <c r="C20610"/>
      <c r="D20610"/>
      <c r="E20610"/>
    </row>
    <row r="20611" spans="1:5" ht="12.5" x14ac:dyDescent="0.25">
      <c r="A20611" s="37"/>
      <c r="B20611" s="26"/>
      <c r="C20611"/>
      <c r="D20611"/>
      <c r="E20611"/>
    </row>
    <row r="20612" spans="1:5" ht="12.5" x14ac:dyDescent="0.25">
      <c r="A20612" s="37"/>
      <c r="B20612" s="26"/>
      <c r="C20612"/>
      <c r="D20612"/>
      <c r="E20612"/>
    </row>
    <row r="20613" spans="1:5" ht="12.5" x14ac:dyDescent="0.25">
      <c r="A20613" s="37"/>
      <c r="B20613" s="26"/>
      <c r="C20613"/>
      <c r="D20613"/>
      <c r="E20613"/>
    </row>
    <row r="20614" spans="1:5" ht="12.5" x14ac:dyDescent="0.25">
      <c r="A20614" s="37"/>
      <c r="B20614" s="26"/>
      <c r="C20614"/>
      <c r="D20614"/>
      <c r="E20614"/>
    </row>
    <row r="20615" spans="1:5" ht="12.5" x14ac:dyDescent="0.25">
      <c r="A20615" s="37"/>
      <c r="B20615" s="26"/>
      <c r="C20615"/>
      <c r="D20615"/>
      <c r="E20615"/>
    </row>
    <row r="20616" spans="1:5" ht="12.5" x14ac:dyDescent="0.25">
      <c r="A20616" s="37"/>
      <c r="B20616" s="26"/>
      <c r="C20616"/>
      <c r="D20616"/>
      <c r="E20616"/>
    </row>
    <row r="20617" spans="1:5" ht="12.5" x14ac:dyDescent="0.25">
      <c r="A20617" s="37"/>
      <c r="B20617" s="26"/>
      <c r="C20617"/>
      <c r="D20617"/>
      <c r="E20617"/>
    </row>
    <row r="20618" spans="1:5" ht="12.5" x14ac:dyDescent="0.25">
      <c r="A20618" s="37"/>
      <c r="B20618" s="26"/>
      <c r="C20618"/>
      <c r="D20618"/>
      <c r="E20618"/>
    </row>
    <row r="20619" spans="1:5" ht="12.5" x14ac:dyDescent="0.25">
      <c r="A20619" s="37"/>
      <c r="B20619" s="26"/>
      <c r="C20619"/>
      <c r="D20619"/>
      <c r="E20619"/>
    </row>
    <row r="20620" spans="1:5" ht="12.5" x14ac:dyDescent="0.25">
      <c r="A20620" s="37"/>
      <c r="B20620" s="26"/>
      <c r="C20620"/>
      <c r="D20620"/>
      <c r="E20620"/>
    </row>
    <row r="20621" spans="1:5" ht="12.5" x14ac:dyDescent="0.25">
      <c r="A20621" s="37"/>
      <c r="B20621" s="26"/>
      <c r="C20621"/>
      <c r="D20621"/>
      <c r="E20621"/>
    </row>
    <row r="20622" spans="1:5" ht="12.5" x14ac:dyDescent="0.25">
      <c r="A20622" s="37"/>
      <c r="B20622" s="26"/>
      <c r="C20622"/>
      <c r="D20622"/>
      <c r="E20622"/>
    </row>
    <row r="20623" spans="1:5" ht="12.5" x14ac:dyDescent="0.25">
      <c r="A20623" s="37"/>
      <c r="B20623" s="26"/>
      <c r="C20623"/>
      <c r="D20623"/>
      <c r="E20623"/>
    </row>
    <row r="20624" spans="1:5" ht="12.5" x14ac:dyDescent="0.25">
      <c r="A20624" s="37"/>
      <c r="B20624" s="26"/>
      <c r="C20624"/>
      <c r="D20624"/>
      <c r="E20624"/>
    </row>
    <row r="20625" spans="1:5" ht="12.5" x14ac:dyDescent="0.25">
      <c r="A20625" s="37"/>
      <c r="B20625" s="26"/>
      <c r="C20625"/>
      <c r="D20625"/>
      <c r="E20625"/>
    </row>
    <row r="20626" spans="1:5" ht="12.5" x14ac:dyDescent="0.25">
      <c r="A20626" s="37"/>
      <c r="B20626" s="26"/>
      <c r="C20626"/>
      <c r="D20626"/>
      <c r="E20626"/>
    </row>
    <row r="20627" spans="1:5" ht="12.5" x14ac:dyDescent="0.25">
      <c r="A20627" s="37"/>
      <c r="B20627" s="26"/>
      <c r="C20627"/>
      <c r="D20627"/>
      <c r="E20627"/>
    </row>
    <row r="20628" spans="1:5" ht="12.5" x14ac:dyDescent="0.25">
      <c r="A20628" s="37"/>
      <c r="B20628" s="26"/>
      <c r="C20628"/>
      <c r="D20628"/>
      <c r="E20628"/>
    </row>
    <row r="20629" spans="1:5" ht="12.5" x14ac:dyDescent="0.25">
      <c r="A20629" s="37"/>
      <c r="B20629" s="26"/>
      <c r="C20629"/>
      <c r="D20629"/>
      <c r="E20629"/>
    </row>
    <row r="20630" spans="1:5" ht="12.5" x14ac:dyDescent="0.25">
      <c r="A20630" s="37"/>
      <c r="B20630" s="26"/>
      <c r="C20630"/>
      <c r="D20630"/>
      <c r="E20630"/>
    </row>
    <row r="20631" spans="1:5" ht="12.5" x14ac:dyDescent="0.25">
      <c r="A20631" s="37"/>
      <c r="B20631" s="26"/>
      <c r="C20631"/>
      <c r="D20631"/>
      <c r="E20631"/>
    </row>
    <row r="20632" spans="1:5" ht="12.5" x14ac:dyDescent="0.25">
      <c r="A20632" s="37"/>
      <c r="B20632" s="26"/>
      <c r="C20632"/>
      <c r="D20632"/>
      <c r="E20632"/>
    </row>
    <row r="20633" spans="1:5" ht="12.5" x14ac:dyDescent="0.25">
      <c r="A20633" s="37"/>
      <c r="B20633" s="26"/>
      <c r="C20633"/>
      <c r="D20633"/>
      <c r="E20633"/>
    </row>
    <row r="20634" spans="1:5" ht="12.5" x14ac:dyDescent="0.25">
      <c r="A20634" s="37"/>
      <c r="B20634" s="26"/>
      <c r="C20634"/>
      <c r="D20634"/>
      <c r="E20634"/>
    </row>
    <row r="20635" spans="1:5" ht="12.5" x14ac:dyDescent="0.25">
      <c r="A20635" s="37"/>
      <c r="B20635" s="26"/>
      <c r="C20635"/>
      <c r="D20635"/>
      <c r="E20635"/>
    </row>
    <row r="20636" spans="1:5" ht="12.5" x14ac:dyDescent="0.25">
      <c r="A20636" s="37"/>
      <c r="B20636" s="26"/>
      <c r="C20636"/>
      <c r="D20636"/>
      <c r="E20636"/>
    </row>
    <row r="20637" spans="1:5" ht="12.5" x14ac:dyDescent="0.25">
      <c r="A20637" s="37"/>
      <c r="B20637" s="26"/>
      <c r="C20637"/>
      <c r="D20637"/>
      <c r="E20637"/>
    </row>
    <row r="20638" spans="1:5" ht="12.5" x14ac:dyDescent="0.25">
      <c r="A20638" s="37"/>
      <c r="B20638" s="26"/>
      <c r="C20638"/>
      <c r="D20638"/>
      <c r="E20638"/>
    </row>
    <row r="20639" spans="1:5" ht="12.5" x14ac:dyDescent="0.25">
      <c r="A20639" s="37"/>
      <c r="B20639" s="26"/>
      <c r="C20639"/>
      <c r="D20639"/>
      <c r="E20639"/>
    </row>
    <row r="20640" spans="1:5" ht="12.5" x14ac:dyDescent="0.25">
      <c r="A20640" s="37"/>
      <c r="B20640" s="26"/>
      <c r="C20640"/>
      <c r="D20640"/>
      <c r="E20640"/>
    </row>
    <row r="20641" spans="1:5" ht="12.5" x14ac:dyDescent="0.25">
      <c r="A20641" s="37"/>
      <c r="B20641" s="26"/>
      <c r="C20641"/>
      <c r="D20641"/>
      <c r="E20641"/>
    </row>
    <row r="20642" spans="1:5" ht="12.5" x14ac:dyDescent="0.25">
      <c r="A20642" s="37"/>
      <c r="B20642" s="26"/>
      <c r="C20642"/>
      <c r="D20642"/>
      <c r="E20642"/>
    </row>
    <row r="20643" spans="1:5" ht="12.5" x14ac:dyDescent="0.25">
      <c r="A20643" s="37"/>
      <c r="B20643" s="26"/>
      <c r="C20643"/>
      <c r="D20643"/>
      <c r="E20643"/>
    </row>
    <row r="20644" spans="1:5" ht="12.5" x14ac:dyDescent="0.25">
      <c r="A20644" s="37"/>
      <c r="B20644" s="26"/>
      <c r="C20644"/>
      <c r="D20644"/>
      <c r="E20644"/>
    </row>
    <row r="20645" spans="1:5" ht="12.5" x14ac:dyDescent="0.25">
      <c r="A20645" s="37"/>
      <c r="B20645" s="26"/>
      <c r="C20645"/>
      <c r="D20645"/>
      <c r="E20645"/>
    </row>
    <row r="20646" spans="1:5" ht="12.5" x14ac:dyDescent="0.25">
      <c r="A20646" s="37"/>
      <c r="B20646" s="26"/>
      <c r="C20646"/>
      <c r="D20646"/>
      <c r="E20646"/>
    </row>
    <row r="20647" spans="1:5" ht="12.5" x14ac:dyDescent="0.25">
      <c r="A20647" s="37"/>
      <c r="B20647" s="26"/>
      <c r="C20647"/>
      <c r="D20647"/>
      <c r="E20647"/>
    </row>
    <row r="20648" spans="1:5" ht="12.5" x14ac:dyDescent="0.25">
      <c r="A20648" s="37"/>
      <c r="B20648" s="26"/>
      <c r="C20648"/>
      <c r="D20648"/>
      <c r="E20648"/>
    </row>
    <row r="20649" spans="1:5" ht="12.5" x14ac:dyDescent="0.25">
      <c r="A20649" s="37"/>
      <c r="B20649" s="26"/>
      <c r="C20649"/>
      <c r="D20649"/>
      <c r="E20649"/>
    </row>
    <row r="20650" spans="1:5" ht="12.5" x14ac:dyDescent="0.25">
      <c r="A20650" s="37"/>
      <c r="B20650" s="26"/>
      <c r="C20650"/>
      <c r="D20650"/>
      <c r="E20650"/>
    </row>
    <row r="20651" spans="1:5" ht="12.5" x14ac:dyDescent="0.25">
      <c r="A20651" s="37"/>
      <c r="B20651" s="26"/>
      <c r="C20651"/>
      <c r="D20651"/>
      <c r="E20651"/>
    </row>
    <row r="20652" spans="1:5" ht="12.5" x14ac:dyDescent="0.25">
      <c r="A20652" s="37"/>
      <c r="B20652" s="26"/>
      <c r="C20652"/>
      <c r="D20652"/>
      <c r="E20652"/>
    </row>
    <row r="20653" spans="1:5" ht="12.5" x14ac:dyDescent="0.25">
      <c r="A20653" s="37"/>
      <c r="B20653" s="26"/>
      <c r="C20653"/>
      <c r="D20653"/>
      <c r="E20653"/>
    </row>
    <row r="20654" spans="1:5" ht="12.5" x14ac:dyDescent="0.25">
      <c r="A20654" s="37"/>
      <c r="B20654" s="26"/>
      <c r="C20654"/>
      <c r="D20654"/>
      <c r="E20654"/>
    </row>
    <row r="20655" spans="1:5" ht="12.5" x14ac:dyDescent="0.25">
      <c r="A20655" s="37"/>
      <c r="B20655" s="26"/>
      <c r="C20655"/>
      <c r="D20655"/>
      <c r="E20655"/>
    </row>
    <row r="20656" spans="1:5" ht="12.5" x14ac:dyDescent="0.25">
      <c r="A20656" s="37"/>
      <c r="B20656" s="26"/>
      <c r="C20656"/>
      <c r="D20656"/>
      <c r="E20656"/>
    </row>
    <row r="20657" spans="1:5" ht="12.5" x14ac:dyDescent="0.25">
      <c r="A20657" s="37"/>
      <c r="B20657" s="26"/>
      <c r="C20657"/>
      <c r="D20657"/>
      <c r="E20657"/>
    </row>
    <row r="20658" spans="1:5" ht="12.5" x14ac:dyDescent="0.25">
      <c r="A20658" s="37"/>
      <c r="B20658" s="26"/>
      <c r="C20658"/>
      <c r="D20658"/>
      <c r="E20658"/>
    </row>
    <row r="20659" spans="1:5" ht="12.5" x14ac:dyDescent="0.25">
      <c r="A20659" s="37"/>
      <c r="B20659" s="26"/>
      <c r="C20659"/>
      <c r="D20659"/>
      <c r="E20659"/>
    </row>
    <row r="20660" spans="1:5" ht="12.5" x14ac:dyDescent="0.25">
      <c r="A20660" s="37"/>
      <c r="B20660" s="26"/>
      <c r="C20660"/>
      <c r="D20660"/>
      <c r="E20660"/>
    </row>
    <row r="20661" spans="1:5" ht="12.5" x14ac:dyDescent="0.25">
      <c r="A20661" s="37"/>
      <c r="B20661" s="26"/>
      <c r="C20661"/>
      <c r="D20661"/>
      <c r="E20661"/>
    </row>
    <row r="20662" spans="1:5" ht="12.5" x14ac:dyDescent="0.25">
      <c r="A20662" s="37"/>
      <c r="B20662" s="26"/>
      <c r="C20662"/>
      <c r="D20662"/>
      <c r="E20662"/>
    </row>
    <row r="20663" spans="1:5" ht="12.5" x14ac:dyDescent="0.25">
      <c r="A20663" s="37"/>
      <c r="B20663" s="26"/>
      <c r="C20663"/>
      <c r="D20663"/>
      <c r="E20663"/>
    </row>
    <row r="20664" spans="1:5" ht="12.5" x14ac:dyDescent="0.25">
      <c r="A20664" s="37"/>
      <c r="B20664" s="26"/>
      <c r="C20664"/>
      <c r="D20664"/>
      <c r="E20664"/>
    </row>
    <row r="20665" spans="1:5" ht="12.5" x14ac:dyDescent="0.25">
      <c r="A20665" s="37"/>
      <c r="B20665" s="26"/>
      <c r="C20665"/>
      <c r="D20665"/>
      <c r="E20665"/>
    </row>
    <row r="20666" spans="1:5" ht="12.5" x14ac:dyDescent="0.25">
      <c r="A20666" s="37"/>
      <c r="B20666" s="26"/>
      <c r="C20666"/>
      <c r="D20666"/>
      <c r="E20666"/>
    </row>
    <row r="20667" spans="1:5" ht="12.5" x14ac:dyDescent="0.25">
      <c r="A20667" s="37"/>
      <c r="B20667" s="26"/>
      <c r="C20667"/>
      <c r="D20667"/>
      <c r="E20667"/>
    </row>
    <row r="20668" spans="1:5" ht="12.5" x14ac:dyDescent="0.25">
      <c r="A20668" s="37"/>
      <c r="B20668" s="26"/>
      <c r="C20668"/>
      <c r="D20668"/>
      <c r="E20668"/>
    </row>
    <row r="20669" spans="1:5" ht="12.5" x14ac:dyDescent="0.25">
      <c r="A20669" s="37"/>
      <c r="B20669" s="26"/>
      <c r="C20669"/>
      <c r="D20669"/>
      <c r="E20669"/>
    </row>
    <row r="20670" spans="1:5" ht="12.5" x14ac:dyDescent="0.25">
      <c r="A20670" s="37"/>
      <c r="B20670" s="26"/>
      <c r="C20670"/>
      <c r="D20670"/>
      <c r="E20670"/>
    </row>
    <row r="20671" spans="1:5" ht="12.5" x14ac:dyDescent="0.25">
      <c r="A20671" s="37"/>
      <c r="B20671" s="26"/>
      <c r="C20671"/>
      <c r="D20671"/>
      <c r="E20671"/>
    </row>
    <row r="20672" spans="1:5" ht="12.5" x14ac:dyDescent="0.25">
      <c r="A20672" s="37"/>
      <c r="B20672" s="26"/>
      <c r="C20672"/>
      <c r="D20672"/>
      <c r="E20672"/>
    </row>
    <row r="20673" spans="1:5" ht="12.5" x14ac:dyDescent="0.25">
      <c r="A20673" s="37"/>
      <c r="B20673" s="26"/>
      <c r="C20673"/>
      <c r="D20673"/>
      <c r="E20673"/>
    </row>
    <row r="20674" spans="1:5" ht="12.5" x14ac:dyDescent="0.25">
      <c r="A20674" s="37"/>
      <c r="B20674" s="26"/>
      <c r="C20674"/>
      <c r="D20674"/>
      <c r="E20674"/>
    </row>
    <row r="20675" spans="1:5" ht="12.5" x14ac:dyDescent="0.25">
      <c r="A20675" s="37"/>
      <c r="B20675" s="26"/>
      <c r="C20675"/>
      <c r="D20675"/>
      <c r="E20675"/>
    </row>
    <row r="20676" spans="1:5" ht="12.5" x14ac:dyDescent="0.25">
      <c r="A20676" s="37"/>
      <c r="B20676" s="26"/>
      <c r="C20676"/>
      <c r="D20676"/>
      <c r="E20676"/>
    </row>
    <row r="20677" spans="1:5" ht="12.5" x14ac:dyDescent="0.25">
      <c r="A20677" s="37"/>
      <c r="B20677" s="26"/>
      <c r="C20677"/>
      <c r="D20677"/>
      <c r="E20677"/>
    </row>
    <row r="20678" spans="1:5" ht="12.5" x14ac:dyDescent="0.25">
      <c r="A20678" s="37"/>
      <c r="B20678" s="26"/>
      <c r="C20678"/>
      <c r="D20678"/>
      <c r="E20678"/>
    </row>
    <row r="20679" spans="1:5" ht="12.5" x14ac:dyDescent="0.25">
      <c r="A20679" s="37"/>
      <c r="B20679" s="26"/>
      <c r="C20679"/>
      <c r="D20679"/>
      <c r="E20679"/>
    </row>
    <row r="20680" spans="1:5" ht="12.5" x14ac:dyDescent="0.25">
      <c r="A20680" s="37"/>
      <c r="B20680" s="26"/>
      <c r="C20680"/>
      <c r="D20680"/>
      <c r="E20680"/>
    </row>
    <row r="20681" spans="1:5" ht="12.5" x14ac:dyDescent="0.25">
      <c r="A20681" s="37"/>
      <c r="B20681" s="26"/>
      <c r="C20681"/>
      <c r="D20681"/>
      <c r="E20681"/>
    </row>
    <row r="20682" spans="1:5" ht="12.5" x14ac:dyDescent="0.25">
      <c r="A20682" s="37"/>
      <c r="B20682" s="26"/>
      <c r="C20682"/>
      <c r="D20682"/>
      <c r="E20682"/>
    </row>
    <row r="20683" spans="1:5" ht="12.5" x14ac:dyDescent="0.25">
      <c r="A20683" s="37"/>
      <c r="B20683" s="26"/>
      <c r="C20683"/>
      <c r="D20683"/>
      <c r="E20683"/>
    </row>
    <row r="20684" spans="1:5" ht="12.5" x14ac:dyDescent="0.25">
      <c r="A20684" s="37"/>
      <c r="B20684" s="26"/>
      <c r="C20684"/>
      <c r="D20684"/>
      <c r="E20684"/>
    </row>
    <row r="20685" spans="1:5" ht="12.5" x14ac:dyDescent="0.25">
      <c r="A20685" s="37"/>
      <c r="B20685" s="26"/>
      <c r="C20685"/>
      <c r="D20685"/>
      <c r="E20685"/>
    </row>
    <row r="20686" spans="1:5" ht="12.5" x14ac:dyDescent="0.25">
      <c r="A20686" s="37"/>
      <c r="B20686" s="26"/>
      <c r="C20686"/>
      <c r="D20686"/>
      <c r="E20686"/>
    </row>
    <row r="20687" spans="1:5" ht="12.5" x14ac:dyDescent="0.25">
      <c r="A20687" s="37"/>
      <c r="B20687" s="26"/>
      <c r="C20687"/>
      <c r="D20687"/>
      <c r="E20687"/>
    </row>
    <row r="20688" spans="1:5" ht="12.5" x14ac:dyDescent="0.25">
      <c r="A20688" s="37"/>
      <c r="B20688" s="26"/>
      <c r="C20688"/>
      <c r="D20688"/>
      <c r="E20688"/>
    </row>
    <row r="20689" spans="1:5" ht="12.5" x14ac:dyDescent="0.25">
      <c r="A20689" s="37"/>
      <c r="B20689" s="26"/>
      <c r="C20689"/>
      <c r="D20689"/>
      <c r="E20689"/>
    </row>
    <row r="20690" spans="1:5" ht="12.5" x14ac:dyDescent="0.25">
      <c r="A20690" s="37"/>
      <c r="B20690" s="26"/>
      <c r="C20690"/>
      <c r="D20690"/>
      <c r="E20690"/>
    </row>
    <row r="20691" spans="1:5" ht="12.5" x14ac:dyDescent="0.25">
      <c r="A20691" s="37"/>
      <c r="B20691" s="26"/>
      <c r="C20691"/>
      <c r="D20691"/>
      <c r="E20691"/>
    </row>
    <row r="20692" spans="1:5" ht="12.5" x14ac:dyDescent="0.25">
      <c r="A20692" s="37"/>
      <c r="B20692" s="26"/>
      <c r="C20692"/>
      <c r="D20692"/>
      <c r="E20692"/>
    </row>
    <row r="20693" spans="1:5" ht="12.5" x14ac:dyDescent="0.25">
      <c r="A20693" s="37"/>
      <c r="B20693" s="26"/>
      <c r="C20693"/>
      <c r="D20693"/>
      <c r="E20693"/>
    </row>
    <row r="20694" spans="1:5" ht="12.5" x14ac:dyDescent="0.25">
      <c r="A20694" s="37"/>
      <c r="B20694" s="26"/>
      <c r="C20694"/>
      <c r="D20694"/>
      <c r="E20694"/>
    </row>
    <row r="20695" spans="1:5" ht="12.5" x14ac:dyDescent="0.25">
      <c r="A20695" s="37"/>
      <c r="B20695" s="26"/>
      <c r="C20695"/>
      <c r="D20695"/>
      <c r="E20695"/>
    </row>
    <row r="20696" spans="1:5" ht="12.5" x14ac:dyDescent="0.25">
      <c r="A20696" s="37"/>
      <c r="B20696" s="26"/>
      <c r="C20696"/>
      <c r="D20696"/>
      <c r="E20696"/>
    </row>
    <row r="20697" spans="1:5" ht="12.5" x14ac:dyDescent="0.25">
      <c r="A20697" s="37"/>
      <c r="B20697" s="26"/>
      <c r="C20697"/>
      <c r="D20697"/>
      <c r="E20697"/>
    </row>
    <row r="20698" spans="1:5" ht="12.5" x14ac:dyDescent="0.25">
      <c r="A20698" s="37"/>
      <c r="B20698" s="26"/>
      <c r="C20698"/>
      <c r="D20698"/>
      <c r="E20698"/>
    </row>
    <row r="20699" spans="1:5" ht="12.5" x14ac:dyDescent="0.25">
      <c r="A20699" s="37"/>
      <c r="B20699" s="26"/>
      <c r="C20699"/>
      <c r="D20699"/>
      <c r="E20699"/>
    </row>
    <row r="20700" spans="1:5" ht="12.5" x14ac:dyDescent="0.25">
      <c r="A20700" s="37"/>
      <c r="B20700" s="26"/>
      <c r="C20700"/>
      <c r="D20700"/>
      <c r="E20700"/>
    </row>
    <row r="20701" spans="1:5" ht="12.5" x14ac:dyDescent="0.25">
      <c r="A20701" s="37"/>
      <c r="B20701" s="26"/>
      <c r="C20701"/>
      <c r="D20701"/>
      <c r="E20701"/>
    </row>
    <row r="20702" spans="1:5" ht="12.5" x14ac:dyDescent="0.25">
      <c r="A20702" s="37"/>
      <c r="B20702" s="26"/>
      <c r="C20702"/>
      <c r="D20702"/>
      <c r="E20702"/>
    </row>
    <row r="20703" spans="1:5" ht="12.5" x14ac:dyDescent="0.25">
      <c r="A20703" s="37"/>
      <c r="B20703" s="26"/>
      <c r="C20703"/>
      <c r="D20703"/>
      <c r="E20703"/>
    </row>
    <row r="20704" spans="1:5" ht="12.5" x14ac:dyDescent="0.25">
      <c r="A20704" s="37"/>
      <c r="B20704" s="26"/>
      <c r="C20704"/>
      <c r="D20704"/>
      <c r="E20704"/>
    </row>
    <row r="20705" spans="1:5" ht="12.5" x14ac:dyDescent="0.25">
      <c r="A20705" s="37"/>
      <c r="B20705" s="26"/>
      <c r="C20705"/>
      <c r="D20705"/>
      <c r="E20705"/>
    </row>
    <row r="20706" spans="1:5" ht="12.5" x14ac:dyDescent="0.25">
      <c r="A20706" s="37"/>
      <c r="B20706" s="26"/>
      <c r="C20706"/>
      <c r="D20706"/>
      <c r="E20706"/>
    </row>
    <row r="20707" spans="1:5" ht="12.5" x14ac:dyDescent="0.25">
      <c r="A20707" s="37"/>
      <c r="B20707" s="26"/>
      <c r="C20707"/>
      <c r="D20707"/>
      <c r="E20707"/>
    </row>
    <row r="20708" spans="1:5" ht="12.5" x14ac:dyDescent="0.25">
      <c r="A20708" s="37"/>
      <c r="B20708" s="26"/>
      <c r="C20708"/>
      <c r="D20708"/>
      <c r="E20708"/>
    </row>
    <row r="20709" spans="1:5" ht="12.5" x14ac:dyDescent="0.25">
      <c r="A20709" s="37"/>
      <c r="B20709" s="26"/>
      <c r="C20709"/>
      <c r="D20709"/>
      <c r="E20709"/>
    </row>
    <row r="20710" spans="1:5" ht="12.5" x14ac:dyDescent="0.25">
      <c r="A20710" s="37"/>
      <c r="B20710" s="26"/>
      <c r="C20710"/>
      <c r="D20710"/>
      <c r="E20710"/>
    </row>
    <row r="20711" spans="1:5" ht="12.5" x14ac:dyDescent="0.25">
      <c r="A20711" s="37"/>
      <c r="B20711" s="26"/>
      <c r="C20711"/>
      <c r="D20711"/>
      <c r="E20711"/>
    </row>
    <row r="20712" spans="1:5" ht="12.5" x14ac:dyDescent="0.25">
      <c r="A20712" s="37"/>
      <c r="B20712" s="26"/>
      <c r="C20712"/>
      <c r="D20712"/>
      <c r="E20712"/>
    </row>
    <row r="20713" spans="1:5" ht="12.5" x14ac:dyDescent="0.25">
      <c r="A20713" s="37"/>
      <c r="B20713" s="26"/>
      <c r="C20713"/>
      <c r="D20713"/>
      <c r="E20713"/>
    </row>
    <row r="20714" spans="1:5" ht="12.5" x14ac:dyDescent="0.25">
      <c r="A20714" s="37"/>
      <c r="B20714" s="26"/>
      <c r="C20714"/>
      <c r="D20714"/>
      <c r="E20714"/>
    </row>
    <row r="20715" spans="1:5" ht="12.5" x14ac:dyDescent="0.25">
      <c r="A20715" s="37"/>
      <c r="B20715" s="26"/>
      <c r="C20715"/>
      <c r="D20715"/>
      <c r="E20715"/>
    </row>
    <row r="20716" spans="1:5" ht="12.5" x14ac:dyDescent="0.25">
      <c r="A20716" s="37"/>
      <c r="B20716" s="26"/>
      <c r="C20716"/>
      <c r="D20716"/>
      <c r="E20716"/>
    </row>
    <row r="20717" spans="1:5" ht="12.5" x14ac:dyDescent="0.25">
      <c r="A20717" s="37"/>
      <c r="B20717" s="26"/>
      <c r="C20717"/>
      <c r="D20717"/>
      <c r="E20717"/>
    </row>
    <row r="20718" spans="1:5" ht="12.5" x14ac:dyDescent="0.25">
      <c r="A20718" s="37"/>
      <c r="B20718" s="26"/>
      <c r="C20718"/>
      <c r="D20718"/>
      <c r="E20718"/>
    </row>
    <row r="20719" spans="1:5" ht="12.5" x14ac:dyDescent="0.25">
      <c r="A20719" s="37"/>
      <c r="B20719" s="26"/>
      <c r="C20719"/>
      <c r="D20719"/>
      <c r="E20719"/>
    </row>
    <row r="20720" spans="1:5" ht="12.5" x14ac:dyDescent="0.25">
      <c r="A20720" s="37"/>
      <c r="B20720" s="26"/>
      <c r="C20720"/>
      <c r="D20720"/>
      <c r="E20720"/>
    </row>
    <row r="20721" spans="1:5" ht="12.5" x14ac:dyDescent="0.25">
      <c r="A20721" s="37"/>
      <c r="B20721" s="26"/>
      <c r="C20721"/>
      <c r="D20721"/>
      <c r="E20721"/>
    </row>
    <row r="20722" spans="1:5" ht="12.5" x14ac:dyDescent="0.25">
      <c r="A20722" s="37"/>
      <c r="B20722" s="26"/>
      <c r="C20722"/>
      <c r="D20722"/>
      <c r="E20722"/>
    </row>
    <row r="20723" spans="1:5" ht="12.5" x14ac:dyDescent="0.25">
      <c r="A20723" s="37"/>
      <c r="B20723" s="26"/>
      <c r="C20723"/>
      <c r="D20723"/>
      <c r="E20723"/>
    </row>
    <row r="20724" spans="1:5" ht="12.5" x14ac:dyDescent="0.25">
      <c r="A20724" s="37"/>
      <c r="B20724" s="26"/>
      <c r="C20724"/>
      <c r="D20724"/>
      <c r="E20724"/>
    </row>
    <row r="20725" spans="1:5" ht="12.5" x14ac:dyDescent="0.25">
      <c r="A20725" s="37"/>
      <c r="B20725" s="26"/>
      <c r="C20725"/>
      <c r="D20725"/>
      <c r="E20725"/>
    </row>
    <row r="20726" spans="1:5" ht="12.5" x14ac:dyDescent="0.25">
      <c r="A20726" s="37"/>
      <c r="B20726" s="26"/>
      <c r="C20726"/>
      <c r="D20726"/>
      <c r="E20726"/>
    </row>
    <row r="20727" spans="1:5" ht="12.5" x14ac:dyDescent="0.25">
      <c r="A20727" s="37"/>
      <c r="B20727" s="26"/>
      <c r="C20727"/>
      <c r="D20727"/>
      <c r="E20727"/>
    </row>
    <row r="20728" spans="1:5" ht="12.5" x14ac:dyDescent="0.25">
      <c r="A20728" s="37"/>
      <c r="B20728" s="26"/>
      <c r="C20728"/>
      <c r="D20728"/>
      <c r="E20728"/>
    </row>
    <row r="20729" spans="1:5" ht="12.5" x14ac:dyDescent="0.25">
      <c r="A20729" s="37"/>
      <c r="B20729" s="26"/>
      <c r="C20729"/>
      <c r="D20729"/>
      <c r="E20729"/>
    </row>
    <row r="20730" spans="1:5" ht="12.5" x14ac:dyDescent="0.25">
      <c r="A20730" s="37"/>
      <c r="B20730" s="26"/>
      <c r="C20730"/>
      <c r="D20730"/>
      <c r="E20730"/>
    </row>
    <row r="20731" spans="1:5" ht="12.5" x14ac:dyDescent="0.25">
      <c r="A20731" s="37"/>
      <c r="B20731" s="26"/>
      <c r="C20731"/>
      <c r="D20731"/>
      <c r="E20731"/>
    </row>
    <row r="20732" spans="1:5" ht="12.5" x14ac:dyDescent="0.25">
      <c r="A20732" s="37"/>
      <c r="B20732" s="26"/>
      <c r="C20732"/>
      <c r="D20732"/>
      <c r="E20732"/>
    </row>
    <row r="20733" spans="1:5" ht="12.5" x14ac:dyDescent="0.25">
      <c r="A20733" s="37"/>
      <c r="B20733" s="26"/>
      <c r="C20733"/>
      <c r="D20733"/>
      <c r="E20733"/>
    </row>
    <row r="20734" spans="1:5" ht="12.5" x14ac:dyDescent="0.25">
      <c r="A20734" s="37"/>
      <c r="B20734" s="26"/>
      <c r="C20734"/>
      <c r="D20734"/>
      <c r="E20734"/>
    </row>
    <row r="20735" spans="1:5" ht="12.5" x14ac:dyDescent="0.25">
      <c r="A20735" s="37"/>
      <c r="B20735" s="26"/>
      <c r="C20735"/>
      <c r="D20735"/>
      <c r="E20735"/>
    </row>
    <row r="20736" spans="1:5" ht="12.5" x14ac:dyDescent="0.25">
      <c r="A20736" s="37"/>
      <c r="B20736" s="26"/>
      <c r="C20736"/>
      <c r="D20736"/>
      <c r="E20736"/>
    </row>
    <row r="20737" spans="1:5" ht="12.5" x14ac:dyDescent="0.25">
      <c r="A20737" s="37"/>
      <c r="B20737" s="26"/>
      <c r="C20737"/>
      <c r="D20737"/>
      <c r="E20737"/>
    </row>
    <row r="20738" spans="1:5" ht="12.5" x14ac:dyDescent="0.25">
      <c r="A20738" s="37"/>
      <c r="B20738" s="26"/>
      <c r="C20738"/>
      <c r="D20738"/>
      <c r="E20738"/>
    </row>
    <row r="20739" spans="1:5" ht="12.5" x14ac:dyDescent="0.25">
      <c r="A20739" s="37"/>
      <c r="B20739" s="26"/>
      <c r="C20739"/>
      <c r="D20739"/>
      <c r="E20739"/>
    </row>
    <row r="20740" spans="1:5" ht="12.5" x14ac:dyDescent="0.25">
      <c r="A20740" s="37"/>
      <c r="B20740" s="26"/>
      <c r="C20740"/>
      <c r="D20740"/>
      <c r="E20740"/>
    </row>
    <row r="20741" spans="1:5" ht="12.5" x14ac:dyDescent="0.25">
      <c r="A20741" s="37"/>
      <c r="B20741" s="26"/>
      <c r="C20741"/>
      <c r="D20741"/>
      <c r="E20741"/>
    </row>
    <row r="20742" spans="1:5" ht="12.5" x14ac:dyDescent="0.25">
      <c r="A20742" s="37"/>
      <c r="B20742" s="26"/>
      <c r="C20742"/>
      <c r="D20742"/>
      <c r="E20742"/>
    </row>
    <row r="20743" spans="1:5" ht="12.5" x14ac:dyDescent="0.25">
      <c r="A20743" s="37"/>
      <c r="B20743" s="26"/>
      <c r="C20743"/>
      <c r="D20743"/>
      <c r="E20743"/>
    </row>
    <row r="20744" spans="1:5" ht="12.5" x14ac:dyDescent="0.25">
      <c r="A20744" s="37"/>
      <c r="B20744" s="26"/>
      <c r="C20744"/>
      <c r="D20744"/>
      <c r="E20744"/>
    </row>
    <row r="20745" spans="1:5" ht="12.5" x14ac:dyDescent="0.25">
      <c r="A20745" s="37"/>
      <c r="B20745" s="26"/>
      <c r="C20745"/>
      <c r="D20745"/>
      <c r="E20745"/>
    </row>
    <row r="20746" spans="1:5" ht="12.5" x14ac:dyDescent="0.25">
      <c r="A20746" s="37"/>
      <c r="B20746" s="26"/>
      <c r="C20746"/>
      <c r="D20746"/>
      <c r="E20746"/>
    </row>
    <row r="20747" spans="1:5" ht="12.5" x14ac:dyDescent="0.25">
      <c r="A20747" s="37"/>
      <c r="B20747" s="26"/>
      <c r="C20747"/>
      <c r="D20747"/>
      <c r="E20747"/>
    </row>
    <row r="20748" spans="1:5" ht="12.5" x14ac:dyDescent="0.25">
      <c r="A20748" s="37"/>
      <c r="B20748" s="26"/>
      <c r="C20748"/>
      <c r="D20748"/>
      <c r="E20748"/>
    </row>
    <row r="20749" spans="1:5" ht="12.5" x14ac:dyDescent="0.25">
      <c r="A20749" s="37"/>
      <c r="B20749" s="26"/>
      <c r="C20749"/>
      <c r="D20749"/>
      <c r="E20749"/>
    </row>
    <row r="20750" spans="1:5" ht="12.5" x14ac:dyDescent="0.25">
      <c r="A20750" s="37"/>
      <c r="B20750" s="26"/>
      <c r="C20750"/>
      <c r="D20750"/>
      <c r="E20750"/>
    </row>
    <row r="20751" spans="1:5" ht="12.5" x14ac:dyDescent="0.25">
      <c r="A20751" s="37"/>
      <c r="B20751" s="26"/>
      <c r="C20751"/>
      <c r="D20751"/>
      <c r="E20751"/>
    </row>
    <row r="20752" spans="1:5" ht="12.5" x14ac:dyDescent="0.25">
      <c r="A20752" s="37"/>
      <c r="B20752" s="26"/>
      <c r="C20752"/>
      <c r="D20752"/>
      <c r="E20752"/>
    </row>
    <row r="20753" spans="1:5" ht="12.5" x14ac:dyDescent="0.25">
      <c r="A20753" s="37"/>
      <c r="B20753" s="26"/>
      <c r="C20753"/>
      <c r="D20753"/>
      <c r="E20753"/>
    </row>
    <row r="20754" spans="1:5" ht="12.5" x14ac:dyDescent="0.25">
      <c r="A20754" s="37"/>
      <c r="B20754" s="26"/>
      <c r="C20754"/>
      <c r="D20754"/>
      <c r="E20754"/>
    </row>
    <row r="20755" spans="1:5" ht="12.5" x14ac:dyDescent="0.25">
      <c r="A20755" s="37"/>
      <c r="B20755" s="26"/>
      <c r="C20755"/>
      <c r="D20755"/>
      <c r="E20755"/>
    </row>
    <row r="20756" spans="1:5" ht="12.5" x14ac:dyDescent="0.25">
      <c r="A20756" s="37"/>
      <c r="B20756" s="26"/>
      <c r="C20756"/>
      <c r="D20756"/>
      <c r="E20756"/>
    </row>
    <row r="20757" spans="1:5" ht="12.5" x14ac:dyDescent="0.25">
      <c r="A20757" s="37"/>
      <c r="B20757" s="26"/>
      <c r="C20757"/>
      <c r="D20757"/>
      <c r="E20757"/>
    </row>
    <row r="20758" spans="1:5" ht="12.5" x14ac:dyDescent="0.25">
      <c r="A20758" s="37"/>
      <c r="B20758" s="26"/>
      <c r="C20758"/>
      <c r="D20758"/>
      <c r="E20758"/>
    </row>
    <row r="20759" spans="1:5" ht="12.5" x14ac:dyDescent="0.25">
      <c r="A20759" s="37"/>
      <c r="B20759" s="26"/>
      <c r="C20759"/>
      <c r="D20759"/>
      <c r="E20759"/>
    </row>
    <row r="20760" spans="1:5" ht="12.5" x14ac:dyDescent="0.25">
      <c r="A20760" s="37"/>
      <c r="B20760" s="26"/>
      <c r="C20760"/>
      <c r="D20760"/>
      <c r="E20760"/>
    </row>
    <row r="20761" spans="1:5" ht="12.5" x14ac:dyDescent="0.25">
      <c r="A20761" s="37"/>
      <c r="B20761" s="26"/>
      <c r="C20761"/>
      <c r="D20761"/>
      <c r="E20761"/>
    </row>
    <row r="20762" spans="1:5" ht="12.5" x14ac:dyDescent="0.25">
      <c r="A20762" s="37"/>
      <c r="B20762" s="26"/>
      <c r="C20762"/>
      <c r="D20762"/>
      <c r="E20762"/>
    </row>
    <row r="20763" spans="1:5" ht="12.5" x14ac:dyDescent="0.25">
      <c r="A20763" s="37"/>
      <c r="B20763" s="26"/>
      <c r="C20763"/>
      <c r="D20763"/>
      <c r="E20763"/>
    </row>
    <row r="20764" spans="1:5" ht="12.5" x14ac:dyDescent="0.25">
      <c r="A20764" s="37"/>
      <c r="B20764" s="26"/>
      <c r="C20764"/>
      <c r="D20764"/>
      <c r="E20764"/>
    </row>
    <row r="20765" spans="1:5" ht="12.5" x14ac:dyDescent="0.25">
      <c r="A20765" s="37"/>
      <c r="B20765" s="26"/>
      <c r="C20765"/>
      <c r="D20765"/>
      <c r="E20765"/>
    </row>
    <row r="20766" spans="1:5" ht="12.5" x14ac:dyDescent="0.25">
      <c r="A20766" s="37"/>
      <c r="B20766" s="26"/>
      <c r="C20766"/>
      <c r="D20766"/>
      <c r="E20766"/>
    </row>
    <row r="20767" spans="1:5" ht="12.5" x14ac:dyDescent="0.25">
      <c r="A20767" s="37"/>
      <c r="B20767" s="26"/>
      <c r="C20767"/>
      <c r="D20767"/>
      <c r="E20767"/>
    </row>
    <row r="20768" spans="1:5" ht="12.5" x14ac:dyDescent="0.25">
      <c r="A20768" s="37"/>
      <c r="B20768" s="26"/>
      <c r="C20768"/>
      <c r="D20768"/>
      <c r="E20768"/>
    </row>
    <row r="20769" spans="1:5" ht="12.5" x14ac:dyDescent="0.25">
      <c r="A20769" s="37"/>
      <c r="B20769" s="26"/>
      <c r="C20769"/>
      <c r="D20769"/>
      <c r="E20769"/>
    </row>
    <row r="20770" spans="1:5" ht="12.5" x14ac:dyDescent="0.25">
      <c r="A20770" s="37"/>
      <c r="B20770" s="26"/>
      <c r="C20770"/>
      <c r="D20770"/>
      <c r="E20770"/>
    </row>
    <row r="20771" spans="1:5" ht="12.5" x14ac:dyDescent="0.25">
      <c r="A20771" s="37"/>
      <c r="B20771" s="26"/>
      <c r="C20771"/>
      <c r="D20771"/>
      <c r="E20771"/>
    </row>
    <row r="20772" spans="1:5" ht="12.5" x14ac:dyDescent="0.25">
      <c r="A20772" s="37"/>
      <c r="B20772" s="26"/>
      <c r="C20772"/>
      <c r="D20772"/>
      <c r="E20772"/>
    </row>
    <row r="20773" spans="1:5" ht="12.5" x14ac:dyDescent="0.25">
      <c r="A20773" s="37"/>
      <c r="B20773" s="26"/>
      <c r="C20773"/>
      <c r="D20773"/>
      <c r="E20773"/>
    </row>
    <row r="20774" spans="1:5" ht="12.5" x14ac:dyDescent="0.25">
      <c r="A20774" s="37"/>
      <c r="B20774" s="26"/>
      <c r="C20774"/>
      <c r="D20774"/>
      <c r="E20774"/>
    </row>
    <row r="20775" spans="1:5" ht="12.5" x14ac:dyDescent="0.25">
      <c r="A20775" s="37"/>
      <c r="B20775" s="26"/>
      <c r="C20775"/>
      <c r="D20775"/>
      <c r="E20775"/>
    </row>
    <row r="20776" spans="1:5" ht="12.5" x14ac:dyDescent="0.25">
      <c r="A20776" s="37"/>
      <c r="B20776" s="26"/>
      <c r="C20776"/>
      <c r="D20776"/>
      <c r="E20776"/>
    </row>
    <row r="20777" spans="1:5" ht="12.5" x14ac:dyDescent="0.25">
      <c r="A20777" s="37"/>
      <c r="B20777" s="26"/>
      <c r="C20777"/>
      <c r="D20777"/>
      <c r="E20777"/>
    </row>
    <row r="20778" spans="1:5" ht="12.5" x14ac:dyDescent="0.25">
      <c r="A20778" s="37"/>
      <c r="B20778" s="26"/>
      <c r="C20778"/>
      <c r="D20778"/>
      <c r="E20778"/>
    </row>
    <row r="20779" spans="1:5" ht="12.5" x14ac:dyDescent="0.25">
      <c r="A20779" s="37"/>
      <c r="B20779" s="26"/>
      <c r="C20779"/>
      <c r="D20779"/>
      <c r="E20779"/>
    </row>
    <row r="20780" spans="1:5" ht="12.5" x14ac:dyDescent="0.25">
      <c r="A20780" s="37"/>
      <c r="B20780" s="26"/>
      <c r="C20780"/>
      <c r="D20780"/>
      <c r="E20780"/>
    </row>
    <row r="20781" spans="1:5" ht="12.5" x14ac:dyDescent="0.25">
      <c r="A20781" s="37"/>
      <c r="B20781" s="26"/>
      <c r="C20781"/>
      <c r="D20781"/>
      <c r="E20781"/>
    </row>
    <row r="20782" spans="1:5" ht="12.5" x14ac:dyDescent="0.25">
      <c r="A20782" s="37"/>
      <c r="B20782" s="26"/>
      <c r="C20782"/>
      <c r="D20782"/>
      <c r="E20782"/>
    </row>
    <row r="20783" spans="1:5" ht="12.5" x14ac:dyDescent="0.25">
      <c r="A20783" s="37"/>
      <c r="B20783" s="26"/>
      <c r="C20783"/>
      <c r="D20783"/>
      <c r="E20783"/>
    </row>
    <row r="20784" spans="1:5" ht="12.5" x14ac:dyDescent="0.25">
      <c r="A20784" s="37"/>
      <c r="B20784" s="26"/>
      <c r="C20784"/>
      <c r="D20784"/>
      <c r="E20784"/>
    </row>
    <row r="20785" spans="1:5" ht="12.5" x14ac:dyDescent="0.25">
      <c r="A20785" s="37"/>
      <c r="B20785" s="26"/>
      <c r="C20785"/>
      <c r="D20785"/>
      <c r="E20785"/>
    </row>
    <row r="20786" spans="1:5" ht="12.5" x14ac:dyDescent="0.25">
      <c r="A20786" s="37"/>
      <c r="B20786" s="26"/>
      <c r="C20786"/>
      <c r="D20786"/>
      <c r="E20786"/>
    </row>
    <row r="20787" spans="1:5" ht="12.5" x14ac:dyDescent="0.25">
      <c r="A20787" s="37"/>
      <c r="B20787" s="26"/>
      <c r="C20787"/>
      <c r="D20787"/>
      <c r="E20787"/>
    </row>
    <row r="20788" spans="1:5" ht="12.5" x14ac:dyDescent="0.25">
      <c r="A20788" s="37"/>
      <c r="B20788" s="26"/>
      <c r="C20788"/>
      <c r="D20788"/>
      <c r="E20788"/>
    </row>
    <row r="20789" spans="1:5" ht="12.5" x14ac:dyDescent="0.25">
      <c r="A20789" s="37"/>
      <c r="B20789" s="26"/>
      <c r="C20789"/>
      <c r="D20789"/>
      <c r="E20789"/>
    </row>
    <row r="20790" spans="1:5" ht="12.5" x14ac:dyDescent="0.25">
      <c r="A20790" s="37"/>
      <c r="B20790" s="26"/>
      <c r="C20790"/>
      <c r="D20790"/>
      <c r="E20790"/>
    </row>
    <row r="20791" spans="1:5" ht="12.5" x14ac:dyDescent="0.25">
      <c r="A20791" s="37"/>
      <c r="B20791" s="26"/>
      <c r="C20791"/>
      <c r="D20791"/>
      <c r="E20791"/>
    </row>
    <row r="20792" spans="1:5" ht="12.5" x14ac:dyDescent="0.25">
      <c r="A20792" s="37"/>
      <c r="B20792" s="26"/>
      <c r="C20792"/>
      <c r="D20792"/>
      <c r="E20792"/>
    </row>
    <row r="20793" spans="1:5" ht="12.5" x14ac:dyDescent="0.25">
      <c r="A20793" s="37"/>
      <c r="B20793" s="26"/>
      <c r="C20793"/>
      <c r="D20793"/>
      <c r="E20793"/>
    </row>
    <row r="20794" spans="1:5" ht="12.5" x14ac:dyDescent="0.25">
      <c r="A20794" s="37"/>
      <c r="B20794" s="26"/>
      <c r="C20794"/>
      <c r="D20794"/>
      <c r="E20794"/>
    </row>
    <row r="20795" spans="1:5" ht="12.5" x14ac:dyDescent="0.25">
      <c r="A20795" s="37"/>
      <c r="B20795" s="26"/>
      <c r="C20795"/>
      <c r="D20795"/>
      <c r="E20795"/>
    </row>
    <row r="20796" spans="1:5" ht="12.5" x14ac:dyDescent="0.25">
      <c r="A20796" s="37"/>
      <c r="B20796" s="26"/>
      <c r="C20796"/>
      <c r="D20796"/>
      <c r="E20796"/>
    </row>
    <row r="20797" spans="1:5" ht="12.5" x14ac:dyDescent="0.25">
      <c r="A20797" s="37"/>
      <c r="B20797" s="26"/>
      <c r="C20797"/>
      <c r="D20797"/>
      <c r="E20797"/>
    </row>
    <row r="20798" spans="1:5" ht="12.5" x14ac:dyDescent="0.25">
      <c r="A20798" s="37"/>
      <c r="B20798" s="26"/>
      <c r="C20798"/>
      <c r="D20798"/>
      <c r="E20798"/>
    </row>
    <row r="20799" spans="1:5" ht="12.5" x14ac:dyDescent="0.25">
      <c r="A20799" s="37"/>
      <c r="B20799" s="26"/>
      <c r="C20799"/>
      <c r="D20799"/>
      <c r="E20799"/>
    </row>
    <row r="20800" spans="1:5" ht="12.5" x14ac:dyDescent="0.25">
      <c r="A20800" s="37"/>
      <c r="B20800" s="26"/>
      <c r="C20800"/>
      <c r="D20800"/>
      <c r="E20800"/>
    </row>
    <row r="20801" spans="1:5" ht="12.5" x14ac:dyDescent="0.25">
      <c r="A20801" s="37"/>
      <c r="B20801" s="26"/>
      <c r="C20801"/>
      <c r="D20801"/>
      <c r="E20801"/>
    </row>
    <row r="20802" spans="1:5" ht="12.5" x14ac:dyDescent="0.25">
      <c r="A20802" s="37"/>
      <c r="B20802" s="26"/>
      <c r="C20802"/>
      <c r="D20802"/>
      <c r="E20802"/>
    </row>
    <row r="20803" spans="1:5" ht="12.5" x14ac:dyDescent="0.25">
      <c r="A20803" s="37"/>
      <c r="B20803" s="26"/>
      <c r="C20803"/>
      <c r="D20803"/>
      <c r="E20803"/>
    </row>
    <row r="20804" spans="1:5" ht="12.5" x14ac:dyDescent="0.25">
      <c r="A20804" s="37"/>
      <c r="B20804" s="26"/>
      <c r="C20804"/>
      <c r="D20804"/>
      <c r="E20804"/>
    </row>
    <row r="20805" spans="1:5" ht="12.5" x14ac:dyDescent="0.25">
      <c r="A20805" s="37"/>
      <c r="B20805" s="26"/>
      <c r="C20805"/>
      <c r="D20805"/>
      <c r="E20805"/>
    </row>
    <row r="20806" spans="1:5" ht="12.5" x14ac:dyDescent="0.25">
      <c r="A20806" s="37"/>
      <c r="B20806" s="26"/>
      <c r="C20806"/>
      <c r="D20806"/>
      <c r="E20806"/>
    </row>
    <row r="20807" spans="1:5" ht="12.5" x14ac:dyDescent="0.25">
      <c r="A20807" s="37"/>
      <c r="B20807" s="26"/>
      <c r="C20807"/>
      <c r="D20807"/>
      <c r="E20807"/>
    </row>
    <row r="20808" spans="1:5" ht="12.5" x14ac:dyDescent="0.25">
      <c r="A20808" s="37"/>
      <c r="B20808" s="26"/>
      <c r="C20808"/>
      <c r="D20808"/>
      <c r="E20808"/>
    </row>
    <row r="20809" spans="1:5" ht="12.5" x14ac:dyDescent="0.25">
      <c r="A20809" s="37"/>
      <c r="B20809" s="26"/>
      <c r="C20809"/>
      <c r="D20809"/>
      <c r="E20809"/>
    </row>
    <row r="20810" spans="1:5" ht="12.5" x14ac:dyDescent="0.25">
      <c r="A20810" s="37"/>
      <c r="B20810" s="26"/>
      <c r="C20810"/>
      <c r="D20810"/>
      <c r="E20810"/>
    </row>
    <row r="20811" spans="1:5" ht="12.5" x14ac:dyDescent="0.25">
      <c r="A20811" s="37"/>
      <c r="B20811" s="26"/>
      <c r="C20811"/>
      <c r="D20811"/>
      <c r="E20811"/>
    </row>
    <row r="20812" spans="1:5" ht="12.5" x14ac:dyDescent="0.25">
      <c r="A20812" s="37"/>
      <c r="B20812" s="26"/>
      <c r="C20812"/>
      <c r="D20812"/>
      <c r="E20812"/>
    </row>
    <row r="20813" spans="1:5" ht="12.5" x14ac:dyDescent="0.25">
      <c r="A20813" s="37"/>
      <c r="B20813" s="26"/>
      <c r="C20813"/>
      <c r="D20813"/>
      <c r="E20813"/>
    </row>
    <row r="20814" spans="1:5" ht="12.5" x14ac:dyDescent="0.25">
      <c r="A20814" s="37"/>
      <c r="B20814" s="26"/>
      <c r="C20814"/>
      <c r="D20814"/>
      <c r="E20814"/>
    </row>
    <row r="20815" spans="1:5" ht="12.5" x14ac:dyDescent="0.25">
      <c r="A20815" s="37"/>
      <c r="B20815" s="26"/>
      <c r="C20815"/>
      <c r="D20815"/>
      <c r="E20815"/>
    </row>
    <row r="20816" spans="1:5" ht="12.5" x14ac:dyDescent="0.25">
      <c r="A20816" s="37"/>
      <c r="B20816" s="26"/>
      <c r="C20816"/>
      <c r="D20816"/>
      <c r="E20816"/>
    </row>
    <row r="20817" spans="1:5" ht="12.5" x14ac:dyDescent="0.25">
      <c r="A20817" s="37"/>
      <c r="B20817" s="26"/>
      <c r="C20817"/>
      <c r="D20817"/>
      <c r="E20817"/>
    </row>
    <row r="20818" spans="1:5" ht="12.5" x14ac:dyDescent="0.25">
      <c r="A20818" s="37"/>
      <c r="B20818" s="26"/>
      <c r="C20818"/>
      <c r="D20818"/>
      <c r="E20818"/>
    </row>
    <row r="20819" spans="1:5" ht="12.5" x14ac:dyDescent="0.25">
      <c r="A20819" s="37"/>
      <c r="B20819" s="26"/>
      <c r="C20819"/>
      <c r="D20819"/>
      <c r="E20819"/>
    </row>
    <row r="20820" spans="1:5" ht="12.5" x14ac:dyDescent="0.25">
      <c r="A20820" s="37"/>
      <c r="B20820" s="26"/>
      <c r="C20820"/>
      <c r="D20820"/>
      <c r="E20820"/>
    </row>
    <row r="20821" spans="1:5" ht="12.5" x14ac:dyDescent="0.25">
      <c r="A20821" s="37"/>
      <c r="B20821" s="26"/>
      <c r="C20821"/>
      <c r="D20821"/>
      <c r="E20821"/>
    </row>
    <row r="20822" spans="1:5" ht="12.5" x14ac:dyDescent="0.25">
      <c r="A20822" s="37"/>
      <c r="B20822" s="26"/>
      <c r="C20822"/>
      <c r="D20822"/>
      <c r="E20822"/>
    </row>
    <row r="20823" spans="1:5" ht="12.5" x14ac:dyDescent="0.25">
      <c r="A20823" s="37"/>
      <c r="B20823" s="26"/>
      <c r="C20823"/>
      <c r="D20823"/>
      <c r="E20823"/>
    </row>
    <row r="20824" spans="1:5" ht="12.5" x14ac:dyDescent="0.25">
      <c r="A20824" s="37"/>
      <c r="B20824" s="26"/>
      <c r="C20824"/>
      <c r="D20824"/>
      <c r="E20824"/>
    </row>
    <row r="20825" spans="1:5" ht="12.5" x14ac:dyDescent="0.25">
      <c r="A20825" s="37"/>
      <c r="B20825" s="26"/>
      <c r="C20825"/>
      <c r="D20825"/>
      <c r="E20825"/>
    </row>
    <row r="20826" spans="1:5" ht="12.5" x14ac:dyDescent="0.25">
      <c r="A20826" s="37"/>
      <c r="B20826" s="26"/>
      <c r="C20826"/>
      <c r="D20826"/>
      <c r="E20826"/>
    </row>
    <row r="20827" spans="1:5" ht="12.5" x14ac:dyDescent="0.25">
      <c r="A20827" s="37"/>
      <c r="B20827" s="26"/>
      <c r="C20827"/>
      <c r="D20827"/>
      <c r="E20827"/>
    </row>
    <row r="20828" spans="1:5" ht="12.5" x14ac:dyDescent="0.25">
      <c r="A20828" s="37"/>
      <c r="B20828" s="26"/>
      <c r="C20828"/>
      <c r="D20828"/>
      <c r="E20828"/>
    </row>
    <row r="20829" spans="1:5" ht="12.5" x14ac:dyDescent="0.25">
      <c r="A20829" s="37"/>
      <c r="B20829" s="26"/>
      <c r="C20829"/>
      <c r="D20829"/>
      <c r="E20829"/>
    </row>
    <row r="20830" spans="1:5" ht="12.5" x14ac:dyDescent="0.25">
      <c r="A20830" s="37"/>
      <c r="B20830" s="26"/>
      <c r="C20830"/>
      <c r="D20830"/>
      <c r="E20830"/>
    </row>
    <row r="20831" spans="1:5" ht="12.5" x14ac:dyDescent="0.25">
      <c r="A20831" s="37"/>
      <c r="B20831" s="26"/>
      <c r="C20831"/>
      <c r="D20831"/>
      <c r="E20831"/>
    </row>
    <row r="20832" spans="1:5" ht="12.5" x14ac:dyDescent="0.25">
      <c r="A20832" s="37"/>
      <c r="B20832" s="26"/>
      <c r="C20832"/>
      <c r="D20832"/>
      <c r="E20832"/>
    </row>
    <row r="20833" spans="1:5" ht="12.5" x14ac:dyDescent="0.25">
      <c r="A20833" s="37"/>
      <c r="B20833" s="26"/>
      <c r="C20833"/>
      <c r="D20833"/>
      <c r="E20833"/>
    </row>
    <row r="20834" spans="1:5" ht="12.5" x14ac:dyDescent="0.25">
      <c r="A20834" s="37"/>
      <c r="B20834" s="26"/>
      <c r="C20834"/>
      <c r="D20834"/>
      <c r="E20834"/>
    </row>
    <row r="20835" spans="1:5" ht="12.5" x14ac:dyDescent="0.25">
      <c r="A20835" s="37"/>
      <c r="B20835" s="26"/>
      <c r="C20835"/>
      <c r="D20835"/>
      <c r="E20835"/>
    </row>
    <row r="20836" spans="1:5" ht="12.5" x14ac:dyDescent="0.25">
      <c r="A20836" s="37"/>
      <c r="B20836" s="26"/>
      <c r="C20836"/>
      <c r="D20836"/>
      <c r="E20836"/>
    </row>
    <row r="20837" spans="1:5" ht="12.5" x14ac:dyDescent="0.25">
      <c r="A20837" s="37"/>
      <c r="B20837" s="26"/>
      <c r="C20837"/>
      <c r="D20837"/>
      <c r="E20837"/>
    </row>
    <row r="20838" spans="1:5" ht="12.5" x14ac:dyDescent="0.25">
      <c r="A20838" s="37"/>
      <c r="B20838" s="26"/>
      <c r="C20838"/>
      <c r="D20838"/>
      <c r="E20838"/>
    </row>
    <row r="20839" spans="1:5" ht="12.5" x14ac:dyDescent="0.25">
      <c r="A20839" s="37"/>
      <c r="B20839" s="26"/>
      <c r="C20839"/>
      <c r="D20839"/>
      <c r="E20839"/>
    </row>
    <row r="20840" spans="1:5" ht="12.5" x14ac:dyDescent="0.25">
      <c r="A20840" s="37"/>
      <c r="B20840" s="26"/>
      <c r="C20840"/>
      <c r="D20840"/>
      <c r="E20840"/>
    </row>
    <row r="20841" spans="1:5" ht="12.5" x14ac:dyDescent="0.25">
      <c r="A20841" s="37"/>
      <c r="B20841" s="26"/>
      <c r="C20841"/>
      <c r="D20841"/>
      <c r="E20841"/>
    </row>
    <row r="20842" spans="1:5" ht="12.5" x14ac:dyDescent="0.25">
      <c r="A20842" s="37"/>
      <c r="B20842" s="26"/>
      <c r="C20842"/>
      <c r="D20842"/>
      <c r="E20842"/>
    </row>
    <row r="20843" spans="1:5" ht="12.5" x14ac:dyDescent="0.25">
      <c r="A20843" s="37"/>
      <c r="B20843" s="26"/>
      <c r="C20843"/>
      <c r="D20843"/>
      <c r="E20843"/>
    </row>
    <row r="20844" spans="1:5" ht="12.5" x14ac:dyDescent="0.25">
      <c r="A20844" s="37"/>
      <c r="B20844" s="26"/>
      <c r="C20844"/>
      <c r="D20844"/>
      <c r="E20844"/>
    </row>
    <row r="20845" spans="1:5" ht="12.5" x14ac:dyDescent="0.25">
      <c r="A20845" s="37"/>
      <c r="B20845" s="26"/>
      <c r="C20845"/>
      <c r="D20845"/>
      <c r="E20845"/>
    </row>
    <row r="20846" spans="1:5" ht="12.5" x14ac:dyDescent="0.25">
      <c r="A20846" s="37"/>
      <c r="B20846" s="26"/>
      <c r="C20846"/>
      <c r="D20846"/>
      <c r="E20846"/>
    </row>
    <row r="20847" spans="1:5" ht="12.5" x14ac:dyDescent="0.25">
      <c r="A20847" s="37"/>
      <c r="B20847" s="26"/>
      <c r="C20847"/>
      <c r="D20847"/>
      <c r="E20847"/>
    </row>
    <row r="20848" spans="1:5" ht="12.5" x14ac:dyDescent="0.25">
      <c r="A20848" s="37"/>
      <c r="B20848" s="26"/>
      <c r="C20848"/>
      <c r="D20848"/>
      <c r="E20848"/>
    </row>
    <row r="20849" spans="1:5" ht="12.5" x14ac:dyDescent="0.25">
      <c r="A20849" s="37"/>
      <c r="B20849" s="26"/>
      <c r="C20849"/>
      <c r="D20849"/>
      <c r="E20849"/>
    </row>
    <row r="20850" spans="1:5" ht="12.5" x14ac:dyDescent="0.25">
      <c r="A20850" s="37"/>
      <c r="B20850" s="26"/>
      <c r="C20850"/>
      <c r="D20850"/>
      <c r="E20850"/>
    </row>
    <row r="20851" spans="1:5" ht="12.5" x14ac:dyDescent="0.25">
      <c r="A20851" s="37"/>
      <c r="B20851" s="26"/>
      <c r="C20851"/>
      <c r="D20851"/>
      <c r="E20851"/>
    </row>
    <row r="20852" spans="1:5" ht="12.5" x14ac:dyDescent="0.25">
      <c r="A20852" s="37"/>
      <c r="B20852" s="26"/>
      <c r="C20852"/>
      <c r="D20852"/>
      <c r="E20852"/>
    </row>
    <row r="20853" spans="1:5" ht="12.5" x14ac:dyDescent="0.25">
      <c r="A20853" s="37"/>
      <c r="B20853" s="26"/>
      <c r="C20853"/>
      <c r="D20853"/>
      <c r="E20853"/>
    </row>
    <row r="20854" spans="1:5" ht="12.5" x14ac:dyDescent="0.25">
      <c r="A20854" s="37"/>
      <c r="B20854" s="26"/>
      <c r="C20854"/>
      <c r="D20854"/>
      <c r="E20854"/>
    </row>
    <row r="20855" spans="1:5" ht="12.5" x14ac:dyDescent="0.25">
      <c r="A20855" s="37"/>
      <c r="B20855" s="26"/>
      <c r="C20855"/>
      <c r="D20855"/>
      <c r="E20855"/>
    </row>
    <row r="20856" spans="1:5" ht="12.5" x14ac:dyDescent="0.25">
      <c r="A20856" s="37"/>
      <c r="B20856" s="26"/>
      <c r="C20856"/>
      <c r="D20856"/>
      <c r="E20856"/>
    </row>
    <row r="20857" spans="1:5" ht="12.5" x14ac:dyDescent="0.25">
      <c r="A20857" s="37"/>
      <c r="B20857" s="26"/>
      <c r="C20857"/>
      <c r="D20857"/>
      <c r="E20857"/>
    </row>
    <row r="20858" spans="1:5" ht="12.5" x14ac:dyDescent="0.25">
      <c r="A20858" s="37"/>
      <c r="B20858" s="26"/>
      <c r="C20858"/>
      <c r="D20858"/>
      <c r="E20858"/>
    </row>
    <row r="20859" spans="1:5" ht="12.5" x14ac:dyDescent="0.25">
      <c r="A20859" s="37"/>
      <c r="B20859" s="26"/>
      <c r="C20859"/>
      <c r="D20859"/>
      <c r="E20859"/>
    </row>
    <row r="20860" spans="1:5" ht="12.5" x14ac:dyDescent="0.25">
      <c r="A20860" s="37"/>
      <c r="B20860" s="26"/>
      <c r="C20860"/>
      <c r="D20860"/>
      <c r="E20860"/>
    </row>
    <row r="20861" spans="1:5" ht="12.5" x14ac:dyDescent="0.25">
      <c r="A20861" s="37"/>
      <c r="B20861" s="26"/>
      <c r="C20861"/>
      <c r="D20861"/>
      <c r="E20861"/>
    </row>
    <row r="20862" spans="1:5" ht="12.5" x14ac:dyDescent="0.25">
      <c r="A20862" s="37"/>
      <c r="B20862" s="26"/>
      <c r="C20862"/>
      <c r="D20862"/>
      <c r="E20862"/>
    </row>
    <row r="20863" spans="1:5" ht="12.5" x14ac:dyDescent="0.25">
      <c r="A20863" s="37"/>
      <c r="B20863" s="26"/>
      <c r="C20863"/>
      <c r="D20863"/>
      <c r="E20863"/>
    </row>
    <row r="20864" spans="1:5" ht="12.5" x14ac:dyDescent="0.25">
      <c r="A20864" s="37"/>
      <c r="B20864" s="26"/>
      <c r="C20864"/>
      <c r="D20864"/>
      <c r="E20864"/>
    </row>
    <row r="20865" spans="1:5" ht="12.5" x14ac:dyDescent="0.25">
      <c r="A20865" s="37"/>
      <c r="B20865" s="26"/>
      <c r="C20865"/>
      <c r="D20865"/>
      <c r="E20865"/>
    </row>
    <row r="20866" spans="1:5" ht="12.5" x14ac:dyDescent="0.25">
      <c r="A20866" s="37"/>
      <c r="B20866" s="26"/>
      <c r="C20866"/>
      <c r="D20866"/>
      <c r="E20866"/>
    </row>
    <row r="20867" spans="1:5" ht="12.5" x14ac:dyDescent="0.25">
      <c r="A20867" s="37"/>
      <c r="B20867" s="26"/>
      <c r="C20867"/>
      <c r="D20867"/>
      <c r="E20867"/>
    </row>
    <row r="20868" spans="1:5" ht="12.5" x14ac:dyDescent="0.25">
      <c r="A20868" s="37"/>
      <c r="B20868" s="26"/>
      <c r="C20868"/>
      <c r="D20868"/>
      <c r="E20868"/>
    </row>
    <row r="20869" spans="1:5" ht="12.5" x14ac:dyDescent="0.25">
      <c r="A20869" s="37"/>
      <c r="B20869" s="26"/>
      <c r="C20869"/>
      <c r="D20869"/>
      <c r="E20869"/>
    </row>
    <row r="20870" spans="1:5" ht="12.5" x14ac:dyDescent="0.25">
      <c r="A20870" s="37"/>
      <c r="B20870" s="26"/>
      <c r="C20870"/>
      <c r="D20870"/>
      <c r="E20870"/>
    </row>
    <row r="20871" spans="1:5" ht="12.5" x14ac:dyDescent="0.25">
      <c r="A20871" s="37"/>
      <c r="B20871" s="26"/>
      <c r="C20871"/>
      <c r="D20871"/>
      <c r="E20871"/>
    </row>
    <row r="20872" spans="1:5" ht="12.5" x14ac:dyDescent="0.25">
      <c r="A20872" s="37"/>
      <c r="B20872" s="26"/>
      <c r="C20872"/>
      <c r="D20872"/>
      <c r="E20872"/>
    </row>
    <row r="20873" spans="1:5" ht="12.5" x14ac:dyDescent="0.25">
      <c r="A20873" s="37"/>
      <c r="B20873" s="26"/>
      <c r="C20873"/>
      <c r="D20873"/>
      <c r="E20873"/>
    </row>
    <row r="20874" spans="1:5" ht="12.5" x14ac:dyDescent="0.25">
      <c r="A20874" s="37"/>
      <c r="B20874" s="26"/>
      <c r="C20874"/>
      <c r="D20874"/>
      <c r="E20874"/>
    </row>
    <row r="20875" spans="1:5" ht="12.5" x14ac:dyDescent="0.25">
      <c r="A20875" s="37"/>
      <c r="B20875" s="26"/>
      <c r="C20875"/>
      <c r="D20875"/>
      <c r="E20875"/>
    </row>
    <row r="20876" spans="1:5" ht="12.5" x14ac:dyDescent="0.25">
      <c r="A20876" s="37"/>
      <c r="B20876" s="26"/>
      <c r="C20876"/>
      <c r="D20876"/>
      <c r="E20876"/>
    </row>
    <row r="20877" spans="1:5" ht="12.5" x14ac:dyDescent="0.25">
      <c r="A20877" s="37"/>
      <c r="B20877" s="26"/>
      <c r="C20877"/>
      <c r="D20877"/>
      <c r="E20877"/>
    </row>
    <row r="20878" spans="1:5" ht="12.5" x14ac:dyDescent="0.25">
      <c r="A20878" s="37"/>
      <c r="B20878" s="26"/>
      <c r="C20878"/>
      <c r="D20878"/>
      <c r="E20878"/>
    </row>
    <row r="20879" spans="1:5" ht="12.5" x14ac:dyDescent="0.25">
      <c r="A20879" s="37"/>
      <c r="B20879" s="26"/>
      <c r="C20879"/>
      <c r="D20879"/>
      <c r="E20879"/>
    </row>
    <row r="20880" spans="1:5" ht="12.5" x14ac:dyDescent="0.25">
      <c r="A20880" s="37"/>
      <c r="B20880" s="26"/>
      <c r="C20880"/>
      <c r="D20880"/>
      <c r="E20880"/>
    </row>
    <row r="20881" spans="1:5" ht="12.5" x14ac:dyDescent="0.25">
      <c r="A20881" s="37"/>
      <c r="B20881" s="26"/>
      <c r="C20881"/>
      <c r="D20881"/>
      <c r="E20881"/>
    </row>
    <row r="20882" spans="1:5" ht="12.5" x14ac:dyDescent="0.25">
      <c r="A20882" s="37"/>
      <c r="B20882" s="26"/>
      <c r="C20882"/>
      <c r="D20882"/>
      <c r="E20882"/>
    </row>
    <row r="20883" spans="1:5" ht="12.5" x14ac:dyDescent="0.25">
      <c r="A20883" s="37"/>
      <c r="B20883" s="26"/>
      <c r="C20883"/>
      <c r="D20883"/>
      <c r="E20883"/>
    </row>
    <row r="20884" spans="1:5" ht="12.5" x14ac:dyDescent="0.25">
      <c r="A20884" s="37"/>
      <c r="B20884" s="26"/>
      <c r="C20884"/>
      <c r="D20884"/>
      <c r="E20884"/>
    </row>
    <row r="20885" spans="1:5" ht="12.5" x14ac:dyDescent="0.25">
      <c r="A20885" s="37"/>
      <c r="B20885" s="26"/>
      <c r="C20885"/>
      <c r="D20885"/>
      <c r="E20885"/>
    </row>
    <row r="20886" spans="1:5" ht="12.5" x14ac:dyDescent="0.25">
      <c r="A20886" s="37"/>
      <c r="B20886" s="26"/>
      <c r="C20886"/>
      <c r="D20886"/>
      <c r="E20886"/>
    </row>
    <row r="20887" spans="1:5" ht="12.5" x14ac:dyDescent="0.25">
      <c r="A20887" s="37"/>
      <c r="B20887" s="26"/>
      <c r="C20887"/>
      <c r="D20887"/>
      <c r="E20887"/>
    </row>
    <row r="20888" spans="1:5" ht="12.5" x14ac:dyDescent="0.25">
      <c r="A20888" s="37"/>
      <c r="B20888" s="26"/>
      <c r="C20888"/>
      <c r="D20888"/>
      <c r="E20888"/>
    </row>
    <row r="20889" spans="1:5" ht="12.5" x14ac:dyDescent="0.25">
      <c r="A20889" s="37"/>
      <c r="B20889" s="26"/>
      <c r="C20889"/>
      <c r="D20889"/>
      <c r="E20889"/>
    </row>
    <row r="20890" spans="1:5" ht="12.5" x14ac:dyDescent="0.25">
      <c r="A20890" s="37"/>
      <c r="B20890" s="26"/>
      <c r="C20890"/>
      <c r="D20890"/>
      <c r="E20890"/>
    </row>
    <row r="20891" spans="1:5" ht="12.5" x14ac:dyDescent="0.25">
      <c r="A20891" s="37"/>
      <c r="B20891" s="26"/>
      <c r="C20891"/>
      <c r="D20891"/>
      <c r="E20891"/>
    </row>
    <row r="20892" spans="1:5" ht="12.5" x14ac:dyDescent="0.25">
      <c r="A20892" s="37"/>
      <c r="B20892" s="26"/>
      <c r="C20892"/>
      <c r="D20892"/>
      <c r="E20892"/>
    </row>
    <row r="20893" spans="1:5" ht="12.5" x14ac:dyDescent="0.25">
      <c r="A20893" s="37"/>
      <c r="B20893" s="26"/>
      <c r="C20893"/>
      <c r="D20893"/>
      <c r="E20893"/>
    </row>
    <row r="20894" spans="1:5" ht="12.5" x14ac:dyDescent="0.25">
      <c r="A20894" s="37"/>
      <c r="B20894" s="26"/>
      <c r="C20894"/>
      <c r="D20894"/>
      <c r="E20894"/>
    </row>
    <row r="20895" spans="1:5" ht="12.5" x14ac:dyDescent="0.25">
      <c r="A20895" s="37"/>
      <c r="B20895" s="26"/>
      <c r="C20895"/>
      <c r="D20895"/>
      <c r="E20895"/>
    </row>
    <row r="20896" spans="1:5" ht="12.5" x14ac:dyDescent="0.25">
      <c r="A20896" s="37"/>
      <c r="B20896" s="26"/>
      <c r="C20896"/>
      <c r="D20896"/>
      <c r="E20896"/>
    </row>
    <row r="20897" spans="1:5" ht="12.5" x14ac:dyDescent="0.25">
      <c r="A20897" s="37"/>
      <c r="B20897" s="26"/>
      <c r="C20897"/>
      <c r="D20897"/>
      <c r="E20897"/>
    </row>
    <row r="20898" spans="1:5" ht="12.5" x14ac:dyDescent="0.25">
      <c r="A20898" s="37"/>
      <c r="B20898" s="26"/>
      <c r="C20898"/>
      <c r="D20898"/>
      <c r="E20898"/>
    </row>
    <row r="20899" spans="1:5" ht="12.5" x14ac:dyDescent="0.25">
      <c r="A20899" s="37"/>
      <c r="B20899" s="26"/>
      <c r="C20899"/>
      <c r="D20899"/>
      <c r="E20899"/>
    </row>
    <row r="20900" spans="1:5" ht="12.5" x14ac:dyDescent="0.25">
      <c r="A20900" s="37"/>
      <c r="B20900" s="26"/>
      <c r="C20900"/>
      <c r="D20900"/>
      <c r="E20900"/>
    </row>
    <row r="20901" spans="1:5" ht="12.5" x14ac:dyDescent="0.25">
      <c r="A20901" s="37"/>
      <c r="B20901" s="26"/>
      <c r="C20901"/>
      <c r="D20901"/>
      <c r="E20901"/>
    </row>
    <row r="20902" spans="1:5" ht="12.5" x14ac:dyDescent="0.25">
      <c r="A20902" s="37"/>
      <c r="B20902" s="26"/>
      <c r="C20902"/>
      <c r="D20902"/>
      <c r="E20902"/>
    </row>
    <row r="20903" spans="1:5" ht="12.5" x14ac:dyDescent="0.25">
      <c r="A20903" s="37"/>
      <c r="B20903" s="26"/>
      <c r="C20903"/>
      <c r="D20903"/>
      <c r="E20903"/>
    </row>
    <row r="20904" spans="1:5" ht="12.5" x14ac:dyDescent="0.25">
      <c r="A20904" s="37"/>
      <c r="B20904" s="26"/>
      <c r="C20904"/>
      <c r="D20904"/>
      <c r="E20904"/>
    </row>
    <row r="20905" spans="1:5" ht="12.5" x14ac:dyDescent="0.25">
      <c r="A20905" s="37"/>
      <c r="B20905" s="26"/>
      <c r="C20905"/>
      <c r="D20905"/>
      <c r="E20905"/>
    </row>
    <row r="20906" spans="1:5" ht="12.5" x14ac:dyDescent="0.25">
      <c r="A20906" s="37"/>
      <c r="B20906" s="26"/>
      <c r="C20906"/>
      <c r="D20906"/>
      <c r="E20906"/>
    </row>
    <row r="20907" spans="1:5" ht="12.5" x14ac:dyDescent="0.25">
      <c r="A20907" s="37"/>
      <c r="B20907" s="26"/>
      <c r="C20907"/>
      <c r="D20907"/>
      <c r="E20907"/>
    </row>
    <row r="20908" spans="1:5" ht="12.5" x14ac:dyDescent="0.25">
      <c r="A20908" s="37"/>
      <c r="B20908" s="26"/>
      <c r="C20908"/>
      <c r="D20908"/>
      <c r="E20908"/>
    </row>
    <row r="20909" spans="1:5" ht="12.5" x14ac:dyDescent="0.25">
      <c r="A20909" s="37"/>
      <c r="B20909" s="26"/>
      <c r="C20909"/>
      <c r="D20909"/>
      <c r="E20909"/>
    </row>
    <row r="20910" spans="1:5" ht="12.5" x14ac:dyDescent="0.25">
      <c r="A20910" s="37"/>
      <c r="B20910" s="26"/>
      <c r="C20910"/>
      <c r="D20910"/>
      <c r="E20910"/>
    </row>
    <row r="20911" spans="1:5" ht="12.5" x14ac:dyDescent="0.25">
      <c r="A20911" s="37"/>
      <c r="B20911" s="26"/>
      <c r="C20911"/>
      <c r="D20911"/>
      <c r="E20911"/>
    </row>
    <row r="20912" spans="1:5" ht="12.5" x14ac:dyDescent="0.25">
      <c r="A20912" s="37"/>
      <c r="B20912" s="26"/>
      <c r="C20912"/>
      <c r="D20912"/>
      <c r="E20912"/>
    </row>
    <row r="20913" spans="1:5" ht="12.5" x14ac:dyDescent="0.25">
      <c r="A20913" s="37"/>
      <c r="B20913" s="26"/>
      <c r="C20913"/>
      <c r="D20913"/>
      <c r="E20913"/>
    </row>
    <row r="20914" spans="1:5" ht="12.5" x14ac:dyDescent="0.25">
      <c r="A20914" s="37"/>
      <c r="B20914" s="26"/>
      <c r="C20914"/>
      <c r="D20914"/>
      <c r="E20914"/>
    </row>
    <row r="20915" spans="1:5" ht="12.5" x14ac:dyDescent="0.25">
      <c r="A20915" s="37"/>
      <c r="B20915" s="26"/>
      <c r="C20915"/>
      <c r="D20915"/>
      <c r="E20915"/>
    </row>
    <row r="20916" spans="1:5" ht="12.5" x14ac:dyDescent="0.25">
      <c r="A20916" s="37"/>
      <c r="B20916" s="26"/>
      <c r="C20916"/>
      <c r="D20916"/>
      <c r="E20916"/>
    </row>
    <row r="20917" spans="1:5" ht="12.5" x14ac:dyDescent="0.25">
      <c r="A20917" s="37"/>
      <c r="B20917" s="26"/>
      <c r="C20917"/>
      <c r="D20917"/>
      <c r="E20917"/>
    </row>
    <row r="20918" spans="1:5" ht="12.5" x14ac:dyDescent="0.25">
      <c r="A20918" s="37"/>
      <c r="B20918" s="26"/>
      <c r="C20918"/>
      <c r="D20918"/>
      <c r="E20918"/>
    </row>
    <row r="20919" spans="1:5" ht="12.5" x14ac:dyDescent="0.25">
      <c r="A20919" s="37"/>
      <c r="B20919" s="26"/>
      <c r="C20919"/>
      <c r="D20919"/>
      <c r="E20919"/>
    </row>
    <row r="20920" spans="1:5" ht="12.5" x14ac:dyDescent="0.25">
      <c r="A20920" s="37"/>
      <c r="B20920" s="26"/>
      <c r="C20920"/>
      <c r="D20920"/>
      <c r="E20920"/>
    </row>
    <row r="20921" spans="1:5" ht="12.5" x14ac:dyDescent="0.25">
      <c r="A20921" s="37"/>
      <c r="B20921" s="26"/>
      <c r="C20921"/>
      <c r="D20921"/>
      <c r="E20921"/>
    </row>
    <row r="20922" spans="1:5" ht="12.5" x14ac:dyDescent="0.25">
      <c r="A20922" s="37"/>
      <c r="B20922" s="26"/>
      <c r="C20922"/>
      <c r="D20922"/>
      <c r="E20922"/>
    </row>
    <row r="20923" spans="1:5" ht="12.5" x14ac:dyDescent="0.25">
      <c r="A20923" s="37"/>
      <c r="B20923" s="26"/>
      <c r="C20923"/>
      <c r="D20923"/>
      <c r="E20923"/>
    </row>
    <row r="20924" spans="1:5" ht="12.5" x14ac:dyDescent="0.25">
      <c r="A20924" s="37"/>
      <c r="B20924" s="26"/>
      <c r="C20924"/>
      <c r="D20924"/>
      <c r="E20924"/>
    </row>
    <row r="20925" spans="1:5" ht="12.5" x14ac:dyDescent="0.25">
      <c r="A20925" s="37"/>
      <c r="B20925" s="26"/>
      <c r="C20925"/>
      <c r="D20925"/>
      <c r="E20925"/>
    </row>
    <row r="20926" spans="1:5" ht="12.5" x14ac:dyDescent="0.25">
      <c r="A20926" s="37"/>
      <c r="B20926" s="26"/>
      <c r="C20926"/>
      <c r="D20926"/>
      <c r="E20926"/>
    </row>
    <row r="20927" spans="1:5" ht="12.5" x14ac:dyDescent="0.25">
      <c r="A20927" s="37"/>
      <c r="B20927" s="26"/>
      <c r="C20927"/>
      <c r="D20927"/>
      <c r="E20927"/>
    </row>
    <row r="20928" spans="1:5" ht="12.5" x14ac:dyDescent="0.25">
      <c r="A20928" s="37"/>
      <c r="B20928" s="26"/>
      <c r="C20928"/>
      <c r="D20928"/>
      <c r="E20928"/>
    </row>
    <row r="20929" spans="1:5" ht="12.5" x14ac:dyDescent="0.25">
      <c r="A20929" s="37"/>
      <c r="B20929" s="26"/>
      <c r="C20929"/>
      <c r="D20929"/>
      <c r="E20929"/>
    </row>
    <row r="20930" spans="1:5" ht="12.5" x14ac:dyDescent="0.25">
      <c r="A20930" s="37"/>
      <c r="B20930" s="26"/>
      <c r="C20930"/>
      <c r="D20930"/>
      <c r="E20930"/>
    </row>
    <row r="20931" spans="1:5" ht="12.5" x14ac:dyDescent="0.25">
      <c r="A20931" s="37"/>
      <c r="B20931" s="26"/>
      <c r="C20931"/>
      <c r="D20931"/>
      <c r="E20931"/>
    </row>
    <row r="20932" spans="1:5" ht="12.5" x14ac:dyDescent="0.25">
      <c r="A20932" s="37"/>
      <c r="B20932" s="26"/>
      <c r="C20932"/>
      <c r="D20932"/>
      <c r="E20932"/>
    </row>
    <row r="20933" spans="1:5" ht="12.5" x14ac:dyDescent="0.25">
      <c r="A20933" s="37"/>
      <c r="B20933" s="26"/>
      <c r="C20933"/>
      <c r="D20933"/>
      <c r="E20933"/>
    </row>
    <row r="20934" spans="1:5" ht="12.5" x14ac:dyDescent="0.25">
      <c r="A20934" s="37"/>
      <c r="B20934" s="26"/>
      <c r="C20934"/>
      <c r="D20934"/>
      <c r="E20934"/>
    </row>
    <row r="20935" spans="1:5" ht="12.5" x14ac:dyDescent="0.25">
      <c r="A20935" s="37"/>
      <c r="B20935" s="26"/>
      <c r="C20935"/>
      <c r="D20935"/>
      <c r="E20935"/>
    </row>
    <row r="20936" spans="1:5" ht="12.5" x14ac:dyDescent="0.25">
      <c r="A20936" s="37"/>
      <c r="B20936" s="26"/>
      <c r="C20936"/>
      <c r="D20936"/>
      <c r="E20936"/>
    </row>
    <row r="20937" spans="1:5" ht="12.5" x14ac:dyDescent="0.25">
      <c r="A20937" s="37"/>
      <c r="B20937" s="26"/>
      <c r="C20937"/>
      <c r="D20937"/>
      <c r="E20937"/>
    </row>
    <row r="20938" spans="1:5" ht="12.5" x14ac:dyDescent="0.25">
      <c r="A20938" s="37"/>
      <c r="B20938" s="26"/>
      <c r="C20938"/>
      <c r="D20938"/>
      <c r="E20938"/>
    </row>
    <row r="20939" spans="1:5" ht="12.5" x14ac:dyDescent="0.25">
      <c r="A20939" s="37"/>
      <c r="B20939" s="26"/>
      <c r="C20939"/>
      <c r="D20939"/>
      <c r="E20939"/>
    </row>
    <row r="20940" spans="1:5" ht="12.5" x14ac:dyDescent="0.25">
      <c r="A20940" s="37"/>
      <c r="B20940" s="26"/>
      <c r="C20940"/>
      <c r="D20940"/>
      <c r="E20940"/>
    </row>
    <row r="20941" spans="1:5" ht="12.5" x14ac:dyDescent="0.25">
      <c r="A20941" s="37"/>
      <c r="B20941" s="26"/>
      <c r="C20941"/>
      <c r="D20941"/>
      <c r="E20941"/>
    </row>
    <row r="20942" spans="1:5" ht="12.5" x14ac:dyDescent="0.25">
      <c r="A20942" s="37"/>
      <c r="B20942" s="26"/>
      <c r="C20942"/>
      <c r="D20942"/>
      <c r="E20942"/>
    </row>
    <row r="20943" spans="1:5" ht="12.5" x14ac:dyDescent="0.25">
      <c r="A20943" s="37"/>
      <c r="B20943" s="26"/>
      <c r="C20943"/>
      <c r="D20943"/>
      <c r="E20943"/>
    </row>
    <row r="20944" spans="1:5" ht="12.5" x14ac:dyDescent="0.25">
      <c r="A20944" s="37"/>
      <c r="B20944" s="26"/>
      <c r="C20944"/>
      <c r="D20944"/>
      <c r="E20944"/>
    </row>
    <row r="20945" spans="1:5" ht="12.5" x14ac:dyDescent="0.25">
      <c r="A20945" s="37"/>
      <c r="B20945" s="26"/>
      <c r="C20945"/>
      <c r="D20945"/>
      <c r="E20945"/>
    </row>
    <row r="20946" spans="1:5" ht="12.5" x14ac:dyDescent="0.25">
      <c r="A20946" s="37"/>
      <c r="B20946" s="26"/>
      <c r="C20946"/>
      <c r="D20946"/>
      <c r="E20946"/>
    </row>
    <row r="20947" spans="1:5" ht="12.5" x14ac:dyDescent="0.25">
      <c r="A20947" s="37"/>
      <c r="B20947" s="26"/>
      <c r="C20947"/>
      <c r="D20947"/>
      <c r="E20947"/>
    </row>
    <row r="20948" spans="1:5" ht="12.5" x14ac:dyDescent="0.25">
      <c r="A20948" s="37"/>
      <c r="B20948" s="26"/>
      <c r="C20948"/>
      <c r="D20948"/>
      <c r="E20948"/>
    </row>
    <row r="20949" spans="1:5" ht="12.5" x14ac:dyDescent="0.25">
      <c r="A20949" s="37"/>
      <c r="B20949" s="26"/>
      <c r="C20949"/>
      <c r="D20949"/>
      <c r="E20949"/>
    </row>
    <row r="20950" spans="1:5" ht="12.5" x14ac:dyDescent="0.25">
      <c r="A20950" s="37"/>
      <c r="B20950" s="26"/>
      <c r="C20950"/>
      <c r="D20950"/>
      <c r="E20950"/>
    </row>
    <row r="20951" spans="1:5" ht="12.5" x14ac:dyDescent="0.25">
      <c r="A20951" s="37"/>
      <c r="B20951" s="26"/>
      <c r="C20951"/>
      <c r="D20951"/>
      <c r="E20951"/>
    </row>
    <row r="20952" spans="1:5" ht="12.5" x14ac:dyDescent="0.25">
      <c r="A20952" s="37"/>
      <c r="B20952" s="26"/>
      <c r="C20952"/>
      <c r="D20952"/>
      <c r="E20952"/>
    </row>
    <row r="20953" spans="1:5" ht="12.5" x14ac:dyDescent="0.25">
      <c r="A20953" s="37"/>
      <c r="B20953" s="26"/>
      <c r="C20953"/>
      <c r="D20953"/>
      <c r="E20953"/>
    </row>
    <row r="20954" spans="1:5" ht="12.5" x14ac:dyDescent="0.25">
      <c r="A20954" s="37"/>
      <c r="B20954" s="26"/>
      <c r="C20954"/>
      <c r="D20954"/>
      <c r="E20954"/>
    </row>
    <row r="20955" spans="1:5" ht="12.5" x14ac:dyDescent="0.25">
      <c r="A20955" s="37"/>
      <c r="B20955" s="26"/>
      <c r="C20955"/>
      <c r="D20955"/>
      <c r="E20955"/>
    </row>
    <row r="20956" spans="1:5" ht="12.5" x14ac:dyDescent="0.25">
      <c r="A20956" s="37"/>
      <c r="B20956" s="26"/>
      <c r="C20956"/>
      <c r="D20956"/>
      <c r="E20956"/>
    </row>
    <row r="20957" spans="1:5" ht="12.5" x14ac:dyDescent="0.25">
      <c r="A20957" s="37"/>
      <c r="B20957" s="26"/>
      <c r="C20957"/>
      <c r="D20957"/>
      <c r="E20957"/>
    </row>
    <row r="20958" spans="1:5" ht="12.5" x14ac:dyDescent="0.25">
      <c r="A20958" s="37"/>
      <c r="B20958" s="26"/>
      <c r="C20958"/>
      <c r="D20958"/>
      <c r="E20958"/>
    </row>
    <row r="20959" spans="1:5" ht="12.5" x14ac:dyDescent="0.25">
      <c r="A20959" s="37"/>
      <c r="B20959" s="26"/>
      <c r="C20959"/>
      <c r="D20959"/>
      <c r="E20959"/>
    </row>
    <row r="20960" spans="1:5" ht="12.5" x14ac:dyDescent="0.25">
      <c r="A20960" s="37"/>
      <c r="B20960" s="26"/>
      <c r="C20960"/>
      <c r="D20960"/>
      <c r="E20960"/>
    </row>
    <row r="20961" spans="1:5" ht="12.5" x14ac:dyDescent="0.25">
      <c r="A20961" s="37"/>
      <c r="B20961" s="26"/>
      <c r="C20961"/>
      <c r="D20961"/>
      <c r="E20961"/>
    </row>
    <row r="20962" spans="1:5" ht="12.5" x14ac:dyDescent="0.25">
      <c r="A20962" s="37"/>
      <c r="B20962" s="26"/>
      <c r="C20962"/>
      <c r="D20962"/>
      <c r="E20962"/>
    </row>
    <row r="20963" spans="1:5" ht="12.5" x14ac:dyDescent="0.25">
      <c r="A20963" s="37"/>
      <c r="B20963" s="26"/>
      <c r="C20963"/>
      <c r="D20963"/>
      <c r="E20963"/>
    </row>
    <row r="20964" spans="1:5" ht="12.5" x14ac:dyDescent="0.25">
      <c r="A20964" s="37"/>
      <c r="B20964" s="26"/>
      <c r="C20964"/>
      <c r="D20964"/>
      <c r="E20964"/>
    </row>
    <row r="20965" spans="1:5" ht="12.5" x14ac:dyDescent="0.25">
      <c r="A20965" s="37"/>
      <c r="B20965" s="26"/>
      <c r="C20965"/>
      <c r="D20965"/>
      <c r="E20965"/>
    </row>
    <row r="20966" spans="1:5" ht="12.5" x14ac:dyDescent="0.25">
      <c r="A20966" s="37"/>
      <c r="B20966" s="26"/>
      <c r="C20966"/>
      <c r="D20966"/>
      <c r="E20966"/>
    </row>
    <row r="20967" spans="1:5" ht="12.5" x14ac:dyDescent="0.25">
      <c r="A20967" s="37"/>
      <c r="B20967" s="26"/>
      <c r="C20967"/>
      <c r="D20967"/>
      <c r="E20967"/>
    </row>
    <row r="20968" spans="1:5" ht="12.5" x14ac:dyDescent="0.25">
      <c r="A20968" s="37"/>
      <c r="B20968" s="26"/>
      <c r="C20968"/>
      <c r="D20968"/>
      <c r="E20968"/>
    </row>
    <row r="20969" spans="1:5" ht="12.5" x14ac:dyDescent="0.25">
      <c r="A20969" s="37"/>
      <c r="B20969" s="26"/>
      <c r="C20969"/>
      <c r="D20969"/>
      <c r="E20969"/>
    </row>
    <row r="20970" spans="1:5" ht="12.5" x14ac:dyDescent="0.25">
      <c r="A20970" s="37"/>
      <c r="B20970" s="26"/>
      <c r="C20970"/>
      <c r="D20970"/>
      <c r="E20970"/>
    </row>
    <row r="20971" spans="1:5" ht="12.5" x14ac:dyDescent="0.25">
      <c r="A20971" s="37"/>
      <c r="B20971" s="26"/>
      <c r="C20971"/>
      <c r="D20971"/>
      <c r="E20971"/>
    </row>
    <row r="20972" spans="1:5" ht="12.5" x14ac:dyDescent="0.25">
      <c r="A20972" s="37"/>
      <c r="B20972" s="26"/>
      <c r="C20972"/>
      <c r="D20972"/>
      <c r="E20972"/>
    </row>
    <row r="20973" spans="1:5" ht="12.5" x14ac:dyDescent="0.25">
      <c r="A20973" s="37"/>
      <c r="B20973" s="26"/>
      <c r="C20973"/>
      <c r="D20973"/>
      <c r="E20973"/>
    </row>
    <row r="20974" spans="1:5" ht="12.5" x14ac:dyDescent="0.25">
      <c r="A20974" s="37"/>
      <c r="B20974" s="26"/>
      <c r="C20974"/>
      <c r="D20974"/>
      <c r="E20974"/>
    </row>
    <row r="20975" spans="1:5" ht="12.5" x14ac:dyDescent="0.25">
      <c r="A20975" s="37"/>
      <c r="B20975" s="26"/>
      <c r="C20975"/>
      <c r="D20975"/>
      <c r="E20975"/>
    </row>
    <row r="20976" spans="1:5" ht="12.5" x14ac:dyDescent="0.25">
      <c r="A20976" s="37"/>
      <c r="B20976" s="26"/>
      <c r="C20976"/>
      <c r="D20976"/>
      <c r="E20976"/>
    </row>
    <row r="20977" spans="1:5" ht="12.5" x14ac:dyDescent="0.25">
      <c r="A20977" s="37"/>
      <c r="B20977" s="26"/>
      <c r="C20977"/>
      <c r="D20977"/>
      <c r="E20977"/>
    </row>
    <row r="20978" spans="1:5" ht="12.5" x14ac:dyDescent="0.25">
      <c r="A20978" s="37"/>
      <c r="B20978" s="26"/>
      <c r="C20978"/>
      <c r="D20978"/>
      <c r="E20978"/>
    </row>
    <row r="20979" spans="1:5" ht="12.5" x14ac:dyDescent="0.25">
      <c r="A20979" s="37"/>
      <c r="B20979" s="26"/>
      <c r="C20979"/>
      <c r="D20979"/>
      <c r="E20979"/>
    </row>
    <row r="20980" spans="1:5" ht="12.5" x14ac:dyDescent="0.25">
      <c r="A20980" s="37"/>
      <c r="B20980" s="26"/>
      <c r="C20980"/>
      <c r="D20980"/>
      <c r="E20980"/>
    </row>
    <row r="20981" spans="1:5" ht="12.5" x14ac:dyDescent="0.25">
      <c r="A20981" s="37"/>
      <c r="B20981" s="26"/>
      <c r="C20981"/>
      <c r="D20981"/>
      <c r="E20981"/>
    </row>
    <row r="20982" spans="1:5" ht="12.5" x14ac:dyDescent="0.25">
      <c r="A20982" s="37"/>
      <c r="B20982" s="26"/>
      <c r="C20982"/>
      <c r="D20982"/>
      <c r="E20982"/>
    </row>
    <row r="20983" spans="1:5" ht="12.5" x14ac:dyDescent="0.25">
      <c r="A20983" s="37"/>
      <c r="B20983" s="26"/>
      <c r="C20983"/>
      <c r="D20983"/>
      <c r="E20983"/>
    </row>
    <row r="20984" spans="1:5" ht="12.5" x14ac:dyDescent="0.25">
      <c r="A20984" s="37"/>
      <c r="B20984" s="26"/>
      <c r="C20984"/>
      <c r="D20984"/>
      <c r="E20984"/>
    </row>
    <row r="20985" spans="1:5" ht="12.5" x14ac:dyDescent="0.25">
      <c r="A20985" s="37"/>
      <c r="B20985" s="26"/>
      <c r="C20985"/>
      <c r="D20985"/>
      <c r="E20985"/>
    </row>
    <row r="20986" spans="1:5" ht="12.5" x14ac:dyDescent="0.25">
      <c r="A20986" s="37"/>
      <c r="B20986" s="26"/>
      <c r="C20986"/>
      <c r="D20986"/>
      <c r="E20986"/>
    </row>
    <row r="20987" spans="1:5" ht="12.5" x14ac:dyDescent="0.25">
      <c r="A20987" s="37"/>
      <c r="B20987" s="26"/>
      <c r="C20987"/>
      <c r="D20987"/>
      <c r="E20987"/>
    </row>
    <row r="20988" spans="1:5" ht="12.5" x14ac:dyDescent="0.25">
      <c r="A20988" s="37"/>
      <c r="B20988" s="26"/>
      <c r="C20988"/>
      <c r="D20988"/>
      <c r="E20988"/>
    </row>
    <row r="20989" spans="1:5" ht="12.5" x14ac:dyDescent="0.25">
      <c r="A20989" s="37"/>
      <c r="B20989" s="26"/>
      <c r="C20989"/>
      <c r="D20989"/>
      <c r="E20989"/>
    </row>
    <row r="20990" spans="1:5" ht="12.5" x14ac:dyDescent="0.25">
      <c r="A20990" s="37"/>
      <c r="B20990" s="26"/>
      <c r="C20990"/>
      <c r="D20990"/>
      <c r="E20990"/>
    </row>
    <row r="20991" spans="1:5" ht="12.5" x14ac:dyDescent="0.25">
      <c r="A20991" s="37"/>
      <c r="B20991" s="26"/>
      <c r="C20991"/>
      <c r="D20991"/>
      <c r="E20991"/>
    </row>
    <row r="20992" spans="1:5" ht="12.5" x14ac:dyDescent="0.25">
      <c r="A20992" s="37"/>
      <c r="B20992" s="26"/>
      <c r="C20992"/>
      <c r="D20992"/>
      <c r="E20992"/>
    </row>
    <row r="20993" spans="1:5" ht="12.5" x14ac:dyDescent="0.25">
      <c r="A20993" s="37"/>
      <c r="B20993" s="26"/>
      <c r="C20993"/>
      <c r="D20993"/>
      <c r="E20993"/>
    </row>
    <row r="20994" spans="1:5" ht="12.5" x14ac:dyDescent="0.25">
      <c r="A20994" s="37"/>
      <c r="B20994" s="26"/>
      <c r="C20994"/>
      <c r="D20994"/>
      <c r="E20994"/>
    </row>
    <row r="20995" spans="1:5" ht="12.5" x14ac:dyDescent="0.25">
      <c r="A20995" s="37"/>
      <c r="B20995" s="26"/>
      <c r="C20995"/>
      <c r="D20995"/>
      <c r="E20995"/>
    </row>
    <row r="20996" spans="1:5" ht="12.5" x14ac:dyDescent="0.25">
      <c r="A20996" s="37"/>
      <c r="B20996" s="26"/>
      <c r="C20996"/>
      <c r="D20996"/>
      <c r="E20996"/>
    </row>
    <row r="20997" spans="1:5" ht="12.5" x14ac:dyDescent="0.25">
      <c r="A20997" s="37"/>
      <c r="B20997" s="26"/>
      <c r="C20997"/>
      <c r="D20997"/>
      <c r="E20997"/>
    </row>
    <row r="20998" spans="1:5" ht="12.5" x14ac:dyDescent="0.25">
      <c r="A20998" s="37"/>
      <c r="B20998" s="26"/>
      <c r="C20998"/>
      <c r="D20998"/>
      <c r="E20998"/>
    </row>
    <row r="20999" spans="1:5" ht="12.5" x14ac:dyDescent="0.25">
      <c r="A20999" s="37"/>
      <c r="B20999" s="26"/>
      <c r="C20999"/>
      <c r="D20999"/>
      <c r="E20999"/>
    </row>
    <row r="21000" spans="1:5" ht="12.5" x14ac:dyDescent="0.25">
      <c r="A21000" s="37"/>
      <c r="B21000" s="26"/>
      <c r="C21000"/>
      <c r="D21000"/>
      <c r="E21000"/>
    </row>
    <row r="21001" spans="1:5" ht="12.5" x14ac:dyDescent="0.25">
      <c r="A21001" s="37"/>
      <c r="B21001" s="26"/>
      <c r="C21001"/>
      <c r="D21001"/>
      <c r="E21001"/>
    </row>
    <row r="21002" spans="1:5" ht="12.5" x14ac:dyDescent="0.25">
      <c r="A21002" s="37"/>
      <c r="B21002" s="26"/>
      <c r="C21002"/>
      <c r="D21002"/>
      <c r="E21002"/>
    </row>
    <row r="21003" spans="1:5" ht="12.5" x14ac:dyDescent="0.25">
      <c r="A21003" s="37"/>
      <c r="B21003" s="26"/>
      <c r="C21003"/>
      <c r="D21003"/>
      <c r="E21003"/>
    </row>
    <row r="21004" spans="1:5" ht="12.5" x14ac:dyDescent="0.25">
      <c r="A21004" s="37"/>
      <c r="B21004" s="26"/>
      <c r="C21004"/>
      <c r="D21004"/>
      <c r="E21004"/>
    </row>
    <row r="21005" spans="1:5" ht="12.5" x14ac:dyDescent="0.25">
      <c r="A21005" s="37"/>
      <c r="B21005" s="26"/>
      <c r="C21005"/>
      <c r="D21005"/>
      <c r="E21005"/>
    </row>
    <row r="21006" spans="1:5" ht="12.5" x14ac:dyDescent="0.25">
      <c r="A21006" s="37"/>
      <c r="B21006" s="26"/>
      <c r="C21006"/>
      <c r="D21006"/>
      <c r="E21006"/>
    </row>
    <row r="21007" spans="1:5" ht="12.5" x14ac:dyDescent="0.25">
      <c r="A21007" s="37"/>
      <c r="B21007" s="26"/>
      <c r="C21007"/>
      <c r="D21007"/>
      <c r="E21007"/>
    </row>
    <row r="21008" spans="1:5" ht="12.5" x14ac:dyDescent="0.25">
      <c r="A21008" s="37"/>
      <c r="B21008" s="26"/>
      <c r="C21008"/>
      <c r="D21008"/>
      <c r="E21008"/>
    </row>
    <row r="21009" spans="1:5" ht="12.5" x14ac:dyDescent="0.25">
      <c r="A21009" s="37"/>
      <c r="B21009" s="26"/>
      <c r="C21009"/>
      <c r="D21009"/>
      <c r="E21009"/>
    </row>
    <row r="21010" spans="1:5" ht="12.5" x14ac:dyDescent="0.25">
      <c r="A21010" s="37"/>
      <c r="B21010" s="26"/>
      <c r="C21010"/>
      <c r="D21010"/>
      <c r="E21010"/>
    </row>
    <row r="21011" spans="1:5" ht="12.5" x14ac:dyDescent="0.25">
      <c r="A21011" s="37"/>
      <c r="B21011" s="26"/>
      <c r="C21011"/>
      <c r="D21011"/>
      <c r="E21011"/>
    </row>
    <row r="21012" spans="1:5" ht="12.5" x14ac:dyDescent="0.25">
      <c r="A21012" s="37"/>
      <c r="B21012" s="26"/>
      <c r="C21012"/>
      <c r="D21012"/>
      <c r="E21012"/>
    </row>
    <row r="21013" spans="1:5" ht="12.5" x14ac:dyDescent="0.25">
      <c r="A21013" s="37"/>
      <c r="B21013" s="26"/>
      <c r="C21013"/>
      <c r="D21013"/>
      <c r="E21013"/>
    </row>
    <row r="21014" spans="1:5" ht="12.5" x14ac:dyDescent="0.25">
      <c r="A21014" s="37"/>
      <c r="B21014" s="26"/>
      <c r="C21014"/>
      <c r="D21014"/>
      <c r="E21014"/>
    </row>
    <row r="21015" spans="1:5" ht="12.5" x14ac:dyDescent="0.25">
      <c r="A21015" s="37"/>
      <c r="B21015" s="26"/>
      <c r="C21015"/>
      <c r="D21015"/>
      <c r="E21015"/>
    </row>
    <row r="21016" spans="1:5" ht="12.5" x14ac:dyDescent="0.25">
      <c r="A21016" s="37"/>
      <c r="B21016" s="26"/>
      <c r="C21016"/>
      <c r="D21016"/>
      <c r="E21016"/>
    </row>
    <row r="21017" spans="1:5" ht="12.5" x14ac:dyDescent="0.25">
      <c r="A21017" s="37"/>
      <c r="B21017" s="26"/>
      <c r="C21017"/>
      <c r="D21017"/>
      <c r="E21017"/>
    </row>
    <row r="21018" spans="1:5" ht="12.5" x14ac:dyDescent="0.25">
      <c r="A21018" s="37"/>
      <c r="B21018" s="26"/>
      <c r="C21018"/>
      <c r="D21018"/>
      <c r="E21018"/>
    </row>
    <row r="21019" spans="1:5" ht="12.5" x14ac:dyDescent="0.25">
      <c r="A21019" s="37"/>
      <c r="B21019" s="26"/>
      <c r="C21019"/>
      <c r="D21019"/>
      <c r="E21019"/>
    </row>
    <row r="21020" spans="1:5" ht="12.5" x14ac:dyDescent="0.25">
      <c r="A21020" s="37"/>
      <c r="B21020" s="26"/>
      <c r="C21020"/>
      <c r="D21020"/>
      <c r="E21020"/>
    </row>
    <row r="21021" spans="1:5" ht="12.5" x14ac:dyDescent="0.25">
      <c r="A21021" s="37"/>
      <c r="B21021" s="26"/>
      <c r="C21021"/>
      <c r="D21021"/>
      <c r="E21021"/>
    </row>
    <row r="21022" spans="1:5" ht="12.5" x14ac:dyDescent="0.25">
      <c r="A21022" s="37"/>
      <c r="B21022" s="26"/>
      <c r="C21022"/>
      <c r="D21022"/>
      <c r="E21022"/>
    </row>
    <row r="21023" spans="1:5" ht="12.5" x14ac:dyDescent="0.25">
      <c r="A21023" s="37"/>
      <c r="B21023" s="26"/>
      <c r="C21023"/>
      <c r="D21023"/>
      <c r="E21023"/>
    </row>
    <row r="21024" spans="1:5" ht="12.5" x14ac:dyDescent="0.25">
      <c r="A21024" s="37"/>
      <c r="B21024" s="26"/>
      <c r="C21024"/>
      <c r="D21024"/>
      <c r="E21024"/>
    </row>
    <row r="21025" spans="1:5" ht="12.5" x14ac:dyDescent="0.25">
      <c r="A21025" s="37"/>
      <c r="B21025" s="26"/>
      <c r="C21025"/>
      <c r="D21025"/>
      <c r="E21025"/>
    </row>
    <row r="21026" spans="1:5" ht="12.5" x14ac:dyDescent="0.25">
      <c r="A21026" s="37"/>
      <c r="B21026" s="26"/>
      <c r="C21026"/>
      <c r="D21026"/>
      <c r="E21026"/>
    </row>
    <row r="21027" spans="1:5" ht="12.5" x14ac:dyDescent="0.25">
      <c r="A21027" s="37"/>
      <c r="B21027" s="26"/>
      <c r="C21027"/>
      <c r="D21027"/>
      <c r="E21027"/>
    </row>
    <row r="21028" spans="1:5" ht="12.5" x14ac:dyDescent="0.25">
      <c r="A21028" s="37"/>
      <c r="B21028" s="26"/>
      <c r="C21028"/>
      <c r="D21028"/>
      <c r="E21028"/>
    </row>
    <row r="21029" spans="1:5" ht="12.5" x14ac:dyDescent="0.25">
      <c r="A21029" s="37"/>
      <c r="B21029" s="26"/>
      <c r="C21029"/>
      <c r="D21029"/>
      <c r="E21029"/>
    </row>
    <row r="21030" spans="1:5" ht="12.5" x14ac:dyDescent="0.25">
      <c r="A21030" s="37"/>
      <c r="B21030" s="26"/>
      <c r="C21030"/>
      <c r="D21030"/>
      <c r="E21030"/>
    </row>
    <row r="21031" spans="1:5" ht="12.5" x14ac:dyDescent="0.25">
      <c r="A21031" s="37"/>
      <c r="B21031" s="26"/>
      <c r="C21031"/>
      <c r="D21031"/>
      <c r="E21031"/>
    </row>
    <row r="21032" spans="1:5" ht="12.5" x14ac:dyDescent="0.25">
      <c r="A21032" s="37"/>
      <c r="B21032" s="26"/>
      <c r="C21032"/>
      <c r="D21032"/>
      <c r="E21032"/>
    </row>
    <row r="21033" spans="1:5" ht="12.5" x14ac:dyDescent="0.25">
      <c r="A21033" s="37"/>
      <c r="B21033" s="26"/>
      <c r="C21033"/>
      <c r="D21033"/>
      <c r="E21033"/>
    </row>
    <row r="21034" spans="1:5" ht="12.5" x14ac:dyDescent="0.25">
      <c r="A21034" s="37"/>
      <c r="B21034" s="26"/>
      <c r="C21034"/>
      <c r="D21034"/>
      <c r="E21034"/>
    </row>
    <row r="21035" spans="1:5" ht="12.5" x14ac:dyDescent="0.25">
      <c r="A21035" s="37"/>
      <c r="B21035" s="26"/>
      <c r="C21035"/>
      <c r="D21035"/>
      <c r="E21035"/>
    </row>
    <row r="21036" spans="1:5" ht="12.5" x14ac:dyDescent="0.25">
      <c r="A21036" s="37"/>
      <c r="B21036" s="26"/>
      <c r="C21036"/>
      <c r="D21036"/>
      <c r="E21036"/>
    </row>
    <row r="21037" spans="1:5" ht="12.5" x14ac:dyDescent="0.25">
      <c r="A21037" s="37"/>
      <c r="B21037" s="26"/>
      <c r="C21037"/>
      <c r="D21037"/>
      <c r="E21037"/>
    </row>
    <row r="21038" spans="1:5" ht="12.5" x14ac:dyDescent="0.25">
      <c r="A21038" s="37"/>
      <c r="B21038" s="26"/>
      <c r="C21038"/>
      <c r="D21038"/>
      <c r="E21038"/>
    </row>
    <row r="21039" spans="1:5" ht="12.5" x14ac:dyDescent="0.25">
      <c r="A21039" s="37"/>
      <c r="B21039" s="26"/>
      <c r="C21039"/>
      <c r="D21039"/>
      <c r="E21039"/>
    </row>
    <row r="21040" spans="1:5" ht="12.5" x14ac:dyDescent="0.25">
      <c r="A21040" s="37"/>
      <c r="B21040" s="26"/>
      <c r="C21040"/>
      <c r="D21040"/>
      <c r="E21040"/>
    </row>
    <row r="21041" spans="1:5" ht="12.5" x14ac:dyDescent="0.25">
      <c r="A21041" s="37"/>
      <c r="B21041" s="26"/>
      <c r="C21041"/>
      <c r="D21041"/>
      <c r="E21041"/>
    </row>
    <row r="21042" spans="1:5" ht="12.5" x14ac:dyDescent="0.25">
      <c r="A21042" s="37"/>
      <c r="B21042" s="26"/>
      <c r="C21042"/>
      <c r="D21042"/>
      <c r="E21042"/>
    </row>
    <row r="21043" spans="1:5" ht="12.5" x14ac:dyDescent="0.25">
      <c r="A21043" s="37"/>
      <c r="B21043" s="26"/>
      <c r="C21043"/>
      <c r="D21043"/>
      <c r="E21043"/>
    </row>
    <row r="21044" spans="1:5" ht="12.5" x14ac:dyDescent="0.25">
      <c r="A21044" s="37"/>
      <c r="B21044" s="26"/>
      <c r="C21044"/>
      <c r="D21044"/>
      <c r="E21044"/>
    </row>
    <row r="21045" spans="1:5" ht="12.5" x14ac:dyDescent="0.25">
      <c r="A21045" s="37"/>
      <c r="B21045" s="26"/>
      <c r="C21045"/>
      <c r="D21045"/>
      <c r="E21045"/>
    </row>
    <row r="21046" spans="1:5" ht="12.5" x14ac:dyDescent="0.25">
      <c r="A21046" s="37"/>
      <c r="B21046" s="26"/>
      <c r="C21046"/>
      <c r="D21046"/>
      <c r="E21046"/>
    </row>
    <row r="21047" spans="1:5" ht="12.5" x14ac:dyDescent="0.25">
      <c r="A21047" s="37"/>
      <c r="B21047" s="26"/>
      <c r="C21047"/>
      <c r="D21047"/>
      <c r="E21047"/>
    </row>
    <row r="21048" spans="1:5" ht="12.5" x14ac:dyDescent="0.25">
      <c r="A21048" s="37"/>
      <c r="B21048" s="26"/>
      <c r="C21048"/>
      <c r="D21048"/>
      <c r="E21048"/>
    </row>
    <row r="21049" spans="1:5" ht="12.5" x14ac:dyDescent="0.25">
      <c r="A21049" s="37"/>
      <c r="B21049" s="26"/>
      <c r="C21049"/>
      <c r="D21049"/>
      <c r="E21049"/>
    </row>
    <row r="21050" spans="1:5" ht="12.5" x14ac:dyDescent="0.25">
      <c r="A21050" s="37"/>
      <c r="B21050" s="26"/>
      <c r="C21050"/>
      <c r="D21050"/>
      <c r="E21050"/>
    </row>
    <row r="21051" spans="1:5" ht="12.5" x14ac:dyDescent="0.25">
      <c r="A21051" s="37"/>
      <c r="B21051" s="26"/>
      <c r="C21051"/>
      <c r="D21051"/>
      <c r="E21051"/>
    </row>
    <row r="21052" spans="1:5" ht="12.5" x14ac:dyDescent="0.25">
      <c r="A21052" s="37"/>
      <c r="B21052" s="26"/>
      <c r="C21052"/>
      <c r="D21052"/>
      <c r="E21052"/>
    </row>
    <row r="21053" spans="1:5" ht="12.5" x14ac:dyDescent="0.25">
      <c r="A21053" s="37"/>
      <c r="B21053" s="26"/>
      <c r="C21053"/>
      <c r="D21053"/>
      <c r="E21053"/>
    </row>
    <row r="21054" spans="1:5" ht="12.5" x14ac:dyDescent="0.25">
      <c r="A21054" s="37"/>
      <c r="B21054" s="26"/>
      <c r="C21054"/>
      <c r="D21054"/>
      <c r="E21054"/>
    </row>
    <row r="21055" spans="1:5" ht="12.5" x14ac:dyDescent="0.25">
      <c r="A21055" s="37"/>
      <c r="B21055" s="26"/>
      <c r="C21055"/>
      <c r="D21055"/>
      <c r="E21055"/>
    </row>
    <row r="21056" spans="1:5" ht="12.5" x14ac:dyDescent="0.25">
      <c r="A21056" s="37"/>
      <c r="B21056" s="26"/>
      <c r="C21056"/>
      <c r="D21056"/>
      <c r="E21056"/>
    </row>
    <row r="21057" spans="1:5" ht="12.5" x14ac:dyDescent="0.25">
      <c r="A21057" s="37"/>
      <c r="B21057" s="26"/>
      <c r="C21057"/>
      <c r="D21057"/>
      <c r="E21057"/>
    </row>
    <row r="21058" spans="1:5" ht="12.5" x14ac:dyDescent="0.25">
      <c r="A21058" s="37"/>
      <c r="B21058" s="26"/>
      <c r="C21058"/>
      <c r="D21058"/>
      <c r="E21058"/>
    </row>
    <row r="21059" spans="1:5" ht="12.5" x14ac:dyDescent="0.25">
      <c r="A21059" s="37"/>
      <c r="B21059" s="26"/>
      <c r="C21059"/>
      <c r="D21059"/>
      <c r="E21059"/>
    </row>
    <row r="21060" spans="1:5" ht="12.5" x14ac:dyDescent="0.25">
      <c r="A21060" s="37"/>
      <c r="B21060" s="26"/>
      <c r="C21060"/>
      <c r="D21060"/>
      <c r="E21060"/>
    </row>
    <row r="21061" spans="1:5" ht="12.5" x14ac:dyDescent="0.25">
      <c r="A21061" s="37"/>
      <c r="B21061" s="26"/>
      <c r="C21061"/>
      <c r="D21061"/>
      <c r="E21061"/>
    </row>
    <row r="21062" spans="1:5" ht="12.5" x14ac:dyDescent="0.25">
      <c r="A21062" s="37"/>
      <c r="B21062" s="26"/>
      <c r="C21062"/>
      <c r="D21062"/>
      <c r="E21062"/>
    </row>
    <row r="21063" spans="1:5" ht="12.5" x14ac:dyDescent="0.25">
      <c r="A21063" s="37"/>
      <c r="B21063" s="26"/>
      <c r="C21063"/>
      <c r="D21063"/>
      <c r="E21063"/>
    </row>
    <row r="21064" spans="1:5" ht="12.5" x14ac:dyDescent="0.25">
      <c r="A21064" s="37"/>
      <c r="B21064" s="26"/>
      <c r="C21064"/>
      <c r="D21064"/>
      <c r="E21064"/>
    </row>
    <row r="21065" spans="1:5" ht="12.5" x14ac:dyDescent="0.25">
      <c r="A21065" s="37"/>
      <c r="B21065" s="26"/>
      <c r="C21065"/>
      <c r="D21065"/>
      <c r="E21065"/>
    </row>
    <row r="21066" spans="1:5" ht="12.5" x14ac:dyDescent="0.25">
      <c r="A21066" s="37"/>
      <c r="B21066" s="26"/>
      <c r="C21066"/>
      <c r="D21066"/>
      <c r="E21066"/>
    </row>
    <row r="21067" spans="1:5" ht="12.5" x14ac:dyDescent="0.25">
      <c r="A21067" s="37"/>
      <c r="B21067" s="26"/>
      <c r="C21067"/>
      <c r="D21067"/>
      <c r="E21067"/>
    </row>
    <row r="21068" spans="1:5" ht="12.5" x14ac:dyDescent="0.25">
      <c r="A21068" s="37"/>
      <c r="B21068" s="26"/>
      <c r="C21068"/>
      <c r="D21068"/>
      <c r="E21068"/>
    </row>
    <row r="21069" spans="1:5" ht="12.5" x14ac:dyDescent="0.25">
      <c r="A21069" s="37"/>
      <c r="B21069" s="26"/>
      <c r="C21069"/>
      <c r="D21069"/>
      <c r="E21069"/>
    </row>
    <row r="21070" spans="1:5" ht="12.5" x14ac:dyDescent="0.25">
      <c r="A21070" s="37"/>
      <c r="B21070" s="26"/>
      <c r="C21070"/>
      <c r="D21070"/>
      <c r="E21070"/>
    </row>
    <row r="21071" spans="1:5" ht="12.5" x14ac:dyDescent="0.25">
      <c r="A21071" s="37"/>
      <c r="B21071" s="26"/>
      <c r="C21071"/>
      <c r="D21071"/>
      <c r="E21071"/>
    </row>
    <row r="21072" spans="1:5" ht="12.5" x14ac:dyDescent="0.25">
      <c r="A21072" s="37"/>
      <c r="B21072" s="26"/>
      <c r="C21072"/>
      <c r="D21072"/>
      <c r="E21072"/>
    </row>
    <row r="21073" spans="1:5" ht="12.5" x14ac:dyDescent="0.25">
      <c r="A21073" s="37"/>
      <c r="B21073" s="26"/>
      <c r="C21073"/>
      <c r="D21073"/>
      <c r="E21073"/>
    </row>
    <row r="21074" spans="1:5" ht="12.5" x14ac:dyDescent="0.25">
      <c r="A21074" s="37"/>
      <c r="B21074" s="26"/>
      <c r="C21074"/>
      <c r="D21074"/>
      <c r="E21074"/>
    </row>
    <row r="21075" spans="1:5" ht="12.5" x14ac:dyDescent="0.25">
      <c r="A21075" s="37"/>
      <c r="B21075" s="26"/>
      <c r="C21075"/>
      <c r="D21075"/>
      <c r="E21075"/>
    </row>
    <row r="21076" spans="1:5" ht="12.5" x14ac:dyDescent="0.25">
      <c r="A21076" s="37"/>
      <c r="B21076" s="26"/>
      <c r="C21076"/>
      <c r="D21076"/>
      <c r="E21076"/>
    </row>
    <row r="21077" spans="1:5" ht="12.5" x14ac:dyDescent="0.25">
      <c r="A21077" s="37"/>
      <c r="B21077" s="26"/>
      <c r="C21077"/>
      <c r="D21077"/>
      <c r="E21077"/>
    </row>
    <row r="21078" spans="1:5" ht="12.5" x14ac:dyDescent="0.25">
      <c r="A21078" s="37"/>
      <c r="B21078" s="26"/>
      <c r="C21078"/>
      <c r="D21078"/>
      <c r="E21078"/>
    </row>
    <row r="21079" spans="1:5" ht="12.5" x14ac:dyDescent="0.25">
      <c r="A21079" s="37"/>
      <c r="B21079" s="26"/>
      <c r="C21079"/>
      <c r="D21079"/>
      <c r="E21079"/>
    </row>
    <row r="21080" spans="1:5" ht="12.5" x14ac:dyDescent="0.25">
      <c r="A21080" s="37"/>
      <c r="B21080" s="26"/>
      <c r="C21080"/>
      <c r="D21080"/>
      <c r="E21080"/>
    </row>
    <row r="21081" spans="1:5" ht="12.5" x14ac:dyDescent="0.25">
      <c r="A21081" s="37"/>
      <c r="B21081" s="26"/>
      <c r="C21081"/>
      <c r="D21081"/>
      <c r="E21081"/>
    </row>
    <row r="21082" spans="1:5" ht="12.5" x14ac:dyDescent="0.25">
      <c r="A21082" s="37"/>
      <c r="B21082" s="26"/>
      <c r="C21082"/>
      <c r="D21082"/>
      <c r="E21082"/>
    </row>
    <row r="21083" spans="1:5" ht="12.5" x14ac:dyDescent="0.25">
      <c r="A21083" s="37"/>
      <c r="B21083" s="26"/>
      <c r="C21083"/>
      <c r="D21083"/>
      <c r="E21083"/>
    </row>
    <row r="21084" spans="1:5" ht="12.5" x14ac:dyDescent="0.25">
      <c r="A21084" s="37"/>
      <c r="B21084" s="26"/>
      <c r="C21084"/>
      <c r="D21084"/>
      <c r="E21084"/>
    </row>
    <row r="21085" spans="1:5" ht="12.5" x14ac:dyDescent="0.25">
      <c r="A21085" s="37"/>
      <c r="B21085" s="26"/>
      <c r="C21085"/>
      <c r="D21085"/>
      <c r="E21085"/>
    </row>
    <row r="21086" spans="1:5" ht="12.5" x14ac:dyDescent="0.25">
      <c r="A21086" s="37"/>
      <c r="B21086" s="26"/>
      <c r="C21086"/>
      <c r="D21086"/>
      <c r="E21086"/>
    </row>
    <row r="21087" spans="1:5" ht="12.5" x14ac:dyDescent="0.25">
      <c r="A21087" s="37"/>
      <c r="B21087" s="26"/>
      <c r="C21087"/>
      <c r="D21087"/>
      <c r="E21087"/>
    </row>
    <row r="21088" spans="1:5" ht="12.5" x14ac:dyDescent="0.25">
      <c r="A21088" s="37"/>
      <c r="B21088" s="26"/>
      <c r="C21088"/>
      <c r="D21088"/>
      <c r="E21088"/>
    </row>
    <row r="21089" spans="1:5" ht="12.5" x14ac:dyDescent="0.25">
      <c r="A21089" s="37"/>
      <c r="B21089" s="26"/>
      <c r="C21089"/>
      <c r="D21089"/>
      <c r="E21089"/>
    </row>
    <row r="21090" spans="1:5" ht="12.5" x14ac:dyDescent="0.25">
      <c r="A21090" s="37"/>
      <c r="B21090" s="26"/>
      <c r="C21090"/>
      <c r="D21090"/>
      <c r="E21090"/>
    </row>
    <row r="21091" spans="1:5" ht="12.5" x14ac:dyDescent="0.25">
      <c r="A21091" s="37"/>
      <c r="B21091" s="26"/>
      <c r="C21091"/>
      <c r="D21091"/>
      <c r="E21091"/>
    </row>
    <row r="21092" spans="1:5" ht="12.5" x14ac:dyDescent="0.25">
      <c r="A21092" s="37"/>
      <c r="B21092" s="26"/>
      <c r="C21092"/>
      <c r="D21092"/>
      <c r="E21092"/>
    </row>
    <row r="21093" spans="1:5" ht="12.5" x14ac:dyDescent="0.25">
      <c r="A21093" s="37"/>
      <c r="B21093" s="26"/>
      <c r="C21093"/>
      <c r="D21093"/>
      <c r="E21093"/>
    </row>
    <row r="21094" spans="1:5" ht="12.5" x14ac:dyDescent="0.25">
      <c r="A21094" s="37"/>
      <c r="B21094" s="26"/>
      <c r="C21094"/>
      <c r="D21094"/>
      <c r="E21094"/>
    </row>
    <row r="21095" spans="1:5" ht="12.5" x14ac:dyDescent="0.25">
      <c r="A21095" s="37"/>
      <c r="B21095" s="26"/>
      <c r="C21095"/>
      <c r="D21095"/>
      <c r="E21095"/>
    </row>
    <row r="21096" spans="1:5" ht="12.5" x14ac:dyDescent="0.25">
      <c r="A21096" s="37"/>
      <c r="B21096" s="26"/>
      <c r="C21096"/>
      <c r="D21096"/>
      <c r="E21096"/>
    </row>
    <row r="21097" spans="1:5" ht="12.5" x14ac:dyDescent="0.25">
      <c r="A21097" s="37"/>
      <c r="B21097" s="26"/>
      <c r="C21097"/>
      <c r="D21097"/>
      <c r="E21097"/>
    </row>
    <row r="21098" spans="1:5" ht="12.5" x14ac:dyDescent="0.25">
      <c r="A21098" s="37"/>
      <c r="B21098" s="26"/>
      <c r="C21098"/>
      <c r="D21098"/>
      <c r="E21098"/>
    </row>
    <row r="21099" spans="1:5" ht="12.5" x14ac:dyDescent="0.25">
      <c r="A21099" s="37"/>
      <c r="B21099" s="26"/>
      <c r="C21099"/>
      <c r="D21099"/>
      <c r="E21099"/>
    </row>
    <row r="21100" spans="1:5" ht="12.5" x14ac:dyDescent="0.25">
      <c r="A21100" s="37"/>
      <c r="B21100" s="26"/>
      <c r="C21100"/>
      <c r="D21100"/>
      <c r="E21100"/>
    </row>
    <row r="21101" spans="1:5" ht="12.5" x14ac:dyDescent="0.25">
      <c r="A21101" s="37"/>
      <c r="B21101" s="26"/>
      <c r="C21101"/>
      <c r="D21101"/>
      <c r="E21101"/>
    </row>
    <row r="21102" spans="1:5" ht="12.5" x14ac:dyDescent="0.25">
      <c r="A21102" s="37"/>
      <c r="B21102" s="26"/>
      <c r="C21102"/>
      <c r="D21102"/>
      <c r="E21102"/>
    </row>
    <row r="21103" spans="1:5" ht="12.5" x14ac:dyDescent="0.25">
      <c r="A21103" s="37"/>
      <c r="B21103" s="26"/>
      <c r="C21103"/>
      <c r="D21103"/>
      <c r="E21103"/>
    </row>
    <row r="21104" spans="1:5" ht="12.5" x14ac:dyDescent="0.25">
      <c r="A21104" s="37"/>
      <c r="B21104" s="26"/>
      <c r="C21104"/>
      <c r="D21104"/>
      <c r="E21104"/>
    </row>
    <row r="21105" spans="1:5" ht="12.5" x14ac:dyDescent="0.25">
      <c r="A21105" s="37"/>
      <c r="B21105" s="26"/>
      <c r="C21105"/>
      <c r="D21105"/>
      <c r="E21105"/>
    </row>
    <row r="21106" spans="1:5" ht="12.5" x14ac:dyDescent="0.25">
      <c r="A21106" s="37"/>
      <c r="B21106" s="26"/>
      <c r="C21106"/>
      <c r="D21106"/>
      <c r="E21106"/>
    </row>
    <row r="21107" spans="1:5" ht="12.5" x14ac:dyDescent="0.25">
      <c r="A21107" s="37"/>
      <c r="B21107" s="26"/>
      <c r="C21107"/>
      <c r="D21107"/>
      <c r="E21107"/>
    </row>
    <row r="21108" spans="1:5" ht="12.5" x14ac:dyDescent="0.25">
      <c r="A21108" s="37"/>
      <c r="B21108" s="26"/>
      <c r="C21108"/>
      <c r="D21108"/>
      <c r="E21108"/>
    </row>
    <row r="21109" spans="1:5" ht="12.5" x14ac:dyDescent="0.25">
      <c r="A21109" s="37"/>
      <c r="B21109" s="26"/>
      <c r="C21109"/>
      <c r="D21109"/>
      <c r="E21109"/>
    </row>
    <row r="21110" spans="1:5" ht="12.5" x14ac:dyDescent="0.25">
      <c r="A21110" s="37"/>
      <c r="B21110" s="26"/>
      <c r="C21110"/>
      <c r="D21110"/>
      <c r="E21110"/>
    </row>
    <row r="21111" spans="1:5" ht="12.5" x14ac:dyDescent="0.25">
      <c r="A21111" s="37"/>
      <c r="B21111" s="26"/>
      <c r="C21111"/>
      <c r="D21111"/>
      <c r="E21111"/>
    </row>
    <row r="21112" spans="1:5" ht="12.5" x14ac:dyDescent="0.25">
      <c r="A21112" s="37"/>
      <c r="B21112" s="26"/>
      <c r="C21112"/>
      <c r="D21112"/>
      <c r="E21112"/>
    </row>
    <row r="21113" spans="1:5" ht="12.5" x14ac:dyDescent="0.25">
      <c r="A21113" s="37"/>
      <c r="B21113" s="26"/>
      <c r="C21113"/>
      <c r="D21113"/>
      <c r="E21113"/>
    </row>
    <row r="21114" spans="1:5" ht="12.5" x14ac:dyDescent="0.25">
      <c r="A21114" s="37"/>
      <c r="B21114" s="26"/>
      <c r="C21114"/>
      <c r="D21114"/>
      <c r="E21114"/>
    </row>
    <row r="21115" spans="1:5" ht="12.5" x14ac:dyDescent="0.25">
      <c r="A21115" s="37"/>
      <c r="B21115" s="26"/>
      <c r="C21115"/>
      <c r="D21115"/>
      <c r="E21115"/>
    </row>
    <row r="21116" spans="1:5" ht="12.5" x14ac:dyDescent="0.25">
      <c r="A21116" s="37"/>
      <c r="B21116" s="26"/>
      <c r="C21116"/>
      <c r="D21116"/>
      <c r="E21116"/>
    </row>
    <row r="21117" spans="1:5" ht="12.5" x14ac:dyDescent="0.25">
      <c r="A21117" s="37"/>
      <c r="B21117" s="26"/>
      <c r="C21117"/>
      <c r="D21117"/>
      <c r="E21117"/>
    </row>
    <row r="21118" spans="1:5" ht="12.5" x14ac:dyDescent="0.25">
      <c r="A21118" s="37"/>
      <c r="B21118" s="26"/>
      <c r="C21118"/>
      <c r="D21118"/>
      <c r="E21118"/>
    </row>
    <row r="21119" spans="1:5" ht="12.5" x14ac:dyDescent="0.25">
      <c r="A21119" s="37"/>
      <c r="B21119" s="26"/>
      <c r="C21119"/>
      <c r="D21119"/>
      <c r="E21119"/>
    </row>
    <row r="21120" spans="1:5" ht="12.5" x14ac:dyDescent="0.25">
      <c r="A21120" s="37"/>
      <c r="B21120" s="26"/>
      <c r="C21120"/>
      <c r="D21120"/>
      <c r="E21120"/>
    </row>
    <row r="21121" spans="1:5" ht="12.5" x14ac:dyDescent="0.25">
      <c r="A21121" s="37"/>
      <c r="B21121" s="26"/>
      <c r="C21121"/>
      <c r="D21121"/>
      <c r="E21121"/>
    </row>
    <row r="21122" spans="1:5" ht="12.5" x14ac:dyDescent="0.25">
      <c r="A21122" s="37"/>
      <c r="B21122" s="26"/>
      <c r="C21122"/>
      <c r="D21122"/>
      <c r="E21122"/>
    </row>
    <row r="21123" spans="1:5" ht="12.5" x14ac:dyDescent="0.25">
      <c r="A21123" s="37"/>
      <c r="B21123" s="26"/>
      <c r="C21123"/>
      <c r="D21123"/>
      <c r="E21123"/>
    </row>
    <row r="21124" spans="1:5" ht="12.5" x14ac:dyDescent="0.25">
      <c r="A21124" s="37"/>
      <c r="B21124" s="26"/>
      <c r="C21124"/>
      <c r="D21124"/>
      <c r="E21124"/>
    </row>
    <row r="21125" spans="1:5" ht="12.5" x14ac:dyDescent="0.25">
      <c r="A21125" s="37"/>
      <c r="B21125" s="26"/>
      <c r="C21125"/>
      <c r="D21125"/>
      <c r="E21125"/>
    </row>
    <row r="21126" spans="1:5" ht="12.5" x14ac:dyDescent="0.25">
      <c r="A21126" s="37"/>
      <c r="B21126" s="26"/>
      <c r="C21126"/>
      <c r="D21126"/>
      <c r="E21126"/>
    </row>
    <row r="21127" spans="1:5" ht="12.5" x14ac:dyDescent="0.25">
      <c r="A21127" s="37"/>
      <c r="B21127" s="26"/>
      <c r="C21127"/>
      <c r="D21127"/>
      <c r="E21127"/>
    </row>
    <row r="21128" spans="1:5" ht="12.5" x14ac:dyDescent="0.25">
      <c r="A21128" s="37"/>
      <c r="B21128" s="26"/>
      <c r="C21128"/>
      <c r="D21128"/>
      <c r="E21128"/>
    </row>
    <row r="21129" spans="1:5" ht="12.5" x14ac:dyDescent="0.25">
      <c r="A21129" s="37"/>
      <c r="B21129" s="26"/>
      <c r="C21129"/>
      <c r="D21129"/>
      <c r="E21129"/>
    </row>
    <row r="21130" spans="1:5" ht="12.5" x14ac:dyDescent="0.25">
      <c r="A21130" s="37"/>
      <c r="B21130" s="26"/>
      <c r="C21130"/>
      <c r="D21130"/>
      <c r="E21130"/>
    </row>
    <row r="21131" spans="1:5" ht="12.5" x14ac:dyDescent="0.25">
      <c r="A21131" s="37"/>
      <c r="B21131" s="26"/>
      <c r="C21131"/>
      <c r="D21131"/>
      <c r="E21131"/>
    </row>
    <row r="21132" spans="1:5" ht="12.5" x14ac:dyDescent="0.25">
      <c r="A21132" s="37"/>
      <c r="B21132" s="26"/>
      <c r="C21132"/>
      <c r="D21132"/>
      <c r="E21132"/>
    </row>
    <row r="21133" spans="1:5" ht="12.5" x14ac:dyDescent="0.25">
      <c r="A21133" s="37"/>
      <c r="B21133" s="26"/>
      <c r="C21133"/>
      <c r="D21133"/>
      <c r="E21133"/>
    </row>
    <row r="21134" spans="1:5" ht="12.5" x14ac:dyDescent="0.25">
      <c r="A21134" s="37"/>
      <c r="B21134" s="26"/>
      <c r="C21134"/>
      <c r="D21134"/>
      <c r="E21134"/>
    </row>
    <row r="21135" spans="1:5" ht="12.5" x14ac:dyDescent="0.25">
      <c r="A21135" s="37"/>
      <c r="B21135" s="26"/>
      <c r="C21135"/>
      <c r="D21135"/>
      <c r="E21135"/>
    </row>
    <row r="21136" spans="1:5" ht="12.5" x14ac:dyDescent="0.25">
      <c r="A21136" s="37"/>
      <c r="B21136" s="26"/>
      <c r="C21136"/>
      <c r="D21136"/>
      <c r="E21136"/>
    </row>
    <row r="21137" spans="1:5" ht="12.5" x14ac:dyDescent="0.25">
      <c r="A21137" s="37"/>
      <c r="B21137" s="26"/>
      <c r="C21137"/>
      <c r="D21137"/>
      <c r="E21137"/>
    </row>
    <row r="21138" spans="1:5" ht="12.5" x14ac:dyDescent="0.25">
      <c r="A21138" s="37"/>
      <c r="B21138" s="26"/>
      <c r="C21138"/>
      <c r="D21138"/>
      <c r="E21138"/>
    </row>
    <row r="21139" spans="1:5" ht="12.5" x14ac:dyDescent="0.25">
      <c r="A21139" s="37"/>
      <c r="B21139" s="26"/>
      <c r="C21139"/>
      <c r="D21139"/>
      <c r="E21139"/>
    </row>
    <row r="21140" spans="1:5" ht="12.5" x14ac:dyDescent="0.25">
      <c r="A21140" s="37"/>
      <c r="B21140" s="26"/>
      <c r="C21140"/>
      <c r="D21140"/>
      <c r="E21140"/>
    </row>
    <row r="21141" spans="1:5" ht="12.5" x14ac:dyDescent="0.25">
      <c r="A21141" s="37"/>
      <c r="B21141" s="26"/>
      <c r="C21141"/>
      <c r="D21141"/>
      <c r="E21141"/>
    </row>
    <row r="21142" spans="1:5" ht="12.5" x14ac:dyDescent="0.25">
      <c r="A21142" s="37"/>
      <c r="B21142" s="26"/>
      <c r="C21142"/>
      <c r="D21142"/>
      <c r="E21142"/>
    </row>
    <row r="21143" spans="1:5" ht="12.5" x14ac:dyDescent="0.25">
      <c r="A21143" s="37"/>
      <c r="B21143" s="26"/>
      <c r="C21143"/>
      <c r="D21143"/>
      <c r="E21143"/>
    </row>
    <row r="21144" spans="1:5" ht="12.5" x14ac:dyDescent="0.25">
      <c r="A21144" s="37"/>
      <c r="B21144" s="26"/>
      <c r="C21144"/>
      <c r="D21144"/>
      <c r="E21144"/>
    </row>
    <row r="21145" spans="1:5" ht="12.5" x14ac:dyDescent="0.25">
      <c r="A21145" s="37"/>
      <c r="B21145" s="26"/>
      <c r="C21145"/>
      <c r="D21145"/>
      <c r="E21145"/>
    </row>
    <row r="21146" spans="1:5" ht="12.5" x14ac:dyDescent="0.25">
      <c r="A21146" s="37"/>
      <c r="B21146" s="26"/>
      <c r="C21146"/>
      <c r="D21146"/>
      <c r="E21146"/>
    </row>
    <row r="21147" spans="1:5" ht="12.5" x14ac:dyDescent="0.25">
      <c r="A21147" s="37"/>
      <c r="B21147" s="26"/>
      <c r="C21147"/>
      <c r="D21147"/>
      <c r="E21147"/>
    </row>
    <row r="21148" spans="1:5" ht="12.5" x14ac:dyDescent="0.25">
      <c r="A21148" s="37"/>
      <c r="B21148" s="26"/>
      <c r="C21148"/>
      <c r="D21148"/>
      <c r="E21148"/>
    </row>
    <row r="21149" spans="1:5" ht="12.5" x14ac:dyDescent="0.25">
      <c r="A21149" s="37"/>
      <c r="B21149" s="26"/>
      <c r="C21149"/>
      <c r="D21149"/>
      <c r="E21149"/>
    </row>
    <row r="21150" spans="1:5" ht="12.5" x14ac:dyDescent="0.25">
      <c r="A21150" s="37"/>
      <c r="B21150" s="26"/>
      <c r="C21150"/>
      <c r="D21150"/>
      <c r="E21150"/>
    </row>
    <row r="21151" spans="1:5" ht="12.5" x14ac:dyDescent="0.25">
      <c r="A21151" s="37"/>
      <c r="B21151" s="26"/>
      <c r="C21151"/>
      <c r="D21151"/>
      <c r="E21151"/>
    </row>
    <row r="21152" spans="1:5" ht="12.5" x14ac:dyDescent="0.25">
      <c r="A21152" s="37"/>
      <c r="B21152" s="26"/>
      <c r="C21152"/>
      <c r="D21152"/>
      <c r="E21152"/>
    </row>
    <row r="21153" spans="1:5" ht="12.5" x14ac:dyDescent="0.25">
      <c r="A21153" s="37"/>
      <c r="B21153" s="26"/>
      <c r="C21153"/>
      <c r="D21153"/>
      <c r="E21153"/>
    </row>
    <row r="21154" spans="1:5" ht="12.5" x14ac:dyDescent="0.25">
      <c r="A21154" s="37"/>
      <c r="B21154" s="26"/>
      <c r="C21154"/>
      <c r="D21154"/>
      <c r="E21154"/>
    </row>
    <row r="21155" spans="1:5" ht="12.5" x14ac:dyDescent="0.25">
      <c r="A21155" s="37"/>
      <c r="B21155" s="26"/>
      <c r="C21155"/>
      <c r="D21155"/>
      <c r="E21155"/>
    </row>
    <row r="21156" spans="1:5" ht="12.5" x14ac:dyDescent="0.25">
      <c r="A21156" s="37"/>
      <c r="B21156" s="26"/>
      <c r="C21156"/>
      <c r="D21156"/>
      <c r="E21156"/>
    </row>
    <row r="21157" spans="1:5" ht="12.5" x14ac:dyDescent="0.25">
      <c r="A21157" s="37"/>
      <c r="B21157" s="26"/>
      <c r="C21157"/>
      <c r="D21157"/>
      <c r="E21157"/>
    </row>
    <row r="21158" spans="1:5" ht="12.5" x14ac:dyDescent="0.25">
      <c r="A21158" s="37"/>
      <c r="B21158" s="26"/>
      <c r="C21158"/>
      <c r="D21158"/>
      <c r="E21158"/>
    </row>
    <row r="21159" spans="1:5" ht="12.5" x14ac:dyDescent="0.25">
      <c r="A21159" s="37"/>
      <c r="B21159" s="26"/>
      <c r="C21159"/>
      <c r="D21159"/>
      <c r="E21159"/>
    </row>
    <row r="21160" spans="1:5" ht="12.5" x14ac:dyDescent="0.25">
      <c r="A21160" s="37"/>
      <c r="B21160" s="26"/>
      <c r="C21160"/>
      <c r="D21160"/>
      <c r="E21160"/>
    </row>
    <row r="21161" spans="1:5" ht="12.5" x14ac:dyDescent="0.25">
      <c r="A21161" s="37"/>
      <c r="B21161" s="26"/>
      <c r="C21161"/>
      <c r="D21161"/>
      <c r="E21161"/>
    </row>
    <row r="21162" spans="1:5" ht="12.5" x14ac:dyDescent="0.25">
      <c r="A21162" s="37"/>
      <c r="B21162" s="26"/>
      <c r="C21162"/>
      <c r="D21162"/>
      <c r="E21162"/>
    </row>
    <row r="21163" spans="1:5" ht="12.5" x14ac:dyDescent="0.25">
      <c r="A21163" s="37"/>
      <c r="B21163" s="26"/>
      <c r="C21163"/>
      <c r="D21163"/>
      <c r="E21163"/>
    </row>
    <row r="21164" spans="1:5" ht="12.5" x14ac:dyDescent="0.25">
      <c r="A21164" s="37"/>
      <c r="B21164" s="26"/>
      <c r="C21164"/>
      <c r="D21164"/>
      <c r="E21164"/>
    </row>
    <row r="21165" spans="1:5" ht="12.5" x14ac:dyDescent="0.25">
      <c r="A21165" s="37"/>
      <c r="B21165" s="26"/>
      <c r="C21165"/>
      <c r="D21165"/>
      <c r="E21165"/>
    </row>
    <row r="21166" spans="1:5" ht="12.5" x14ac:dyDescent="0.25">
      <c r="A21166" s="37"/>
      <c r="B21166" s="26"/>
      <c r="C21166"/>
      <c r="D21166"/>
      <c r="E21166"/>
    </row>
    <row r="21167" spans="1:5" ht="12.5" x14ac:dyDescent="0.25">
      <c r="A21167" s="37"/>
      <c r="B21167" s="26"/>
      <c r="C21167"/>
      <c r="D21167"/>
      <c r="E21167"/>
    </row>
    <row r="21168" spans="1:5" ht="12.5" x14ac:dyDescent="0.25">
      <c r="A21168" s="37"/>
      <c r="B21168" s="26"/>
      <c r="C21168"/>
      <c r="D21168"/>
      <c r="E21168"/>
    </row>
    <row r="21169" spans="1:5" ht="12.5" x14ac:dyDescent="0.25">
      <c r="A21169" s="37"/>
      <c r="B21169" s="26"/>
      <c r="C21169"/>
      <c r="D21169"/>
      <c r="E21169"/>
    </row>
    <row r="21170" spans="1:5" ht="12.5" x14ac:dyDescent="0.25">
      <c r="A21170" s="37"/>
      <c r="B21170" s="26"/>
      <c r="C21170"/>
      <c r="D21170"/>
      <c r="E21170"/>
    </row>
    <row r="21171" spans="1:5" ht="12.5" x14ac:dyDescent="0.25">
      <c r="A21171" s="37"/>
      <c r="B21171" s="26"/>
      <c r="C21171"/>
      <c r="D21171"/>
      <c r="E21171"/>
    </row>
    <row r="21172" spans="1:5" ht="12.5" x14ac:dyDescent="0.25">
      <c r="A21172" s="37"/>
      <c r="B21172" s="26"/>
      <c r="C21172"/>
      <c r="D21172"/>
      <c r="E21172"/>
    </row>
    <row r="21173" spans="1:5" ht="12.5" x14ac:dyDescent="0.25">
      <c r="A21173" s="37"/>
      <c r="B21173" s="26"/>
      <c r="C21173"/>
      <c r="D21173"/>
      <c r="E21173"/>
    </row>
    <row r="21174" spans="1:5" ht="12.5" x14ac:dyDescent="0.25">
      <c r="A21174" s="37"/>
      <c r="B21174" s="26"/>
      <c r="C21174"/>
      <c r="D21174"/>
      <c r="E21174"/>
    </row>
    <row r="21175" spans="1:5" ht="12.5" x14ac:dyDescent="0.25">
      <c r="A21175" s="37"/>
      <c r="B21175" s="26"/>
      <c r="C21175"/>
      <c r="D21175"/>
      <c r="E21175"/>
    </row>
    <row r="21176" spans="1:5" ht="12.5" x14ac:dyDescent="0.25">
      <c r="A21176" s="37"/>
      <c r="B21176" s="26"/>
      <c r="C21176"/>
      <c r="D21176"/>
      <c r="E21176"/>
    </row>
    <row r="21177" spans="1:5" ht="12.5" x14ac:dyDescent="0.25">
      <c r="A21177" s="37"/>
      <c r="B21177" s="26"/>
      <c r="C21177"/>
      <c r="D21177"/>
      <c r="E21177"/>
    </row>
    <row r="21178" spans="1:5" ht="12.5" x14ac:dyDescent="0.25">
      <c r="A21178" s="37"/>
      <c r="B21178" s="26"/>
      <c r="C21178"/>
      <c r="D21178"/>
      <c r="E21178"/>
    </row>
    <row r="21179" spans="1:5" ht="12.5" x14ac:dyDescent="0.25">
      <c r="A21179" s="37"/>
      <c r="B21179" s="26"/>
      <c r="C21179"/>
      <c r="D21179"/>
      <c r="E21179"/>
    </row>
    <row r="21180" spans="1:5" ht="12.5" x14ac:dyDescent="0.25">
      <c r="A21180" s="37"/>
      <c r="B21180" s="26"/>
      <c r="C21180"/>
      <c r="D21180"/>
      <c r="E21180"/>
    </row>
    <row r="21181" spans="1:5" ht="12.5" x14ac:dyDescent="0.25">
      <c r="A21181" s="37"/>
      <c r="B21181" s="26"/>
      <c r="C21181"/>
      <c r="D21181"/>
      <c r="E21181"/>
    </row>
    <row r="21182" spans="1:5" ht="12.5" x14ac:dyDescent="0.25">
      <c r="A21182" s="37"/>
      <c r="B21182" s="26"/>
      <c r="C21182"/>
      <c r="D21182"/>
      <c r="E21182"/>
    </row>
    <row r="21183" spans="1:5" ht="12.5" x14ac:dyDescent="0.25">
      <c r="A21183" s="37"/>
      <c r="B21183" s="26"/>
      <c r="C21183"/>
      <c r="D21183"/>
      <c r="E21183"/>
    </row>
    <row r="21184" spans="1:5" ht="12.5" x14ac:dyDescent="0.25">
      <c r="A21184" s="37"/>
      <c r="B21184" s="26"/>
      <c r="C21184"/>
      <c r="D21184"/>
      <c r="E21184"/>
    </row>
    <row r="21185" spans="1:5" ht="12.5" x14ac:dyDescent="0.25">
      <c r="A21185" s="37"/>
      <c r="B21185" s="26"/>
      <c r="C21185"/>
      <c r="D21185"/>
      <c r="E21185"/>
    </row>
    <row r="21186" spans="1:5" ht="12.5" x14ac:dyDescent="0.25">
      <c r="A21186" s="37"/>
      <c r="B21186" s="26"/>
      <c r="C21186"/>
      <c r="D21186"/>
      <c r="E21186"/>
    </row>
    <row r="21187" spans="1:5" ht="12.5" x14ac:dyDescent="0.25">
      <c r="A21187" s="37"/>
      <c r="B21187" s="26"/>
      <c r="C21187"/>
      <c r="D21187"/>
      <c r="E21187"/>
    </row>
    <row r="21188" spans="1:5" ht="12.5" x14ac:dyDescent="0.25">
      <c r="A21188" s="37"/>
      <c r="B21188" s="26"/>
      <c r="C21188"/>
      <c r="D21188"/>
      <c r="E21188"/>
    </row>
    <row r="21189" spans="1:5" ht="12.5" x14ac:dyDescent="0.25">
      <c r="A21189" s="37"/>
      <c r="B21189" s="26"/>
      <c r="C21189"/>
      <c r="D21189"/>
      <c r="E21189"/>
    </row>
    <row r="21190" spans="1:5" ht="12.5" x14ac:dyDescent="0.25">
      <c r="A21190" s="37"/>
      <c r="B21190" s="26"/>
      <c r="C21190"/>
      <c r="D21190"/>
      <c r="E21190"/>
    </row>
    <row r="21191" spans="1:5" ht="12.5" x14ac:dyDescent="0.25">
      <c r="A21191" s="37"/>
      <c r="B21191" s="26"/>
      <c r="C21191"/>
      <c r="D21191"/>
      <c r="E21191"/>
    </row>
    <row r="21192" spans="1:5" ht="12.5" x14ac:dyDescent="0.25">
      <c r="A21192" s="37"/>
      <c r="B21192" s="26"/>
      <c r="C21192"/>
      <c r="D21192"/>
      <c r="E21192"/>
    </row>
    <row r="21193" spans="1:5" ht="12.5" x14ac:dyDescent="0.25">
      <c r="A21193" s="37"/>
      <c r="B21193" s="26"/>
      <c r="C21193"/>
      <c r="D21193"/>
      <c r="E21193"/>
    </row>
    <row r="21194" spans="1:5" ht="12.5" x14ac:dyDescent="0.25">
      <c r="A21194" s="37"/>
      <c r="B21194" s="26"/>
      <c r="C21194"/>
      <c r="D21194"/>
      <c r="E21194"/>
    </row>
    <row r="21195" spans="1:5" ht="12.5" x14ac:dyDescent="0.25">
      <c r="A21195" s="37"/>
      <c r="B21195" s="26"/>
      <c r="C21195"/>
      <c r="D21195"/>
      <c r="E21195"/>
    </row>
    <row r="21196" spans="1:5" ht="12.5" x14ac:dyDescent="0.25">
      <c r="A21196" s="37"/>
      <c r="B21196" s="26"/>
      <c r="C21196"/>
      <c r="D21196"/>
      <c r="E21196"/>
    </row>
    <row r="21197" spans="1:5" ht="12.5" x14ac:dyDescent="0.25">
      <c r="A21197" s="37"/>
      <c r="B21197" s="26"/>
      <c r="C21197"/>
      <c r="D21197"/>
      <c r="E21197"/>
    </row>
    <row r="21198" spans="1:5" ht="12.5" x14ac:dyDescent="0.25">
      <c r="A21198" s="37"/>
      <c r="B21198" s="26"/>
      <c r="C21198"/>
      <c r="D21198"/>
      <c r="E21198"/>
    </row>
    <row r="21199" spans="1:5" ht="12.5" x14ac:dyDescent="0.25">
      <c r="A21199" s="37"/>
      <c r="B21199" s="26"/>
      <c r="C21199"/>
      <c r="D21199"/>
      <c r="E21199"/>
    </row>
    <row r="21200" spans="1:5" ht="12.5" x14ac:dyDescent="0.25">
      <c r="A21200" s="37"/>
      <c r="B21200" s="26"/>
      <c r="C21200"/>
      <c r="D21200"/>
      <c r="E21200"/>
    </row>
    <row r="21201" spans="1:5" ht="12.5" x14ac:dyDescent="0.25">
      <c r="A21201" s="37"/>
      <c r="B21201" s="26"/>
      <c r="C21201"/>
      <c r="D21201"/>
      <c r="E21201"/>
    </row>
    <row r="21202" spans="1:5" ht="12.5" x14ac:dyDescent="0.25">
      <c r="A21202" s="37"/>
      <c r="B21202" s="26"/>
      <c r="C21202"/>
      <c r="D21202"/>
      <c r="E21202"/>
    </row>
    <row r="21203" spans="1:5" ht="12.5" x14ac:dyDescent="0.25">
      <c r="A21203" s="37"/>
      <c r="B21203" s="26"/>
      <c r="C21203"/>
      <c r="D21203"/>
      <c r="E21203"/>
    </row>
    <row r="21204" spans="1:5" ht="12.5" x14ac:dyDescent="0.25">
      <c r="A21204" s="37"/>
      <c r="B21204" s="26"/>
      <c r="C21204"/>
      <c r="D21204"/>
      <c r="E21204"/>
    </row>
    <row r="21205" spans="1:5" ht="12.5" x14ac:dyDescent="0.25">
      <c r="A21205" s="37"/>
      <c r="B21205" s="26"/>
      <c r="C21205"/>
      <c r="D21205"/>
      <c r="E21205"/>
    </row>
    <row r="21206" spans="1:5" ht="12.5" x14ac:dyDescent="0.25">
      <c r="A21206" s="37"/>
      <c r="B21206" s="26"/>
      <c r="C21206"/>
      <c r="D21206"/>
      <c r="E21206"/>
    </row>
    <row r="21207" spans="1:5" ht="12.5" x14ac:dyDescent="0.25">
      <c r="A21207" s="37"/>
      <c r="B21207" s="26"/>
      <c r="C21207"/>
      <c r="D21207"/>
      <c r="E21207"/>
    </row>
    <row r="21208" spans="1:5" ht="12.5" x14ac:dyDescent="0.25">
      <c r="A21208" s="37"/>
      <c r="B21208" s="26"/>
      <c r="C21208"/>
      <c r="D21208"/>
      <c r="E21208"/>
    </row>
    <row r="21209" spans="1:5" ht="12.5" x14ac:dyDescent="0.25">
      <c r="A21209" s="37"/>
      <c r="B21209" s="26"/>
      <c r="C21209"/>
      <c r="D21209"/>
      <c r="E21209"/>
    </row>
    <row r="21210" spans="1:5" ht="12.5" x14ac:dyDescent="0.25">
      <c r="A21210" s="37"/>
      <c r="B21210" s="26"/>
      <c r="C21210"/>
      <c r="D21210"/>
      <c r="E21210"/>
    </row>
    <row r="21211" spans="1:5" ht="12.5" x14ac:dyDescent="0.25">
      <c r="A21211" s="37"/>
      <c r="B21211" s="26"/>
      <c r="C21211"/>
      <c r="D21211"/>
      <c r="E21211"/>
    </row>
    <row r="21212" spans="1:5" ht="12.5" x14ac:dyDescent="0.25">
      <c r="A21212" s="37"/>
      <c r="B21212" s="26"/>
      <c r="C21212"/>
      <c r="D21212"/>
      <c r="E21212"/>
    </row>
    <row r="21213" spans="1:5" ht="12.5" x14ac:dyDescent="0.25">
      <c r="A21213" s="37"/>
      <c r="B21213" s="26"/>
      <c r="C21213"/>
      <c r="D21213"/>
      <c r="E21213"/>
    </row>
    <row r="21214" spans="1:5" ht="12.5" x14ac:dyDescent="0.25">
      <c r="A21214" s="37"/>
      <c r="B21214" s="26"/>
      <c r="C21214"/>
      <c r="D21214"/>
      <c r="E21214"/>
    </row>
    <row r="21215" spans="1:5" ht="12.5" x14ac:dyDescent="0.25">
      <c r="A21215" s="37"/>
      <c r="B21215" s="26"/>
      <c r="C21215"/>
      <c r="D21215"/>
      <c r="E21215"/>
    </row>
    <row r="21216" spans="1:5" ht="12.5" x14ac:dyDescent="0.25">
      <c r="A21216" s="37"/>
      <c r="B21216" s="26"/>
      <c r="C21216"/>
      <c r="D21216"/>
      <c r="E21216"/>
    </row>
    <row r="21217" spans="1:5" ht="12.5" x14ac:dyDescent="0.25">
      <c r="A21217" s="37"/>
      <c r="B21217" s="26"/>
      <c r="C21217"/>
      <c r="D21217"/>
      <c r="E21217"/>
    </row>
    <row r="21218" spans="1:5" ht="12.5" x14ac:dyDescent="0.25">
      <c r="A21218" s="37"/>
      <c r="B21218" s="26"/>
      <c r="C21218"/>
      <c r="D21218"/>
      <c r="E21218"/>
    </row>
    <row r="21219" spans="1:5" ht="12.5" x14ac:dyDescent="0.25">
      <c r="A21219" s="37"/>
      <c r="B21219" s="26"/>
      <c r="C21219"/>
      <c r="D21219"/>
      <c r="E21219"/>
    </row>
    <row r="21220" spans="1:5" ht="12.5" x14ac:dyDescent="0.25">
      <c r="A21220" s="37"/>
      <c r="B21220" s="26"/>
      <c r="C21220"/>
      <c r="D21220"/>
      <c r="E21220"/>
    </row>
    <row r="21221" spans="1:5" ht="12.5" x14ac:dyDescent="0.25">
      <c r="A21221" s="37"/>
      <c r="B21221" s="26"/>
      <c r="C21221"/>
      <c r="D21221"/>
      <c r="E21221"/>
    </row>
    <row r="21222" spans="1:5" ht="12.5" x14ac:dyDescent="0.25">
      <c r="A21222" s="37"/>
      <c r="B21222" s="26"/>
      <c r="C21222"/>
      <c r="D21222"/>
      <c r="E21222"/>
    </row>
    <row r="21223" spans="1:5" ht="12.5" x14ac:dyDescent="0.25">
      <c r="A21223" s="37"/>
      <c r="B21223" s="26"/>
      <c r="C21223"/>
      <c r="D21223"/>
      <c r="E21223"/>
    </row>
    <row r="21224" spans="1:5" ht="12.5" x14ac:dyDescent="0.25">
      <c r="A21224" s="37"/>
      <c r="B21224" s="26"/>
      <c r="C21224"/>
      <c r="D21224"/>
      <c r="E21224"/>
    </row>
    <row r="21225" spans="1:5" ht="12.5" x14ac:dyDescent="0.25">
      <c r="A21225" s="37"/>
      <c r="B21225" s="26"/>
      <c r="C21225"/>
      <c r="D21225"/>
      <c r="E21225"/>
    </row>
    <row r="21226" spans="1:5" ht="12.5" x14ac:dyDescent="0.25">
      <c r="A21226" s="37"/>
      <c r="B21226" s="26"/>
      <c r="C21226"/>
      <c r="D21226"/>
      <c r="E21226"/>
    </row>
    <row r="21227" spans="1:5" ht="12.5" x14ac:dyDescent="0.25">
      <c r="A21227" s="37"/>
      <c r="B21227" s="26"/>
      <c r="C21227"/>
      <c r="D21227"/>
      <c r="E21227"/>
    </row>
    <row r="21228" spans="1:5" ht="12.5" x14ac:dyDescent="0.25">
      <c r="A21228" s="37"/>
      <c r="B21228" s="26"/>
      <c r="C21228"/>
      <c r="D21228"/>
      <c r="E21228"/>
    </row>
    <row r="21229" spans="1:5" ht="12.5" x14ac:dyDescent="0.25">
      <c r="A21229" s="37"/>
      <c r="B21229" s="26"/>
      <c r="C21229"/>
      <c r="D21229"/>
      <c r="E21229"/>
    </row>
    <row r="21230" spans="1:5" ht="12.5" x14ac:dyDescent="0.25">
      <c r="A21230" s="37"/>
      <c r="B21230" s="26"/>
      <c r="C21230"/>
      <c r="D21230"/>
      <c r="E21230"/>
    </row>
    <row r="21231" spans="1:5" ht="12.5" x14ac:dyDescent="0.25">
      <c r="A21231" s="37"/>
      <c r="B21231" s="26"/>
      <c r="C21231"/>
      <c r="D21231"/>
      <c r="E21231"/>
    </row>
    <row r="21232" spans="1:5" ht="12.5" x14ac:dyDescent="0.25">
      <c r="A21232" s="37"/>
      <c r="B21232" s="26"/>
      <c r="C21232"/>
      <c r="D21232"/>
      <c r="E21232"/>
    </row>
    <row r="21233" spans="1:5" ht="12.5" x14ac:dyDescent="0.25">
      <c r="A21233" s="37"/>
      <c r="B21233" s="26"/>
      <c r="C21233"/>
      <c r="D21233"/>
      <c r="E21233"/>
    </row>
    <row r="21234" spans="1:5" ht="12.5" x14ac:dyDescent="0.25">
      <c r="A21234" s="37"/>
      <c r="B21234" s="26"/>
      <c r="C21234"/>
      <c r="D21234"/>
      <c r="E21234"/>
    </row>
    <row r="21235" spans="1:5" ht="12.5" x14ac:dyDescent="0.25">
      <c r="A21235" s="37"/>
      <c r="B21235" s="26"/>
      <c r="C21235"/>
      <c r="D21235"/>
      <c r="E21235"/>
    </row>
    <row r="21236" spans="1:5" ht="12.5" x14ac:dyDescent="0.25">
      <c r="A21236" s="37"/>
      <c r="B21236" s="26"/>
      <c r="C21236"/>
      <c r="D21236"/>
      <c r="E21236"/>
    </row>
    <row r="21237" spans="1:5" ht="12.5" x14ac:dyDescent="0.25">
      <c r="A21237" s="37"/>
      <c r="B21237" s="26"/>
      <c r="C21237"/>
      <c r="D21237"/>
      <c r="E21237"/>
    </row>
    <row r="21238" spans="1:5" ht="12.5" x14ac:dyDescent="0.25">
      <c r="A21238" s="37"/>
      <c r="B21238" s="26"/>
      <c r="C21238"/>
      <c r="D21238"/>
      <c r="E21238"/>
    </row>
    <row r="21239" spans="1:5" ht="12.5" x14ac:dyDescent="0.25">
      <c r="A21239" s="37"/>
      <c r="B21239" s="26"/>
      <c r="C21239"/>
      <c r="D21239"/>
      <c r="E21239"/>
    </row>
    <row r="21240" spans="1:5" ht="12.5" x14ac:dyDescent="0.25">
      <c r="A21240" s="37"/>
      <c r="B21240" s="26"/>
      <c r="C21240"/>
      <c r="D21240"/>
      <c r="E21240"/>
    </row>
    <row r="21241" spans="1:5" ht="12.5" x14ac:dyDescent="0.25">
      <c r="A21241" s="37"/>
      <c r="B21241" s="26"/>
      <c r="C21241"/>
      <c r="D21241"/>
      <c r="E21241"/>
    </row>
    <row r="21242" spans="1:5" ht="12.5" x14ac:dyDescent="0.25">
      <c r="A21242" s="37"/>
      <c r="B21242" s="26"/>
      <c r="C21242"/>
      <c r="D21242"/>
      <c r="E21242"/>
    </row>
    <row r="21243" spans="1:5" ht="12.5" x14ac:dyDescent="0.25">
      <c r="A21243" s="37"/>
      <c r="B21243" s="26"/>
      <c r="C21243"/>
      <c r="D21243"/>
      <c r="E21243"/>
    </row>
    <row r="21244" spans="1:5" ht="12.5" x14ac:dyDescent="0.25">
      <c r="A21244" s="37"/>
      <c r="B21244" s="26"/>
      <c r="C21244"/>
      <c r="D21244"/>
      <c r="E21244"/>
    </row>
    <row r="21245" spans="1:5" ht="12.5" x14ac:dyDescent="0.25">
      <c r="A21245" s="37"/>
      <c r="B21245" s="26"/>
      <c r="C21245"/>
      <c r="D21245"/>
      <c r="E21245"/>
    </row>
    <row r="21246" spans="1:5" ht="12.5" x14ac:dyDescent="0.25">
      <c r="A21246" s="37"/>
      <c r="B21246" s="26"/>
      <c r="C21246"/>
      <c r="D21246"/>
      <c r="E21246"/>
    </row>
    <row r="21247" spans="1:5" ht="12.5" x14ac:dyDescent="0.25">
      <c r="A21247" s="37"/>
      <c r="B21247" s="26"/>
      <c r="C21247"/>
      <c r="D21247"/>
      <c r="E21247"/>
    </row>
    <row r="21248" spans="1:5" ht="12.5" x14ac:dyDescent="0.25">
      <c r="A21248" s="37"/>
      <c r="B21248" s="26"/>
      <c r="C21248"/>
      <c r="D21248"/>
      <c r="E21248"/>
    </row>
    <row r="21249" spans="1:5" ht="12.5" x14ac:dyDescent="0.25">
      <c r="A21249" s="37"/>
      <c r="B21249" s="26"/>
      <c r="C21249"/>
      <c r="D21249"/>
      <c r="E21249"/>
    </row>
    <row r="21250" spans="1:5" ht="12.5" x14ac:dyDescent="0.25">
      <c r="A21250" s="37"/>
      <c r="B21250" s="26"/>
      <c r="C21250"/>
      <c r="D21250"/>
      <c r="E21250"/>
    </row>
    <row r="21251" spans="1:5" ht="12.5" x14ac:dyDescent="0.25">
      <c r="A21251" s="37"/>
      <c r="B21251" s="26"/>
      <c r="C21251"/>
      <c r="D21251"/>
      <c r="E21251"/>
    </row>
    <row r="21252" spans="1:5" ht="12.5" x14ac:dyDescent="0.25">
      <c r="A21252" s="37"/>
      <c r="B21252" s="26"/>
      <c r="C21252"/>
      <c r="D21252"/>
      <c r="E21252"/>
    </row>
    <row r="21253" spans="1:5" ht="12.5" x14ac:dyDescent="0.25">
      <c r="A21253" s="37"/>
      <c r="B21253" s="26"/>
      <c r="C21253"/>
      <c r="D21253"/>
      <c r="E21253"/>
    </row>
    <row r="21254" spans="1:5" ht="12.5" x14ac:dyDescent="0.25">
      <c r="A21254" s="37"/>
      <c r="B21254" s="26"/>
      <c r="C21254"/>
      <c r="D21254"/>
      <c r="E21254"/>
    </row>
    <row r="21255" spans="1:5" ht="12.5" x14ac:dyDescent="0.25">
      <c r="A21255" s="37"/>
      <c r="B21255" s="26"/>
      <c r="C21255"/>
      <c r="D21255"/>
      <c r="E21255"/>
    </row>
    <row r="21256" spans="1:5" ht="12.5" x14ac:dyDescent="0.25">
      <c r="A21256" s="37"/>
      <c r="B21256" s="26"/>
      <c r="C21256"/>
      <c r="D21256"/>
      <c r="E21256"/>
    </row>
    <row r="21257" spans="1:5" ht="12.5" x14ac:dyDescent="0.25">
      <c r="A21257" s="37"/>
      <c r="B21257" s="26"/>
      <c r="C21257"/>
      <c r="D21257"/>
      <c r="E21257"/>
    </row>
    <row r="21258" spans="1:5" ht="12.5" x14ac:dyDescent="0.25">
      <c r="A21258" s="37"/>
      <c r="B21258" s="26"/>
      <c r="C21258"/>
      <c r="D21258"/>
      <c r="E21258"/>
    </row>
    <row r="21259" spans="1:5" ht="12.5" x14ac:dyDescent="0.25">
      <c r="A21259" s="37"/>
      <c r="B21259" s="26"/>
      <c r="C21259"/>
      <c r="D21259"/>
      <c r="E21259"/>
    </row>
    <row r="21260" spans="1:5" ht="12.5" x14ac:dyDescent="0.25">
      <c r="A21260" s="37"/>
      <c r="B21260" s="26"/>
      <c r="C21260"/>
      <c r="D21260"/>
      <c r="E21260"/>
    </row>
    <row r="21261" spans="1:5" ht="12.5" x14ac:dyDescent="0.25">
      <c r="A21261" s="37"/>
      <c r="B21261" s="26"/>
      <c r="C21261"/>
      <c r="D21261"/>
      <c r="E21261"/>
    </row>
    <row r="21262" spans="1:5" ht="12.5" x14ac:dyDescent="0.25">
      <c r="A21262" s="37"/>
      <c r="B21262" s="26"/>
      <c r="C21262"/>
      <c r="D21262"/>
      <c r="E21262"/>
    </row>
    <row r="21263" spans="1:5" ht="12.5" x14ac:dyDescent="0.25">
      <c r="A21263" s="37"/>
      <c r="B21263" s="26"/>
      <c r="C21263"/>
      <c r="D21263"/>
      <c r="E21263"/>
    </row>
    <row r="21264" spans="1:5" ht="12.5" x14ac:dyDescent="0.25">
      <c r="A21264" s="37"/>
      <c r="B21264" s="26"/>
      <c r="C21264"/>
      <c r="D21264"/>
      <c r="E21264"/>
    </row>
    <row r="21265" spans="1:5" ht="12.5" x14ac:dyDescent="0.25">
      <c r="A21265" s="37"/>
      <c r="B21265" s="26"/>
      <c r="C21265"/>
      <c r="D21265"/>
      <c r="E21265"/>
    </row>
    <row r="21266" spans="1:5" ht="12.5" x14ac:dyDescent="0.25">
      <c r="A21266" s="37"/>
      <c r="B21266" s="26"/>
      <c r="C21266"/>
      <c r="D21266"/>
      <c r="E21266"/>
    </row>
    <row r="21267" spans="1:5" ht="12.5" x14ac:dyDescent="0.25">
      <c r="A21267" s="37"/>
      <c r="B21267" s="26"/>
      <c r="C21267"/>
      <c r="D21267"/>
      <c r="E21267"/>
    </row>
    <row r="21268" spans="1:5" ht="12.5" x14ac:dyDescent="0.25">
      <c r="A21268" s="37"/>
      <c r="B21268" s="26"/>
      <c r="C21268"/>
      <c r="D21268"/>
      <c r="E21268"/>
    </row>
    <row r="21269" spans="1:5" ht="12.5" x14ac:dyDescent="0.25">
      <c r="A21269" s="37"/>
      <c r="B21269" s="26"/>
      <c r="C21269"/>
      <c r="D21269"/>
      <c r="E21269"/>
    </row>
    <row r="21270" spans="1:5" ht="12.5" x14ac:dyDescent="0.25">
      <c r="A21270" s="37"/>
      <c r="B21270" s="26"/>
      <c r="C21270"/>
      <c r="D21270"/>
      <c r="E21270"/>
    </row>
    <row r="21271" spans="1:5" ht="12.5" x14ac:dyDescent="0.25">
      <c r="A21271" s="37"/>
      <c r="B21271" s="26"/>
      <c r="C21271"/>
      <c r="D21271"/>
      <c r="E21271"/>
    </row>
    <row r="21272" spans="1:5" ht="12.5" x14ac:dyDescent="0.25">
      <c r="A21272" s="37"/>
      <c r="B21272" s="26"/>
      <c r="C21272"/>
      <c r="D21272"/>
      <c r="E21272"/>
    </row>
    <row r="21273" spans="1:5" ht="12.5" x14ac:dyDescent="0.25">
      <c r="A21273" s="37"/>
      <c r="B21273" s="26"/>
      <c r="C21273"/>
      <c r="D21273"/>
      <c r="E21273"/>
    </row>
    <row r="21274" spans="1:5" ht="12.5" x14ac:dyDescent="0.25">
      <c r="A21274" s="37"/>
      <c r="B21274" s="26"/>
      <c r="C21274"/>
      <c r="D21274"/>
      <c r="E21274"/>
    </row>
    <row r="21275" spans="1:5" ht="12.5" x14ac:dyDescent="0.25">
      <c r="A21275" s="37"/>
      <c r="B21275" s="26"/>
      <c r="C21275"/>
      <c r="D21275"/>
      <c r="E21275"/>
    </row>
    <row r="21276" spans="1:5" ht="12.5" x14ac:dyDescent="0.25">
      <c r="A21276" s="37"/>
      <c r="B21276" s="26"/>
      <c r="C21276"/>
      <c r="D21276"/>
      <c r="E21276"/>
    </row>
    <row r="21277" spans="1:5" ht="12.5" x14ac:dyDescent="0.25">
      <c r="A21277" s="37"/>
      <c r="B21277" s="26"/>
      <c r="C21277"/>
      <c r="D21277"/>
      <c r="E21277"/>
    </row>
    <row r="21278" spans="1:5" ht="12.5" x14ac:dyDescent="0.25">
      <c r="A21278" s="37"/>
      <c r="B21278" s="26"/>
      <c r="C21278"/>
      <c r="D21278"/>
      <c r="E21278"/>
    </row>
    <row r="21279" spans="1:5" ht="12.5" x14ac:dyDescent="0.25">
      <c r="A21279" s="37"/>
      <c r="B21279" s="26"/>
      <c r="C21279"/>
      <c r="D21279"/>
      <c r="E21279"/>
    </row>
    <row r="21280" spans="1:5" ht="12.5" x14ac:dyDescent="0.25">
      <c r="A21280" s="37"/>
      <c r="B21280" s="26"/>
      <c r="C21280"/>
      <c r="D21280"/>
      <c r="E21280"/>
    </row>
    <row r="21281" spans="1:5" ht="12.5" x14ac:dyDescent="0.25">
      <c r="A21281" s="37"/>
      <c r="B21281" s="26"/>
      <c r="C21281"/>
      <c r="D21281"/>
      <c r="E21281"/>
    </row>
    <row r="21282" spans="1:5" ht="12.5" x14ac:dyDescent="0.25">
      <c r="A21282" s="37"/>
      <c r="B21282" s="26"/>
      <c r="C21282"/>
      <c r="D21282"/>
      <c r="E21282"/>
    </row>
    <row r="21283" spans="1:5" ht="12.5" x14ac:dyDescent="0.25">
      <c r="A21283" s="37"/>
      <c r="B21283" s="26"/>
      <c r="C21283"/>
      <c r="D21283"/>
      <c r="E21283"/>
    </row>
    <row r="21284" spans="1:5" ht="12.5" x14ac:dyDescent="0.25">
      <c r="A21284" s="37"/>
      <c r="B21284" s="26"/>
      <c r="C21284"/>
      <c r="D21284"/>
      <c r="E21284"/>
    </row>
    <row r="21285" spans="1:5" ht="12.5" x14ac:dyDescent="0.25">
      <c r="A21285" s="37"/>
      <c r="B21285" s="26"/>
      <c r="C21285"/>
      <c r="D21285"/>
      <c r="E21285"/>
    </row>
    <row r="21286" spans="1:5" ht="12.5" x14ac:dyDescent="0.25">
      <c r="A21286" s="37"/>
      <c r="B21286" s="26"/>
      <c r="C21286"/>
      <c r="D21286"/>
      <c r="E21286"/>
    </row>
    <row r="21287" spans="1:5" ht="12.5" x14ac:dyDescent="0.25">
      <c r="A21287" s="37"/>
      <c r="B21287" s="26"/>
      <c r="C21287"/>
      <c r="D21287"/>
      <c r="E21287"/>
    </row>
    <row r="21288" spans="1:5" ht="12.5" x14ac:dyDescent="0.25">
      <c r="A21288" s="37"/>
      <c r="B21288" s="26"/>
      <c r="C21288"/>
      <c r="D21288"/>
      <c r="E21288"/>
    </row>
    <row r="21289" spans="1:5" ht="12.5" x14ac:dyDescent="0.25">
      <c r="A21289" s="37"/>
      <c r="B21289" s="26"/>
      <c r="C21289"/>
      <c r="D21289"/>
      <c r="E21289"/>
    </row>
    <row r="21290" spans="1:5" ht="12.5" x14ac:dyDescent="0.25">
      <c r="A21290" s="37"/>
      <c r="B21290" s="26"/>
      <c r="C21290"/>
      <c r="D21290"/>
      <c r="E21290"/>
    </row>
    <row r="21291" spans="1:5" ht="12.5" x14ac:dyDescent="0.25">
      <c r="A21291" s="37"/>
      <c r="B21291" s="26"/>
      <c r="C21291"/>
      <c r="D21291"/>
      <c r="E21291"/>
    </row>
    <row r="21292" spans="1:5" ht="12.5" x14ac:dyDescent="0.25">
      <c r="A21292" s="37"/>
      <c r="B21292" s="26"/>
      <c r="C21292"/>
      <c r="D21292"/>
      <c r="E21292"/>
    </row>
    <row r="21293" spans="1:5" ht="12.5" x14ac:dyDescent="0.25">
      <c r="A21293" s="37"/>
      <c r="B21293" s="26"/>
      <c r="C21293"/>
      <c r="D21293"/>
      <c r="E21293"/>
    </row>
    <row r="21294" spans="1:5" ht="12.5" x14ac:dyDescent="0.25">
      <c r="A21294" s="37"/>
      <c r="B21294" s="26"/>
      <c r="C21294"/>
      <c r="D21294"/>
      <c r="E21294"/>
    </row>
    <row r="21295" spans="1:5" ht="12.5" x14ac:dyDescent="0.25">
      <c r="A21295" s="37"/>
      <c r="B21295" s="26"/>
      <c r="C21295"/>
      <c r="D21295"/>
      <c r="E21295"/>
    </row>
    <row r="21296" spans="1:5" ht="12.5" x14ac:dyDescent="0.25">
      <c r="A21296" s="37"/>
      <c r="B21296" s="26"/>
      <c r="C21296"/>
      <c r="D21296"/>
      <c r="E21296"/>
    </row>
    <row r="21297" spans="1:5" ht="12.5" x14ac:dyDescent="0.25">
      <c r="A21297" s="37"/>
      <c r="B21297" s="26"/>
      <c r="C21297"/>
      <c r="D21297"/>
      <c r="E21297"/>
    </row>
    <row r="21298" spans="1:5" ht="12.5" x14ac:dyDescent="0.25">
      <c r="A21298" s="37"/>
      <c r="B21298" s="26"/>
      <c r="C21298"/>
      <c r="D21298"/>
      <c r="E21298"/>
    </row>
    <row r="21299" spans="1:5" ht="12.5" x14ac:dyDescent="0.25">
      <c r="A21299" s="37"/>
      <c r="B21299" s="26"/>
      <c r="C21299"/>
      <c r="D21299"/>
      <c r="E21299"/>
    </row>
    <row r="21300" spans="1:5" ht="12.5" x14ac:dyDescent="0.25">
      <c r="A21300" s="37"/>
      <c r="B21300" s="26"/>
      <c r="C21300"/>
      <c r="D21300"/>
      <c r="E21300"/>
    </row>
    <row r="21301" spans="1:5" ht="12.5" x14ac:dyDescent="0.25">
      <c r="A21301" s="37"/>
      <c r="B21301" s="26"/>
      <c r="C21301"/>
      <c r="D21301"/>
      <c r="E21301"/>
    </row>
    <row r="21302" spans="1:5" ht="12.5" x14ac:dyDescent="0.25">
      <c r="A21302" s="37"/>
      <c r="B21302" s="26"/>
      <c r="C21302"/>
      <c r="D21302"/>
      <c r="E21302"/>
    </row>
    <row r="21303" spans="1:5" ht="12.5" x14ac:dyDescent="0.25">
      <c r="A21303" s="37"/>
      <c r="B21303" s="26"/>
      <c r="C21303"/>
      <c r="D21303"/>
      <c r="E21303"/>
    </row>
    <row r="21304" spans="1:5" ht="12.5" x14ac:dyDescent="0.25">
      <c r="A21304" s="37"/>
      <c r="B21304" s="26"/>
      <c r="C21304"/>
      <c r="D21304"/>
      <c r="E21304"/>
    </row>
    <row r="21305" spans="1:5" ht="12.5" x14ac:dyDescent="0.25">
      <c r="A21305" s="37"/>
      <c r="B21305" s="26"/>
      <c r="C21305"/>
      <c r="D21305"/>
      <c r="E21305"/>
    </row>
    <row r="21306" spans="1:5" ht="12.5" x14ac:dyDescent="0.25">
      <c r="A21306" s="37"/>
      <c r="B21306" s="26"/>
      <c r="C21306"/>
      <c r="D21306"/>
      <c r="E21306"/>
    </row>
    <row r="21307" spans="1:5" ht="12.5" x14ac:dyDescent="0.25">
      <c r="A21307" s="37"/>
      <c r="B21307" s="26"/>
      <c r="C21307"/>
      <c r="D21307"/>
      <c r="E21307"/>
    </row>
    <row r="21308" spans="1:5" ht="12.5" x14ac:dyDescent="0.25">
      <c r="A21308" s="37"/>
      <c r="B21308" s="26"/>
      <c r="C21308"/>
      <c r="D21308"/>
      <c r="E21308"/>
    </row>
    <row r="21309" spans="1:5" ht="12.5" x14ac:dyDescent="0.25">
      <c r="A21309" s="37"/>
      <c r="B21309" s="26"/>
      <c r="C21309"/>
      <c r="D21309"/>
      <c r="E21309"/>
    </row>
    <row r="21310" spans="1:5" ht="12.5" x14ac:dyDescent="0.25">
      <c r="A21310" s="37"/>
      <c r="B21310" s="26"/>
      <c r="C21310"/>
      <c r="D21310"/>
      <c r="E21310"/>
    </row>
    <row r="21311" spans="1:5" ht="12.5" x14ac:dyDescent="0.25">
      <c r="A21311" s="37"/>
      <c r="B21311" s="26"/>
      <c r="C21311"/>
      <c r="D21311"/>
      <c r="E21311"/>
    </row>
    <row r="21312" spans="1:5" ht="12.5" x14ac:dyDescent="0.25">
      <c r="A21312" s="37"/>
      <c r="B21312" s="26"/>
      <c r="C21312"/>
      <c r="D21312"/>
      <c r="E21312"/>
    </row>
    <row r="21313" spans="1:5" ht="12.5" x14ac:dyDescent="0.25">
      <c r="A21313" s="37"/>
      <c r="B21313" s="26"/>
      <c r="C21313"/>
      <c r="D21313"/>
      <c r="E21313"/>
    </row>
    <row r="21314" spans="1:5" ht="12.5" x14ac:dyDescent="0.25">
      <c r="A21314" s="37"/>
      <c r="B21314" s="26"/>
      <c r="C21314"/>
      <c r="D21314"/>
      <c r="E21314"/>
    </row>
    <row r="21315" spans="1:5" ht="12.5" x14ac:dyDescent="0.25">
      <c r="A21315" s="37"/>
      <c r="B21315" s="26"/>
      <c r="C21315"/>
      <c r="D21315"/>
      <c r="E21315"/>
    </row>
    <row r="21316" spans="1:5" ht="12.5" x14ac:dyDescent="0.25">
      <c r="A21316" s="37"/>
      <c r="B21316" s="26"/>
      <c r="C21316"/>
      <c r="D21316"/>
      <c r="E21316"/>
    </row>
    <row r="21317" spans="1:5" ht="12.5" x14ac:dyDescent="0.25">
      <c r="A21317" s="37"/>
      <c r="B21317" s="26"/>
      <c r="C21317"/>
      <c r="D21317"/>
      <c r="E21317"/>
    </row>
    <row r="21318" spans="1:5" ht="12.5" x14ac:dyDescent="0.25">
      <c r="A21318" s="37"/>
      <c r="B21318" s="26"/>
      <c r="C21318"/>
      <c r="D21318"/>
      <c r="E21318"/>
    </row>
    <row r="21319" spans="1:5" ht="12.5" x14ac:dyDescent="0.25">
      <c r="A21319" s="37"/>
      <c r="B21319" s="26"/>
      <c r="C21319"/>
      <c r="D21319"/>
      <c r="E21319"/>
    </row>
    <row r="21320" spans="1:5" ht="12.5" x14ac:dyDescent="0.25">
      <c r="A21320" s="37"/>
      <c r="B21320" s="26"/>
      <c r="C21320"/>
      <c r="D21320"/>
      <c r="E21320"/>
    </row>
    <row r="21321" spans="1:5" ht="12.5" x14ac:dyDescent="0.25">
      <c r="A21321" s="37"/>
      <c r="B21321" s="26"/>
      <c r="C21321"/>
      <c r="D21321"/>
      <c r="E21321"/>
    </row>
    <row r="21322" spans="1:5" ht="12.5" x14ac:dyDescent="0.25">
      <c r="A21322" s="37"/>
      <c r="B21322" s="26"/>
      <c r="C21322"/>
      <c r="D21322"/>
      <c r="E21322"/>
    </row>
    <row r="21323" spans="1:5" ht="12.5" x14ac:dyDescent="0.25">
      <c r="A21323" s="37"/>
      <c r="B21323" s="26"/>
      <c r="C21323"/>
      <c r="D21323"/>
      <c r="E21323"/>
    </row>
    <row r="21324" spans="1:5" ht="12.5" x14ac:dyDescent="0.25">
      <c r="A21324" s="37"/>
      <c r="B21324" s="26"/>
      <c r="C21324"/>
      <c r="D21324"/>
      <c r="E21324"/>
    </row>
    <row r="21325" spans="1:5" ht="12.5" x14ac:dyDescent="0.25">
      <c r="A21325" s="37"/>
      <c r="B21325" s="26"/>
      <c r="C21325"/>
      <c r="D21325"/>
      <c r="E21325"/>
    </row>
    <row r="21326" spans="1:5" ht="12.5" x14ac:dyDescent="0.25">
      <c r="A21326" s="37"/>
      <c r="B21326" s="26"/>
      <c r="C21326"/>
      <c r="D21326"/>
      <c r="E21326"/>
    </row>
    <row r="21327" spans="1:5" ht="12.5" x14ac:dyDescent="0.25">
      <c r="A21327" s="37"/>
      <c r="B21327" s="26"/>
      <c r="C21327"/>
      <c r="D21327"/>
      <c r="E21327"/>
    </row>
    <row r="21328" spans="1:5" ht="12.5" x14ac:dyDescent="0.25">
      <c r="A21328" s="37"/>
      <c r="B21328" s="26"/>
      <c r="C21328"/>
      <c r="D21328"/>
      <c r="E21328"/>
    </row>
    <row r="21329" spans="1:5" ht="12.5" x14ac:dyDescent="0.25">
      <c r="A21329" s="37"/>
      <c r="B21329" s="26"/>
      <c r="C21329"/>
      <c r="D21329"/>
      <c r="E21329"/>
    </row>
    <row r="21330" spans="1:5" ht="12.5" x14ac:dyDescent="0.25">
      <c r="A21330" s="37"/>
      <c r="B21330" s="26"/>
      <c r="C21330"/>
      <c r="D21330"/>
      <c r="E21330"/>
    </row>
    <row r="21331" spans="1:5" ht="12.5" x14ac:dyDescent="0.25">
      <c r="A21331" s="37"/>
      <c r="B21331" s="26"/>
      <c r="C21331"/>
      <c r="D21331"/>
      <c r="E21331"/>
    </row>
    <row r="21332" spans="1:5" ht="12.5" x14ac:dyDescent="0.25">
      <c r="A21332" s="37"/>
      <c r="B21332" s="26"/>
      <c r="C21332"/>
      <c r="D21332"/>
      <c r="E21332"/>
    </row>
    <row r="21333" spans="1:5" ht="12.5" x14ac:dyDescent="0.25">
      <c r="A21333" s="37"/>
      <c r="B21333" s="26"/>
      <c r="C21333"/>
      <c r="D21333"/>
      <c r="E21333"/>
    </row>
    <row r="21334" spans="1:5" ht="12.5" x14ac:dyDescent="0.25">
      <c r="A21334" s="37"/>
      <c r="B21334" s="26"/>
      <c r="C21334"/>
      <c r="D21334"/>
      <c r="E21334"/>
    </row>
    <row r="21335" spans="1:5" ht="12.5" x14ac:dyDescent="0.25">
      <c r="A21335" s="37"/>
      <c r="B21335" s="26"/>
      <c r="C21335"/>
      <c r="D21335"/>
      <c r="E21335"/>
    </row>
    <row r="21336" spans="1:5" ht="12.5" x14ac:dyDescent="0.25">
      <c r="A21336" s="37"/>
      <c r="B21336" s="26"/>
      <c r="C21336"/>
      <c r="D21336"/>
      <c r="E21336"/>
    </row>
    <row r="21337" spans="1:5" ht="12.5" x14ac:dyDescent="0.25">
      <c r="A21337" s="37"/>
      <c r="B21337" s="26"/>
      <c r="C21337"/>
      <c r="D21337"/>
      <c r="E21337"/>
    </row>
    <row r="21338" spans="1:5" ht="12.5" x14ac:dyDescent="0.25">
      <c r="A21338" s="37"/>
      <c r="B21338" s="26"/>
      <c r="C21338"/>
      <c r="D21338"/>
      <c r="E21338"/>
    </row>
    <row r="21339" spans="1:5" ht="12.5" x14ac:dyDescent="0.25">
      <c r="A21339" s="37"/>
      <c r="B21339" s="26"/>
      <c r="C21339"/>
      <c r="D21339"/>
      <c r="E21339"/>
    </row>
    <row r="21340" spans="1:5" ht="12.5" x14ac:dyDescent="0.25">
      <c r="A21340" s="37"/>
      <c r="B21340" s="26"/>
      <c r="C21340"/>
      <c r="D21340"/>
      <c r="E21340"/>
    </row>
    <row r="21341" spans="1:5" ht="12.5" x14ac:dyDescent="0.25">
      <c r="A21341" s="37"/>
      <c r="B21341" s="26"/>
      <c r="C21341"/>
      <c r="D21341"/>
      <c r="E21341"/>
    </row>
    <row r="21342" spans="1:5" ht="12.5" x14ac:dyDescent="0.25">
      <c r="A21342" s="37"/>
      <c r="B21342" s="26"/>
      <c r="C21342"/>
      <c r="D21342"/>
      <c r="E21342"/>
    </row>
    <row r="21343" spans="1:5" ht="12.5" x14ac:dyDescent="0.25">
      <c r="A21343" s="37"/>
      <c r="B21343" s="26"/>
      <c r="C21343"/>
      <c r="D21343"/>
      <c r="E21343"/>
    </row>
    <row r="21344" spans="1:5" ht="12.5" x14ac:dyDescent="0.25">
      <c r="A21344" s="37"/>
      <c r="B21344" s="26"/>
      <c r="C21344"/>
      <c r="D21344"/>
      <c r="E21344"/>
    </row>
    <row r="21345" spans="1:5" ht="12.5" x14ac:dyDescent="0.25">
      <c r="A21345" s="37"/>
      <c r="B21345" s="26"/>
      <c r="C21345"/>
      <c r="D21345"/>
      <c r="E21345"/>
    </row>
    <row r="21346" spans="1:5" ht="12.5" x14ac:dyDescent="0.25">
      <c r="A21346" s="37"/>
      <c r="B21346" s="26"/>
      <c r="C21346"/>
      <c r="D21346"/>
      <c r="E21346"/>
    </row>
    <row r="21347" spans="1:5" ht="12.5" x14ac:dyDescent="0.25">
      <c r="A21347" s="37"/>
      <c r="B21347" s="26"/>
      <c r="C21347"/>
      <c r="D21347"/>
      <c r="E21347"/>
    </row>
    <row r="21348" spans="1:5" ht="12.5" x14ac:dyDescent="0.25">
      <c r="A21348" s="37"/>
      <c r="B21348" s="26"/>
      <c r="C21348"/>
      <c r="D21348"/>
      <c r="E21348"/>
    </row>
    <row r="21349" spans="1:5" ht="12.5" x14ac:dyDescent="0.25">
      <c r="A21349" s="37"/>
      <c r="B21349" s="26"/>
      <c r="C21349"/>
      <c r="D21349"/>
      <c r="E21349"/>
    </row>
    <row r="21350" spans="1:5" ht="12.5" x14ac:dyDescent="0.25">
      <c r="A21350" s="37"/>
      <c r="B21350" s="26"/>
      <c r="C21350"/>
      <c r="D21350"/>
      <c r="E21350"/>
    </row>
    <row r="21351" spans="1:5" ht="12.5" x14ac:dyDescent="0.25">
      <c r="A21351" s="37"/>
      <c r="B21351" s="26"/>
      <c r="C21351"/>
      <c r="D21351"/>
      <c r="E21351"/>
    </row>
    <row r="21352" spans="1:5" ht="12.5" x14ac:dyDescent="0.25">
      <c r="A21352" s="37"/>
      <c r="B21352" s="26"/>
      <c r="C21352"/>
      <c r="D21352"/>
      <c r="E21352"/>
    </row>
    <row r="21353" spans="1:5" ht="12.5" x14ac:dyDescent="0.25">
      <c r="A21353" s="37"/>
      <c r="B21353" s="26"/>
      <c r="C21353"/>
      <c r="D21353"/>
      <c r="E21353"/>
    </row>
    <row r="21354" spans="1:5" ht="12.5" x14ac:dyDescent="0.25">
      <c r="A21354" s="37"/>
      <c r="B21354" s="26"/>
      <c r="C21354"/>
      <c r="D21354"/>
      <c r="E21354"/>
    </row>
    <row r="21355" spans="1:5" ht="12.5" x14ac:dyDescent="0.25">
      <c r="A21355" s="37"/>
      <c r="B21355" s="26"/>
      <c r="C21355"/>
      <c r="D21355"/>
      <c r="E21355"/>
    </row>
    <row r="21356" spans="1:5" ht="12.5" x14ac:dyDescent="0.25">
      <c r="A21356" s="37"/>
      <c r="B21356" s="26"/>
      <c r="C21356"/>
      <c r="D21356"/>
      <c r="E21356"/>
    </row>
    <row r="21357" spans="1:5" ht="12.5" x14ac:dyDescent="0.25">
      <c r="A21357" s="37"/>
      <c r="B21357" s="26"/>
      <c r="C21357"/>
      <c r="D21357"/>
      <c r="E21357"/>
    </row>
    <row r="21358" spans="1:5" ht="12.5" x14ac:dyDescent="0.25">
      <c r="A21358" s="37"/>
      <c r="B21358" s="26"/>
      <c r="C21358"/>
      <c r="D21358"/>
      <c r="E21358"/>
    </row>
    <row r="21359" spans="1:5" ht="12.5" x14ac:dyDescent="0.25">
      <c r="A21359" s="37"/>
      <c r="B21359" s="26"/>
      <c r="C21359"/>
      <c r="D21359"/>
      <c r="E21359"/>
    </row>
    <row r="21360" spans="1:5" ht="12.5" x14ac:dyDescent="0.25">
      <c r="A21360" s="37"/>
      <c r="B21360" s="26"/>
      <c r="C21360"/>
      <c r="D21360"/>
      <c r="E21360"/>
    </row>
    <row r="21361" spans="1:5" ht="12.5" x14ac:dyDescent="0.25">
      <c r="A21361" s="37"/>
      <c r="B21361" s="26"/>
      <c r="C21361"/>
      <c r="D21361"/>
      <c r="E21361"/>
    </row>
    <row r="21362" spans="1:5" ht="12.5" x14ac:dyDescent="0.25">
      <c r="A21362" s="37"/>
      <c r="B21362" s="26"/>
      <c r="C21362"/>
      <c r="D21362"/>
      <c r="E21362"/>
    </row>
    <row r="21363" spans="1:5" ht="12.5" x14ac:dyDescent="0.25">
      <c r="A21363" s="37"/>
      <c r="B21363" s="26"/>
      <c r="C21363"/>
      <c r="D21363"/>
      <c r="E21363"/>
    </row>
    <row r="21364" spans="1:5" ht="12.5" x14ac:dyDescent="0.25">
      <c r="A21364" s="37"/>
      <c r="B21364" s="26"/>
      <c r="C21364"/>
      <c r="D21364"/>
      <c r="E21364"/>
    </row>
    <row r="21365" spans="1:5" ht="12.5" x14ac:dyDescent="0.25">
      <c r="A21365" s="37"/>
      <c r="B21365" s="26"/>
      <c r="C21365"/>
      <c r="D21365"/>
      <c r="E21365"/>
    </row>
    <row r="21366" spans="1:5" ht="12.5" x14ac:dyDescent="0.25">
      <c r="A21366" s="37"/>
      <c r="B21366" s="26"/>
      <c r="C21366"/>
      <c r="D21366"/>
      <c r="E21366"/>
    </row>
    <row r="21367" spans="1:5" ht="12.5" x14ac:dyDescent="0.25">
      <c r="A21367" s="37"/>
      <c r="B21367" s="26"/>
      <c r="C21367"/>
      <c r="D21367"/>
      <c r="E21367"/>
    </row>
    <row r="21368" spans="1:5" ht="12.5" x14ac:dyDescent="0.25">
      <c r="A21368" s="37"/>
      <c r="B21368" s="26"/>
      <c r="C21368"/>
      <c r="D21368"/>
      <c r="E21368"/>
    </row>
    <row r="21369" spans="1:5" ht="12.5" x14ac:dyDescent="0.25">
      <c r="A21369" s="37"/>
      <c r="B21369" s="26"/>
      <c r="C21369"/>
      <c r="D21369"/>
      <c r="E21369"/>
    </row>
    <row r="21370" spans="1:5" ht="12.5" x14ac:dyDescent="0.25">
      <c r="A21370" s="37"/>
      <c r="B21370" s="26"/>
      <c r="C21370"/>
      <c r="D21370"/>
      <c r="E21370"/>
    </row>
    <row r="21371" spans="1:5" ht="12.5" x14ac:dyDescent="0.25">
      <c r="A21371" s="37"/>
      <c r="B21371" s="26"/>
      <c r="C21371"/>
      <c r="D21371"/>
      <c r="E21371"/>
    </row>
    <row r="21372" spans="1:5" ht="12.5" x14ac:dyDescent="0.25">
      <c r="A21372" s="37"/>
      <c r="B21372" s="26"/>
      <c r="C21372"/>
      <c r="D21372"/>
      <c r="E21372"/>
    </row>
    <row r="21373" spans="1:5" ht="12.5" x14ac:dyDescent="0.25">
      <c r="A21373" s="37"/>
      <c r="B21373" s="26"/>
      <c r="C21373"/>
      <c r="D21373"/>
      <c r="E21373"/>
    </row>
    <row r="21374" spans="1:5" ht="12.5" x14ac:dyDescent="0.25">
      <c r="A21374" s="37"/>
      <c r="B21374" s="26"/>
      <c r="C21374"/>
      <c r="D21374"/>
      <c r="E21374"/>
    </row>
    <row r="21375" spans="1:5" ht="12.5" x14ac:dyDescent="0.25">
      <c r="A21375" s="37"/>
      <c r="B21375" s="26"/>
      <c r="C21375"/>
      <c r="D21375"/>
      <c r="E21375"/>
    </row>
    <row r="21376" spans="1:5" ht="12.5" x14ac:dyDescent="0.25">
      <c r="A21376" s="37"/>
      <c r="B21376" s="26"/>
      <c r="C21376"/>
      <c r="D21376"/>
      <c r="E21376"/>
    </row>
    <row r="21377" spans="1:5" ht="12.5" x14ac:dyDescent="0.25">
      <c r="A21377" s="37"/>
      <c r="B21377" s="26"/>
      <c r="C21377"/>
      <c r="D21377"/>
      <c r="E21377"/>
    </row>
    <row r="21378" spans="1:5" ht="12.5" x14ac:dyDescent="0.25">
      <c r="A21378" s="37"/>
      <c r="B21378" s="26"/>
      <c r="C21378"/>
      <c r="D21378"/>
      <c r="E21378"/>
    </row>
    <row r="21379" spans="1:5" ht="12.5" x14ac:dyDescent="0.25">
      <c r="A21379" s="37"/>
      <c r="B21379" s="26"/>
      <c r="C21379"/>
      <c r="D21379"/>
      <c r="E21379"/>
    </row>
    <row r="21380" spans="1:5" ht="12.5" x14ac:dyDescent="0.25">
      <c r="A21380" s="37"/>
      <c r="B21380" s="26"/>
      <c r="C21380"/>
      <c r="D21380"/>
      <c r="E21380"/>
    </row>
    <row r="21381" spans="1:5" ht="12.5" x14ac:dyDescent="0.25">
      <c r="A21381" s="37"/>
      <c r="B21381" s="26"/>
      <c r="C21381"/>
      <c r="D21381"/>
      <c r="E21381"/>
    </row>
    <row r="21382" spans="1:5" ht="12.5" x14ac:dyDescent="0.25">
      <c r="A21382" s="37"/>
      <c r="B21382" s="26"/>
      <c r="C21382"/>
      <c r="D21382"/>
      <c r="E21382"/>
    </row>
    <row r="21383" spans="1:5" ht="12.5" x14ac:dyDescent="0.25">
      <c r="A21383" s="37"/>
      <c r="B21383" s="26"/>
      <c r="C21383"/>
      <c r="D21383"/>
      <c r="E21383"/>
    </row>
    <row r="21384" spans="1:5" ht="12.5" x14ac:dyDescent="0.25">
      <c r="A21384" s="37"/>
      <c r="B21384" s="26"/>
      <c r="C21384"/>
      <c r="D21384"/>
      <c r="E21384"/>
    </row>
    <row r="21385" spans="1:5" ht="12.5" x14ac:dyDescent="0.25">
      <c r="A21385" s="37"/>
      <c r="B21385" s="26"/>
      <c r="C21385"/>
      <c r="D21385"/>
      <c r="E21385"/>
    </row>
    <row r="21386" spans="1:5" ht="12.5" x14ac:dyDescent="0.25">
      <c r="A21386" s="37"/>
      <c r="B21386" s="26"/>
      <c r="C21386"/>
      <c r="D21386"/>
      <c r="E21386"/>
    </row>
    <row r="21387" spans="1:5" ht="12.5" x14ac:dyDescent="0.25">
      <c r="A21387" s="37"/>
      <c r="B21387" s="26"/>
      <c r="C21387"/>
      <c r="D21387"/>
      <c r="E21387"/>
    </row>
    <row r="21388" spans="1:5" ht="12.5" x14ac:dyDescent="0.25">
      <c r="A21388" s="37"/>
      <c r="B21388" s="26"/>
      <c r="C21388"/>
      <c r="D21388"/>
      <c r="E21388"/>
    </row>
    <row r="21389" spans="1:5" ht="12.5" x14ac:dyDescent="0.25">
      <c r="A21389" s="37"/>
      <c r="B21389" s="26"/>
      <c r="C21389"/>
      <c r="D21389"/>
      <c r="E21389"/>
    </row>
    <row r="21390" spans="1:5" ht="12.5" x14ac:dyDescent="0.25">
      <c r="A21390" s="37"/>
      <c r="B21390" s="26"/>
      <c r="C21390"/>
      <c r="D21390"/>
      <c r="E21390"/>
    </row>
    <row r="21391" spans="1:5" ht="12.5" x14ac:dyDescent="0.25">
      <c r="A21391" s="37"/>
      <c r="B21391" s="26"/>
      <c r="C21391"/>
      <c r="D21391"/>
      <c r="E21391"/>
    </row>
    <row r="21392" spans="1:5" ht="12.5" x14ac:dyDescent="0.25">
      <c r="A21392" s="37"/>
      <c r="B21392" s="26"/>
      <c r="C21392"/>
      <c r="D21392"/>
      <c r="E21392"/>
    </row>
    <row r="21393" spans="1:5" ht="12.5" x14ac:dyDescent="0.25">
      <c r="A21393" s="37"/>
      <c r="B21393" s="26"/>
      <c r="C21393"/>
      <c r="D21393"/>
      <c r="E21393"/>
    </row>
    <row r="21394" spans="1:5" ht="12.5" x14ac:dyDescent="0.25">
      <c r="A21394" s="37"/>
      <c r="B21394" s="26"/>
      <c r="C21394"/>
      <c r="D21394"/>
      <c r="E21394"/>
    </row>
    <row r="21395" spans="1:5" ht="12.5" x14ac:dyDescent="0.25">
      <c r="A21395" s="37"/>
      <c r="B21395" s="26"/>
      <c r="C21395"/>
      <c r="D21395"/>
      <c r="E21395"/>
    </row>
    <row r="21396" spans="1:5" ht="12.5" x14ac:dyDescent="0.25">
      <c r="A21396" s="37"/>
      <c r="B21396" s="26"/>
      <c r="C21396"/>
      <c r="D21396"/>
      <c r="E21396"/>
    </row>
    <row r="21397" spans="1:5" ht="12.5" x14ac:dyDescent="0.25">
      <c r="A21397" s="37"/>
      <c r="B21397" s="26"/>
      <c r="C21397"/>
      <c r="D21397"/>
      <c r="E21397"/>
    </row>
    <row r="21398" spans="1:5" ht="12.5" x14ac:dyDescent="0.25">
      <c r="A21398" s="37"/>
      <c r="B21398" s="26"/>
      <c r="C21398"/>
      <c r="D21398"/>
      <c r="E21398"/>
    </row>
    <row r="21399" spans="1:5" ht="12.5" x14ac:dyDescent="0.25">
      <c r="A21399" s="37"/>
      <c r="B21399" s="26"/>
      <c r="C21399"/>
      <c r="D21399"/>
      <c r="E21399"/>
    </row>
    <row r="21400" spans="1:5" ht="12.5" x14ac:dyDescent="0.25">
      <c r="A21400" s="37"/>
      <c r="B21400" s="26"/>
      <c r="C21400"/>
      <c r="D21400"/>
      <c r="E21400"/>
    </row>
    <row r="21401" spans="1:5" ht="12.5" x14ac:dyDescent="0.25">
      <c r="A21401" s="37"/>
      <c r="B21401" s="26"/>
      <c r="C21401"/>
      <c r="D21401"/>
      <c r="E21401"/>
    </row>
    <row r="21402" spans="1:5" ht="12.5" x14ac:dyDescent="0.25">
      <c r="A21402" s="37"/>
      <c r="B21402" s="26"/>
      <c r="C21402"/>
      <c r="D21402"/>
      <c r="E21402"/>
    </row>
    <row r="21403" spans="1:5" ht="12.5" x14ac:dyDescent="0.25">
      <c r="A21403" s="37"/>
      <c r="B21403" s="26"/>
      <c r="C21403"/>
      <c r="D21403"/>
      <c r="E21403"/>
    </row>
    <row r="21404" spans="1:5" ht="12.5" x14ac:dyDescent="0.25">
      <c r="A21404" s="37"/>
      <c r="B21404" s="26"/>
      <c r="C21404"/>
      <c r="D21404"/>
      <c r="E21404"/>
    </row>
    <row r="21405" spans="1:5" ht="12.5" x14ac:dyDescent="0.25">
      <c r="A21405" s="37"/>
      <c r="B21405" s="26"/>
      <c r="C21405"/>
      <c r="D21405"/>
      <c r="E21405"/>
    </row>
    <row r="21406" spans="1:5" ht="12.5" x14ac:dyDescent="0.25">
      <c r="A21406" s="37"/>
      <c r="B21406" s="26"/>
      <c r="C21406"/>
      <c r="D21406"/>
      <c r="E21406"/>
    </row>
    <row r="21407" spans="1:5" ht="12.5" x14ac:dyDescent="0.25">
      <c r="A21407" s="37"/>
      <c r="B21407" s="26"/>
      <c r="C21407"/>
      <c r="D21407"/>
      <c r="E21407"/>
    </row>
    <row r="21408" spans="1:5" ht="12.5" x14ac:dyDescent="0.25">
      <c r="A21408" s="37"/>
      <c r="B21408" s="26"/>
      <c r="C21408"/>
      <c r="D21408"/>
      <c r="E21408"/>
    </row>
    <row r="21409" spans="1:5" ht="12.5" x14ac:dyDescent="0.25">
      <c r="A21409" s="37"/>
      <c r="B21409" s="26"/>
      <c r="C21409"/>
      <c r="D21409"/>
      <c r="E21409"/>
    </row>
    <row r="21410" spans="1:5" ht="12.5" x14ac:dyDescent="0.25">
      <c r="A21410" s="37"/>
      <c r="B21410" s="26"/>
      <c r="C21410"/>
      <c r="D21410"/>
      <c r="E21410"/>
    </row>
    <row r="21411" spans="1:5" ht="12.5" x14ac:dyDescent="0.25">
      <c r="A21411" s="37"/>
      <c r="B21411" s="26"/>
      <c r="C21411"/>
      <c r="D21411"/>
      <c r="E21411"/>
    </row>
    <row r="21412" spans="1:5" ht="12.5" x14ac:dyDescent="0.25">
      <c r="A21412" s="37"/>
      <c r="B21412" s="26"/>
      <c r="C21412"/>
      <c r="D21412"/>
      <c r="E21412"/>
    </row>
    <row r="21413" spans="1:5" ht="12.5" x14ac:dyDescent="0.25">
      <c r="A21413" s="37"/>
      <c r="B21413" s="26"/>
      <c r="C21413"/>
      <c r="D21413"/>
      <c r="E21413"/>
    </row>
    <row r="21414" spans="1:5" ht="12.5" x14ac:dyDescent="0.25">
      <c r="A21414" s="37"/>
      <c r="B21414" s="26"/>
      <c r="C21414"/>
      <c r="D21414"/>
      <c r="E21414"/>
    </row>
    <row r="21415" spans="1:5" ht="12.5" x14ac:dyDescent="0.25">
      <c r="A21415" s="37"/>
      <c r="B21415" s="26"/>
      <c r="C21415"/>
      <c r="D21415"/>
      <c r="E21415"/>
    </row>
    <row r="21416" spans="1:5" ht="12.5" x14ac:dyDescent="0.25">
      <c r="A21416" s="37"/>
      <c r="B21416" s="26"/>
      <c r="C21416"/>
      <c r="D21416"/>
      <c r="E21416"/>
    </row>
    <row r="21417" spans="1:5" ht="12.5" x14ac:dyDescent="0.25">
      <c r="A21417" s="37"/>
      <c r="B21417" s="26"/>
      <c r="C21417"/>
      <c r="D21417"/>
      <c r="E21417"/>
    </row>
    <row r="21418" spans="1:5" ht="12.5" x14ac:dyDescent="0.25">
      <c r="A21418" s="37"/>
      <c r="B21418" s="26"/>
      <c r="C21418"/>
      <c r="D21418"/>
      <c r="E21418"/>
    </row>
    <row r="21419" spans="1:5" ht="12.5" x14ac:dyDescent="0.25">
      <c r="A21419" s="37"/>
      <c r="B21419" s="26"/>
      <c r="C21419"/>
      <c r="D21419"/>
      <c r="E21419"/>
    </row>
    <row r="21420" spans="1:5" ht="12.5" x14ac:dyDescent="0.25">
      <c r="A21420" s="37"/>
      <c r="B21420" s="26"/>
      <c r="C21420"/>
      <c r="D21420"/>
      <c r="E21420"/>
    </row>
    <row r="21421" spans="1:5" ht="12.5" x14ac:dyDescent="0.25">
      <c r="A21421" s="37"/>
      <c r="B21421" s="26"/>
      <c r="C21421"/>
      <c r="D21421"/>
      <c r="E21421"/>
    </row>
    <row r="21422" spans="1:5" ht="12.5" x14ac:dyDescent="0.25">
      <c r="A21422" s="37"/>
      <c r="B21422" s="26"/>
      <c r="C21422"/>
      <c r="D21422"/>
      <c r="E21422"/>
    </row>
    <row r="21423" spans="1:5" ht="12.5" x14ac:dyDescent="0.25">
      <c r="A21423" s="37"/>
      <c r="B21423" s="26"/>
      <c r="C21423"/>
      <c r="D21423"/>
      <c r="E21423"/>
    </row>
    <row r="21424" spans="1:5" ht="12.5" x14ac:dyDescent="0.25">
      <c r="A21424" s="37"/>
      <c r="B21424" s="26"/>
      <c r="C21424"/>
      <c r="D21424"/>
      <c r="E21424"/>
    </row>
    <row r="21425" spans="1:5" ht="12.5" x14ac:dyDescent="0.25">
      <c r="A21425" s="37"/>
      <c r="B21425" s="26"/>
      <c r="C21425"/>
      <c r="D21425"/>
      <c r="E21425"/>
    </row>
    <row r="21426" spans="1:5" ht="12.5" x14ac:dyDescent="0.25">
      <c r="A21426" s="37"/>
      <c r="B21426" s="26"/>
      <c r="C21426"/>
      <c r="D21426"/>
      <c r="E21426"/>
    </row>
    <row r="21427" spans="1:5" ht="12.5" x14ac:dyDescent="0.25">
      <c r="A21427" s="37"/>
      <c r="B21427" s="26"/>
      <c r="C21427"/>
      <c r="D21427"/>
      <c r="E21427"/>
    </row>
    <row r="21428" spans="1:5" ht="12.5" x14ac:dyDescent="0.25">
      <c r="A21428" s="37"/>
      <c r="B21428" s="26"/>
      <c r="C21428"/>
      <c r="D21428"/>
      <c r="E21428"/>
    </row>
    <row r="21429" spans="1:5" ht="12.5" x14ac:dyDescent="0.25">
      <c r="A21429" s="37"/>
      <c r="B21429" s="26"/>
      <c r="C21429"/>
      <c r="D21429"/>
      <c r="E21429"/>
    </row>
    <row r="21430" spans="1:5" ht="12.5" x14ac:dyDescent="0.25">
      <c r="A21430" s="37"/>
      <c r="B21430" s="26"/>
      <c r="C21430"/>
      <c r="D21430"/>
      <c r="E21430"/>
    </row>
    <row r="21431" spans="1:5" ht="12.5" x14ac:dyDescent="0.25">
      <c r="A21431" s="37"/>
      <c r="B21431" s="26"/>
      <c r="C21431"/>
      <c r="D21431"/>
      <c r="E21431"/>
    </row>
    <row r="21432" spans="1:5" ht="12.5" x14ac:dyDescent="0.25">
      <c r="A21432" s="37"/>
      <c r="B21432" s="26"/>
      <c r="C21432"/>
      <c r="D21432"/>
      <c r="E21432"/>
    </row>
    <row r="21433" spans="1:5" ht="12.5" x14ac:dyDescent="0.25">
      <c r="A21433" s="37"/>
      <c r="B21433" s="26"/>
      <c r="C21433"/>
      <c r="D21433"/>
      <c r="E21433"/>
    </row>
    <row r="21434" spans="1:5" ht="12.5" x14ac:dyDescent="0.25">
      <c r="A21434" s="37"/>
      <c r="B21434" s="26"/>
      <c r="C21434"/>
      <c r="D21434"/>
      <c r="E21434"/>
    </row>
    <row r="21435" spans="1:5" ht="12.5" x14ac:dyDescent="0.25">
      <c r="A21435" s="37"/>
      <c r="B21435" s="26"/>
      <c r="C21435"/>
      <c r="D21435"/>
      <c r="E21435"/>
    </row>
    <row r="21436" spans="1:5" ht="12.5" x14ac:dyDescent="0.25">
      <c r="A21436" s="37"/>
      <c r="B21436" s="26"/>
      <c r="C21436"/>
      <c r="D21436"/>
      <c r="E21436"/>
    </row>
    <row r="21437" spans="1:5" ht="12.5" x14ac:dyDescent="0.25">
      <c r="A21437" s="37"/>
      <c r="B21437" s="26"/>
      <c r="C21437"/>
      <c r="D21437"/>
      <c r="E21437"/>
    </row>
    <row r="21438" spans="1:5" ht="12.5" x14ac:dyDescent="0.25">
      <c r="A21438" s="37"/>
      <c r="B21438" s="26"/>
      <c r="C21438"/>
      <c r="D21438"/>
      <c r="E21438"/>
    </row>
    <row r="21439" spans="1:5" ht="12.5" x14ac:dyDescent="0.25">
      <c r="A21439" s="37"/>
      <c r="B21439" s="26"/>
      <c r="C21439"/>
      <c r="D21439"/>
      <c r="E21439"/>
    </row>
    <row r="21440" spans="1:5" ht="12.5" x14ac:dyDescent="0.25">
      <c r="A21440" s="37"/>
      <c r="B21440" s="26"/>
      <c r="C21440"/>
      <c r="D21440"/>
      <c r="E21440"/>
    </row>
    <row r="21441" spans="1:5" ht="12.5" x14ac:dyDescent="0.25">
      <c r="A21441" s="37"/>
      <c r="B21441" s="26"/>
      <c r="C21441"/>
      <c r="D21441"/>
      <c r="E21441"/>
    </row>
    <row r="21442" spans="1:5" ht="12.5" x14ac:dyDescent="0.25">
      <c r="A21442" s="37"/>
      <c r="B21442" s="26"/>
      <c r="C21442"/>
      <c r="D21442"/>
      <c r="E21442"/>
    </row>
    <row r="21443" spans="1:5" ht="12.5" x14ac:dyDescent="0.25">
      <c r="A21443" s="37"/>
      <c r="B21443" s="26"/>
      <c r="C21443"/>
      <c r="D21443"/>
      <c r="E21443"/>
    </row>
    <row r="21444" spans="1:5" ht="12.5" x14ac:dyDescent="0.25">
      <c r="A21444" s="37"/>
      <c r="B21444" s="26"/>
      <c r="C21444"/>
      <c r="D21444"/>
      <c r="E21444"/>
    </row>
    <row r="21445" spans="1:5" ht="12.5" x14ac:dyDescent="0.25">
      <c r="A21445" s="37"/>
      <c r="B21445" s="26"/>
      <c r="C21445"/>
      <c r="D21445"/>
      <c r="E21445"/>
    </row>
    <row r="21446" spans="1:5" ht="12.5" x14ac:dyDescent="0.25">
      <c r="A21446" s="37"/>
      <c r="B21446" s="26"/>
      <c r="C21446"/>
      <c r="D21446"/>
      <c r="E21446"/>
    </row>
    <row r="21447" spans="1:5" ht="12.5" x14ac:dyDescent="0.25">
      <c r="A21447" s="37"/>
      <c r="B21447" s="26"/>
      <c r="C21447"/>
      <c r="D21447"/>
      <c r="E21447"/>
    </row>
    <row r="21448" spans="1:5" ht="12.5" x14ac:dyDescent="0.25">
      <c r="A21448" s="37"/>
      <c r="B21448" s="26"/>
      <c r="C21448"/>
      <c r="D21448"/>
      <c r="E21448"/>
    </row>
    <row r="21449" spans="1:5" ht="12.5" x14ac:dyDescent="0.25">
      <c r="A21449" s="37"/>
      <c r="B21449" s="26"/>
      <c r="C21449"/>
      <c r="D21449"/>
      <c r="E21449"/>
    </row>
    <row r="21450" spans="1:5" ht="12.5" x14ac:dyDescent="0.25">
      <c r="A21450" s="37"/>
      <c r="B21450" s="26"/>
      <c r="C21450"/>
      <c r="D21450"/>
      <c r="E21450"/>
    </row>
    <row r="21451" spans="1:5" ht="12.5" x14ac:dyDescent="0.25">
      <c r="A21451" s="37"/>
      <c r="B21451" s="26"/>
      <c r="C21451"/>
      <c r="D21451"/>
      <c r="E21451"/>
    </row>
    <row r="21452" spans="1:5" ht="12.5" x14ac:dyDescent="0.25">
      <c r="A21452" s="37"/>
      <c r="B21452" s="26"/>
      <c r="C21452"/>
      <c r="D21452"/>
      <c r="E21452"/>
    </row>
    <row r="21453" spans="1:5" ht="12.5" x14ac:dyDescent="0.25">
      <c r="A21453" s="37"/>
      <c r="B21453" s="26"/>
      <c r="C21453"/>
      <c r="D21453"/>
      <c r="E21453"/>
    </row>
    <row r="21454" spans="1:5" ht="12.5" x14ac:dyDescent="0.25">
      <c r="A21454" s="37"/>
      <c r="B21454" s="26"/>
      <c r="C21454"/>
      <c r="D21454"/>
      <c r="E21454"/>
    </row>
    <row r="21455" spans="1:5" ht="12.5" x14ac:dyDescent="0.25">
      <c r="A21455" s="37"/>
      <c r="B21455" s="26"/>
      <c r="C21455"/>
      <c r="D21455"/>
      <c r="E21455"/>
    </row>
    <row r="21456" spans="1:5" ht="12.5" x14ac:dyDescent="0.25">
      <c r="A21456" s="37"/>
      <c r="B21456" s="26"/>
      <c r="C21456"/>
      <c r="D21456"/>
      <c r="E21456"/>
    </row>
    <row r="21457" spans="1:5" ht="12.5" x14ac:dyDescent="0.25">
      <c r="A21457" s="37"/>
      <c r="B21457" s="26"/>
      <c r="C21457"/>
      <c r="D21457"/>
      <c r="E21457"/>
    </row>
    <row r="21458" spans="1:5" ht="12.5" x14ac:dyDescent="0.25">
      <c r="A21458" s="37"/>
      <c r="B21458" s="26"/>
      <c r="C21458"/>
      <c r="D21458"/>
      <c r="E21458"/>
    </row>
    <row r="21459" spans="1:5" ht="12.5" x14ac:dyDescent="0.25">
      <c r="A21459" s="37"/>
      <c r="B21459" s="26"/>
      <c r="C21459"/>
      <c r="D21459"/>
      <c r="E21459"/>
    </row>
    <row r="21460" spans="1:5" ht="12.5" x14ac:dyDescent="0.25">
      <c r="A21460" s="37"/>
      <c r="B21460" s="26"/>
      <c r="C21460"/>
      <c r="D21460"/>
      <c r="E21460"/>
    </row>
    <row r="21461" spans="1:5" ht="12.5" x14ac:dyDescent="0.25">
      <c r="A21461" s="37"/>
      <c r="B21461" s="26"/>
      <c r="C21461"/>
      <c r="D21461"/>
      <c r="E21461"/>
    </row>
    <row r="21462" spans="1:5" ht="12.5" x14ac:dyDescent="0.25">
      <c r="A21462" s="37"/>
      <c r="B21462" s="26"/>
      <c r="C21462"/>
      <c r="D21462"/>
      <c r="E21462"/>
    </row>
    <row r="21463" spans="1:5" ht="12.5" x14ac:dyDescent="0.25">
      <c r="A21463" s="37"/>
      <c r="B21463" s="26"/>
      <c r="C21463"/>
      <c r="D21463"/>
      <c r="E21463"/>
    </row>
    <row r="21464" spans="1:5" ht="12.5" x14ac:dyDescent="0.25">
      <c r="A21464" s="37"/>
      <c r="B21464" s="26"/>
      <c r="C21464"/>
      <c r="D21464"/>
      <c r="E21464"/>
    </row>
    <row r="21465" spans="1:5" ht="12.5" x14ac:dyDescent="0.25">
      <c r="A21465" s="37"/>
      <c r="B21465" s="26"/>
      <c r="C21465"/>
      <c r="D21465"/>
      <c r="E21465"/>
    </row>
    <row r="21466" spans="1:5" ht="12.5" x14ac:dyDescent="0.25">
      <c r="A21466" s="37"/>
      <c r="B21466" s="26"/>
      <c r="C21466"/>
      <c r="D21466"/>
      <c r="E21466"/>
    </row>
    <row r="21467" spans="1:5" ht="12.5" x14ac:dyDescent="0.25">
      <c r="A21467" s="37"/>
      <c r="B21467" s="26"/>
      <c r="C21467"/>
      <c r="D21467"/>
      <c r="E21467"/>
    </row>
    <row r="21468" spans="1:5" ht="12.5" x14ac:dyDescent="0.25">
      <c r="A21468" s="37"/>
      <c r="B21468" s="26"/>
      <c r="C21468"/>
      <c r="D21468"/>
      <c r="E21468"/>
    </row>
    <row r="21469" spans="1:5" ht="12.5" x14ac:dyDescent="0.25">
      <c r="A21469" s="37"/>
      <c r="B21469" s="26"/>
      <c r="C21469"/>
      <c r="D21469"/>
      <c r="E21469"/>
    </row>
    <row r="21470" spans="1:5" ht="12.5" x14ac:dyDescent="0.25">
      <c r="A21470" s="37"/>
      <c r="B21470" s="26"/>
      <c r="C21470"/>
      <c r="D21470"/>
      <c r="E21470"/>
    </row>
    <row r="21471" spans="1:5" ht="12.5" x14ac:dyDescent="0.25">
      <c r="A21471" s="37"/>
      <c r="B21471" s="26"/>
      <c r="C21471"/>
      <c r="D21471"/>
      <c r="E21471"/>
    </row>
    <row r="21472" spans="1:5" ht="12.5" x14ac:dyDescent="0.25">
      <c r="A21472" s="37"/>
      <c r="B21472" s="26"/>
      <c r="C21472"/>
      <c r="D21472"/>
      <c r="E21472"/>
    </row>
    <row r="21473" spans="1:5" ht="12.5" x14ac:dyDescent="0.25">
      <c r="A21473" s="37"/>
      <c r="B21473" s="26"/>
      <c r="C21473"/>
      <c r="D21473"/>
      <c r="E21473"/>
    </row>
    <row r="21474" spans="1:5" ht="12.5" x14ac:dyDescent="0.25">
      <c r="A21474" s="37"/>
      <c r="B21474" s="26"/>
      <c r="C21474"/>
      <c r="D21474"/>
      <c r="E21474"/>
    </row>
    <row r="21475" spans="1:5" ht="12.5" x14ac:dyDescent="0.25">
      <c r="A21475" s="37"/>
      <c r="B21475" s="26"/>
      <c r="C21475"/>
      <c r="D21475"/>
      <c r="E21475"/>
    </row>
    <row r="21476" spans="1:5" ht="12.5" x14ac:dyDescent="0.25">
      <c r="A21476" s="37"/>
      <c r="B21476" s="26"/>
      <c r="C21476"/>
      <c r="D21476"/>
      <c r="E21476"/>
    </row>
    <row r="21477" spans="1:5" ht="12.5" x14ac:dyDescent="0.25">
      <c r="A21477" s="37"/>
      <c r="B21477" s="26"/>
      <c r="C21477"/>
      <c r="D21477"/>
      <c r="E21477"/>
    </row>
    <row r="21478" spans="1:5" ht="12.5" x14ac:dyDescent="0.25">
      <c r="A21478" s="37"/>
      <c r="B21478" s="26"/>
      <c r="C21478"/>
      <c r="D21478"/>
      <c r="E21478"/>
    </row>
    <row r="21479" spans="1:5" ht="12.5" x14ac:dyDescent="0.25">
      <c r="A21479" s="37"/>
      <c r="B21479" s="26"/>
      <c r="C21479"/>
      <c r="D21479"/>
      <c r="E21479"/>
    </row>
    <row r="21480" spans="1:5" ht="12.5" x14ac:dyDescent="0.25">
      <c r="A21480" s="37"/>
      <c r="B21480" s="26"/>
      <c r="C21480"/>
      <c r="D21480"/>
      <c r="E21480"/>
    </row>
    <row r="21481" spans="1:5" ht="12.5" x14ac:dyDescent="0.25">
      <c r="A21481" s="37"/>
      <c r="B21481" s="26"/>
      <c r="C21481"/>
      <c r="D21481"/>
      <c r="E21481"/>
    </row>
    <row r="21482" spans="1:5" ht="12.5" x14ac:dyDescent="0.25">
      <c r="A21482" s="37"/>
      <c r="B21482" s="26"/>
      <c r="C21482"/>
      <c r="D21482"/>
      <c r="E21482"/>
    </row>
    <row r="21483" spans="1:5" ht="12.5" x14ac:dyDescent="0.25">
      <c r="A21483" s="37"/>
      <c r="B21483" s="26"/>
      <c r="C21483"/>
      <c r="D21483"/>
      <c r="E21483"/>
    </row>
    <row r="21484" spans="1:5" ht="12.5" x14ac:dyDescent="0.25">
      <c r="A21484" s="37"/>
      <c r="B21484" s="26"/>
      <c r="C21484"/>
      <c r="D21484"/>
      <c r="E21484"/>
    </row>
    <row r="21485" spans="1:5" ht="12.5" x14ac:dyDescent="0.25">
      <c r="A21485" s="37"/>
      <c r="B21485" s="26"/>
      <c r="C21485"/>
      <c r="D21485"/>
      <c r="E21485"/>
    </row>
    <row r="21486" spans="1:5" ht="12.5" x14ac:dyDescent="0.25">
      <c r="A21486" s="37"/>
      <c r="B21486" s="26"/>
      <c r="C21486"/>
      <c r="D21486"/>
      <c r="E21486"/>
    </row>
    <row r="21487" spans="1:5" ht="12.5" x14ac:dyDescent="0.25">
      <c r="A21487" s="37"/>
      <c r="B21487" s="26"/>
      <c r="C21487"/>
      <c r="D21487"/>
      <c r="E21487"/>
    </row>
    <row r="21488" spans="1:5" ht="12.5" x14ac:dyDescent="0.25">
      <c r="A21488" s="37"/>
      <c r="B21488" s="26"/>
      <c r="C21488"/>
      <c r="D21488"/>
      <c r="E21488"/>
    </row>
    <row r="21489" spans="1:5" ht="12.5" x14ac:dyDescent="0.25">
      <c r="A21489" s="37"/>
      <c r="B21489" s="26"/>
      <c r="C21489"/>
      <c r="D21489"/>
      <c r="E21489"/>
    </row>
    <row r="21490" spans="1:5" ht="12.5" x14ac:dyDescent="0.25">
      <c r="A21490" s="37"/>
      <c r="B21490" s="26"/>
      <c r="C21490"/>
      <c r="D21490"/>
      <c r="E21490"/>
    </row>
    <row r="21491" spans="1:5" ht="12.5" x14ac:dyDescent="0.25">
      <c r="A21491" s="37"/>
      <c r="B21491" s="26"/>
      <c r="C21491"/>
      <c r="D21491"/>
      <c r="E21491"/>
    </row>
    <row r="21492" spans="1:5" ht="12.5" x14ac:dyDescent="0.25">
      <c r="A21492" s="37"/>
      <c r="B21492" s="26"/>
      <c r="C21492"/>
      <c r="D21492"/>
      <c r="E21492"/>
    </row>
    <row r="21493" spans="1:5" ht="12.5" x14ac:dyDescent="0.25">
      <c r="A21493" s="37"/>
      <c r="B21493" s="26"/>
      <c r="C21493"/>
      <c r="D21493"/>
      <c r="E21493"/>
    </row>
    <row r="21494" spans="1:5" ht="12.5" x14ac:dyDescent="0.25">
      <c r="A21494" s="37"/>
      <c r="B21494" s="26"/>
      <c r="C21494"/>
      <c r="D21494"/>
      <c r="E21494"/>
    </row>
    <row r="21495" spans="1:5" ht="12.5" x14ac:dyDescent="0.25">
      <c r="A21495" s="37"/>
      <c r="B21495" s="26"/>
      <c r="C21495"/>
      <c r="D21495"/>
      <c r="E21495"/>
    </row>
    <row r="21496" spans="1:5" ht="12.5" x14ac:dyDescent="0.25">
      <c r="A21496" s="37"/>
      <c r="B21496" s="26"/>
      <c r="C21496"/>
      <c r="D21496"/>
      <c r="E21496"/>
    </row>
    <row r="21497" spans="1:5" ht="12.5" x14ac:dyDescent="0.25">
      <c r="A21497" s="37"/>
      <c r="B21497" s="26"/>
      <c r="C21497"/>
      <c r="D21497"/>
      <c r="E21497"/>
    </row>
    <row r="21498" spans="1:5" ht="12.5" x14ac:dyDescent="0.25">
      <c r="A21498" s="37"/>
      <c r="B21498" s="26"/>
      <c r="C21498"/>
      <c r="D21498"/>
      <c r="E21498"/>
    </row>
    <row r="21499" spans="1:5" ht="12.5" x14ac:dyDescent="0.25">
      <c r="A21499" s="37"/>
      <c r="B21499" s="26"/>
      <c r="C21499"/>
      <c r="D21499"/>
      <c r="E21499"/>
    </row>
    <row r="21500" spans="1:5" ht="12.5" x14ac:dyDescent="0.25">
      <c r="A21500" s="37"/>
      <c r="B21500" s="26"/>
      <c r="C21500"/>
      <c r="D21500"/>
      <c r="E21500"/>
    </row>
    <row r="21501" spans="1:5" ht="12.5" x14ac:dyDescent="0.25">
      <c r="A21501" s="37"/>
      <c r="B21501" s="26"/>
      <c r="C21501"/>
      <c r="D21501"/>
      <c r="E21501"/>
    </row>
    <row r="21502" spans="1:5" ht="12.5" x14ac:dyDescent="0.25">
      <c r="A21502" s="37"/>
      <c r="B21502" s="26"/>
      <c r="C21502"/>
      <c r="D21502"/>
      <c r="E21502"/>
    </row>
    <row r="21503" spans="1:5" ht="12.5" x14ac:dyDescent="0.25">
      <c r="A21503" s="37"/>
      <c r="B21503" s="26"/>
      <c r="C21503"/>
      <c r="D21503"/>
      <c r="E21503"/>
    </row>
    <row r="21504" spans="1:5" ht="12.5" x14ac:dyDescent="0.25">
      <c r="A21504" s="37"/>
      <c r="B21504" s="26"/>
      <c r="C21504"/>
      <c r="D21504"/>
      <c r="E21504"/>
    </row>
    <row r="21505" spans="1:5" ht="12.5" x14ac:dyDescent="0.25">
      <c r="A21505" s="37"/>
      <c r="B21505" s="26"/>
      <c r="C21505"/>
      <c r="D21505"/>
      <c r="E21505"/>
    </row>
    <row r="21506" spans="1:5" ht="12.5" x14ac:dyDescent="0.25">
      <c r="A21506" s="37"/>
      <c r="B21506" s="26"/>
      <c r="C21506"/>
      <c r="D21506"/>
      <c r="E21506"/>
    </row>
    <row r="21507" spans="1:5" ht="12.5" x14ac:dyDescent="0.25">
      <c r="A21507" s="37"/>
      <c r="B21507" s="26"/>
      <c r="C21507"/>
      <c r="D21507"/>
      <c r="E21507"/>
    </row>
    <row r="21508" spans="1:5" ht="12.5" x14ac:dyDescent="0.25">
      <c r="A21508" s="37"/>
      <c r="B21508" s="26"/>
      <c r="C21508"/>
      <c r="D21508"/>
      <c r="E21508"/>
    </row>
    <row r="21509" spans="1:5" ht="12.5" x14ac:dyDescent="0.25">
      <c r="A21509" s="37"/>
      <c r="B21509" s="26"/>
      <c r="C21509"/>
      <c r="D21509"/>
      <c r="E21509"/>
    </row>
    <row r="21510" spans="1:5" ht="12.5" x14ac:dyDescent="0.25">
      <c r="A21510" s="37"/>
      <c r="B21510" s="26"/>
      <c r="C21510"/>
      <c r="D21510"/>
      <c r="E21510"/>
    </row>
    <row r="21511" spans="1:5" ht="12.5" x14ac:dyDescent="0.25">
      <c r="A21511" s="37"/>
      <c r="B21511" s="26"/>
      <c r="C21511"/>
      <c r="D21511"/>
      <c r="E21511"/>
    </row>
    <row r="21512" spans="1:5" ht="12.5" x14ac:dyDescent="0.25">
      <c r="A21512" s="37"/>
      <c r="B21512" s="26"/>
      <c r="C21512"/>
      <c r="D21512"/>
      <c r="E21512"/>
    </row>
    <row r="21513" spans="1:5" ht="12.5" x14ac:dyDescent="0.25">
      <c r="A21513" s="37"/>
      <c r="B21513" s="26"/>
      <c r="C21513"/>
      <c r="D21513"/>
      <c r="E21513"/>
    </row>
    <row r="21514" spans="1:5" ht="12.5" x14ac:dyDescent="0.25">
      <c r="A21514" s="37"/>
      <c r="B21514" s="26"/>
      <c r="C21514"/>
      <c r="D21514"/>
      <c r="E21514"/>
    </row>
    <row r="21515" spans="1:5" ht="12.5" x14ac:dyDescent="0.25">
      <c r="A21515" s="37"/>
      <c r="B21515" s="26"/>
      <c r="C21515"/>
      <c r="D21515"/>
      <c r="E21515"/>
    </row>
    <row r="21516" spans="1:5" ht="12.5" x14ac:dyDescent="0.25">
      <c r="A21516" s="37"/>
      <c r="B21516" s="26"/>
      <c r="C21516"/>
      <c r="D21516"/>
      <c r="E21516"/>
    </row>
    <row r="21517" spans="1:5" ht="12.5" x14ac:dyDescent="0.25">
      <c r="A21517" s="37"/>
      <c r="B21517" s="26"/>
      <c r="C21517"/>
      <c r="D21517"/>
      <c r="E21517"/>
    </row>
    <row r="21518" spans="1:5" ht="12.5" x14ac:dyDescent="0.25">
      <c r="A21518" s="37"/>
      <c r="B21518" s="26"/>
      <c r="C21518"/>
      <c r="D21518"/>
      <c r="E21518"/>
    </row>
    <row r="21519" spans="1:5" ht="12.5" x14ac:dyDescent="0.25">
      <c r="A21519" s="37"/>
      <c r="B21519" s="26"/>
      <c r="C21519"/>
      <c r="D21519"/>
      <c r="E21519"/>
    </row>
    <row r="21520" spans="1:5" ht="12.5" x14ac:dyDescent="0.25">
      <c r="A21520" s="37"/>
      <c r="B21520" s="26"/>
      <c r="C21520"/>
      <c r="D21520"/>
      <c r="E21520"/>
    </row>
    <row r="21521" spans="1:5" ht="12.5" x14ac:dyDescent="0.25">
      <c r="A21521" s="37"/>
      <c r="B21521" s="26"/>
      <c r="C21521"/>
      <c r="D21521"/>
      <c r="E21521"/>
    </row>
    <row r="21522" spans="1:5" ht="12.5" x14ac:dyDescent="0.25">
      <c r="A21522" s="37"/>
      <c r="B21522" s="26"/>
      <c r="C21522"/>
      <c r="D21522"/>
      <c r="E21522"/>
    </row>
    <row r="21523" spans="1:5" ht="12.5" x14ac:dyDescent="0.25">
      <c r="A21523" s="37"/>
      <c r="B21523" s="26"/>
      <c r="C21523"/>
      <c r="D21523"/>
      <c r="E21523"/>
    </row>
    <row r="21524" spans="1:5" ht="12.5" x14ac:dyDescent="0.25">
      <c r="A21524" s="37"/>
      <c r="B21524" s="26"/>
      <c r="C21524"/>
      <c r="D21524"/>
      <c r="E21524"/>
    </row>
    <row r="21525" spans="1:5" ht="12.5" x14ac:dyDescent="0.25">
      <c r="A21525" s="37"/>
      <c r="B21525" s="26"/>
      <c r="C21525"/>
      <c r="D21525"/>
      <c r="E21525"/>
    </row>
    <row r="21526" spans="1:5" ht="12.5" x14ac:dyDescent="0.25">
      <c r="A21526" s="37"/>
      <c r="B21526" s="26"/>
      <c r="C21526"/>
      <c r="D21526"/>
      <c r="E21526"/>
    </row>
    <row r="21527" spans="1:5" ht="12.5" x14ac:dyDescent="0.25">
      <c r="A21527" s="37"/>
      <c r="B21527" s="26"/>
      <c r="C21527"/>
      <c r="D21527"/>
      <c r="E21527"/>
    </row>
    <row r="21528" spans="1:5" ht="12.5" x14ac:dyDescent="0.25">
      <c r="A21528" s="37"/>
      <c r="B21528" s="26"/>
      <c r="C21528"/>
      <c r="D21528"/>
      <c r="E21528"/>
    </row>
    <row r="21529" spans="1:5" ht="12.5" x14ac:dyDescent="0.25">
      <c r="A21529" s="37"/>
      <c r="B21529" s="26"/>
      <c r="C21529"/>
      <c r="D21529"/>
      <c r="E21529"/>
    </row>
    <row r="21530" spans="1:5" ht="12.5" x14ac:dyDescent="0.25">
      <c r="A21530" s="37"/>
      <c r="B21530" s="26"/>
      <c r="C21530"/>
      <c r="D21530"/>
      <c r="E21530"/>
    </row>
    <row r="21531" spans="1:5" ht="12.5" x14ac:dyDescent="0.25">
      <c r="A21531" s="37"/>
      <c r="B21531" s="26"/>
      <c r="C21531"/>
      <c r="D21531"/>
      <c r="E21531"/>
    </row>
    <row r="21532" spans="1:5" ht="12.5" x14ac:dyDescent="0.25">
      <c r="A21532" s="37"/>
      <c r="B21532" s="26"/>
      <c r="C21532"/>
      <c r="D21532"/>
      <c r="E21532"/>
    </row>
    <row r="21533" spans="1:5" ht="12.5" x14ac:dyDescent="0.25">
      <c r="A21533" s="37"/>
      <c r="B21533" s="26"/>
      <c r="C21533"/>
      <c r="D21533"/>
      <c r="E21533"/>
    </row>
    <row r="21534" spans="1:5" ht="12.5" x14ac:dyDescent="0.25">
      <c r="A21534" s="37"/>
      <c r="B21534" s="26"/>
      <c r="C21534"/>
      <c r="D21534"/>
      <c r="E21534"/>
    </row>
    <row r="21535" spans="1:5" ht="12.5" x14ac:dyDescent="0.25">
      <c r="A21535" s="37"/>
      <c r="B21535" s="26"/>
      <c r="C21535"/>
      <c r="D21535"/>
      <c r="E21535"/>
    </row>
    <row r="21536" spans="1:5" ht="12.5" x14ac:dyDescent="0.25">
      <c r="A21536" s="37"/>
      <c r="B21536" s="26"/>
      <c r="C21536"/>
      <c r="D21536"/>
      <c r="E21536"/>
    </row>
    <row r="21537" spans="1:5" ht="12.5" x14ac:dyDescent="0.25">
      <c r="A21537" s="37"/>
      <c r="B21537" s="26"/>
      <c r="C21537"/>
      <c r="D21537"/>
      <c r="E21537"/>
    </row>
    <row r="21538" spans="1:5" ht="12.5" x14ac:dyDescent="0.25">
      <c r="A21538" s="37"/>
      <c r="B21538" s="26"/>
      <c r="C21538"/>
      <c r="D21538"/>
      <c r="E21538"/>
    </row>
    <row r="21539" spans="1:5" ht="12.5" x14ac:dyDescent="0.25">
      <c r="A21539" s="37"/>
      <c r="B21539" s="26"/>
      <c r="C21539"/>
      <c r="D21539"/>
      <c r="E21539"/>
    </row>
    <row r="21540" spans="1:5" ht="12.5" x14ac:dyDescent="0.25">
      <c r="A21540" s="37"/>
      <c r="B21540" s="26"/>
      <c r="C21540"/>
      <c r="D21540"/>
      <c r="E21540"/>
    </row>
    <row r="21541" spans="1:5" ht="12.5" x14ac:dyDescent="0.25">
      <c r="A21541" s="37"/>
      <c r="B21541" s="26"/>
      <c r="C21541"/>
      <c r="D21541"/>
      <c r="E21541"/>
    </row>
    <row r="21542" spans="1:5" ht="12.5" x14ac:dyDescent="0.25">
      <c r="A21542" s="37"/>
      <c r="B21542" s="26"/>
      <c r="C21542"/>
      <c r="D21542"/>
      <c r="E21542"/>
    </row>
    <row r="21543" spans="1:5" ht="12.5" x14ac:dyDescent="0.25">
      <c r="A21543" s="37"/>
      <c r="B21543" s="26"/>
      <c r="C21543"/>
      <c r="D21543"/>
      <c r="E21543"/>
    </row>
    <row r="21544" spans="1:5" ht="12.5" x14ac:dyDescent="0.25">
      <c r="A21544" s="37"/>
      <c r="B21544" s="26"/>
      <c r="C21544"/>
      <c r="D21544"/>
      <c r="E21544"/>
    </row>
    <row r="21545" spans="1:5" ht="12.5" x14ac:dyDescent="0.25">
      <c r="A21545" s="37"/>
      <c r="B21545" s="26"/>
      <c r="C21545"/>
      <c r="D21545"/>
      <c r="E21545"/>
    </row>
    <row r="21546" spans="1:5" ht="12.5" x14ac:dyDescent="0.25">
      <c r="A21546" s="37"/>
      <c r="B21546" s="26"/>
      <c r="C21546"/>
      <c r="D21546"/>
      <c r="E21546"/>
    </row>
    <row r="21547" spans="1:5" ht="12.5" x14ac:dyDescent="0.25">
      <c r="A21547" s="37"/>
      <c r="B21547" s="26"/>
      <c r="C21547"/>
      <c r="D21547"/>
      <c r="E21547"/>
    </row>
    <row r="21548" spans="1:5" ht="12.5" x14ac:dyDescent="0.25">
      <c r="A21548" s="37"/>
      <c r="B21548" s="26"/>
      <c r="C21548"/>
      <c r="D21548"/>
      <c r="E21548"/>
    </row>
    <row r="21549" spans="1:5" ht="12.5" x14ac:dyDescent="0.25">
      <c r="A21549" s="37"/>
      <c r="B21549" s="26"/>
      <c r="C21549"/>
      <c r="D21549"/>
      <c r="E21549"/>
    </row>
    <row r="21550" spans="1:5" ht="12.5" x14ac:dyDescent="0.25">
      <c r="A21550" s="37"/>
      <c r="B21550" s="26"/>
      <c r="C21550"/>
      <c r="D21550"/>
      <c r="E21550"/>
    </row>
    <row r="21551" spans="1:5" ht="12.5" x14ac:dyDescent="0.25">
      <c r="A21551" s="37"/>
      <c r="B21551" s="26"/>
      <c r="C21551"/>
      <c r="D21551"/>
      <c r="E21551"/>
    </row>
    <row r="21552" spans="1:5" ht="12.5" x14ac:dyDescent="0.25">
      <c r="A21552" s="37"/>
      <c r="B21552" s="26"/>
      <c r="C21552"/>
      <c r="D21552"/>
      <c r="E21552"/>
    </row>
    <row r="21553" spans="1:5" ht="12.5" x14ac:dyDescent="0.25">
      <c r="A21553" s="37"/>
      <c r="B21553" s="26"/>
      <c r="C21553"/>
      <c r="D21553"/>
      <c r="E21553"/>
    </row>
    <row r="21554" spans="1:5" ht="12.5" x14ac:dyDescent="0.25">
      <c r="A21554" s="37"/>
      <c r="B21554" s="26"/>
      <c r="C21554"/>
      <c r="D21554"/>
      <c r="E21554"/>
    </row>
    <row r="21555" spans="1:5" ht="12.5" x14ac:dyDescent="0.25">
      <c r="A21555" s="37"/>
      <c r="B21555" s="26"/>
      <c r="C21555"/>
      <c r="D21555"/>
      <c r="E21555"/>
    </row>
    <row r="21556" spans="1:5" ht="12.5" x14ac:dyDescent="0.25">
      <c r="A21556" s="37"/>
      <c r="B21556" s="26"/>
      <c r="C21556"/>
      <c r="D21556"/>
      <c r="E21556"/>
    </row>
    <row r="21557" spans="1:5" ht="12.5" x14ac:dyDescent="0.25">
      <c r="A21557" s="37"/>
      <c r="B21557" s="26"/>
      <c r="C21557"/>
      <c r="D21557"/>
      <c r="E21557"/>
    </row>
    <row r="21558" spans="1:5" ht="12.5" x14ac:dyDescent="0.25">
      <c r="A21558" s="37"/>
      <c r="B21558" s="26"/>
      <c r="C21558"/>
      <c r="D21558"/>
      <c r="E21558"/>
    </row>
    <row r="21559" spans="1:5" ht="12.5" x14ac:dyDescent="0.25">
      <c r="A21559" s="37"/>
      <c r="B21559" s="26"/>
      <c r="C21559"/>
      <c r="D21559"/>
      <c r="E21559"/>
    </row>
    <row r="21560" spans="1:5" ht="12.5" x14ac:dyDescent="0.25">
      <c r="A21560" s="37"/>
      <c r="B21560" s="26"/>
      <c r="C21560"/>
      <c r="D21560"/>
      <c r="E21560"/>
    </row>
    <row r="21561" spans="1:5" ht="12.5" x14ac:dyDescent="0.25">
      <c r="A21561" s="37"/>
      <c r="B21561" s="26"/>
      <c r="C21561"/>
      <c r="D21561"/>
      <c r="E21561"/>
    </row>
    <row r="21562" spans="1:5" ht="12.5" x14ac:dyDescent="0.25">
      <c r="A21562" s="37"/>
      <c r="B21562" s="26"/>
      <c r="C21562"/>
      <c r="D21562"/>
      <c r="E21562"/>
    </row>
    <row r="21563" spans="1:5" ht="12.5" x14ac:dyDescent="0.25">
      <c r="A21563" s="37"/>
      <c r="B21563" s="26"/>
      <c r="C21563"/>
      <c r="D21563"/>
      <c r="E21563"/>
    </row>
    <row r="21564" spans="1:5" ht="12.5" x14ac:dyDescent="0.25">
      <c r="A21564" s="37"/>
      <c r="B21564" s="26"/>
      <c r="C21564"/>
      <c r="D21564"/>
      <c r="E21564"/>
    </row>
    <row r="21565" spans="1:5" ht="12.5" x14ac:dyDescent="0.25">
      <c r="A21565" s="37"/>
      <c r="B21565" s="26"/>
      <c r="C21565"/>
      <c r="D21565"/>
      <c r="E21565"/>
    </row>
    <row r="21566" spans="1:5" ht="12.5" x14ac:dyDescent="0.25">
      <c r="A21566" s="37"/>
      <c r="B21566" s="26"/>
      <c r="C21566"/>
      <c r="D21566"/>
      <c r="E21566"/>
    </row>
    <row r="21567" spans="1:5" ht="12.5" x14ac:dyDescent="0.25">
      <c r="A21567" s="37"/>
      <c r="B21567" s="26"/>
      <c r="C21567"/>
      <c r="D21567"/>
      <c r="E21567"/>
    </row>
    <row r="21568" spans="1:5" ht="12.5" x14ac:dyDescent="0.25">
      <c r="A21568" s="37"/>
      <c r="B21568" s="26"/>
      <c r="C21568"/>
      <c r="D21568"/>
      <c r="E21568"/>
    </row>
    <row r="21569" spans="1:5" ht="12.5" x14ac:dyDescent="0.25">
      <c r="A21569" s="37"/>
      <c r="B21569" s="26"/>
      <c r="C21569"/>
      <c r="D21569"/>
      <c r="E21569"/>
    </row>
    <row r="21570" spans="1:5" ht="12.5" x14ac:dyDescent="0.25">
      <c r="A21570" s="37"/>
      <c r="B21570" s="26"/>
      <c r="C21570"/>
      <c r="D21570"/>
      <c r="E21570"/>
    </row>
    <row r="21571" spans="1:5" ht="12.5" x14ac:dyDescent="0.25">
      <c r="A21571" s="37"/>
      <c r="B21571" s="26"/>
      <c r="C21571"/>
      <c r="D21571"/>
      <c r="E21571"/>
    </row>
    <row r="21572" spans="1:5" ht="12.5" x14ac:dyDescent="0.25">
      <c r="A21572" s="37"/>
      <c r="B21572" s="26"/>
      <c r="C21572"/>
      <c r="D21572"/>
      <c r="E21572"/>
    </row>
    <row r="21573" spans="1:5" ht="12.5" x14ac:dyDescent="0.25">
      <c r="A21573" s="37"/>
      <c r="B21573" s="26"/>
      <c r="C21573"/>
      <c r="D21573"/>
      <c r="E21573"/>
    </row>
    <row r="21574" spans="1:5" ht="12.5" x14ac:dyDescent="0.25">
      <c r="A21574" s="37"/>
      <c r="B21574" s="26"/>
      <c r="C21574"/>
      <c r="D21574"/>
      <c r="E21574"/>
    </row>
    <row r="21575" spans="1:5" ht="12.5" x14ac:dyDescent="0.25">
      <c r="A21575" s="37"/>
      <c r="B21575" s="26"/>
      <c r="C21575"/>
      <c r="D21575"/>
      <c r="E21575"/>
    </row>
    <row r="21576" spans="1:5" ht="12.5" x14ac:dyDescent="0.25">
      <c r="A21576" s="37"/>
      <c r="B21576" s="26"/>
      <c r="C21576"/>
      <c r="D21576"/>
      <c r="E21576"/>
    </row>
    <row r="21577" spans="1:5" ht="12.5" x14ac:dyDescent="0.25">
      <c r="A21577" s="37"/>
      <c r="B21577" s="26"/>
      <c r="C21577"/>
      <c r="D21577"/>
      <c r="E21577"/>
    </row>
    <row r="21578" spans="1:5" ht="12.5" x14ac:dyDescent="0.25">
      <c r="A21578" s="37"/>
      <c r="B21578" s="26"/>
      <c r="C21578"/>
      <c r="D21578"/>
      <c r="E21578"/>
    </row>
    <row r="21579" spans="1:5" ht="12.5" x14ac:dyDescent="0.25">
      <c r="A21579" s="37"/>
      <c r="B21579" s="26"/>
      <c r="C21579"/>
      <c r="D21579"/>
      <c r="E21579"/>
    </row>
    <row r="21580" spans="1:5" ht="12.5" x14ac:dyDescent="0.25">
      <c r="A21580" s="37"/>
      <c r="B21580" s="26"/>
      <c r="C21580"/>
      <c r="D21580"/>
      <c r="E21580"/>
    </row>
    <row r="21581" spans="1:5" ht="12.5" x14ac:dyDescent="0.25">
      <c r="A21581" s="37"/>
      <c r="B21581" s="26"/>
      <c r="C21581"/>
      <c r="D21581"/>
      <c r="E21581"/>
    </row>
    <row r="21582" spans="1:5" ht="12.5" x14ac:dyDescent="0.25">
      <c r="A21582" s="37"/>
      <c r="B21582" s="26"/>
      <c r="C21582"/>
      <c r="D21582"/>
      <c r="E21582"/>
    </row>
    <row r="21583" spans="1:5" ht="12.5" x14ac:dyDescent="0.25">
      <c r="A21583" s="37"/>
      <c r="B21583" s="26"/>
      <c r="C21583"/>
      <c r="D21583"/>
      <c r="E21583"/>
    </row>
    <row r="21584" spans="1:5" ht="12.5" x14ac:dyDescent="0.25">
      <c r="A21584" s="37"/>
      <c r="B21584" s="26"/>
      <c r="C21584"/>
      <c r="D21584"/>
      <c r="E21584"/>
    </row>
    <row r="21585" spans="1:5" ht="12.5" x14ac:dyDescent="0.25">
      <c r="A21585" s="37"/>
      <c r="B21585" s="26"/>
      <c r="C21585"/>
      <c r="D21585"/>
      <c r="E21585"/>
    </row>
    <row r="21586" spans="1:5" ht="12.5" x14ac:dyDescent="0.25">
      <c r="A21586" s="37"/>
      <c r="B21586" s="26"/>
      <c r="C21586"/>
      <c r="D21586"/>
      <c r="E21586"/>
    </row>
    <row r="21587" spans="1:5" ht="12.5" x14ac:dyDescent="0.25">
      <c r="A21587" s="37"/>
      <c r="B21587" s="26"/>
      <c r="C21587"/>
      <c r="D21587"/>
      <c r="E21587"/>
    </row>
    <row r="21588" spans="1:5" ht="12.5" x14ac:dyDescent="0.25">
      <c r="A21588" s="37"/>
      <c r="B21588" s="26"/>
      <c r="C21588"/>
      <c r="D21588"/>
      <c r="E21588"/>
    </row>
    <row r="21589" spans="1:5" ht="12.5" x14ac:dyDescent="0.25">
      <c r="A21589" s="37"/>
      <c r="B21589" s="26"/>
      <c r="C21589"/>
      <c r="D21589"/>
      <c r="E21589"/>
    </row>
    <row r="21590" spans="1:5" ht="12.5" x14ac:dyDescent="0.25">
      <c r="A21590" s="37"/>
      <c r="B21590" s="26"/>
      <c r="C21590"/>
      <c r="D21590"/>
      <c r="E21590"/>
    </row>
    <row r="21591" spans="1:5" ht="12.5" x14ac:dyDescent="0.25">
      <c r="A21591" s="37"/>
      <c r="B21591" s="26"/>
      <c r="C21591"/>
      <c r="D21591"/>
      <c r="E21591"/>
    </row>
    <row r="21592" spans="1:5" ht="12.5" x14ac:dyDescent="0.25">
      <c r="A21592" s="37"/>
      <c r="B21592" s="26"/>
      <c r="C21592"/>
      <c r="D21592"/>
      <c r="E21592"/>
    </row>
    <row r="21593" spans="1:5" ht="12.5" x14ac:dyDescent="0.25">
      <c r="A21593" s="37"/>
      <c r="B21593" s="26"/>
      <c r="C21593"/>
      <c r="D21593"/>
      <c r="E21593"/>
    </row>
    <row r="21594" spans="1:5" ht="12.5" x14ac:dyDescent="0.25">
      <c r="A21594" s="37"/>
      <c r="B21594" s="26"/>
      <c r="C21594"/>
      <c r="D21594"/>
      <c r="E21594"/>
    </row>
    <row r="21595" spans="1:5" ht="12.5" x14ac:dyDescent="0.25">
      <c r="A21595" s="37"/>
      <c r="B21595" s="26"/>
      <c r="C21595"/>
      <c r="D21595"/>
      <c r="E21595"/>
    </row>
    <row r="21596" spans="1:5" ht="12.5" x14ac:dyDescent="0.25">
      <c r="A21596" s="37"/>
      <c r="B21596" s="26"/>
      <c r="C21596"/>
      <c r="D21596"/>
      <c r="E21596"/>
    </row>
    <row r="21597" spans="1:5" ht="12.5" x14ac:dyDescent="0.25">
      <c r="A21597" s="37"/>
      <c r="B21597" s="26"/>
      <c r="C21597"/>
      <c r="D21597"/>
      <c r="E21597"/>
    </row>
    <row r="21598" spans="1:5" ht="12.5" x14ac:dyDescent="0.25">
      <c r="A21598" s="37"/>
      <c r="B21598" s="26"/>
      <c r="C21598"/>
      <c r="D21598"/>
      <c r="E21598"/>
    </row>
    <row r="21599" spans="1:5" ht="12.5" x14ac:dyDescent="0.25">
      <c r="A21599" s="37"/>
      <c r="B21599" s="26"/>
      <c r="C21599"/>
      <c r="D21599"/>
      <c r="E21599"/>
    </row>
    <row r="21600" spans="1:5" ht="12.5" x14ac:dyDescent="0.25">
      <c r="A21600" s="37"/>
      <c r="B21600" s="26"/>
      <c r="C21600"/>
      <c r="D21600"/>
      <c r="E21600"/>
    </row>
    <row r="21601" spans="1:5" ht="12.5" x14ac:dyDescent="0.25">
      <c r="A21601" s="37"/>
      <c r="B21601" s="26"/>
      <c r="C21601"/>
      <c r="D21601"/>
      <c r="E21601"/>
    </row>
    <row r="21602" spans="1:5" ht="12.5" x14ac:dyDescent="0.25">
      <c r="A21602" s="37"/>
      <c r="B21602" s="26"/>
      <c r="C21602"/>
      <c r="D21602"/>
      <c r="E21602"/>
    </row>
    <row r="21603" spans="1:5" ht="12.5" x14ac:dyDescent="0.25">
      <c r="A21603" s="37"/>
      <c r="B21603" s="26"/>
      <c r="C21603"/>
      <c r="D21603"/>
      <c r="E21603"/>
    </row>
    <row r="21604" spans="1:5" ht="12.5" x14ac:dyDescent="0.25">
      <c r="A21604" s="37"/>
      <c r="B21604" s="26"/>
      <c r="C21604"/>
      <c r="D21604"/>
      <c r="E21604"/>
    </row>
    <row r="21605" spans="1:5" ht="12.5" x14ac:dyDescent="0.25">
      <c r="A21605" s="37"/>
      <c r="B21605" s="26"/>
      <c r="C21605"/>
      <c r="D21605"/>
      <c r="E21605"/>
    </row>
    <row r="21606" spans="1:5" ht="12.5" x14ac:dyDescent="0.25">
      <c r="A21606" s="37"/>
      <c r="B21606" s="26"/>
      <c r="C21606"/>
      <c r="D21606"/>
      <c r="E21606"/>
    </row>
    <row r="21607" spans="1:5" ht="12.5" x14ac:dyDescent="0.25">
      <c r="A21607" s="37"/>
      <c r="B21607" s="26"/>
      <c r="C21607"/>
      <c r="D21607"/>
      <c r="E21607"/>
    </row>
    <row r="21608" spans="1:5" ht="12.5" x14ac:dyDescent="0.25">
      <c r="A21608" s="37"/>
      <c r="B21608" s="26"/>
      <c r="C21608"/>
      <c r="D21608"/>
      <c r="E21608"/>
    </row>
    <row r="21609" spans="1:5" ht="12.5" x14ac:dyDescent="0.25">
      <c r="A21609" s="37"/>
      <c r="B21609" s="26"/>
      <c r="C21609"/>
      <c r="D21609"/>
      <c r="E21609"/>
    </row>
    <row r="21610" spans="1:5" ht="12.5" x14ac:dyDescent="0.25">
      <c r="A21610" s="37"/>
      <c r="B21610" s="26"/>
      <c r="C21610"/>
      <c r="D21610"/>
      <c r="E21610"/>
    </row>
    <row r="21611" spans="1:5" ht="12.5" x14ac:dyDescent="0.25">
      <c r="A21611" s="37"/>
      <c r="B21611" s="26"/>
      <c r="C21611"/>
      <c r="D21611"/>
      <c r="E21611"/>
    </row>
    <row r="21612" spans="1:5" ht="12.5" x14ac:dyDescent="0.25">
      <c r="A21612" s="37"/>
      <c r="B21612" s="26"/>
      <c r="C21612"/>
      <c r="D21612"/>
      <c r="E21612"/>
    </row>
    <row r="21613" spans="1:5" ht="12.5" x14ac:dyDescent="0.25">
      <c r="A21613" s="37"/>
      <c r="B21613" s="26"/>
      <c r="C21613"/>
      <c r="D21613"/>
      <c r="E21613"/>
    </row>
    <row r="21614" spans="1:5" ht="12.5" x14ac:dyDescent="0.25">
      <c r="A21614" s="37"/>
      <c r="B21614" s="26"/>
      <c r="C21614"/>
      <c r="D21614"/>
      <c r="E21614"/>
    </row>
    <row r="21615" spans="1:5" ht="12.5" x14ac:dyDescent="0.25">
      <c r="A21615" s="37"/>
      <c r="B21615" s="26"/>
      <c r="C21615"/>
      <c r="D21615"/>
      <c r="E21615"/>
    </row>
    <row r="21616" spans="1:5" ht="12.5" x14ac:dyDescent="0.25">
      <c r="A21616" s="37"/>
      <c r="B21616" s="26"/>
      <c r="C21616"/>
      <c r="D21616"/>
      <c r="E21616"/>
    </row>
    <row r="21617" spans="1:5" ht="12.5" x14ac:dyDescent="0.25">
      <c r="A21617" s="37"/>
      <c r="B21617" s="26"/>
      <c r="C21617"/>
      <c r="D21617"/>
      <c r="E21617"/>
    </row>
    <row r="21618" spans="1:5" ht="12.5" x14ac:dyDescent="0.25">
      <c r="A21618" s="37"/>
      <c r="B21618" s="26"/>
      <c r="C21618"/>
      <c r="D21618"/>
      <c r="E21618"/>
    </row>
    <row r="21619" spans="1:5" ht="12.5" x14ac:dyDescent="0.25">
      <c r="A21619" s="37"/>
      <c r="B21619" s="26"/>
      <c r="C21619"/>
      <c r="D21619"/>
      <c r="E21619"/>
    </row>
    <row r="21620" spans="1:5" ht="12.5" x14ac:dyDescent="0.25">
      <c r="A21620" s="37"/>
      <c r="B21620" s="26"/>
      <c r="C21620"/>
      <c r="D21620"/>
      <c r="E21620"/>
    </row>
    <row r="21621" spans="1:5" ht="12.5" x14ac:dyDescent="0.25">
      <c r="A21621" s="37"/>
      <c r="B21621" s="26"/>
      <c r="C21621"/>
      <c r="D21621"/>
      <c r="E21621"/>
    </row>
    <row r="21622" spans="1:5" ht="12.5" x14ac:dyDescent="0.25">
      <c r="A21622" s="37"/>
      <c r="B21622" s="26"/>
      <c r="C21622"/>
      <c r="D21622"/>
      <c r="E21622"/>
    </row>
    <row r="21623" spans="1:5" ht="12.5" x14ac:dyDescent="0.25">
      <c r="A21623" s="37"/>
      <c r="B21623" s="26"/>
      <c r="C21623"/>
      <c r="D21623"/>
      <c r="E21623"/>
    </row>
    <row r="21624" spans="1:5" ht="12.5" x14ac:dyDescent="0.25">
      <c r="A21624" s="37"/>
      <c r="B21624" s="26"/>
      <c r="C21624"/>
      <c r="D21624"/>
      <c r="E21624"/>
    </row>
    <row r="21625" spans="1:5" ht="12.5" x14ac:dyDescent="0.25">
      <c r="A21625" s="37"/>
      <c r="B21625" s="26"/>
      <c r="C21625"/>
      <c r="D21625"/>
      <c r="E21625"/>
    </row>
    <row r="21626" spans="1:5" ht="12.5" x14ac:dyDescent="0.25">
      <c r="A21626" s="37"/>
      <c r="B21626" s="26"/>
      <c r="C21626"/>
      <c r="D21626"/>
      <c r="E21626"/>
    </row>
    <row r="21627" spans="1:5" ht="12.5" x14ac:dyDescent="0.25">
      <c r="A21627" s="37"/>
      <c r="B21627" s="26"/>
      <c r="C21627"/>
      <c r="D21627"/>
      <c r="E21627"/>
    </row>
    <row r="21628" spans="1:5" ht="12.5" x14ac:dyDescent="0.25">
      <c r="A21628" s="37"/>
      <c r="B21628" s="26"/>
      <c r="C21628"/>
      <c r="D21628"/>
      <c r="E21628"/>
    </row>
    <row r="21629" spans="1:5" ht="12.5" x14ac:dyDescent="0.25">
      <c r="A21629" s="37"/>
      <c r="B21629" s="26"/>
      <c r="C21629"/>
      <c r="D21629"/>
      <c r="E21629"/>
    </row>
    <row r="21630" spans="1:5" ht="12.5" x14ac:dyDescent="0.25">
      <c r="A21630" s="37"/>
      <c r="B21630" s="26"/>
      <c r="C21630"/>
      <c r="D21630"/>
      <c r="E21630"/>
    </row>
    <row r="21631" spans="1:5" ht="12.5" x14ac:dyDescent="0.25">
      <c r="A21631" s="37"/>
      <c r="B21631" s="26"/>
      <c r="C21631"/>
      <c r="D21631"/>
      <c r="E21631"/>
    </row>
    <row r="21632" spans="1:5" ht="12.5" x14ac:dyDescent="0.25">
      <c r="A21632" s="37"/>
      <c r="B21632" s="26"/>
      <c r="C21632"/>
      <c r="D21632"/>
      <c r="E21632"/>
    </row>
    <row r="21633" spans="1:5" ht="12.5" x14ac:dyDescent="0.25">
      <c r="A21633" s="37"/>
      <c r="B21633" s="26"/>
      <c r="C21633"/>
      <c r="D21633"/>
      <c r="E21633"/>
    </row>
    <row r="21634" spans="1:5" ht="12.5" x14ac:dyDescent="0.25">
      <c r="A21634" s="37"/>
      <c r="B21634" s="26"/>
      <c r="C21634"/>
      <c r="D21634"/>
      <c r="E21634"/>
    </row>
    <row r="21635" spans="1:5" ht="12.5" x14ac:dyDescent="0.25">
      <c r="A21635" s="37"/>
      <c r="B21635" s="26"/>
      <c r="C21635"/>
      <c r="D21635"/>
      <c r="E21635"/>
    </row>
    <row r="21636" spans="1:5" ht="12.5" x14ac:dyDescent="0.25">
      <c r="A21636" s="37"/>
      <c r="B21636" s="26"/>
      <c r="C21636"/>
      <c r="D21636"/>
      <c r="E21636"/>
    </row>
    <row r="21637" spans="1:5" ht="12.5" x14ac:dyDescent="0.25">
      <c r="A21637" s="37"/>
      <c r="B21637" s="26"/>
      <c r="C21637"/>
      <c r="D21637"/>
      <c r="E21637"/>
    </row>
    <row r="21638" spans="1:5" ht="12.5" x14ac:dyDescent="0.25">
      <c r="A21638" s="37"/>
      <c r="B21638" s="26"/>
      <c r="C21638"/>
      <c r="D21638"/>
      <c r="E21638"/>
    </row>
    <row r="21639" spans="1:5" ht="12.5" x14ac:dyDescent="0.25">
      <c r="A21639" s="37"/>
      <c r="B21639" s="26"/>
      <c r="C21639"/>
      <c r="D21639"/>
      <c r="E21639"/>
    </row>
    <row r="21640" spans="1:5" ht="12.5" x14ac:dyDescent="0.25">
      <c r="A21640" s="37"/>
      <c r="B21640" s="26"/>
      <c r="C21640"/>
      <c r="D21640"/>
      <c r="E21640"/>
    </row>
    <row r="21641" spans="1:5" ht="12.5" x14ac:dyDescent="0.25">
      <c r="A21641" s="37"/>
      <c r="B21641" s="26"/>
      <c r="C21641"/>
      <c r="D21641"/>
      <c r="E21641"/>
    </row>
    <row r="21642" spans="1:5" ht="12.5" x14ac:dyDescent="0.25">
      <c r="A21642" s="37"/>
      <c r="B21642" s="26"/>
      <c r="C21642"/>
      <c r="D21642"/>
      <c r="E21642"/>
    </row>
    <row r="21643" spans="1:5" ht="12.5" x14ac:dyDescent="0.25">
      <c r="A21643" s="37"/>
      <c r="B21643" s="26"/>
      <c r="C21643"/>
      <c r="D21643"/>
      <c r="E21643"/>
    </row>
    <row r="21644" spans="1:5" ht="12.5" x14ac:dyDescent="0.25">
      <c r="A21644" s="37"/>
      <c r="B21644" s="26"/>
      <c r="C21644"/>
      <c r="D21644"/>
      <c r="E21644"/>
    </row>
    <row r="21645" spans="1:5" ht="12.5" x14ac:dyDescent="0.25">
      <c r="A21645" s="37"/>
      <c r="B21645" s="26"/>
      <c r="C21645"/>
      <c r="D21645"/>
      <c r="E21645"/>
    </row>
    <row r="21646" spans="1:5" ht="12.5" x14ac:dyDescent="0.25">
      <c r="A21646" s="37"/>
      <c r="B21646" s="26"/>
      <c r="C21646"/>
      <c r="D21646"/>
      <c r="E21646"/>
    </row>
    <row r="21647" spans="1:5" ht="12.5" x14ac:dyDescent="0.25">
      <c r="A21647" s="37"/>
      <c r="B21647" s="26"/>
      <c r="C21647"/>
      <c r="D21647"/>
      <c r="E21647"/>
    </row>
    <row r="21648" spans="1:5" ht="12.5" x14ac:dyDescent="0.25">
      <c r="A21648" s="37"/>
      <c r="B21648" s="26"/>
      <c r="C21648"/>
      <c r="D21648"/>
      <c r="E21648"/>
    </row>
    <row r="21649" spans="1:5" ht="12.5" x14ac:dyDescent="0.25">
      <c r="A21649" s="37"/>
      <c r="B21649" s="26"/>
      <c r="C21649"/>
      <c r="D21649"/>
      <c r="E21649"/>
    </row>
    <row r="21650" spans="1:5" ht="12.5" x14ac:dyDescent="0.25">
      <c r="A21650" s="37"/>
      <c r="B21650" s="26"/>
      <c r="C21650"/>
      <c r="D21650"/>
      <c r="E21650"/>
    </row>
    <row r="21651" spans="1:5" ht="12.5" x14ac:dyDescent="0.25">
      <c r="A21651" s="37"/>
      <c r="B21651" s="26"/>
      <c r="C21651"/>
      <c r="D21651"/>
      <c r="E21651"/>
    </row>
    <row r="21652" spans="1:5" ht="12.5" x14ac:dyDescent="0.25">
      <c r="A21652" s="37"/>
      <c r="B21652" s="26"/>
      <c r="C21652"/>
      <c r="D21652"/>
      <c r="E21652"/>
    </row>
    <row r="21653" spans="1:5" ht="12.5" x14ac:dyDescent="0.25">
      <c r="A21653" s="37"/>
      <c r="B21653" s="26"/>
      <c r="C21653"/>
      <c r="D21653"/>
      <c r="E21653"/>
    </row>
    <row r="21654" spans="1:5" ht="12.5" x14ac:dyDescent="0.25">
      <c r="A21654" s="37"/>
      <c r="B21654" s="26"/>
      <c r="C21654"/>
      <c r="D21654"/>
      <c r="E21654"/>
    </row>
    <row r="21655" spans="1:5" ht="12.5" x14ac:dyDescent="0.25">
      <c r="A21655" s="37"/>
      <c r="B21655" s="26"/>
      <c r="C21655"/>
      <c r="D21655"/>
      <c r="E21655"/>
    </row>
    <row r="21656" spans="1:5" ht="12.5" x14ac:dyDescent="0.25">
      <c r="A21656" s="37"/>
      <c r="B21656" s="26"/>
      <c r="C21656"/>
      <c r="D21656"/>
      <c r="E21656"/>
    </row>
    <row r="21657" spans="1:5" ht="12.5" x14ac:dyDescent="0.25">
      <c r="A21657" s="37"/>
      <c r="B21657" s="26"/>
      <c r="C21657"/>
      <c r="D21657"/>
      <c r="E21657"/>
    </row>
    <row r="21658" spans="1:5" ht="12.5" x14ac:dyDescent="0.25">
      <c r="A21658" s="37"/>
      <c r="B21658" s="26"/>
      <c r="C21658"/>
      <c r="D21658"/>
      <c r="E21658"/>
    </row>
    <row r="21659" spans="1:5" ht="12.5" x14ac:dyDescent="0.25">
      <c r="A21659" s="37"/>
      <c r="B21659" s="26"/>
      <c r="C21659"/>
      <c r="D21659"/>
      <c r="E21659"/>
    </row>
    <row r="21660" spans="1:5" ht="12.5" x14ac:dyDescent="0.25">
      <c r="A21660" s="37"/>
      <c r="B21660" s="26"/>
      <c r="C21660"/>
      <c r="D21660"/>
      <c r="E21660"/>
    </row>
    <row r="21661" spans="1:5" ht="12.5" x14ac:dyDescent="0.25">
      <c r="A21661" s="37"/>
      <c r="B21661" s="26"/>
      <c r="C21661"/>
      <c r="D21661"/>
      <c r="E21661"/>
    </row>
    <row r="21662" spans="1:5" ht="12.5" x14ac:dyDescent="0.25">
      <c r="A21662" s="37"/>
      <c r="B21662" s="26"/>
      <c r="C21662"/>
      <c r="D21662"/>
      <c r="E21662"/>
    </row>
    <row r="21663" spans="1:5" ht="12.5" x14ac:dyDescent="0.25">
      <c r="A21663" s="37"/>
      <c r="B21663" s="26"/>
      <c r="C21663"/>
      <c r="D21663"/>
      <c r="E21663"/>
    </row>
    <row r="21664" spans="1:5" ht="12.5" x14ac:dyDescent="0.25">
      <c r="A21664" s="37"/>
      <c r="B21664" s="26"/>
      <c r="C21664"/>
      <c r="D21664"/>
      <c r="E21664"/>
    </row>
    <row r="21665" spans="1:5" ht="12.5" x14ac:dyDescent="0.25">
      <c r="A21665" s="37"/>
      <c r="B21665" s="26"/>
      <c r="C21665"/>
      <c r="D21665"/>
      <c r="E21665"/>
    </row>
    <row r="21666" spans="1:5" ht="12.5" x14ac:dyDescent="0.25">
      <c r="A21666" s="37"/>
      <c r="B21666" s="26"/>
      <c r="C21666"/>
      <c r="D21666"/>
      <c r="E21666"/>
    </row>
    <row r="21667" spans="1:5" ht="12.5" x14ac:dyDescent="0.25">
      <c r="A21667" s="37"/>
      <c r="B21667" s="26"/>
      <c r="C21667"/>
      <c r="D21667"/>
      <c r="E21667"/>
    </row>
    <row r="21668" spans="1:5" ht="12.5" x14ac:dyDescent="0.25">
      <c r="A21668" s="37"/>
      <c r="B21668" s="26"/>
      <c r="C21668"/>
      <c r="D21668"/>
      <c r="E21668"/>
    </row>
    <row r="21669" spans="1:5" ht="12.5" x14ac:dyDescent="0.25">
      <c r="A21669" s="37"/>
      <c r="B21669" s="26"/>
      <c r="C21669"/>
      <c r="D21669"/>
      <c r="E21669"/>
    </row>
    <row r="21670" spans="1:5" ht="12.5" x14ac:dyDescent="0.25">
      <c r="A21670" s="37"/>
      <c r="B21670" s="26"/>
      <c r="C21670"/>
      <c r="D21670"/>
      <c r="E21670"/>
    </row>
    <row r="21671" spans="1:5" ht="12.5" x14ac:dyDescent="0.25">
      <c r="A21671" s="37"/>
      <c r="B21671" s="26"/>
      <c r="C21671"/>
      <c r="D21671"/>
      <c r="E21671"/>
    </row>
    <row r="21672" spans="1:5" ht="12.5" x14ac:dyDescent="0.25">
      <c r="A21672" s="37"/>
      <c r="B21672" s="26"/>
      <c r="C21672"/>
      <c r="D21672"/>
      <c r="E21672"/>
    </row>
    <row r="21673" spans="1:5" ht="12.5" x14ac:dyDescent="0.25">
      <c r="A21673" s="37"/>
      <c r="B21673" s="26"/>
      <c r="C21673"/>
      <c r="D21673"/>
      <c r="E21673"/>
    </row>
    <row r="21674" spans="1:5" ht="12.5" x14ac:dyDescent="0.25">
      <c r="A21674" s="37"/>
      <c r="B21674" s="26"/>
      <c r="C21674"/>
      <c r="D21674"/>
      <c r="E21674"/>
    </row>
    <row r="21675" spans="1:5" ht="12.5" x14ac:dyDescent="0.25">
      <c r="A21675" s="37"/>
      <c r="B21675" s="26"/>
      <c r="C21675"/>
      <c r="D21675"/>
      <c r="E21675"/>
    </row>
    <row r="21676" spans="1:5" ht="12.5" x14ac:dyDescent="0.25">
      <c r="A21676" s="37"/>
      <c r="B21676" s="26"/>
      <c r="C21676"/>
      <c r="D21676"/>
      <c r="E21676"/>
    </row>
    <row r="21677" spans="1:5" ht="12.5" x14ac:dyDescent="0.25">
      <c r="A21677" s="37"/>
      <c r="B21677" s="26"/>
      <c r="C21677"/>
      <c r="D21677"/>
      <c r="E21677"/>
    </row>
    <row r="21678" spans="1:5" ht="12.5" x14ac:dyDescent="0.25">
      <c r="A21678" s="37"/>
      <c r="B21678" s="26"/>
      <c r="C21678"/>
      <c r="D21678"/>
      <c r="E21678"/>
    </row>
    <row r="21679" spans="1:5" ht="12.5" x14ac:dyDescent="0.25">
      <c r="A21679" s="37"/>
      <c r="B21679" s="26"/>
      <c r="C21679"/>
      <c r="D21679"/>
      <c r="E21679"/>
    </row>
    <row r="21680" spans="1:5" ht="12.5" x14ac:dyDescent="0.25">
      <c r="A21680" s="37"/>
      <c r="B21680" s="26"/>
      <c r="C21680"/>
      <c r="D21680"/>
      <c r="E21680"/>
    </row>
    <row r="21681" spans="1:5" ht="12.5" x14ac:dyDescent="0.25">
      <c r="A21681" s="37"/>
      <c r="B21681" s="26"/>
      <c r="C21681"/>
      <c r="D21681"/>
      <c r="E21681"/>
    </row>
    <row r="21682" spans="1:5" ht="12.5" x14ac:dyDescent="0.25">
      <c r="A21682" s="37"/>
      <c r="B21682" s="26"/>
      <c r="C21682"/>
      <c r="D21682"/>
      <c r="E21682"/>
    </row>
    <row r="21683" spans="1:5" ht="12.5" x14ac:dyDescent="0.25">
      <c r="A21683" s="37"/>
      <c r="B21683" s="26"/>
      <c r="C21683"/>
      <c r="D21683"/>
      <c r="E21683"/>
    </row>
    <row r="21684" spans="1:5" ht="12.5" x14ac:dyDescent="0.25">
      <c r="A21684" s="37"/>
      <c r="B21684" s="26"/>
      <c r="C21684"/>
      <c r="D21684"/>
      <c r="E21684"/>
    </row>
    <row r="21685" spans="1:5" ht="12.5" x14ac:dyDescent="0.25">
      <c r="A21685" s="37"/>
      <c r="B21685" s="26"/>
      <c r="C21685"/>
      <c r="D21685"/>
      <c r="E21685"/>
    </row>
    <row r="21686" spans="1:5" ht="12.5" x14ac:dyDescent="0.25">
      <c r="A21686" s="37"/>
      <c r="B21686" s="26"/>
      <c r="C21686"/>
      <c r="D21686"/>
      <c r="E21686"/>
    </row>
    <row r="21687" spans="1:5" ht="12.5" x14ac:dyDescent="0.25">
      <c r="A21687" s="37"/>
      <c r="B21687" s="26"/>
      <c r="C21687"/>
      <c r="D21687"/>
      <c r="E21687"/>
    </row>
    <row r="21688" spans="1:5" ht="12.5" x14ac:dyDescent="0.25">
      <c r="A21688" s="37"/>
      <c r="B21688" s="26"/>
      <c r="C21688"/>
      <c r="D21688"/>
      <c r="E21688"/>
    </row>
    <row r="21689" spans="1:5" ht="12.5" x14ac:dyDescent="0.25">
      <c r="A21689" s="37"/>
      <c r="B21689" s="26"/>
      <c r="C21689"/>
      <c r="D21689"/>
      <c r="E21689"/>
    </row>
    <row r="21690" spans="1:5" ht="12.5" x14ac:dyDescent="0.25">
      <c r="A21690" s="37"/>
      <c r="B21690" s="26"/>
      <c r="C21690"/>
      <c r="D21690"/>
      <c r="E21690"/>
    </row>
    <row r="21691" spans="1:5" ht="12.5" x14ac:dyDescent="0.25">
      <c r="A21691" s="37"/>
      <c r="B21691" s="26"/>
      <c r="C21691"/>
      <c r="D21691"/>
      <c r="E21691"/>
    </row>
    <row r="21692" spans="1:5" ht="12.5" x14ac:dyDescent="0.25">
      <c r="A21692" s="37"/>
      <c r="B21692" s="26"/>
      <c r="C21692"/>
      <c r="D21692"/>
      <c r="E21692"/>
    </row>
    <row r="21693" spans="1:5" ht="12.5" x14ac:dyDescent="0.25">
      <c r="A21693" s="37"/>
      <c r="B21693" s="26"/>
      <c r="C21693"/>
      <c r="D21693"/>
      <c r="E21693"/>
    </row>
    <row r="21694" spans="1:5" ht="12.5" x14ac:dyDescent="0.25">
      <c r="A21694" s="37"/>
      <c r="B21694" s="26"/>
      <c r="C21694"/>
      <c r="D21694"/>
      <c r="E21694"/>
    </row>
    <row r="21695" spans="1:5" ht="12.5" x14ac:dyDescent="0.25">
      <c r="A21695" s="37"/>
      <c r="B21695" s="26"/>
      <c r="C21695"/>
      <c r="D21695"/>
      <c r="E21695"/>
    </row>
    <row r="21696" spans="1:5" ht="12.5" x14ac:dyDescent="0.25">
      <c r="A21696" s="37"/>
      <c r="B21696" s="26"/>
      <c r="C21696"/>
      <c r="D21696"/>
      <c r="E21696"/>
    </row>
    <row r="21697" spans="1:5" ht="12.5" x14ac:dyDescent="0.25">
      <c r="A21697" s="37"/>
      <c r="B21697" s="26"/>
      <c r="C21697"/>
      <c r="D21697"/>
      <c r="E21697"/>
    </row>
    <row r="21698" spans="1:5" ht="12.5" x14ac:dyDescent="0.25">
      <c r="A21698" s="37"/>
      <c r="B21698" s="26"/>
      <c r="C21698"/>
      <c r="D21698"/>
      <c r="E21698"/>
    </row>
    <row r="21699" spans="1:5" ht="12.5" x14ac:dyDescent="0.25">
      <c r="A21699" s="37"/>
      <c r="B21699" s="26"/>
      <c r="C21699"/>
      <c r="D21699"/>
      <c r="E21699"/>
    </row>
    <row r="21700" spans="1:5" ht="12.5" x14ac:dyDescent="0.25">
      <c r="A21700" s="37"/>
      <c r="B21700" s="26"/>
      <c r="C21700"/>
      <c r="D21700"/>
      <c r="E21700"/>
    </row>
    <row r="21701" spans="1:5" ht="12.5" x14ac:dyDescent="0.25">
      <c r="A21701" s="37"/>
      <c r="B21701" s="26"/>
      <c r="C21701"/>
      <c r="D21701"/>
      <c r="E21701"/>
    </row>
    <row r="21702" spans="1:5" ht="12.5" x14ac:dyDescent="0.25">
      <c r="A21702" s="37"/>
      <c r="B21702" s="26"/>
      <c r="C21702"/>
      <c r="D21702"/>
      <c r="E21702"/>
    </row>
    <row r="21703" spans="1:5" ht="12.5" x14ac:dyDescent="0.25">
      <c r="A21703" s="37"/>
      <c r="B21703" s="26"/>
      <c r="C21703"/>
      <c r="D21703"/>
      <c r="E21703"/>
    </row>
    <row r="21704" spans="1:5" ht="12.5" x14ac:dyDescent="0.25">
      <c r="A21704" s="37"/>
      <c r="B21704" s="26"/>
      <c r="C21704"/>
      <c r="D21704"/>
      <c r="E21704"/>
    </row>
    <row r="21705" spans="1:5" ht="12.5" x14ac:dyDescent="0.25">
      <c r="A21705" s="37"/>
      <c r="B21705" s="26"/>
      <c r="C21705"/>
      <c r="D21705"/>
      <c r="E21705"/>
    </row>
    <row r="21706" spans="1:5" ht="12.5" x14ac:dyDescent="0.25">
      <c r="A21706" s="37"/>
      <c r="B21706" s="26"/>
      <c r="C21706"/>
      <c r="D21706"/>
      <c r="E21706"/>
    </row>
    <row r="21707" spans="1:5" ht="12.5" x14ac:dyDescent="0.25">
      <c r="A21707" s="37"/>
      <c r="B21707" s="26"/>
      <c r="C21707"/>
      <c r="D21707"/>
      <c r="E21707"/>
    </row>
    <row r="21708" spans="1:5" ht="12.5" x14ac:dyDescent="0.25">
      <c r="A21708" s="37"/>
      <c r="B21708" s="26"/>
      <c r="C21708"/>
      <c r="D21708"/>
      <c r="E21708"/>
    </row>
    <row r="21709" spans="1:5" ht="12.5" x14ac:dyDescent="0.25">
      <c r="A21709" s="37"/>
      <c r="B21709" s="26"/>
      <c r="C21709"/>
      <c r="D21709"/>
      <c r="E21709"/>
    </row>
    <row r="21710" spans="1:5" ht="12.5" x14ac:dyDescent="0.25">
      <c r="A21710" s="37"/>
      <c r="B21710" s="26"/>
      <c r="C21710"/>
      <c r="D21710"/>
      <c r="E21710"/>
    </row>
    <row r="21711" spans="1:5" ht="12.5" x14ac:dyDescent="0.25">
      <c r="A21711" s="37"/>
      <c r="B21711" s="26"/>
      <c r="C21711"/>
      <c r="D21711"/>
      <c r="E21711"/>
    </row>
    <row r="21712" spans="1:5" ht="12.5" x14ac:dyDescent="0.25">
      <c r="A21712" s="37"/>
      <c r="B21712" s="26"/>
      <c r="C21712"/>
      <c r="D21712"/>
      <c r="E21712"/>
    </row>
    <row r="21713" spans="1:5" ht="12.5" x14ac:dyDescent="0.25">
      <c r="A21713" s="37"/>
      <c r="B21713" s="26"/>
      <c r="C21713"/>
      <c r="D21713"/>
      <c r="E21713"/>
    </row>
    <row r="21714" spans="1:5" ht="12.5" x14ac:dyDescent="0.25">
      <c r="A21714" s="37"/>
      <c r="B21714" s="26"/>
      <c r="C21714"/>
      <c r="D21714"/>
      <c r="E21714"/>
    </row>
    <row r="21715" spans="1:5" ht="12.5" x14ac:dyDescent="0.25">
      <c r="A21715" s="37"/>
      <c r="B21715" s="26"/>
      <c r="C21715"/>
      <c r="D21715"/>
      <c r="E21715"/>
    </row>
    <row r="21716" spans="1:5" ht="12.5" x14ac:dyDescent="0.25">
      <c r="A21716" s="37"/>
      <c r="B21716" s="26"/>
      <c r="C21716"/>
      <c r="D21716"/>
      <c r="E21716"/>
    </row>
    <row r="21717" spans="1:5" ht="12.5" x14ac:dyDescent="0.25">
      <c r="A21717" s="37"/>
      <c r="B21717" s="26"/>
      <c r="C21717"/>
      <c r="D21717"/>
      <c r="E21717"/>
    </row>
    <row r="21718" spans="1:5" ht="12.5" x14ac:dyDescent="0.25">
      <c r="A21718" s="37"/>
      <c r="B21718" s="26"/>
      <c r="C21718"/>
      <c r="D21718"/>
      <c r="E21718"/>
    </row>
    <row r="21719" spans="1:5" ht="12.5" x14ac:dyDescent="0.25">
      <c r="A21719" s="37"/>
      <c r="B21719" s="26"/>
      <c r="C21719"/>
      <c r="D21719"/>
      <c r="E21719"/>
    </row>
    <row r="21720" spans="1:5" ht="12.5" x14ac:dyDescent="0.25">
      <c r="A21720" s="37"/>
      <c r="B21720" s="26"/>
      <c r="C21720"/>
      <c r="D21720"/>
      <c r="E21720"/>
    </row>
    <row r="21721" spans="1:5" ht="12.5" x14ac:dyDescent="0.25">
      <c r="A21721" s="37"/>
      <c r="B21721" s="26"/>
      <c r="C21721"/>
      <c r="D21721"/>
      <c r="E21721"/>
    </row>
    <row r="21722" spans="1:5" ht="12.5" x14ac:dyDescent="0.25">
      <c r="A21722" s="37"/>
      <c r="B21722" s="26"/>
      <c r="C21722"/>
      <c r="D21722"/>
      <c r="E21722"/>
    </row>
    <row r="21723" spans="1:5" ht="12.5" x14ac:dyDescent="0.25">
      <c r="A21723" s="37"/>
      <c r="B21723" s="26"/>
      <c r="C21723"/>
      <c r="D21723"/>
      <c r="E21723"/>
    </row>
    <row r="21724" spans="1:5" ht="12.5" x14ac:dyDescent="0.25">
      <c r="A21724" s="37"/>
      <c r="B21724" s="26"/>
      <c r="C21724"/>
      <c r="D21724"/>
      <c r="E21724"/>
    </row>
    <row r="21725" spans="1:5" ht="12.5" x14ac:dyDescent="0.25">
      <c r="A21725" s="37"/>
      <c r="B21725" s="26"/>
      <c r="C21725"/>
      <c r="D21725"/>
      <c r="E21725"/>
    </row>
    <row r="21726" spans="1:5" ht="12.5" x14ac:dyDescent="0.25">
      <c r="A21726" s="37"/>
      <c r="B21726" s="26"/>
      <c r="C21726"/>
      <c r="D21726"/>
      <c r="E21726"/>
    </row>
    <row r="21727" spans="1:5" ht="12.5" x14ac:dyDescent="0.25">
      <c r="A21727" s="37"/>
      <c r="B21727" s="26"/>
      <c r="C21727"/>
      <c r="D21727"/>
      <c r="E21727"/>
    </row>
    <row r="21728" spans="1:5" ht="12.5" x14ac:dyDescent="0.25">
      <c r="A21728" s="37"/>
      <c r="B21728" s="26"/>
      <c r="C21728"/>
      <c r="D21728"/>
      <c r="E21728"/>
    </row>
    <row r="21729" spans="1:5" ht="12.5" x14ac:dyDescent="0.25">
      <c r="A21729" s="37"/>
      <c r="B21729" s="26"/>
      <c r="C21729"/>
      <c r="D21729"/>
      <c r="E21729"/>
    </row>
    <row r="21730" spans="1:5" ht="12.5" x14ac:dyDescent="0.25">
      <c r="A21730" s="37"/>
      <c r="B21730" s="26"/>
      <c r="C21730"/>
      <c r="D21730"/>
      <c r="E21730"/>
    </row>
    <row r="21731" spans="1:5" ht="12.5" x14ac:dyDescent="0.25">
      <c r="A21731" s="37"/>
      <c r="B21731" s="26"/>
      <c r="C21731"/>
      <c r="D21731"/>
      <c r="E21731"/>
    </row>
    <row r="21732" spans="1:5" ht="12.5" x14ac:dyDescent="0.25">
      <c r="A21732" s="37"/>
      <c r="B21732" s="26"/>
      <c r="C21732"/>
      <c r="D21732"/>
      <c r="E21732"/>
    </row>
    <row r="21733" spans="1:5" ht="12.5" x14ac:dyDescent="0.25">
      <c r="A21733" s="37"/>
      <c r="B21733" s="26"/>
      <c r="C21733"/>
      <c r="D21733"/>
      <c r="E21733"/>
    </row>
    <row r="21734" spans="1:5" ht="12.5" x14ac:dyDescent="0.25">
      <c r="A21734" s="37"/>
      <c r="B21734" s="26"/>
      <c r="C21734"/>
      <c r="D21734"/>
      <c r="E21734"/>
    </row>
    <row r="21735" spans="1:5" ht="12.5" x14ac:dyDescent="0.25">
      <c r="A21735" s="37"/>
      <c r="B21735" s="26"/>
      <c r="C21735"/>
      <c r="D21735"/>
      <c r="E21735"/>
    </row>
    <row r="21736" spans="1:5" ht="12.5" x14ac:dyDescent="0.25">
      <c r="A21736" s="37"/>
      <c r="B21736" s="26"/>
      <c r="C21736"/>
      <c r="D21736"/>
      <c r="E21736"/>
    </row>
    <row r="21737" spans="1:5" ht="12.5" x14ac:dyDescent="0.25">
      <c r="A21737" s="37"/>
      <c r="B21737" s="26"/>
      <c r="C21737"/>
      <c r="D21737"/>
      <c r="E21737"/>
    </row>
    <row r="21738" spans="1:5" ht="12.5" x14ac:dyDescent="0.25">
      <c r="A21738" s="37"/>
      <c r="B21738" s="26"/>
      <c r="C21738"/>
      <c r="D21738"/>
      <c r="E21738"/>
    </row>
    <row r="21739" spans="1:5" ht="12.5" x14ac:dyDescent="0.25">
      <c r="A21739" s="37"/>
      <c r="B21739" s="26"/>
      <c r="C21739"/>
      <c r="D21739"/>
      <c r="E21739"/>
    </row>
    <row r="21740" spans="1:5" ht="12.5" x14ac:dyDescent="0.25">
      <c r="A21740" s="37"/>
      <c r="B21740" s="26"/>
      <c r="C21740"/>
      <c r="D21740"/>
      <c r="E21740"/>
    </row>
    <row r="21741" spans="1:5" ht="12.5" x14ac:dyDescent="0.25">
      <c r="A21741" s="37"/>
      <c r="B21741" s="26"/>
      <c r="C21741"/>
      <c r="D21741"/>
      <c r="E21741"/>
    </row>
    <row r="21742" spans="1:5" ht="12.5" x14ac:dyDescent="0.25">
      <c r="A21742" s="37"/>
      <c r="B21742" s="26"/>
      <c r="C21742"/>
      <c r="D21742"/>
      <c r="E21742"/>
    </row>
    <row r="21743" spans="1:5" ht="12.5" x14ac:dyDescent="0.25">
      <c r="A21743" s="37"/>
      <c r="B21743" s="26"/>
      <c r="C21743"/>
      <c r="D21743"/>
      <c r="E21743"/>
    </row>
    <row r="21744" spans="1:5" ht="12.5" x14ac:dyDescent="0.25">
      <c r="A21744" s="37"/>
      <c r="B21744" s="26"/>
      <c r="C21744"/>
      <c r="D21744"/>
      <c r="E21744"/>
    </row>
    <row r="21745" spans="1:5" ht="12.5" x14ac:dyDescent="0.25">
      <c r="A21745" s="37"/>
      <c r="B21745" s="26"/>
      <c r="C21745"/>
      <c r="D21745"/>
      <c r="E21745"/>
    </row>
    <row r="21746" spans="1:5" ht="12.5" x14ac:dyDescent="0.25">
      <c r="A21746" s="37"/>
      <c r="B21746" s="26"/>
      <c r="C21746"/>
      <c r="D21746"/>
      <c r="E21746"/>
    </row>
    <row r="21747" spans="1:5" ht="12.5" x14ac:dyDescent="0.25">
      <c r="A21747" s="37"/>
      <c r="B21747" s="26"/>
      <c r="C21747"/>
      <c r="D21747"/>
      <c r="E21747"/>
    </row>
    <row r="21748" spans="1:5" ht="12.5" x14ac:dyDescent="0.25">
      <c r="A21748" s="37"/>
      <c r="B21748" s="26"/>
      <c r="C21748"/>
      <c r="D21748"/>
      <c r="E21748"/>
    </row>
    <row r="21749" spans="1:5" ht="12.5" x14ac:dyDescent="0.25">
      <c r="A21749" s="37"/>
      <c r="B21749" s="26"/>
      <c r="C21749"/>
      <c r="D21749"/>
      <c r="E21749"/>
    </row>
    <row r="21750" spans="1:5" ht="12.5" x14ac:dyDescent="0.25">
      <c r="A21750" s="37"/>
      <c r="B21750" s="26"/>
      <c r="C21750"/>
      <c r="D21750"/>
      <c r="E21750"/>
    </row>
    <row r="21751" spans="1:5" ht="12.5" x14ac:dyDescent="0.25">
      <c r="A21751" s="37"/>
      <c r="B21751" s="26"/>
      <c r="C21751"/>
      <c r="D21751"/>
      <c r="E21751"/>
    </row>
    <row r="21752" spans="1:5" ht="12.5" x14ac:dyDescent="0.25">
      <c r="A21752" s="37"/>
      <c r="B21752" s="26"/>
      <c r="C21752"/>
      <c r="D21752"/>
      <c r="E21752"/>
    </row>
    <row r="21753" spans="1:5" ht="12.5" x14ac:dyDescent="0.25">
      <c r="A21753" s="37"/>
      <c r="B21753" s="26"/>
      <c r="C21753"/>
      <c r="D21753"/>
      <c r="E21753"/>
    </row>
    <row r="21754" spans="1:5" ht="12.5" x14ac:dyDescent="0.25">
      <c r="A21754" s="37"/>
      <c r="B21754" s="26"/>
      <c r="C21754"/>
      <c r="D21754"/>
      <c r="E21754"/>
    </row>
    <row r="21755" spans="1:5" ht="12.5" x14ac:dyDescent="0.25">
      <c r="A21755" s="37"/>
      <c r="B21755" s="26"/>
      <c r="C21755"/>
      <c r="D21755"/>
      <c r="E21755"/>
    </row>
    <row r="21756" spans="1:5" ht="12.5" x14ac:dyDescent="0.25">
      <c r="A21756" s="37"/>
      <c r="B21756" s="26"/>
      <c r="C21756"/>
      <c r="D21756"/>
      <c r="E21756"/>
    </row>
    <row r="21757" spans="1:5" ht="12.5" x14ac:dyDescent="0.25">
      <c r="A21757" s="37"/>
      <c r="B21757" s="26"/>
      <c r="C21757"/>
      <c r="D21757"/>
      <c r="E21757"/>
    </row>
    <row r="21758" spans="1:5" ht="12.5" x14ac:dyDescent="0.25">
      <c r="A21758" s="37"/>
      <c r="B21758" s="26"/>
      <c r="C21758"/>
      <c r="D21758"/>
      <c r="E21758"/>
    </row>
    <row r="21759" spans="1:5" ht="12.5" x14ac:dyDescent="0.25">
      <c r="A21759" s="37"/>
      <c r="B21759" s="26"/>
      <c r="C21759"/>
      <c r="D21759"/>
      <c r="E21759"/>
    </row>
    <row r="21760" spans="1:5" ht="12.5" x14ac:dyDescent="0.25">
      <c r="A21760" s="37"/>
      <c r="B21760" s="26"/>
      <c r="C21760"/>
      <c r="D21760"/>
      <c r="E21760"/>
    </row>
    <row r="21761" spans="1:5" ht="12.5" x14ac:dyDescent="0.25">
      <c r="A21761" s="37"/>
      <c r="B21761" s="26"/>
      <c r="C21761"/>
      <c r="D21761"/>
      <c r="E21761"/>
    </row>
    <row r="21762" spans="1:5" ht="12.5" x14ac:dyDescent="0.25">
      <c r="A21762" s="37"/>
      <c r="B21762" s="26"/>
      <c r="C21762"/>
      <c r="D21762"/>
      <c r="E21762"/>
    </row>
    <row r="21763" spans="1:5" ht="12.5" x14ac:dyDescent="0.25">
      <c r="A21763" s="37"/>
      <c r="B21763" s="26"/>
      <c r="C21763"/>
      <c r="D21763"/>
      <c r="E21763"/>
    </row>
    <row r="21764" spans="1:5" ht="12.5" x14ac:dyDescent="0.25">
      <c r="A21764" s="37"/>
      <c r="B21764" s="26"/>
      <c r="C21764"/>
      <c r="D21764"/>
      <c r="E21764"/>
    </row>
    <row r="21765" spans="1:5" ht="12.5" x14ac:dyDescent="0.25">
      <c r="A21765" s="37"/>
      <c r="B21765" s="26"/>
      <c r="C21765"/>
      <c r="D21765"/>
      <c r="E21765"/>
    </row>
    <row r="21766" spans="1:5" ht="12.5" x14ac:dyDescent="0.25">
      <c r="A21766" s="37"/>
      <c r="B21766" s="26"/>
      <c r="C21766"/>
      <c r="D21766"/>
      <c r="E21766"/>
    </row>
    <row r="21767" spans="1:5" ht="12.5" x14ac:dyDescent="0.25">
      <c r="A21767" s="37"/>
      <c r="B21767" s="26"/>
      <c r="C21767"/>
      <c r="D21767"/>
      <c r="E21767"/>
    </row>
    <row r="21768" spans="1:5" ht="12.5" x14ac:dyDescent="0.25">
      <c r="A21768" s="37"/>
      <c r="B21768" s="26"/>
      <c r="C21768"/>
      <c r="D21768"/>
      <c r="E21768"/>
    </row>
    <row r="21769" spans="1:5" ht="12.5" x14ac:dyDescent="0.25">
      <c r="A21769" s="37"/>
      <c r="B21769" s="26"/>
      <c r="C21769"/>
      <c r="D21769"/>
      <c r="E21769"/>
    </row>
    <row r="21770" spans="1:5" ht="12.5" x14ac:dyDescent="0.25">
      <c r="A21770" s="37"/>
      <c r="B21770" s="26"/>
      <c r="C21770"/>
      <c r="D21770"/>
      <c r="E21770"/>
    </row>
    <row r="21771" spans="1:5" ht="12.5" x14ac:dyDescent="0.25">
      <c r="A21771" s="37"/>
      <c r="B21771" s="26"/>
      <c r="C21771"/>
      <c r="D21771"/>
      <c r="E21771"/>
    </row>
    <row r="21772" spans="1:5" ht="12.5" x14ac:dyDescent="0.25">
      <c r="A21772" s="37"/>
      <c r="B21772" s="26"/>
      <c r="C21772"/>
      <c r="D21772"/>
      <c r="E21772"/>
    </row>
    <row r="21773" spans="1:5" ht="12.5" x14ac:dyDescent="0.25">
      <c r="A21773" s="37"/>
      <c r="B21773" s="26"/>
      <c r="C21773"/>
      <c r="D21773"/>
      <c r="E21773"/>
    </row>
    <row r="21774" spans="1:5" ht="12.5" x14ac:dyDescent="0.25">
      <c r="A21774" s="37"/>
      <c r="B21774" s="26"/>
      <c r="C21774"/>
      <c r="D21774"/>
      <c r="E21774"/>
    </row>
    <row r="21775" spans="1:5" ht="12.5" x14ac:dyDescent="0.25">
      <c r="A21775" s="37"/>
      <c r="B21775" s="26"/>
      <c r="C21775"/>
      <c r="D21775"/>
      <c r="E21775"/>
    </row>
    <row r="21776" spans="1:5" ht="12.5" x14ac:dyDescent="0.25">
      <c r="A21776" s="37"/>
      <c r="B21776" s="26"/>
      <c r="C21776"/>
      <c r="D21776"/>
      <c r="E21776"/>
    </row>
    <row r="21777" spans="1:5" ht="12.5" x14ac:dyDescent="0.25">
      <c r="A21777" s="37"/>
      <c r="B21777" s="26"/>
      <c r="C21777"/>
      <c r="D21777"/>
      <c r="E21777"/>
    </row>
    <row r="21778" spans="1:5" ht="12.5" x14ac:dyDescent="0.25">
      <c r="A21778" s="37"/>
      <c r="B21778" s="26"/>
      <c r="C21778"/>
      <c r="D21778"/>
      <c r="E21778"/>
    </row>
    <row r="21779" spans="1:5" ht="12.5" x14ac:dyDescent="0.25">
      <c r="A21779" s="37"/>
      <c r="B21779" s="26"/>
      <c r="C21779"/>
      <c r="D21779"/>
      <c r="E21779"/>
    </row>
    <row r="21780" spans="1:5" ht="12.5" x14ac:dyDescent="0.25">
      <c r="A21780" s="37"/>
      <c r="B21780" s="26"/>
      <c r="C21780"/>
      <c r="D21780"/>
      <c r="E21780"/>
    </row>
    <row r="21781" spans="1:5" ht="12.5" x14ac:dyDescent="0.25">
      <c r="A21781" s="37"/>
      <c r="B21781" s="26"/>
      <c r="C21781"/>
      <c r="D21781"/>
      <c r="E21781"/>
    </row>
    <row r="21782" spans="1:5" ht="12.5" x14ac:dyDescent="0.25">
      <c r="A21782" s="37"/>
      <c r="B21782" s="26"/>
      <c r="C21782"/>
      <c r="D21782"/>
      <c r="E21782"/>
    </row>
    <row r="21783" spans="1:5" ht="12.5" x14ac:dyDescent="0.25">
      <c r="A21783" s="37"/>
      <c r="B21783" s="26"/>
      <c r="C21783"/>
      <c r="D21783"/>
      <c r="E21783"/>
    </row>
    <row r="21784" spans="1:5" ht="12.5" x14ac:dyDescent="0.25">
      <c r="A21784" s="37"/>
      <c r="B21784" s="26"/>
      <c r="C21784"/>
      <c r="D21784"/>
      <c r="E21784"/>
    </row>
    <row r="21785" spans="1:5" ht="12.5" x14ac:dyDescent="0.25">
      <c r="A21785" s="37"/>
      <c r="B21785" s="26"/>
      <c r="C21785"/>
      <c r="D21785"/>
      <c r="E21785"/>
    </row>
    <row r="21786" spans="1:5" ht="12.5" x14ac:dyDescent="0.25">
      <c r="A21786" s="37"/>
      <c r="B21786" s="26"/>
      <c r="C21786"/>
      <c r="D21786"/>
      <c r="E21786"/>
    </row>
    <row r="21787" spans="1:5" ht="12.5" x14ac:dyDescent="0.25">
      <c r="A21787" s="37"/>
      <c r="B21787" s="26"/>
      <c r="C21787"/>
      <c r="D21787"/>
      <c r="E21787"/>
    </row>
    <row r="21788" spans="1:5" ht="12.5" x14ac:dyDescent="0.25">
      <c r="A21788" s="37"/>
      <c r="B21788" s="26"/>
      <c r="C21788"/>
      <c r="D21788"/>
      <c r="E21788"/>
    </row>
    <row r="21789" spans="1:5" ht="12.5" x14ac:dyDescent="0.25">
      <c r="A21789" s="37"/>
      <c r="B21789" s="26"/>
      <c r="C21789"/>
      <c r="D21789"/>
      <c r="E21789"/>
    </row>
    <row r="21790" spans="1:5" ht="12.5" x14ac:dyDescent="0.25">
      <c r="A21790" s="37"/>
      <c r="B21790" s="26"/>
      <c r="C21790"/>
      <c r="D21790"/>
      <c r="E21790"/>
    </row>
    <row r="21791" spans="1:5" ht="12.5" x14ac:dyDescent="0.25">
      <c r="A21791" s="37"/>
      <c r="B21791" s="26"/>
      <c r="C21791"/>
      <c r="D21791"/>
      <c r="E21791"/>
    </row>
    <row r="21792" spans="1:5" ht="12.5" x14ac:dyDescent="0.25">
      <c r="A21792" s="37"/>
      <c r="B21792" s="26"/>
      <c r="C21792"/>
      <c r="D21792"/>
      <c r="E21792"/>
    </row>
    <row r="21793" spans="1:5" ht="12.5" x14ac:dyDescent="0.25">
      <c r="A21793" s="37"/>
      <c r="B21793" s="26"/>
      <c r="C21793"/>
      <c r="D21793"/>
      <c r="E21793"/>
    </row>
    <row r="21794" spans="1:5" ht="12.5" x14ac:dyDescent="0.25">
      <c r="A21794" s="37"/>
      <c r="B21794" s="26"/>
      <c r="C21794"/>
      <c r="D21794"/>
      <c r="E21794"/>
    </row>
    <row r="21795" spans="1:5" ht="12.5" x14ac:dyDescent="0.25">
      <c r="A21795" s="37"/>
      <c r="B21795" s="26"/>
      <c r="C21795"/>
      <c r="D21795"/>
      <c r="E21795"/>
    </row>
    <row r="21796" spans="1:5" ht="12.5" x14ac:dyDescent="0.25">
      <c r="A21796" s="37"/>
      <c r="B21796" s="26"/>
      <c r="C21796"/>
      <c r="D21796"/>
      <c r="E21796"/>
    </row>
    <row r="21797" spans="1:5" ht="12.5" x14ac:dyDescent="0.25">
      <c r="A21797" s="37"/>
      <c r="B21797" s="26"/>
      <c r="C21797"/>
      <c r="D21797"/>
      <c r="E21797"/>
    </row>
    <row r="21798" spans="1:5" ht="12.5" x14ac:dyDescent="0.25">
      <c r="A21798" s="37"/>
      <c r="B21798" s="26"/>
      <c r="C21798"/>
      <c r="D21798"/>
      <c r="E21798"/>
    </row>
    <row r="21799" spans="1:5" ht="12.5" x14ac:dyDescent="0.25">
      <c r="A21799" s="37"/>
      <c r="B21799" s="26"/>
      <c r="C21799"/>
      <c r="D21799"/>
      <c r="E21799"/>
    </row>
    <row r="21800" spans="1:5" ht="12.5" x14ac:dyDescent="0.25">
      <c r="A21800" s="37"/>
      <c r="B21800" s="26"/>
      <c r="C21800"/>
      <c r="D21800"/>
      <c r="E21800"/>
    </row>
    <row r="21801" spans="1:5" ht="12.5" x14ac:dyDescent="0.25">
      <c r="A21801" s="37"/>
      <c r="B21801" s="26"/>
      <c r="C21801"/>
      <c r="D21801"/>
      <c r="E21801"/>
    </row>
    <row r="21802" spans="1:5" ht="12.5" x14ac:dyDescent="0.25">
      <c r="A21802" s="37"/>
      <c r="B21802" s="26"/>
      <c r="C21802"/>
      <c r="D21802"/>
      <c r="E21802"/>
    </row>
    <row r="21803" spans="1:5" ht="12.5" x14ac:dyDescent="0.25">
      <c r="A21803" s="37"/>
      <c r="B21803" s="26"/>
      <c r="C21803"/>
      <c r="D21803"/>
      <c r="E21803"/>
    </row>
    <row r="21804" spans="1:5" ht="12.5" x14ac:dyDescent="0.25">
      <c r="A21804" s="37"/>
      <c r="B21804" s="26"/>
      <c r="C21804"/>
      <c r="D21804"/>
      <c r="E21804"/>
    </row>
    <row r="21805" spans="1:5" ht="12.5" x14ac:dyDescent="0.25">
      <c r="A21805" s="37"/>
      <c r="B21805" s="26"/>
      <c r="C21805"/>
      <c r="D21805"/>
      <c r="E21805"/>
    </row>
    <row r="21806" spans="1:5" ht="12.5" x14ac:dyDescent="0.25">
      <c r="A21806" s="37"/>
      <c r="B21806" s="26"/>
      <c r="C21806"/>
      <c r="D21806"/>
      <c r="E21806"/>
    </row>
    <row r="21807" spans="1:5" ht="12.5" x14ac:dyDescent="0.25">
      <c r="A21807" s="37"/>
      <c r="B21807" s="26"/>
      <c r="C21807"/>
      <c r="D21807"/>
      <c r="E21807"/>
    </row>
    <row r="21808" spans="1:5" ht="12.5" x14ac:dyDescent="0.25">
      <c r="A21808" s="37"/>
      <c r="B21808" s="26"/>
      <c r="C21808"/>
      <c r="D21808"/>
      <c r="E21808"/>
    </row>
    <row r="21809" spans="1:5" ht="12.5" x14ac:dyDescent="0.25">
      <c r="A21809" s="37"/>
      <c r="B21809" s="26"/>
      <c r="C21809"/>
      <c r="D21809"/>
      <c r="E21809"/>
    </row>
    <row r="21810" spans="1:5" ht="12.5" x14ac:dyDescent="0.25">
      <c r="A21810" s="37"/>
      <c r="B21810" s="26"/>
      <c r="C21810"/>
      <c r="D21810"/>
      <c r="E21810"/>
    </row>
    <row r="21811" spans="1:5" ht="12.5" x14ac:dyDescent="0.25">
      <c r="A21811" s="37"/>
      <c r="B21811" s="26"/>
      <c r="C21811"/>
      <c r="D21811"/>
      <c r="E21811"/>
    </row>
    <row r="21812" spans="1:5" ht="12.5" x14ac:dyDescent="0.25">
      <c r="A21812" s="37"/>
      <c r="B21812" s="26"/>
      <c r="C21812"/>
      <c r="D21812"/>
      <c r="E21812"/>
    </row>
    <row r="21813" spans="1:5" ht="12.5" x14ac:dyDescent="0.25">
      <c r="A21813" s="37"/>
      <c r="B21813" s="26"/>
      <c r="C21813"/>
      <c r="D21813"/>
      <c r="E21813"/>
    </row>
    <row r="21814" spans="1:5" ht="12.5" x14ac:dyDescent="0.25">
      <c r="A21814" s="37"/>
      <c r="B21814" s="26"/>
      <c r="C21814"/>
      <c r="D21814"/>
      <c r="E21814"/>
    </row>
    <row r="21815" spans="1:5" ht="12.5" x14ac:dyDescent="0.25">
      <c r="A21815" s="37"/>
      <c r="B21815" s="26"/>
      <c r="C21815"/>
      <c r="D21815"/>
      <c r="E21815"/>
    </row>
    <row r="21816" spans="1:5" ht="12.5" x14ac:dyDescent="0.25">
      <c r="A21816" s="37"/>
      <c r="B21816" s="26"/>
      <c r="C21816"/>
      <c r="D21816"/>
      <c r="E21816"/>
    </row>
    <row r="21817" spans="1:5" ht="12.5" x14ac:dyDescent="0.25">
      <c r="A21817" s="37"/>
      <c r="B21817" s="26"/>
      <c r="C21817"/>
      <c r="D21817"/>
      <c r="E21817"/>
    </row>
    <row r="21818" spans="1:5" ht="12.5" x14ac:dyDescent="0.25">
      <c r="A21818" s="37"/>
      <c r="B21818" s="26"/>
      <c r="C21818"/>
      <c r="D21818"/>
      <c r="E21818"/>
    </row>
    <row r="21819" spans="1:5" ht="12.5" x14ac:dyDescent="0.25">
      <c r="A21819" s="37"/>
      <c r="B21819" s="26"/>
      <c r="C21819"/>
      <c r="D21819"/>
      <c r="E21819"/>
    </row>
    <row r="21820" spans="1:5" ht="12.5" x14ac:dyDescent="0.25">
      <c r="A21820" s="37"/>
      <c r="B21820" s="26"/>
      <c r="C21820"/>
      <c r="D21820"/>
      <c r="E21820"/>
    </row>
    <row r="21821" spans="1:5" ht="12.5" x14ac:dyDescent="0.25">
      <c r="A21821" s="37"/>
      <c r="B21821" s="26"/>
      <c r="C21821"/>
      <c r="D21821"/>
      <c r="E21821"/>
    </row>
    <row r="21822" spans="1:5" ht="12.5" x14ac:dyDescent="0.25">
      <c r="A21822" s="37"/>
      <c r="B21822" s="26"/>
      <c r="C21822"/>
      <c r="D21822"/>
      <c r="E21822"/>
    </row>
    <row r="21823" spans="1:5" ht="12.5" x14ac:dyDescent="0.25">
      <c r="A21823" s="37"/>
      <c r="B21823" s="26"/>
      <c r="C21823"/>
      <c r="D21823"/>
      <c r="E21823"/>
    </row>
    <row r="21824" spans="1:5" ht="12.5" x14ac:dyDescent="0.25">
      <c r="A21824" s="37"/>
      <c r="B21824" s="26"/>
      <c r="C21824"/>
      <c r="D21824"/>
      <c r="E21824"/>
    </row>
    <row r="21825" spans="1:5" ht="12.5" x14ac:dyDescent="0.25">
      <c r="A21825" s="37"/>
      <c r="B21825" s="26"/>
      <c r="C21825"/>
      <c r="D21825"/>
      <c r="E21825"/>
    </row>
    <row r="21826" spans="1:5" ht="12.5" x14ac:dyDescent="0.25">
      <c r="A21826" s="37"/>
      <c r="B21826" s="26"/>
      <c r="C21826"/>
      <c r="D21826"/>
      <c r="E21826"/>
    </row>
    <row r="21827" spans="1:5" ht="12.5" x14ac:dyDescent="0.25">
      <c r="A21827" s="37"/>
      <c r="B21827" s="26"/>
      <c r="C21827"/>
      <c r="D21827"/>
      <c r="E21827"/>
    </row>
    <row r="21828" spans="1:5" ht="12.5" x14ac:dyDescent="0.25">
      <c r="A21828" s="37"/>
      <c r="B21828" s="26"/>
      <c r="C21828"/>
      <c r="D21828"/>
      <c r="E21828"/>
    </row>
    <row r="21829" spans="1:5" ht="12.5" x14ac:dyDescent="0.25">
      <c r="A21829" s="37"/>
      <c r="B21829" s="26"/>
      <c r="C21829"/>
      <c r="D21829"/>
      <c r="E21829"/>
    </row>
    <row r="21830" spans="1:5" ht="12.5" x14ac:dyDescent="0.25">
      <c r="A21830" s="37"/>
      <c r="B21830" s="26"/>
      <c r="C21830"/>
      <c r="D21830"/>
      <c r="E21830"/>
    </row>
    <row r="21831" spans="1:5" ht="12.5" x14ac:dyDescent="0.25">
      <c r="A21831" s="37"/>
      <c r="B21831" s="26"/>
      <c r="C21831"/>
      <c r="D21831"/>
      <c r="E21831"/>
    </row>
    <row r="21832" spans="1:5" ht="12.5" x14ac:dyDescent="0.25">
      <c r="A21832" s="37"/>
      <c r="B21832" s="26"/>
      <c r="C21832"/>
      <c r="D21832"/>
      <c r="E21832"/>
    </row>
    <row r="21833" spans="1:5" ht="12.5" x14ac:dyDescent="0.25">
      <c r="A21833" s="37"/>
      <c r="B21833" s="26"/>
      <c r="C21833"/>
      <c r="D21833"/>
      <c r="E21833"/>
    </row>
    <row r="21834" spans="1:5" ht="12.5" x14ac:dyDescent="0.25">
      <c r="A21834" s="37"/>
      <c r="B21834" s="26"/>
      <c r="C21834"/>
      <c r="D21834"/>
      <c r="E21834"/>
    </row>
    <row r="21835" spans="1:5" ht="12.5" x14ac:dyDescent="0.25">
      <c r="A21835" s="37"/>
      <c r="B21835" s="26"/>
      <c r="C21835"/>
      <c r="D21835"/>
      <c r="E21835"/>
    </row>
    <row r="21836" spans="1:5" ht="12.5" x14ac:dyDescent="0.25">
      <c r="A21836" s="37"/>
      <c r="B21836" s="26"/>
      <c r="C21836"/>
      <c r="D21836"/>
      <c r="E21836"/>
    </row>
    <row r="21837" spans="1:5" ht="12.5" x14ac:dyDescent="0.25">
      <c r="A21837" s="37"/>
      <c r="B21837" s="26"/>
      <c r="C21837"/>
      <c r="D21837"/>
      <c r="E21837"/>
    </row>
    <row r="21838" spans="1:5" ht="12.5" x14ac:dyDescent="0.25">
      <c r="A21838" s="37"/>
      <c r="B21838" s="26"/>
      <c r="C21838"/>
      <c r="D21838"/>
      <c r="E21838"/>
    </row>
    <row r="21839" spans="1:5" ht="12.5" x14ac:dyDescent="0.25">
      <c r="A21839" s="37"/>
      <c r="B21839" s="26"/>
      <c r="C21839"/>
      <c r="D21839"/>
      <c r="E21839"/>
    </row>
    <row r="21840" spans="1:5" ht="12.5" x14ac:dyDescent="0.25">
      <c r="A21840" s="37"/>
      <c r="B21840" s="26"/>
      <c r="C21840"/>
      <c r="D21840"/>
      <c r="E21840"/>
    </row>
    <row r="21841" spans="1:5" ht="12.5" x14ac:dyDescent="0.25">
      <c r="A21841" s="37"/>
      <c r="B21841" s="26"/>
      <c r="C21841"/>
      <c r="D21841"/>
      <c r="E21841"/>
    </row>
    <row r="21842" spans="1:5" ht="12.5" x14ac:dyDescent="0.25">
      <c r="A21842" s="37"/>
      <c r="B21842" s="26"/>
      <c r="C21842"/>
      <c r="D21842"/>
      <c r="E21842"/>
    </row>
    <row r="21843" spans="1:5" ht="12.5" x14ac:dyDescent="0.25">
      <c r="A21843" s="37"/>
      <c r="B21843" s="26"/>
      <c r="C21843"/>
      <c r="D21843"/>
      <c r="E21843"/>
    </row>
    <row r="21844" spans="1:5" ht="12.5" x14ac:dyDescent="0.25">
      <c r="A21844" s="37"/>
      <c r="B21844" s="26"/>
      <c r="C21844"/>
      <c r="D21844"/>
      <c r="E21844"/>
    </row>
    <row r="21845" spans="1:5" ht="12.5" x14ac:dyDescent="0.25">
      <c r="A21845" s="37"/>
      <c r="B21845" s="26"/>
      <c r="C21845"/>
      <c r="D21845"/>
      <c r="E21845"/>
    </row>
    <row r="21846" spans="1:5" ht="12.5" x14ac:dyDescent="0.25">
      <c r="A21846" s="37"/>
      <c r="B21846" s="26"/>
      <c r="C21846"/>
      <c r="D21846"/>
      <c r="E21846"/>
    </row>
    <row r="21847" spans="1:5" ht="12.5" x14ac:dyDescent="0.25">
      <c r="A21847" s="37"/>
      <c r="B21847" s="26"/>
      <c r="C21847"/>
      <c r="D21847"/>
      <c r="E21847"/>
    </row>
    <row r="21848" spans="1:5" ht="12.5" x14ac:dyDescent="0.25">
      <c r="A21848" s="37"/>
      <c r="B21848" s="26"/>
      <c r="C21848"/>
      <c r="D21848"/>
      <c r="E21848"/>
    </row>
    <row r="21849" spans="1:5" ht="12.5" x14ac:dyDescent="0.25">
      <c r="A21849" s="37"/>
      <c r="B21849" s="26"/>
      <c r="C21849"/>
      <c r="D21849"/>
      <c r="E21849"/>
    </row>
    <row r="21850" spans="1:5" ht="12.5" x14ac:dyDescent="0.25">
      <c r="A21850" s="37"/>
      <c r="B21850" s="26"/>
      <c r="C21850"/>
      <c r="D21850"/>
      <c r="E21850"/>
    </row>
    <row r="21851" spans="1:5" ht="12.5" x14ac:dyDescent="0.25">
      <c r="A21851" s="37"/>
      <c r="B21851" s="26"/>
      <c r="C21851"/>
      <c r="D21851"/>
      <c r="E21851"/>
    </row>
    <row r="21852" spans="1:5" ht="12.5" x14ac:dyDescent="0.25">
      <c r="A21852" s="37"/>
      <c r="B21852" s="26"/>
      <c r="C21852"/>
      <c r="D21852"/>
      <c r="E21852"/>
    </row>
    <row r="21853" spans="1:5" ht="12.5" x14ac:dyDescent="0.25">
      <c r="A21853" s="37"/>
      <c r="B21853" s="26"/>
      <c r="C21853"/>
      <c r="D21853"/>
      <c r="E21853"/>
    </row>
    <row r="21854" spans="1:5" ht="12.5" x14ac:dyDescent="0.25">
      <c r="A21854" s="37"/>
      <c r="B21854" s="26"/>
      <c r="C21854"/>
      <c r="D21854"/>
      <c r="E21854"/>
    </row>
    <row r="21855" spans="1:5" ht="12.5" x14ac:dyDescent="0.25">
      <c r="A21855" s="37"/>
      <c r="B21855" s="26"/>
      <c r="C21855"/>
      <c r="D21855"/>
      <c r="E21855"/>
    </row>
    <row r="21856" spans="1:5" ht="12.5" x14ac:dyDescent="0.25">
      <c r="A21856" s="37"/>
      <c r="B21856" s="26"/>
      <c r="C21856"/>
      <c r="D21856"/>
      <c r="E21856"/>
    </row>
    <row r="21857" spans="1:5" ht="12.5" x14ac:dyDescent="0.25">
      <c r="A21857" s="37"/>
      <c r="B21857" s="26"/>
      <c r="C21857"/>
      <c r="D21857"/>
      <c r="E21857"/>
    </row>
    <row r="21858" spans="1:5" ht="12.5" x14ac:dyDescent="0.25">
      <c r="A21858" s="37"/>
      <c r="B21858" s="26"/>
      <c r="C21858"/>
      <c r="D21858"/>
      <c r="E21858"/>
    </row>
    <row r="21859" spans="1:5" ht="12.5" x14ac:dyDescent="0.25">
      <c r="A21859" s="37"/>
      <c r="B21859" s="26"/>
      <c r="C21859"/>
      <c r="D21859"/>
      <c r="E21859"/>
    </row>
    <row r="21860" spans="1:5" ht="12.5" x14ac:dyDescent="0.25">
      <c r="A21860" s="37"/>
      <c r="B21860" s="26"/>
      <c r="C21860"/>
      <c r="D21860"/>
      <c r="E21860"/>
    </row>
    <row r="21861" spans="1:5" ht="12.5" x14ac:dyDescent="0.25">
      <c r="A21861" s="37"/>
      <c r="B21861" s="26"/>
      <c r="C21861"/>
      <c r="D21861"/>
      <c r="E21861"/>
    </row>
    <row r="21862" spans="1:5" ht="12.5" x14ac:dyDescent="0.25">
      <c r="A21862" s="37"/>
      <c r="B21862" s="26"/>
      <c r="C21862"/>
      <c r="D21862"/>
      <c r="E21862"/>
    </row>
    <row r="21863" spans="1:5" ht="12.5" x14ac:dyDescent="0.25">
      <c r="A21863" s="37"/>
      <c r="B21863" s="26"/>
      <c r="C21863"/>
      <c r="D21863"/>
      <c r="E21863"/>
    </row>
    <row r="21864" spans="1:5" ht="12.5" x14ac:dyDescent="0.25">
      <c r="A21864" s="37"/>
      <c r="B21864" s="26"/>
      <c r="C21864"/>
      <c r="D21864"/>
      <c r="E21864"/>
    </row>
    <row r="21865" spans="1:5" ht="12.5" x14ac:dyDescent="0.25">
      <c r="A21865" s="37"/>
      <c r="B21865" s="26"/>
      <c r="C21865"/>
      <c r="D21865"/>
      <c r="E21865"/>
    </row>
    <row r="21866" spans="1:5" ht="12.5" x14ac:dyDescent="0.25">
      <c r="A21866" s="37"/>
      <c r="B21866" s="26"/>
      <c r="C21866"/>
      <c r="D21866"/>
      <c r="E21866"/>
    </row>
    <row r="21867" spans="1:5" ht="12.5" x14ac:dyDescent="0.25">
      <c r="A21867" s="37"/>
      <c r="B21867" s="26"/>
      <c r="C21867"/>
      <c r="D21867"/>
      <c r="E21867"/>
    </row>
    <row r="21868" spans="1:5" ht="12.5" x14ac:dyDescent="0.25">
      <c r="A21868" s="37"/>
      <c r="B21868" s="26"/>
      <c r="C21868"/>
      <c r="D21868"/>
      <c r="E21868"/>
    </row>
    <row r="21869" spans="1:5" ht="12.5" x14ac:dyDescent="0.25">
      <c r="A21869" s="37"/>
      <c r="B21869" s="26"/>
      <c r="C21869"/>
      <c r="D21869"/>
      <c r="E21869"/>
    </row>
    <row r="21870" spans="1:5" ht="12.5" x14ac:dyDescent="0.25">
      <c r="A21870" s="37"/>
      <c r="B21870" s="26"/>
      <c r="C21870"/>
      <c r="D21870"/>
      <c r="E21870"/>
    </row>
    <row r="21871" spans="1:5" ht="12.5" x14ac:dyDescent="0.25">
      <c r="A21871" s="37"/>
      <c r="B21871" s="26"/>
      <c r="C21871"/>
      <c r="D21871"/>
      <c r="E21871"/>
    </row>
    <row r="21872" spans="1:5" ht="12.5" x14ac:dyDescent="0.25">
      <c r="A21872" s="37"/>
      <c r="B21872" s="26"/>
      <c r="C21872"/>
      <c r="D21872"/>
      <c r="E21872"/>
    </row>
    <row r="21873" spans="1:5" ht="12.5" x14ac:dyDescent="0.25">
      <c r="A21873" s="37"/>
      <c r="B21873" s="26"/>
      <c r="C21873"/>
      <c r="D21873"/>
      <c r="E21873"/>
    </row>
    <row r="21874" spans="1:5" ht="12.5" x14ac:dyDescent="0.25">
      <c r="A21874" s="37"/>
      <c r="B21874" s="26"/>
      <c r="C21874"/>
      <c r="D21874"/>
      <c r="E21874"/>
    </row>
    <row r="21875" spans="1:5" ht="12.5" x14ac:dyDescent="0.25">
      <c r="A21875" s="37"/>
      <c r="B21875" s="26"/>
      <c r="C21875"/>
      <c r="D21875"/>
      <c r="E21875"/>
    </row>
    <row r="21876" spans="1:5" ht="12.5" x14ac:dyDescent="0.25">
      <c r="A21876" s="37"/>
      <c r="B21876" s="26"/>
      <c r="C21876"/>
      <c r="D21876"/>
      <c r="E21876"/>
    </row>
    <row r="21877" spans="1:5" ht="12.5" x14ac:dyDescent="0.25">
      <c r="A21877" s="37"/>
      <c r="B21877" s="26"/>
      <c r="C21877"/>
      <c r="D21877"/>
      <c r="E21877"/>
    </row>
    <row r="21878" spans="1:5" ht="12.5" x14ac:dyDescent="0.25">
      <c r="A21878" s="37"/>
      <c r="B21878" s="26"/>
      <c r="C21878"/>
      <c r="D21878"/>
      <c r="E21878"/>
    </row>
    <row r="21879" spans="1:5" ht="12.5" x14ac:dyDescent="0.25">
      <c r="A21879" s="37"/>
      <c r="B21879" s="26"/>
      <c r="C21879"/>
      <c r="D21879"/>
      <c r="E21879"/>
    </row>
    <row r="21880" spans="1:5" ht="12.5" x14ac:dyDescent="0.25">
      <c r="A21880" s="37"/>
      <c r="B21880" s="26"/>
      <c r="C21880"/>
      <c r="D21880"/>
      <c r="E21880"/>
    </row>
    <row r="21881" spans="1:5" ht="12.5" x14ac:dyDescent="0.25">
      <c r="A21881" s="37"/>
      <c r="B21881" s="26"/>
      <c r="C21881"/>
      <c r="D21881"/>
      <c r="E21881"/>
    </row>
    <row r="21882" spans="1:5" ht="12.5" x14ac:dyDescent="0.25">
      <c r="A21882" s="37"/>
      <c r="B21882" s="26"/>
      <c r="C21882"/>
      <c r="D21882"/>
      <c r="E21882"/>
    </row>
    <row r="21883" spans="1:5" ht="12.5" x14ac:dyDescent="0.25">
      <c r="A21883" s="37"/>
      <c r="B21883" s="26"/>
      <c r="C21883"/>
      <c r="D21883"/>
      <c r="E21883"/>
    </row>
    <row r="21884" spans="1:5" ht="12.5" x14ac:dyDescent="0.25">
      <c r="A21884" s="37"/>
      <c r="B21884" s="26"/>
      <c r="C21884"/>
      <c r="D21884"/>
      <c r="E21884"/>
    </row>
    <row r="21885" spans="1:5" ht="12.5" x14ac:dyDescent="0.25">
      <c r="A21885" s="37"/>
      <c r="B21885" s="26"/>
      <c r="C21885"/>
      <c r="D21885"/>
      <c r="E21885"/>
    </row>
    <row r="21886" spans="1:5" ht="12.5" x14ac:dyDescent="0.25">
      <c r="A21886" s="37"/>
      <c r="B21886" s="26"/>
      <c r="C21886"/>
      <c r="D21886"/>
      <c r="E21886"/>
    </row>
    <row r="21887" spans="1:5" ht="12.5" x14ac:dyDescent="0.25">
      <c r="A21887" s="37"/>
      <c r="B21887" s="26"/>
      <c r="C21887"/>
      <c r="D21887"/>
      <c r="E21887"/>
    </row>
    <row r="21888" spans="1:5" ht="12.5" x14ac:dyDescent="0.25">
      <c r="A21888" s="37"/>
      <c r="B21888" s="26"/>
      <c r="C21888"/>
      <c r="D21888"/>
      <c r="E21888"/>
    </row>
    <row r="21889" spans="1:5" ht="12.5" x14ac:dyDescent="0.25">
      <c r="A21889" s="37"/>
      <c r="B21889" s="26"/>
      <c r="C21889"/>
      <c r="D21889"/>
      <c r="E21889"/>
    </row>
    <row r="21890" spans="1:5" ht="12.5" x14ac:dyDescent="0.25">
      <c r="A21890" s="37"/>
      <c r="B21890" s="26"/>
      <c r="C21890"/>
      <c r="D21890"/>
      <c r="E21890"/>
    </row>
    <row r="21891" spans="1:5" ht="12.5" x14ac:dyDescent="0.25">
      <c r="A21891" s="37"/>
      <c r="B21891" s="26"/>
      <c r="C21891"/>
      <c r="D21891"/>
      <c r="E21891"/>
    </row>
    <row r="21892" spans="1:5" ht="12.5" x14ac:dyDescent="0.25">
      <c r="A21892" s="37"/>
      <c r="B21892" s="26"/>
      <c r="C21892"/>
      <c r="D21892"/>
      <c r="E21892"/>
    </row>
    <row r="21893" spans="1:5" ht="12.5" x14ac:dyDescent="0.25">
      <c r="A21893" s="37"/>
      <c r="B21893" s="26"/>
      <c r="C21893"/>
      <c r="D21893"/>
      <c r="E21893"/>
    </row>
    <row r="21894" spans="1:5" ht="12.5" x14ac:dyDescent="0.25">
      <c r="A21894" s="37"/>
      <c r="B21894" s="26"/>
      <c r="C21894"/>
      <c r="D21894"/>
      <c r="E21894"/>
    </row>
    <row r="21895" spans="1:5" ht="12.5" x14ac:dyDescent="0.25">
      <c r="A21895" s="37"/>
      <c r="B21895" s="26"/>
      <c r="C21895"/>
      <c r="D21895"/>
      <c r="E21895"/>
    </row>
    <row r="21896" spans="1:5" ht="12.5" x14ac:dyDescent="0.25">
      <c r="A21896" s="37"/>
      <c r="B21896" s="26"/>
      <c r="C21896"/>
      <c r="D21896"/>
      <c r="E21896"/>
    </row>
    <row r="21897" spans="1:5" ht="12.5" x14ac:dyDescent="0.25">
      <c r="A21897" s="37"/>
      <c r="B21897" s="26"/>
      <c r="C21897"/>
      <c r="D21897"/>
      <c r="E21897"/>
    </row>
    <row r="21898" spans="1:5" ht="12.5" x14ac:dyDescent="0.25">
      <c r="A21898" s="37"/>
      <c r="B21898" s="26"/>
      <c r="C21898"/>
      <c r="D21898"/>
      <c r="E21898"/>
    </row>
    <row r="21899" spans="1:5" ht="12.5" x14ac:dyDescent="0.25">
      <c r="A21899" s="37"/>
      <c r="B21899" s="26"/>
      <c r="C21899"/>
      <c r="D21899"/>
      <c r="E21899"/>
    </row>
    <row r="21900" spans="1:5" ht="12.5" x14ac:dyDescent="0.25">
      <c r="A21900" s="37"/>
      <c r="B21900" s="26"/>
      <c r="C21900"/>
      <c r="D21900"/>
      <c r="E21900"/>
    </row>
    <row r="21901" spans="1:5" ht="12.5" x14ac:dyDescent="0.25">
      <c r="A21901" s="37"/>
      <c r="B21901" s="26"/>
      <c r="C21901"/>
      <c r="D21901"/>
      <c r="E21901"/>
    </row>
    <row r="21902" spans="1:5" ht="12.5" x14ac:dyDescent="0.25">
      <c r="A21902" s="37"/>
      <c r="B21902" s="26"/>
      <c r="C21902"/>
      <c r="D21902"/>
      <c r="E21902"/>
    </row>
    <row r="21903" spans="1:5" ht="12.5" x14ac:dyDescent="0.25">
      <c r="A21903" s="37"/>
      <c r="B21903" s="26"/>
      <c r="C21903"/>
      <c r="D21903"/>
      <c r="E21903"/>
    </row>
    <row r="21904" spans="1:5" ht="12.5" x14ac:dyDescent="0.25">
      <c r="A21904" s="37"/>
      <c r="B21904" s="26"/>
      <c r="C21904"/>
      <c r="D21904"/>
      <c r="E21904"/>
    </row>
    <row r="21905" spans="1:5" ht="12.5" x14ac:dyDescent="0.25">
      <c r="A21905" s="37"/>
      <c r="B21905" s="26"/>
      <c r="C21905"/>
      <c r="D21905"/>
      <c r="E21905"/>
    </row>
    <row r="21906" spans="1:5" ht="12.5" x14ac:dyDescent="0.25">
      <c r="A21906" s="37"/>
      <c r="B21906" s="26"/>
      <c r="C21906"/>
      <c r="D21906"/>
      <c r="E21906"/>
    </row>
    <row r="21907" spans="1:5" ht="12.5" x14ac:dyDescent="0.25">
      <c r="A21907" s="37"/>
      <c r="B21907" s="26"/>
      <c r="C21907"/>
      <c r="D21907"/>
      <c r="E21907"/>
    </row>
    <row r="21908" spans="1:5" ht="12.5" x14ac:dyDescent="0.25">
      <c r="A21908" s="37"/>
      <c r="B21908" s="26"/>
      <c r="C21908"/>
      <c r="D21908"/>
      <c r="E21908"/>
    </row>
    <row r="21909" spans="1:5" ht="12.5" x14ac:dyDescent="0.25">
      <c r="A21909" s="37"/>
      <c r="B21909" s="26"/>
      <c r="C21909"/>
      <c r="D21909"/>
      <c r="E21909"/>
    </row>
    <row r="21910" spans="1:5" ht="12.5" x14ac:dyDescent="0.25">
      <c r="A21910" s="37"/>
      <c r="B21910" s="26"/>
      <c r="C21910"/>
      <c r="D21910"/>
      <c r="E21910"/>
    </row>
    <row r="21911" spans="1:5" ht="12.5" x14ac:dyDescent="0.25">
      <c r="A21911" s="37"/>
      <c r="B21911" s="26"/>
      <c r="C21911"/>
      <c r="D21911"/>
      <c r="E21911"/>
    </row>
    <row r="21912" spans="1:5" ht="12.5" x14ac:dyDescent="0.25">
      <c r="A21912" s="37"/>
      <c r="B21912" s="26"/>
      <c r="C21912"/>
      <c r="D21912"/>
      <c r="E21912"/>
    </row>
    <row r="21913" spans="1:5" ht="12.5" x14ac:dyDescent="0.25">
      <c r="A21913" s="37"/>
      <c r="B21913" s="26"/>
      <c r="C21913"/>
      <c r="D21913"/>
      <c r="E21913"/>
    </row>
    <row r="21914" spans="1:5" ht="12.5" x14ac:dyDescent="0.25">
      <c r="A21914" s="37"/>
      <c r="B21914" s="26"/>
      <c r="C21914"/>
      <c r="D21914"/>
      <c r="E21914"/>
    </row>
    <row r="21915" spans="1:5" ht="12.5" x14ac:dyDescent="0.25">
      <c r="A21915" s="37"/>
      <c r="B21915" s="26"/>
      <c r="C21915"/>
      <c r="D21915"/>
      <c r="E21915"/>
    </row>
    <row r="21916" spans="1:5" ht="12.5" x14ac:dyDescent="0.25">
      <c r="A21916" s="37"/>
      <c r="B21916" s="26"/>
      <c r="C21916"/>
      <c r="D21916"/>
      <c r="E21916"/>
    </row>
    <row r="21917" spans="1:5" ht="12.5" x14ac:dyDescent="0.25">
      <c r="A21917" s="37"/>
      <c r="B21917" s="26"/>
      <c r="C21917"/>
      <c r="D21917"/>
      <c r="E21917"/>
    </row>
    <row r="21918" spans="1:5" ht="12.5" x14ac:dyDescent="0.25">
      <c r="A21918" s="37"/>
      <c r="B21918" s="26"/>
      <c r="C21918"/>
      <c r="D21918"/>
      <c r="E21918"/>
    </row>
    <row r="21919" spans="1:5" ht="12.5" x14ac:dyDescent="0.25">
      <c r="A21919" s="37"/>
      <c r="B21919" s="26"/>
      <c r="C21919"/>
      <c r="D21919"/>
      <c r="E21919"/>
    </row>
    <row r="21920" spans="1:5" ht="12.5" x14ac:dyDescent="0.25">
      <c r="A21920" s="37"/>
      <c r="B21920" s="26"/>
      <c r="C21920"/>
      <c r="D21920"/>
      <c r="E21920"/>
    </row>
    <row r="21921" spans="1:5" ht="12.5" x14ac:dyDescent="0.25">
      <c r="A21921" s="37"/>
      <c r="B21921" s="26"/>
      <c r="C21921"/>
      <c r="D21921"/>
      <c r="E21921"/>
    </row>
    <row r="21922" spans="1:5" ht="12.5" x14ac:dyDescent="0.25">
      <c r="A21922" s="37"/>
      <c r="B21922" s="26"/>
      <c r="C21922"/>
      <c r="D21922"/>
      <c r="E21922"/>
    </row>
    <row r="21923" spans="1:5" ht="12.5" x14ac:dyDescent="0.25">
      <c r="A21923" s="37"/>
      <c r="B21923" s="26"/>
      <c r="C21923"/>
      <c r="D21923"/>
      <c r="E21923"/>
    </row>
    <row r="21924" spans="1:5" ht="12.5" x14ac:dyDescent="0.25">
      <c r="A21924" s="37"/>
      <c r="B21924" s="26"/>
      <c r="C21924"/>
      <c r="D21924"/>
      <c r="E21924"/>
    </row>
    <row r="21925" spans="1:5" ht="12.5" x14ac:dyDescent="0.25">
      <c r="A21925" s="37"/>
      <c r="B21925" s="26"/>
      <c r="C21925"/>
      <c r="D21925"/>
      <c r="E21925"/>
    </row>
    <row r="21926" spans="1:5" ht="12.5" x14ac:dyDescent="0.25">
      <c r="A21926" s="37"/>
      <c r="B21926" s="26"/>
      <c r="C21926"/>
      <c r="D21926"/>
      <c r="E21926"/>
    </row>
    <row r="21927" spans="1:5" ht="12.5" x14ac:dyDescent="0.25">
      <c r="A21927" s="37"/>
      <c r="B21927" s="26"/>
      <c r="C21927"/>
      <c r="D21927"/>
      <c r="E21927"/>
    </row>
    <row r="21928" spans="1:5" ht="12.5" x14ac:dyDescent="0.25">
      <c r="A21928" s="37"/>
      <c r="B21928" s="26"/>
      <c r="C21928"/>
      <c r="D21928"/>
      <c r="E21928"/>
    </row>
    <row r="21929" spans="1:5" ht="12.5" x14ac:dyDescent="0.25">
      <c r="A21929" s="37"/>
      <c r="B21929" s="26"/>
      <c r="C21929"/>
      <c r="D21929"/>
      <c r="E21929"/>
    </row>
    <row r="21930" spans="1:5" ht="12.5" x14ac:dyDescent="0.25">
      <c r="A21930" s="37"/>
      <c r="B21930" s="26"/>
      <c r="C21930"/>
      <c r="D21930"/>
      <c r="E21930"/>
    </row>
    <row r="21931" spans="1:5" ht="12.5" x14ac:dyDescent="0.25">
      <c r="A21931" s="37"/>
      <c r="B21931" s="26"/>
      <c r="C21931"/>
      <c r="D21931"/>
      <c r="E21931"/>
    </row>
    <row r="21932" spans="1:5" ht="12.5" x14ac:dyDescent="0.25">
      <c r="A21932" s="37"/>
      <c r="B21932" s="26"/>
      <c r="C21932"/>
      <c r="D21932"/>
      <c r="E21932"/>
    </row>
    <row r="21933" spans="1:5" ht="12.5" x14ac:dyDescent="0.25">
      <c r="A21933" s="37"/>
      <c r="B21933" s="26"/>
      <c r="C21933"/>
      <c r="D21933"/>
      <c r="E21933"/>
    </row>
    <row r="21934" spans="1:5" ht="12.5" x14ac:dyDescent="0.25">
      <c r="A21934" s="37"/>
      <c r="B21934" s="26"/>
      <c r="C21934"/>
      <c r="D21934"/>
      <c r="E21934"/>
    </row>
    <row r="21935" spans="1:5" ht="12.5" x14ac:dyDescent="0.25">
      <c r="A21935" s="37"/>
      <c r="B21935" s="26"/>
      <c r="C21935"/>
      <c r="D21935"/>
      <c r="E21935"/>
    </row>
    <row r="21936" spans="1:5" ht="12.5" x14ac:dyDescent="0.25">
      <c r="A21936" s="37"/>
      <c r="B21936" s="26"/>
      <c r="C21936"/>
      <c r="D21936"/>
      <c r="E21936"/>
    </row>
    <row r="21937" spans="1:5" ht="12.5" x14ac:dyDescent="0.25">
      <c r="A21937" s="37"/>
      <c r="B21937" s="26"/>
      <c r="C21937"/>
      <c r="D21937"/>
      <c r="E21937"/>
    </row>
    <row r="21938" spans="1:5" ht="12.5" x14ac:dyDescent="0.25">
      <c r="A21938" s="37"/>
      <c r="B21938" s="26"/>
      <c r="C21938"/>
      <c r="D21938"/>
      <c r="E21938"/>
    </row>
    <row r="21939" spans="1:5" ht="12.5" x14ac:dyDescent="0.25">
      <c r="A21939" s="37"/>
      <c r="B21939" s="26"/>
      <c r="C21939"/>
      <c r="D21939"/>
      <c r="E21939"/>
    </row>
    <row r="21940" spans="1:5" ht="12.5" x14ac:dyDescent="0.25">
      <c r="A21940" s="37"/>
      <c r="B21940" s="26"/>
      <c r="C21940"/>
      <c r="D21940"/>
      <c r="E21940"/>
    </row>
    <row r="21941" spans="1:5" ht="12.5" x14ac:dyDescent="0.25">
      <c r="A21941" s="37"/>
      <c r="B21941" s="26"/>
      <c r="C21941"/>
      <c r="D21941"/>
      <c r="E21941"/>
    </row>
    <row r="21942" spans="1:5" ht="12.5" x14ac:dyDescent="0.25">
      <c r="A21942" s="37"/>
      <c r="B21942" s="26"/>
      <c r="C21942"/>
      <c r="D21942"/>
      <c r="E21942"/>
    </row>
    <row r="21943" spans="1:5" ht="12.5" x14ac:dyDescent="0.25">
      <c r="A21943" s="37"/>
      <c r="B21943" s="26"/>
      <c r="C21943"/>
      <c r="D21943"/>
      <c r="E21943"/>
    </row>
    <row r="21944" spans="1:5" ht="12.5" x14ac:dyDescent="0.25">
      <c r="A21944" s="37"/>
      <c r="B21944" s="26"/>
      <c r="C21944"/>
      <c r="D21944"/>
      <c r="E21944"/>
    </row>
    <row r="21945" spans="1:5" ht="12.5" x14ac:dyDescent="0.25">
      <c r="A21945" s="37"/>
      <c r="B21945" s="26"/>
      <c r="C21945"/>
      <c r="D21945"/>
      <c r="E21945"/>
    </row>
    <row r="21946" spans="1:5" ht="12.5" x14ac:dyDescent="0.25">
      <c r="A21946" s="37"/>
      <c r="B21946" s="26"/>
      <c r="C21946"/>
      <c r="D21946"/>
      <c r="E21946"/>
    </row>
    <row r="21947" spans="1:5" ht="12.5" x14ac:dyDescent="0.25">
      <c r="A21947" s="37"/>
      <c r="B21947" s="26"/>
      <c r="C21947"/>
      <c r="D21947"/>
      <c r="E21947"/>
    </row>
    <row r="21948" spans="1:5" ht="12.5" x14ac:dyDescent="0.25">
      <c r="A21948" s="37"/>
      <c r="B21948" s="26"/>
      <c r="C21948"/>
      <c r="D21948"/>
      <c r="E21948"/>
    </row>
    <row r="21949" spans="1:5" ht="12.5" x14ac:dyDescent="0.25">
      <c r="A21949" s="37"/>
      <c r="B21949" s="26"/>
      <c r="C21949"/>
      <c r="D21949"/>
      <c r="E21949"/>
    </row>
    <row r="21950" spans="1:5" ht="12.5" x14ac:dyDescent="0.25">
      <c r="A21950" s="37"/>
      <c r="B21950" s="26"/>
      <c r="C21950"/>
      <c r="D21950"/>
      <c r="E21950"/>
    </row>
    <row r="21951" spans="1:5" ht="12.5" x14ac:dyDescent="0.25">
      <c r="A21951" s="37"/>
      <c r="B21951" s="26"/>
      <c r="C21951"/>
      <c r="D21951"/>
      <c r="E21951"/>
    </row>
    <row r="21952" spans="1:5" ht="12.5" x14ac:dyDescent="0.25">
      <c r="A21952" s="37"/>
      <c r="B21952" s="26"/>
      <c r="C21952"/>
      <c r="D21952"/>
      <c r="E21952"/>
    </row>
    <row r="21953" spans="1:5" ht="12.5" x14ac:dyDescent="0.25">
      <c r="A21953" s="37"/>
      <c r="B21953" s="26"/>
      <c r="C21953"/>
      <c r="D21953"/>
      <c r="E21953"/>
    </row>
    <row r="21954" spans="1:5" ht="12.5" x14ac:dyDescent="0.25">
      <c r="A21954" s="37"/>
      <c r="B21954" s="26"/>
      <c r="C21954"/>
      <c r="D21954"/>
      <c r="E21954"/>
    </row>
    <row r="21955" spans="1:5" ht="12.5" x14ac:dyDescent="0.25">
      <c r="A21955" s="37"/>
      <c r="B21955" s="26"/>
      <c r="C21955"/>
      <c r="D21955"/>
      <c r="E21955"/>
    </row>
    <row r="21956" spans="1:5" ht="12.5" x14ac:dyDescent="0.25">
      <c r="A21956" s="37"/>
      <c r="B21956" s="26"/>
      <c r="C21956"/>
      <c r="D21956"/>
      <c r="E21956"/>
    </row>
    <row r="21957" spans="1:5" ht="12.5" x14ac:dyDescent="0.25">
      <c r="A21957" s="37"/>
      <c r="B21957" s="26"/>
      <c r="C21957"/>
      <c r="D21957"/>
      <c r="E21957"/>
    </row>
    <row r="21958" spans="1:5" ht="12.5" x14ac:dyDescent="0.25">
      <c r="A21958" s="37"/>
      <c r="B21958" s="26"/>
      <c r="C21958"/>
      <c r="D21958"/>
      <c r="E21958"/>
    </row>
    <row r="21959" spans="1:5" ht="12.5" x14ac:dyDescent="0.25">
      <c r="A21959" s="37"/>
      <c r="B21959" s="26"/>
      <c r="C21959"/>
      <c r="D21959"/>
      <c r="E21959"/>
    </row>
    <row r="21960" spans="1:5" ht="12.5" x14ac:dyDescent="0.25">
      <c r="A21960" s="37"/>
      <c r="B21960" s="26"/>
      <c r="C21960"/>
      <c r="D21960"/>
      <c r="E21960"/>
    </row>
    <row r="21961" spans="1:5" ht="12.5" x14ac:dyDescent="0.25">
      <c r="A21961" s="37"/>
      <c r="B21961" s="26"/>
      <c r="C21961"/>
      <c r="D21961"/>
      <c r="E21961"/>
    </row>
    <row r="21962" spans="1:5" ht="12.5" x14ac:dyDescent="0.25">
      <c r="A21962" s="37"/>
      <c r="B21962" s="26"/>
      <c r="C21962"/>
      <c r="D21962"/>
      <c r="E21962"/>
    </row>
    <row r="21963" spans="1:5" ht="12.5" x14ac:dyDescent="0.25">
      <c r="A21963" s="37"/>
      <c r="B21963" s="26"/>
      <c r="C21963"/>
      <c r="D21963"/>
      <c r="E21963"/>
    </row>
    <row r="21964" spans="1:5" ht="12.5" x14ac:dyDescent="0.25">
      <c r="A21964" s="37"/>
      <c r="B21964" s="26"/>
      <c r="C21964"/>
      <c r="D21964"/>
      <c r="E21964"/>
    </row>
    <row r="21965" spans="1:5" ht="12.5" x14ac:dyDescent="0.25">
      <c r="A21965" s="37"/>
      <c r="B21965" s="26"/>
      <c r="C21965"/>
      <c r="D21965"/>
      <c r="E21965"/>
    </row>
    <row r="21966" spans="1:5" ht="12.5" x14ac:dyDescent="0.25">
      <c r="A21966" s="37"/>
      <c r="B21966" s="26"/>
      <c r="C21966"/>
      <c r="D21966"/>
      <c r="E21966"/>
    </row>
    <row r="21967" spans="1:5" ht="12.5" x14ac:dyDescent="0.25">
      <c r="A21967" s="37"/>
      <c r="B21967" s="26"/>
      <c r="C21967"/>
      <c r="D21967"/>
      <c r="E21967"/>
    </row>
    <row r="21968" spans="1:5" ht="12.5" x14ac:dyDescent="0.25">
      <c r="A21968" s="37"/>
      <c r="B21968" s="26"/>
      <c r="C21968"/>
      <c r="D21968"/>
      <c r="E21968"/>
    </row>
    <row r="21969" spans="1:5" ht="12.5" x14ac:dyDescent="0.25">
      <c r="A21969" s="37"/>
      <c r="B21969" s="26"/>
      <c r="C21969"/>
      <c r="D21969"/>
      <c r="E21969"/>
    </row>
    <row r="21970" spans="1:5" ht="12.5" x14ac:dyDescent="0.25">
      <c r="A21970" s="37"/>
      <c r="B21970" s="26"/>
      <c r="C21970"/>
      <c r="D21970"/>
      <c r="E21970"/>
    </row>
    <row r="21971" spans="1:5" ht="12.5" x14ac:dyDescent="0.25">
      <c r="A21971" s="37"/>
      <c r="B21971" s="26"/>
      <c r="C21971"/>
      <c r="D21971"/>
      <c r="E21971"/>
    </row>
    <row r="21972" spans="1:5" ht="12.5" x14ac:dyDescent="0.25">
      <c r="A21972" s="37"/>
      <c r="B21972" s="26"/>
      <c r="C21972"/>
      <c r="D21972"/>
      <c r="E21972"/>
    </row>
    <row r="21973" spans="1:5" ht="12.5" x14ac:dyDescent="0.25">
      <c r="A21973" s="37"/>
      <c r="B21973" s="26"/>
      <c r="C21973"/>
      <c r="D21973"/>
      <c r="E21973"/>
    </row>
    <row r="21974" spans="1:5" ht="12.5" x14ac:dyDescent="0.25">
      <c r="A21974" s="37"/>
      <c r="B21974" s="26"/>
      <c r="C21974"/>
      <c r="D21974"/>
      <c r="E21974"/>
    </row>
    <row r="21975" spans="1:5" ht="12.5" x14ac:dyDescent="0.25">
      <c r="A21975" s="37"/>
      <c r="B21975" s="26"/>
      <c r="C21975"/>
      <c r="D21975"/>
      <c r="E21975"/>
    </row>
    <row r="21976" spans="1:5" ht="12.5" x14ac:dyDescent="0.25">
      <c r="A21976" s="37"/>
      <c r="B21976" s="26"/>
      <c r="C21976"/>
      <c r="D21976"/>
      <c r="E21976"/>
    </row>
    <row r="21977" spans="1:5" ht="12.5" x14ac:dyDescent="0.25">
      <c r="A21977" s="37"/>
      <c r="B21977" s="26"/>
      <c r="C21977"/>
      <c r="D21977"/>
      <c r="E21977"/>
    </row>
    <row r="21978" spans="1:5" ht="12.5" x14ac:dyDescent="0.25">
      <c r="A21978" s="37"/>
      <c r="B21978" s="26"/>
      <c r="C21978"/>
      <c r="D21978"/>
      <c r="E21978"/>
    </row>
    <row r="21979" spans="1:5" ht="12.5" x14ac:dyDescent="0.25">
      <c r="A21979" s="37"/>
      <c r="B21979" s="26"/>
      <c r="C21979"/>
      <c r="D21979"/>
      <c r="E21979"/>
    </row>
    <row r="21980" spans="1:5" ht="12.5" x14ac:dyDescent="0.25">
      <c r="A21980" s="37"/>
      <c r="B21980" s="26"/>
      <c r="C21980"/>
      <c r="D21980"/>
      <c r="E21980"/>
    </row>
    <row r="21981" spans="1:5" ht="12.5" x14ac:dyDescent="0.25">
      <c r="A21981" s="37"/>
      <c r="B21981" s="26"/>
      <c r="C21981"/>
      <c r="D21981"/>
      <c r="E21981"/>
    </row>
    <row r="21982" spans="1:5" ht="12.5" x14ac:dyDescent="0.25">
      <c r="A21982" s="37"/>
      <c r="B21982" s="26"/>
      <c r="C21982"/>
      <c r="D21982"/>
      <c r="E21982"/>
    </row>
    <row r="21983" spans="1:5" ht="12.5" x14ac:dyDescent="0.25">
      <c r="A21983" s="37"/>
      <c r="B21983" s="26"/>
      <c r="C21983"/>
      <c r="D21983"/>
      <c r="E21983"/>
    </row>
    <row r="21984" spans="1:5" ht="12.5" x14ac:dyDescent="0.25">
      <c r="A21984" s="37"/>
      <c r="B21984" s="26"/>
      <c r="C21984"/>
      <c r="D21984"/>
      <c r="E21984"/>
    </row>
    <row r="21985" spans="1:5" ht="12.5" x14ac:dyDescent="0.25">
      <c r="A21985" s="37"/>
      <c r="B21985" s="26"/>
      <c r="C21985"/>
      <c r="D21985"/>
      <c r="E21985"/>
    </row>
    <row r="21986" spans="1:5" ht="12.5" x14ac:dyDescent="0.25">
      <c r="A21986" s="37"/>
      <c r="B21986" s="26"/>
      <c r="C21986"/>
      <c r="D21986"/>
      <c r="E21986"/>
    </row>
    <row r="21987" spans="1:5" ht="12.5" x14ac:dyDescent="0.25">
      <c r="A21987" s="37"/>
      <c r="B21987" s="26"/>
      <c r="C21987"/>
      <c r="D21987"/>
      <c r="E21987"/>
    </row>
    <row r="21988" spans="1:5" ht="12.5" x14ac:dyDescent="0.25">
      <c r="A21988" s="37"/>
      <c r="B21988" s="26"/>
      <c r="C21988"/>
      <c r="D21988"/>
      <c r="E21988"/>
    </row>
    <row r="21989" spans="1:5" ht="12.5" x14ac:dyDescent="0.25">
      <c r="A21989" s="37"/>
      <c r="B21989" s="26"/>
      <c r="C21989"/>
      <c r="D21989"/>
      <c r="E21989"/>
    </row>
    <row r="21990" spans="1:5" ht="12.5" x14ac:dyDescent="0.25">
      <c r="A21990" s="37"/>
      <c r="B21990" s="26"/>
      <c r="C21990"/>
      <c r="D21990"/>
      <c r="E21990"/>
    </row>
    <row r="21991" spans="1:5" ht="12.5" x14ac:dyDescent="0.25">
      <c r="A21991" s="37"/>
      <c r="B21991" s="26"/>
      <c r="C21991"/>
      <c r="D21991"/>
      <c r="E21991"/>
    </row>
    <row r="21992" spans="1:5" ht="12.5" x14ac:dyDescent="0.25">
      <c r="A21992" s="37"/>
      <c r="B21992" s="26"/>
      <c r="C21992"/>
      <c r="D21992"/>
      <c r="E21992"/>
    </row>
    <row r="21993" spans="1:5" ht="12.5" x14ac:dyDescent="0.25">
      <c r="A21993" s="37"/>
      <c r="B21993" s="26"/>
      <c r="C21993"/>
      <c r="D21993"/>
      <c r="E21993"/>
    </row>
    <row r="21994" spans="1:5" ht="12.5" x14ac:dyDescent="0.25">
      <c r="A21994" s="37"/>
      <c r="B21994" s="26"/>
      <c r="C21994"/>
      <c r="D21994"/>
      <c r="E21994"/>
    </row>
    <row r="21995" spans="1:5" ht="12.5" x14ac:dyDescent="0.25">
      <c r="A21995" s="37"/>
      <c r="B21995" s="26"/>
      <c r="C21995"/>
      <c r="D21995"/>
      <c r="E21995"/>
    </row>
    <row r="21996" spans="1:5" ht="12.5" x14ac:dyDescent="0.25">
      <c r="A21996" s="37"/>
      <c r="B21996" s="26"/>
      <c r="C21996"/>
      <c r="D21996"/>
      <c r="E21996"/>
    </row>
    <row r="21997" spans="1:5" ht="12.5" x14ac:dyDescent="0.25">
      <c r="A21997" s="37"/>
      <c r="B21997" s="26"/>
      <c r="C21997"/>
      <c r="D21997"/>
      <c r="E21997"/>
    </row>
    <row r="21998" spans="1:5" ht="12.5" x14ac:dyDescent="0.25">
      <c r="A21998" s="37"/>
      <c r="B21998" s="26"/>
      <c r="C21998"/>
      <c r="D21998"/>
      <c r="E21998"/>
    </row>
    <row r="21999" spans="1:5" ht="12.5" x14ac:dyDescent="0.25">
      <c r="A21999" s="37"/>
      <c r="B21999" s="26"/>
      <c r="C21999"/>
      <c r="D21999"/>
      <c r="E21999"/>
    </row>
    <row r="22000" spans="1:5" ht="12.5" x14ac:dyDescent="0.25">
      <c r="A22000" s="37"/>
      <c r="B22000" s="26"/>
      <c r="C22000"/>
      <c r="D22000"/>
      <c r="E22000"/>
    </row>
    <row r="22001" spans="1:5" ht="12.5" x14ac:dyDescent="0.25">
      <c r="A22001" s="37"/>
      <c r="B22001" s="26"/>
      <c r="C22001"/>
      <c r="D22001"/>
      <c r="E22001"/>
    </row>
    <row r="22002" spans="1:5" ht="12.5" x14ac:dyDescent="0.25">
      <c r="A22002" s="37"/>
      <c r="B22002" s="26"/>
      <c r="C22002"/>
      <c r="D22002"/>
      <c r="E22002"/>
    </row>
    <row r="22003" spans="1:5" ht="12.5" x14ac:dyDescent="0.25">
      <c r="A22003" s="37"/>
      <c r="B22003" s="26"/>
      <c r="C22003"/>
      <c r="D22003"/>
      <c r="E22003"/>
    </row>
    <row r="22004" spans="1:5" ht="12.5" x14ac:dyDescent="0.25">
      <c r="A22004" s="37"/>
      <c r="B22004" s="26"/>
      <c r="C22004"/>
      <c r="D22004"/>
      <c r="E22004"/>
    </row>
    <row r="22005" spans="1:5" ht="12.5" x14ac:dyDescent="0.25">
      <c r="A22005" s="37"/>
      <c r="B22005" s="26"/>
      <c r="C22005"/>
      <c r="D22005"/>
      <c r="E22005"/>
    </row>
    <row r="22006" spans="1:5" ht="12.5" x14ac:dyDescent="0.25">
      <c r="A22006" s="37"/>
      <c r="B22006" s="26"/>
      <c r="C22006"/>
      <c r="D22006"/>
      <c r="E22006"/>
    </row>
    <row r="22007" spans="1:5" ht="12.5" x14ac:dyDescent="0.25">
      <c r="A22007" s="37"/>
      <c r="B22007" s="26"/>
      <c r="C22007"/>
      <c r="D22007"/>
      <c r="E22007"/>
    </row>
    <row r="22008" spans="1:5" ht="12.5" x14ac:dyDescent="0.25">
      <c r="A22008" s="37"/>
      <c r="B22008" s="26"/>
      <c r="C22008"/>
      <c r="D22008"/>
      <c r="E22008"/>
    </row>
    <row r="22009" spans="1:5" ht="12.5" x14ac:dyDescent="0.25">
      <c r="A22009" s="37"/>
      <c r="B22009" s="26"/>
      <c r="C22009"/>
      <c r="D22009"/>
      <c r="E22009"/>
    </row>
    <row r="22010" spans="1:5" ht="12.5" x14ac:dyDescent="0.25">
      <c r="A22010" s="37"/>
      <c r="B22010" s="26"/>
      <c r="C22010"/>
      <c r="D22010"/>
      <c r="E22010"/>
    </row>
    <row r="22011" spans="1:5" ht="12.5" x14ac:dyDescent="0.25">
      <c r="A22011" s="37"/>
      <c r="B22011" s="26"/>
      <c r="C22011"/>
      <c r="D22011"/>
      <c r="E22011"/>
    </row>
    <row r="22012" spans="1:5" ht="12.5" x14ac:dyDescent="0.25">
      <c r="A22012" s="37"/>
      <c r="B22012" s="26"/>
      <c r="C22012"/>
      <c r="D22012"/>
      <c r="E22012"/>
    </row>
    <row r="22013" spans="1:5" ht="12.5" x14ac:dyDescent="0.25">
      <c r="A22013" s="37"/>
      <c r="B22013" s="26"/>
      <c r="C22013"/>
      <c r="D22013"/>
      <c r="E22013"/>
    </row>
    <row r="22014" spans="1:5" ht="12.5" x14ac:dyDescent="0.25">
      <c r="A22014" s="37"/>
      <c r="B22014" s="26"/>
      <c r="C22014"/>
      <c r="D22014"/>
      <c r="E22014"/>
    </row>
    <row r="22015" spans="1:5" ht="12.5" x14ac:dyDescent="0.25">
      <c r="A22015" s="37"/>
      <c r="B22015" s="26"/>
      <c r="C22015"/>
      <c r="D22015"/>
      <c r="E22015"/>
    </row>
    <row r="22016" spans="1:5" ht="12.5" x14ac:dyDescent="0.25">
      <c r="A22016" s="37"/>
      <c r="B22016" s="26"/>
      <c r="C22016"/>
      <c r="D22016"/>
      <c r="E22016"/>
    </row>
    <row r="22017" spans="1:5" ht="12.5" x14ac:dyDescent="0.25">
      <c r="A22017" s="37"/>
      <c r="B22017" s="26"/>
      <c r="C22017"/>
      <c r="D22017"/>
      <c r="E22017"/>
    </row>
    <row r="22018" spans="1:5" ht="12.5" x14ac:dyDescent="0.25">
      <c r="A22018" s="37"/>
      <c r="B22018" s="26"/>
      <c r="C22018"/>
      <c r="D22018"/>
      <c r="E22018"/>
    </row>
    <row r="22019" spans="1:5" ht="12.5" x14ac:dyDescent="0.25">
      <c r="A22019" s="37"/>
      <c r="B22019" s="26"/>
      <c r="C22019"/>
      <c r="D22019"/>
      <c r="E22019"/>
    </row>
    <row r="22020" spans="1:5" ht="12.5" x14ac:dyDescent="0.25">
      <c r="A22020" s="37"/>
      <c r="B22020" s="26"/>
      <c r="C22020"/>
      <c r="D22020"/>
      <c r="E22020"/>
    </row>
    <row r="22021" spans="1:5" ht="12.5" x14ac:dyDescent="0.25">
      <c r="A22021" s="37"/>
      <c r="B22021" s="26"/>
      <c r="C22021"/>
      <c r="D22021"/>
      <c r="E22021"/>
    </row>
    <row r="22022" spans="1:5" ht="12.5" x14ac:dyDescent="0.25">
      <c r="A22022" s="37"/>
      <c r="B22022" s="26"/>
      <c r="C22022"/>
      <c r="D22022"/>
      <c r="E22022"/>
    </row>
    <row r="22023" spans="1:5" ht="12.5" x14ac:dyDescent="0.25">
      <c r="A22023" s="37"/>
      <c r="B22023" s="26"/>
      <c r="C22023"/>
      <c r="D22023"/>
      <c r="E22023"/>
    </row>
    <row r="22024" spans="1:5" ht="12.5" x14ac:dyDescent="0.25">
      <c r="A22024" s="37"/>
      <c r="B22024" s="26"/>
      <c r="C22024"/>
      <c r="D22024"/>
      <c r="E22024"/>
    </row>
    <row r="22025" spans="1:5" ht="12.5" x14ac:dyDescent="0.25">
      <c r="A22025" s="37"/>
      <c r="B22025" s="26"/>
      <c r="C22025"/>
      <c r="D22025"/>
      <c r="E22025"/>
    </row>
    <row r="22026" spans="1:5" ht="12.5" x14ac:dyDescent="0.25">
      <c r="A22026" s="37"/>
      <c r="B22026" s="26"/>
      <c r="C22026"/>
      <c r="D22026"/>
      <c r="E22026"/>
    </row>
    <row r="22027" spans="1:5" ht="12.5" x14ac:dyDescent="0.25">
      <c r="A22027" s="37"/>
      <c r="B22027" s="26"/>
      <c r="C22027"/>
      <c r="D22027"/>
      <c r="E22027"/>
    </row>
    <row r="22028" spans="1:5" ht="12.5" x14ac:dyDescent="0.25">
      <c r="A22028" s="37"/>
      <c r="B22028" s="26"/>
      <c r="C22028"/>
      <c r="D22028"/>
      <c r="E22028"/>
    </row>
    <row r="22029" spans="1:5" ht="12.5" x14ac:dyDescent="0.25">
      <c r="A22029" s="37"/>
      <c r="B22029" s="26"/>
      <c r="C22029"/>
      <c r="D22029"/>
      <c r="E22029"/>
    </row>
    <row r="22030" spans="1:5" ht="12.5" x14ac:dyDescent="0.25">
      <c r="A22030" s="37"/>
      <c r="B22030" s="26"/>
      <c r="C22030"/>
      <c r="D22030"/>
      <c r="E22030"/>
    </row>
    <row r="22031" spans="1:5" ht="12.5" x14ac:dyDescent="0.25">
      <c r="A22031" s="37"/>
      <c r="B22031" s="26"/>
      <c r="C22031"/>
      <c r="D22031"/>
      <c r="E22031"/>
    </row>
    <row r="22032" spans="1:5" ht="12.5" x14ac:dyDescent="0.25">
      <c r="A22032" s="37"/>
      <c r="B22032" s="26"/>
      <c r="C22032"/>
      <c r="D22032"/>
      <c r="E22032"/>
    </row>
    <row r="22033" spans="1:5" ht="12.5" x14ac:dyDescent="0.25">
      <c r="A22033" s="37"/>
      <c r="B22033" s="26"/>
      <c r="C22033"/>
      <c r="D22033"/>
      <c r="E22033"/>
    </row>
    <row r="22034" spans="1:5" ht="12.5" x14ac:dyDescent="0.25">
      <c r="A22034" s="37"/>
      <c r="B22034" s="26"/>
      <c r="C22034"/>
      <c r="D22034"/>
      <c r="E22034"/>
    </row>
    <row r="22035" spans="1:5" ht="12.5" x14ac:dyDescent="0.25">
      <c r="A22035" s="37"/>
      <c r="B22035" s="26"/>
      <c r="C22035"/>
      <c r="D22035"/>
      <c r="E22035"/>
    </row>
    <row r="22036" spans="1:5" ht="12.5" x14ac:dyDescent="0.25">
      <c r="A22036" s="37"/>
      <c r="B22036" s="26"/>
      <c r="C22036"/>
      <c r="D22036"/>
      <c r="E22036"/>
    </row>
    <row r="22037" spans="1:5" ht="12.5" x14ac:dyDescent="0.25">
      <c r="A22037" s="37"/>
      <c r="B22037" s="26"/>
      <c r="C22037"/>
      <c r="D22037"/>
      <c r="E22037"/>
    </row>
    <row r="22038" spans="1:5" ht="12.5" x14ac:dyDescent="0.25">
      <c r="A22038" s="37"/>
      <c r="B22038" s="26"/>
      <c r="C22038"/>
      <c r="D22038"/>
      <c r="E22038"/>
    </row>
    <row r="22039" spans="1:5" ht="12.5" x14ac:dyDescent="0.25">
      <c r="A22039" s="37"/>
      <c r="B22039" s="26"/>
      <c r="C22039"/>
      <c r="D22039"/>
      <c r="E22039"/>
    </row>
    <row r="22040" spans="1:5" ht="12.5" x14ac:dyDescent="0.25">
      <c r="A22040" s="37"/>
      <c r="B22040" s="26"/>
      <c r="C22040"/>
      <c r="D22040"/>
      <c r="E22040"/>
    </row>
    <row r="22041" spans="1:5" ht="12.5" x14ac:dyDescent="0.25">
      <c r="A22041" s="37"/>
      <c r="B22041" s="26"/>
      <c r="C22041"/>
      <c r="D22041"/>
      <c r="E22041"/>
    </row>
    <row r="22042" spans="1:5" ht="12.5" x14ac:dyDescent="0.25">
      <c r="A22042" s="37"/>
      <c r="B22042" s="26"/>
      <c r="C22042"/>
      <c r="D22042"/>
      <c r="E22042"/>
    </row>
    <row r="22043" spans="1:5" ht="12.5" x14ac:dyDescent="0.25">
      <c r="A22043" s="37"/>
      <c r="B22043" s="26"/>
      <c r="C22043"/>
      <c r="D22043"/>
      <c r="E22043"/>
    </row>
    <row r="22044" spans="1:5" ht="12.5" x14ac:dyDescent="0.25">
      <c r="A22044" s="37"/>
      <c r="B22044" s="26"/>
      <c r="C22044"/>
      <c r="D22044"/>
      <c r="E22044"/>
    </row>
    <row r="22045" spans="1:5" ht="12.5" x14ac:dyDescent="0.25">
      <c r="A22045" s="37"/>
      <c r="B22045" s="26"/>
      <c r="C22045"/>
      <c r="D22045"/>
      <c r="E22045"/>
    </row>
    <row r="22046" spans="1:5" ht="12.5" x14ac:dyDescent="0.25">
      <c r="A22046" s="37"/>
      <c r="B22046" s="26"/>
      <c r="C22046"/>
      <c r="D22046"/>
      <c r="E22046"/>
    </row>
    <row r="22047" spans="1:5" ht="12.5" x14ac:dyDescent="0.25">
      <c r="A22047" s="37"/>
      <c r="B22047" s="26"/>
      <c r="C22047"/>
      <c r="D22047"/>
      <c r="E22047"/>
    </row>
    <row r="22048" spans="1:5" ht="12.5" x14ac:dyDescent="0.25">
      <c r="A22048" s="37"/>
      <c r="B22048" s="26"/>
      <c r="C22048"/>
      <c r="D22048"/>
      <c r="E22048"/>
    </row>
    <row r="22049" spans="1:5" ht="12.5" x14ac:dyDescent="0.25">
      <c r="A22049" s="37"/>
      <c r="B22049" s="26"/>
      <c r="C22049"/>
      <c r="D22049"/>
      <c r="E22049"/>
    </row>
    <row r="22050" spans="1:5" ht="12.5" x14ac:dyDescent="0.25">
      <c r="A22050" s="37"/>
      <c r="B22050" s="26"/>
      <c r="C22050"/>
      <c r="D22050"/>
      <c r="E22050"/>
    </row>
    <row r="22051" spans="1:5" ht="12.5" x14ac:dyDescent="0.25">
      <c r="A22051" s="37"/>
      <c r="B22051" s="26"/>
      <c r="C22051"/>
      <c r="D22051"/>
      <c r="E22051"/>
    </row>
    <row r="22052" spans="1:5" ht="12.5" x14ac:dyDescent="0.25">
      <c r="A22052" s="37"/>
      <c r="B22052" s="26"/>
      <c r="C22052"/>
      <c r="D22052"/>
      <c r="E22052"/>
    </row>
    <row r="22053" spans="1:5" ht="12.5" x14ac:dyDescent="0.25">
      <c r="A22053" s="37"/>
      <c r="B22053" s="26"/>
      <c r="C22053"/>
      <c r="D22053"/>
      <c r="E22053"/>
    </row>
    <row r="22054" spans="1:5" ht="12.5" x14ac:dyDescent="0.25">
      <c r="A22054" s="37"/>
      <c r="B22054" s="26"/>
      <c r="C22054"/>
      <c r="D22054"/>
      <c r="E22054"/>
    </row>
    <row r="22055" spans="1:5" ht="12.5" x14ac:dyDescent="0.25">
      <c r="A22055" s="37"/>
      <c r="B22055" s="26"/>
      <c r="C22055"/>
      <c r="D22055"/>
      <c r="E22055"/>
    </row>
    <row r="22056" spans="1:5" ht="12.5" x14ac:dyDescent="0.25">
      <c r="A22056" s="37"/>
      <c r="B22056" s="26"/>
      <c r="C22056"/>
      <c r="D22056"/>
      <c r="E22056"/>
    </row>
    <row r="22057" spans="1:5" ht="12.5" x14ac:dyDescent="0.25">
      <c r="A22057" s="37"/>
      <c r="B22057" s="26"/>
      <c r="C22057"/>
      <c r="D22057"/>
      <c r="E22057"/>
    </row>
    <row r="22058" spans="1:5" ht="12.5" x14ac:dyDescent="0.25">
      <c r="A22058" s="37"/>
      <c r="B22058" s="26"/>
      <c r="C22058"/>
      <c r="D22058"/>
      <c r="E22058"/>
    </row>
    <row r="22059" spans="1:5" ht="12.5" x14ac:dyDescent="0.25">
      <c r="A22059" s="37"/>
      <c r="B22059" s="26"/>
      <c r="C22059"/>
      <c r="D22059"/>
      <c r="E22059"/>
    </row>
    <row r="22060" spans="1:5" ht="12.5" x14ac:dyDescent="0.25">
      <c r="A22060" s="37"/>
      <c r="B22060" s="26"/>
      <c r="C22060"/>
      <c r="D22060"/>
      <c r="E22060"/>
    </row>
    <row r="22061" spans="1:5" ht="12.5" x14ac:dyDescent="0.25">
      <c r="A22061" s="37"/>
      <c r="B22061" s="26"/>
      <c r="C22061"/>
      <c r="D22061"/>
      <c r="E22061"/>
    </row>
    <row r="22062" spans="1:5" ht="12.5" x14ac:dyDescent="0.25">
      <c r="A22062" s="37"/>
      <c r="B22062" s="26"/>
      <c r="C22062"/>
      <c r="D22062"/>
      <c r="E22062"/>
    </row>
    <row r="22063" spans="1:5" ht="12.5" x14ac:dyDescent="0.25">
      <c r="A22063" s="37"/>
      <c r="B22063" s="26"/>
      <c r="C22063"/>
      <c r="D22063"/>
      <c r="E22063"/>
    </row>
    <row r="22064" spans="1:5" ht="12.5" x14ac:dyDescent="0.25">
      <c r="A22064" s="37"/>
      <c r="B22064" s="26"/>
      <c r="C22064"/>
      <c r="D22064"/>
      <c r="E22064"/>
    </row>
    <row r="22065" spans="1:5" ht="12.5" x14ac:dyDescent="0.25">
      <c r="A22065" s="37"/>
      <c r="B22065" s="26"/>
      <c r="C22065"/>
      <c r="D22065"/>
      <c r="E22065"/>
    </row>
    <row r="22066" spans="1:5" ht="12.5" x14ac:dyDescent="0.25">
      <c r="A22066" s="37"/>
      <c r="B22066" s="26"/>
      <c r="C22066"/>
      <c r="D22066"/>
      <c r="E22066"/>
    </row>
    <row r="22067" spans="1:5" ht="12.5" x14ac:dyDescent="0.25">
      <c r="A22067" s="37"/>
      <c r="B22067" s="26"/>
      <c r="C22067"/>
      <c r="D22067"/>
      <c r="E22067"/>
    </row>
    <row r="22068" spans="1:5" ht="12.5" x14ac:dyDescent="0.25">
      <c r="A22068" s="37"/>
      <c r="B22068" s="26"/>
      <c r="C22068"/>
      <c r="D22068"/>
      <c r="E22068"/>
    </row>
    <row r="22069" spans="1:5" ht="12.5" x14ac:dyDescent="0.25">
      <c r="A22069" s="37"/>
      <c r="B22069" s="26"/>
      <c r="C22069"/>
      <c r="D22069"/>
      <c r="E22069"/>
    </row>
    <row r="22070" spans="1:5" ht="12.5" x14ac:dyDescent="0.25">
      <c r="A22070" s="37"/>
      <c r="B22070" s="26"/>
      <c r="C22070"/>
      <c r="D22070"/>
      <c r="E22070"/>
    </row>
    <row r="22071" spans="1:5" ht="12.5" x14ac:dyDescent="0.25">
      <c r="A22071" s="37"/>
      <c r="B22071" s="26"/>
      <c r="C22071"/>
      <c r="D22071"/>
      <c r="E22071"/>
    </row>
    <row r="22072" spans="1:5" ht="12.5" x14ac:dyDescent="0.25">
      <c r="A22072" s="37"/>
      <c r="B22072" s="26"/>
      <c r="C22072"/>
      <c r="D22072"/>
      <c r="E22072"/>
    </row>
    <row r="22073" spans="1:5" ht="12.5" x14ac:dyDescent="0.25">
      <c r="A22073" s="37"/>
      <c r="B22073" s="26"/>
      <c r="C22073"/>
      <c r="D22073"/>
      <c r="E22073"/>
    </row>
    <row r="22074" spans="1:5" ht="12.5" x14ac:dyDescent="0.25">
      <c r="A22074" s="37"/>
      <c r="B22074" s="26"/>
      <c r="C22074"/>
      <c r="D22074"/>
      <c r="E22074"/>
    </row>
    <row r="22075" spans="1:5" ht="12.5" x14ac:dyDescent="0.25">
      <c r="A22075" s="37"/>
      <c r="B22075" s="26"/>
      <c r="C22075"/>
      <c r="D22075"/>
      <c r="E22075"/>
    </row>
    <row r="22076" spans="1:5" ht="12.5" x14ac:dyDescent="0.25">
      <c r="A22076" s="37"/>
      <c r="B22076" s="26"/>
      <c r="C22076"/>
      <c r="D22076"/>
      <c r="E22076"/>
    </row>
    <row r="22077" spans="1:5" ht="12.5" x14ac:dyDescent="0.25">
      <c r="A22077" s="37"/>
      <c r="B22077" s="26"/>
      <c r="C22077"/>
      <c r="D22077"/>
      <c r="E22077"/>
    </row>
    <row r="22078" spans="1:5" ht="12.5" x14ac:dyDescent="0.25">
      <c r="A22078" s="37"/>
      <c r="B22078" s="26"/>
      <c r="C22078"/>
      <c r="D22078"/>
      <c r="E22078"/>
    </row>
    <row r="22079" spans="1:5" ht="12.5" x14ac:dyDescent="0.25">
      <c r="A22079" s="37"/>
      <c r="B22079" s="26"/>
      <c r="C22079"/>
      <c r="D22079"/>
      <c r="E22079"/>
    </row>
    <row r="22080" spans="1:5" ht="12.5" x14ac:dyDescent="0.25">
      <c r="A22080" s="37"/>
      <c r="B22080" s="26"/>
      <c r="C22080"/>
      <c r="D22080"/>
      <c r="E22080"/>
    </row>
    <row r="22081" spans="1:5" ht="12.5" x14ac:dyDescent="0.25">
      <c r="A22081" s="37"/>
      <c r="B22081" s="26"/>
      <c r="C22081"/>
      <c r="D22081"/>
      <c r="E22081"/>
    </row>
    <row r="22082" spans="1:5" ht="12.5" x14ac:dyDescent="0.25">
      <c r="A22082" s="37"/>
      <c r="B22082" s="26"/>
      <c r="C22082"/>
      <c r="D22082"/>
      <c r="E22082"/>
    </row>
    <row r="22083" spans="1:5" ht="12.5" x14ac:dyDescent="0.25">
      <c r="A22083" s="37"/>
      <c r="B22083" s="26"/>
      <c r="C22083"/>
      <c r="D22083"/>
      <c r="E22083"/>
    </row>
    <row r="22084" spans="1:5" ht="12.5" x14ac:dyDescent="0.25">
      <c r="A22084" s="37"/>
      <c r="B22084" s="26"/>
      <c r="C22084"/>
      <c r="D22084"/>
      <c r="E22084"/>
    </row>
    <row r="22085" spans="1:5" ht="12.5" x14ac:dyDescent="0.25">
      <c r="A22085" s="37"/>
      <c r="B22085" s="26"/>
      <c r="C22085"/>
      <c r="D22085"/>
      <c r="E22085"/>
    </row>
    <row r="22086" spans="1:5" ht="12.5" x14ac:dyDescent="0.25">
      <c r="A22086" s="37"/>
      <c r="B22086" s="26"/>
      <c r="C22086"/>
      <c r="D22086"/>
      <c r="E22086"/>
    </row>
    <row r="22087" spans="1:5" ht="12.5" x14ac:dyDescent="0.25">
      <c r="A22087" s="37"/>
      <c r="B22087" s="26"/>
      <c r="C22087"/>
      <c r="D22087"/>
      <c r="E22087"/>
    </row>
    <row r="22088" spans="1:5" ht="12.5" x14ac:dyDescent="0.25">
      <c r="A22088" s="37"/>
      <c r="B22088" s="26"/>
      <c r="C22088"/>
      <c r="D22088"/>
      <c r="E22088"/>
    </row>
    <row r="22089" spans="1:5" ht="12.5" x14ac:dyDescent="0.25">
      <c r="A22089" s="37"/>
      <c r="B22089" s="26"/>
      <c r="C22089"/>
      <c r="D22089"/>
      <c r="E22089"/>
    </row>
    <row r="22090" spans="1:5" ht="12.5" x14ac:dyDescent="0.25">
      <c r="A22090" s="37"/>
      <c r="B22090" s="26"/>
      <c r="C22090"/>
      <c r="D22090"/>
      <c r="E22090"/>
    </row>
    <row r="22091" spans="1:5" ht="12.5" x14ac:dyDescent="0.25">
      <c r="A22091" s="37"/>
      <c r="B22091" s="26"/>
      <c r="C22091"/>
      <c r="D22091"/>
      <c r="E22091"/>
    </row>
    <row r="22092" spans="1:5" ht="12.5" x14ac:dyDescent="0.25">
      <c r="A22092" s="37"/>
      <c r="B22092" s="26"/>
      <c r="C22092"/>
      <c r="D22092"/>
      <c r="E22092"/>
    </row>
    <row r="22093" spans="1:5" ht="12.5" x14ac:dyDescent="0.25">
      <c r="A22093" s="37"/>
      <c r="B22093" s="26"/>
      <c r="C22093"/>
      <c r="D22093"/>
      <c r="E22093"/>
    </row>
    <row r="22094" spans="1:5" ht="12.5" x14ac:dyDescent="0.25">
      <c r="A22094" s="37"/>
      <c r="B22094" s="26"/>
      <c r="C22094"/>
      <c r="D22094"/>
      <c r="E22094"/>
    </row>
    <row r="22095" spans="1:5" ht="12.5" x14ac:dyDescent="0.25">
      <c r="A22095" s="37"/>
      <c r="B22095" s="26"/>
      <c r="C22095"/>
      <c r="D22095"/>
      <c r="E22095"/>
    </row>
    <row r="22096" spans="1:5" ht="12.5" x14ac:dyDescent="0.25">
      <c r="A22096" s="37"/>
      <c r="B22096" s="26"/>
      <c r="C22096"/>
      <c r="D22096"/>
      <c r="E22096"/>
    </row>
    <row r="22097" spans="1:5" ht="12.5" x14ac:dyDescent="0.25">
      <c r="A22097" s="37"/>
      <c r="B22097" s="26"/>
      <c r="C22097"/>
      <c r="D22097"/>
      <c r="E22097"/>
    </row>
    <row r="22098" spans="1:5" ht="12.5" x14ac:dyDescent="0.25">
      <c r="A22098" s="37"/>
      <c r="B22098" s="26"/>
      <c r="C22098"/>
      <c r="D22098"/>
      <c r="E22098"/>
    </row>
    <row r="22099" spans="1:5" ht="12.5" x14ac:dyDescent="0.25">
      <c r="A22099" s="37"/>
      <c r="B22099" s="26"/>
      <c r="C22099"/>
      <c r="D22099"/>
      <c r="E22099"/>
    </row>
    <row r="22100" spans="1:5" ht="12.5" x14ac:dyDescent="0.25">
      <c r="A22100" s="37"/>
      <c r="B22100" s="26"/>
      <c r="C22100"/>
      <c r="D22100"/>
      <c r="E22100"/>
    </row>
    <row r="22101" spans="1:5" ht="12.5" x14ac:dyDescent="0.25">
      <c r="A22101" s="37"/>
      <c r="B22101" s="26"/>
      <c r="C22101"/>
      <c r="D22101"/>
      <c r="E22101"/>
    </row>
    <row r="22102" spans="1:5" ht="12.5" x14ac:dyDescent="0.25">
      <c r="A22102" s="37"/>
      <c r="B22102" s="26"/>
      <c r="C22102"/>
      <c r="D22102"/>
      <c r="E22102"/>
    </row>
    <row r="22103" spans="1:5" ht="12.5" x14ac:dyDescent="0.25">
      <c r="A22103" s="37"/>
      <c r="B22103" s="26"/>
      <c r="C22103"/>
      <c r="D22103"/>
      <c r="E22103"/>
    </row>
    <row r="22104" spans="1:5" ht="12.5" x14ac:dyDescent="0.25">
      <c r="A22104" s="37"/>
      <c r="B22104" s="26"/>
      <c r="C22104"/>
      <c r="D22104"/>
      <c r="E22104"/>
    </row>
    <row r="22105" spans="1:5" ht="12.5" x14ac:dyDescent="0.25">
      <c r="A22105" s="37"/>
      <c r="B22105" s="26"/>
      <c r="C22105"/>
      <c r="D22105"/>
      <c r="E22105"/>
    </row>
    <row r="22106" spans="1:5" ht="12.5" x14ac:dyDescent="0.25">
      <c r="A22106" s="37"/>
      <c r="B22106" s="26"/>
      <c r="C22106"/>
      <c r="D22106"/>
      <c r="E22106"/>
    </row>
    <row r="22107" spans="1:5" ht="12.5" x14ac:dyDescent="0.25">
      <c r="A22107" s="37"/>
      <c r="B22107" s="26"/>
      <c r="C22107"/>
      <c r="D22107"/>
      <c r="E22107"/>
    </row>
    <row r="22108" spans="1:5" ht="12.5" x14ac:dyDescent="0.25">
      <c r="A22108" s="37"/>
      <c r="B22108" s="26"/>
      <c r="C22108"/>
      <c r="D22108"/>
      <c r="E22108"/>
    </row>
    <row r="22109" spans="1:5" ht="12.5" x14ac:dyDescent="0.25">
      <c r="A22109" s="37"/>
      <c r="B22109" s="26"/>
      <c r="C22109"/>
      <c r="D22109"/>
      <c r="E22109"/>
    </row>
    <row r="22110" spans="1:5" ht="12.5" x14ac:dyDescent="0.25">
      <c r="A22110" s="37"/>
      <c r="B22110" s="26"/>
      <c r="C22110"/>
      <c r="D22110"/>
      <c r="E22110"/>
    </row>
    <row r="22111" spans="1:5" ht="12.5" x14ac:dyDescent="0.25">
      <c r="A22111" s="37"/>
      <c r="B22111" s="26"/>
      <c r="C22111"/>
      <c r="D22111"/>
      <c r="E22111"/>
    </row>
    <row r="22112" spans="1:5" ht="12.5" x14ac:dyDescent="0.25">
      <c r="A22112" s="37"/>
      <c r="B22112" s="26"/>
      <c r="C22112"/>
      <c r="D22112"/>
      <c r="E22112"/>
    </row>
    <row r="22113" spans="1:5" ht="12.5" x14ac:dyDescent="0.25">
      <c r="A22113" s="37"/>
      <c r="B22113" s="26"/>
      <c r="C22113"/>
      <c r="D22113"/>
      <c r="E22113"/>
    </row>
    <row r="22114" spans="1:5" ht="12.5" x14ac:dyDescent="0.25">
      <c r="A22114" s="37"/>
      <c r="B22114" s="26"/>
      <c r="C22114"/>
      <c r="D22114"/>
      <c r="E22114"/>
    </row>
    <row r="22115" spans="1:5" ht="12.5" x14ac:dyDescent="0.25">
      <c r="A22115" s="37"/>
      <c r="B22115" s="26"/>
      <c r="C22115"/>
      <c r="D22115"/>
      <c r="E22115"/>
    </row>
    <row r="22116" spans="1:5" ht="12.5" x14ac:dyDescent="0.25">
      <c r="A22116" s="37"/>
      <c r="B22116" s="26"/>
      <c r="C22116"/>
      <c r="D22116"/>
      <c r="E22116"/>
    </row>
    <row r="22117" spans="1:5" ht="12.5" x14ac:dyDescent="0.25">
      <c r="A22117" s="37"/>
      <c r="B22117" s="26"/>
      <c r="C22117"/>
      <c r="D22117"/>
      <c r="E22117"/>
    </row>
    <row r="22118" spans="1:5" ht="12.5" x14ac:dyDescent="0.25">
      <c r="A22118" s="37"/>
      <c r="B22118" s="26"/>
      <c r="C22118"/>
      <c r="D22118"/>
      <c r="E22118"/>
    </row>
    <row r="22119" spans="1:5" ht="12.5" x14ac:dyDescent="0.25">
      <c r="A22119" s="37"/>
      <c r="B22119" s="26"/>
      <c r="C22119"/>
      <c r="D22119"/>
      <c r="E22119"/>
    </row>
    <row r="22120" spans="1:5" ht="12.5" x14ac:dyDescent="0.25">
      <c r="A22120" s="37"/>
      <c r="B22120" s="26"/>
      <c r="C22120"/>
      <c r="D22120"/>
      <c r="E22120"/>
    </row>
    <row r="22121" spans="1:5" ht="12.5" x14ac:dyDescent="0.25">
      <c r="A22121" s="37"/>
      <c r="B22121" s="26"/>
      <c r="C22121"/>
      <c r="D22121"/>
      <c r="E22121"/>
    </row>
    <row r="22122" spans="1:5" ht="12.5" x14ac:dyDescent="0.25">
      <c r="A22122" s="37"/>
      <c r="B22122" s="26"/>
      <c r="C22122"/>
      <c r="D22122"/>
      <c r="E22122"/>
    </row>
    <row r="22123" spans="1:5" ht="12.5" x14ac:dyDescent="0.25">
      <c r="A22123" s="37"/>
      <c r="B22123" s="26"/>
      <c r="C22123"/>
      <c r="D22123"/>
      <c r="E22123"/>
    </row>
    <row r="22124" spans="1:5" ht="12.5" x14ac:dyDescent="0.25">
      <c r="A22124" s="37"/>
      <c r="B22124" s="26"/>
      <c r="C22124"/>
      <c r="D22124"/>
      <c r="E22124"/>
    </row>
    <row r="22125" spans="1:5" ht="12.5" x14ac:dyDescent="0.25">
      <c r="A22125" s="37"/>
      <c r="B22125" s="26"/>
      <c r="C22125"/>
      <c r="D22125"/>
      <c r="E22125"/>
    </row>
    <row r="22126" spans="1:5" ht="12.5" x14ac:dyDescent="0.25">
      <c r="A22126" s="37"/>
      <c r="B22126" s="26"/>
      <c r="C22126"/>
      <c r="D22126"/>
      <c r="E22126"/>
    </row>
    <row r="22127" spans="1:5" ht="12.5" x14ac:dyDescent="0.25">
      <c r="A22127" s="37"/>
      <c r="B22127" s="26"/>
      <c r="C22127"/>
      <c r="D22127"/>
      <c r="E22127"/>
    </row>
    <row r="22128" spans="1:5" ht="12.5" x14ac:dyDescent="0.25">
      <c r="A22128" s="37"/>
      <c r="B22128" s="26"/>
      <c r="C22128"/>
      <c r="D22128"/>
      <c r="E22128"/>
    </row>
    <row r="22129" spans="1:5" ht="12.5" x14ac:dyDescent="0.25">
      <c r="A22129" s="37"/>
      <c r="B22129" s="26"/>
      <c r="C22129"/>
      <c r="D22129"/>
      <c r="E22129"/>
    </row>
    <row r="22130" spans="1:5" ht="12.5" x14ac:dyDescent="0.25">
      <c r="A22130" s="37"/>
      <c r="B22130" s="26"/>
      <c r="C22130"/>
      <c r="D22130"/>
      <c r="E22130"/>
    </row>
    <row r="22131" spans="1:5" ht="12.5" x14ac:dyDescent="0.25">
      <c r="A22131" s="37"/>
      <c r="B22131" s="26"/>
      <c r="C22131"/>
      <c r="D22131"/>
      <c r="E22131"/>
    </row>
    <row r="22132" spans="1:5" ht="12.5" x14ac:dyDescent="0.25">
      <c r="A22132" s="37"/>
      <c r="B22132" s="26"/>
      <c r="C22132"/>
      <c r="D22132"/>
      <c r="E22132"/>
    </row>
    <row r="22133" spans="1:5" ht="12.5" x14ac:dyDescent="0.25">
      <c r="A22133" s="37"/>
      <c r="B22133" s="26"/>
      <c r="C22133"/>
      <c r="D22133"/>
      <c r="E22133"/>
    </row>
    <row r="22134" spans="1:5" ht="12.5" x14ac:dyDescent="0.25">
      <c r="A22134" s="37"/>
      <c r="B22134" s="26"/>
      <c r="C22134"/>
      <c r="D22134"/>
      <c r="E22134"/>
    </row>
    <row r="22135" spans="1:5" ht="12.5" x14ac:dyDescent="0.25">
      <c r="A22135" s="37"/>
      <c r="B22135" s="26"/>
      <c r="C22135"/>
      <c r="D22135"/>
      <c r="E22135"/>
    </row>
    <row r="22136" spans="1:5" ht="12.5" x14ac:dyDescent="0.25">
      <c r="A22136" s="37"/>
      <c r="B22136" s="26"/>
      <c r="C22136"/>
      <c r="D22136"/>
      <c r="E22136"/>
    </row>
    <row r="22137" spans="1:5" ht="12.5" x14ac:dyDescent="0.25">
      <c r="A22137" s="37"/>
      <c r="B22137" s="26"/>
      <c r="C22137"/>
      <c r="D22137"/>
      <c r="E22137"/>
    </row>
    <row r="22138" spans="1:5" ht="12.5" x14ac:dyDescent="0.25">
      <c r="A22138" s="37"/>
      <c r="B22138" s="26"/>
      <c r="C22138"/>
      <c r="D22138"/>
      <c r="E22138"/>
    </row>
    <row r="22139" spans="1:5" ht="12.5" x14ac:dyDescent="0.25">
      <c r="A22139" s="37"/>
      <c r="B22139" s="26"/>
      <c r="C22139"/>
      <c r="D22139"/>
      <c r="E22139"/>
    </row>
    <row r="22140" spans="1:5" ht="12.5" x14ac:dyDescent="0.25">
      <c r="A22140" s="37"/>
      <c r="B22140" s="26"/>
      <c r="C22140"/>
      <c r="D22140"/>
      <c r="E22140"/>
    </row>
    <row r="22141" spans="1:5" ht="12.5" x14ac:dyDescent="0.25">
      <c r="A22141" s="37"/>
      <c r="B22141" s="26"/>
      <c r="C22141"/>
      <c r="D22141"/>
      <c r="E22141"/>
    </row>
    <row r="22142" spans="1:5" ht="12.5" x14ac:dyDescent="0.25">
      <c r="A22142" s="37"/>
      <c r="B22142" s="26"/>
      <c r="C22142"/>
      <c r="D22142"/>
      <c r="E22142"/>
    </row>
    <row r="22143" spans="1:5" ht="12.5" x14ac:dyDescent="0.25">
      <c r="A22143" s="37"/>
      <c r="B22143" s="26"/>
      <c r="C22143"/>
      <c r="D22143"/>
      <c r="E22143"/>
    </row>
    <row r="22144" spans="1:5" ht="12.5" x14ac:dyDescent="0.25">
      <c r="A22144" s="37"/>
      <c r="B22144" s="26"/>
      <c r="C22144"/>
      <c r="D22144"/>
      <c r="E22144"/>
    </row>
    <row r="22145" spans="1:5" ht="12.5" x14ac:dyDescent="0.25">
      <c r="A22145" s="37"/>
      <c r="B22145" s="26"/>
      <c r="C22145"/>
      <c r="D22145"/>
      <c r="E22145"/>
    </row>
    <row r="22146" spans="1:5" ht="12.5" x14ac:dyDescent="0.25">
      <c r="A22146" s="37"/>
      <c r="B22146" s="26"/>
      <c r="C22146"/>
      <c r="D22146"/>
      <c r="E22146"/>
    </row>
    <row r="22147" spans="1:5" ht="12.5" x14ac:dyDescent="0.25">
      <c r="A22147" s="37"/>
      <c r="B22147" s="26"/>
      <c r="C22147"/>
      <c r="D22147"/>
      <c r="E22147"/>
    </row>
    <row r="22148" spans="1:5" ht="12.5" x14ac:dyDescent="0.25">
      <c r="A22148" s="37"/>
      <c r="B22148" s="26"/>
      <c r="C22148"/>
      <c r="D22148"/>
      <c r="E22148"/>
    </row>
    <row r="22149" spans="1:5" ht="12.5" x14ac:dyDescent="0.25">
      <c r="A22149" s="37"/>
      <c r="B22149" s="26"/>
      <c r="C22149"/>
      <c r="D22149"/>
      <c r="E22149"/>
    </row>
    <row r="22150" spans="1:5" ht="12.5" x14ac:dyDescent="0.25">
      <c r="A22150" s="37"/>
      <c r="B22150" s="26"/>
      <c r="C22150"/>
      <c r="D22150"/>
      <c r="E22150"/>
    </row>
    <row r="22151" spans="1:5" ht="12.5" x14ac:dyDescent="0.25">
      <c r="A22151" s="37"/>
      <c r="B22151" s="26"/>
      <c r="C22151"/>
      <c r="D22151"/>
      <c r="E22151"/>
    </row>
    <row r="22152" spans="1:5" ht="12.5" x14ac:dyDescent="0.25">
      <c r="A22152" s="37"/>
      <c r="B22152" s="26"/>
      <c r="C22152"/>
      <c r="D22152"/>
      <c r="E22152"/>
    </row>
    <row r="22153" spans="1:5" ht="12.5" x14ac:dyDescent="0.25">
      <c r="A22153" s="37"/>
      <c r="B22153" s="26"/>
      <c r="C22153"/>
      <c r="D22153"/>
      <c r="E22153"/>
    </row>
    <row r="22154" spans="1:5" ht="12.5" x14ac:dyDescent="0.25">
      <c r="A22154" s="37"/>
      <c r="B22154" s="26"/>
      <c r="C22154"/>
      <c r="D22154"/>
      <c r="E22154"/>
    </row>
    <row r="22155" spans="1:5" ht="12.5" x14ac:dyDescent="0.25">
      <c r="A22155" s="37"/>
      <c r="B22155" s="26"/>
      <c r="C22155"/>
      <c r="D22155"/>
      <c r="E22155"/>
    </row>
    <row r="22156" spans="1:5" ht="12.5" x14ac:dyDescent="0.25">
      <c r="A22156" s="37"/>
      <c r="B22156" s="26"/>
      <c r="C22156"/>
      <c r="D22156"/>
      <c r="E22156"/>
    </row>
    <row r="22157" spans="1:5" ht="12.5" x14ac:dyDescent="0.25">
      <c r="A22157" s="37"/>
      <c r="B22157" s="26"/>
      <c r="C22157"/>
      <c r="D22157"/>
      <c r="E22157"/>
    </row>
    <row r="22158" spans="1:5" ht="12.5" x14ac:dyDescent="0.25">
      <c r="A22158" s="37"/>
      <c r="B22158" s="26"/>
      <c r="C22158"/>
      <c r="D22158"/>
      <c r="E22158"/>
    </row>
    <row r="22159" spans="1:5" ht="12.5" x14ac:dyDescent="0.25">
      <c r="A22159" s="37"/>
      <c r="B22159" s="26"/>
      <c r="C22159"/>
      <c r="D22159"/>
      <c r="E22159"/>
    </row>
    <row r="22160" spans="1:5" ht="12.5" x14ac:dyDescent="0.25">
      <c r="A22160" s="37"/>
      <c r="B22160" s="26"/>
      <c r="C22160"/>
      <c r="D22160"/>
      <c r="E22160"/>
    </row>
    <row r="22161" spans="1:5" ht="12.5" x14ac:dyDescent="0.25">
      <c r="A22161" s="37"/>
      <c r="B22161" s="26"/>
      <c r="C22161"/>
      <c r="D22161"/>
      <c r="E22161"/>
    </row>
    <row r="22162" spans="1:5" ht="12.5" x14ac:dyDescent="0.25">
      <c r="A22162" s="37"/>
      <c r="B22162" s="26"/>
      <c r="C22162"/>
      <c r="D22162"/>
      <c r="E22162"/>
    </row>
    <row r="22163" spans="1:5" ht="12.5" x14ac:dyDescent="0.25">
      <c r="A22163" s="37"/>
      <c r="B22163" s="26"/>
      <c r="C22163"/>
      <c r="D22163"/>
      <c r="E22163"/>
    </row>
    <row r="22164" spans="1:5" ht="12.5" x14ac:dyDescent="0.25">
      <c r="A22164" s="37"/>
      <c r="B22164" s="26"/>
      <c r="C22164"/>
      <c r="D22164"/>
      <c r="E22164"/>
    </row>
    <row r="22165" spans="1:5" ht="12.5" x14ac:dyDescent="0.25">
      <c r="A22165" s="37"/>
      <c r="B22165" s="26"/>
      <c r="C22165"/>
      <c r="D22165"/>
      <c r="E22165"/>
    </row>
    <row r="22166" spans="1:5" ht="12.5" x14ac:dyDescent="0.25">
      <c r="A22166" s="37"/>
      <c r="B22166" s="26"/>
      <c r="C22166"/>
      <c r="D22166"/>
      <c r="E22166"/>
    </row>
    <row r="22167" spans="1:5" ht="12.5" x14ac:dyDescent="0.25">
      <c r="A22167" s="37"/>
      <c r="B22167" s="26"/>
      <c r="C22167"/>
      <c r="D22167"/>
      <c r="E22167"/>
    </row>
    <row r="22168" spans="1:5" ht="12.5" x14ac:dyDescent="0.25">
      <c r="A22168" s="37"/>
      <c r="B22168" s="26"/>
      <c r="C22168"/>
      <c r="D22168"/>
      <c r="E22168"/>
    </row>
    <row r="22169" spans="1:5" ht="12.5" x14ac:dyDescent="0.25">
      <c r="A22169" s="37"/>
      <c r="B22169" s="26"/>
      <c r="C22169"/>
      <c r="D22169"/>
      <c r="E22169"/>
    </row>
    <row r="22170" spans="1:5" ht="12.5" x14ac:dyDescent="0.25">
      <c r="A22170" s="37"/>
      <c r="B22170" s="26"/>
      <c r="C22170"/>
      <c r="D22170"/>
      <c r="E22170"/>
    </row>
    <row r="22171" spans="1:5" ht="12.5" x14ac:dyDescent="0.25">
      <c r="A22171" s="37"/>
      <c r="B22171" s="26"/>
      <c r="C22171"/>
      <c r="D22171"/>
      <c r="E22171"/>
    </row>
    <row r="22172" spans="1:5" ht="12.5" x14ac:dyDescent="0.25">
      <c r="A22172" s="37"/>
      <c r="B22172" s="26"/>
      <c r="C22172"/>
      <c r="D22172"/>
      <c r="E22172"/>
    </row>
    <row r="22173" spans="1:5" ht="12.5" x14ac:dyDescent="0.25">
      <c r="A22173" s="37"/>
      <c r="B22173" s="26"/>
      <c r="C22173"/>
      <c r="D22173"/>
      <c r="E22173"/>
    </row>
    <row r="22174" spans="1:5" ht="12.5" x14ac:dyDescent="0.25">
      <c r="A22174" s="37"/>
      <c r="B22174" s="26"/>
      <c r="C22174"/>
      <c r="D22174"/>
      <c r="E22174"/>
    </row>
    <row r="22175" spans="1:5" ht="12.5" x14ac:dyDescent="0.25">
      <c r="A22175" s="37"/>
      <c r="B22175" s="26"/>
      <c r="C22175"/>
      <c r="D22175"/>
      <c r="E22175"/>
    </row>
    <row r="22176" spans="1:5" ht="12.5" x14ac:dyDescent="0.25">
      <c r="A22176" s="37"/>
      <c r="B22176" s="26"/>
      <c r="C22176"/>
      <c r="D22176"/>
      <c r="E22176"/>
    </row>
    <row r="22177" spans="1:5" ht="12.5" x14ac:dyDescent="0.25">
      <c r="A22177" s="37"/>
      <c r="B22177" s="26"/>
      <c r="C22177"/>
      <c r="D22177"/>
      <c r="E22177"/>
    </row>
    <row r="22178" spans="1:5" ht="12.5" x14ac:dyDescent="0.25">
      <c r="A22178" s="37"/>
      <c r="B22178" s="26"/>
      <c r="C22178"/>
      <c r="D22178"/>
      <c r="E22178"/>
    </row>
    <row r="22179" spans="1:5" ht="12.5" x14ac:dyDescent="0.25">
      <c r="A22179" s="37"/>
      <c r="B22179" s="26"/>
      <c r="C22179"/>
      <c r="D22179"/>
      <c r="E22179"/>
    </row>
    <row r="22180" spans="1:5" ht="12.5" x14ac:dyDescent="0.25">
      <c r="A22180" s="37"/>
      <c r="B22180" s="26"/>
      <c r="C22180"/>
      <c r="D22180"/>
      <c r="E22180"/>
    </row>
    <row r="22181" spans="1:5" ht="12.5" x14ac:dyDescent="0.25">
      <c r="A22181" s="37"/>
      <c r="B22181" s="26"/>
      <c r="C22181"/>
      <c r="D22181"/>
      <c r="E22181"/>
    </row>
    <row r="22182" spans="1:5" ht="12.5" x14ac:dyDescent="0.25">
      <c r="A22182" s="37"/>
      <c r="B22182" s="26"/>
      <c r="C22182"/>
      <c r="D22182"/>
      <c r="E22182"/>
    </row>
    <row r="22183" spans="1:5" ht="12.5" x14ac:dyDescent="0.25">
      <c r="A22183" s="37"/>
      <c r="B22183" s="26"/>
      <c r="C22183"/>
      <c r="D22183"/>
      <c r="E22183"/>
    </row>
    <row r="22184" spans="1:5" ht="12.5" x14ac:dyDescent="0.25">
      <c r="A22184" s="37"/>
      <c r="B22184" s="26"/>
      <c r="C22184"/>
      <c r="D22184"/>
      <c r="E22184"/>
    </row>
    <row r="22185" spans="1:5" ht="12.5" x14ac:dyDescent="0.25">
      <c r="A22185" s="37"/>
      <c r="B22185" s="26"/>
      <c r="C22185"/>
      <c r="D22185"/>
      <c r="E22185"/>
    </row>
    <row r="22186" spans="1:5" ht="12.5" x14ac:dyDescent="0.25">
      <c r="A22186" s="37"/>
      <c r="B22186" s="26"/>
      <c r="C22186"/>
      <c r="D22186"/>
      <c r="E22186"/>
    </row>
    <row r="22187" spans="1:5" ht="12.5" x14ac:dyDescent="0.25">
      <c r="A22187" s="37"/>
      <c r="B22187" s="26"/>
      <c r="C22187"/>
      <c r="D22187"/>
      <c r="E22187"/>
    </row>
    <row r="22188" spans="1:5" ht="12.5" x14ac:dyDescent="0.25">
      <c r="A22188" s="37"/>
      <c r="B22188" s="26"/>
      <c r="C22188"/>
      <c r="D22188"/>
      <c r="E22188"/>
    </row>
    <row r="22189" spans="1:5" ht="12.5" x14ac:dyDescent="0.25">
      <c r="A22189" s="37"/>
      <c r="B22189" s="26"/>
      <c r="C22189"/>
      <c r="D22189"/>
      <c r="E22189"/>
    </row>
    <row r="22190" spans="1:5" ht="12.5" x14ac:dyDescent="0.25">
      <c r="A22190" s="37"/>
      <c r="B22190" s="26"/>
      <c r="C22190"/>
      <c r="D22190"/>
      <c r="E22190"/>
    </row>
    <row r="22191" spans="1:5" ht="12.5" x14ac:dyDescent="0.25">
      <c r="A22191" s="37"/>
      <c r="B22191" s="26"/>
      <c r="C22191"/>
      <c r="D22191"/>
      <c r="E22191"/>
    </row>
    <row r="22192" spans="1:5" ht="12.5" x14ac:dyDescent="0.25">
      <c r="A22192" s="37"/>
      <c r="B22192" s="26"/>
      <c r="C22192"/>
      <c r="D22192"/>
      <c r="E22192"/>
    </row>
    <row r="22193" spans="1:5" ht="12.5" x14ac:dyDescent="0.25">
      <c r="A22193" s="37"/>
      <c r="B22193" s="26"/>
      <c r="C22193"/>
      <c r="D22193"/>
      <c r="E22193"/>
    </row>
    <row r="22194" spans="1:5" ht="12.5" x14ac:dyDescent="0.25">
      <c r="A22194" s="37"/>
      <c r="B22194" s="26"/>
      <c r="C22194"/>
      <c r="D22194"/>
      <c r="E22194"/>
    </row>
    <row r="22195" spans="1:5" ht="12.5" x14ac:dyDescent="0.25">
      <c r="A22195" s="37"/>
      <c r="B22195" s="26"/>
      <c r="C22195"/>
      <c r="D22195"/>
      <c r="E22195"/>
    </row>
    <row r="22196" spans="1:5" ht="12.5" x14ac:dyDescent="0.25">
      <c r="A22196" s="37"/>
      <c r="B22196" s="26"/>
      <c r="C22196"/>
      <c r="D22196"/>
      <c r="E22196"/>
    </row>
    <row r="22197" spans="1:5" ht="12.5" x14ac:dyDescent="0.25">
      <c r="A22197" s="37"/>
      <c r="B22197" s="26"/>
      <c r="C22197"/>
      <c r="D22197"/>
      <c r="E22197"/>
    </row>
    <row r="22198" spans="1:5" ht="12.5" x14ac:dyDescent="0.25">
      <c r="A22198" s="37"/>
      <c r="B22198" s="26"/>
      <c r="C22198"/>
      <c r="D22198"/>
      <c r="E22198"/>
    </row>
    <row r="22199" spans="1:5" ht="12.5" x14ac:dyDescent="0.25">
      <c r="A22199" s="37"/>
      <c r="B22199" s="26"/>
      <c r="C22199"/>
      <c r="D22199"/>
      <c r="E22199"/>
    </row>
    <row r="22200" spans="1:5" ht="12.5" x14ac:dyDescent="0.25">
      <c r="A22200" s="37"/>
      <c r="B22200" s="26"/>
      <c r="C22200"/>
      <c r="D22200"/>
      <c r="E22200"/>
    </row>
    <row r="22201" spans="1:5" ht="12.5" x14ac:dyDescent="0.25">
      <c r="A22201" s="37"/>
      <c r="B22201" s="26"/>
      <c r="C22201"/>
      <c r="D22201"/>
      <c r="E22201"/>
    </row>
    <row r="22202" spans="1:5" ht="12.5" x14ac:dyDescent="0.25">
      <c r="A22202" s="37"/>
      <c r="B22202" s="26"/>
      <c r="C22202"/>
      <c r="D22202"/>
      <c r="E22202"/>
    </row>
    <row r="22203" spans="1:5" ht="12.5" x14ac:dyDescent="0.25">
      <c r="A22203" s="37"/>
      <c r="B22203" s="26"/>
      <c r="C22203"/>
      <c r="D22203"/>
      <c r="E22203"/>
    </row>
    <row r="22204" spans="1:5" ht="12.5" x14ac:dyDescent="0.25">
      <c r="A22204" s="37"/>
      <c r="B22204" s="26"/>
      <c r="C22204"/>
      <c r="D22204"/>
      <c r="E22204"/>
    </row>
    <row r="22205" spans="1:5" ht="12.5" x14ac:dyDescent="0.25">
      <c r="A22205" s="37"/>
      <c r="B22205" s="26"/>
      <c r="C22205"/>
      <c r="D22205"/>
      <c r="E22205"/>
    </row>
    <row r="22206" spans="1:5" ht="12.5" x14ac:dyDescent="0.25">
      <c r="A22206" s="37"/>
      <c r="B22206" s="26"/>
      <c r="C22206"/>
      <c r="D22206"/>
      <c r="E22206"/>
    </row>
    <row r="22207" spans="1:5" ht="12.5" x14ac:dyDescent="0.25">
      <c r="A22207" s="37"/>
      <c r="B22207" s="26"/>
      <c r="C22207"/>
      <c r="D22207"/>
      <c r="E22207"/>
    </row>
    <row r="22208" spans="1:5" ht="12.5" x14ac:dyDescent="0.25">
      <c r="A22208" s="37"/>
      <c r="B22208" s="26"/>
      <c r="C22208"/>
      <c r="D22208"/>
      <c r="E22208"/>
    </row>
    <row r="22209" spans="1:5" ht="12.5" x14ac:dyDescent="0.25">
      <c r="A22209" s="37"/>
      <c r="B22209" s="26"/>
      <c r="C22209"/>
      <c r="D22209"/>
      <c r="E22209"/>
    </row>
    <row r="22210" spans="1:5" ht="12.5" x14ac:dyDescent="0.25">
      <c r="A22210" s="37"/>
      <c r="B22210" s="26"/>
      <c r="C22210"/>
      <c r="D22210"/>
      <c r="E22210"/>
    </row>
    <row r="22211" spans="1:5" ht="12.5" x14ac:dyDescent="0.25">
      <c r="A22211" s="37"/>
      <c r="B22211" s="26"/>
      <c r="C22211"/>
      <c r="D22211"/>
      <c r="E22211"/>
    </row>
    <row r="22212" spans="1:5" ht="12.5" x14ac:dyDescent="0.25">
      <c r="A22212" s="37"/>
      <c r="B22212" s="26"/>
      <c r="C22212"/>
      <c r="D22212"/>
      <c r="E22212"/>
    </row>
    <row r="22213" spans="1:5" ht="12.5" x14ac:dyDescent="0.25">
      <c r="A22213" s="37"/>
      <c r="B22213" s="26"/>
      <c r="C22213"/>
      <c r="D22213"/>
      <c r="E22213"/>
    </row>
    <row r="22214" spans="1:5" ht="12.5" x14ac:dyDescent="0.25">
      <c r="A22214" s="37"/>
      <c r="B22214" s="26"/>
      <c r="C22214"/>
      <c r="D22214"/>
      <c r="E22214"/>
    </row>
    <row r="22215" spans="1:5" ht="12.5" x14ac:dyDescent="0.25">
      <c r="A22215" s="37"/>
      <c r="B22215" s="26"/>
      <c r="C22215"/>
      <c r="D22215"/>
      <c r="E22215"/>
    </row>
    <row r="22216" spans="1:5" ht="12.5" x14ac:dyDescent="0.25">
      <c r="A22216" s="37"/>
      <c r="B22216" s="26"/>
      <c r="C22216"/>
      <c r="D22216"/>
      <c r="E22216"/>
    </row>
    <row r="22217" spans="1:5" ht="12.5" x14ac:dyDescent="0.25">
      <c r="A22217" s="37"/>
      <c r="B22217" s="26"/>
      <c r="C22217"/>
      <c r="D22217"/>
      <c r="E22217"/>
    </row>
    <row r="22218" spans="1:5" ht="12.5" x14ac:dyDescent="0.25">
      <c r="A22218" s="37"/>
      <c r="B22218" s="26"/>
      <c r="C22218"/>
      <c r="D22218"/>
      <c r="E22218"/>
    </row>
    <row r="22219" spans="1:5" ht="12.5" x14ac:dyDescent="0.25">
      <c r="A22219" s="37"/>
      <c r="B22219" s="26"/>
      <c r="C22219"/>
      <c r="D22219"/>
      <c r="E22219"/>
    </row>
    <row r="22220" spans="1:5" ht="12.5" x14ac:dyDescent="0.25">
      <c r="A22220" s="37"/>
      <c r="B22220" s="26"/>
      <c r="C22220"/>
      <c r="D22220"/>
      <c r="E22220"/>
    </row>
    <row r="22221" spans="1:5" ht="12.5" x14ac:dyDescent="0.25">
      <c r="A22221" s="37"/>
      <c r="B22221" s="26"/>
      <c r="C22221"/>
      <c r="D22221"/>
      <c r="E22221"/>
    </row>
    <row r="22222" spans="1:5" ht="12.5" x14ac:dyDescent="0.25">
      <c r="A22222" s="37"/>
      <c r="B22222" s="26"/>
      <c r="C22222"/>
      <c r="D22222"/>
      <c r="E22222"/>
    </row>
    <row r="22223" spans="1:5" ht="12.5" x14ac:dyDescent="0.25">
      <c r="A22223" s="37"/>
      <c r="B22223" s="26"/>
      <c r="C22223"/>
      <c r="D22223"/>
      <c r="E22223"/>
    </row>
    <row r="22224" spans="1:5" ht="12.5" x14ac:dyDescent="0.25">
      <c r="A22224" s="37"/>
      <c r="B22224" s="26"/>
      <c r="C22224"/>
      <c r="D22224"/>
      <c r="E22224"/>
    </row>
    <row r="22225" spans="1:5" ht="12.5" x14ac:dyDescent="0.25">
      <c r="A22225" s="37"/>
      <c r="B22225" s="26"/>
      <c r="C22225"/>
      <c r="D22225"/>
      <c r="E22225"/>
    </row>
  </sheetData>
  <autoFilter ref="A1:K2151" xr:uid="{00000000-0001-0000-0300-000000000000}">
    <filterColumn colId="1">
      <filters>
        <filter val="2024"/>
      </filters>
    </filterColumn>
  </autoFilter>
  <sortState xmlns:xlrd2="http://schemas.microsoft.com/office/spreadsheetml/2017/richdata2" ref="A2:J22225">
    <sortCondition ref="B2:B65536"/>
    <sortCondition descending="1" ref="F2:F65536"/>
  </sortState>
  <phoneticPr fontId="2" type="noConversion"/>
  <pageMargins left="0.75" right="0.75" top="1" bottom="1" header="0.5" footer="0.5"/>
  <pageSetup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B12"/>
  <sheetViews>
    <sheetView workbookViewId="0">
      <selection activeCell="E22" sqref="E22"/>
    </sheetView>
  </sheetViews>
  <sheetFormatPr defaultRowHeight="12.5" x14ac:dyDescent="0.25"/>
  <cols>
    <col min="1" max="1" width="14.26953125" customWidth="1"/>
  </cols>
  <sheetData>
    <row r="1" spans="1:2" x14ac:dyDescent="0.25">
      <c r="A1" t="s">
        <v>2</v>
      </c>
    </row>
    <row r="2" spans="1:2" x14ac:dyDescent="0.25">
      <c r="A2" t="s">
        <v>3</v>
      </c>
    </row>
    <row r="3" spans="1:2" x14ac:dyDescent="0.25">
      <c r="A3" t="s">
        <v>4</v>
      </c>
    </row>
    <row r="4" spans="1:2" x14ac:dyDescent="0.25">
      <c r="A4" t="s">
        <v>5</v>
      </c>
    </row>
    <row r="5" spans="1:2" x14ac:dyDescent="0.25">
      <c r="B5" t="s">
        <v>6</v>
      </c>
    </row>
    <row r="6" spans="1:2" x14ac:dyDescent="0.25">
      <c r="A6" t="s">
        <v>7</v>
      </c>
    </row>
    <row r="7" spans="1:2" x14ac:dyDescent="0.25">
      <c r="A7" t="s">
        <v>8</v>
      </c>
    </row>
    <row r="8" spans="1:2" x14ac:dyDescent="0.25">
      <c r="B8" t="s">
        <v>9</v>
      </c>
    </row>
    <row r="9" spans="1:2" x14ac:dyDescent="0.25">
      <c r="A9" t="s">
        <v>10</v>
      </c>
      <c r="B9" t="s">
        <v>11</v>
      </c>
    </row>
    <row r="10" spans="1:2" x14ac:dyDescent="0.25">
      <c r="A10" s="45" t="s">
        <v>58</v>
      </c>
    </row>
    <row r="11" spans="1:2" x14ac:dyDescent="0.25">
      <c r="A11" t="s">
        <v>49</v>
      </c>
    </row>
    <row r="12" spans="1:2" x14ac:dyDescent="0.25">
      <c r="A12" s="45" t="s">
        <v>12</v>
      </c>
    </row>
  </sheetData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848AB-9FFC-448A-9A8B-68AC3251989D}">
  <sheetPr codeName="Sheet19"/>
  <dimension ref="A1:U650"/>
  <sheetViews>
    <sheetView workbookViewId="0">
      <selection activeCell="C10" sqref="C10"/>
    </sheetView>
  </sheetViews>
  <sheetFormatPr defaultRowHeight="12.5" x14ac:dyDescent="0.25"/>
  <cols>
    <col min="1" max="1" width="13.81640625" bestFit="1" customWidth="1"/>
    <col min="2" max="2" width="13.81640625" style="26" customWidth="1"/>
    <col min="3" max="3" width="13.81640625" customWidth="1"/>
    <col min="4" max="4" width="9.81640625" bestFit="1" customWidth="1"/>
    <col min="5" max="5" width="11.453125" bestFit="1" customWidth="1"/>
    <col min="9" max="9" width="14.1796875" bestFit="1" customWidth="1"/>
    <col min="12" max="12" width="10.7265625" bestFit="1" customWidth="1"/>
    <col min="13" max="13" width="12.453125" style="74" bestFit="1" customWidth="1"/>
    <col min="14" max="14" width="12" style="74" customWidth="1"/>
    <col min="15" max="15" width="5.54296875" style="74" customWidth="1"/>
    <col min="16" max="16" width="8.1796875" style="74" bestFit="1" customWidth="1"/>
    <col min="18" max="18" width="13.81640625" bestFit="1" customWidth="1"/>
    <col min="19" max="19" width="11" bestFit="1" customWidth="1"/>
    <col min="20" max="20" width="9.81640625" bestFit="1" customWidth="1"/>
    <col min="21" max="21" width="11.453125" bestFit="1" customWidth="1"/>
  </cols>
  <sheetData>
    <row r="1" spans="1:21" ht="15.5" thickBot="1" x14ac:dyDescent="0.4">
      <c r="A1" s="37" t="s">
        <v>0</v>
      </c>
      <c r="B1" s="58" t="s">
        <v>1</v>
      </c>
      <c r="C1" s="45" t="s">
        <v>13</v>
      </c>
      <c r="D1" t="s">
        <v>15</v>
      </c>
      <c r="E1" t="s">
        <v>16</v>
      </c>
      <c r="H1" s="56"/>
      <c r="I1" s="56"/>
      <c r="J1" s="47"/>
      <c r="K1" s="48"/>
      <c r="L1" s="47"/>
      <c r="M1" s="71" t="s">
        <v>97</v>
      </c>
      <c r="N1" s="71" t="s">
        <v>0</v>
      </c>
      <c r="O1" s="71" t="s">
        <v>15</v>
      </c>
      <c r="P1" s="71" t="s">
        <v>16</v>
      </c>
      <c r="R1" s="67" t="s">
        <v>62</v>
      </c>
      <c r="S1" t="s">
        <v>98</v>
      </c>
      <c r="T1" t="s">
        <v>76</v>
      </c>
      <c r="U1" t="s">
        <v>77</v>
      </c>
    </row>
    <row r="2" spans="1:21" ht="14.5" x14ac:dyDescent="0.35">
      <c r="A2" s="61">
        <v>45658</v>
      </c>
      <c r="B2" s="59">
        <v>2025</v>
      </c>
      <c r="C2" s="26">
        <v>1</v>
      </c>
      <c r="D2" s="26">
        <v>1</v>
      </c>
      <c r="E2" s="26">
        <v>155.39999999999998</v>
      </c>
      <c r="H2" s="50"/>
      <c r="I2" s="50"/>
      <c r="J2" s="50"/>
      <c r="K2" s="48"/>
      <c r="L2" s="51"/>
      <c r="M2" s="74">
        <v>231060455</v>
      </c>
      <c r="N2" s="72">
        <v>45688</v>
      </c>
      <c r="O2" s="74">
        <v>1</v>
      </c>
      <c r="P2" s="74">
        <v>135</v>
      </c>
      <c r="R2" s="61">
        <v>45658</v>
      </c>
      <c r="S2" s="26">
        <v>1</v>
      </c>
      <c r="T2" s="26">
        <v>1</v>
      </c>
      <c r="U2" s="26">
        <v>155.39999999999998</v>
      </c>
    </row>
    <row r="3" spans="1:21" ht="15.5" x14ac:dyDescent="0.35">
      <c r="A3" s="61">
        <v>45659</v>
      </c>
      <c r="B3" s="59">
        <v>2025</v>
      </c>
      <c r="C3" s="26">
        <v>2</v>
      </c>
      <c r="D3" s="26">
        <v>55</v>
      </c>
      <c r="E3" s="26">
        <v>19757.400000000001</v>
      </c>
      <c r="H3" s="50"/>
      <c r="I3" s="50"/>
      <c r="J3" s="50"/>
      <c r="K3" s="48"/>
      <c r="L3" s="51"/>
      <c r="M3" s="78">
        <v>231060384</v>
      </c>
      <c r="N3" s="73">
        <v>45687</v>
      </c>
      <c r="O3" s="75">
        <v>22</v>
      </c>
      <c r="P3" s="77">
        <v>154.19999999999999</v>
      </c>
      <c r="R3" s="61">
        <v>45659</v>
      </c>
      <c r="S3" s="26">
        <v>2</v>
      </c>
      <c r="T3" s="26">
        <v>55</v>
      </c>
      <c r="U3" s="26">
        <v>19757.400000000001</v>
      </c>
    </row>
    <row r="4" spans="1:21" ht="15.5" x14ac:dyDescent="0.35">
      <c r="A4" s="61">
        <v>45660</v>
      </c>
      <c r="B4" s="59">
        <v>2025</v>
      </c>
      <c r="C4" s="26">
        <v>1</v>
      </c>
      <c r="D4" s="26">
        <v>34</v>
      </c>
      <c r="E4" s="26">
        <v>4398.6000000000004</v>
      </c>
      <c r="H4" s="50"/>
      <c r="I4" s="50"/>
      <c r="J4" s="50"/>
      <c r="K4" s="48"/>
      <c r="L4" s="51"/>
      <c r="M4" s="78">
        <v>231060345</v>
      </c>
      <c r="N4" s="73">
        <v>45687</v>
      </c>
      <c r="O4" s="75">
        <v>10</v>
      </c>
      <c r="P4" s="77">
        <v>2100</v>
      </c>
      <c r="R4" s="61">
        <v>45660</v>
      </c>
      <c r="S4" s="26">
        <v>1</v>
      </c>
      <c r="T4" s="26">
        <v>34</v>
      </c>
      <c r="U4" s="26">
        <v>4398.6000000000004</v>
      </c>
    </row>
    <row r="5" spans="1:21" ht="15.5" x14ac:dyDescent="0.35">
      <c r="A5" s="61">
        <v>45663</v>
      </c>
      <c r="B5" s="59">
        <v>2025</v>
      </c>
      <c r="C5" s="26">
        <v>1</v>
      </c>
      <c r="D5" s="26">
        <v>40</v>
      </c>
      <c r="E5" s="26">
        <v>8599.8000000000011</v>
      </c>
      <c r="H5" s="50"/>
      <c r="I5" s="50"/>
      <c r="J5" s="50"/>
      <c r="K5" s="48"/>
      <c r="L5" s="51"/>
      <c r="M5" s="78">
        <v>231060332</v>
      </c>
      <c r="N5" s="73">
        <v>45687</v>
      </c>
      <c r="O5" s="75">
        <v>2</v>
      </c>
      <c r="P5" s="77">
        <v>720</v>
      </c>
      <c r="R5" s="61">
        <v>45663</v>
      </c>
      <c r="S5" s="26">
        <v>1</v>
      </c>
      <c r="T5" s="26">
        <v>40</v>
      </c>
      <c r="U5" s="26">
        <v>8599.8000000000011</v>
      </c>
    </row>
    <row r="6" spans="1:21" ht="15.5" x14ac:dyDescent="0.35">
      <c r="A6" s="61">
        <v>45664</v>
      </c>
      <c r="B6" s="59">
        <v>2025</v>
      </c>
      <c r="C6" s="26">
        <v>4</v>
      </c>
      <c r="D6" s="26">
        <v>390</v>
      </c>
      <c r="E6" s="26">
        <v>47235</v>
      </c>
      <c r="H6" s="50"/>
      <c r="I6" s="50"/>
      <c r="J6" s="50"/>
      <c r="K6" s="48"/>
      <c r="L6" s="51"/>
      <c r="M6" s="78">
        <v>231060349</v>
      </c>
      <c r="N6" s="73">
        <v>45687</v>
      </c>
      <c r="O6" s="75">
        <v>23</v>
      </c>
      <c r="P6" s="77">
        <v>10120.199999999999</v>
      </c>
      <c r="R6" s="61">
        <v>45664</v>
      </c>
      <c r="S6" s="26">
        <v>4</v>
      </c>
      <c r="T6" s="26">
        <v>390</v>
      </c>
      <c r="U6" s="26">
        <v>47235</v>
      </c>
    </row>
    <row r="7" spans="1:21" ht="15.5" x14ac:dyDescent="0.35">
      <c r="A7" s="61">
        <v>45665</v>
      </c>
      <c r="B7" s="59">
        <v>2025</v>
      </c>
      <c r="C7" s="26">
        <v>1</v>
      </c>
      <c r="D7" s="26">
        <v>1</v>
      </c>
      <c r="E7" s="26">
        <v>114.6</v>
      </c>
      <c r="H7" s="50"/>
      <c r="I7" s="50"/>
      <c r="J7" s="50"/>
      <c r="K7" s="48"/>
      <c r="L7" s="51"/>
      <c r="M7" s="78">
        <v>120037497</v>
      </c>
      <c r="N7" s="73">
        <v>45686</v>
      </c>
      <c r="O7" s="75">
        <v>232</v>
      </c>
      <c r="P7" s="77">
        <v>42688.200000000004</v>
      </c>
      <c r="R7" s="61">
        <v>45665</v>
      </c>
      <c r="S7" s="26">
        <v>1</v>
      </c>
      <c r="T7" s="26">
        <v>1</v>
      </c>
      <c r="U7" s="26">
        <v>114.6</v>
      </c>
    </row>
    <row r="8" spans="1:21" ht="15.5" x14ac:dyDescent="0.35">
      <c r="A8" s="61">
        <v>45666</v>
      </c>
      <c r="B8" s="59">
        <v>2025</v>
      </c>
      <c r="C8" s="26">
        <v>1</v>
      </c>
      <c r="D8" s="26">
        <v>102</v>
      </c>
      <c r="E8" s="26">
        <v>35700</v>
      </c>
      <c r="H8" s="50"/>
      <c r="I8" s="50"/>
      <c r="J8" s="50"/>
      <c r="K8" s="48"/>
      <c r="L8" s="51"/>
      <c r="M8" s="78">
        <v>231060227</v>
      </c>
      <c r="N8" s="73">
        <v>45686</v>
      </c>
      <c r="O8" s="75">
        <v>3</v>
      </c>
      <c r="P8" s="77">
        <v>543</v>
      </c>
      <c r="R8" s="61">
        <v>45666</v>
      </c>
      <c r="S8" s="26">
        <v>1</v>
      </c>
      <c r="T8" s="26">
        <v>102</v>
      </c>
      <c r="U8" s="26">
        <v>35700</v>
      </c>
    </row>
    <row r="9" spans="1:21" ht="15.5" x14ac:dyDescent="0.35">
      <c r="A9" s="61">
        <v>45672</v>
      </c>
      <c r="B9" s="59">
        <v>2025</v>
      </c>
      <c r="C9" s="26">
        <v>4</v>
      </c>
      <c r="D9" s="26">
        <v>50</v>
      </c>
      <c r="E9" s="26">
        <v>14340</v>
      </c>
      <c r="H9" s="50"/>
      <c r="I9" s="50"/>
      <c r="J9" s="50"/>
      <c r="K9" s="48"/>
      <c r="L9" s="51"/>
      <c r="M9" s="78">
        <v>120037297</v>
      </c>
      <c r="N9" s="73">
        <v>45681</v>
      </c>
      <c r="O9" s="75">
        <v>54</v>
      </c>
      <c r="P9" s="77">
        <v>11340</v>
      </c>
      <c r="R9" s="61">
        <v>45672</v>
      </c>
      <c r="S9" s="26">
        <v>4</v>
      </c>
      <c r="T9" s="26">
        <v>50</v>
      </c>
      <c r="U9" s="26">
        <v>14340</v>
      </c>
    </row>
    <row r="10" spans="1:21" ht="15.5" x14ac:dyDescent="0.35">
      <c r="A10" s="61">
        <v>45673</v>
      </c>
      <c r="B10" s="59">
        <v>2025</v>
      </c>
      <c r="C10" s="26">
        <v>2</v>
      </c>
      <c r="D10" s="26">
        <v>30</v>
      </c>
      <c r="E10" s="26">
        <v>540</v>
      </c>
      <c r="H10" s="50"/>
      <c r="I10" s="50"/>
      <c r="J10" s="50"/>
      <c r="K10" s="48"/>
      <c r="L10" s="51"/>
      <c r="M10" s="78">
        <v>231059892</v>
      </c>
      <c r="N10" s="73">
        <v>45680</v>
      </c>
      <c r="O10" s="75">
        <v>5</v>
      </c>
      <c r="P10" s="77">
        <v>300</v>
      </c>
      <c r="R10" s="61">
        <v>45673</v>
      </c>
      <c r="S10" s="26">
        <v>2</v>
      </c>
      <c r="T10" s="26">
        <v>30</v>
      </c>
      <c r="U10" s="26">
        <v>540</v>
      </c>
    </row>
    <row r="11" spans="1:21" ht="15.5" x14ac:dyDescent="0.35">
      <c r="A11" s="61">
        <v>45674</v>
      </c>
      <c r="B11" s="59">
        <v>2025</v>
      </c>
      <c r="C11" s="26">
        <v>1</v>
      </c>
      <c r="D11" s="26">
        <v>1</v>
      </c>
      <c r="E11" s="26">
        <v>180</v>
      </c>
      <c r="H11" s="50"/>
      <c r="I11" s="50"/>
      <c r="J11" s="50"/>
      <c r="K11" s="48"/>
      <c r="L11" s="51"/>
      <c r="M11" s="78">
        <v>231059796</v>
      </c>
      <c r="N11" s="73">
        <v>45679</v>
      </c>
      <c r="O11" s="75">
        <v>34</v>
      </c>
      <c r="P11" s="77">
        <v>30600</v>
      </c>
      <c r="R11" s="61">
        <v>45674</v>
      </c>
      <c r="S11" s="26">
        <v>1</v>
      </c>
      <c r="T11" s="26">
        <v>1</v>
      </c>
      <c r="U11" s="26">
        <v>180</v>
      </c>
    </row>
    <row r="12" spans="1:21" ht="15.5" x14ac:dyDescent="0.35">
      <c r="A12" s="61">
        <v>45677</v>
      </c>
      <c r="B12" s="59">
        <v>2025</v>
      </c>
      <c r="C12" s="26">
        <v>2</v>
      </c>
      <c r="D12" s="26">
        <v>15</v>
      </c>
      <c r="E12" s="26">
        <v>2442</v>
      </c>
      <c r="H12" s="50"/>
      <c r="I12" s="50"/>
      <c r="J12" s="50"/>
      <c r="K12" s="48"/>
      <c r="L12" s="51"/>
      <c r="M12" s="78">
        <v>231059788</v>
      </c>
      <c r="N12" s="73">
        <v>45679</v>
      </c>
      <c r="O12" s="75">
        <v>64</v>
      </c>
      <c r="P12" s="77">
        <v>26815.8</v>
      </c>
      <c r="R12" s="61">
        <v>45677</v>
      </c>
      <c r="S12" s="26">
        <v>2</v>
      </c>
      <c r="T12" s="26">
        <v>15</v>
      </c>
      <c r="U12" s="26">
        <v>2442</v>
      </c>
    </row>
    <row r="13" spans="1:21" ht="15.5" x14ac:dyDescent="0.35">
      <c r="A13" s="61">
        <v>45678</v>
      </c>
      <c r="B13" s="59">
        <v>2025</v>
      </c>
      <c r="C13" s="26">
        <v>1</v>
      </c>
      <c r="D13" s="26">
        <v>50</v>
      </c>
      <c r="E13" s="26">
        <v>6499.8</v>
      </c>
      <c r="H13" s="50"/>
      <c r="I13" s="50"/>
      <c r="J13" s="50"/>
      <c r="K13" s="48"/>
      <c r="L13" s="51"/>
      <c r="M13" s="78">
        <v>120037222</v>
      </c>
      <c r="N13" s="73">
        <v>45678</v>
      </c>
      <c r="O13" s="75">
        <v>50</v>
      </c>
      <c r="P13" s="77">
        <v>6499.8</v>
      </c>
      <c r="R13" s="61">
        <v>45678</v>
      </c>
      <c r="S13" s="26">
        <v>1</v>
      </c>
      <c r="T13" s="26">
        <v>50</v>
      </c>
      <c r="U13" s="26">
        <v>6499.8</v>
      </c>
    </row>
    <row r="14" spans="1:21" ht="15.5" x14ac:dyDescent="0.35">
      <c r="A14" s="61">
        <v>45679</v>
      </c>
      <c r="B14" s="59">
        <v>2025</v>
      </c>
      <c r="C14" s="26">
        <v>2</v>
      </c>
      <c r="D14" s="26">
        <v>98</v>
      </c>
      <c r="E14" s="26">
        <v>57415.8</v>
      </c>
      <c r="H14" s="50"/>
      <c r="I14" s="50"/>
      <c r="J14" s="50"/>
      <c r="K14" s="48"/>
      <c r="L14" s="51"/>
      <c r="M14" s="78">
        <v>231059622</v>
      </c>
      <c r="N14" s="73">
        <v>45677</v>
      </c>
      <c r="O14" s="75">
        <v>6</v>
      </c>
      <c r="P14" s="77">
        <v>1632</v>
      </c>
      <c r="R14" s="61">
        <v>45679</v>
      </c>
      <c r="S14" s="26">
        <v>2</v>
      </c>
      <c r="T14" s="26">
        <v>98</v>
      </c>
      <c r="U14" s="26">
        <v>57415.8</v>
      </c>
    </row>
    <row r="15" spans="1:21" ht="15.5" x14ac:dyDescent="0.35">
      <c r="A15" s="61">
        <v>45680</v>
      </c>
      <c r="B15" s="59">
        <v>2025</v>
      </c>
      <c r="C15" s="26">
        <v>1</v>
      </c>
      <c r="D15" s="26">
        <v>5</v>
      </c>
      <c r="E15" s="26">
        <v>300</v>
      </c>
      <c r="H15" s="50"/>
      <c r="I15" s="50"/>
      <c r="J15" s="50"/>
      <c r="K15" s="48"/>
      <c r="L15" s="51"/>
      <c r="M15" s="78">
        <v>231059562</v>
      </c>
      <c r="N15" s="73">
        <v>45677</v>
      </c>
      <c r="O15" s="75">
        <v>9</v>
      </c>
      <c r="P15" s="77">
        <v>810</v>
      </c>
      <c r="R15" s="61">
        <v>45680</v>
      </c>
      <c r="S15" s="26">
        <v>1</v>
      </c>
      <c r="T15" s="26">
        <v>5</v>
      </c>
      <c r="U15" s="26">
        <v>300</v>
      </c>
    </row>
    <row r="16" spans="1:21" ht="15.5" x14ac:dyDescent="0.35">
      <c r="A16" s="61">
        <v>45681</v>
      </c>
      <c r="B16" s="59">
        <v>2025</v>
      </c>
      <c r="C16" s="26">
        <v>1</v>
      </c>
      <c r="D16" s="26">
        <v>54</v>
      </c>
      <c r="E16" s="26">
        <v>11340</v>
      </c>
      <c r="H16" s="50"/>
      <c r="I16" s="50"/>
      <c r="J16" s="50"/>
      <c r="K16" s="48"/>
      <c r="L16" s="51"/>
      <c r="M16" s="78">
        <v>120036952</v>
      </c>
      <c r="N16" s="73">
        <v>45674</v>
      </c>
      <c r="O16" s="75">
        <v>1</v>
      </c>
      <c r="P16" s="77">
        <v>180</v>
      </c>
      <c r="R16" s="61">
        <v>45681</v>
      </c>
      <c r="S16" s="26">
        <v>1</v>
      </c>
      <c r="T16" s="26">
        <v>54</v>
      </c>
      <c r="U16" s="26">
        <v>11340</v>
      </c>
    </row>
    <row r="17" spans="1:21" ht="15.5" x14ac:dyDescent="0.35">
      <c r="A17" s="61">
        <v>45686</v>
      </c>
      <c r="B17" s="59">
        <v>2025</v>
      </c>
      <c r="C17" s="26">
        <v>2</v>
      </c>
      <c r="D17" s="26">
        <v>235</v>
      </c>
      <c r="E17" s="26">
        <v>43231.200000000004</v>
      </c>
      <c r="H17" s="50"/>
      <c r="I17" s="50"/>
      <c r="J17" s="50"/>
      <c r="K17" s="48"/>
      <c r="L17" s="51"/>
      <c r="M17" s="78">
        <v>231059359</v>
      </c>
      <c r="N17" s="73">
        <v>45673</v>
      </c>
      <c r="O17" s="75">
        <v>29</v>
      </c>
      <c r="P17" s="77">
        <v>422.4</v>
      </c>
      <c r="R17" s="61">
        <v>45686</v>
      </c>
      <c r="S17" s="26">
        <v>2</v>
      </c>
      <c r="T17" s="26">
        <v>235</v>
      </c>
      <c r="U17" s="26">
        <v>43231.200000000004</v>
      </c>
    </row>
    <row r="18" spans="1:21" ht="15.5" x14ac:dyDescent="0.35">
      <c r="A18" s="61">
        <v>45687</v>
      </c>
      <c r="B18" s="59">
        <v>2025</v>
      </c>
      <c r="C18" s="26">
        <v>4</v>
      </c>
      <c r="D18" s="26">
        <v>57</v>
      </c>
      <c r="E18" s="26">
        <v>13094.399999999998</v>
      </c>
      <c r="H18" s="50"/>
      <c r="I18" s="50"/>
      <c r="J18" s="50"/>
      <c r="K18" s="48"/>
      <c r="L18" s="51"/>
      <c r="M18" s="78">
        <v>120036939</v>
      </c>
      <c r="N18" s="73">
        <v>45673</v>
      </c>
      <c r="O18" s="75">
        <v>1</v>
      </c>
      <c r="P18" s="77">
        <v>117.6</v>
      </c>
      <c r="R18" s="61">
        <v>45687</v>
      </c>
      <c r="S18" s="26">
        <v>4</v>
      </c>
      <c r="T18" s="26">
        <v>57</v>
      </c>
      <c r="U18" s="26">
        <v>13094.399999999998</v>
      </c>
    </row>
    <row r="19" spans="1:21" ht="15.5" x14ac:dyDescent="0.35">
      <c r="A19" s="61">
        <v>45688</v>
      </c>
      <c r="B19" s="59">
        <v>2025</v>
      </c>
      <c r="C19" s="26">
        <v>1</v>
      </c>
      <c r="D19" s="26">
        <v>1</v>
      </c>
      <c r="E19" s="26">
        <v>135</v>
      </c>
      <c r="H19" s="50"/>
      <c r="I19" s="50"/>
      <c r="J19" s="50"/>
      <c r="K19" s="48"/>
      <c r="L19" s="51"/>
      <c r="M19" s="78">
        <v>232004963</v>
      </c>
      <c r="N19" s="73">
        <v>45672</v>
      </c>
      <c r="O19" s="75">
        <v>8</v>
      </c>
      <c r="P19" s="77">
        <v>1752</v>
      </c>
      <c r="R19" s="61">
        <v>45688</v>
      </c>
      <c r="S19" s="26">
        <v>1</v>
      </c>
      <c r="T19" s="26">
        <v>1</v>
      </c>
      <c r="U19" s="26">
        <v>135</v>
      </c>
    </row>
    <row r="20" spans="1:21" ht="15.5" x14ac:dyDescent="0.35">
      <c r="A20" s="61">
        <v>45690</v>
      </c>
      <c r="B20" s="59">
        <v>2025</v>
      </c>
      <c r="C20" s="26">
        <v>2</v>
      </c>
      <c r="D20" s="26">
        <v>683</v>
      </c>
      <c r="E20" s="26">
        <v>78858</v>
      </c>
      <c r="H20" s="50"/>
      <c r="I20" s="50"/>
      <c r="J20" s="50"/>
      <c r="K20" s="48"/>
      <c r="L20" s="51"/>
      <c r="M20" s="78">
        <v>232004964</v>
      </c>
      <c r="N20" s="73">
        <v>45672</v>
      </c>
      <c r="O20" s="75">
        <v>14</v>
      </c>
      <c r="P20" s="77">
        <v>3066</v>
      </c>
      <c r="R20" s="61">
        <v>45690</v>
      </c>
      <c r="S20" s="26">
        <v>2</v>
      </c>
      <c r="T20" s="26">
        <v>683</v>
      </c>
      <c r="U20" s="26">
        <v>78858</v>
      </c>
    </row>
    <row r="21" spans="1:21" ht="15.5" x14ac:dyDescent="0.35">
      <c r="A21" s="61">
        <v>45691</v>
      </c>
      <c r="B21" s="59">
        <v>2025</v>
      </c>
      <c r="C21" s="26">
        <v>2</v>
      </c>
      <c r="D21" s="26">
        <v>134</v>
      </c>
      <c r="E21" s="26">
        <v>34020</v>
      </c>
      <c r="H21" s="50"/>
      <c r="I21" s="50"/>
      <c r="J21" s="50"/>
      <c r="K21" s="48"/>
      <c r="L21" s="51"/>
      <c r="M21" s="78">
        <v>232004957</v>
      </c>
      <c r="N21" s="73">
        <v>45672</v>
      </c>
      <c r="O21" s="75">
        <v>1</v>
      </c>
      <c r="P21" s="77">
        <v>180</v>
      </c>
      <c r="R21" s="61">
        <v>45691</v>
      </c>
      <c r="S21" s="26">
        <v>2</v>
      </c>
      <c r="T21" s="26">
        <v>134</v>
      </c>
      <c r="U21" s="26">
        <v>34020</v>
      </c>
    </row>
    <row r="22" spans="1:21" ht="15.5" x14ac:dyDescent="0.35">
      <c r="A22" s="61">
        <v>45692</v>
      </c>
      <c r="B22" s="59">
        <v>2025</v>
      </c>
      <c r="C22" s="26">
        <v>3</v>
      </c>
      <c r="D22" s="26">
        <v>779</v>
      </c>
      <c r="E22" s="26">
        <v>175596.6</v>
      </c>
      <c r="H22" s="50"/>
      <c r="I22" s="50"/>
      <c r="J22" s="50"/>
      <c r="K22" s="48"/>
      <c r="L22" s="51"/>
      <c r="M22" s="78">
        <v>232004954</v>
      </c>
      <c r="N22" s="73">
        <v>45672</v>
      </c>
      <c r="O22" s="75">
        <v>27</v>
      </c>
      <c r="P22" s="77">
        <v>9342</v>
      </c>
      <c r="R22" s="61">
        <v>45692</v>
      </c>
      <c r="S22" s="26">
        <v>3</v>
      </c>
      <c r="T22" s="26">
        <v>779</v>
      </c>
      <c r="U22" s="26">
        <v>175596.6</v>
      </c>
    </row>
    <row r="23" spans="1:21" ht="15.5" x14ac:dyDescent="0.35">
      <c r="A23" s="61">
        <v>45693</v>
      </c>
      <c r="B23" s="59">
        <v>2025</v>
      </c>
      <c r="C23" s="26">
        <v>1</v>
      </c>
      <c r="D23" s="26">
        <v>31</v>
      </c>
      <c r="E23" s="26">
        <v>7285.2</v>
      </c>
      <c r="H23" s="50"/>
      <c r="I23" s="50"/>
      <c r="J23" s="50"/>
      <c r="K23" s="48"/>
      <c r="L23" s="51"/>
      <c r="M23" s="78">
        <v>231058882</v>
      </c>
      <c r="N23" s="73">
        <v>45666</v>
      </c>
      <c r="O23" s="75">
        <v>102</v>
      </c>
      <c r="P23" s="77">
        <v>35700</v>
      </c>
      <c r="R23" s="61">
        <v>45693</v>
      </c>
      <c r="S23" s="26">
        <v>1</v>
      </c>
      <c r="T23" s="26">
        <v>31</v>
      </c>
      <c r="U23" s="26">
        <v>7285.2</v>
      </c>
    </row>
    <row r="24" spans="1:21" ht="15.5" x14ac:dyDescent="0.35">
      <c r="A24" s="61">
        <v>45694</v>
      </c>
      <c r="B24" s="59">
        <v>2025</v>
      </c>
      <c r="C24" s="26">
        <v>1</v>
      </c>
      <c r="D24" s="26">
        <v>4</v>
      </c>
      <c r="E24" s="26">
        <v>372</v>
      </c>
      <c r="H24" s="50"/>
      <c r="I24" s="50"/>
      <c r="J24" s="50"/>
      <c r="K24" s="48"/>
      <c r="L24" s="51"/>
      <c r="M24" s="78">
        <v>120036474</v>
      </c>
      <c r="N24" s="73">
        <v>45665</v>
      </c>
      <c r="O24" s="75">
        <v>1</v>
      </c>
      <c r="P24" s="77">
        <v>114.6</v>
      </c>
      <c r="R24" s="61">
        <v>45694</v>
      </c>
      <c r="S24" s="26">
        <v>1</v>
      </c>
      <c r="T24" s="26">
        <v>4</v>
      </c>
      <c r="U24" s="26">
        <v>372</v>
      </c>
    </row>
    <row r="25" spans="1:21" ht="15.5" x14ac:dyDescent="0.35">
      <c r="A25" s="61">
        <v>45695</v>
      </c>
      <c r="B25" s="59">
        <v>2025</v>
      </c>
      <c r="C25" s="26">
        <v>7</v>
      </c>
      <c r="D25" s="26">
        <v>1638</v>
      </c>
      <c r="E25" s="26">
        <v>414971.99999999994</v>
      </c>
      <c r="H25" s="50"/>
      <c r="I25" s="50"/>
      <c r="J25" s="50"/>
      <c r="K25" s="48"/>
      <c r="L25" s="51"/>
      <c r="M25" s="78">
        <v>120036438</v>
      </c>
      <c r="N25" s="73">
        <v>45664</v>
      </c>
      <c r="O25" s="75">
        <v>3</v>
      </c>
      <c r="P25" s="77">
        <v>555</v>
      </c>
      <c r="R25" s="61">
        <v>45695</v>
      </c>
      <c r="S25" s="26">
        <v>7</v>
      </c>
      <c r="T25" s="26">
        <v>1638</v>
      </c>
      <c r="U25" s="26">
        <v>414971.99999999994</v>
      </c>
    </row>
    <row r="26" spans="1:21" ht="15.5" x14ac:dyDescent="0.35">
      <c r="A26" s="61">
        <v>45698</v>
      </c>
      <c r="B26" s="59">
        <v>2025</v>
      </c>
      <c r="C26" s="26">
        <v>4</v>
      </c>
      <c r="D26" s="26">
        <v>109</v>
      </c>
      <c r="E26" s="26">
        <v>63803.399999999994</v>
      </c>
      <c r="H26" s="50"/>
      <c r="I26" s="50"/>
      <c r="J26" s="50"/>
      <c r="K26" s="48"/>
      <c r="L26" s="51"/>
      <c r="M26" s="78">
        <v>231058702</v>
      </c>
      <c r="N26" s="73">
        <v>45664</v>
      </c>
      <c r="O26" s="75">
        <v>357</v>
      </c>
      <c r="P26" s="77">
        <v>41055</v>
      </c>
      <c r="R26" s="61">
        <v>45698</v>
      </c>
      <c r="S26" s="26">
        <v>4</v>
      </c>
      <c r="T26" s="26">
        <v>109</v>
      </c>
      <c r="U26" s="26">
        <v>63803.399999999994</v>
      </c>
    </row>
    <row r="27" spans="1:21" ht="15.5" x14ac:dyDescent="0.35">
      <c r="A27" s="61">
        <v>45699</v>
      </c>
      <c r="B27" s="59">
        <v>2025</v>
      </c>
      <c r="C27" s="26">
        <v>2</v>
      </c>
      <c r="D27" s="26">
        <v>32</v>
      </c>
      <c r="E27" s="26">
        <v>6115.8</v>
      </c>
      <c r="H27" s="50"/>
      <c r="I27" s="50"/>
      <c r="J27" s="50"/>
      <c r="K27" s="48"/>
      <c r="L27" s="51"/>
      <c r="M27" s="78">
        <v>231058647</v>
      </c>
      <c r="N27" s="73">
        <v>45664</v>
      </c>
      <c r="O27" s="75">
        <v>3</v>
      </c>
      <c r="P27" s="77">
        <v>630</v>
      </c>
      <c r="R27" s="61">
        <v>45699</v>
      </c>
      <c r="S27" s="26">
        <v>2</v>
      </c>
      <c r="T27" s="26">
        <v>32</v>
      </c>
      <c r="U27" s="26">
        <v>6115.8</v>
      </c>
    </row>
    <row r="28" spans="1:21" ht="15.5" x14ac:dyDescent="0.35">
      <c r="A28" s="61">
        <v>45700</v>
      </c>
      <c r="B28" s="59">
        <v>2025</v>
      </c>
      <c r="C28" s="26">
        <v>2</v>
      </c>
      <c r="D28" s="26">
        <v>23</v>
      </c>
      <c r="E28" s="26">
        <v>5117.3999999999996</v>
      </c>
      <c r="H28" s="50"/>
      <c r="I28" s="50"/>
      <c r="J28" s="50"/>
      <c r="K28" s="48"/>
      <c r="L28" s="51"/>
      <c r="M28" s="78">
        <v>231058631</v>
      </c>
      <c r="N28" s="73">
        <v>45664</v>
      </c>
      <c r="O28" s="75">
        <v>27</v>
      </c>
      <c r="P28" s="77">
        <v>4995</v>
      </c>
      <c r="R28" s="61">
        <v>45700</v>
      </c>
      <c r="S28" s="26">
        <v>2</v>
      </c>
      <c r="T28" s="26">
        <v>23</v>
      </c>
      <c r="U28" s="26">
        <v>5117.3999999999996</v>
      </c>
    </row>
    <row r="29" spans="1:21" ht="15.5" x14ac:dyDescent="0.35">
      <c r="A29" s="61">
        <v>45701</v>
      </c>
      <c r="B29" s="59">
        <v>2025</v>
      </c>
      <c r="C29" s="26">
        <v>5</v>
      </c>
      <c r="D29" s="26">
        <v>1866</v>
      </c>
      <c r="E29" s="26">
        <v>231430.799999999</v>
      </c>
      <c r="H29" s="50"/>
      <c r="I29" s="50"/>
      <c r="J29" s="50"/>
      <c r="K29" s="48"/>
      <c r="L29" s="51"/>
      <c r="M29" s="78">
        <v>231058561</v>
      </c>
      <c r="N29" s="73">
        <v>45663</v>
      </c>
      <c r="O29" s="75">
        <v>40</v>
      </c>
      <c r="P29" s="77">
        <v>8599.8000000000011</v>
      </c>
      <c r="R29" s="61">
        <v>45701</v>
      </c>
      <c r="S29" s="26">
        <v>5</v>
      </c>
      <c r="T29" s="26">
        <v>1866</v>
      </c>
      <c r="U29" s="26">
        <v>231430.799999999</v>
      </c>
    </row>
    <row r="30" spans="1:21" ht="15.5" x14ac:dyDescent="0.35">
      <c r="A30" s="61">
        <v>45702</v>
      </c>
      <c r="B30" s="59">
        <v>2025</v>
      </c>
      <c r="C30" s="26">
        <v>19</v>
      </c>
      <c r="D30" s="26">
        <v>5335</v>
      </c>
      <c r="E30" s="26">
        <v>636568.19999999984</v>
      </c>
      <c r="H30" s="50"/>
      <c r="I30" s="50"/>
      <c r="J30" s="50"/>
      <c r="K30" s="48"/>
      <c r="L30" s="51"/>
      <c r="M30" s="78">
        <v>120036148</v>
      </c>
      <c r="N30" s="73">
        <v>45660</v>
      </c>
      <c r="O30" s="75">
        <v>34</v>
      </c>
      <c r="P30" s="77">
        <v>4398.6000000000004</v>
      </c>
      <c r="R30" s="61">
        <v>45702</v>
      </c>
      <c r="S30" s="26">
        <v>19</v>
      </c>
      <c r="T30" s="26">
        <v>5335</v>
      </c>
      <c r="U30" s="26">
        <v>636568.19999999984</v>
      </c>
    </row>
    <row r="31" spans="1:21" ht="15.5" x14ac:dyDescent="0.35">
      <c r="A31" s="61">
        <v>45703</v>
      </c>
      <c r="B31" s="59">
        <v>2025</v>
      </c>
      <c r="C31" s="26">
        <v>4</v>
      </c>
      <c r="D31" s="26">
        <v>84</v>
      </c>
      <c r="E31" s="26">
        <v>20656.2</v>
      </c>
      <c r="H31" s="50"/>
      <c r="I31" s="50"/>
      <c r="J31" s="50"/>
      <c r="K31" s="48"/>
      <c r="L31" s="51"/>
      <c r="M31" s="78">
        <v>120036127</v>
      </c>
      <c r="N31" s="73">
        <v>45659</v>
      </c>
      <c r="O31" s="75">
        <v>8</v>
      </c>
      <c r="P31" s="77">
        <v>968.40000000000009</v>
      </c>
      <c r="R31" s="61">
        <v>45703</v>
      </c>
      <c r="S31" s="26">
        <v>4</v>
      </c>
      <c r="T31" s="26">
        <v>84</v>
      </c>
      <c r="U31" s="26">
        <v>20656.2</v>
      </c>
    </row>
    <row r="32" spans="1:21" ht="15.5" x14ac:dyDescent="0.35">
      <c r="A32" s="61">
        <v>45704</v>
      </c>
      <c r="B32" s="59">
        <v>2025</v>
      </c>
      <c r="C32" s="26">
        <v>1</v>
      </c>
      <c r="D32" s="26">
        <v>93</v>
      </c>
      <c r="E32" s="26">
        <v>14973</v>
      </c>
      <c r="H32" s="50"/>
      <c r="I32" s="50"/>
      <c r="J32" s="50"/>
      <c r="K32" s="48"/>
      <c r="L32" s="51"/>
      <c r="M32" s="78">
        <v>120036063</v>
      </c>
      <c r="N32" s="73">
        <v>45659</v>
      </c>
      <c r="O32" s="75">
        <v>47</v>
      </c>
      <c r="P32" s="77">
        <v>18789</v>
      </c>
      <c r="R32" s="61">
        <v>45704</v>
      </c>
      <c r="S32" s="26">
        <v>1</v>
      </c>
      <c r="T32" s="26">
        <v>93</v>
      </c>
      <c r="U32" s="26">
        <v>14973</v>
      </c>
    </row>
    <row r="33" spans="1:21" ht="15.5" x14ac:dyDescent="0.35">
      <c r="A33" s="61">
        <v>45705</v>
      </c>
      <c r="B33" s="59">
        <v>2025</v>
      </c>
      <c r="C33" s="26">
        <v>4</v>
      </c>
      <c r="D33" s="26">
        <v>1950</v>
      </c>
      <c r="E33" s="26">
        <v>49126.2</v>
      </c>
      <c r="H33" s="50"/>
      <c r="I33" s="50"/>
      <c r="J33" s="50"/>
      <c r="K33" s="48"/>
      <c r="L33" s="51"/>
      <c r="M33" s="78">
        <v>120036038</v>
      </c>
      <c r="N33" s="73">
        <v>45658</v>
      </c>
      <c r="O33" s="75">
        <v>1</v>
      </c>
      <c r="P33" s="77">
        <v>155.39999999999998</v>
      </c>
      <c r="R33" s="61">
        <v>45705</v>
      </c>
      <c r="S33" s="26">
        <v>4</v>
      </c>
      <c r="T33" s="26">
        <v>1950</v>
      </c>
      <c r="U33" s="26">
        <v>49126.2</v>
      </c>
    </row>
    <row r="34" spans="1:21" ht="15.5" x14ac:dyDescent="0.35">
      <c r="A34" s="61">
        <v>45706</v>
      </c>
      <c r="B34" s="59">
        <v>2025</v>
      </c>
      <c r="C34" s="26">
        <v>2</v>
      </c>
      <c r="D34" s="26">
        <v>213</v>
      </c>
      <c r="E34" s="26">
        <v>21340.799999999999</v>
      </c>
      <c r="H34" s="50"/>
      <c r="I34" s="50"/>
      <c r="J34" s="50"/>
      <c r="K34" s="48"/>
      <c r="L34" s="51"/>
      <c r="M34" s="78">
        <v>120037803</v>
      </c>
      <c r="N34" s="73">
        <v>45690</v>
      </c>
      <c r="O34" s="75">
        <v>680</v>
      </c>
      <c r="P34" s="77">
        <v>78813</v>
      </c>
      <c r="R34" s="61">
        <v>45706</v>
      </c>
      <c r="S34" s="26">
        <v>2</v>
      </c>
      <c r="T34" s="26">
        <v>213</v>
      </c>
      <c r="U34" s="26">
        <v>21340.799999999999</v>
      </c>
    </row>
    <row r="35" spans="1:21" ht="15.5" x14ac:dyDescent="0.35">
      <c r="A35" s="61">
        <v>45707</v>
      </c>
      <c r="B35" s="59">
        <v>2025</v>
      </c>
      <c r="C35" s="26">
        <v>1</v>
      </c>
      <c r="D35" s="26">
        <v>55</v>
      </c>
      <c r="E35" s="26">
        <v>3850.2</v>
      </c>
      <c r="H35" s="50"/>
      <c r="I35" s="50"/>
      <c r="J35" s="50"/>
      <c r="K35" s="48"/>
      <c r="L35" s="51"/>
      <c r="M35" s="78">
        <v>120037825</v>
      </c>
      <c r="N35" s="73">
        <v>45690</v>
      </c>
      <c r="O35" s="75">
        <v>3</v>
      </c>
      <c r="P35" s="77">
        <v>45</v>
      </c>
      <c r="R35" s="61">
        <v>45707</v>
      </c>
      <c r="S35" s="26">
        <v>1</v>
      </c>
      <c r="T35" s="26">
        <v>55</v>
      </c>
      <c r="U35" s="26">
        <v>3850.2</v>
      </c>
    </row>
    <row r="36" spans="1:21" ht="15.5" x14ac:dyDescent="0.35">
      <c r="A36" s="61">
        <v>45708</v>
      </c>
      <c r="B36" s="59">
        <v>2025</v>
      </c>
      <c r="C36" s="26">
        <v>2</v>
      </c>
      <c r="D36" s="26">
        <v>1943</v>
      </c>
      <c r="E36" s="26">
        <v>23419.200000000001</v>
      </c>
      <c r="H36" s="50"/>
      <c r="I36" s="50"/>
      <c r="J36" s="50"/>
      <c r="K36" s="48"/>
      <c r="L36" s="51"/>
      <c r="M36" s="78">
        <v>231060690</v>
      </c>
      <c r="N36" s="73">
        <v>45691</v>
      </c>
      <c r="O36" s="75">
        <v>2</v>
      </c>
      <c r="P36" s="77">
        <v>360</v>
      </c>
      <c r="R36" s="61">
        <v>45708</v>
      </c>
      <c r="S36" s="26">
        <v>2</v>
      </c>
      <c r="T36" s="26">
        <v>1943</v>
      </c>
      <c r="U36" s="26">
        <v>23419.200000000001</v>
      </c>
    </row>
    <row r="37" spans="1:21" ht="15.5" x14ac:dyDescent="0.35">
      <c r="A37" s="61">
        <v>45709</v>
      </c>
      <c r="B37" s="59">
        <v>2025</v>
      </c>
      <c r="C37" s="26">
        <v>1</v>
      </c>
      <c r="D37" s="26">
        <v>2</v>
      </c>
      <c r="E37" s="26">
        <v>180</v>
      </c>
      <c r="H37" s="50"/>
      <c r="I37" s="50"/>
      <c r="J37" s="50"/>
      <c r="K37" s="48"/>
      <c r="L37" s="51"/>
      <c r="M37" s="78">
        <v>120037844</v>
      </c>
      <c r="N37" s="73">
        <v>45691</v>
      </c>
      <c r="O37" s="75">
        <v>132</v>
      </c>
      <c r="P37" s="77">
        <v>33660</v>
      </c>
      <c r="R37" s="61">
        <v>45709</v>
      </c>
      <c r="S37" s="26">
        <v>1</v>
      </c>
      <c r="T37" s="26">
        <v>2</v>
      </c>
      <c r="U37" s="26">
        <v>180</v>
      </c>
    </row>
    <row r="38" spans="1:21" ht="15.5" x14ac:dyDescent="0.35">
      <c r="A38" s="61">
        <v>45712</v>
      </c>
      <c r="B38" s="59">
        <v>2025</v>
      </c>
      <c r="C38" s="26">
        <v>2</v>
      </c>
      <c r="D38" s="26">
        <v>76</v>
      </c>
      <c r="E38" s="26">
        <v>3762</v>
      </c>
      <c r="H38" s="50"/>
      <c r="I38" s="50"/>
      <c r="J38" s="50"/>
      <c r="K38" s="48"/>
      <c r="L38" s="51"/>
      <c r="M38" s="78">
        <v>120037932</v>
      </c>
      <c r="N38" s="73">
        <v>45692</v>
      </c>
      <c r="O38" s="75">
        <v>1</v>
      </c>
      <c r="P38" s="77">
        <v>259.8</v>
      </c>
      <c r="R38" s="61">
        <v>45712</v>
      </c>
      <c r="S38" s="26">
        <v>2</v>
      </c>
      <c r="T38" s="26">
        <v>76</v>
      </c>
      <c r="U38" s="26">
        <v>3762</v>
      </c>
    </row>
    <row r="39" spans="1:21" ht="15.5" x14ac:dyDescent="0.35">
      <c r="A39" s="61">
        <v>45713</v>
      </c>
      <c r="B39" s="59">
        <v>2025</v>
      </c>
      <c r="C39" s="26">
        <v>2</v>
      </c>
      <c r="D39" s="26">
        <v>70</v>
      </c>
      <c r="E39" s="26">
        <v>4996.2</v>
      </c>
      <c r="H39" s="50"/>
      <c r="I39" s="50"/>
      <c r="J39" s="50"/>
      <c r="K39" s="48"/>
      <c r="L39" s="51"/>
      <c r="M39" s="78">
        <v>120037904</v>
      </c>
      <c r="N39" s="73">
        <v>45692</v>
      </c>
      <c r="O39" s="75">
        <v>81</v>
      </c>
      <c r="P39" s="77">
        <v>6932.4</v>
      </c>
      <c r="R39" s="61">
        <v>45713</v>
      </c>
      <c r="S39" s="26">
        <v>2</v>
      </c>
      <c r="T39" s="26">
        <v>70</v>
      </c>
      <c r="U39" s="26">
        <v>4996.2</v>
      </c>
    </row>
    <row r="40" spans="1:21" ht="15.5" x14ac:dyDescent="0.35">
      <c r="A40" s="61">
        <v>45715</v>
      </c>
      <c r="B40" s="59">
        <v>2025</v>
      </c>
      <c r="C40" s="26">
        <v>3</v>
      </c>
      <c r="D40" s="26">
        <v>90</v>
      </c>
      <c r="E40" s="26">
        <v>9764.9999999999982</v>
      </c>
      <c r="H40" s="50"/>
      <c r="I40" s="50"/>
      <c r="J40" s="50"/>
      <c r="K40" s="48"/>
      <c r="L40" s="51"/>
      <c r="M40" s="78">
        <v>231060902</v>
      </c>
      <c r="N40" s="73">
        <v>45692</v>
      </c>
      <c r="O40" s="75">
        <v>697</v>
      </c>
      <c r="P40" s="77">
        <v>168404.4</v>
      </c>
      <c r="R40" s="61">
        <v>45715</v>
      </c>
      <c r="S40" s="26">
        <v>3</v>
      </c>
      <c r="T40" s="26">
        <v>90</v>
      </c>
      <c r="U40" s="26">
        <v>9764.9999999999982</v>
      </c>
    </row>
    <row r="41" spans="1:21" ht="15.5" x14ac:dyDescent="0.35">
      <c r="A41" s="61">
        <v>45716</v>
      </c>
      <c r="B41" s="59">
        <v>2025</v>
      </c>
      <c r="C41" s="26">
        <v>3</v>
      </c>
      <c r="D41" s="26">
        <v>82</v>
      </c>
      <c r="E41" s="26">
        <v>20953.8</v>
      </c>
      <c r="H41" s="50"/>
      <c r="I41" s="50"/>
      <c r="J41" s="50"/>
      <c r="K41" s="48"/>
      <c r="L41" s="51"/>
      <c r="M41" s="78">
        <v>231060936</v>
      </c>
      <c r="N41" s="73">
        <v>45693</v>
      </c>
      <c r="O41" s="75">
        <v>31</v>
      </c>
      <c r="P41" s="77">
        <v>7285.2</v>
      </c>
      <c r="R41" s="61">
        <v>45716</v>
      </c>
      <c r="S41" s="26">
        <v>3</v>
      </c>
      <c r="T41" s="26">
        <v>82</v>
      </c>
      <c r="U41" s="26">
        <v>20953.8</v>
      </c>
    </row>
    <row r="42" spans="1:21" ht="15.5" x14ac:dyDescent="0.35">
      <c r="A42" s="61">
        <v>45720</v>
      </c>
      <c r="B42" s="59">
        <v>2025</v>
      </c>
      <c r="C42" s="26">
        <v>4</v>
      </c>
      <c r="D42" s="26">
        <v>47</v>
      </c>
      <c r="E42" s="26">
        <v>7895.3999999999987</v>
      </c>
      <c r="H42" s="50"/>
      <c r="I42" s="50"/>
      <c r="J42" s="50"/>
      <c r="K42" s="48"/>
      <c r="L42" s="51"/>
      <c r="M42" s="78">
        <v>231061069</v>
      </c>
      <c r="N42" s="73">
        <v>45694</v>
      </c>
      <c r="O42" s="75">
        <v>4</v>
      </c>
      <c r="P42" s="77">
        <v>372</v>
      </c>
      <c r="R42" s="61">
        <v>45720</v>
      </c>
      <c r="S42" s="26">
        <v>4</v>
      </c>
      <c r="T42" s="26">
        <v>47</v>
      </c>
      <c r="U42" s="26">
        <v>7895.3999999999987</v>
      </c>
    </row>
    <row r="43" spans="1:21" ht="15.5" x14ac:dyDescent="0.35">
      <c r="A43" s="61">
        <v>45721</v>
      </c>
      <c r="B43" s="59">
        <v>2025</v>
      </c>
      <c r="C43" s="26">
        <v>12</v>
      </c>
      <c r="D43" s="26">
        <v>23737</v>
      </c>
      <c r="E43" s="26">
        <v>8815840.1999999974</v>
      </c>
      <c r="H43" s="50"/>
      <c r="I43" s="50"/>
      <c r="J43" s="50"/>
      <c r="K43" s="48"/>
      <c r="L43" s="51"/>
      <c r="M43" s="78">
        <v>120038031</v>
      </c>
      <c r="N43" s="73">
        <v>45695</v>
      </c>
      <c r="O43" s="75">
        <v>598</v>
      </c>
      <c r="P43" s="77">
        <v>310943.40000000002</v>
      </c>
      <c r="R43" s="61">
        <v>45721</v>
      </c>
      <c r="S43" s="26">
        <v>12</v>
      </c>
      <c r="T43" s="26">
        <v>23737</v>
      </c>
      <c r="U43" s="26">
        <v>8815840.1999999974</v>
      </c>
    </row>
    <row r="44" spans="1:21" ht="15.5" x14ac:dyDescent="0.35">
      <c r="A44" s="61">
        <v>45722</v>
      </c>
      <c r="B44" s="59">
        <v>2025</v>
      </c>
      <c r="C44" s="26">
        <v>5</v>
      </c>
      <c r="D44" s="26">
        <v>41</v>
      </c>
      <c r="E44" s="26">
        <v>8452.2000000000007</v>
      </c>
      <c r="H44" s="50"/>
      <c r="I44" s="50"/>
      <c r="J44" s="50"/>
      <c r="K44" s="48"/>
      <c r="L44" s="51"/>
      <c r="M44" s="78">
        <v>120038034</v>
      </c>
      <c r="N44" s="73">
        <v>45695</v>
      </c>
      <c r="O44" s="75">
        <v>316</v>
      </c>
      <c r="P44" s="77">
        <v>70531.199999999997</v>
      </c>
      <c r="R44" s="61">
        <v>45722</v>
      </c>
      <c r="S44" s="26">
        <v>5</v>
      </c>
      <c r="T44" s="26">
        <v>41</v>
      </c>
      <c r="U44" s="26">
        <v>8452.2000000000007</v>
      </c>
    </row>
    <row r="45" spans="1:21" ht="15.5" x14ac:dyDescent="0.35">
      <c r="A45" s="61">
        <v>45723</v>
      </c>
      <c r="B45" s="59">
        <v>2025</v>
      </c>
      <c r="C45" s="26">
        <v>2</v>
      </c>
      <c r="D45" s="26">
        <v>316</v>
      </c>
      <c r="E45" s="26">
        <v>84913.2</v>
      </c>
      <c r="H45" s="50"/>
      <c r="I45" s="50"/>
      <c r="J45" s="50"/>
      <c r="K45" s="48"/>
      <c r="L45" s="51"/>
      <c r="M45" s="78">
        <v>120038045</v>
      </c>
      <c r="N45" s="73">
        <v>45695</v>
      </c>
      <c r="O45" s="75">
        <v>697</v>
      </c>
      <c r="P45" s="77">
        <v>30848.3999999999</v>
      </c>
      <c r="R45" s="61">
        <v>45723</v>
      </c>
      <c r="S45" s="26">
        <v>2</v>
      </c>
      <c r="T45" s="26">
        <v>316</v>
      </c>
      <c r="U45" s="26">
        <v>84913.2</v>
      </c>
    </row>
    <row r="46" spans="1:21" ht="15.5" x14ac:dyDescent="0.35">
      <c r="A46" s="61">
        <v>45726</v>
      </c>
      <c r="B46" s="59">
        <v>2025</v>
      </c>
      <c r="C46" s="26">
        <v>1</v>
      </c>
      <c r="D46" s="26">
        <v>68</v>
      </c>
      <c r="E46" s="26">
        <v>6120</v>
      </c>
      <c r="H46" s="50"/>
      <c r="I46" s="50"/>
      <c r="J46" s="50"/>
      <c r="K46" s="48"/>
      <c r="L46" s="51"/>
      <c r="M46" s="78">
        <v>120038047</v>
      </c>
      <c r="N46" s="73">
        <v>45695</v>
      </c>
      <c r="O46" s="75">
        <v>9</v>
      </c>
      <c r="P46" s="77">
        <v>216</v>
      </c>
      <c r="R46" s="61">
        <v>45726</v>
      </c>
      <c r="S46" s="26">
        <v>1</v>
      </c>
      <c r="T46" s="26">
        <v>68</v>
      </c>
      <c r="U46" s="26">
        <v>6120</v>
      </c>
    </row>
    <row r="47" spans="1:21" ht="15.5" x14ac:dyDescent="0.35">
      <c r="A47" s="61">
        <v>45727</v>
      </c>
      <c r="B47" s="59">
        <v>2025</v>
      </c>
      <c r="C47" s="26">
        <v>6</v>
      </c>
      <c r="D47" s="26">
        <v>584</v>
      </c>
      <c r="E47" s="26">
        <v>51838.2</v>
      </c>
      <c r="H47" s="50"/>
      <c r="I47" s="50"/>
      <c r="J47" s="50"/>
      <c r="K47" s="48"/>
      <c r="L47" s="51"/>
      <c r="M47" s="78">
        <v>120038050</v>
      </c>
      <c r="N47" s="73">
        <v>45695</v>
      </c>
      <c r="O47" s="75">
        <v>1</v>
      </c>
      <c r="P47" s="77">
        <v>543</v>
      </c>
      <c r="R47" s="61">
        <v>45727</v>
      </c>
      <c r="S47" s="26">
        <v>6</v>
      </c>
      <c r="T47" s="26">
        <v>584</v>
      </c>
      <c r="U47" s="26">
        <v>51838.2</v>
      </c>
    </row>
    <row r="48" spans="1:21" ht="15.5" x14ac:dyDescent="0.35">
      <c r="A48" s="61">
        <v>45728</v>
      </c>
      <c r="B48" s="59">
        <v>2025</v>
      </c>
      <c r="C48" s="26">
        <v>2</v>
      </c>
      <c r="D48" s="26">
        <v>5</v>
      </c>
      <c r="E48" s="26">
        <v>647.4</v>
      </c>
      <c r="H48" s="50"/>
      <c r="I48" s="50"/>
      <c r="J48" s="50"/>
      <c r="K48" s="48"/>
      <c r="L48" s="51"/>
      <c r="M48" s="78">
        <v>120038053</v>
      </c>
      <c r="N48" s="73">
        <v>45695</v>
      </c>
      <c r="O48" s="75">
        <v>1</v>
      </c>
      <c r="P48" s="77">
        <v>544.20000000000005</v>
      </c>
      <c r="R48" s="61">
        <v>45728</v>
      </c>
      <c r="S48" s="26">
        <v>2</v>
      </c>
      <c r="T48" s="26">
        <v>5</v>
      </c>
      <c r="U48" s="26">
        <v>647.4</v>
      </c>
    </row>
    <row r="49" spans="1:21" ht="15.5" x14ac:dyDescent="0.35">
      <c r="A49" s="61">
        <v>45729</v>
      </c>
      <c r="B49" s="59">
        <v>2025</v>
      </c>
      <c r="C49" s="26">
        <v>1</v>
      </c>
      <c r="D49" s="26">
        <v>1</v>
      </c>
      <c r="E49" s="26">
        <v>85.8</v>
      </c>
      <c r="H49" s="50"/>
      <c r="I49" s="50"/>
      <c r="J49" s="50"/>
      <c r="K49" s="48"/>
      <c r="L49" s="51"/>
      <c r="M49" s="78">
        <v>231061235</v>
      </c>
      <c r="N49" s="73">
        <v>45695</v>
      </c>
      <c r="O49" s="75">
        <v>16</v>
      </c>
      <c r="P49" s="77">
        <v>1345.8</v>
      </c>
      <c r="R49" s="61">
        <v>45729</v>
      </c>
      <c r="S49" s="26">
        <v>1</v>
      </c>
      <c r="T49" s="26">
        <v>1</v>
      </c>
      <c r="U49" s="26">
        <v>85.8</v>
      </c>
    </row>
    <row r="50" spans="1:21" ht="15.5" x14ac:dyDescent="0.35">
      <c r="A50" s="61">
        <v>45730</v>
      </c>
      <c r="B50" s="59">
        <v>2025</v>
      </c>
      <c r="C50" s="26">
        <v>1</v>
      </c>
      <c r="D50" s="26">
        <v>55</v>
      </c>
      <c r="E50" s="26">
        <v>4234.8</v>
      </c>
      <c r="H50" s="50"/>
      <c r="I50" s="50"/>
      <c r="J50" s="50"/>
      <c r="K50" s="48"/>
      <c r="L50" s="51"/>
      <c r="M50" s="78">
        <v>231061379</v>
      </c>
      <c r="N50" s="73">
        <v>45698</v>
      </c>
      <c r="O50" s="75">
        <v>4</v>
      </c>
      <c r="P50" s="77">
        <v>1180.2</v>
      </c>
      <c r="R50" s="61">
        <v>45730</v>
      </c>
      <c r="S50" s="26">
        <v>1</v>
      </c>
      <c r="T50" s="26">
        <v>55</v>
      </c>
      <c r="U50" s="26">
        <v>4234.8</v>
      </c>
    </row>
    <row r="51" spans="1:21" ht="15.5" x14ac:dyDescent="0.35">
      <c r="A51" s="61">
        <v>45733</v>
      </c>
      <c r="B51" s="59">
        <v>2025</v>
      </c>
      <c r="C51" s="26">
        <v>1</v>
      </c>
      <c r="D51" s="26">
        <v>3</v>
      </c>
      <c r="E51" s="26">
        <v>109.8</v>
      </c>
      <c r="H51" s="50"/>
      <c r="I51" s="50"/>
      <c r="J51" s="50"/>
      <c r="K51" s="48"/>
      <c r="L51" s="51"/>
      <c r="M51" s="78">
        <v>231061383</v>
      </c>
      <c r="N51" s="73">
        <v>45698</v>
      </c>
      <c r="O51" s="75">
        <v>8</v>
      </c>
      <c r="P51" s="77">
        <v>2464.1999999999998</v>
      </c>
      <c r="R51" s="61">
        <v>45733</v>
      </c>
      <c r="S51" s="26">
        <v>1</v>
      </c>
      <c r="T51" s="26">
        <v>3</v>
      </c>
      <c r="U51" s="26">
        <v>109.8</v>
      </c>
    </row>
    <row r="52" spans="1:21" ht="15.5" x14ac:dyDescent="0.35">
      <c r="A52" s="61">
        <v>45734</v>
      </c>
      <c r="B52" s="59">
        <v>2025</v>
      </c>
      <c r="C52" s="26">
        <v>11</v>
      </c>
      <c r="D52" s="26">
        <v>145</v>
      </c>
      <c r="E52" s="26">
        <v>7220.3999999999987</v>
      </c>
      <c r="H52" s="50"/>
      <c r="I52" s="50"/>
      <c r="J52" s="50"/>
      <c r="K52" s="48"/>
      <c r="L52" s="51"/>
      <c r="M52" s="78">
        <v>120038113</v>
      </c>
      <c r="N52" s="73">
        <v>45698</v>
      </c>
      <c r="O52" s="75">
        <v>38</v>
      </c>
      <c r="P52" s="77">
        <v>10969.8</v>
      </c>
      <c r="R52" s="61">
        <v>45734</v>
      </c>
      <c r="S52" s="26">
        <v>11</v>
      </c>
      <c r="T52" s="26">
        <v>145</v>
      </c>
      <c r="U52" s="26">
        <v>7220.3999999999987</v>
      </c>
    </row>
    <row r="53" spans="1:21" ht="15.5" x14ac:dyDescent="0.35">
      <c r="A53" s="61">
        <v>45735</v>
      </c>
      <c r="B53" s="59">
        <v>2025</v>
      </c>
      <c r="C53" s="26">
        <v>3</v>
      </c>
      <c r="D53" s="26">
        <v>67</v>
      </c>
      <c r="E53" s="26">
        <v>21277.200000000001</v>
      </c>
      <c r="H53" s="50"/>
      <c r="I53" s="50"/>
      <c r="J53" s="50"/>
      <c r="K53" s="48"/>
      <c r="L53" s="51"/>
      <c r="M53" s="78">
        <v>120038121</v>
      </c>
      <c r="N53" s="73">
        <v>45698</v>
      </c>
      <c r="O53" s="75">
        <v>59</v>
      </c>
      <c r="P53" s="77">
        <v>49189.2</v>
      </c>
      <c r="R53" s="61">
        <v>45735</v>
      </c>
      <c r="S53" s="26">
        <v>3</v>
      </c>
      <c r="T53" s="26">
        <v>67</v>
      </c>
      <c r="U53" s="26">
        <v>21277.200000000001</v>
      </c>
    </row>
    <row r="54" spans="1:21" ht="15.5" x14ac:dyDescent="0.35">
      <c r="A54" s="61">
        <v>45736</v>
      </c>
      <c r="B54" s="59">
        <v>2025</v>
      </c>
      <c r="C54" s="26">
        <v>3</v>
      </c>
      <c r="D54" s="26">
        <v>179</v>
      </c>
      <c r="E54" s="26">
        <v>55396.2</v>
      </c>
      <c r="H54" s="50"/>
      <c r="I54" s="50"/>
      <c r="J54" s="50"/>
      <c r="K54" s="48"/>
      <c r="L54" s="51"/>
      <c r="M54" s="78">
        <v>231061487</v>
      </c>
      <c r="N54" s="73">
        <v>45699</v>
      </c>
      <c r="O54" s="75">
        <v>28</v>
      </c>
      <c r="P54" s="77">
        <v>5376</v>
      </c>
      <c r="R54" s="61">
        <v>45736</v>
      </c>
      <c r="S54" s="26">
        <v>3</v>
      </c>
      <c r="T54" s="26">
        <v>179</v>
      </c>
      <c r="U54" s="26">
        <v>55396.2</v>
      </c>
    </row>
    <row r="55" spans="1:21" ht="15.5" x14ac:dyDescent="0.35">
      <c r="A55" s="61">
        <v>45740</v>
      </c>
      <c r="B55" s="59">
        <v>2025</v>
      </c>
      <c r="C55" s="26">
        <v>2</v>
      </c>
      <c r="D55" s="26">
        <v>88</v>
      </c>
      <c r="E55" s="26">
        <v>33339.599999999999</v>
      </c>
      <c r="H55" s="50"/>
      <c r="I55" s="50"/>
      <c r="J55" s="50"/>
      <c r="K55" s="48"/>
      <c r="L55" s="51"/>
      <c r="M55" s="78">
        <v>231061490</v>
      </c>
      <c r="N55" s="73">
        <v>45699</v>
      </c>
      <c r="O55" s="75">
        <v>4</v>
      </c>
      <c r="P55" s="77">
        <v>739.8</v>
      </c>
      <c r="R55" s="61">
        <v>45740</v>
      </c>
      <c r="S55" s="26">
        <v>2</v>
      </c>
      <c r="T55" s="26">
        <v>88</v>
      </c>
      <c r="U55" s="26">
        <v>33339.599999999999</v>
      </c>
    </row>
    <row r="56" spans="1:21" ht="15.5" x14ac:dyDescent="0.35">
      <c r="A56" s="61">
        <v>45742</v>
      </c>
      <c r="B56" s="59">
        <v>2025</v>
      </c>
      <c r="C56" s="26">
        <v>3</v>
      </c>
      <c r="D56" s="26">
        <v>20</v>
      </c>
      <c r="E56" s="26">
        <v>3131.9999999999986</v>
      </c>
      <c r="H56" s="50"/>
      <c r="I56" s="50"/>
      <c r="J56" s="50"/>
      <c r="K56" s="48"/>
      <c r="L56" s="51"/>
      <c r="M56" s="78">
        <v>120038182</v>
      </c>
      <c r="N56" s="73">
        <v>45700</v>
      </c>
      <c r="O56" s="75">
        <v>17</v>
      </c>
      <c r="P56" s="77">
        <v>3695.4</v>
      </c>
      <c r="R56" s="61">
        <v>45742</v>
      </c>
      <c r="S56" s="26">
        <v>3</v>
      </c>
      <c r="T56" s="26">
        <v>20</v>
      </c>
      <c r="U56" s="26">
        <v>3131.9999999999986</v>
      </c>
    </row>
    <row r="57" spans="1:21" ht="15.5" x14ac:dyDescent="0.35">
      <c r="A57" s="61">
        <v>45743</v>
      </c>
      <c r="B57" s="59">
        <v>2025</v>
      </c>
      <c r="C57" s="26">
        <v>6</v>
      </c>
      <c r="D57" s="26">
        <v>275</v>
      </c>
      <c r="E57" s="26">
        <v>34494</v>
      </c>
      <c r="H57" s="50"/>
      <c r="I57" s="50"/>
      <c r="J57" s="50"/>
      <c r="K57" s="48"/>
      <c r="L57" s="51"/>
      <c r="M57" s="78">
        <v>231061566</v>
      </c>
      <c r="N57" s="73">
        <v>45700</v>
      </c>
      <c r="O57" s="75">
        <v>6</v>
      </c>
      <c r="P57" s="77">
        <v>1422</v>
      </c>
      <c r="R57" s="61">
        <v>45743</v>
      </c>
      <c r="S57" s="26">
        <v>6</v>
      </c>
      <c r="T57" s="26">
        <v>275</v>
      </c>
      <c r="U57" s="26">
        <v>34494</v>
      </c>
    </row>
    <row r="58" spans="1:21" ht="15.5" x14ac:dyDescent="0.35">
      <c r="A58" s="61">
        <v>45744</v>
      </c>
      <c r="B58" s="59">
        <v>2025</v>
      </c>
      <c r="C58" s="26">
        <v>4</v>
      </c>
      <c r="D58" s="26">
        <v>38</v>
      </c>
      <c r="E58" s="26">
        <v>3622.2000000000003</v>
      </c>
      <c r="H58" s="50"/>
      <c r="I58" s="50"/>
      <c r="J58" s="50"/>
      <c r="K58" s="48"/>
      <c r="L58" s="51"/>
      <c r="M58" s="78">
        <v>120038214</v>
      </c>
      <c r="N58" s="73">
        <v>45701</v>
      </c>
      <c r="O58" s="75">
        <v>155</v>
      </c>
      <c r="P58" s="77">
        <v>11625</v>
      </c>
      <c r="R58" s="61">
        <v>45744</v>
      </c>
      <c r="S58" s="26">
        <v>4</v>
      </c>
      <c r="T58" s="26">
        <v>38</v>
      </c>
      <c r="U58" s="26">
        <v>3622.2000000000003</v>
      </c>
    </row>
    <row r="59" spans="1:21" ht="15.5" x14ac:dyDescent="0.35">
      <c r="A59" s="61">
        <v>45746</v>
      </c>
      <c r="B59" s="59">
        <v>2025</v>
      </c>
      <c r="C59" s="26">
        <v>2</v>
      </c>
      <c r="D59" s="26">
        <v>151</v>
      </c>
      <c r="E59" s="26">
        <v>9886.1999999999898</v>
      </c>
      <c r="H59" s="50"/>
      <c r="I59" s="50"/>
      <c r="J59" s="50"/>
      <c r="K59" s="48"/>
      <c r="L59" s="51"/>
      <c r="M59" s="78">
        <v>120038225</v>
      </c>
      <c r="N59" s="73">
        <v>45701</v>
      </c>
      <c r="O59" s="75">
        <v>48</v>
      </c>
      <c r="P59" s="77">
        <v>3984</v>
      </c>
      <c r="R59" s="61">
        <v>45746</v>
      </c>
      <c r="S59" s="26">
        <v>2</v>
      </c>
      <c r="T59" s="26">
        <v>151</v>
      </c>
      <c r="U59" s="26">
        <v>9886.1999999999898</v>
      </c>
    </row>
    <row r="60" spans="1:21" ht="15.5" x14ac:dyDescent="0.35">
      <c r="A60" s="61">
        <v>45747</v>
      </c>
      <c r="B60" s="59">
        <v>2025</v>
      </c>
      <c r="C60" s="26">
        <v>1</v>
      </c>
      <c r="D60" s="26">
        <v>1200</v>
      </c>
      <c r="E60" s="26">
        <v>93560.4</v>
      </c>
      <c r="H60" s="50"/>
      <c r="I60" s="50"/>
      <c r="J60" s="50"/>
      <c r="K60" s="48"/>
      <c r="L60" s="51"/>
      <c r="M60" s="78">
        <v>120038232</v>
      </c>
      <c r="N60" s="73">
        <v>45701</v>
      </c>
      <c r="O60" s="75">
        <v>1</v>
      </c>
      <c r="P60" s="77">
        <v>130.19999999999999</v>
      </c>
      <c r="R60" s="61">
        <v>45747</v>
      </c>
      <c r="S60" s="26">
        <v>1</v>
      </c>
      <c r="T60" s="26">
        <v>1200</v>
      </c>
      <c r="U60" s="26">
        <v>93560.4</v>
      </c>
    </row>
    <row r="61" spans="1:21" ht="15.5" x14ac:dyDescent="0.35">
      <c r="A61" s="61">
        <v>45748</v>
      </c>
      <c r="B61" s="59">
        <v>2025</v>
      </c>
      <c r="C61" s="26">
        <v>2</v>
      </c>
      <c r="D61" s="26">
        <v>3691</v>
      </c>
      <c r="E61" s="26">
        <v>393336</v>
      </c>
      <c r="H61" s="50"/>
      <c r="I61" s="50"/>
      <c r="J61" s="50"/>
      <c r="K61" s="48"/>
      <c r="L61" s="51"/>
      <c r="M61" s="78">
        <v>120038245</v>
      </c>
      <c r="N61" s="73">
        <v>45701</v>
      </c>
      <c r="O61" s="75">
        <v>1616</v>
      </c>
      <c r="P61" s="77">
        <v>209904.59999999899</v>
      </c>
      <c r="R61" s="61">
        <v>45748</v>
      </c>
      <c r="S61" s="26">
        <v>2</v>
      </c>
      <c r="T61" s="26">
        <v>3691</v>
      </c>
      <c r="U61" s="26">
        <v>393336</v>
      </c>
    </row>
    <row r="62" spans="1:21" ht="15.5" x14ac:dyDescent="0.35">
      <c r="A62" s="61">
        <v>45750</v>
      </c>
      <c r="B62" s="59">
        <v>2025</v>
      </c>
      <c r="C62" s="26">
        <v>3</v>
      </c>
      <c r="D62" s="26">
        <v>4313</v>
      </c>
      <c r="E62" s="26">
        <v>126139.79999999997</v>
      </c>
      <c r="H62" s="50"/>
      <c r="I62" s="50"/>
      <c r="J62" s="50"/>
      <c r="K62" s="48"/>
      <c r="L62" s="51"/>
      <c r="M62" s="78">
        <v>120038262</v>
      </c>
      <c r="N62" s="73">
        <v>45701</v>
      </c>
      <c r="O62" s="75">
        <v>46</v>
      </c>
      <c r="P62" s="77">
        <v>5787</v>
      </c>
      <c r="R62" s="61">
        <v>45750</v>
      </c>
      <c r="S62" s="26">
        <v>3</v>
      </c>
      <c r="T62" s="26">
        <v>4313</v>
      </c>
      <c r="U62" s="26">
        <v>126139.79999999997</v>
      </c>
    </row>
    <row r="63" spans="1:21" ht="15.5" x14ac:dyDescent="0.35">
      <c r="A63" s="61">
        <v>45752</v>
      </c>
      <c r="B63" s="59">
        <v>2025</v>
      </c>
      <c r="C63" s="26">
        <v>1</v>
      </c>
      <c r="D63" s="26">
        <v>20</v>
      </c>
      <c r="E63" s="26">
        <v>1200</v>
      </c>
      <c r="H63" s="50"/>
      <c r="I63" s="50"/>
      <c r="J63" s="50"/>
      <c r="K63" s="48"/>
      <c r="L63" s="51"/>
      <c r="M63" s="78">
        <v>120038284</v>
      </c>
      <c r="N63" s="73">
        <v>45702</v>
      </c>
      <c r="O63" s="75">
        <v>15</v>
      </c>
      <c r="P63" s="77">
        <v>22680.6</v>
      </c>
      <c r="R63" s="61">
        <v>45752</v>
      </c>
      <c r="S63" s="26">
        <v>1</v>
      </c>
      <c r="T63" s="26">
        <v>20</v>
      </c>
      <c r="U63" s="26">
        <v>1200</v>
      </c>
    </row>
    <row r="64" spans="1:21" ht="15.5" x14ac:dyDescent="0.35">
      <c r="A64" s="61">
        <v>45754</v>
      </c>
      <c r="B64" s="59">
        <v>2025</v>
      </c>
      <c r="C64" s="26">
        <v>4</v>
      </c>
      <c r="D64" s="26">
        <v>86</v>
      </c>
      <c r="E64" s="26">
        <v>6144</v>
      </c>
      <c r="H64" s="50"/>
      <c r="I64" s="50"/>
      <c r="J64" s="50"/>
      <c r="K64" s="48"/>
      <c r="L64" s="51"/>
      <c r="M64" s="78">
        <v>120038272</v>
      </c>
      <c r="N64" s="73">
        <v>45702</v>
      </c>
      <c r="O64" s="75">
        <v>49</v>
      </c>
      <c r="P64" s="77">
        <v>6328.2</v>
      </c>
      <c r="R64" s="61">
        <v>45754</v>
      </c>
      <c r="S64" s="26">
        <v>4</v>
      </c>
      <c r="T64" s="26">
        <v>86</v>
      </c>
      <c r="U64" s="26">
        <v>6144</v>
      </c>
    </row>
    <row r="65" spans="1:21" ht="15.5" x14ac:dyDescent="0.35">
      <c r="A65" s="61">
        <v>45755</v>
      </c>
      <c r="B65" s="59">
        <v>2025</v>
      </c>
      <c r="C65" s="26">
        <v>3</v>
      </c>
      <c r="D65" s="26">
        <v>18</v>
      </c>
      <c r="E65" s="26">
        <v>3330.6</v>
      </c>
      <c r="H65" s="50"/>
      <c r="I65" s="50"/>
      <c r="J65" s="50"/>
      <c r="K65" s="48"/>
      <c r="L65" s="51"/>
      <c r="M65" s="78">
        <v>120038296</v>
      </c>
      <c r="N65" s="73">
        <v>45702</v>
      </c>
      <c r="O65" s="75">
        <v>10</v>
      </c>
      <c r="P65" s="77">
        <v>14890.199999999901</v>
      </c>
      <c r="R65" s="61">
        <v>45755</v>
      </c>
      <c r="S65" s="26">
        <v>3</v>
      </c>
      <c r="T65" s="26">
        <v>18</v>
      </c>
      <c r="U65" s="26">
        <v>3330.6</v>
      </c>
    </row>
    <row r="66" spans="1:21" ht="15.5" x14ac:dyDescent="0.35">
      <c r="A66" s="61">
        <v>45756</v>
      </c>
      <c r="B66" s="59">
        <v>2025</v>
      </c>
      <c r="C66" s="26">
        <v>1</v>
      </c>
      <c r="D66" s="26">
        <v>2</v>
      </c>
      <c r="E66" s="26">
        <v>690</v>
      </c>
      <c r="H66" s="50"/>
      <c r="I66" s="50"/>
      <c r="J66" s="50"/>
      <c r="K66" s="48"/>
      <c r="L66" s="51"/>
      <c r="M66" s="78">
        <v>120038303</v>
      </c>
      <c r="N66" s="73">
        <v>45702</v>
      </c>
      <c r="O66" s="75">
        <v>2</v>
      </c>
      <c r="P66" s="77">
        <v>2903.4</v>
      </c>
      <c r="R66" s="61">
        <v>45756</v>
      </c>
      <c r="S66" s="26">
        <v>1</v>
      </c>
      <c r="T66" s="26">
        <v>2</v>
      </c>
      <c r="U66" s="26">
        <v>690</v>
      </c>
    </row>
    <row r="67" spans="1:21" ht="15.5" x14ac:dyDescent="0.35">
      <c r="A67" s="61">
        <v>45757</v>
      </c>
      <c r="B67" s="59">
        <v>2025</v>
      </c>
      <c r="C67" s="26">
        <v>4</v>
      </c>
      <c r="D67" s="26">
        <v>50</v>
      </c>
      <c r="E67" s="26">
        <v>8075.3999999999987</v>
      </c>
      <c r="H67" s="50"/>
      <c r="I67" s="50"/>
      <c r="J67" s="50"/>
      <c r="K67" s="48"/>
      <c r="L67" s="51"/>
      <c r="M67" s="78">
        <v>121000092</v>
      </c>
      <c r="N67" s="73">
        <v>45702</v>
      </c>
      <c r="O67" s="75">
        <v>3681</v>
      </c>
      <c r="P67" s="77">
        <v>41825.4</v>
      </c>
      <c r="R67" s="61">
        <v>45757</v>
      </c>
      <c r="S67" s="26">
        <v>4</v>
      </c>
      <c r="T67" s="26">
        <v>50</v>
      </c>
      <c r="U67" s="26">
        <v>8075.3999999999987</v>
      </c>
    </row>
    <row r="68" spans="1:21" ht="15.5" x14ac:dyDescent="0.35">
      <c r="A68" s="61">
        <v>45758</v>
      </c>
      <c r="B68" s="59">
        <v>2025</v>
      </c>
      <c r="C68" s="26">
        <v>1</v>
      </c>
      <c r="D68" s="26">
        <v>32</v>
      </c>
      <c r="E68" s="26">
        <v>1375.8</v>
      </c>
      <c r="H68" s="50"/>
      <c r="I68" s="50"/>
      <c r="J68" s="50"/>
      <c r="K68" s="48"/>
      <c r="L68" s="51"/>
      <c r="M68" s="78">
        <v>120038243</v>
      </c>
      <c r="N68" s="73">
        <v>45702</v>
      </c>
      <c r="O68" s="75">
        <v>150</v>
      </c>
      <c r="P68" s="77">
        <v>91202.4</v>
      </c>
      <c r="R68" s="61">
        <v>45758</v>
      </c>
      <c r="S68" s="26">
        <v>1</v>
      </c>
      <c r="T68" s="26">
        <v>32</v>
      </c>
      <c r="U68" s="26">
        <v>1375.8</v>
      </c>
    </row>
    <row r="69" spans="1:21" ht="15.5" x14ac:dyDescent="0.35">
      <c r="A69" s="61">
        <v>45761</v>
      </c>
      <c r="B69" s="59">
        <v>2025</v>
      </c>
      <c r="C69" s="26">
        <v>1</v>
      </c>
      <c r="D69" s="26">
        <v>6</v>
      </c>
      <c r="E69" s="26">
        <v>1530</v>
      </c>
      <c r="H69" s="50"/>
      <c r="I69" s="50"/>
      <c r="J69" s="50"/>
      <c r="K69" s="48"/>
      <c r="L69" s="51"/>
      <c r="M69" s="78">
        <v>120038276</v>
      </c>
      <c r="N69" s="73">
        <v>45702</v>
      </c>
      <c r="O69" s="75">
        <v>598</v>
      </c>
      <c r="P69" s="77">
        <v>354031.8</v>
      </c>
      <c r="R69" s="61">
        <v>45761</v>
      </c>
      <c r="S69" s="26">
        <v>1</v>
      </c>
      <c r="T69" s="26">
        <v>6</v>
      </c>
      <c r="U69" s="26">
        <v>1530</v>
      </c>
    </row>
    <row r="70" spans="1:21" ht="15.5" x14ac:dyDescent="0.35">
      <c r="A70" s="61">
        <v>45762</v>
      </c>
      <c r="B70" s="59">
        <v>2025</v>
      </c>
      <c r="C70" s="26">
        <v>1</v>
      </c>
      <c r="D70" s="26">
        <v>6</v>
      </c>
      <c r="E70" s="26">
        <v>2430</v>
      </c>
      <c r="H70" s="50"/>
      <c r="I70" s="50"/>
      <c r="J70" s="50"/>
      <c r="K70" s="48"/>
      <c r="L70" s="51"/>
      <c r="M70" s="78">
        <v>231061924</v>
      </c>
      <c r="N70" s="73">
        <v>45702</v>
      </c>
      <c r="O70" s="75">
        <v>11</v>
      </c>
      <c r="P70" s="77">
        <v>1650</v>
      </c>
      <c r="R70" s="61">
        <v>45762</v>
      </c>
      <c r="S70" s="26">
        <v>1</v>
      </c>
      <c r="T70" s="26">
        <v>6</v>
      </c>
      <c r="U70" s="26">
        <v>2430</v>
      </c>
    </row>
    <row r="71" spans="1:21" ht="15.5" x14ac:dyDescent="0.35">
      <c r="A71" s="61">
        <v>45763</v>
      </c>
      <c r="B71" s="59">
        <v>2025</v>
      </c>
      <c r="C71" s="26">
        <v>5</v>
      </c>
      <c r="D71" s="26">
        <v>263</v>
      </c>
      <c r="E71" s="26">
        <v>42144</v>
      </c>
      <c r="H71" s="50"/>
      <c r="I71" s="50"/>
      <c r="J71" s="50"/>
      <c r="K71" s="48"/>
      <c r="L71" s="51"/>
      <c r="M71" s="78">
        <v>120038282</v>
      </c>
      <c r="N71" s="73">
        <v>45702</v>
      </c>
      <c r="O71" s="75">
        <v>1</v>
      </c>
      <c r="P71" s="77">
        <v>138.6</v>
      </c>
      <c r="R71" s="61">
        <v>45763</v>
      </c>
      <c r="S71" s="26">
        <v>5</v>
      </c>
      <c r="T71" s="26">
        <v>263</v>
      </c>
      <c r="U71" s="26">
        <v>42144</v>
      </c>
    </row>
    <row r="72" spans="1:21" ht="15.5" x14ac:dyDescent="0.35">
      <c r="A72" s="61">
        <v>45764</v>
      </c>
      <c r="B72" s="59">
        <v>2025</v>
      </c>
      <c r="C72" s="26">
        <v>3</v>
      </c>
      <c r="D72" s="26">
        <v>85</v>
      </c>
      <c r="E72" s="26">
        <v>4852.1999999999989</v>
      </c>
      <c r="H72" s="50"/>
      <c r="I72" s="50"/>
      <c r="J72" s="50"/>
      <c r="K72" s="48"/>
      <c r="L72" s="51"/>
      <c r="M72" s="78">
        <v>120038283</v>
      </c>
      <c r="N72" s="73">
        <v>45702</v>
      </c>
      <c r="O72" s="75">
        <v>32</v>
      </c>
      <c r="P72" s="77">
        <v>1696.2</v>
      </c>
      <c r="R72" s="61">
        <v>45764</v>
      </c>
      <c r="S72" s="26">
        <v>3</v>
      </c>
      <c r="T72" s="26">
        <v>85</v>
      </c>
      <c r="U72" s="26">
        <v>4852.1999999999989</v>
      </c>
    </row>
    <row r="73" spans="1:21" ht="15.5" x14ac:dyDescent="0.35">
      <c r="A73" s="61">
        <v>45765</v>
      </c>
      <c r="B73" s="59">
        <v>2025</v>
      </c>
      <c r="C73" s="26">
        <v>1</v>
      </c>
      <c r="D73" s="26">
        <v>2</v>
      </c>
      <c r="E73" s="26">
        <v>540</v>
      </c>
      <c r="H73" s="50"/>
      <c r="I73" s="50"/>
      <c r="J73" s="50"/>
      <c r="K73" s="48"/>
      <c r="L73" s="51"/>
      <c r="M73" s="78">
        <v>120038313</v>
      </c>
      <c r="N73" s="73">
        <v>45702</v>
      </c>
      <c r="O73" s="75">
        <v>139</v>
      </c>
      <c r="P73" s="77">
        <v>7622.4</v>
      </c>
      <c r="R73" s="61">
        <v>45765</v>
      </c>
      <c r="S73" s="26">
        <v>1</v>
      </c>
      <c r="T73" s="26">
        <v>2</v>
      </c>
      <c r="U73" s="26">
        <v>540</v>
      </c>
    </row>
    <row r="74" spans="1:21" ht="15.5" x14ac:dyDescent="0.35">
      <c r="A74" s="61">
        <v>45768</v>
      </c>
      <c r="B74" s="59">
        <v>2025</v>
      </c>
      <c r="C74" s="26">
        <v>2</v>
      </c>
      <c r="D74" s="26">
        <v>21</v>
      </c>
      <c r="E74" s="26">
        <v>3246</v>
      </c>
      <c r="H74" s="50"/>
      <c r="I74" s="50"/>
      <c r="J74" s="50"/>
      <c r="K74" s="48"/>
      <c r="L74" s="51"/>
      <c r="M74" s="78">
        <v>120038314</v>
      </c>
      <c r="N74" s="73">
        <v>45702</v>
      </c>
      <c r="O74" s="75">
        <v>14</v>
      </c>
      <c r="P74" s="77">
        <v>840</v>
      </c>
      <c r="R74" s="61">
        <v>45768</v>
      </c>
      <c r="S74" s="26">
        <v>2</v>
      </c>
      <c r="T74" s="26">
        <v>21</v>
      </c>
      <c r="U74" s="26">
        <v>3246</v>
      </c>
    </row>
    <row r="75" spans="1:21" ht="15.5" x14ac:dyDescent="0.35">
      <c r="A75" s="61">
        <v>45769</v>
      </c>
      <c r="B75" s="59">
        <v>2025</v>
      </c>
      <c r="C75" s="26">
        <v>1</v>
      </c>
      <c r="D75" s="26">
        <v>84</v>
      </c>
      <c r="E75" s="26">
        <v>15960</v>
      </c>
      <c r="H75" s="50"/>
      <c r="I75" s="50"/>
      <c r="J75" s="50"/>
      <c r="K75" s="48"/>
      <c r="L75" s="51"/>
      <c r="M75" s="78">
        <v>120038319</v>
      </c>
      <c r="N75" s="73">
        <v>45702</v>
      </c>
      <c r="O75" s="75">
        <v>139</v>
      </c>
      <c r="P75" s="77">
        <v>6399</v>
      </c>
      <c r="R75" s="61">
        <v>45769</v>
      </c>
      <c r="S75" s="26">
        <v>1</v>
      </c>
      <c r="T75" s="26">
        <v>84</v>
      </c>
      <c r="U75" s="26">
        <v>15960</v>
      </c>
    </row>
    <row r="76" spans="1:21" ht="15.5" x14ac:dyDescent="0.35">
      <c r="A76" s="61">
        <v>45770</v>
      </c>
      <c r="B76" s="59">
        <v>2025</v>
      </c>
      <c r="C76" s="26">
        <v>6</v>
      </c>
      <c r="D76" s="26">
        <v>65</v>
      </c>
      <c r="E76" s="26">
        <v>10226.399999999991</v>
      </c>
      <c r="H76" s="50"/>
      <c r="I76" s="50"/>
      <c r="J76" s="50"/>
      <c r="K76" s="48"/>
      <c r="L76" s="51"/>
      <c r="M76" s="78">
        <v>120038328</v>
      </c>
      <c r="N76" s="73">
        <v>45702</v>
      </c>
      <c r="O76" s="75">
        <v>273</v>
      </c>
      <c r="P76" s="77">
        <v>21169.200000000001</v>
      </c>
      <c r="R76" s="61">
        <v>45770</v>
      </c>
      <c r="S76" s="26">
        <v>6</v>
      </c>
      <c r="T76" s="26">
        <v>65</v>
      </c>
      <c r="U76" s="26">
        <v>10226.399999999991</v>
      </c>
    </row>
    <row r="77" spans="1:21" ht="15.5" x14ac:dyDescent="0.35">
      <c r="A77" s="61">
        <v>45771</v>
      </c>
      <c r="B77" s="59">
        <v>2025</v>
      </c>
      <c r="C77" s="26">
        <v>4</v>
      </c>
      <c r="D77" s="26">
        <v>56</v>
      </c>
      <c r="E77" s="26">
        <v>11496</v>
      </c>
      <c r="H77" s="50"/>
      <c r="I77" s="50"/>
      <c r="J77" s="50"/>
      <c r="K77" s="48"/>
      <c r="L77" s="51"/>
      <c r="M77" s="78">
        <v>120038335</v>
      </c>
      <c r="N77" s="73">
        <v>45702</v>
      </c>
      <c r="O77" s="75">
        <v>42</v>
      </c>
      <c r="P77" s="77">
        <v>14059.199999999901</v>
      </c>
      <c r="R77" s="61">
        <v>45771</v>
      </c>
      <c r="S77" s="26">
        <v>4</v>
      </c>
      <c r="T77" s="26">
        <v>56</v>
      </c>
      <c r="U77" s="26">
        <v>11496</v>
      </c>
    </row>
    <row r="78" spans="1:21" ht="15.5" x14ac:dyDescent="0.35">
      <c r="A78" s="61">
        <v>45772</v>
      </c>
      <c r="B78" s="59">
        <v>2025</v>
      </c>
      <c r="C78" s="26">
        <v>4</v>
      </c>
      <c r="D78" s="26">
        <v>23</v>
      </c>
      <c r="E78" s="26">
        <v>2845.2</v>
      </c>
      <c r="H78" s="50"/>
      <c r="I78" s="50"/>
      <c r="J78" s="50"/>
      <c r="K78" s="48"/>
      <c r="L78" s="51"/>
      <c r="M78" s="78">
        <v>120038336</v>
      </c>
      <c r="N78" s="73">
        <v>45702</v>
      </c>
      <c r="O78" s="75">
        <v>1</v>
      </c>
      <c r="P78" s="77">
        <v>154.80000000000001</v>
      </c>
      <c r="R78" s="61">
        <v>45772</v>
      </c>
      <c r="S78" s="26">
        <v>4</v>
      </c>
      <c r="T78" s="26">
        <v>23</v>
      </c>
      <c r="U78" s="26">
        <v>2845.2</v>
      </c>
    </row>
    <row r="79" spans="1:21" ht="15.5" x14ac:dyDescent="0.35">
      <c r="A79" s="61">
        <v>45776</v>
      </c>
      <c r="B79" s="59">
        <v>2025</v>
      </c>
      <c r="C79" s="26">
        <v>1</v>
      </c>
      <c r="D79" s="26">
        <v>16</v>
      </c>
      <c r="E79" s="26">
        <v>4111.8</v>
      </c>
      <c r="H79" s="50"/>
      <c r="I79" s="50"/>
      <c r="J79" s="50"/>
      <c r="K79" s="48"/>
      <c r="L79" s="51"/>
      <c r="M79" s="78">
        <v>121000083</v>
      </c>
      <c r="N79" s="73">
        <v>45702</v>
      </c>
      <c r="O79" s="75">
        <v>19</v>
      </c>
      <c r="P79" s="77">
        <v>5208.6000000000004</v>
      </c>
      <c r="R79" s="61">
        <v>45776</v>
      </c>
      <c r="S79" s="26">
        <v>1</v>
      </c>
      <c r="T79" s="26">
        <v>16</v>
      </c>
      <c r="U79" s="26">
        <v>4111.8</v>
      </c>
    </row>
    <row r="80" spans="1:21" ht="15.5" x14ac:dyDescent="0.35">
      <c r="A80" s="61">
        <v>45777</v>
      </c>
      <c r="B80" s="59">
        <v>2025</v>
      </c>
      <c r="C80" s="26">
        <v>5</v>
      </c>
      <c r="D80" s="26">
        <v>36</v>
      </c>
      <c r="E80" s="26">
        <v>3232.8</v>
      </c>
      <c r="H80" s="50"/>
      <c r="I80" s="50"/>
      <c r="J80" s="50"/>
      <c r="K80" s="48"/>
      <c r="L80" s="51"/>
      <c r="M80" s="78">
        <v>121000063</v>
      </c>
      <c r="N80" s="73">
        <v>45702</v>
      </c>
      <c r="O80" s="75">
        <v>158</v>
      </c>
      <c r="P80" s="77">
        <v>43678.8</v>
      </c>
      <c r="R80" s="61">
        <v>45777</v>
      </c>
      <c r="S80" s="26">
        <v>5</v>
      </c>
      <c r="T80" s="26">
        <v>36</v>
      </c>
      <c r="U80" s="26">
        <v>3232.8</v>
      </c>
    </row>
    <row r="81" spans="1:21" ht="15.5" x14ac:dyDescent="0.35">
      <c r="H81" s="50"/>
      <c r="I81" s="50"/>
      <c r="J81" s="50"/>
      <c r="K81" s="48"/>
      <c r="L81" s="51"/>
      <c r="M81" s="78">
        <v>121000081</v>
      </c>
      <c r="N81" s="73">
        <v>45702</v>
      </c>
      <c r="O81" s="75">
        <v>1</v>
      </c>
      <c r="P81" s="77">
        <v>89.4</v>
      </c>
      <c r="R81" s="68" t="s">
        <v>96</v>
      </c>
      <c r="S81" s="26"/>
      <c r="T81" s="26"/>
      <c r="U81" s="26">
        <v>0</v>
      </c>
    </row>
    <row r="82" spans="1:21" ht="15.5" x14ac:dyDescent="0.35">
      <c r="H82" s="50"/>
      <c r="I82" s="50"/>
      <c r="J82" s="50"/>
      <c r="K82" s="48"/>
      <c r="L82" s="51"/>
      <c r="M82" s="78">
        <v>121000173</v>
      </c>
      <c r="N82" s="73">
        <v>45703</v>
      </c>
      <c r="O82" s="75">
        <v>1</v>
      </c>
      <c r="P82" s="77">
        <v>720</v>
      </c>
      <c r="R82" s="68" t="s">
        <v>63</v>
      </c>
      <c r="S82" s="26">
        <v>228</v>
      </c>
      <c r="T82" s="26">
        <v>52406</v>
      </c>
      <c r="U82" s="26">
        <v>11977612.199999994</v>
      </c>
    </row>
    <row r="83" spans="1:21" ht="15.5" x14ac:dyDescent="0.35">
      <c r="H83" s="50"/>
      <c r="I83" s="50"/>
      <c r="J83" s="50"/>
      <c r="K83" s="48"/>
      <c r="L83" s="51"/>
      <c r="M83" s="78">
        <v>231062282</v>
      </c>
      <c r="N83" s="73">
        <v>45703</v>
      </c>
      <c r="O83" s="75">
        <v>21</v>
      </c>
      <c r="P83" s="77">
        <v>462</v>
      </c>
    </row>
    <row r="84" spans="1:21" ht="15.5" x14ac:dyDescent="0.35">
      <c r="A84" s="62"/>
      <c r="B84" s="63"/>
      <c r="C84" s="62"/>
      <c r="D84" s="63"/>
      <c r="H84" s="50"/>
      <c r="I84" s="50"/>
      <c r="J84" s="50"/>
      <c r="K84" s="48"/>
      <c r="L84" s="51"/>
      <c r="M84" s="78">
        <v>121000123</v>
      </c>
      <c r="N84" s="73">
        <v>45703</v>
      </c>
      <c r="O84" s="75">
        <v>43</v>
      </c>
      <c r="P84" s="77">
        <v>14610</v>
      </c>
    </row>
    <row r="85" spans="1:21" ht="15.5" x14ac:dyDescent="0.35">
      <c r="A85" s="62"/>
      <c r="B85" s="63"/>
      <c r="C85" s="62"/>
      <c r="D85" s="63"/>
      <c r="H85" s="50"/>
      <c r="I85" s="50"/>
      <c r="J85" s="50"/>
      <c r="K85" s="48"/>
      <c r="L85" s="51"/>
      <c r="M85" s="78">
        <v>121000174</v>
      </c>
      <c r="N85" s="73">
        <v>45703</v>
      </c>
      <c r="O85" s="75">
        <v>19</v>
      </c>
      <c r="P85" s="77">
        <v>4864.2</v>
      </c>
    </row>
    <row r="86" spans="1:21" ht="15.5" x14ac:dyDescent="0.35">
      <c r="A86" s="62"/>
      <c r="B86" s="63"/>
      <c r="C86" s="62"/>
      <c r="D86" s="63"/>
      <c r="H86" s="50"/>
      <c r="I86" s="50"/>
      <c r="J86" s="50"/>
      <c r="K86" s="48"/>
      <c r="L86" s="51"/>
      <c r="M86" s="78">
        <v>121000193</v>
      </c>
      <c r="N86" s="73">
        <v>45704</v>
      </c>
      <c r="O86" s="75">
        <v>93</v>
      </c>
      <c r="P86" s="77">
        <v>14973</v>
      </c>
    </row>
    <row r="87" spans="1:21" ht="15.5" x14ac:dyDescent="0.35">
      <c r="A87" s="62"/>
      <c r="B87" s="63"/>
      <c r="C87" s="62"/>
      <c r="D87" s="63"/>
      <c r="H87" s="50"/>
      <c r="I87" s="50"/>
      <c r="J87" s="50"/>
      <c r="K87" s="48"/>
      <c r="L87" s="51"/>
      <c r="M87" s="78">
        <v>120038359</v>
      </c>
      <c r="N87" s="73">
        <v>45705</v>
      </c>
      <c r="O87" s="75">
        <v>5</v>
      </c>
      <c r="P87" s="77">
        <v>1125</v>
      </c>
    </row>
    <row r="88" spans="1:21" ht="15.5" x14ac:dyDescent="0.35">
      <c r="A88" s="62"/>
      <c r="B88" s="63"/>
      <c r="C88" s="62"/>
      <c r="D88" s="63"/>
      <c r="H88" s="50"/>
      <c r="I88" s="50"/>
      <c r="J88" s="50"/>
      <c r="K88" s="48"/>
      <c r="L88" s="51"/>
      <c r="M88" s="78">
        <v>120038373</v>
      </c>
      <c r="N88" s="73">
        <v>45705</v>
      </c>
      <c r="O88" s="75">
        <v>1941</v>
      </c>
      <c r="P88" s="77">
        <v>47778</v>
      </c>
    </row>
    <row r="89" spans="1:21" ht="15.5" x14ac:dyDescent="0.35">
      <c r="A89" s="62"/>
      <c r="B89" s="63"/>
      <c r="C89" s="62"/>
      <c r="D89" s="63"/>
      <c r="H89" s="50"/>
      <c r="I89" s="50"/>
      <c r="J89" s="50"/>
      <c r="K89" s="48"/>
      <c r="L89" s="51"/>
      <c r="M89" s="78">
        <v>120038379</v>
      </c>
      <c r="N89" s="73">
        <v>45705</v>
      </c>
      <c r="O89" s="75">
        <v>2</v>
      </c>
      <c r="P89" s="77">
        <v>90</v>
      </c>
    </row>
    <row r="90" spans="1:21" ht="15.5" x14ac:dyDescent="0.35">
      <c r="A90" s="62"/>
      <c r="B90" s="63"/>
      <c r="C90" s="62"/>
      <c r="D90" s="63"/>
      <c r="H90" s="50"/>
      <c r="I90" s="50"/>
      <c r="J90" s="50"/>
      <c r="K90" s="48"/>
      <c r="L90" s="51"/>
      <c r="M90" s="78">
        <v>120038405</v>
      </c>
      <c r="N90" s="73">
        <v>45705</v>
      </c>
      <c r="O90" s="75">
        <v>2</v>
      </c>
      <c r="P90" s="77">
        <v>133.19999999999999</v>
      </c>
    </row>
    <row r="91" spans="1:21" ht="15.5" x14ac:dyDescent="0.35">
      <c r="A91" s="62"/>
      <c r="B91" s="63"/>
      <c r="C91" s="62"/>
      <c r="D91" s="63"/>
      <c r="H91" s="50"/>
      <c r="I91" s="50"/>
      <c r="J91" s="50"/>
      <c r="K91" s="48"/>
      <c r="L91" s="51"/>
      <c r="M91" s="78">
        <v>231062612</v>
      </c>
      <c r="N91" s="73">
        <v>45706</v>
      </c>
      <c r="O91" s="75">
        <v>2</v>
      </c>
      <c r="P91" s="77">
        <v>3550.2</v>
      </c>
    </row>
    <row r="92" spans="1:21" ht="15.5" x14ac:dyDescent="0.35">
      <c r="A92" s="62"/>
      <c r="B92" s="63"/>
      <c r="C92" s="62"/>
      <c r="D92" s="63"/>
      <c r="H92" s="50"/>
      <c r="I92" s="50"/>
      <c r="J92" s="50"/>
      <c r="K92" s="48"/>
      <c r="L92" s="51"/>
      <c r="M92" s="78">
        <v>120038438</v>
      </c>
      <c r="N92" s="73">
        <v>45706</v>
      </c>
      <c r="O92" s="75">
        <v>211</v>
      </c>
      <c r="P92" s="77">
        <v>17790.599999999999</v>
      </c>
    </row>
    <row r="93" spans="1:21" ht="15.5" x14ac:dyDescent="0.35">
      <c r="A93" s="62"/>
      <c r="B93" s="63"/>
      <c r="C93" s="62"/>
      <c r="D93" s="63"/>
      <c r="H93" s="50"/>
      <c r="I93" s="50"/>
      <c r="J93" s="50"/>
      <c r="K93" s="48"/>
      <c r="L93" s="51"/>
      <c r="M93" s="78">
        <v>231062721</v>
      </c>
      <c r="N93" s="73">
        <v>45707</v>
      </c>
      <c r="O93" s="75">
        <v>55</v>
      </c>
      <c r="P93" s="77">
        <v>3850.2</v>
      </c>
    </row>
    <row r="94" spans="1:21" ht="15.5" x14ac:dyDescent="0.35">
      <c r="A94" s="62"/>
      <c r="B94" s="63"/>
      <c r="C94" s="62"/>
      <c r="D94" s="63"/>
      <c r="H94" s="50"/>
      <c r="I94" s="50"/>
      <c r="J94" s="50"/>
      <c r="K94" s="48"/>
      <c r="L94" s="51"/>
      <c r="M94" s="78">
        <v>231062785</v>
      </c>
      <c r="N94" s="73">
        <v>45708</v>
      </c>
      <c r="O94" s="75">
        <v>2</v>
      </c>
      <c r="P94" s="77">
        <v>619.79999999999995</v>
      </c>
    </row>
    <row r="95" spans="1:21" ht="15.5" x14ac:dyDescent="0.35">
      <c r="A95" s="62"/>
      <c r="B95" s="63"/>
      <c r="C95" s="62"/>
      <c r="D95" s="63"/>
      <c r="H95" s="50"/>
      <c r="I95" s="50"/>
      <c r="J95" s="50"/>
      <c r="K95" s="48"/>
      <c r="L95" s="51"/>
      <c r="M95" s="78">
        <v>120038849</v>
      </c>
      <c r="N95" s="73">
        <v>45708</v>
      </c>
      <c r="O95" s="75">
        <v>1941</v>
      </c>
      <c r="P95" s="77">
        <v>22799.4</v>
      </c>
    </row>
    <row r="96" spans="1:21" ht="15.5" x14ac:dyDescent="0.35">
      <c r="A96" s="62"/>
      <c r="B96" s="63"/>
      <c r="C96" s="62"/>
      <c r="D96" s="63"/>
      <c r="H96" s="50"/>
      <c r="I96" s="50"/>
      <c r="J96" s="50"/>
      <c r="K96" s="48"/>
      <c r="L96" s="51"/>
      <c r="M96" s="78">
        <v>231062837</v>
      </c>
      <c r="N96" s="73">
        <v>45709</v>
      </c>
      <c r="O96" s="75">
        <v>2</v>
      </c>
      <c r="P96" s="77">
        <v>180</v>
      </c>
    </row>
    <row r="97" spans="1:16" ht="15.5" x14ac:dyDescent="0.35">
      <c r="A97" s="62"/>
      <c r="B97" s="63"/>
      <c r="C97" s="62"/>
      <c r="D97" s="63"/>
      <c r="H97" s="50"/>
      <c r="I97" s="50"/>
      <c r="J97" s="50"/>
      <c r="K97" s="48"/>
      <c r="L97" s="51"/>
      <c r="M97" s="78">
        <v>120039111</v>
      </c>
      <c r="N97" s="73">
        <v>45712</v>
      </c>
      <c r="O97" s="75">
        <v>57</v>
      </c>
      <c r="P97" s="77">
        <v>1881</v>
      </c>
    </row>
    <row r="98" spans="1:16" ht="15.5" x14ac:dyDescent="0.35">
      <c r="A98" s="62"/>
      <c r="B98" s="63"/>
      <c r="C98" s="62"/>
      <c r="D98" s="63"/>
      <c r="H98" s="50"/>
      <c r="I98" s="50"/>
      <c r="J98" s="50"/>
      <c r="K98" s="48"/>
      <c r="L98" s="51"/>
      <c r="M98" s="78">
        <v>120039114</v>
      </c>
      <c r="N98" s="73">
        <v>45712</v>
      </c>
      <c r="O98" s="75">
        <v>19</v>
      </c>
      <c r="P98" s="77">
        <v>1881</v>
      </c>
    </row>
    <row r="99" spans="1:16" ht="15.5" x14ac:dyDescent="0.35">
      <c r="A99" s="62"/>
      <c r="B99" s="63"/>
      <c r="C99" s="62"/>
      <c r="D99" s="63"/>
      <c r="H99" s="50"/>
      <c r="I99" s="50"/>
      <c r="J99" s="50"/>
      <c r="K99" s="48"/>
      <c r="L99" s="51"/>
      <c r="M99" s="78">
        <v>120039130</v>
      </c>
      <c r="N99" s="73">
        <v>45713</v>
      </c>
      <c r="O99" s="75">
        <v>58</v>
      </c>
      <c r="P99" s="77">
        <v>1624.2</v>
      </c>
    </row>
    <row r="100" spans="1:16" ht="15.5" x14ac:dyDescent="0.35">
      <c r="A100" s="62"/>
      <c r="B100" s="63"/>
      <c r="C100" s="62"/>
      <c r="D100" s="63"/>
      <c r="H100" s="50"/>
      <c r="I100" s="50"/>
      <c r="J100" s="50"/>
      <c r="K100" s="48"/>
      <c r="L100" s="51"/>
      <c r="M100" s="78">
        <v>120039167</v>
      </c>
      <c r="N100" s="73">
        <v>45713</v>
      </c>
      <c r="O100" s="75">
        <v>12</v>
      </c>
      <c r="P100" s="77">
        <v>3372</v>
      </c>
    </row>
    <row r="101" spans="1:16" ht="15.5" x14ac:dyDescent="0.35">
      <c r="A101" s="62"/>
      <c r="B101" s="63"/>
      <c r="C101" s="62"/>
      <c r="D101" s="63"/>
      <c r="H101" s="50"/>
      <c r="I101" s="50"/>
      <c r="J101" s="50"/>
      <c r="K101" s="48"/>
      <c r="L101" s="51"/>
      <c r="M101" s="78">
        <v>120039203</v>
      </c>
      <c r="N101" s="73">
        <v>45715</v>
      </c>
      <c r="O101" s="75">
        <v>67</v>
      </c>
      <c r="P101" s="77">
        <v>8650.7999999999993</v>
      </c>
    </row>
    <row r="102" spans="1:16" ht="15.5" x14ac:dyDescent="0.35">
      <c r="A102" s="62"/>
      <c r="B102" s="63"/>
      <c r="C102" s="62"/>
      <c r="D102" s="63"/>
      <c r="H102" s="50"/>
      <c r="I102" s="50"/>
      <c r="J102" s="50"/>
      <c r="K102" s="48"/>
      <c r="L102" s="51"/>
      <c r="M102" s="78">
        <v>231063209</v>
      </c>
      <c r="N102" s="73">
        <v>45715</v>
      </c>
      <c r="O102" s="75">
        <v>22</v>
      </c>
      <c r="P102" s="77">
        <v>1006.8</v>
      </c>
    </row>
    <row r="103" spans="1:16" ht="15.5" x14ac:dyDescent="0.35">
      <c r="A103" s="62"/>
      <c r="B103" s="63"/>
      <c r="C103" s="62"/>
      <c r="D103" s="63"/>
      <c r="H103" s="50"/>
      <c r="I103" s="50"/>
      <c r="J103" s="50"/>
      <c r="K103" s="48"/>
      <c r="L103" s="51"/>
      <c r="M103" s="78">
        <v>120039219</v>
      </c>
      <c r="N103" s="73">
        <v>45715</v>
      </c>
      <c r="O103" s="75">
        <v>1</v>
      </c>
      <c r="P103" s="77">
        <v>107.4</v>
      </c>
    </row>
    <row r="104" spans="1:16" ht="15.5" x14ac:dyDescent="0.35">
      <c r="A104" s="62"/>
      <c r="B104" s="63"/>
      <c r="C104" s="62"/>
      <c r="D104" s="63"/>
      <c r="H104" s="50"/>
      <c r="I104" s="50"/>
      <c r="J104" s="50"/>
      <c r="K104" s="48"/>
      <c r="L104" s="51"/>
      <c r="M104" s="78">
        <v>231063259</v>
      </c>
      <c r="N104" s="73">
        <v>45716</v>
      </c>
      <c r="O104" s="75">
        <v>66</v>
      </c>
      <c r="P104" s="77">
        <v>17820</v>
      </c>
    </row>
    <row r="105" spans="1:16" ht="15.5" x14ac:dyDescent="0.35">
      <c r="A105" s="62"/>
      <c r="B105" s="63"/>
      <c r="C105" s="62"/>
      <c r="D105" s="63"/>
      <c r="H105" s="50"/>
      <c r="I105" s="50"/>
      <c r="J105" s="50"/>
      <c r="K105" s="48"/>
      <c r="L105" s="51"/>
      <c r="M105" s="78">
        <v>231063266</v>
      </c>
      <c r="N105" s="73">
        <v>45716</v>
      </c>
      <c r="O105" s="75">
        <v>9</v>
      </c>
      <c r="P105" s="77">
        <v>1377</v>
      </c>
    </row>
    <row r="106" spans="1:16" ht="15.5" x14ac:dyDescent="0.35">
      <c r="A106" s="62"/>
      <c r="B106" s="63"/>
      <c r="C106" s="62"/>
      <c r="D106" s="63"/>
      <c r="H106" s="50"/>
      <c r="I106" s="50"/>
      <c r="J106" s="50"/>
      <c r="K106" s="48"/>
      <c r="L106" s="51"/>
      <c r="M106" s="78">
        <v>231063275</v>
      </c>
      <c r="N106" s="73">
        <v>45716</v>
      </c>
      <c r="O106" s="75">
        <v>7</v>
      </c>
      <c r="P106" s="77">
        <v>1756.8</v>
      </c>
    </row>
    <row r="107" spans="1:16" ht="15.5" x14ac:dyDescent="0.35">
      <c r="A107" s="62"/>
      <c r="B107" s="63"/>
      <c r="C107" s="62"/>
      <c r="D107" s="63"/>
      <c r="H107" s="50"/>
      <c r="I107" s="50"/>
      <c r="J107" s="50"/>
      <c r="K107" s="48"/>
      <c r="L107" s="51"/>
      <c r="M107" s="78">
        <v>231063462</v>
      </c>
      <c r="N107" s="73">
        <v>45720</v>
      </c>
      <c r="O107" s="75">
        <v>3</v>
      </c>
      <c r="P107" s="77">
        <v>216</v>
      </c>
    </row>
    <row r="108" spans="1:16" ht="15.5" x14ac:dyDescent="0.35">
      <c r="A108" s="62"/>
      <c r="B108" s="63"/>
      <c r="C108" s="62"/>
      <c r="D108" s="63"/>
      <c r="H108" s="50"/>
      <c r="I108" s="50"/>
      <c r="J108" s="50"/>
      <c r="K108" s="48"/>
      <c r="L108" s="51"/>
      <c r="M108" s="78">
        <v>231063497</v>
      </c>
      <c r="N108" s="73">
        <v>45720</v>
      </c>
      <c r="O108" s="75">
        <v>31</v>
      </c>
      <c r="P108" s="77">
        <v>5239.2</v>
      </c>
    </row>
    <row r="109" spans="1:16" ht="15.5" x14ac:dyDescent="0.35">
      <c r="A109" s="62"/>
      <c r="B109" s="63"/>
      <c r="C109" s="62"/>
      <c r="D109" s="63"/>
      <c r="H109" s="50"/>
      <c r="I109" s="50"/>
      <c r="J109" s="50"/>
      <c r="K109" s="48"/>
      <c r="L109" s="51"/>
      <c r="M109" s="78">
        <v>231063526</v>
      </c>
      <c r="N109" s="73">
        <v>45720</v>
      </c>
      <c r="O109" s="75">
        <v>9</v>
      </c>
      <c r="P109" s="77">
        <v>1584</v>
      </c>
    </row>
    <row r="110" spans="1:16" ht="15.5" x14ac:dyDescent="0.35">
      <c r="A110" s="62"/>
      <c r="B110" s="63"/>
      <c r="C110" s="62"/>
      <c r="D110" s="63"/>
      <c r="H110" s="50"/>
      <c r="I110" s="50"/>
      <c r="J110" s="50"/>
      <c r="K110" s="48"/>
      <c r="L110" s="51"/>
      <c r="M110" s="78">
        <v>231063551</v>
      </c>
      <c r="N110" s="73">
        <v>45720</v>
      </c>
      <c r="O110" s="75">
        <v>4</v>
      </c>
      <c r="P110" s="77">
        <v>856.19999999999902</v>
      </c>
    </row>
    <row r="111" spans="1:16" ht="15.5" x14ac:dyDescent="0.35">
      <c r="A111" s="62"/>
      <c r="B111" s="63"/>
      <c r="C111" s="62"/>
      <c r="D111" s="63"/>
      <c r="H111" s="50"/>
      <c r="I111" s="50"/>
      <c r="J111" s="50"/>
      <c r="K111" s="48"/>
      <c r="L111" s="51"/>
      <c r="M111" s="78">
        <v>120039794</v>
      </c>
      <c r="N111" s="73">
        <v>45721</v>
      </c>
      <c r="O111" s="75">
        <v>2518</v>
      </c>
      <c r="P111" s="77">
        <v>1018774.8</v>
      </c>
    </row>
    <row r="112" spans="1:16" ht="15.5" x14ac:dyDescent="0.35">
      <c r="A112" s="62"/>
      <c r="B112" s="63"/>
      <c r="C112" s="62"/>
      <c r="D112" s="63"/>
      <c r="H112" s="50"/>
      <c r="I112" s="50"/>
      <c r="J112" s="50"/>
      <c r="K112" s="48"/>
      <c r="L112" s="51"/>
      <c r="M112" s="78">
        <v>120039894</v>
      </c>
      <c r="N112" s="73">
        <v>45721</v>
      </c>
      <c r="O112" s="75">
        <v>3809</v>
      </c>
      <c r="P112" s="77">
        <v>1441326.6</v>
      </c>
    </row>
    <row r="113" spans="1:16" ht="15.5" x14ac:dyDescent="0.35">
      <c r="A113" s="62"/>
      <c r="B113" s="63"/>
      <c r="C113" s="62"/>
      <c r="D113" s="63"/>
      <c r="H113" s="50"/>
      <c r="I113" s="50"/>
      <c r="J113" s="50"/>
      <c r="K113" s="48"/>
      <c r="L113" s="51"/>
      <c r="M113" s="78">
        <v>120039898</v>
      </c>
      <c r="N113" s="73">
        <v>45721</v>
      </c>
      <c r="O113" s="75">
        <v>4039</v>
      </c>
      <c r="P113" s="77">
        <v>1446412.2</v>
      </c>
    </row>
    <row r="114" spans="1:16" ht="15.5" x14ac:dyDescent="0.35">
      <c r="A114" s="62"/>
      <c r="B114" s="63"/>
      <c r="C114" s="62"/>
      <c r="D114" s="63"/>
      <c r="H114" s="50"/>
      <c r="I114" s="50"/>
      <c r="J114" s="50"/>
      <c r="K114" s="48"/>
      <c r="L114" s="51"/>
      <c r="M114" s="78">
        <v>120039902</v>
      </c>
      <c r="N114" s="73">
        <v>45721</v>
      </c>
      <c r="O114" s="75">
        <v>3828</v>
      </c>
      <c r="P114" s="77">
        <v>1501348.8</v>
      </c>
    </row>
    <row r="115" spans="1:16" ht="15.5" x14ac:dyDescent="0.35">
      <c r="A115" s="62"/>
      <c r="B115" s="63"/>
      <c r="C115" s="62"/>
      <c r="D115" s="63"/>
      <c r="H115" s="50"/>
      <c r="I115" s="50"/>
      <c r="J115" s="50"/>
      <c r="K115" s="48"/>
      <c r="L115" s="51"/>
      <c r="M115" s="78">
        <v>120039897</v>
      </c>
      <c r="N115" s="73">
        <v>45721</v>
      </c>
      <c r="O115" s="75">
        <v>3611</v>
      </c>
      <c r="P115" s="77">
        <v>1366818.6</v>
      </c>
    </row>
    <row r="116" spans="1:16" ht="15.5" x14ac:dyDescent="0.35">
      <c r="A116" s="62"/>
      <c r="B116" s="63"/>
      <c r="C116" s="62"/>
      <c r="D116" s="63"/>
      <c r="H116" s="50"/>
      <c r="I116" s="50"/>
      <c r="J116" s="50"/>
      <c r="K116" s="48"/>
      <c r="L116" s="51"/>
      <c r="M116" s="78">
        <v>120039864</v>
      </c>
      <c r="N116" s="73">
        <v>45721</v>
      </c>
      <c r="O116" s="75">
        <v>2307</v>
      </c>
      <c r="P116" s="77">
        <v>793071.6</v>
      </c>
    </row>
    <row r="117" spans="1:16" ht="15.5" x14ac:dyDescent="0.35">
      <c r="A117" s="62"/>
      <c r="B117" s="63"/>
      <c r="C117" s="62"/>
      <c r="D117" s="63"/>
      <c r="H117" s="50"/>
      <c r="I117" s="50"/>
      <c r="J117" s="50"/>
      <c r="K117" s="48"/>
      <c r="L117" s="51"/>
      <c r="M117" s="78">
        <v>120039888</v>
      </c>
      <c r="N117" s="73">
        <v>45721</v>
      </c>
      <c r="O117" s="75">
        <v>2398</v>
      </c>
      <c r="P117" s="77">
        <v>889059</v>
      </c>
    </row>
    <row r="118" spans="1:16" ht="15.5" x14ac:dyDescent="0.35">
      <c r="A118" s="62"/>
      <c r="B118" s="63"/>
      <c r="C118" s="62"/>
      <c r="D118" s="63"/>
      <c r="H118" s="50"/>
      <c r="I118" s="50"/>
      <c r="J118" s="50"/>
      <c r="K118" s="48"/>
      <c r="L118" s="51"/>
      <c r="M118" s="78">
        <v>120039912</v>
      </c>
      <c r="N118" s="73">
        <v>45721</v>
      </c>
      <c r="O118" s="75">
        <v>633</v>
      </c>
      <c r="P118" s="77">
        <v>137266.20000000001</v>
      </c>
    </row>
    <row r="119" spans="1:16" ht="15.5" x14ac:dyDescent="0.35">
      <c r="A119" s="62"/>
      <c r="B119" s="63"/>
      <c r="C119" s="62"/>
      <c r="D119" s="63"/>
      <c r="H119" s="50"/>
      <c r="I119" s="50"/>
      <c r="J119" s="50"/>
      <c r="K119" s="48"/>
      <c r="L119" s="51"/>
      <c r="M119" s="78">
        <v>120039904</v>
      </c>
      <c r="N119" s="73">
        <v>45721</v>
      </c>
      <c r="O119" s="75">
        <v>97</v>
      </c>
      <c r="P119" s="77">
        <v>39652.800000000003</v>
      </c>
    </row>
    <row r="120" spans="1:16" ht="15.5" x14ac:dyDescent="0.35">
      <c r="A120" s="62"/>
      <c r="B120" s="63"/>
      <c r="C120" s="62"/>
      <c r="D120" s="63"/>
      <c r="H120" s="50"/>
      <c r="I120" s="50"/>
      <c r="J120" s="50"/>
      <c r="K120" s="48"/>
      <c r="L120" s="51"/>
      <c r="M120" s="78">
        <v>120039905</v>
      </c>
      <c r="N120" s="73">
        <v>45721</v>
      </c>
      <c r="O120" s="75">
        <v>475</v>
      </c>
      <c r="P120" s="77">
        <v>180745.2</v>
      </c>
    </row>
    <row r="121" spans="1:16" ht="15.5" x14ac:dyDescent="0.35">
      <c r="A121" s="62"/>
      <c r="B121" s="63"/>
      <c r="C121" s="62"/>
      <c r="D121" s="63"/>
      <c r="H121" s="50"/>
      <c r="I121" s="50"/>
      <c r="J121" s="50"/>
      <c r="K121" s="48"/>
      <c r="L121" s="51"/>
      <c r="M121" s="78">
        <v>231063868</v>
      </c>
      <c r="N121" s="73">
        <v>45721</v>
      </c>
      <c r="O121" s="75">
        <v>8</v>
      </c>
      <c r="P121" s="77">
        <v>160.19999999999999</v>
      </c>
    </row>
    <row r="122" spans="1:16" ht="15.5" x14ac:dyDescent="0.35">
      <c r="A122" s="62"/>
      <c r="B122" s="63"/>
      <c r="C122" s="62"/>
      <c r="D122" s="63"/>
      <c r="H122" s="50"/>
      <c r="I122" s="50"/>
      <c r="J122" s="50"/>
      <c r="K122" s="48"/>
      <c r="L122" s="51"/>
      <c r="M122" s="78">
        <v>120039995</v>
      </c>
      <c r="N122" s="73">
        <v>45721</v>
      </c>
      <c r="O122" s="75">
        <v>14</v>
      </c>
      <c r="P122" s="77">
        <v>1204.2</v>
      </c>
    </row>
    <row r="123" spans="1:16" ht="15.5" x14ac:dyDescent="0.35">
      <c r="A123" s="62"/>
      <c r="B123" s="63"/>
      <c r="C123" s="62"/>
      <c r="D123" s="63"/>
      <c r="H123" s="50"/>
      <c r="I123" s="50"/>
      <c r="J123" s="50"/>
      <c r="K123" s="48"/>
      <c r="L123" s="51"/>
      <c r="M123" s="78">
        <v>120040021</v>
      </c>
      <c r="N123" s="73">
        <v>45722</v>
      </c>
      <c r="O123" s="75">
        <v>1</v>
      </c>
      <c r="P123" s="77">
        <v>229.8</v>
      </c>
    </row>
    <row r="124" spans="1:16" ht="15.5" x14ac:dyDescent="0.35">
      <c r="A124" s="62"/>
      <c r="B124" s="63"/>
      <c r="C124" s="62"/>
      <c r="D124" s="63"/>
      <c r="H124" s="50"/>
      <c r="I124" s="50"/>
      <c r="J124" s="50"/>
      <c r="K124" s="48"/>
      <c r="L124" s="51"/>
      <c r="M124" s="78">
        <v>231064018</v>
      </c>
      <c r="N124" s="73">
        <v>45722</v>
      </c>
      <c r="O124" s="75">
        <v>7</v>
      </c>
      <c r="P124" s="77">
        <v>2205</v>
      </c>
    </row>
    <row r="125" spans="1:16" ht="15.5" x14ac:dyDescent="0.35">
      <c r="A125" s="62"/>
      <c r="B125" s="63"/>
      <c r="C125" s="62"/>
      <c r="D125" s="63"/>
      <c r="H125" s="50"/>
      <c r="I125" s="50"/>
      <c r="J125" s="50"/>
      <c r="K125" s="48"/>
      <c r="L125" s="51"/>
      <c r="M125" s="78">
        <v>231064014</v>
      </c>
      <c r="N125" s="73">
        <v>45722</v>
      </c>
      <c r="O125" s="75">
        <v>31</v>
      </c>
      <c r="P125" s="77">
        <v>5734.8</v>
      </c>
    </row>
    <row r="126" spans="1:16" ht="15.5" x14ac:dyDescent="0.35">
      <c r="A126" s="62"/>
      <c r="B126" s="63"/>
      <c r="C126" s="62"/>
      <c r="D126" s="63"/>
      <c r="H126" s="50"/>
      <c r="I126" s="50"/>
      <c r="J126" s="50"/>
      <c r="K126" s="48"/>
      <c r="L126" s="51"/>
      <c r="M126" s="78">
        <v>120040058</v>
      </c>
      <c r="N126" s="73">
        <v>45722</v>
      </c>
      <c r="O126" s="75">
        <v>1</v>
      </c>
      <c r="P126" s="77">
        <v>147.6</v>
      </c>
    </row>
    <row r="127" spans="1:16" ht="15.5" x14ac:dyDescent="0.35">
      <c r="A127" s="62"/>
      <c r="B127" s="63"/>
      <c r="C127" s="62"/>
      <c r="D127" s="63"/>
      <c r="H127" s="50"/>
      <c r="I127" s="50"/>
      <c r="J127" s="50"/>
      <c r="K127" s="48"/>
      <c r="L127" s="51"/>
      <c r="M127" s="78">
        <v>120040065</v>
      </c>
      <c r="N127" s="73">
        <v>45722</v>
      </c>
      <c r="O127" s="75">
        <v>1</v>
      </c>
      <c r="P127" s="77">
        <v>135</v>
      </c>
    </row>
    <row r="128" spans="1:16" ht="15.5" x14ac:dyDescent="0.35">
      <c r="A128" s="62"/>
      <c r="B128" s="63"/>
      <c r="C128" s="62"/>
      <c r="D128" s="63"/>
      <c r="H128" s="50"/>
      <c r="I128" s="50"/>
      <c r="J128" s="50"/>
      <c r="K128" s="48"/>
      <c r="L128" s="51"/>
      <c r="M128" s="78">
        <v>120040068</v>
      </c>
      <c r="N128" s="73">
        <v>45723</v>
      </c>
      <c r="O128" s="75">
        <v>243</v>
      </c>
      <c r="P128" s="77">
        <v>71317.2</v>
      </c>
    </row>
    <row r="129" spans="1:16" ht="15.5" x14ac:dyDescent="0.35">
      <c r="A129" s="62"/>
      <c r="B129" s="63"/>
      <c r="C129" s="62"/>
      <c r="D129" s="63"/>
      <c r="H129" s="50"/>
      <c r="I129" s="50"/>
      <c r="J129" s="50"/>
      <c r="K129" s="48"/>
      <c r="L129" s="51"/>
      <c r="M129" s="78">
        <v>120040108</v>
      </c>
      <c r="N129" s="73">
        <v>45723</v>
      </c>
      <c r="O129" s="75">
        <v>73</v>
      </c>
      <c r="P129" s="77">
        <v>13596</v>
      </c>
    </row>
    <row r="130" spans="1:16" ht="15.5" x14ac:dyDescent="0.35">
      <c r="A130" s="62"/>
      <c r="B130" s="63"/>
      <c r="C130" s="62"/>
      <c r="D130" s="63"/>
      <c r="H130" s="50"/>
      <c r="I130" s="50"/>
      <c r="J130" s="50"/>
      <c r="K130" s="48"/>
      <c r="L130" s="51"/>
      <c r="M130" s="78">
        <v>120040298</v>
      </c>
      <c r="N130" s="73">
        <v>45726</v>
      </c>
      <c r="O130" s="75">
        <v>68</v>
      </c>
      <c r="P130" s="77">
        <v>6120</v>
      </c>
    </row>
    <row r="131" spans="1:16" ht="15.5" x14ac:dyDescent="0.35">
      <c r="A131" s="62"/>
      <c r="B131" s="63"/>
      <c r="C131" s="62"/>
      <c r="D131" s="63"/>
      <c r="H131" s="50"/>
      <c r="I131" s="50"/>
      <c r="J131" s="50"/>
      <c r="K131" s="48"/>
      <c r="L131" s="51"/>
      <c r="M131" s="78">
        <v>231064574</v>
      </c>
      <c r="N131" s="73">
        <v>45727</v>
      </c>
      <c r="O131" s="75">
        <v>35</v>
      </c>
      <c r="P131" s="77">
        <v>1050</v>
      </c>
    </row>
    <row r="132" spans="1:16" ht="15.5" x14ac:dyDescent="0.35">
      <c r="A132" s="62"/>
      <c r="B132" s="63"/>
      <c r="C132" s="62"/>
      <c r="D132" s="63"/>
      <c r="H132" s="50"/>
      <c r="I132" s="50"/>
      <c r="J132" s="50"/>
      <c r="K132" s="48"/>
      <c r="L132" s="51"/>
      <c r="M132" s="78">
        <v>120040327</v>
      </c>
      <c r="N132" s="73">
        <v>45727</v>
      </c>
      <c r="O132" s="75">
        <v>493</v>
      </c>
      <c r="P132" s="77">
        <v>44725.2</v>
      </c>
    </row>
    <row r="133" spans="1:16" ht="15.5" x14ac:dyDescent="0.35">
      <c r="A133" s="62"/>
      <c r="B133" s="63"/>
      <c r="C133" s="62"/>
      <c r="D133" s="63"/>
      <c r="H133" s="50"/>
      <c r="I133" s="50"/>
      <c r="J133" s="50"/>
      <c r="K133" s="48"/>
      <c r="L133" s="51"/>
      <c r="M133" s="78">
        <v>231064592</v>
      </c>
      <c r="N133" s="73">
        <v>45727</v>
      </c>
      <c r="O133" s="75">
        <v>11</v>
      </c>
      <c r="P133" s="77">
        <v>3795</v>
      </c>
    </row>
    <row r="134" spans="1:16" ht="15.5" x14ac:dyDescent="0.35">
      <c r="A134" s="62"/>
      <c r="B134" s="63"/>
      <c r="C134" s="62"/>
      <c r="D134" s="63"/>
      <c r="H134" s="50"/>
      <c r="I134" s="50"/>
      <c r="J134" s="50"/>
      <c r="K134" s="48"/>
      <c r="L134" s="51"/>
      <c r="M134" s="78">
        <v>120040339</v>
      </c>
      <c r="N134" s="73">
        <v>45727</v>
      </c>
      <c r="O134" s="75">
        <v>13</v>
      </c>
      <c r="P134" s="77">
        <v>1417.2</v>
      </c>
    </row>
    <row r="135" spans="1:16" ht="15.5" x14ac:dyDescent="0.35">
      <c r="A135" s="62"/>
      <c r="B135" s="63"/>
      <c r="C135" s="62"/>
      <c r="D135" s="63"/>
      <c r="H135" s="50"/>
      <c r="I135" s="50"/>
      <c r="J135" s="50"/>
      <c r="K135" s="48"/>
      <c r="L135" s="51"/>
      <c r="M135" s="78">
        <v>120040352</v>
      </c>
      <c r="N135" s="73">
        <v>45727</v>
      </c>
      <c r="O135" s="75">
        <v>1</v>
      </c>
      <c r="P135" s="77">
        <v>138</v>
      </c>
    </row>
    <row r="136" spans="1:16" ht="15.5" x14ac:dyDescent="0.35">
      <c r="A136" s="62"/>
      <c r="B136" s="63"/>
      <c r="C136" s="62"/>
      <c r="D136" s="63"/>
      <c r="H136" s="50"/>
      <c r="I136" s="50"/>
      <c r="J136" s="50"/>
      <c r="K136" s="48"/>
      <c r="L136" s="51"/>
      <c r="M136" s="78">
        <v>120040358</v>
      </c>
      <c r="N136" s="73">
        <v>45727</v>
      </c>
      <c r="O136" s="75">
        <v>31</v>
      </c>
      <c r="P136" s="77">
        <v>712.8</v>
      </c>
    </row>
    <row r="137" spans="1:16" ht="15.5" x14ac:dyDescent="0.35">
      <c r="A137" s="62"/>
      <c r="B137" s="63"/>
      <c r="C137" s="62"/>
      <c r="D137" s="63"/>
      <c r="H137" s="50"/>
      <c r="I137" s="50"/>
      <c r="J137" s="50"/>
      <c r="K137" s="48"/>
      <c r="L137" s="51"/>
      <c r="M137" s="78">
        <v>232005021</v>
      </c>
      <c r="N137" s="73">
        <v>45728</v>
      </c>
      <c r="O137" s="75">
        <v>1</v>
      </c>
      <c r="P137" s="77">
        <v>105</v>
      </c>
    </row>
    <row r="138" spans="1:16" ht="15.5" x14ac:dyDescent="0.35">
      <c r="A138" s="62"/>
      <c r="B138" s="63"/>
      <c r="C138" s="62"/>
      <c r="D138" s="63"/>
      <c r="H138" s="50"/>
      <c r="I138" s="50"/>
      <c r="J138" s="50"/>
      <c r="K138" s="48"/>
      <c r="L138" s="51"/>
      <c r="M138" s="78">
        <v>121000218</v>
      </c>
      <c r="N138" s="73">
        <v>45728</v>
      </c>
      <c r="O138" s="75">
        <v>4</v>
      </c>
      <c r="P138" s="77">
        <v>542.4</v>
      </c>
    </row>
    <row r="139" spans="1:16" ht="15.5" x14ac:dyDescent="0.35">
      <c r="A139" s="62"/>
      <c r="B139" s="63"/>
      <c r="C139" s="62"/>
      <c r="D139" s="63"/>
      <c r="H139" s="50"/>
      <c r="I139" s="50"/>
      <c r="J139" s="50"/>
      <c r="K139" s="48"/>
      <c r="L139" s="51"/>
      <c r="M139" s="78">
        <v>231064778</v>
      </c>
      <c r="N139" s="73">
        <v>45729</v>
      </c>
      <c r="O139" s="75">
        <v>1</v>
      </c>
      <c r="P139" s="77">
        <v>85.8</v>
      </c>
    </row>
    <row r="140" spans="1:16" ht="15.5" x14ac:dyDescent="0.35">
      <c r="A140" s="62"/>
      <c r="B140" s="63"/>
      <c r="C140" s="62"/>
      <c r="D140" s="63"/>
      <c r="H140" s="50"/>
      <c r="I140" s="50"/>
      <c r="J140" s="50"/>
      <c r="K140" s="48"/>
      <c r="L140" s="51"/>
      <c r="M140" s="78">
        <v>120041272</v>
      </c>
      <c r="N140" s="73">
        <v>45730</v>
      </c>
      <c r="O140" s="75">
        <v>55</v>
      </c>
      <c r="P140" s="77">
        <v>4234.8</v>
      </c>
    </row>
    <row r="141" spans="1:16" ht="15.5" x14ac:dyDescent="0.35">
      <c r="A141" s="62"/>
      <c r="B141" s="63"/>
      <c r="C141" s="62"/>
      <c r="D141" s="63"/>
      <c r="H141" s="50"/>
      <c r="I141" s="50"/>
      <c r="J141" s="50"/>
      <c r="K141" s="48"/>
      <c r="L141" s="51"/>
      <c r="M141" s="78">
        <v>120041437</v>
      </c>
      <c r="N141" s="73">
        <v>45733</v>
      </c>
      <c r="O141" s="75">
        <v>3</v>
      </c>
      <c r="P141" s="77">
        <v>109.8</v>
      </c>
    </row>
    <row r="142" spans="1:16" ht="15.5" x14ac:dyDescent="0.35">
      <c r="A142" s="62"/>
      <c r="B142" s="63"/>
      <c r="C142" s="62"/>
      <c r="D142" s="63"/>
      <c r="H142" s="50"/>
      <c r="I142" s="50"/>
      <c r="J142" s="50"/>
      <c r="K142" s="48"/>
      <c r="L142" s="51"/>
      <c r="M142" s="78">
        <v>120041802</v>
      </c>
      <c r="N142" s="73">
        <v>45734</v>
      </c>
      <c r="O142" s="75">
        <v>11</v>
      </c>
      <c r="P142" s="77">
        <v>0</v>
      </c>
    </row>
    <row r="143" spans="1:16" ht="15.5" x14ac:dyDescent="0.35">
      <c r="A143" s="62"/>
      <c r="B143" s="63"/>
      <c r="C143" s="62"/>
      <c r="D143" s="63"/>
      <c r="H143" s="50"/>
      <c r="I143" s="50"/>
      <c r="J143" s="50"/>
      <c r="K143" s="48"/>
      <c r="L143" s="51"/>
      <c r="M143" s="78">
        <v>231066278</v>
      </c>
      <c r="N143" s="73">
        <v>45734</v>
      </c>
      <c r="O143" s="75">
        <v>23</v>
      </c>
      <c r="P143" s="77">
        <v>690</v>
      </c>
    </row>
    <row r="144" spans="1:16" ht="15.5" x14ac:dyDescent="0.35">
      <c r="A144" s="62"/>
      <c r="B144" s="63"/>
      <c r="C144" s="62"/>
      <c r="D144" s="63"/>
      <c r="H144" s="50"/>
      <c r="I144" s="50"/>
      <c r="J144" s="50"/>
      <c r="K144" s="48"/>
      <c r="L144" s="51"/>
      <c r="M144" s="78">
        <v>231066330</v>
      </c>
      <c r="N144" s="73">
        <v>45734</v>
      </c>
      <c r="O144" s="75">
        <v>0</v>
      </c>
      <c r="P144" s="77">
        <v>0</v>
      </c>
    </row>
    <row r="145" spans="1:16" ht="15.5" x14ac:dyDescent="0.35">
      <c r="A145" s="62"/>
      <c r="B145" s="63"/>
      <c r="C145" s="62"/>
      <c r="D145" s="63"/>
      <c r="H145" s="50"/>
      <c r="I145" s="50"/>
      <c r="J145" s="50"/>
      <c r="K145" s="48"/>
      <c r="L145" s="51"/>
      <c r="M145" s="78">
        <v>120041562</v>
      </c>
      <c r="N145" s="73">
        <v>45734</v>
      </c>
      <c r="O145" s="75">
        <v>12</v>
      </c>
      <c r="P145" s="77">
        <v>120</v>
      </c>
    </row>
    <row r="146" spans="1:16" ht="15.5" x14ac:dyDescent="0.35">
      <c r="A146" s="62"/>
      <c r="B146" s="63"/>
      <c r="C146" s="62"/>
      <c r="D146" s="63"/>
      <c r="H146" s="50"/>
      <c r="I146" s="50"/>
      <c r="J146" s="50"/>
      <c r="K146" s="48"/>
      <c r="L146" s="51"/>
      <c r="M146" s="78">
        <v>231066385</v>
      </c>
      <c r="N146" s="73">
        <v>45734</v>
      </c>
      <c r="O146" s="75">
        <v>13</v>
      </c>
      <c r="P146" s="77">
        <v>142.79999999999899</v>
      </c>
    </row>
    <row r="147" spans="1:16" ht="15.5" x14ac:dyDescent="0.35">
      <c r="A147" s="62"/>
      <c r="B147" s="63"/>
      <c r="C147" s="62"/>
      <c r="D147" s="63"/>
      <c r="H147" s="50"/>
      <c r="I147" s="50"/>
      <c r="J147" s="50"/>
      <c r="K147" s="48"/>
      <c r="L147" s="51"/>
      <c r="M147" s="78">
        <v>231066335</v>
      </c>
      <c r="N147" s="73">
        <v>45734</v>
      </c>
      <c r="O147" s="75">
        <v>14</v>
      </c>
      <c r="P147" s="77">
        <v>154.19999999999999</v>
      </c>
    </row>
    <row r="148" spans="1:16" ht="15.5" x14ac:dyDescent="0.35">
      <c r="A148" s="62"/>
      <c r="B148" s="63"/>
      <c r="C148" s="62"/>
      <c r="D148" s="63"/>
      <c r="H148" s="50"/>
      <c r="I148" s="50"/>
      <c r="J148" s="50"/>
      <c r="K148" s="48"/>
      <c r="L148" s="51"/>
      <c r="M148" s="78">
        <v>231066380</v>
      </c>
      <c r="N148" s="73">
        <v>45734</v>
      </c>
      <c r="O148" s="75">
        <v>12</v>
      </c>
      <c r="P148" s="77">
        <v>120</v>
      </c>
    </row>
    <row r="149" spans="1:16" ht="15.5" x14ac:dyDescent="0.35">
      <c r="A149" s="62"/>
      <c r="B149" s="63"/>
      <c r="C149" s="62"/>
      <c r="D149" s="63"/>
      <c r="H149" s="50"/>
      <c r="I149" s="50"/>
      <c r="J149" s="50"/>
      <c r="K149" s="48"/>
      <c r="L149" s="51"/>
      <c r="M149" s="78">
        <v>231066343</v>
      </c>
      <c r="N149" s="73">
        <v>45734</v>
      </c>
      <c r="O149" s="75">
        <v>23</v>
      </c>
      <c r="P149" s="77">
        <v>276</v>
      </c>
    </row>
    <row r="150" spans="1:16" ht="15.5" x14ac:dyDescent="0.35">
      <c r="A150" s="62"/>
      <c r="B150" s="63"/>
      <c r="C150" s="62"/>
      <c r="D150" s="63"/>
      <c r="H150" s="50"/>
      <c r="I150" s="50"/>
      <c r="J150" s="50"/>
      <c r="K150" s="48"/>
      <c r="L150" s="51"/>
      <c r="M150" s="78">
        <v>231066375</v>
      </c>
      <c r="N150" s="73">
        <v>45734</v>
      </c>
      <c r="O150" s="75">
        <v>9</v>
      </c>
      <c r="P150" s="77">
        <v>81</v>
      </c>
    </row>
    <row r="151" spans="1:16" ht="15.5" x14ac:dyDescent="0.35">
      <c r="A151" s="62"/>
      <c r="B151" s="63"/>
      <c r="C151" s="62"/>
      <c r="D151" s="63"/>
      <c r="H151" s="50"/>
      <c r="I151" s="50"/>
      <c r="J151" s="50"/>
      <c r="K151" s="48"/>
      <c r="L151" s="51"/>
      <c r="M151" s="78">
        <v>231066354</v>
      </c>
      <c r="N151" s="73">
        <v>45734</v>
      </c>
      <c r="O151" s="75">
        <v>17</v>
      </c>
      <c r="P151" s="77">
        <v>136.19999999999999</v>
      </c>
    </row>
    <row r="152" spans="1:16" ht="15.5" x14ac:dyDescent="0.35">
      <c r="A152" s="62"/>
      <c r="B152" s="63"/>
      <c r="C152" s="62"/>
      <c r="D152" s="63"/>
      <c r="H152" s="50"/>
      <c r="I152" s="50"/>
      <c r="J152" s="50"/>
      <c r="K152" s="48"/>
      <c r="L152" s="51"/>
      <c r="M152" s="78">
        <v>120041592</v>
      </c>
      <c r="N152" s="73">
        <v>45734</v>
      </c>
      <c r="O152" s="75">
        <v>11</v>
      </c>
      <c r="P152" s="77">
        <v>5500.2</v>
      </c>
    </row>
    <row r="153" spans="1:16" ht="15.5" x14ac:dyDescent="0.35">
      <c r="A153" s="62"/>
      <c r="B153" s="63"/>
      <c r="C153" s="62"/>
      <c r="D153" s="63"/>
      <c r="H153" s="50"/>
      <c r="I153" s="50"/>
      <c r="J153" s="50"/>
      <c r="K153" s="48"/>
      <c r="L153" s="51"/>
      <c r="M153" s="78">
        <v>231066429</v>
      </c>
      <c r="N153" s="73">
        <v>45735</v>
      </c>
      <c r="O153" s="75">
        <v>11</v>
      </c>
      <c r="P153" s="77">
        <v>1639.2</v>
      </c>
    </row>
    <row r="154" spans="1:16" ht="15.5" x14ac:dyDescent="0.35">
      <c r="A154" s="62"/>
      <c r="B154" s="63"/>
      <c r="C154" s="62"/>
      <c r="D154" s="63"/>
      <c r="H154" s="50"/>
      <c r="I154" s="50"/>
      <c r="J154" s="50"/>
      <c r="K154" s="48"/>
      <c r="L154" s="51"/>
      <c r="M154" s="78">
        <v>120041806</v>
      </c>
      <c r="N154" s="73">
        <v>45735</v>
      </c>
      <c r="O154" s="75">
        <v>11</v>
      </c>
      <c r="P154" s="77">
        <v>3168</v>
      </c>
    </row>
    <row r="155" spans="1:16" ht="15.5" x14ac:dyDescent="0.35">
      <c r="A155" s="62"/>
      <c r="B155" s="63"/>
      <c r="C155" s="62"/>
      <c r="D155" s="63"/>
      <c r="H155" s="50"/>
      <c r="I155" s="50"/>
      <c r="J155" s="50"/>
      <c r="K155" s="48"/>
      <c r="L155" s="51"/>
      <c r="M155" s="78">
        <v>231067049</v>
      </c>
      <c r="N155" s="73">
        <v>45735</v>
      </c>
      <c r="O155" s="75">
        <v>45</v>
      </c>
      <c r="P155" s="77">
        <v>16470</v>
      </c>
    </row>
    <row r="156" spans="1:16" ht="15.5" x14ac:dyDescent="0.35">
      <c r="A156" s="62"/>
      <c r="B156" s="63"/>
      <c r="C156" s="62"/>
      <c r="D156" s="63"/>
      <c r="H156" s="50"/>
      <c r="I156" s="50"/>
      <c r="J156" s="50"/>
      <c r="K156" s="48"/>
      <c r="L156" s="51"/>
      <c r="M156" s="78">
        <v>231067778</v>
      </c>
      <c r="N156" s="73">
        <v>45736</v>
      </c>
      <c r="O156" s="75">
        <v>172</v>
      </c>
      <c r="P156" s="77">
        <v>53836.2</v>
      </c>
    </row>
    <row r="157" spans="1:16" ht="15.5" x14ac:dyDescent="0.35">
      <c r="A157" s="62"/>
      <c r="B157" s="63"/>
      <c r="C157" s="62"/>
      <c r="D157" s="63"/>
      <c r="H157" s="50"/>
      <c r="I157" s="50"/>
      <c r="J157" s="50"/>
      <c r="K157" s="48"/>
      <c r="L157" s="51"/>
      <c r="M157" s="78">
        <v>120042132</v>
      </c>
      <c r="N157" s="73">
        <v>45736</v>
      </c>
      <c r="O157" s="75">
        <v>5</v>
      </c>
      <c r="P157" s="77">
        <v>1546.2</v>
      </c>
    </row>
    <row r="158" spans="1:16" ht="15.5" x14ac:dyDescent="0.35">
      <c r="A158" s="62"/>
      <c r="B158" s="63"/>
      <c r="C158" s="62"/>
      <c r="D158" s="63"/>
      <c r="H158" s="50"/>
      <c r="I158" s="50"/>
      <c r="J158" s="50"/>
      <c r="K158" s="48"/>
      <c r="L158" s="51"/>
      <c r="M158" s="78">
        <v>120042163</v>
      </c>
      <c r="N158" s="73">
        <v>45736</v>
      </c>
      <c r="O158" s="75">
        <v>2</v>
      </c>
      <c r="P158" s="77">
        <v>13.8</v>
      </c>
    </row>
    <row r="159" spans="1:16" ht="15.5" x14ac:dyDescent="0.35">
      <c r="A159" s="62"/>
      <c r="B159" s="63"/>
      <c r="C159" s="62"/>
      <c r="D159" s="63"/>
      <c r="H159" s="50"/>
      <c r="I159" s="50"/>
      <c r="J159" s="50"/>
      <c r="K159" s="48"/>
      <c r="L159" s="51"/>
      <c r="M159" s="78">
        <v>120042439</v>
      </c>
      <c r="N159" s="73">
        <v>45740</v>
      </c>
      <c r="O159" s="75">
        <v>84</v>
      </c>
      <c r="P159" s="77">
        <v>33255.599999999999</v>
      </c>
    </row>
    <row r="160" spans="1:16" ht="15.5" x14ac:dyDescent="0.35">
      <c r="A160" s="62"/>
      <c r="B160" s="63"/>
      <c r="C160" s="62"/>
      <c r="D160" s="63"/>
      <c r="H160" s="50"/>
      <c r="I160" s="50"/>
      <c r="J160" s="50"/>
      <c r="K160" s="48"/>
      <c r="L160" s="51"/>
      <c r="M160" s="78">
        <v>231068199</v>
      </c>
      <c r="N160" s="73">
        <v>45740</v>
      </c>
      <c r="O160" s="75">
        <v>4</v>
      </c>
      <c r="P160" s="77">
        <v>84</v>
      </c>
    </row>
    <row r="161" spans="1:16" ht="15.5" x14ac:dyDescent="0.35">
      <c r="A161" s="62"/>
      <c r="B161" s="63"/>
      <c r="C161" s="62"/>
      <c r="D161" s="63"/>
      <c r="H161" s="50"/>
      <c r="I161" s="50"/>
      <c r="J161" s="50"/>
      <c r="K161" s="48"/>
      <c r="L161" s="51"/>
      <c r="M161" s="78">
        <v>120042555</v>
      </c>
      <c r="N161" s="73">
        <v>45742</v>
      </c>
      <c r="O161" s="75">
        <v>12</v>
      </c>
      <c r="P161" s="77">
        <v>2641.2</v>
      </c>
    </row>
    <row r="162" spans="1:16" ht="15.5" x14ac:dyDescent="0.35">
      <c r="A162" s="62"/>
      <c r="B162" s="63"/>
      <c r="C162" s="62"/>
      <c r="D162" s="63"/>
      <c r="H162" s="50"/>
      <c r="I162" s="50"/>
      <c r="J162" s="50"/>
      <c r="K162" s="48"/>
      <c r="L162" s="51"/>
      <c r="M162" s="78">
        <v>120042557</v>
      </c>
      <c r="N162" s="73">
        <v>45742</v>
      </c>
      <c r="O162" s="75">
        <v>5</v>
      </c>
      <c r="P162" s="77">
        <v>294</v>
      </c>
    </row>
    <row r="163" spans="1:16" ht="15.5" x14ac:dyDescent="0.35">
      <c r="A163" s="62"/>
      <c r="B163" s="63"/>
      <c r="C163" s="62"/>
      <c r="D163" s="63"/>
      <c r="H163" s="50"/>
      <c r="I163" s="50"/>
      <c r="J163" s="50"/>
      <c r="K163" s="48"/>
      <c r="L163" s="51"/>
      <c r="M163" s="78">
        <v>120042580</v>
      </c>
      <c r="N163" s="73">
        <v>45742</v>
      </c>
      <c r="O163" s="75">
        <v>3</v>
      </c>
      <c r="P163" s="77">
        <v>196.79999999999899</v>
      </c>
    </row>
    <row r="164" spans="1:16" ht="15.5" x14ac:dyDescent="0.35">
      <c r="A164" s="62"/>
      <c r="B164" s="63"/>
      <c r="C164" s="62"/>
      <c r="D164" s="63"/>
      <c r="H164" s="50"/>
      <c r="I164" s="50"/>
      <c r="J164" s="50"/>
      <c r="K164" s="48"/>
      <c r="L164" s="51"/>
      <c r="M164" s="78">
        <v>231068561</v>
      </c>
      <c r="N164" s="73">
        <v>45743</v>
      </c>
      <c r="O164" s="75">
        <v>7</v>
      </c>
      <c r="P164" s="77">
        <v>840</v>
      </c>
    </row>
    <row r="165" spans="1:16" ht="15.5" x14ac:dyDescent="0.35">
      <c r="A165" s="62"/>
      <c r="B165" s="63"/>
      <c r="C165" s="62"/>
      <c r="D165" s="63"/>
      <c r="H165" s="50"/>
      <c r="I165" s="50"/>
      <c r="J165" s="50"/>
      <c r="K165" s="48"/>
      <c r="L165" s="51"/>
      <c r="M165" s="78">
        <v>231068564</v>
      </c>
      <c r="N165" s="73">
        <v>45743</v>
      </c>
      <c r="O165" s="75">
        <v>4</v>
      </c>
      <c r="P165" s="77">
        <v>480</v>
      </c>
    </row>
    <row r="166" spans="1:16" ht="15.5" x14ac:dyDescent="0.35">
      <c r="A166" s="62"/>
      <c r="B166" s="63"/>
      <c r="C166" s="62"/>
      <c r="D166" s="63"/>
      <c r="H166" s="50"/>
      <c r="I166" s="50"/>
      <c r="J166" s="50"/>
      <c r="K166" s="48"/>
      <c r="L166" s="51"/>
      <c r="M166" s="78">
        <v>231068567</v>
      </c>
      <c r="N166" s="73">
        <v>45743</v>
      </c>
      <c r="O166" s="75">
        <v>14</v>
      </c>
      <c r="P166" s="77">
        <v>1750.2</v>
      </c>
    </row>
    <row r="167" spans="1:16" ht="15.5" x14ac:dyDescent="0.35">
      <c r="A167" s="62"/>
      <c r="B167" s="63"/>
      <c r="C167" s="62"/>
      <c r="D167" s="63"/>
      <c r="H167" s="50"/>
      <c r="I167" s="50"/>
      <c r="J167" s="50"/>
      <c r="K167" s="48"/>
      <c r="L167" s="51"/>
      <c r="M167" s="78">
        <v>231068595</v>
      </c>
      <c r="N167" s="73">
        <v>45743</v>
      </c>
      <c r="O167" s="75">
        <v>11</v>
      </c>
      <c r="P167" s="77">
        <v>1485</v>
      </c>
    </row>
    <row r="168" spans="1:16" ht="15.5" x14ac:dyDescent="0.35">
      <c r="A168" s="62"/>
      <c r="B168" s="63"/>
      <c r="C168" s="62"/>
      <c r="D168" s="63"/>
      <c r="H168" s="50"/>
      <c r="I168" s="50"/>
      <c r="J168" s="50"/>
      <c r="K168" s="48"/>
      <c r="L168" s="51"/>
      <c r="M168" s="78">
        <v>231068628</v>
      </c>
      <c r="N168" s="73">
        <v>45743</v>
      </c>
      <c r="O168" s="75">
        <v>2</v>
      </c>
      <c r="P168" s="77">
        <v>70.199999999999903</v>
      </c>
    </row>
    <row r="169" spans="1:16" ht="15.5" x14ac:dyDescent="0.35">
      <c r="A169" s="62"/>
      <c r="B169" s="63"/>
      <c r="C169" s="62"/>
      <c r="D169" s="63"/>
      <c r="H169" s="50"/>
      <c r="I169" s="50"/>
      <c r="J169" s="50"/>
      <c r="K169" s="48"/>
      <c r="L169" s="51"/>
      <c r="M169" s="78">
        <v>120042621</v>
      </c>
      <c r="N169" s="73">
        <v>45743</v>
      </c>
      <c r="O169" s="75">
        <v>237</v>
      </c>
      <c r="P169" s="77">
        <v>29868.6</v>
      </c>
    </row>
    <row r="170" spans="1:16" ht="15.5" x14ac:dyDescent="0.35">
      <c r="A170" s="62"/>
      <c r="B170" s="63"/>
      <c r="C170" s="62"/>
      <c r="D170" s="63"/>
      <c r="H170" s="50"/>
      <c r="I170" s="50"/>
      <c r="J170" s="50"/>
      <c r="K170" s="48"/>
      <c r="L170" s="51"/>
      <c r="M170" s="78">
        <v>231068714</v>
      </c>
      <c r="N170" s="73">
        <v>45744</v>
      </c>
      <c r="O170" s="75">
        <v>6</v>
      </c>
      <c r="P170" s="77">
        <v>1338</v>
      </c>
    </row>
    <row r="171" spans="1:16" ht="15.5" x14ac:dyDescent="0.35">
      <c r="A171" s="62"/>
      <c r="B171" s="63"/>
      <c r="C171" s="62"/>
      <c r="D171" s="63"/>
      <c r="H171" s="50"/>
      <c r="I171" s="50"/>
      <c r="J171" s="50"/>
      <c r="K171" s="48"/>
      <c r="L171" s="51"/>
      <c r="M171" s="78">
        <v>231068719</v>
      </c>
      <c r="N171" s="73">
        <v>45744</v>
      </c>
      <c r="O171" s="75">
        <v>14</v>
      </c>
      <c r="P171" s="77">
        <v>1441.8</v>
      </c>
    </row>
    <row r="172" spans="1:16" ht="15.5" x14ac:dyDescent="0.35">
      <c r="A172" s="62"/>
      <c r="B172" s="63"/>
      <c r="C172" s="62"/>
      <c r="D172" s="63"/>
      <c r="H172" s="50"/>
      <c r="I172" s="50"/>
      <c r="J172" s="50"/>
      <c r="K172" s="48"/>
      <c r="L172" s="51"/>
      <c r="M172" s="78">
        <v>231068768</v>
      </c>
      <c r="N172" s="73">
        <v>45744</v>
      </c>
      <c r="O172" s="75">
        <v>5</v>
      </c>
      <c r="P172" s="77">
        <v>199.8</v>
      </c>
    </row>
    <row r="173" spans="1:16" ht="15.5" x14ac:dyDescent="0.35">
      <c r="A173" s="62"/>
      <c r="B173" s="63"/>
      <c r="C173" s="62"/>
      <c r="D173" s="63"/>
      <c r="H173" s="50"/>
      <c r="I173" s="50"/>
      <c r="J173" s="50"/>
      <c r="K173" s="48"/>
      <c r="L173" s="51"/>
      <c r="M173" s="78">
        <v>120042676</v>
      </c>
      <c r="N173" s="73">
        <v>45744</v>
      </c>
      <c r="O173" s="75">
        <v>13</v>
      </c>
      <c r="P173" s="77">
        <v>642.6</v>
      </c>
    </row>
    <row r="174" spans="1:16" ht="15.5" x14ac:dyDescent="0.35">
      <c r="A174" s="62"/>
      <c r="B174" s="63"/>
      <c r="C174" s="62"/>
      <c r="D174" s="63"/>
      <c r="H174" s="50"/>
      <c r="I174" s="50"/>
      <c r="J174" s="50"/>
      <c r="K174" s="48"/>
      <c r="L174" s="51"/>
      <c r="M174" s="78">
        <v>120043219</v>
      </c>
      <c r="N174" s="73">
        <v>45746</v>
      </c>
      <c r="O174" s="75">
        <v>96</v>
      </c>
      <c r="P174" s="77">
        <v>6309.5999999999904</v>
      </c>
    </row>
    <row r="175" spans="1:16" ht="15.5" x14ac:dyDescent="0.35">
      <c r="A175" s="62"/>
      <c r="B175" s="63"/>
      <c r="C175" s="62"/>
      <c r="D175" s="63"/>
      <c r="H175" s="50"/>
      <c r="I175" s="50"/>
      <c r="J175" s="50"/>
      <c r="K175" s="48"/>
      <c r="L175" s="51"/>
      <c r="M175" s="78">
        <v>120043224</v>
      </c>
      <c r="N175" s="73">
        <v>45746</v>
      </c>
      <c r="O175" s="75">
        <v>55</v>
      </c>
      <c r="P175" s="77">
        <v>3576.6</v>
      </c>
    </row>
    <row r="176" spans="1:16" ht="15.5" x14ac:dyDescent="0.35">
      <c r="A176" s="62"/>
      <c r="B176" s="63"/>
      <c r="C176" s="62"/>
      <c r="D176" s="63"/>
      <c r="H176" s="50"/>
      <c r="I176" s="50"/>
      <c r="J176" s="50"/>
      <c r="K176" s="48"/>
      <c r="L176" s="51"/>
      <c r="M176" s="78">
        <v>120043265</v>
      </c>
      <c r="N176" s="73">
        <v>45747</v>
      </c>
      <c r="O176" s="75">
        <v>1200</v>
      </c>
      <c r="P176" s="77">
        <v>93560.4</v>
      </c>
    </row>
    <row r="177" spans="1:16" ht="14.5" x14ac:dyDescent="0.35">
      <c r="A177" s="62"/>
      <c r="B177" s="63"/>
      <c r="C177" s="62"/>
      <c r="D177" s="63"/>
      <c r="H177" s="50"/>
      <c r="I177" s="50"/>
      <c r="J177" s="50"/>
      <c r="K177" s="48"/>
      <c r="L177" s="51"/>
      <c r="M177">
        <v>120044719</v>
      </c>
      <c r="N177" s="37">
        <v>45764</v>
      </c>
      <c r="O177" s="76">
        <v>77</v>
      </c>
      <c r="P177">
        <v>2610</v>
      </c>
    </row>
    <row r="178" spans="1:16" ht="14.5" x14ac:dyDescent="0.35">
      <c r="A178" s="62"/>
      <c r="B178" s="63"/>
      <c r="C178" s="62"/>
      <c r="D178" s="63"/>
      <c r="H178" s="50"/>
      <c r="I178" s="50"/>
      <c r="J178" s="50"/>
      <c r="K178" s="48"/>
      <c r="L178" s="51"/>
      <c r="M178">
        <v>231070566</v>
      </c>
      <c r="N178" s="37">
        <v>45756</v>
      </c>
      <c r="O178">
        <v>2</v>
      </c>
      <c r="P178">
        <v>690</v>
      </c>
    </row>
    <row r="179" spans="1:16" ht="14.5" x14ac:dyDescent="0.35">
      <c r="A179" s="62"/>
      <c r="B179" s="63"/>
      <c r="C179" s="62"/>
      <c r="D179" s="63"/>
      <c r="H179" s="50"/>
      <c r="I179" s="50"/>
      <c r="J179" s="50"/>
      <c r="K179" s="48"/>
      <c r="L179" s="51"/>
      <c r="M179">
        <v>231072461</v>
      </c>
      <c r="N179" s="37">
        <v>45771</v>
      </c>
      <c r="O179">
        <v>12</v>
      </c>
      <c r="P179">
        <v>2508</v>
      </c>
    </row>
    <row r="180" spans="1:16" ht="14.5" x14ac:dyDescent="0.35">
      <c r="A180" s="62"/>
      <c r="B180" s="63"/>
      <c r="C180" s="62"/>
      <c r="D180" s="63"/>
      <c r="H180" s="50"/>
      <c r="I180" s="50"/>
      <c r="J180" s="50"/>
      <c r="K180" s="48"/>
      <c r="L180" s="51"/>
      <c r="M180">
        <v>120043417</v>
      </c>
      <c r="N180" s="37">
        <v>45748</v>
      </c>
      <c r="O180">
        <v>3679</v>
      </c>
      <c r="P180">
        <v>387713.4</v>
      </c>
    </row>
    <row r="181" spans="1:16" ht="14.5" x14ac:dyDescent="0.35">
      <c r="A181" s="62"/>
      <c r="B181" s="63"/>
      <c r="C181" s="62"/>
      <c r="D181" s="63"/>
      <c r="H181" s="50"/>
      <c r="I181" s="50"/>
      <c r="J181" s="50"/>
      <c r="K181" s="48"/>
      <c r="L181" s="51"/>
      <c r="M181">
        <v>120043423</v>
      </c>
      <c r="N181" s="37">
        <v>45748</v>
      </c>
      <c r="O181">
        <v>12</v>
      </c>
      <c r="P181">
        <v>5622.5999999999904</v>
      </c>
    </row>
    <row r="182" spans="1:16" ht="14.5" x14ac:dyDescent="0.35">
      <c r="A182" s="62"/>
      <c r="B182" s="63"/>
      <c r="C182" s="62"/>
      <c r="D182" s="63"/>
      <c r="H182" s="50"/>
      <c r="I182" s="50"/>
      <c r="J182" s="50"/>
      <c r="K182" s="48"/>
      <c r="L182" s="51"/>
      <c r="M182">
        <v>120043634</v>
      </c>
      <c r="N182" s="37">
        <v>45750</v>
      </c>
      <c r="O182">
        <v>4297</v>
      </c>
      <c r="P182">
        <v>115529.4</v>
      </c>
    </row>
    <row r="183" spans="1:16" ht="14.5" x14ac:dyDescent="0.35">
      <c r="A183" s="62"/>
      <c r="B183" s="63"/>
      <c r="C183" s="62"/>
      <c r="D183" s="63"/>
      <c r="H183" s="50"/>
      <c r="I183" s="50"/>
      <c r="J183" s="50"/>
      <c r="K183" s="48"/>
      <c r="L183" s="51"/>
      <c r="M183">
        <v>120043656</v>
      </c>
      <c r="N183" s="37">
        <v>45750</v>
      </c>
      <c r="O183">
        <v>11</v>
      </c>
      <c r="P183">
        <v>9460.1999999999898</v>
      </c>
    </row>
    <row r="184" spans="1:16" ht="14.5" x14ac:dyDescent="0.35">
      <c r="A184" s="62"/>
      <c r="B184" s="63"/>
      <c r="C184" s="62"/>
      <c r="D184" s="63"/>
      <c r="H184" s="50"/>
      <c r="I184" s="50"/>
      <c r="J184" s="50"/>
      <c r="K184" s="48"/>
      <c r="L184" s="51"/>
      <c r="M184">
        <v>120044244</v>
      </c>
      <c r="N184" s="37">
        <v>45754</v>
      </c>
      <c r="O184">
        <v>22</v>
      </c>
      <c r="P184">
        <v>1495.8</v>
      </c>
    </row>
    <row r="185" spans="1:16" ht="14.5" x14ac:dyDescent="0.35">
      <c r="A185" s="62"/>
      <c r="B185" s="63"/>
      <c r="C185" s="62"/>
      <c r="D185" s="63"/>
      <c r="H185" s="50"/>
      <c r="I185" s="50"/>
      <c r="J185" s="50"/>
      <c r="K185" s="48"/>
      <c r="L185" s="51"/>
      <c r="M185">
        <v>120044245</v>
      </c>
      <c r="N185" s="37">
        <v>45754</v>
      </c>
      <c r="O185">
        <v>32</v>
      </c>
      <c r="P185">
        <v>2176.1999999999998</v>
      </c>
    </row>
    <row r="186" spans="1:16" ht="14.5" x14ac:dyDescent="0.35">
      <c r="A186" s="62"/>
      <c r="B186" s="63"/>
      <c r="C186" s="62"/>
      <c r="D186" s="63"/>
      <c r="H186" s="50"/>
      <c r="I186" s="50"/>
      <c r="J186" s="50"/>
      <c r="K186" s="48"/>
      <c r="L186" s="51"/>
      <c r="M186">
        <v>120044246</v>
      </c>
      <c r="N186" s="37">
        <v>45754</v>
      </c>
      <c r="O186">
        <v>30</v>
      </c>
      <c r="P186">
        <v>2040</v>
      </c>
    </row>
    <row r="187" spans="1:16" ht="14.5" x14ac:dyDescent="0.35">
      <c r="A187" s="62"/>
      <c r="B187" s="63"/>
      <c r="C187" s="62"/>
      <c r="D187" s="63"/>
      <c r="H187" s="50"/>
      <c r="I187" s="50"/>
      <c r="J187" s="50"/>
      <c r="K187" s="48"/>
      <c r="L187" s="51"/>
      <c r="M187">
        <v>120044307</v>
      </c>
      <c r="N187" s="37">
        <v>45755</v>
      </c>
      <c r="O187">
        <v>1</v>
      </c>
      <c r="P187">
        <v>351.6</v>
      </c>
    </row>
    <row r="188" spans="1:16" ht="14.5" x14ac:dyDescent="0.35">
      <c r="A188" s="62"/>
      <c r="B188" s="63"/>
      <c r="C188" s="62"/>
      <c r="D188" s="63"/>
      <c r="H188" s="50"/>
      <c r="I188" s="50"/>
      <c r="J188" s="50"/>
      <c r="K188" s="48"/>
      <c r="L188" s="51"/>
      <c r="M188">
        <v>120044380</v>
      </c>
      <c r="N188" s="37">
        <v>45757</v>
      </c>
      <c r="O188">
        <v>34</v>
      </c>
      <c r="P188">
        <v>2040</v>
      </c>
    </row>
    <row r="189" spans="1:16" ht="14.5" x14ac:dyDescent="0.35">
      <c r="A189" s="62"/>
      <c r="B189" s="63"/>
      <c r="C189" s="62"/>
      <c r="D189" s="63"/>
      <c r="H189" s="50"/>
      <c r="I189" s="50"/>
      <c r="J189" s="50"/>
      <c r="K189" s="48"/>
      <c r="L189" s="51"/>
      <c r="M189">
        <v>120044382</v>
      </c>
      <c r="N189" s="37">
        <v>45757</v>
      </c>
      <c r="O189">
        <v>1</v>
      </c>
      <c r="P189">
        <v>436.2</v>
      </c>
    </row>
    <row r="190" spans="1:16" ht="14.5" x14ac:dyDescent="0.35">
      <c r="A190" s="62"/>
      <c r="B190" s="63"/>
      <c r="C190" s="62"/>
      <c r="D190" s="63"/>
      <c r="H190" s="50"/>
      <c r="I190" s="50"/>
      <c r="J190" s="50"/>
      <c r="K190" s="48"/>
      <c r="L190" s="51"/>
      <c r="M190">
        <v>120044641</v>
      </c>
      <c r="N190" s="37">
        <v>45763</v>
      </c>
      <c r="O190">
        <v>208</v>
      </c>
      <c r="P190">
        <v>36192</v>
      </c>
    </row>
    <row r="191" spans="1:16" ht="14.5" x14ac:dyDescent="0.35">
      <c r="A191" s="62"/>
      <c r="B191" s="63"/>
      <c r="C191" s="62"/>
      <c r="D191" s="63"/>
      <c r="H191" s="50"/>
      <c r="I191" s="50"/>
      <c r="J191" s="50"/>
      <c r="K191" s="48"/>
      <c r="L191" s="51"/>
      <c r="M191">
        <v>120044650</v>
      </c>
      <c r="N191" s="37">
        <v>45763</v>
      </c>
      <c r="O191">
        <v>6</v>
      </c>
      <c r="P191">
        <v>2706</v>
      </c>
    </row>
    <row r="192" spans="1:16" ht="14.5" x14ac:dyDescent="0.35">
      <c r="A192" s="62"/>
      <c r="B192" s="63"/>
      <c r="C192" s="62"/>
      <c r="D192" s="63"/>
      <c r="H192" s="50"/>
      <c r="I192" s="50"/>
      <c r="J192" s="50"/>
      <c r="K192" s="48"/>
      <c r="L192" s="51"/>
      <c r="M192">
        <v>120044660</v>
      </c>
      <c r="N192" s="37">
        <v>45763</v>
      </c>
      <c r="O192">
        <v>45</v>
      </c>
      <c r="P192">
        <v>2700</v>
      </c>
    </row>
    <row r="193" spans="1:16" ht="14.5" x14ac:dyDescent="0.35">
      <c r="A193" s="62"/>
      <c r="B193" s="63"/>
      <c r="C193" s="62"/>
      <c r="D193" s="63"/>
      <c r="H193" s="50"/>
      <c r="I193" s="50"/>
      <c r="J193" s="50"/>
      <c r="K193" s="48"/>
      <c r="L193" s="51"/>
      <c r="M193">
        <v>120044663</v>
      </c>
      <c r="N193" s="37">
        <v>45763</v>
      </c>
      <c r="O193">
        <v>2</v>
      </c>
      <c r="P193">
        <v>397.8</v>
      </c>
    </row>
    <row r="194" spans="1:16" ht="14.5" x14ac:dyDescent="0.35">
      <c r="A194" s="62"/>
      <c r="B194" s="63"/>
      <c r="C194" s="62"/>
      <c r="D194" s="63"/>
      <c r="H194" s="50"/>
      <c r="I194" s="50"/>
      <c r="J194" s="50"/>
      <c r="K194" s="48"/>
      <c r="L194" s="51"/>
      <c r="M194">
        <v>120044668</v>
      </c>
      <c r="N194" s="37">
        <v>45763</v>
      </c>
      <c r="O194">
        <v>2</v>
      </c>
      <c r="P194">
        <v>148.19999999999999</v>
      </c>
    </row>
    <row r="195" spans="1:16" ht="14.5" x14ac:dyDescent="0.35">
      <c r="A195" s="62"/>
      <c r="B195" s="63"/>
      <c r="C195" s="62"/>
      <c r="D195" s="63"/>
      <c r="H195" s="50"/>
      <c r="I195" s="50"/>
      <c r="J195" s="50"/>
      <c r="K195" s="48"/>
      <c r="L195" s="51"/>
      <c r="M195">
        <v>120045544</v>
      </c>
      <c r="N195" s="37">
        <v>45768</v>
      </c>
      <c r="O195">
        <v>3</v>
      </c>
      <c r="P195">
        <v>186</v>
      </c>
    </row>
    <row r="196" spans="1:16" ht="14.5" x14ac:dyDescent="0.35">
      <c r="A196" s="62"/>
      <c r="B196" s="63"/>
      <c r="C196" s="62"/>
      <c r="D196" s="63"/>
      <c r="H196" s="50"/>
      <c r="I196" s="50"/>
      <c r="J196" s="50"/>
      <c r="K196" s="48"/>
      <c r="L196" s="51"/>
      <c r="M196">
        <v>120045755</v>
      </c>
      <c r="N196" s="37">
        <v>45771</v>
      </c>
      <c r="O196">
        <v>4</v>
      </c>
      <c r="P196">
        <v>127.8</v>
      </c>
    </row>
    <row r="197" spans="1:16" ht="14.5" x14ac:dyDescent="0.35">
      <c r="A197" s="62"/>
      <c r="B197" s="63"/>
      <c r="C197" s="62"/>
      <c r="D197" s="63"/>
      <c r="H197" s="50"/>
      <c r="I197" s="50"/>
      <c r="J197" s="50"/>
      <c r="K197" s="48"/>
      <c r="L197" s="51"/>
      <c r="M197">
        <v>120045766</v>
      </c>
      <c r="N197" s="37">
        <v>45771</v>
      </c>
      <c r="O197">
        <v>10</v>
      </c>
      <c r="P197">
        <v>1720.2</v>
      </c>
    </row>
    <row r="198" spans="1:16" ht="14.5" x14ac:dyDescent="0.35">
      <c r="A198" s="62"/>
      <c r="B198" s="63"/>
      <c r="C198" s="62"/>
      <c r="D198" s="63"/>
      <c r="H198" s="50"/>
      <c r="I198" s="50"/>
      <c r="J198" s="50"/>
      <c r="K198" s="48"/>
      <c r="L198" s="51"/>
      <c r="M198">
        <v>120045836</v>
      </c>
      <c r="N198" s="37">
        <v>45772</v>
      </c>
      <c r="O198">
        <v>7</v>
      </c>
      <c r="P198">
        <v>525</v>
      </c>
    </row>
    <row r="199" spans="1:16" ht="14.5" x14ac:dyDescent="0.35">
      <c r="A199" s="62"/>
      <c r="B199" s="63"/>
      <c r="C199" s="62"/>
      <c r="D199" s="63"/>
      <c r="H199" s="50"/>
      <c r="I199" s="50"/>
      <c r="J199" s="50"/>
      <c r="K199" s="48"/>
      <c r="L199" s="51"/>
      <c r="M199">
        <v>120045837</v>
      </c>
      <c r="N199" s="37">
        <v>45772</v>
      </c>
      <c r="O199">
        <v>1</v>
      </c>
      <c r="P199">
        <v>46.2</v>
      </c>
    </row>
    <row r="200" spans="1:16" ht="14.5" x14ac:dyDescent="0.35">
      <c r="A200" s="62"/>
      <c r="B200" s="63"/>
      <c r="C200" s="62"/>
      <c r="D200" s="63"/>
      <c r="H200" s="50"/>
      <c r="I200" s="50"/>
      <c r="J200" s="50"/>
      <c r="K200" s="48"/>
      <c r="L200" s="51"/>
      <c r="M200">
        <v>120048520</v>
      </c>
      <c r="N200" s="37">
        <v>45777</v>
      </c>
      <c r="O200">
        <v>0</v>
      </c>
      <c r="P200">
        <v>0</v>
      </c>
    </row>
    <row r="201" spans="1:16" ht="14.5" x14ac:dyDescent="0.35">
      <c r="A201" s="62"/>
      <c r="B201" s="63"/>
      <c r="C201" s="62"/>
      <c r="D201" s="63"/>
      <c r="H201" s="50"/>
      <c r="I201" s="50"/>
      <c r="J201" s="50"/>
      <c r="K201" s="48"/>
      <c r="L201" s="51"/>
      <c r="M201">
        <v>120048681</v>
      </c>
      <c r="N201" s="37">
        <v>45777</v>
      </c>
      <c r="O201">
        <v>13</v>
      </c>
      <c r="P201">
        <v>1429.8</v>
      </c>
    </row>
    <row r="202" spans="1:16" ht="14.5" x14ac:dyDescent="0.35">
      <c r="A202" s="62"/>
      <c r="B202" s="63"/>
      <c r="C202" s="62"/>
      <c r="D202" s="63"/>
      <c r="H202" s="50"/>
      <c r="I202" s="50"/>
      <c r="J202" s="50"/>
      <c r="K202" s="48"/>
      <c r="L202" s="51"/>
      <c r="M202">
        <v>120048749</v>
      </c>
      <c r="N202" s="37">
        <v>45777</v>
      </c>
      <c r="O202">
        <v>6</v>
      </c>
      <c r="P202">
        <v>768</v>
      </c>
    </row>
    <row r="203" spans="1:16" ht="14.5" x14ac:dyDescent="0.35">
      <c r="A203" s="62"/>
      <c r="B203" s="63"/>
      <c r="C203" s="62"/>
      <c r="D203" s="63"/>
      <c r="H203" s="50"/>
      <c r="I203" s="50"/>
      <c r="J203" s="50"/>
      <c r="K203" s="48"/>
      <c r="L203" s="51"/>
      <c r="M203">
        <v>121000267</v>
      </c>
      <c r="N203" s="37">
        <v>45758</v>
      </c>
      <c r="O203">
        <v>32</v>
      </c>
      <c r="P203">
        <v>1375.8</v>
      </c>
    </row>
    <row r="204" spans="1:16" ht="14.5" x14ac:dyDescent="0.35">
      <c r="A204" s="62"/>
      <c r="B204" s="63"/>
      <c r="C204" s="62"/>
      <c r="D204" s="63"/>
      <c r="H204" s="50"/>
      <c r="I204" s="50"/>
      <c r="J204" s="50"/>
      <c r="K204" s="48"/>
      <c r="L204" s="51"/>
      <c r="M204">
        <v>231069733</v>
      </c>
      <c r="N204" s="37">
        <v>45750</v>
      </c>
      <c r="O204">
        <v>5</v>
      </c>
      <c r="P204">
        <v>1150.2</v>
      </c>
    </row>
    <row r="205" spans="1:16" ht="14.5" x14ac:dyDescent="0.35">
      <c r="A205" s="62"/>
      <c r="B205" s="63"/>
      <c r="C205" s="62"/>
      <c r="D205" s="63"/>
      <c r="H205" s="50"/>
      <c r="I205" s="50"/>
      <c r="J205" s="50"/>
      <c r="K205" s="48"/>
      <c r="L205" s="51"/>
      <c r="M205">
        <v>231070139</v>
      </c>
      <c r="N205" s="37">
        <v>45752</v>
      </c>
      <c r="O205">
        <v>20</v>
      </c>
      <c r="P205">
        <v>1200</v>
      </c>
    </row>
    <row r="206" spans="1:16" ht="14.5" x14ac:dyDescent="0.35">
      <c r="A206" s="62"/>
      <c r="B206" s="63"/>
      <c r="C206" s="62"/>
      <c r="D206" s="63"/>
      <c r="H206" s="50"/>
      <c r="I206" s="50"/>
      <c r="J206" s="50"/>
      <c r="K206" s="48"/>
      <c r="L206" s="51"/>
      <c r="M206">
        <v>231070396</v>
      </c>
      <c r="N206" s="37">
        <v>45754</v>
      </c>
      <c r="O206">
        <v>2</v>
      </c>
      <c r="P206">
        <v>432</v>
      </c>
    </row>
    <row r="207" spans="1:16" ht="14.5" x14ac:dyDescent="0.35">
      <c r="A207" s="62"/>
      <c r="B207" s="63"/>
      <c r="C207" s="62"/>
      <c r="D207" s="63"/>
      <c r="H207" s="50"/>
      <c r="I207" s="50"/>
      <c r="J207" s="50"/>
      <c r="K207" s="48"/>
      <c r="L207" s="51"/>
      <c r="M207">
        <v>231070467</v>
      </c>
      <c r="N207" s="37">
        <v>45755</v>
      </c>
      <c r="O207">
        <v>2</v>
      </c>
      <c r="P207">
        <v>834</v>
      </c>
    </row>
    <row r="208" spans="1:16" ht="14.5" x14ac:dyDescent="0.35">
      <c r="A208" s="62"/>
      <c r="B208" s="63"/>
      <c r="C208" s="62"/>
      <c r="D208" s="63"/>
      <c r="H208" s="50"/>
      <c r="I208" s="50"/>
      <c r="J208" s="50"/>
      <c r="K208" s="48"/>
      <c r="L208" s="51"/>
      <c r="M208">
        <v>231070480</v>
      </c>
      <c r="N208" s="37">
        <v>45755</v>
      </c>
      <c r="O208">
        <v>15</v>
      </c>
      <c r="P208">
        <v>2145</v>
      </c>
    </row>
    <row r="209" spans="1:16" ht="14.5" x14ac:dyDescent="0.35">
      <c r="A209" s="62"/>
      <c r="B209" s="63"/>
      <c r="C209" s="62"/>
      <c r="D209" s="63"/>
      <c r="H209" s="50"/>
      <c r="I209" s="50"/>
      <c r="J209" s="50"/>
      <c r="K209" s="48"/>
      <c r="L209" s="51"/>
      <c r="M209">
        <v>231070652</v>
      </c>
      <c r="N209" s="37">
        <v>45757</v>
      </c>
      <c r="O209">
        <v>2</v>
      </c>
      <c r="P209">
        <v>983.99999999999898</v>
      </c>
    </row>
    <row r="210" spans="1:16" ht="14.5" x14ac:dyDescent="0.35">
      <c r="A210" s="62"/>
      <c r="B210" s="63"/>
      <c r="C210" s="62"/>
      <c r="D210" s="63"/>
      <c r="H210" s="50"/>
      <c r="I210" s="50"/>
      <c r="J210" s="50"/>
      <c r="K210" s="48"/>
      <c r="L210" s="51"/>
      <c r="M210">
        <v>231070689</v>
      </c>
      <c r="N210" s="37">
        <v>45757</v>
      </c>
      <c r="O210">
        <v>13</v>
      </c>
      <c r="P210">
        <v>4615.2</v>
      </c>
    </row>
    <row r="211" spans="1:16" ht="14.5" x14ac:dyDescent="0.35">
      <c r="A211" s="62"/>
      <c r="B211" s="63"/>
      <c r="C211" s="62"/>
      <c r="D211" s="63"/>
      <c r="H211" s="50"/>
      <c r="I211" s="50"/>
      <c r="J211" s="50"/>
      <c r="K211" s="48"/>
      <c r="L211" s="51"/>
      <c r="M211">
        <v>231070976</v>
      </c>
      <c r="N211" s="37">
        <v>45761</v>
      </c>
      <c r="O211">
        <v>6</v>
      </c>
      <c r="P211">
        <v>1530</v>
      </c>
    </row>
    <row r="212" spans="1:16" ht="14.5" x14ac:dyDescent="0.35">
      <c r="A212" s="62"/>
      <c r="B212" s="63"/>
      <c r="C212" s="62"/>
      <c r="D212" s="63"/>
      <c r="H212" s="50"/>
      <c r="I212" s="50"/>
      <c r="J212" s="50"/>
      <c r="K212" s="48"/>
      <c r="L212" s="51"/>
      <c r="M212">
        <v>231071036</v>
      </c>
      <c r="N212" s="37">
        <v>45762</v>
      </c>
      <c r="O212">
        <v>6</v>
      </c>
      <c r="P212">
        <v>2430</v>
      </c>
    </row>
    <row r="213" spans="1:16" ht="14.5" x14ac:dyDescent="0.35">
      <c r="A213" s="62"/>
      <c r="B213" s="63"/>
      <c r="C213" s="62"/>
      <c r="D213" s="63"/>
      <c r="H213" s="50"/>
      <c r="I213" s="50"/>
      <c r="J213" s="50"/>
      <c r="K213" s="48"/>
      <c r="L213" s="51"/>
      <c r="M213">
        <v>231071202</v>
      </c>
      <c r="N213" s="37">
        <v>45764</v>
      </c>
      <c r="O213">
        <v>2</v>
      </c>
      <c r="P213">
        <v>532.19999999999902</v>
      </c>
    </row>
    <row r="214" spans="1:16" ht="14.5" x14ac:dyDescent="0.35">
      <c r="A214" s="62"/>
      <c r="B214" s="63"/>
      <c r="C214" s="62"/>
      <c r="D214" s="63"/>
      <c r="H214" s="50"/>
      <c r="I214" s="50"/>
      <c r="J214" s="50"/>
      <c r="K214" s="48"/>
      <c r="L214" s="51"/>
      <c r="M214">
        <v>231071207</v>
      </c>
      <c r="N214" s="37">
        <v>45764</v>
      </c>
      <c r="O214">
        <v>6</v>
      </c>
      <c r="P214">
        <v>1710</v>
      </c>
    </row>
    <row r="215" spans="1:16" ht="14.5" x14ac:dyDescent="0.35">
      <c r="A215" s="62"/>
      <c r="B215" s="63"/>
      <c r="C215" s="62"/>
      <c r="D215" s="63"/>
      <c r="H215" s="50"/>
      <c r="I215" s="50"/>
      <c r="J215" s="50"/>
      <c r="K215" s="48"/>
      <c r="L215" s="51"/>
      <c r="M215">
        <v>231071336</v>
      </c>
      <c r="N215" s="37">
        <v>45765</v>
      </c>
      <c r="O215">
        <v>2</v>
      </c>
      <c r="P215">
        <v>540</v>
      </c>
    </row>
    <row r="216" spans="1:16" ht="14.5" x14ac:dyDescent="0.35">
      <c r="A216" s="62"/>
      <c r="B216" s="63"/>
      <c r="C216" s="62"/>
      <c r="D216" s="63"/>
      <c r="H216" s="50"/>
      <c r="I216" s="50"/>
      <c r="J216" s="50"/>
      <c r="K216" s="48"/>
      <c r="L216" s="51"/>
      <c r="M216">
        <v>231071910</v>
      </c>
      <c r="N216" s="37">
        <v>45768</v>
      </c>
      <c r="O216">
        <v>18</v>
      </c>
      <c r="P216">
        <v>3060</v>
      </c>
    </row>
    <row r="217" spans="1:16" ht="14.5" x14ac:dyDescent="0.35">
      <c r="A217" s="62"/>
      <c r="B217" s="63"/>
      <c r="C217" s="62"/>
      <c r="D217" s="63"/>
      <c r="H217" s="50"/>
      <c r="I217" s="50"/>
      <c r="J217" s="50"/>
      <c r="K217" s="48"/>
      <c r="L217" s="51"/>
      <c r="M217">
        <v>231072183</v>
      </c>
      <c r="N217" s="37">
        <v>45769</v>
      </c>
      <c r="O217">
        <v>84</v>
      </c>
      <c r="P217">
        <v>15960</v>
      </c>
    </row>
    <row r="218" spans="1:16" ht="14.5" x14ac:dyDescent="0.35">
      <c r="A218" s="62"/>
      <c r="B218" s="63"/>
      <c r="C218" s="62"/>
      <c r="D218" s="63"/>
      <c r="H218" s="50"/>
      <c r="I218" s="50"/>
      <c r="J218" s="50"/>
      <c r="K218" s="48"/>
      <c r="L218" s="51"/>
      <c r="M218">
        <v>231072292</v>
      </c>
      <c r="N218" s="37">
        <v>45770</v>
      </c>
      <c r="O218">
        <v>10</v>
      </c>
      <c r="P218">
        <v>1620</v>
      </c>
    </row>
    <row r="219" spans="1:16" ht="14.5" x14ac:dyDescent="0.35">
      <c r="A219" s="62"/>
      <c r="B219" s="63"/>
      <c r="C219" s="62"/>
      <c r="D219" s="63"/>
      <c r="H219" s="50"/>
      <c r="I219" s="50"/>
      <c r="J219" s="50"/>
      <c r="K219" s="48"/>
      <c r="L219" s="51"/>
      <c r="M219">
        <v>231072297</v>
      </c>
      <c r="N219" s="37">
        <v>45770</v>
      </c>
      <c r="O219">
        <v>19</v>
      </c>
      <c r="P219">
        <v>2488.7999999999902</v>
      </c>
    </row>
    <row r="220" spans="1:16" ht="14.5" x14ac:dyDescent="0.35">
      <c r="A220" s="62"/>
      <c r="B220" s="63"/>
      <c r="C220" s="62"/>
      <c r="D220" s="63"/>
      <c r="H220" s="50"/>
      <c r="I220" s="50"/>
      <c r="J220" s="50"/>
      <c r="K220" s="48"/>
      <c r="L220" s="51"/>
      <c r="M220">
        <v>231072325</v>
      </c>
      <c r="N220" s="37">
        <v>45770</v>
      </c>
      <c r="O220">
        <v>14</v>
      </c>
      <c r="P220">
        <v>2940</v>
      </c>
    </row>
    <row r="221" spans="1:16" ht="14.5" x14ac:dyDescent="0.35">
      <c r="A221" s="62"/>
      <c r="B221" s="63"/>
      <c r="C221" s="62"/>
      <c r="D221" s="63"/>
      <c r="H221" s="50"/>
      <c r="I221" s="50"/>
      <c r="J221" s="50"/>
      <c r="K221" s="48"/>
      <c r="L221" s="51"/>
      <c r="M221">
        <v>231072333</v>
      </c>
      <c r="N221" s="37">
        <v>45770</v>
      </c>
      <c r="O221">
        <v>4</v>
      </c>
      <c r="P221">
        <v>703.8</v>
      </c>
    </row>
    <row r="222" spans="1:16" ht="14.5" x14ac:dyDescent="0.35">
      <c r="A222" s="62"/>
      <c r="B222" s="63"/>
      <c r="C222" s="62"/>
      <c r="D222" s="63"/>
      <c r="H222" s="50"/>
      <c r="I222" s="50"/>
      <c r="J222" s="50"/>
      <c r="K222" s="48"/>
      <c r="L222" s="51"/>
      <c r="M222">
        <v>231072379</v>
      </c>
      <c r="N222" s="37">
        <v>45770</v>
      </c>
      <c r="O222">
        <v>13</v>
      </c>
      <c r="P222">
        <v>922.8</v>
      </c>
    </row>
    <row r="223" spans="1:16" ht="14.5" x14ac:dyDescent="0.35">
      <c r="A223" s="62"/>
      <c r="B223" s="63"/>
      <c r="C223" s="62"/>
      <c r="D223" s="63"/>
      <c r="H223" s="50"/>
      <c r="I223" s="50"/>
      <c r="J223" s="50"/>
      <c r="K223" s="48"/>
      <c r="L223" s="51"/>
      <c r="M223">
        <v>231072396</v>
      </c>
      <c r="N223" s="37">
        <v>45770</v>
      </c>
      <c r="O223">
        <v>5</v>
      </c>
      <c r="P223">
        <v>1551</v>
      </c>
    </row>
    <row r="224" spans="1:16" ht="14.5" x14ac:dyDescent="0.35">
      <c r="A224" s="62"/>
      <c r="B224" s="63"/>
      <c r="C224" s="62"/>
      <c r="D224" s="63"/>
      <c r="H224" s="50"/>
      <c r="I224" s="50"/>
      <c r="J224" s="50"/>
      <c r="K224" s="48"/>
      <c r="L224" s="51"/>
      <c r="M224">
        <v>231072423</v>
      </c>
      <c r="N224" s="37">
        <v>45771</v>
      </c>
      <c r="O224">
        <v>30</v>
      </c>
      <c r="P224">
        <v>7140</v>
      </c>
    </row>
    <row r="225" spans="1:16" ht="14.5" x14ac:dyDescent="0.35">
      <c r="A225" s="62"/>
      <c r="B225" s="63"/>
      <c r="C225" s="62"/>
      <c r="D225" s="63"/>
      <c r="H225" s="50"/>
      <c r="I225" s="50"/>
      <c r="J225" s="50"/>
      <c r="K225" s="48"/>
      <c r="L225" s="51"/>
      <c r="M225">
        <v>231072507</v>
      </c>
      <c r="N225" s="37">
        <v>45772</v>
      </c>
      <c r="O225">
        <v>11</v>
      </c>
      <c r="P225">
        <v>1050</v>
      </c>
    </row>
    <row r="226" spans="1:16" ht="14.5" x14ac:dyDescent="0.35">
      <c r="A226" s="62"/>
      <c r="B226" s="63"/>
      <c r="C226" s="62"/>
      <c r="D226" s="63"/>
      <c r="H226" s="50"/>
      <c r="I226" s="50"/>
      <c r="J226" s="50"/>
      <c r="K226" s="48"/>
      <c r="L226" s="51"/>
      <c r="M226">
        <v>231072540</v>
      </c>
      <c r="N226" s="37">
        <v>45772</v>
      </c>
      <c r="O226">
        <v>4</v>
      </c>
      <c r="P226">
        <v>1224</v>
      </c>
    </row>
    <row r="227" spans="1:16" ht="14.5" x14ac:dyDescent="0.35">
      <c r="A227" s="62"/>
      <c r="B227" s="63"/>
      <c r="C227" s="62"/>
      <c r="D227" s="63"/>
      <c r="H227" s="50"/>
      <c r="I227" s="50"/>
      <c r="J227" s="50"/>
      <c r="K227" s="48"/>
      <c r="L227" s="51"/>
      <c r="M227">
        <v>231073303</v>
      </c>
      <c r="N227" s="37">
        <v>45776</v>
      </c>
      <c r="O227">
        <v>16</v>
      </c>
      <c r="P227">
        <v>4111.8</v>
      </c>
    </row>
    <row r="228" spans="1:16" ht="14.5" x14ac:dyDescent="0.35">
      <c r="A228" s="62"/>
      <c r="B228" s="63"/>
      <c r="C228" s="62"/>
      <c r="D228" s="63"/>
      <c r="H228" s="50"/>
      <c r="I228" s="50"/>
      <c r="J228" s="50"/>
      <c r="K228" s="48"/>
      <c r="L228" s="51"/>
      <c r="M228">
        <v>231074773</v>
      </c>
      <c r="N228" s="37">
        <v>45777</v>
      </c>
      <c r="O228">
        <v>1</v>
      </c>
      <c r="P228">
        <v>43.199999999999903</v>
      </c>
    </row>
    <row r="229" spans="1:16" ht="14.5" x14ac:dyDescent="0.35">
      <c r="A229" s="62"/>
      <c r="B229" s="63"/>
      <c r="C229" s="62"/>
      <c r="D229" s="63"/>
      <c r="H229" s="50"/>
      <c r="I229" s="50"/>
      <c r="J229" s="50"/>
      <c r="K229" s="48"/>
      <c r="L229" s="51"/>
      <c r="M229">
        <v>231075048</v>
      </c>
      <c r="N229" s="37">
        <v>45777</v>
      </c>
      <c r="O229">
        <v>16</v>
      </c>
      <c r="P229">
        <v>991.8</v>
      </c>
    </row>
    <row r="230" spans="1:16" ht="15.5" x14ac:dyDescent="0.35">
      <c r="A230" s="62"/>
      <c r="B230" s="63"/>
      <c r="C230" s="62"/>
      <c r="D230" s="63"/>
      <c r="H230" s="50"/>
      <c r="I230" s="50"/>
      <c r="J230" s="50"/>
      <c r="K230" s="48"/>
      <c r="L230" s="51"/>
      <c r="M230" s="78"/>
      <c r="N230" s="73"/>
      <c r="O230" s="75"/>
      <c r="P230" s="77">
        <v>0</v>
      </c>
    </row>
    <row r="231" spans="1:16" ht="15.5" x14ac:dyDescent="0.35">
      <c r="A231" s="62"/>
      <c r="B231" s="63"/>
      <c r="C231" s="62"/>
      <c r="D231" s="63"/>
      <c r="H231" s="50"/>
      <c r="I231" s="50"/>
      <c r="J231" s="50"/>
      <c r="K231" s="48"/>
      <c r="L231" s="51"/>
      <c r="M231" s="78"/>
      <c r="N231" s="73"/>
      <c r="O231" s="75"/>
      <c r="P231" s="77">
        <v>0</v>
      </c>
    </row>
    <row r="232" spans="1:16" ht="15.5" x14ac:dyDescent="0.35">
      <c r="A232" s="62"/>
      <c r="B232" s="63"/>
      <c r="C232" s="62"/>
      <c r="D232" s="63"/>
      <c r="H232" s="50"/>
      <c r="I232" s="50"/>
      <c r="J232" s="50"/>
      <c r="K232" s="48"/>
      <c r="L232" s="51"/>
      <c r="M232" s="78"/>
      <c r="N232" s="73"/>
      <c r="O232" s="75"/>
      <c r="P232" s="77">
        <v>0</v>
      </c>
    </row>
    <row r="233" spans="1:16" ht="15.5" x14ac:dyDescent="0.35">
      <c r="A233" s="62"/>
      <c r="B233" s="63"/>
      <c r="C233" s="62"/>
      <c r="D233" s="63"/>
      <c r="H233" s="50"/>
      <c r="I233" s="50"/>
      <c r="J233" s="50"/>
      <c r="K233" s="48"/>
      <c r="L233" s="51"/>
      <c r="M233" s="78"/>
      <c r="N233" s="73"/>
      <c r="O233" s="75"/>
      <c r="P233" s="77">
        <v>0</v>
      </c>
    </row>
    <row r="234" spans="1:16" ht="15.5" x14ac:dyDescent="0.35">
      <c r="A234" s="62"/>
      <c r="B234" s="63"/>
      <c r="C234" s="62"/>
      <c r="D234" s="63"/>
      <c r="H234" s="50"/>
      <c r="I234" s="50"/>
      <c r="J234" s="50"/>
      <c r="K234" s="48"/>
      <c r="L234" s="51"/>
      <c r="M234" s="78"/>
      <c r="N234" s="73"/>
      <c r="O234" s="75"/>
      <c r="P234" s="77">
        <v>0</v>
      </c>
    </row>
    <row r="235" spans="1:16" ht="15.5" x14ac:dyDescent="0.35">
      <c r="A235" s="62"/>
      <c r="B235" s="63"/>
      <c r="C235" s="62"/>
      <c r="D235" s="63"/>
      <c r="H235" s="50"/>
      <c r="I235" s="50"/>
      <c r="J235" s="50"/>
      <c r="K235" s="48"/>
      <c r="L235" s="51"/>
      <c r="M235" s="78"/>
      <c r="N235" s="73"/>
      <c r="O235" s="75"/>
      <c r="P235" s="77">
        <v>0</v>
      </c>
    </row>
    <row r="236" spans="1:16" ht="15.5" x14ac:dyDescent="0.35">
      <c r="A236" s="62"/>
      <c r="B236" s="63"/>
      <c r="C236" s="62"/>
      <c r="D236" s="63"/>
      <c r="H236" s="50"/>
      <c r="I236" s="50"/>
      <c r="J236" s="50"/>
      <c r="K236" s="48"/>
      <c r="L236" s="51"/>
      <c r="M236" s="78"/>
      <c r="N236" s="73"/>
      <c r="O236" s="75"/>
      <c r="P236" s="77">
        <v>0</v>
      </c>
    </row>
    <row r="237" spans="1:16" ht="15.5" x14ac:dyDescent="0.35">
      <c r="A237" s="62"/>
      <c r="B237" s="63"/>
      <c r="C237" s="62"/>
      <c r="D237" s="63"/>
      <c r="H237" s="50"/>
      <c r="I237" s="50"/>
      <c r="J237" s="50"/>
      <c r="K237" s="48"/>
      <c r="L237" s="51"/>
      <c r="M237" s="78"/>
      <c r="N237" s="73"/>
      <c r="O237" s="75"/>
      <c r="P237" s="77">
        <v>0</v>
      </c>
    </row>
    <row r="238" spans="1:16" ht="15.5" x14ac:dyDescent="0.35">
      <c r="A238" s="62"/>
      <c r="B238" s="63"/>
      <c r="C238" s="62"/>
      <c r="D238" s="63"/>
      <c r="H238" s="50"/>
      <c r="I238" s="50"/>
      <c r="J238" s="50"/>
      <c r="K238" s="48"/>
      <c r="L238" s="51"/>
      <c r="M238" s="78"/>
      <c r="N238" s="73"/>
      <c r="O238" s="75"/>
      <c r="P238" s="77">
        <v>0</v>
      </c>
    </row>
    <row r="239" spans="1:16" ht="15.5" x14ac:dyDescent="0.35">
      <c r="A239" s="62"/>
      <c r="B239" s="63"/>
      <c r="C239" s="62"/>
      <c r="D239" s="63"/>
      <c r="H239" s="50"/>
      <c r="I239" s="50"/>
      <c r="J239" s="50"/>
      <c r="K239" s="48"/>
      <c r="L239" s="51"/>
      <c r="M239" s="78"/>
      <c r="N239" s="73"/>
      <c r="O239" s="75"/>
      <c r="P239" s="77">
        <v>0</v>
      </c>
    </row>
    <row r="240" spans="1:16" ht="15.5" x14ac:dyDescent="0.35">
      <c r="A240" s="62"/>
      <c r="B240" s="63"/>
      <c r="C240" s="62"/>
      <c r="D240" s="63"/>
      <c r="H240" s="50"/>
      <c r="I240" s="50"/>
      <c r="J240" s="50"/>
      <c r="K240" s="48"/>
      <c r="L240" s="51"/>
      <c r="M240" s="78"/>
      <c r="N240" s="73"/>
      <c r="O240" s="75"/>
      <c r="P240" s="77">
        <v>0</v>
      </c>
    </row>
    <row r="241" spans="1:16" ht="15.5" x14ac:dyDescent="0.35">
      <c r="A241" s="62"/>
      <c r="B241" s="63"/>
      <c r="C241" s="62"/>
      <c r="D241" s="63"/>
      <c r="H241" s="50"/>
      <c r="I241" s="50"/>
      <c r="J241" s="50"/>
      <c r="K241" s="48"/>
      <c r="L241" s="51"/>
      <c r="M241" s="78"/>
      <c r="N241" s="73"/>
      <c r="O241" s="75"/>
      <c r="P241" s="77">
        <v>0</v>
      </c>
    </row>
    <row r="242" spans="1:16" ht="15.5" x14ac:dyDescent="0.35">
      <c r="A242" s="62"/>
      <c r="B242" s="63"/>
      <c r="C242" s="62"/>
      <c r="D242" s="63"/>
      <c r="H242" s="50"/>
      <c r="I242" s="50"/>
      <c r="J242" s="50"/>
      <c r="K242" s="48"/>
      <c r="L242" s="51"/>
      <c r="M242" s="78"/>
      <c r="N242" s="73"/>
      <c r="O242" s="75"/>
      <c r="P242" s="77">
        <v>0</v>
      </c>
    </row>
    <row r="243" spans="1:16" ht="15.5" x14ac:dyDescent="0.35">
      <c r="A243" s="62"/>
      <c r="B243" s="63"/>
      <c r="C243" s="62"/>
      <c r="D243" s="63"/>
      <c r="H243" s="50"/>
      <c r="I243" s="50"/>
      <c r="J243" s="50"/>
      <c r="K243" s="48"/>
      <c r="L243" s="51"/>
      <c r="M243" s="78"/>
      <c r="N243" s="73"/>
      <c r="O243" s="75"/>
      <c r="P243" s="77">
        <v>0</v>
      </c>
    </row>
    <row r="244" spans="1:16" ht="15.5" x14ac:dyDescent="0.35">
      <c r="A244" s="62"/>
      <c r="B244" s="63"/>
      <c r="C244" s="62"/>
      <c r="D244" s="63"/>
      <c r="H244" s="50"/>
      <c r="I244" s="50"/>
      <c r="J244" s="50"/>
      <c r="K244" s="48"/>
      <c r="L244" s="51"/>
      <c r="M244" s="78"/>
      <c r="N244" s="73"/>
      <c r="O244" s="75"/>
      <c r="P244" s="77">
        <v>0</v>
      </c>
    </row>
    <row r="245" spans="1:16" ht="15.5" x14ac:dyDescent="0.35">
      <c r="A245" s="62"/>
      <c r="B245" s="63"/>
      <c r="C245" s="62"/>
      <c r="D245" s="63"/>
      <c r="H245" s="50"/>
      <c r="I245" s="50"/>
      <c r="J245" s="50"/>
      <c r="K245" s="48"/>
      <c r="L245" s="51"/>
      <c r="M245" s="78"/>
      <c r="N245" s="73"/>
      <c r="O245" s="75"/>
      <c r="P245" s="77">
        <v>0</v>
      </c>
    </row>
    <row r="246" spans="1:16" ht="15.5" x14ac:dyDescent="0.35">
      <c r="A246" s="62"/>
      <c r="B246" s="63"/>
      <c r="C246" s="62"/>
      <c r="D246" s="63"/>
      <c r="H246" s="50"/>
      <c r="I246" s="50"/>
      <c r="J246" s="50"/>
      <c r="K246" s="48"/>
      <c r="L246" s="51"/>
      <c r="M246" s="78"/>
      <c r="N246" s="73"/>
      <c r="O246" s="75"/>
      <c r="P246" s="77">
        <v>0</v>
      </c>
    </row>
    <row r="247" spans="1:16" ht="15.5" x14ac:dyDescent="0.35">
      <c r="A247" s="62"/>
      <c r="B247" s="63"/>
      <c r="C247" s="62"/>
      <c r="D247" s="63"/>
      <c r="H247" s="50"/>
      <c r="I247" s="50"/>
      <c r="J247" s="50"/>
      <c r="K247" s="48"/>
      <c r="L247" s="51"/>
      <c r="M247" s="78"/>
      <c r="N247" s="73"/>
      <c r="O247" s="75"/>
      <c r="P247" s="77">
        <v>0</v>
      </c>
    </row>
    <row r="248" spans="1:16" ht="15.5" x14ac:dyDescent="0.35">
      <c r="A248" s="62"/>
      <c r="B248" s="63"/>
      <c r="C248" s="62"/>
      <c r="D248" s="63"/>
      <c r="H248" s="50"/>
      <c r="I248" s="50"/>
      <c r="J248" s="50"/>
      <c r="K248" s="48"/>
      <c r="L248" s="51"/>
      <c r="M248" s="78"/>
      <c r="N248" s="73"/>
      <c r="O248" s="75"/>
      <c r="P248" s="77">
        <v>0</v>
      </c>
    </row>
    <row r="249" spans="1:16" ht="15.5" x14ac:dyDescent="0.35">
      <c r="A249" s="62"/>
      <c r="B249" s="63"/>
      <c r="C249" s="62"/>
      <c r="D249" s="63"/>
      <c r="H249" s="50"/>
      <c r="I249" s="50"/>
      <c r="J249" s="50"/>
      <c r="K249" s="48"/>
      <c r="L249" s="51"/>
      <c r="M249" s="78"/>
      <c r="N249" s="73"/>
      <c r="O249" s="75"/>
      <c r="P249" s="77">
        <v>0</v>
      </c>
    </row>
    <row r="250" spans="1:16" ht="15.5" x14ac:dyDescent="0.35">
      <c r="A250" s="62"/>
      <c r="B250" s="63"/>
      <c r="C250" s="62"/>
      <c r="D250" s="63"/>
      <c r="H250" s="50"/>
      <c r="I250" s="50"/>
      <c r="J250" s="50"/>
      <c r="K250" s="48"/>
      <c r="L250" s="51"/>
      <c r="M250" s="78"/>
      <c r="N250" s="73"/>
      <c r="O250" s="75"/>
      <c r="P250" s="77">
        <v>0</v>
      </c>
    </row>
    <row r="251" spans="1:16" ht="15.5" x14ac:dyDescent="0.35">
      <c r="A251" s="62"/>
      <c r="B251" s="63"/>
      <c r="C251" s="62"/>
      <c r="D251" s="63"/>
      <c r="H251" s="50"/>
      <c r="I251" s="50"/>
      <c r="J251" s="50"/>
      <c r="K251" s="48"/>
      <c r="L251" s="51"/>
      <c r="M251" s="78"/>
      <c r="N251" s="73"/>
      <c r="O251" s="75"/>
      <c r="P251" s="77">
        <v>0</v>
      </c>
    </row>
    <row r="252" spans="1:16" ht="15.5" x14ac:dyDescent="0.35">
      <c r="M252" s="78"/>
      <c r="N252" s="73"/>
      <c r="O252" s="75"/>
      <c r="P252" s="77">
        <v>0</v>
      </c>
    </row>
    <row r="253" spans="1:16" ht="15.5" x14ac:dyDescent="0.35">
      <c r="M253" s="78"/>
      <c r="N253" s="73"/>
      <c r="O253" s="75"/>
      <c r="P253" s="77">
        <v>0</v>
      </c>
    </row>
    <row r="254" spans="1:16" ht="15.5" x14ac:dyDescent="0.35">
      <c r="M254" s="78"/>
      <c r="N254" s="73"/>
      <c r="O254" s="75"/>
      <c r="P254" s="77">
        <v>0</v>
      </c>
    </row>
    <row r="255" spans="1:16" ht="15.5" x14ac:dyDescent="0.35">
      <c r="M255" s="78"/>
      <c r="N255" s="73"/>
      <c r="O255" s="75"/>
      <c r="P255" s="77">
        <v>0</v>
      </c>
    </row>
    <row r="256" spans="1:16" ht="15.5" x14ac:dyDescent="0.35">
      <c r="M256" s="78"/>
      <c r="N256" s="73"/>
      <c r="O256" s="75"/>
      <c r="P256" s="77">
        <v>0</v>
      </c>
    </row>
    <row r="257" spans="13:16" ht="15.5" x14ac:dyDescent="0.35">
      <c r="M257" s="78"/>
      <c r="N257" s="73"/>
      <c r="O257" s="75"/>
      <c r="P257" s="77">
        <v>0</v>
      </c>
    </row>
    <row r="258" spans="13:16" ht="15.5" x14ac:dyDescent="0.35">
      <c r="M258" s="78"/>
      <c r="N258" s="73"/>
      <c r="O258" s="75"/>
      <c r="P258" s="77">
        <v>0</v>
      </c>
    </row>
    <row r="259" spans="13:16" ht="15.5" x14ac:dyDescent="0.35">
      <c r="M259" s="78"/>
      <c r="N259" s="73"/>
      <c r="O259" s="75"/>
      <c r="P259" s="77">
        <v>0</v>
      </c>
    </row>
    <row r="260" spans="13:16" ht="15.5" x14ac:dyDescent="0.35">
      <c r="M260" s="78"/>
      <c r="N260" s="73"/>
      <c r="O260" s="75"/>
      <c r="P260" s="77">
        <v>0</v>
      </c>
    </row>
    <row r="261" spans="13:16" ht="15.5" x14ac:dyDescent="0.35">
      <c r="M261" s="78"/>
      <c r="N261" s="73"/>
      <c r="O261" s="75"/>
      <c r="P261" s="77">
        <v>0</v>
      </c>
    </row>
    <row r="262" spans="13:16" ht="15.5" x14ac:dyDescent="0.35">
      <c r="M262" s="78"/>
      <c r="N262" s="73"/>
      <c r="O262" s="75"/>
      <c r="P262" s="77">
        <v>0</v>
      </c>
    </row>
    <row r="263" spans="13:16" ht="15.5" x14ac:dyDescent="0.35">
      <c r="M263" s="78"/>
      <c r="N263" s="73"/>
      <c r="O263" s="75"/>
      <c r="P263" s="77">
        <v>0</v>
      </c>
    </row>
    <row r="264" spans="13:16" ht="15.5" x14ac:dyDescent="0.35">
      <c r="M264" s="78"/>
      <c r="N264" s="73"/>
      <c r="O264" s="75"/>
      <c r="P264" s="77">
        <v>0</v>
      </c>
    </row>
    <row r="265" spans="13:16" ht="15.5" x14ac:dyDescent="0.35">
      <c r="M265" s="78"/>
      <c r="N265" s="73"/>
      <c r="O265" s="75"/>
      <c r="P265" s="77">
        <v>0</v>
      </c>
    </row>
    <row r="266" spans="13:16" ht="15.5" x14ac:dyDescent="0.35">
      <c r="M266" s="78"/>
      <c r="N266" s="73"/>
      <c r="O266" s="75"/>
      <c r="P266" s="77">
        <v>0</v>
      </c>
    </row>
    <row r="267" spans="13:16" ht="15.5" x14ac:dyDescent="0.35">
      <c r="M267" s="78"/>
      <c r="N267" s="73"/>
      <c r="O267" s="75"/>
      <c r="P267" s="77">
        <v>0</v>
      </c>
    </row>
    <row r="268" spans="13:16" ht="15.5" x14ac:dyDescent="0.35">
      <c r="M268" s="78"/>
      <c r="N268" s="73"/>
      <c r="O268" s="75"/>
      <c r="P268" s="77">
        <v>0</v>
      </c>
    </row>
    <row r="269" spans="13:16" ht="15.5" x14ac:dyDescent="0.35">
      <c r="M269" s="78"/>
      <c r="N269" s="73"/>
      <c r="O269" s="75"/>
      <c r="P269" s="77">
        <v>0</v>
      </c>
    </row>
    <row r="270" spans="13:16" ht="15.5" x14ac:dyDescent="0.35">
      <c r="M270" s="78"/>
      <c r="N270" s="73"/>
      <c r="O270" s="75"/>
      <c r="P270" s="77">
        <v>0</v>
      </c>
    </row>
    <row r="271" spans="13:16" ht="15.5" x14ac:dyDescent="0.35">
      <c r="M271" s="78"/>
      <c r="N271" s="73"/>
      <c r="O271" s="75"/>
      <c r="P271" s="77">
        <v>0</v>
      </c>
    </row>
    <row r="272" spans="13:16" ht="15.5" x14ac:dyDescent="0.35">
      <c r="M272" s="78"/>
      <c r="N272" s="73"/>
      <c r="O272" s="75"/>
      <c r="P272" s="77">
        <v>0</v>
      </c>
    </row>
    <row r="273" spans="13:16" ht="15.5" x14ac:dyDescent="0.35">
      <c r="M273" s="78"/>
      <c r="N273" s="73"/>
      <c r="O273" s="75"/>
      <c r="P273" s="77">
        <v>0</v>
      </c>
    </row>
    <row r="274" spans="13:16" ht="15.5" x14ac:dyDescent="0.35">
      <c r="M274" s="78"/>
      <c r="N274" s="73"/>
      <c r="O274" s="75"/>
      <c r="P274" s="77">
        <v>0</v>
      </c>
    </row>
    <row r="275" spans="13:16" ht="15.5" x14ac:dyDescent="0.35">
      <c r="M275" s="78"/>
      <c r="N275" s="73"/>
      <c r="O275" s="75"/>
      <c r="P275" s="77">
        <v>0</v>
      </c>
    </row>
    <row r="276" spans="13:16" ht="15.5" x14ac:dyDescent="0.35">
      <c r="M276" s="78"/>
      <c r="N276" s="73"/>
      <c r="O276" s="75"/>
      <c r="P276" s="77">
        <v>0</v>
      </c>
    </row>
    <row r="277" spans="13:16" ht="15.5" x14ac:dyDescent="0.35">
      <c r="M277" s="78"/>
      <c r="N277" s="73"/>
      <c r="O277" s="75"/>
      <c r="P277" s="77">
        <v>0</v>
      </c>
    </row>
    <row r="278" spans="13:16" ht="15.5" x14ac:dyDescent="0.35">
      <c r="M278" s="78"/>
      <c r="N278" s="73"/>
      <c r="O278" s="75"/>
      <c r="P278" s="77">
        <v>0</v>
      </c>
    </row>
    <row r="279" spans="13:16" ht="15.5" x14ac:dyDescent="0.35">
      <c r="M279" s="78"/>
      <c r="N279" s="73"/>
      <c r="O279" s="75"/>
      <c r="P279" s="77">
        <v>0</v>
      </c>
    </row>
    <row r="280" spans="13:16" ht="15.5" x14ac:dyDescent="0.35">
      <c r="M280" s="78"/>
      <c r="N280" s="73"/>
      <c r="O280" s="75"/>
      <c r="P280" s="77">
        <v>0</v>
      </c>
    </row>
    <row r="281" spans="13:16" ht="15.5" x14ac:dyDescent="0.35">
      <c r="M281" s="78"/>
      <c r="N281" s="73"/>
      <c r="O281" s="75"/>
      <c r="P281" s="77">
        <v>0</v>
      </c>
    </row>
    <row r="282" spans="13:16" ht="15.5" x14ac:dyDescent="0.35">
      <c r="M282" s="78"/>
      <c r="N282" s="73"/>
      <c r="O282" s="75"/>
      <c r="P282" s="77">
        <v>0</v>
      </c>
    </row>
    <row r="283" spans="13:16" ht="15.5" x14ac:dyDescent="0.35">
      <c r="M283" s="78"/>
      <c r="N283" s="73"/>
      <c r="O283" s="75"/>
      <c r="P283" s="77">
        <v>0</v>
      </c>
    </row>
    <row r="284" spans="13:16" ht="15.5" x14ac:dyDescent="0.35">
      <c r="M284" s="78"/>
      <c r="N284" s="73"/>
      <c r="O284" s="75"/>
      <c r="P284" s="77">
        <v>0</v>
      </c>
    </row>
    <row r="285" spans="13:16" ht="15.5" x14ac:dyDescent="0.35">
      <c r="M285" s="78"/>
      <c r="N285" s="73"/>
      <c r="O285" s="75"/>
      <c r="P285" s="77">
        <v>0</v>
      </c>
    </row>
    <row r="286" spans="13:16" ht="15.5" x14ac:dyDescent="0.35">
      <c r="M286" s="78"/>
      <c r="N286" s="73"/>
      <c r="O286" s="75"/>
      <c r="P286" s="77">
        <v>0</v>
      </c>
    </row>
    <row r="287" spans="13:16" ht="15.5" x14ac:dyDescent="0.35">
      <c r="M287" s="78"/>
      <c r="N287" s="73"/>
      <c r="O287" s="75"/>
      <c r="P287" s="77">
        <v>0</v>
      </c>
    </row>
    <row r="288" spans="13:16" ht="15.5" x14ac:dyDescent="0.35">
      <c r="M288" s="78"/>
      <c r="N288" s="73"/>
      <c r="O288" s="75"/>
      <c r="P288" s="77">
        <v>0</v>
      </c>
    </row>
    <row r="289" spans="13:16" ht="15.5" x14ac:dyDescent="0.35">
      <c r="M289" s="78"/>
      <c r="N289" s="73"/>
      <c r="O289" s="75"/>
      <c r="P289" s="77">
        <v>0</v>
      </c>
    </row>
    <row r="290" spans="13:16" ht="15.5" x14ac:dyDescent="0.35">
      <c r="M290" s="78"/>
      <c r="N290" s="73"/>
      <c r="O290" s="75"/>
      <c r="P290" s="77">
        <v>0</v>
      </c>
    </row>
    <row r="291" spans="13:16" ht="15.5" x14ac:dyDescent="0.35">
      <c r="M291" s="78"/>
      <c r="N291" s="73"/>
      <c r="O291" s="75"/>
      <c r="P291" s="77">
        <v>0</v>
      </c>
    </row>
    <row r="292" spans="13:16" ht="15.5" x14ac:dyDescent="0.35">
      <c r="M292" s="78"/>
      <c r="N292" s="73"/>
      <c r="O292" s="75"/>
      <c r="P292" s="77">
        <v>0</v>
      </c>
    </row>
    <row r="293" spans="13:16" ht="15.5" x14ac:dyDescent="0.35">
      <c r="M293" s="78"/>
      <c r="N293" s="73"/>
      <c r="O293" s="75"/>
      <c r="P293" s="77">
        <v>0</v>
      </c>
    </row>
    <row r="294" spans="13:16" ht="15.5" x14ac:dyDescent="0.35">
      <c r="M294" s="78"/>
      <c r="N294" s="73"/>
      <c r="O294" s="75"/>
      <c r="P294" s="77">
        <v>0</v>
      </c>
    </row>
    <row r="295" spans="13:16" ht="15.5" x14ac:dyDescent="0.35">
      <c r="M295" s="78"/>
      <c r="N295" s="73"/>
      <c r="O295" s="75"/>
      <c r="P295" s="77">
        <v>0</v>
      </c>
    </row>
    <row r="296" spans="13:16" ht="15.5" x14ac:dyDescent="0.35">
      <c r="M296" s="78"/>
      <c r="N296" s="73"/>
      <c r="O296" s="75"/>
      <c r="P296" s="77">
        <v>0</v>
      </c>
    </row>
    <row r="297" spans="13:16" ht="15.5" x14ac:dyDescent="0.35">
      <c r="M297" s="78"/>
      <c r="N297" s="73"/>
      <c r="O297" s="75"/>
      <c r="P297" s="77">
        <v>0</v>
      </c>
    </row>
    <row r="298" spans="13:16" ht="15.5" x14ac:dyDescent="0.35">
      <c r="M298" s="78"/>
      <c r="N298" s="73"/>
      <c r="O298" s="75"/>
      <c r="P298" s="77">
        <v>0</v>
      </c>
    </row>
    <row r="299" spans="13:16" ht="15.5" x14ac:dyDescent="0.35">
      <c r="M299" s="78"/>
      <c r="N299" s="73"/>
      <c r="O299" s="75"/>
      <c r="P299" s="77">
        <v>0</v>
      </c>
    </row>
    <row r="300" spans="13:16" ht="15.5" x14ac:dyDescent="0.35">
      <c r="M300" s="78"/>
      <c r="N300" s="73"/>
      <c r="O300" s="75"/>
      <c r="P300" s="77">
        <v>0</v>
      </c>
    </row>
    <row r="301" spans="13:16" ht="15.5" x14ac:dyDescent="0.35">
      <c r="M301" s="78"/>
      <c r="N301" s="73"/>
      <c r="O301" s="75"/>
      <c r="P301" s="77">
        <v>0</v>
      </c>
    </row>
    <row r="302" spans="13:16" ht="15.5" x14ac:dyDescent="0.35">
      <c r="M302" s="78"/>
      <c r="N302" s="73"/>
      <c r="O302" s="75"/>
      <c r="P302" s="77">
        <v>0</v>
      </c>
    </row>
    <row r="303" spans="13:16" ht="15.5" x14ac:dyDescent="0.35">
      <c r="M303" s="78"/>
      <c r="N303" s="73"/>
      <c r="O303" s="75"/>
      <c r="P303" s="77">
        <v>0</v>
      </c>
    </row>
    <row r="304" spans="13:16" ht="15.5" x14ac:dyDescent="0.35">
      <c r="M304" s="78"/>
      <c r="N304" s="73"/>
      <c r="O304" s="75"/>
      <c r="P304" s="77">
        <v>0</v>
      </c>
    </row>
    <row r="305" spans="13:16" ht="15.5" x14ac:dyDescent="0.35">
      <c r="M305" s="78"/>
      <c r="N305" s="73"/>
      <c r="O305" s="75"/>
      <c r="P305" s="77">
        <v>0</v>
      </c>
    </row>
    <row r="306" spans="13:16" ht="15.5" x14ac:dyDescent="0.35">
      <c r="M306" s="78"/>
      <c r="N306" s="73"/>
      <c r="O306" s="75"/>
      <c r="P306" s="77">
        <v>0</v>
      </c>
    </row>
    <row r="307" spans="13:16" ht="15.5" x14ac:dyDescent="0.35">
      <c r="M307" s="78"/>
      <c r="N307" s="73"/>
      <c r="O307" s="75"/>
      <c r="P307" s="77">
        <v>0</v>
      </c>
    </row>
    <row r="308" spans="13:16" ht="15.5" x14ac:dyDescent="0.35">
      <c r="M308" s="78"/>
      <c r="N308" s="73"/>
      <c r="O308" s="75"/>
      <c r="P308" s="77">
        <v>0</v>
      </c>
    </row>
    <row r="309" spans="13:16" ht="15.5" x14ac:dyDescent="0.35">
      <c r="M309" s="78"/>
      <c r="N309" s="73"/>
      <c r="O309" s="75"/>
      <c r="P309" s="77">
        <v>0</v>
      </c>
    </row>
    <row r="310" spans="13:16" ht="15.5" x14ac:dyDescent="0.35">
      <c r="M310" s="78"/>
      <c r="N310" s="73"/>
      <c r="O310" s="75"/>
      <c r="P310" s="77">
        <v>0</v>
      </c>
    </row>
    <row r="311" spans="13:16" ht="15.5" x14ac:dyDescent="0.35">
      <c r="M311" s="78"/>
      <c r="N311" s="73"/>
      <c r="O311" s="75"/>
      <c r="P311" s="77">
        <v>0</v>
      </c>
    </row>
    <row r="312" spans="13:16" ht="15.5" x14ac:dyDescent="0.35">
      <c r="M312" s="78"/>
      <c r="N312" s="73"/>
      <c r="O312" s="75"/>
      <c r="P312" s="77">
        <v>0</v>
      </c>
    </row>
    <row r="313" spans="13:16" ht="15.5" x14ac:dyDescent="0.35">
      <c r="M313" s="78"/>
      <c r="N313" s="73"/>
      <c r="O313" s="75"/>
      <c r="P313" s="77">
        <v>0</v>
      </c>
    </row>
    <row r="314" spans="13:16" ht="15.5" x14ac:dyDescent="0.35">
      <c r="M314" s="78"/>
      <c r="N314" s="73"/>
      <c r="O314" s="75"/>
      <c r="P314" s="77">
        <v>0</v>
      </c>
    </row>
    <row r="315" spans="13:16" ht="15.5" x14ac:dyDescent="0.35">
      <c r="M315" s="78"/>
      <c r="N315" s="73"/>
      <c r="O315" s="75"/>
      <c r="P315" s="77">
        <v>0</v>
      </c>
    </row>
    <row r="316" spans="13:16" ht="15.5" x14ac:dyDescent="0.35">
      <c r="M316" s="78"/>
      <c r="N316" s="73"/>
      <c r="O316" s="75"/>
      <c r="P316" s="77">
        <v>0</v>
      </c>
    </row>
    <row r="317" spans="13:16" ht="15.5" x14ac:dyDescent="0.35">
      <c r="M317" s="78"/>
      <c r="N317" s="73"/>
      <c r="O317" s="75"/>
      <c r="P317" s="77">
        <v>0</v>
      </c>
    </row>
    <row r="318" spans="13:16" ht="15.5" x14ac:dyDescent="0.35">
      <c r="M318" s="78"/>
      <c r="N318" s="73"/>
      <c r="O318" s="75"/>
      <c r="P318" s="77">
        <v>0</v>
      </c>
    </row>
    <row r="319" spans="13:16" ht="15.5" x14ac:dyDescent="0.35">
      <c r="M319" s="78"/>
      <c r="N319" s="73"/>
      <c r="O319" s="75"/>
      <c r="P319" s="77">
        <v>0</v>
      </c>
    </row>
    <row r="320" spans="13:16" ht="15.5" x14ac:dyDescent="0.35">
      <c r="M320" s="78"/>
      <c r="N320" s="73"/>
      <c r="O320" s="75"/>
      <c r="P320" s="77">
        <v>0</v>
      </c>
    </row>
    <row r="321" spans="13:16" ht="15.5" x14ac:dyDescent="0.35">
      <c r="M321" s="78"/>
      <c r="N321" s="73"/>
      <c r="O321" s="75"/>
      <c r="P321" s="77">
        <v>0</v>
      </c>
    </row>
    <row r="322" spans="13:16" ht="15.5" x14ac:dyDescent="0.35">
      <c r="M322" s="78"/>
      <c r="N322" s="73"/>
      <c r="O322" s="75"/>
      <c r="P322" s="77">
        <v>0</v>
      </c>
    </row>
    <row r="323" spans="13:16" ht="15.5" x14ac:dyDescent="0.35">
      <c r="M323" s="78"/>
      <c r="N323" s="73"/>
      <c r="O323" s="75"/>
      <c r="P323" s="77">
        <v>0</v>
      </c>
    </row>
    <row r="324" spans="13:16" ht="15.5" x14ac:dyDescent="0.35">
      <c r="M324" s="78"/>
      <c r="N324" s="73"/>
      <c r="O324" s="75"/>
      <c r="P324" s="77">
        <v>0</v>
      </c>
    </row>
    <row r="325" spans="13:16" ht="15.5" x14ac:dyDescent="0.35">
      <c r="M325" s="78"/>
      <c r="N325" s="73"/>
      <c r="O325" s="75"/>
      <c r="P325" s="77">
        <v>0</v>
      </c>
    </row>
    <row r="326" spans="13:16" ht="15.5" x14ac:dyDescent="0.35">
      <c r="M326" s="78"/>
      <c r="N326" s="73"/>
      <c r="O326" s="75"/>
      <c r="P326" s="77">
        <v>0</v>
      </c>
    </row>
    <row r="327" spans="13:16" ht="15.5" x14ac:dyDescent="0.35">
      <c r="M327" s="78"/>
      <c r="N327" s="73"/>
      <c r="O327" s="75"/>
      <c r="P327" s="77">
        <v>0</v>
      </c>
    </row>
    <row r="328" spans="13:16" ht="15.5" x14ac:dyDescent="0.35">
      <c r="M328" s="78"/>
      <c r="N328" s="73"/>
      <c r="O328" s="75"/>
      <c r="P328" s="77">
        <v>0</v>
      </c>
    </row>
    <row r="329" spans="13:16" ht="15.5" x14ac:dyDescent="0.35">
      <c r="M329" s="78"/>
      <c r="N329" s="73"/>
      <c r="O329" s="75"/>
      <c r="P329" s="77">
        <v>0</v>
      </c>
    </row>
    <row r="330" spans="13:16" ht="15.5" x14ac:dyDescent="0.35">
      <c r="M330" s="78"/>
      <c r="N330" s="73"/>
      <c r="O330" s="75"/>
      <c r="P330" s="77">
        <v>0</v>
      </c>
    </row>
    <row r="331" spans="13:16" ht="15.5" x14ac:dyDescent="0.35">
      <c r="M331" s="78"/>
      <c r="N331" s="73"/>
      <c r="O331" s="75"/>
      <c r="P331" s="77">
        <v>0</v>
      </c>
    </row>
    <row r="332" spans="13:16" ht="15.5" x14ac:dyDescent="0.35">
      <c r="M332" s="78"/>
      <c r="N332" s="73"/>
      <c r="O332" s="75"/>
      <c r="P332" s="77">
        <v>0</v>
      </c>
    </row>
    <row r="333" spans="13:16" ht="15.5" x14ac:dyDescent="0.35">
      <c r="M333" s="78"/>
      <c r="N333" s="73"/>
      <c r="O333" s="75"/>
      <c r="P333" s="77">
        <v>0</v>
      </c>
    </row>
    <row r="334" spans="13:16" ht="15.5" x14ac:dyDescent="0.35">
      <c r="M334" s="78"/>
      <c r="N334" s="73"/>
      <c r="O334" s="75"/>
      <c r="P334" s="77">
        <v>0</v>
      </c>
    </row>
    <row r="335" spans="13:16" ht="15.5" x14ac:dyDescent="0.35">
      <c r="M335" s="78"/>
      <c r="N335" s="73"/>
      <c r="O335" s="75"/>
      <c r="P335" s="77">
        <v>0</v>
      </c>
    </row>
    <row r="336" spans="13:16" ht="15.5" x14ac:dyDescent="0.35">
      <c r="M336" s="78"/>
      <c r="N336" s="73"/>
      <c r="O336" s="75"/>
      <c r="P336" s="77">
        <v>0</v>
      </c>
    </row>
    <row r="337" spans="13:16" ht="15.5" x14ac:dyDescent="0.35">
      <c r="M337" s="78"/>
      <c r="N337" s="73"/>
      <c r="O337" s="75"/>
      <c r="P337" s="77">
        <v>0</v>
      </c>
    </row>
    <row r="338" spans="13:16" ht="15.5" x14ac:dyDescent="0.35">
      <c r="M338" s="78"/>
      <c r="N338" s="73"/>
      <c r="O338" s="75"/>
      <c r="P338" s="77">
        <v>0</v>
      </c>
    </row>
    <row r="339" spans="13:16" ht="15.5" x14ac:dyDescent="0.35">
      <c r="M339" s="78"/>
      <c r="N339" s="73"/>
      <c r="O339" s="75"/>
      <c r="P339" s="77">
        <v>0</v>
      </c>
    </row>
    <row r="340" spans="13:16" ht="15.5" x14ac:dyDescent="0.35">
      <c r="M340" s="78"/>
      <c r="N340" s="73"/>
      <c r="O340" s="75"/>
      <c r="P340" s="77">
        <v>0</v>
      </c>
    </row>
    <row r="341" spans="13:16" ht="15.5" x14ac:dyDescent="0.35">
      <c r="M341" s="78"/>
      <c r="N341" s="73"/>
      <c r="O341" s="75"/>
      <c r="P341" s="77">
        <v>0</v>
      </c>
    </row>
    <row r="342" spans="13:16" ht="15.5" x14ac:dyDescent="0.35">
      <c r="M342" s="78"/>
      <c r="N342" s="73"/>
      <c r="O342" s="75"/>
      <c r="P342" s="77">
        <v>0</v>
      </c>
    </row>
    <row r="343" spans="13:16" ht="15.5" x14ac:dyDescent="0.35">
      <c r="M343" s="78"/>
      <c r="N343" s="73"/>
      <c r="O343" s="75"/>
      <c r="P343" s="77">
        <v>0</v>
      </c>
    </row>
    <row r="344" spans="13:16" ht="15.5" x14ac:dyDescent="0.35">
      <c r="M344" s="78"/>
      <c r="N344" s="73"/>
      <c r="O344" s="75"/>
      <c r="P344" s="77">
        <v>0</v>
      </c>
    </row>
    <row r="345" spans="13:16" ht="15.5" x14ac:dyDescent="0.35">
      <c r="M345" s="78"/>
      <c r="N345" s="73"/>
      <c r="O345" s="75"/>
      <c r="P345" s="77">
        <v>0</v>
      </c>
    </row>
    <row r="346" spans="13:16" ht="15.5" x14ac:dyDescent="0.35">
      <c r="M346" s="78"/>
      <c r="N346" s="73"/>
      <c r="O346" s="75"/>
      <c r="P346" s="77">
        <v>0</v>
      </c>
    </row>
    <row r="347" spans="13:16" ht="15.5" x14ac:dyDescent="0.35">
      <c r="M347" s="78"/>
      <c r="N347" s="73"/>
      <c r="O347" s="75"/>
      <c r="P347" s="77">
        <v>0</v>
      </c>
    </row>
    <row r="348" spans="13:16" ht="15.5" x14ac:dyDescent="0.35">
      <c r="M348" s="78"/>
      <c r="N348" s="73"/>
      <c r="O348" s="75"/>
      <c r="P348" s="77">
        <v>0</v>
      </c>
    </row>
    <row r="349" spans="13:16" ht="15.5" x14ac:dyDescent="0.35">
      <c r="M349" s="78"/>
      <c r="N349" s="73"/>
      <c r="O349" s="75"/>
      <c r="P349" s="77">
        <v>0</v>
      </c>
    </row>
    <row r="350" spans="13:16" ht="15.5" x14ac:dyDescent="0.35">
      <c r="M350" s="78"/>
      <c r="N350" s="73"/>
      <c r="O350" s="75"/>
      <c r="P350" s="77">
        <v>0</v>
      </c>
    </row>
    <row r="351" spans="13:16" ht="15.5" x14ac:dyDescent="0.35">
      <c r="M351" s="78"/>
      <c r="N351" s="73"/>
      <c r="O351" s="75"/>
      <c r="P351" s="77">
        <v>0</v>
      </c>
    </row>
    <row r="352" spans="13:16" ht="15.5" x14ac:dyDescent="0.35">
      <c r="M352" s="78"/>
      <c r="N352" s="73"/>
      <c r="O352" s="75"/>
      <c r="P352" s="77">
        <v>0</v>
      </c>
    </row>
    <row r="353" spans="13:16" ht="15.5" x14ac:dyDescent="0.35">
      <c r="M353" s="78"/>
      <c r="N353" s="73"/>
      <c r="O353" s="75"/>
      <c r="P353" s="77">
        <v>0</v>
      </c>
    </row>
    <row r="354" spans="13:16" ht="15.5" x14ac:dyDescent="0.35">
      <c r="M354" s="78"/>
      <c r="N354" s="73"/>
      <c r="O354" s="75"/>
      <c r="P354" s="77">
        <v>0</v>
      </c>
    </row>
    <row r="355" spans="13:16" ht="15.5" x14ac:dyDescent="0.35">
      <c r="M355" s="78"/>
      <c r="N355" s="73"/>
      <c r="O355" s="75"/>
      <c r="P355" s="77">
        <v>0</v>
      </c>
    </row>
    <row r="356" spans="13:16" ht="15.5" x14ac:dyDescent="0.35">
      <c r="M356" s="78"/>
      <c r="N356" s="73"/>
      <c r="O356" s="75"/>
      <c r="P356" s="77">
        <v>0</v>
      </c>
    </row>
    <row r="357" spans="13:16" ht="15.5" x14ac:dyDescent="0.35">
      <c r="M357" s="78"/>
      <c r="N357" s="73"/>
      <c r="O357" s="75"/>
      <c r="P357" s="77">
        <v>0</v>
      </c>
    </row>
    <row r="358" spans="13:16" ht="15.5" x14ac:dyDescent="0.35">
      <c r="M358" s="78"/>
      <c r="N358" s="73"/>
      <c r="O358" s="75"/>
      <c r="P358" s="77">
        <v>0</v>
      </c>
    </row>
    <row r="359" spans="13:16" ht="15.5" x14ac:dyDescent="0.35">
      <c r="M359" s="78"/>
      <c r="N359" s="73"/>
      <c r="O359" s="75"/>
      <c r="P359" s="77">
        <v>0</v>
      </c>
    </row>
    <row r="360" spans="13:16" ht="15.5" x14ac:dyDescent="0.35">
      <c r="M360" s="78"/>
      <c r="N360" s="73"/>
      <c r="O360" s="75"/>
      <c r="P360" s="77">
        <v>0</v>
      </c>
    </row>
    <row r="361" spans="13:16" ht="15.5" x14ac:dyDescent="0.35">
      <c r="M361" s="78"/>
      <c r="N361" s="73"/>
      <c r="O361" s="75"/>
      <c r="P361" s="77">
        <v>0</v>
      </c>
    </row>
    <row r="362" spans="13:16" ht="15.5" x14ac:dyDescent="0.35">
      <c r="M362" s="78"/>
      <c r="N362" s="73"/>
      <c r="O362" s="75"/>
      <c r="P362" s="77">
        <v>0</v>
      </c>
    </row>
    <row r="363" spans="13:16" ht="15.5" x14ac:dyDescent="0.35">
      <c r="M363" s="78"/>
      <c r="N363" s="73"/>
      <c r="O363" s="75"/>
      <c r="P363" s="77">
        <v>0</v>
      </c>
    </row>
    <row r="364" spans="13:16" ht="15.5" x14ac:dyDescent="0.35">
      <c r="M364" s="78"/>
      <c r="N364" s="73"/>
      <c r="O364" s="75"/>
      <c r="P364" s="77">
        <v>0</v>
      </c>
    </row>
    <row r="365" spans="13:16" ht="15.5" x14ac:dyDescent="0.35">
      <c r="M365" s="78"/>
      <c r="N365" s="73"/>
      <c r="O365" s="75"/>
      <c r="P365" s="77">
        <v>0</v>
      </c>
    </row>
    <row r="366" spans="13:16" ht="15.5" x14ac:dyDescent="0.35">
      <c r="M366" s="78"/>
      <c r="N366" s="73"/>
      <c r="O366" s="75"/>
      <c r="P366" s="77">
        <v>0</v>
      </c>
    </row>
    <row r="367" spans="13:16" ht="15.5" x14ac:dyDescent="0.35">
      <c r="M367" s="78"/>
      <c r="N367" s="73"/>
      <c r="O367" s="75"/>
      <c r="P367" s="77">
        <v>0</v>
      </c>
    </row>
    <row r="368" spans="13:16" ht="15.5" x14ac:dyDescent="0.35">
      <c r="M368" s="78"/>
      <c r="N368" s="73"/>
      <c r="O368" s="75"/>
      <c r="P368" s="77">
        <v>0</v>
      </c>
    </row>
    <row r="369" spans="13:16" ht="15.5" x14ac:dyDescent="0.35">
      <c r="M369" s="78"/>
      <c r="N369" s="73"/>
      <c r="O369" s="75"/>
      <c r="P369" s="77">
        <v>0</v>
      </c>
    </row>
    <row r="370" spans="13:16" ht="15.5" x14ac:dyDescent="0.35">
      <c r="M370" s="78"/>
      <c r="N370" s="73"/>
      <c r="O370" s="75"/>
      <c r="P370" s="77">
        <v>0</v>
      </c>
    </row>
    <row r="371" spans="13:16" ht="15.5" x14ac:dyDescent="0.35">
      <c r="M371" s="78"/>
      <c r="N371" s="73"/>
      <c r="O371" s="75"/>
      <c r="P371" s="77">
        <v>0</v>
      </c>
    </row>
    <row r="372" spans="13:16" ht="15.5" x14ac:dyDescent="0.35">
      <c r="M372" s="78"/>
      <c r="N372" s="73"/>
      <c r="O372" s="75"/>
      <c r="P372" s="77">
        <v>0</v>
      </c>
    </row>
    <row r="373" spans="13:16" ht="15.5" x14ac:dyDescent="0.35">
      <c r="M373" s="78"/>
      <c r="N373" s="73"/>
      <c r="O373" s="75"/>
      <c r="P373" s="77">
        <v>0</v>
      </c>
    </row>
    <row r="374" spans="13:16" ht="15.5" x14ac:dyDescent="0.35">
      <c r="M374" s="78"/>
      <c r="N374" s="73"/>
      <c r="O374" s="75"/>
      <c r="P374" s="77">
        <v>0</v>
      </c>
    </row>
    <row r="375" spans="13:16" ht="15.5" x14ac:dyDescent="0.35">
      <c r="M375" s="78"/>
      <c r="N375" s="73"/>
      <c r="O375" s="75"/>
      <c r="P375" s="77">
        <v>0</v>
      </c>
    </row>
    <row r="376" spans="13:16" ht="15.5" x14ac:dyDescent="0.35">
      <c r="M376" s="78"/>
      <c r="N376" s="73"/>
      <c r="O376" s="75"/>
      <c r="P376" s="77">
        <v>0</v>
      </c>
    </row>
    <row r="377" spans="13:16" ht="15.5" x14ac:dyDescent="0.35">
      <c r="M377" s="78"/>
      <c r="N377" s="73"/>
      <c r="O377" s="75"/>
      <c r="P377" s="77">
        <v>0</v>
      </c>
    </row>
    <row r="378" spans="13:16" ht="15.5" x14ac:dyDescent="0.35">
      <c r="M378" s="78"/>
      <c r="N378" s="73"/>
      <c r="O378" s="75"/>
      <c r="P378" s="77">
        <v>0</v>
      </c>
    </row>
    <row r="379" spans="13:16" ht="15.5" x14ac:dyDescent="0.35">
      <c r="M379" s="78"/>
      <c r="N379" s="73"/>
      <c r="O379" s="75"/>
      <c r="P379" s="77">
        <v>0</v>
      </c>
    </row>
    <row r="380" spans="13:16" ht="15.5" x14ac:dyDescent="0.35">
      <c r="M380" s="78"/>
      <c r="N380" s="73"/>
      <c r="O380" s="75"/>
      <c r="P380" s="77">
        <v>0</v>
      </c>
    </row>
    <row r="381" spans="13:16" ht="15.5" x14ac:dyDescent="0.35">
      <c r="M381" s="78"/>
      <c r="N381" s="73"/>
      <c r="O381" s="75"/>
      <c r="P381" s="77">
        <v>0</v>
      </c>
    </row>
    <row r="382" spans="13:16" ht="15.5" x14ac:dyDescent="0.35">
      <c r="M382" s="78"/>
      <c r="N382" s="73"/>
      <c r="O382" s="75"/>
      <c r="P382" s="77">
        <v>0</v>
      </c>
    </row>
    <row r="383" spans="13:16" ht="15.5" x14ac:dyDescent="0.35">
      <c r="M383" s="78"/>
      <c r="N383" s="73"/>
      <c r="O383" s="75"/>
      <c r="P383" s="77">
        <v>0</v>
      </c>
    </row>
    <row r="384" spans="13:16" ht="15.5" x14ac:dyDescent="0.35">
      <c r="M384" s="78"/>
      <c r="N384" s="73"/>
      <c r="O384" s="75"/>
      <c r="P384" s="77">
        <v>0</v>
      </c>
    </row>
    <row r="385" spans="13:16" ht="15.5" x14ac:dyDescent="0.35">
      <c r="M385" s="78"/>
      <c r="N385" s="73"/>
      <c r="O385" s="75"/>
      <c r="P385" s="77">
        <v>0</v>
      </c>
    </row>
    <row r="386" spans="13:16" ht="15.5" x14ac:dyDescent="0.35">
      <c r="M386" s="78"/>
      <c r="N386" s="73"/>
      <c r="O386" s="75"/>
      <c r="P386" s="77">
        <v>0</v>
      </c>
    </row>
    <row r="387" spans="13:16" ht="15.5" x14ac:dyDescent="0.35">
      <c r="M387" s="78"/>
      <c r="N387" s="73"/>
      <c r="O387" s="75"/>
      <c r="P387" s="77">
        <v>0</v>
      </c>
    </row>
    <row r="388" spans="13:16" ht="15.5" x14ac:dyDescent="0.35">
      <c r="M388" s="78"/>
      <c r="N388" s="73"/>
      <c r="O388" s="75"/>
      <c r="P388" s="77">
        <v>0</v>
      </c>
    </row>
    <row r="389" spans="13:16" ht="15.5" x14ac:dyDescent="0.35">
      <c r="M389" s="78"/>
      <c r="N389" s="73"/>
      <c r="O389" s="75"/>
      <c r="P389" s="77">
        <v>0</v>
      </c>
    </row>
    <row r="390" spans="13:16" ht="15.5" x14ac:dyDescent="0.35">
      <c r="M390" s="78"/>
      <c r="N390" s="73"/>
      <c r="O390" s="75"/>
      <c r="P390" s="77">
        <v>0</v>
      </c>
    </row>
    <row r="391" spans="13:16" ht="15.5" x14ac:dyDescent="0.35">
      <c r="M391" s="78"/>
      <c r="N391" s="73"/>
      <c r="O391" s="75"/>
      <c r="P391" s="77">
        <v>0</v>
      </c>
    </row>
    <row r="392" spans="13:16" ht="15.5" x14ac:dyDescent="0.35">
      <c r="M392" s="78"/>
      <c r="N392" s="73"/>
      <c r="O392" s="75"/>
      <c r="P392" s="77">
        <v>0</v>
      </c>
    </row>
    <row r="393" spans="13:16" ht="15.5" x14ac:dyDescent="0.35">
      <c r="M393" s="78"/>
      <c r="N393" s="73"/>
      <c r="O393" s="75"/>
      <c r="P393" s="77">
        <v>0</v>
      </c>
    </row>
    <row r="394" spans="13:16" ht="15.5" x14ac:dyDescent="0.35">
      <c r="M394" s="78"/>
      <c r="N394" s="73"/>
      <c r="O394" s="75"/>
      <c r="P394" s="77">
        <v>0</v>
      </c>
    </row>
    <row r="395" spans="13:16" ht="15.5" x14ac:dyDescent="0.35">
      <c r="M395" s="78"/>
      <c r="N395" s="73"/>
      <c r="O395" s="75"/>
      <c r="P395" s="77">
        <v>0</v>
      </c>
    </row>
    <row r="396" spans="13:16" ht="15.5" x14ac:dyDescent="0.35">
      <c r="M396" s="78"/>
      <c r="N396" s="73"/>
      <c r="O396" s="75"/>
      <c r="P396" s="77">
        <v>0</v>
      </c>
    </row>
    <row r="397" spans="13:16" ht="15.5" x14ac:dyDescent="0.35">
      <c r="M397" s="78"/>
      <c r="N397" s="73"/>
      <c r="O397" s="75"/>
      <c r="P397" s="77">
        <v>0</v>
      </c>
    </row>
    <row r="398" spans="13:16" ht="15.5" x14ac:dyDescent="0.35">
      <c r="M398" s="78"/>
      <c r="N398" s="73"/>
      <c r="O398" s="75"/>
      <c r="P398" s="77">
        <v>0</v>
      </c>
    </row>
    <row r="399" spans="13:16" ht="15.5" x14ac:dyDescent="0.35">
      <c r="M399" s="78"/>
      <c r="N399" s="73"/>
      <c r="O399" s="75"/>
      <c r="P399" s="77">
        <v>0</v>
      </c>
    </row>
    <row r="400" spans="13:16" ht="15.5" x14ac:dyDescent="0.35">
      <c r="M400" s="78"/>
      <c r="N400" s="73"/>
      <c r="O400" s="75"/>
      <c r="P400" s="77">
        <v>0</v>
      </c>
    </row>
    <row r="401" spans="13:16" ht="15.5" x14ac:dyDescent="0.35">
      <c r="M401" s="78"/>
      <c r="N401" s="73"/>
      <c r="O401" s="75"/>
      <c r="P401" s="77">
        <v>0</v>
      </c>
    </row>
    <row r="402" spans="13:16" ht="15.5" x14ac:dyDescent="0.35">
      <c r="M402" s="78"/>
      <c r="N402" s="73"/>
      <c r="O402" s="75"/>
      <c r="P402" s="77">
        <v>0</v>
      </c>
    </row>
    <row r="403" spans="13:16" ht="15.5" x14ac:dyDescent="0.35">
      <c r="M403" s="78"/>
      <c r="N403" s="73"/>
      <c r="O403" s="75"/>
      <c r="P403" s="77">
        <v>0</v>
      </c>
    </row>
    <row r="404" spans="13:16" ht="15.5" x14ac:dyDescent="0.35">
      <c r="M404" s="78"/>
      <c r="N404" s="73"/>
      <c r="O404" s="75"/>
      <c r="P404" s="77">
        <v>0</v>
      </c>
    </row>
    <row r="405" spans="13:16" ht="15.5" x14ac:dyDescent="0.35">
      <c r="M405" s="78"/>
      <c r="N405" s="73"/>
      <c r="O405" s="75"/>
      <c r="P405" s="77">
        <v>0</v>
      </c>
    </row>
    <row r="406" spans="13:16" ht="15.5" x14ac:dyDescent="0.35">
      <c r="M406" s="78"/>
      <c r="N406" s="73"/>
      <c r="O406" s="75"/>
      <c r="P406" s="77">
        <v>0</v>
      </c>
    </row>
    <row r="407" spans="13:16" ht="15.5" x14ac:dyDescent="0.35">
      <c r="M407" s="78"/>
      <c r="N407" s="73"/>
      <c r="O407" s="75"/>
      <c r="P407" s="77">
        <v>0</v>
      </c>
    </row>
    <row r="408" spans="13:16" ht="15.5" x14ac:dyDescent="0.35">
      <c r="M408" s="78"/>
      <c r="N408" s="73"/>
      <c r="O408" s="75"/>
      <c r="P408" s="77">
        <v>0</v>
      </c>
    </row>
    <row r="409" spans="13:16" ht="15.5" x14ac:dyDescent="0.35">
      <c r="M409" s="78"/>
      <c r="N409" s="73"/>
      <c r="O409" s="75"/>
      <c r="P409" s="77">
        <v>0</v>
      </c>
    </row>
    <row r="410" spans="13:16" ht="15.5" x14ac:dyDescent="0.35">
      <c r="M410" s="78"/>
      <c r="N410" s="73"/>
      <c r="O410" s="75"/>
      <c r="P410" s="77">
        <v>0</v>
      </c>
    </row>
    <row r="411" spans="13:16" ht="15.5" x14ac:dyDescent="0.35">
      <c r="M411" s="78"/>
      <c r="N411" s="73"/>
      <c r="O411" s="75"/>
      <c r="P411" s="77">
        <v>0</v>
      </c>
    </row>
    <row r="412" spans="13:16" ht="15.5" x14ac:dyDescent="0.35">
      <c r="M412" s="78"/>
      <c r="N412" s="73"/>
      <c r="O412" s="75"/>
      <c r="P412" s="77">
        <v>0</v>
      </c>
    </row>
    <row r="413" spans="13:16" ht="15.5" x14ac:dyDescent="0.35">
      <c r="M413" s="78"/>
      <c r="N413" s="73"/>
      <c r="O413" s="75"/>
      <c r="P413" s="77">
        <v>0</v>
      </c>
    </row>
    <row r="414" spans="13:16" ht="15.5" x14ac:dyDescent="0.35">
      <c r="M414" s="78"/>
      <c r="N414" s="73"/>
      <c r="O414" s="75"/>
      <c r="P414" s="77">
        <v>0</v>
      </c>
    </row>
    <row r="415" spans="13:16" ht="15.5" x14ac:dyDescent="0.35">
      <c r="M415" s="78"/>
      <c r="N415" s="73"/>
      <c r="O415" s="75"/>
      <c r="P415" s="77">
        <v>0</v>
      </c>
    </row>
    <row r="416" spans="13:16" ht="15.5" x14ac:dyDescent="0.35">
      <c r="M416" s="78"/>
      <c r="N416" s="73"/>
      <c r="O416" s="75"/>
      <c r="P416" s="77">
        <v>0</v>
      </c>
    </row>
    <row r="417" spans="13:16" ht="15.5" x14ac:dyDescent="0.35">
      <c r="M417" s="78"/>
      <c r="N417" s="73"/>
      <c r="O417" s="75"/>
      <c r="P417" s="77">
        <v>0</v>
      </c>
    </row>
    <row r="418" spans="13:16" ht="15.5" x14ac:dyDescent="0.35">
      <c r="M418" s="78"/>
      <c r="N418" s="73"/>
      <c r="O418" s="75"/>
      <c r="P418" s="77">
        <v>0</v>
      </c>
    </row>
    <row r="419" spans="13:16" ht="15.5" x14ac:dyDescent="0.35">
      <c r="M419" s="78"/>
      <c r="N419" s="73"/>
      <c r="O419" s="75"/>
      <c r="P419" s="77">
        <v>0</v>
      </c>
    </row>
    <row r="420" spans="13:16" ht="15.5" x14ac:dyDescent="0.35">
      <c r="M420" s="78"/>
      <c r="N420" s="73"/>
      <c r="O420" s="75"/>
      <c r="P420" s="77">
        <v>0</v>
      </c>
    </row>
    <row r="421" spans="13:16" ht="15.5" x14ac:dyDescent="0.35">
      <c r="M421" s="78"/>
      <c r="N421" s="73"/>
      <c r="O421" s="75"/>
      <c r="P421" s="77">
        <v>0</v>
      </c>
    </row>
    <row r="422" spans="13:16" ht="15.5" x14ac:dyDescent="0.35">
      <c r="M422" s="78"/>
      <c r="N422" s="73"/>
      <c r="O422" s="75"/>
      <c r="P422" s="77">
        <v>0</v>
      </c>
    </row>
    <row r="423" spans="13:16" ht="15.5" x14ac:dyDescent="0.35">
      <c r="M423" s="78"/>
      <c r="N423" s="73"/>
      <c r="O423" s="75"/>
      <c r="P423" s="77">
        <v>0</v>
      </c>
    </row>
    <row r="424" spans="13:16" ht="15.5" x14ac:dyDescent="0.35">
      <c r="M424" s="78"/>
      <c r="N424" s="73"/>
      <c r="O424" s="75"/>
      <c r="P424" s="77">
        <v>0</v>
      </c>
    </row>
    <row r="425" spans="13:16" ht="15.5" x14ac:dyDescent="0.35">
      <c r="M425" s="78"/>
      <c r="N425" s="73"/>
      <c r="O425" s="75"/>
      <c r="P425" s="77">
        <v>0</v>
      </c>
    </row>
    <row r="426" spans="13:16" ht="15.5" x14ac:dyDescent="0.35">
      <c r="M426" s="78"/>
      <c r="N426" s="73"/>
      <c r="O426" s="75"/>
      <c r="P426" s="77">
        <v>0</v>
      </c>
    </row>
    <row r="427" spans="13:16" ht="15.5" x14ac:dyDescent="0.35">
      <c r="M427" s="78"/>
      <c r="N427" s="73"/>
      <c r="O427" s="75"/>
      <c r="P427" s="77">
        <v>0</v>
      </c>
    </row>
    <row r="428" spans="13:16" ht="15.5" x14ac:dyDescent="0.35">
      <c r="M428" s="78"/>
      <c r="N428" s="73"/>
      <c r="O428" s="75"/>
      <c r="P428" s="77">
        <v>0</v>
      </c>
    </row>
    <row r="429" spans="13:16" ht="15.5" x14ac:dyDescent="0.35">
      <c r="M429" s="78"/>
      <c r="N429" s="73"/>
      <c r="O429" s="75"/>
      <c r="P429" s="77">
        <v>0</v>
      </c>
    </row>
    <row r="430" spans="13:16" ht="15.5" x14ac:dyDescent="0.35">
      <c r="M430" s="78"/>
      <c r="N430" s="73"/>
      <c r="O430" s="75"/>
      <c r="P430" s="77">
        <v>0</v>
      </c>
    </row>
    <row r="431" spans="13:16" ht="15.5" x14ac:dyDescent="0.35">
      <c r="M431" s="78"/>
      <c r="N431" s="73"/>
      <c r="O431" s="75"/>
      <c r="P431" s="77">
        <v>0</v>
      </c>
    </row>
    <row r="432" spans="13:16" ht="15.5" x14ac:dyDescent="0.35">
      <c r="M432" s="78"/>
      <c r="N432" s="73"/>
      <c r="O432" s="75"/>
      <c r="P432" s="77">
        <v>0</v>
      </c>
    </row>
    <row r="433" spans="13:16" ht="15.5" x14ac:dyDescent="0.35">
      <c r="M433" s="78"/>
      <c r="N433" s="73"/>
      <c r="O433" s="75"/>
      <c r="P433" s="77">
        <v>0</v>
      </c>
    </row>
    <row r="434" spans="13:16" ht="15.5" x14ac:dyDescent="0.35">
      <c r="M434" s="78"/>
      <c r="N434" s="73"/>
      <c r="O434" s="75"/>
      <c r="P434" s="77">
        <v>0</v>
      </c>
    </row>
    <row r="435" spans="13:16" ht="15.5" x14ac:dyDescent="0.35">
      <c r="M435" s="78"/>
      <c r="N435" s="73"/>
      <c r="O435" s="75"/>
      <c r="P435" s="77">
        <v>0</v>
      </c>
    </row>
    <row r="436" spans="13:16" ht="15.5" x14ac:dyDescent="0.35">
      <c r="M436" s="78"/>
      <c r="N436" s="73"/>
      <c r="O436" s="75"/>
      <c r="P436" s="77">
        <v>0</v>
      </c>
    </row>
    <row r="437" spans="13:16" ht="15.5" x14ac:dyDescent="0.35">
      <c r="M437" s="78"/>
      <c r="N437" s="73"/>
      <c r="O437" s="75"/>
      <c r="P437" s="77">
        <v>0</v>
      </c>
    </row>
    <row r="438" spans="13:16" ht="15.5" x14ac:dyDescent="0.35">
      <c r="M438" s="78"/>
      <c r="N438" s="73"/>
      <c r="O438" s="75"/>
      <c r="P438" s="77">
        <v>0</v>
      </c>
    </row>
    <row r="439" spans="13:16" ht="15.5" x14ac:dyDescent="0.35">
      <c r="M439" s="78"/>
      <c r="N439" s="73"/>
      <c r="O439" s="75"/>
      <c r="P439" s="77">
        <v>0</v>
      </c>
    </row>
    <row r="440" spans="13:16" ht="15.5" x14ac:dyDescent="0.35">
      <c r="M440" s="78"/>
      <c r="N440" s="73"/>
      <c r="O440" s="75"/>
      <c r="P440" s="77">
        <v>0</v>
      </c>
    </row>
    <row r="441" spans="13:16" ht="15.5" x14ac:dyDescent="0.35">
      <c r="M441" s="78"/>
      <c r="N441" s="73"/>
      <c r="O441" s="75"/>
      <c r="P441" s="77">
        <v>0</v>
      </c>
    </row>
    <row r="442" spans="13:16" ht="15.5" x14ac:dyDescent="0.35">
      <c r="M442" s="78"/>
      <c r="N442" s="73"/>
      <c r="O442" s="75"/>
      <c r="P442" s="77">
        <v>0</v>
      </c>
    </row>
    <row r="443" spans="13:16" ht="15.5" x14ac:dyDescent="0.35">
      <c r="M443" s="78"/>
      <c r="N443" s="73"/>
      <c r="O443" s="75"/>
      <c r="P443" s="77">
        <v>0</v>
      </c>
    </row>
    <row r="444" spans="13:16" ht="15.5" x14ac:dyDescent="0.35">
      <c r="M444" s="78"/>
      <c r="N444" s="73"/>
      <c r="O444" s="75"/>
      <c r="P444" s="77">
        <v>0</v>
      </c>
    </row>
    <row r="445" spans="13:16" ht="15.5" x14ac:dyDescent="0.35">
      <c r="M445" s="78"/>
      <c r="N445" s="73"/>
      <c r="O445" s="75"/>
      <c r="P445" s="77">
        <v>0</v>
      </c>
    </row>
    <row r="446" spans="13:16" ht="15.5" x14ac:dyDescent="0.35">
      <c r="M446" s="78"/>
      <c r="N446" s="73"/>
      <c r="O446" s="75"/>
      <c r="P446" s="77">
        <v>0</v>
      </c>
    </row>
    <row r="447" spans="13:16" ht="15.5" x14ac:dyDescent="0.35">
      <c r="M447" s="78"/>
      <c r="N447" s="73"/>
      <c r="O447" s="75"/>
      <c r="P447" s="77">
        <v>0</v>
      </c>
    </row>
    <row r="448" spans="13:16" ht="15.5" x14ac:dyDescent="0.35">
      <c r="M448" s="78"/>
      <c r="N448" s="73"/>
      <c r="O448" s="75"/>
      <c r="P448" s="77">
        <v>0</v>
      </c>
    </row>
    <row r="449" spans="13:16" ht="15.5" x14ac:dyDescent="0.35">
      <c r="M449" s="78"/>
      <c r="N449" s="73"/>
      <c r="O449" s="75"/>
      <c r="P449" s="77">
        <v>0</v>
      </c>
    </row>
    <row r="450" spans="13:16" ht="15.5" x14ac:dyDescent="0.35">
      <c r="M450" s="78"/>
      <c r="N450" s="73"/>
      <c r="O450" s="75"/>
      <c r="P450" s="77">
        <v>0</v>
      </c>
    </row>
    <row r="451" spans="13:16" ht="15.5" x14ac:dyDescent="0.35">
      <c r="M451" s="78"/>
      <c r="N451" s="73"/>
      <c r="O451" s="75"/>
      <c r="P451" s="77">
        <v>0</v>
      </c>
    </row>
    <row r="452" spans="13:16" ht="15.5" x14ac:dyDescent="0.35">
      <c r="M452" s="78"/>
      <c r="N452" s="73"/>
      <c r="O452" s="75"/>
      <c r="P452" s="77">
        <v>0</v>
      </c>
    </row>
    <row r="453" spans="13:16" ht="15.5" x14ac:dyDescent="0.35">
      <c r="M453" s="78"/>
      <c r="N453" s="73"/>
      <c r="O453" s="75"/>
      <c r="P453" s="77">
        <v>0</v>
      </c>
    </row>
    <row r="454" spans="13:16" ht="15.5" x14ac:dyDescent="0.35">
      <c r="M454" s="78"/>
      <c r="N454" s="73"/>
      <c r="O454" s="75"/>
      <c r="P454" s="77">
        <v>0</v>
      </c>
    </row>
    <row r="455" spans="13:16" ht="15.5" x14ac:dyDescent="0.35">
      <c r="M455" s="78"/>
      <c r="N455" s="73"/>
      <c r="O455" s="75"/>
      <c r="P455" s="77">
        <v>0</v>
      </c>
    </row>
    <row r="456" spans="13:16" ht="15.5" x14ac:dyDescent="0.35">
      <c r="M456" s="78"/>
      <c r="N456" s="73"/>
      <c r="O456" s="75"/>
      <c r="P456" s="77">
        <v>0</v>
      </c>
    </row>
    <row r="457" spans="13:16" ht="15.5" x14ac:dyDescent="0.35">
      <c r="M457" s="78"/>
      <c r="N457" s="73"/>
      <c r="O457" s="75"/>
      <c r="P457" s="77">
        <v>0</v>
      </c>
    </row>
    <row r="458" spans="13:16" ht="15.5" x14ac:dyDescent="0.35">
      <c r="M458" s="78"/>
      <c r="N458" s="73"/>
      <c r="O458" s="75"/>
      <c r="P458" s="77">
        <v>0</v>
      </c>
    </row>
    <row r="459" spans="13:16" ht="15.5" x14ac:dyDescent="0.35">
      <c r="M459" s="78"/>
      <c r="N459" s="73"/>
      <c r="O459" s="75"/>
      <c r="P459" s="77">
        <v>0</v>
      </c>
    </row>
    <row r="460" spans="13:16" ht="15.5" x14ac:dyDescent="0.35">
      <c r="M460" s="78"/>
      <c r="N460" s="73"/>
      <c r="O460" s="75"/>
      <c r="P460" s="77">
        <v>0</v>
      </c>
    </row>
    <row r="461" spans="13:16" ht="15.5" x14ac:dyDescent="0.35">
      <c r="M461" s="78"/>
      <c r="N461" s="73"/>
      <c r="O461" s="75"/>
      <c r="P461" s="77">
        <v>0</v>
      </c>
    </row>
    <row r="462" spans="13:16" ht="15.5" x14ac:dyDescent="0.35">
      <c r="M462" s="78"/>
      <c r="N462" s="73"/>
      <c r="O462" s="75"/>
      <c r="P462" s="77">
        <v>0</v>
      </c>
    </row>
    <row r="463" spans="13:16" ht="15.5" x14ac:dyDescent="0.35">
      <c r="M463" s="78"/>
      <c r="N463" s="73"/>
      <c r="O463" s="75"/>
      <c r="P463" s="77">
        <v>0</v>
      </c>
    </row>
    <row r="464" spans="13:16" ht="15.5" x14ac:dyDescent="0.35">
      <c r="M464" s="78"/>
      <c r="N464" s="73"/>
      <c r="O464" s="75"/>
      <c r="P464" s="77">
        <v>0</v>
      </c>
    </row>
    <row r="465" spans="13:16" ht="15.5" x14ac:dyDescent="0.35">
      <c r="M465" s="78"/>
      <c r="N465" s="73"/>
      <c r="O465" s="75"/>
      <c r="P465" s="77">
        <v>0</v>
      </c>
    </row>
    <row r="466" spans="13:16" ht="15.5" x14ac:dyDescent="0.35">
      <c r="M466" s="78"/>
      <c r="N466" s="73"/>
      <c r="O466" s="75"/>
      <c r="P466" s="77">
        <v>0</v>
      </c>
    </row>
    <row r="467" spans="13:16" ht="15.5" x14ac:dyDescent="0.35">
      <c r="M467" s="78"/>
      <c r="N467" s="73"/>
      <c r="O467" s="75"/>
      <c r="P467" s="77">
        <v>0</v>
      </c>
    </row>
    <row r="468" spans="13:16" ht="15.5" x14ac:dyDescent="0.35">
      <c r="M468" s="78"/>
      <c r="N468" s="73"/>
      <c r="O468" s="75"/>
      <c r="P468" s="77">
        <v>0</v>
      </c>
    </row>
    <row r="469" spans="13:16" ht="15.5" x14ac:dyDescent="0.35">
      <c r="M469" s="78"/>
      <c r="N469" s="73"/>
      <c r="O469" s="75"/>
      <c r="P469" s="77">
        <v>0</v>
      </c>
    </row>
    <row r="470" spans="13:16" ht="15.5" x14ac:dyDescent="0.35">
      <c r="M470" s="78"/>
      <c r="N470" s="73"/>
      <c r="O470" s="75"/>
      <c r="P470" s="77">
        <v>0</v>
      </c>
    </row>
    <row r="471" spans="13:16" ht="15.5" x14ac:dyDescent="0.35">
      <c r="M471" s="78"/>
      <c r="N471" s="73"/>
      <c r="O471" s="75"/>
      <c r="P471" s="77">
        <v>0</v>
      </c>
    </row>
    <row r="472" spans="13:16" ht="15.5" x14ac:dyDescent="0.35">
      <c r="M472" s="78"/>
      <c r="N472" s="73"/>
      <c r="O472" s="75"/>
      <c r="P472" s="77">
        <v>0</v>
      </c>
    </row>
    <row r="473" spans="13:16" ht="15.5" x14ac:dyDescent="0.35">
      <c r="M473" s="78"/>
      <c r="N473" s="73"/>
      <c r="O473" s="75"/>
      <c r="P473" s="77">
        <v>0</v>
      </c>
    </row>
    <row r="474" spans="13:16" ht="15.5" x14ac:dyDescent="0.35">
      <c r="M474" s="78"/>
      <c r="N474" s="73"/>
      <c r="O474" s="75"/>
      <c r="P474" s="77">
        <v>0</v>
      </c>
    </row>
    <row r="475" spans="13:16" ht="15.5" x14ac:dyDescent="0.35">
      <c r="M475" s="78"/>
      <c r="N475" s="73"/>
      <c r="O475" s="75"/>
      <c r="P475" s="77">
        <v>0</v>
      </c>
    </row>
    <row r="476" spans="13:16" ht="15.5" x14ac:dyDescent="0.35">
      <c r="M476" s="78"/>
      <c r="N476" s="73"/>
      <c r="O476" s="75"/>
      <c r="P476" s="77">
        <v>0</v>
      </c>
    </row>
    <row r="477" spans="13:16" ht="15.5" x14ac:dyDescent="0.35">
      <c r="M477" s="78"/>
      <c r="N477" s="73"/>
      <c r="O477" s="75"/>
      <c r="P477" s="77">
        <v>0</v>
      </c>
    </row>
    <row r="478" spans="13:16" ht="15.5" x14ac:dyDescent="0.35">
      <c r="M478" s="78"/>
      <c r="N478" s="73"/>
      <c r="O478" s="75"/>
      <c r="P478" s="77">
        <v>0</v>
      </c>
    </row>
    <row r="479" spans="13:16" ht="15.5" x14ac:dyDescent="0.35">
      <c r="M479" s="78"/>
      <c r="N479" s="73"/>
      <c r="O479" s="75"/>
      <c r="P479" s="77">
        <v>0</v>
      </c>
    </row>
    <row r="480" spans="13:16" ht="15.5" x14ac:dyDescent="0.35">
      <c r="M480" s="78"/>
      <c r="N480" s="73"/>
      <c r="O480" s="75"/>
      <c r="P480" s="77">
        <v>0</v>
      </c>
    </row>
    <row r="481" spans="13:16" ht="15.5" x14ac:dyDescent="0.35">
      <c r="M481" s="78"/>
      <c r="N481" s="73"/>
      <c r="O481" s="75"/>
      <c r="P481" s="77">
        <v>0</v>
      </c>
    </row>
    <row r="482" spans="13:16" ht="15.5" x14ac:dyDescent="0.35">
      <c r="M482" s="78"/>
      <c r="N482" s="73"/>
      <c r="O482" s="75"/>
      <c r="P482" s="77">
        <v>0</v>
      </c>
    </row>
    <row r="483" spans="13:16" ht="15.5" x14ac:dyDescent="0.35">
      <c r="M483" s="78"/>
      <c r="N483" s="73"/>
      <c r="O483" s="75"/>
      <c r="P483" s="77">
        <v>0</v>
      </c>
    </row>
    <row r="484" spans="13:16" ht="15.5" x14ac:dyDescent="0.35">
      <c r="M484" s="78"/>
      <c r="N484" s="73"/>
      <c r="O484" s="75"/>
      <c r="P484" s="77">
        <v>0</v>
      </c>
    </row>
    <row r="485" spans="13:16" ht="15.5" x14ac:dyDescent="0.35">
      <c r="M485" s="78"/>
      <c r="N485" s="73"/>
      <c r="O485" s="75"/>
      <c r="P485" s="77">
        <v>0</v>
      </c>
    </row>
    <row r="486" spans="13:16" ht="15.5" x14ac:dyDescent="0.35">
      <c r="M486" s="78"/>
      <c r="N486" s="73"/>
      <c r="O486" s="75"/>
      <c r="P486" s="77">
        <v>0</v>
      </c>
    </row>
    <row r="487" spans="13:16" ht="15.5" x14ac:dyDescent="0.35">
      <c r="M487" s="78"/>
      <c r="N487" s="73"/>
      <c r="O487" s="75"/>
      <c r="P487" s="77">
        <v>0</v>
      </c>
    </row>
    <row r="488" spans="13:16" ht="15.5" x14ac:dyDescent="0.35">
      <c r="M488" s="78"/>
      <c r="N488" s="73"/>
      <c r="O488" s="75"/>
      <c r="P488" s="77">
        <v>0</v>
      </c>
    </row>
    <row r="489" spans="13:16" ht="15.5" x14ac:dyDescent="0.35">
      <c r="M489" s="78"/>
      <c r="N489" s="73"/>
      <c r="O489" s="75"/>
      <c r="P489" s="77">
        <v>0</v>
      </c>
    </row>
    <row r="490" spans="13:16" ht="15.5" x14ac:dyDescent="0.35">
      <c r="M490" s="78"/>
      <c r="N490" s="73"/>
      <c r="O490" s="75"/>
      <c r="P490" s="77">
        <v>0</v>
      </c>
    </row>
    <row r="491" spans="13:16" ht="15.5" x14ac:dyDescent="0.35">
      <c r="M491" s="78"/>
      <c r="N491" s="73"/>
      <c r="O491" s="75"/>
      <c r="P491" s="77">
        <v>0</v>
      </c>
    </row>
    <row r="492" spans="13:16" ht="15.5" x14ac:dyDescent="0.35">
      <c r="M492" s="78"/>
      <c r="N492" s="73"/>
      <c r="O492" s="75"/>
      <c r="P492" s="77">
        <v>0</v>
      </c>
    </row>
    <row r="493" spans="13:16" ht="15.5" x14ac:dyDescent="0.35">
      <c r="M493" s="78"/>
      <c r="N493" s="73"/>
      <c r="O493" s="75"/>
      <c r="P493" s="77">
        <v>0</v>
      </c>
    </row>
    <row r="494" spans="13:16" ht="15.5" x14ac:dyDescent="0.35">
      <c r="M494" s="78"/>
      <c r="N494" s="73"/>
      <c r="O494" s="75"/>
      <c r="P494" s="77">
        <v>0</v>
      </c>
    </row>
    <row r="495" spans="13:16" ht="15.5" x14ac:dyDescent="0.35">
      <c r="M495" s="78"/>
      <c r="N495" s="73"/>
      <c r="O495" s="75"/>
      <c r="P495" s="77">
        <v>0</v>
      </c>
    </row>
    <row r="496" spans="13:16" ht="15.5" x14ac:dyDescent="0.35">
      <c r="M496" s="78"/>
      <c r="N496" s="73"/>
      <c r="O496" s="75"/>
      <c r="P496" s="77">
        <v>0</v>
      </c>
    </row>
    <row r="497" spans="13:16" ht="15.5" x14ac:dyDescent="0.35">
      <c r="M497" s="78"/>
      <c r="N497" s="73"/>
      <c r="O497" s="75"/>
      <c r="P497" s="77">
        <v>0</v>
      </c>
    </row>
    <row r="498" spans="13:16" ht="15.5" x14ac:dyDescent="0.35">
      <c r="M498" s="78"/>
      <c r="N498" s="73"/>
      <c r="O498" s="75"/>
      <c r="P498" s="77">
        <v>0</v>
      </c>
    </row>
    <row r="499" spans="13:16" ht="15.5" x14ac:dyDescent="0.35">
      <c r="M499" s="78"/>
      <c r="N499" s="73"/>
      <c r="O499" s="75"/>
      <c r="P499" s="77">
        <v>0</v>
      </c>
    </row>
    <row r="500" spans="13:16" ht="15.5" x14ac:dyDescent="0.35">
      <c r="M500" s="78"/>
      <c r="N500" s="73"/>
      <c r="O500" s="75"/>
      <c r="P500" s="77">
        <v>0</v>
      </c>
    </row>
    <row r="501" spans="13:16" ht="15.5" x14ac:dyDescent="0.35">
      <c r="M501" s="78"/>
      <c r="N501" s="73"/>
      <c r="O501" s="75"/>
      <c r="P501" s="77">
        <v>0</v>
      </c>
    </row>
    <row r="502" spans="13:16" ht="15.5" x14ac:dyDescent="0.35">
      <c r="M502" s="78"/>
      <c r="N502" s="73"/>
      <c r="O502" s="75"/>
      <c r="P502" s="77">
        <v>0</v>
      </c>
    </row>
    <row r="503" spans="13:16" ht="15.5" x14ac:dyDescent="0.35">
      <c r="M503" s="78"/>
      <c r="N503" s="73"/>
      <c r="O503" s="75"/>
      <c r="P503" s="77">
        <v>0</v>
      </c>
    </row>
    <row r="504" spans="13:16" ht="15.5" x14ac:dyDescent="0.35">
      <c r="M504" s="78"/>
      <c r="N504" s="73"/>
      <c r="O504" s="75"/>
      <c r="P504" s="77">
        <v>0</v>
      </c>
    </row>
    <row r="505" spans="13:16" ht="15.5" x14ac:dyDescent="0.35">
      <c r="M505" s="78"/>
      <c r="N505" s="73"/>
      <c r="O505" s="75"/>
      <c r="P505" s="77">
        <v>0</v>
      </c>
    </row>
    <row r="506" spans="13:16" ht="15.5" x14ac:dyDescent="0.35">
      <c r="M506" s="78"/>
      <c r="N506" s="73"/>
      <c r="O506" s="75"/>
      <c r="P506" s="77">
        <v>0</v>
      </c>
    </row>
    <row r="507" spans="13:16" ht="15.5" x14ac:dyDescent="0.35">
      <c r="M507" s="78"/>
      <c r="N507" s="73"/>
      <c r="O507" s="75"/>
      <c r="P507" s="77">
        <v>0</v>
      </c>
    </row>
    <row r="508" spans="13:16" ht="15.5" x14ac:dyDescent="0.35">
      <c r="M508" s="78"/>
      <c r="N508" s="73"/>
      <c r="O508" s="75"/>
      <c r="P508" s="77">
        <v>0</v>
      </c>
    </row>
    <row r="509" spans="13:16" ht="15.5" x14ac:dyDescent="0.35">
      <c r="M509" s="78"/>
      <c r="N509" s="73"/>
      <c r="O509" s="75"/>
      <c r="P509" s="77">
        <v>0</v>
      </c>
    </row>
    <row r="510" spans="13:16" ht="15.5" x14ac:dyDescent="0.35">
      <c r="M510" s="78"/>
      <c r="N510" s="73"/>
      <c r="O510" s="75"/>
      <c r="P510" s="77">
        <v>0</v>
      </c>
    </row>
    <row r="511" spans="13:16" ht="15.5" x14ac:dyDescent="0.35">
      <c r="M511" s="78"/>
      <c r="N511" s="73"/>
      <c r="O511" s="75"/>
      <c r="P511" s="77">
        <v>0</v>
      </c>
    </row>
    <row r="512" spans="13:16" ht="15.5" x14ac:dyDescent="0.35">
      <c r="M512" s="78"/>
      <c r="N512" s="73"/>
      <c r="O512" s="75"/>
      <c r="P512" s="77">
        <v>0</v>
      </c>
    </row>
    <row r="513" spans="13:16" ht="15.5" x14ac:dyDescent="0.35">
      <c r="M513" s="78"/>
      <c r="N513" s="73"/>
      <c r="O513" s="75"/>
      <c r="P513" s="77">
        <v>0</v>
      </c>
    </row>
    <row r="514" spans="13:16" ht="15.5" x14ac:dyDescent="0.35">
      <c r="M514" s="78"/>
      <c r="N514" s="73"/>
      <c r="O514" s="75"/>
      <c r="P514" s="77">
        <v>0</v>
      </c>
    </row>
    <row r="515" spans="13:16" ht="15.5" x14ac:dyDescent="0.35">
      <c r="M515" s="78"/>
      <c r="N515" s="73"/>
      <c r="O515" s="75"/>
      <c r="P515" s="77">
        <v>0</v>
      </c>
    </row>
    <row r="516" spans="13:16" ht="15.5" x14ac:dyDescent="0.35">
      <c r="M516" s="78"/>
      <c r="N516" s="73"/>
      <c r="O516" s="75"/>
      <c r="P516" s="77">
        <v>0</v>
      </c>
    </row>
    <row r="517" spans="13:16" ht="15.5" x14ac:dyDescent="0.35">
      <c r="M517" s="78"/>
      <c r="N517" s="73"/>
      <c r="O517" s="75"/>
      <c r="P517" s="77">
        <v>0</v>
      </c>
    </row>
    <row r="518" spans="13:16" ht="15.5" x14ac:dyDescent="0.35">
      <c r="M518" s="78"/>
      <c r="N518" s="73"/>
      <c r="O518" s="75"/>
      <c r="P518" s="77">
        <v>0</v>
      </c>
    </row>
    <row r="519" spans="13:16" ht="15.5" x14ac:dyDescent="0.35">
      <c r="M519" s="78"/>
      <c r="N519" s="73"/>
      <c r="O519" s="75"/>
      <c r="P519" s="77">
        <v>0</v>
      </c>
    </row>
    <row r="520" spans="13:16" ht="15.5" x14ac:dyDescent="0.35">
      <c r="M520" s="78"/>
      <c r="N520" s="73"/>
      <c r="O520" s="75"/>
      <c r="P520" s="77">
        <v>0</v>
      </c>
    </row>
    <row r="521" spans="13:16" ht="15.5" x14ac:dyDescent="0.35">
      <c r="M521" s="78"/>
      <c r="N521" s="73"/>
      <c r="O521" s="75"/>
      <c r="P521" s="77">
        <v>0</v>
      </c>
    </row>
    <row r="522" spans="13:16" ht="15.5" x14ac:dyDescent="0.35">
      <c r="M522" s="78"/>
      <c r="N522" s="73"/>
      <c r="O522" s="75"/>
      <c r="P522" s="77">
        <v>0</v>
      </c>
    </row>
    <row r="523" spans="13:16" ht="15.5" x14ac:dyDescent="0.35">
      <c r="M523" s="78"/>
      <c r="N523" s="73"/>
      <c r="O523" s="75"/>
      <c r="P523" s="77">
        <v>0</v>
      </c>
    </row>
    <row r="524" spans="13:16" ht="15.5" x14ac:dyDescent="0.35">
      <c r="M524" s="78"/>
      <c r="N524" s="73"/>
      <c r="O524" s="75"/>
      <c r="P524" s="77">
        <v>0</v>
      </c>
    </row>
    <row r="525" spans="13:16" ht="15.5" x14ac:dyDescent="0.35">
      <c r="M525" s="78"/>
      <c r="N525" s="73"/>
      <c r="O525" s="75"/>
      <c r="P525" s="77">
        <v>0</v>
      </c>
    </row>
    <row r="526" spans="13:16" ht="15.5" x14ac:dyDescent="0.35">
      <c r="M526" s="78"/>
      <c r="N526" s="73"/>
      <c r="O526" s="75"/>
      <c r="P526" s="77">
        <v>0</v>
      </c>
    </row>
    <row r="527" spans="13:16" ht="15.5" x14ac:dyDescent="0.35">
      <c r="M527" s="78"/>
      <c r="N527" s="73"/>
      <c r="O527" s="75"/>
      <c r="P527" s="77">
        <v>0</v>
      </c>
    </row>
    <row r="528" spans="13:16" ht="15.5" x14ac:dyDescent="0.35">
      <c r="M528" s="78"/>
      <c r="N528" s="73"/>
      <c r="O528" s="75"/>
      <c r="P528" s="77">
        <v>0</v>
      </c>
    </row>
    <row r="529" spans="13:16" ht="15.5" x14ac:dyDescent="0.35">
      <c r="M529" s="78"/>
      <c r="N529" s="73"/>
      <c r="O529" s="75"/>
      <c r="P529" s="77">
        <v>0</v>
      </c>
    </row>
    <row r="530" spans="13:16" ht="15.5" x14ac:dyDescent="0.35">
      <c r="M530" s="78"/>
      <c r="N530" s="73"/>
      <c r="O530" s="75"/>
      <c r="P530" s="77">
        <v>0</v>
      </c>
    </row>
    <row r="531" spans="13:16" ht="15.5" x14ac:dyDescent="0.35">
      <c r="M531" s="78"/>
      <c r="N531" s="73"/>
      <c r="O531" s="75"/>
      <c r="P531" s="77">
        <v>0</v>
      </c>
    </row>
    <row r="532" spans="13:16" ht="15.5" x14ac:dyDescent="0.35">
      <c r="M532" s="78"/>
      <c r="N532" s="73"/>
      <c r="O532" s="75"/>
      <c r="P532" s="77">
        <v>0</v>
      </c>
    </row>
    <row r="533" spans="13:16" ht="15.5" x14ac:dyDescent="0.35">
      <c r="M533" s="78"/>
      <c r="N533" s="73"/>
      <c r="O533" s="75"/>
      <c r="P533" s="77">
        <v>0</v>
      </c>
    </row>
    <row r="534" spans="13:16" ht="15.5" x14ac:dyDescent="0.35">
      <c r="M534" s="78"/>
      <c r="N534" s="73"/>
      <c r="O534" s="75"/>
      <c r="P534" s="77">
        <v>0</v>
      </c>
    </row>
    <row r="535" spans="13:16" ht="15.5" x14ac:dyDescent="0.35">
      <c r="M535" s="78"/>
      <c r="N535" s="73"/>
      <c r="O535" s="75"/>
      <c r="P535" s="77">
        <v>0</v>
      </c>
    </row>
    <row r="536" spans="13:16" ht="15.5" x14ac:dyDescent="0.35">
      <c r="M536" s="78"/>
      <c r="N536" s="73"/>
      <c r="O536" s="75"/>
      <c r="P536" s="77">
        <v>0</v>
      </c>
    </row>
    <row r="537" spans="13:16" ht="15.5" x14ac:dyDescent="0.35">
      <c r="M537" s="78"/>
      <c r="N537" s="73"/>
      <c r="O537" s="75"/>
      <c r="P537" s="77">
        <v>0</v>
      </c>
    </row>
    <row r="538" spans="13:16" ht="15.5" x14ac:dyDescent="0.35">
      <c r="M538" s="78"/>
      <c r="N538" s="73"/>
      <c r="O538" s="75"/>
      <c r="P538" s="77">
        <v>0</v>
      </c>
    </row>
    <row r="539" spans="13:16" ht="15.5" x14ac:dyDescent="0.35">
      <c r="M539" s="78"/>
      <c r="N539" s="73"/>
      <c r="O539" s="75"/>
      <c r="P539" s="77">
        <v>0</v>
      </c>
    </row>
    <row r="540" spans="13:16" ht="15.5" x14ac:dyDescent="0.35">
      <c r="M540" s="78"/>
      <c r="N540" s="73"/>
      <c r="O540" s="75"/>
      <c r="P540" s="77">
        <v>0</v>
      </c>
    </row>
    <row r="541" spans="13:16" ht="15.5" x14ac:dyDescent="0.35">
      <c r="M541" s="78"/>
      <c r="N541" s="73"/>
      <c r="O541" s="75"/>
      <c r="P541" s="77">
        <v>0</v>
      </c>
    </row>
    <row r="542" spans="13:16" ht="15.5" x14ac:dyDescent="0.35">
      <c r="M542" s="78"/>
      <c r="N542" s="73"/>
      <c r="O542" s="75"/>
      <c r="P542" s="77">
        <v>0</v>
      </c>
    </row>
    <row r="543" spans="13:16" ht="15.5" x14ac:dyDescent="0.35">
      <c r="M543" s="78"/>
      <c r="N543" s="73"/>
      <c r="O543" s="75"/>
      <c r="P543" s="77">
        <v>0</v>
      </c>
    </row>
    <row r="544" spans="13:16" ht="15.5" x14ac:dyDescent="0.35">
      <c r="M544" s="78"/>
      <c r="N544" s="73"/>
      <c r="O544" s="75"/>
      <c r="P544" s="77">
        <v>0</v>
      </c>
    </row>
    <row r="545" spans="13:16" ht="15.5" x14ac:dyDescent="0.35">
      <c r="M545" s="78"/>
      <c r="N545" s="73"/>
      <c r="O545" s="75"/>
      <c r="P545" s="77">
        <v>0</v>
      </c>
    </row>
    <row r="546" spans="13:16" ht="15.5" x14ac:dyDescent="0.35">
      <c r="M546" s="78"/>
      <c r="N546" s="73"/>
      <c r="O546" s="75"/>
      <c r="P546" s="77">
        <v>0</v>
      </c>
    </row>
    <row r="547" spans="13:16" ht="15.5" x14ac:dyDescent="0.35">
      <c r="M547" s="78"/>
      <c r="N547" s="73"/>
      <c r="O547" s="75"/>
      <c r="P547" s="77">
        <v>0</v>
      </c>
    </row>
    <row r="548" spans="13:16" ht="15.5" x14ac:dyDescent="0.35">
      <c r="M548" s="78"/>
      <c r="N548" s="73"/>
      <c r="O548" s="75"/>
      <c r="P548" s="77">
        <v>0</v>
      </c>
    </row>
    <row r="549" spans="13:16" ht="15.5" x14ac:dyDescent="0.35">
      <c r="M549" s="78"/>
      <c r="N549" s="73"/>
      <c r="O549" s="75"/>
      <c r="P549" s="77">
        <v>0</v>
      </c>
    </row>
    <row r="550" spans="13:16" ht="15.5" x14ac:dyDescent="0.35">
      <c r="M550" s="78"/>
      <c r="N550" s="73"/>
      <c r="O550" s="75"/>
      <c r="P550" s="77">
        <v>0</v>
      </c>
    </row>
    <row r="551" spans="13:16" ht="15.5" x14ac:dyDescent="0.35">
      <c r="M551" s="78"/>
      <c r="N551" s="73"/>
      <c r="O551" s="75"/>
      <c r="P551" s="77">
        <v>0</v>
      </c>
    </row>
    <row r="552" spans="13:16" ht="15.5" x14ac:dyDescent="0.35">
      <c r="M552" s="78"/>
      <c r="N552" s="73"/>
      <c r="O552" s="75"/>
      <c r="P552" s="77">
        <v>0</v>
      </c>
    </row>
    <row r="553" spans="13:16" ht="15.5" x14ac:dyDescent="0.35">
      <c r="M553" s="78"/>
      <c r="N553" s="73"/>
      <c r="O553" s="75"/>
      <c r="P553" s="77">
        <v>0</v>
      </c>
    </row>
    <row r="554" spans="13:16" ht="15.5" x14ac:dyDescent="0.35">
      <c r="M554" s="78"/>
      <c r="N554" s="73"/>
      <c r="O554" s="75"/>
      <c r="P554" s="77">
        <v>0</v>
      </c>
    </row>
    <row r="555" spans="13:16" ht="15.5" x14ac:dyDescent="0.35">
      <c r="M555" s="78"/>
      <c r="N555" s="73"/>
      <c r="O555" s="75"/>
      <c r="P555" s="77">
        <v>0</v>
      </c>
    </row>
    <row r="556" spans="13:16" ht="15.5" x14ac:dyDescent="0.35">
      <c r="M556" s="78"/>
      <c r="N556" s="73"/>
      <c r="O556" s="75"/>
      <c r="P556" s="77">
        <v>0</v>
      </c>
    </row>
    <row r="557" spans="13:16" ht="15.5" x14ac:dyDescent="0.35">
      <c r="M557" s="78"/>
      <c r="N557" s="73"/>
      <c r="O557" s="75"/>
      <c r="P557" s="77">
        <v>0</v>
      </c>
    </row>
    <row r="558" spans="13:16" ht="15.5" x14ac:dyDescent="0.35">
      <c r="M558" s="78"/>
      <c r="N558" s="73"/>
      <c r="O558" s="75"/>
      <c r="P558" s="77">
        <v>0</v>
      </c>
    </row>
    <row r="559" spans="13:16" ht="15.5" x14ac:dyDescent="0.35">
      <c r="M559" s="78"/>
      <c r="N559" s="73"/>
      <c r="O559" s="75"/>
      <c r="P559" s="77">
        <v>0</v>
      </c>
    </row>
    <row r="560" spans="13:16" ht="15.5" x14ac:dyDescent="0.35">
      <c r="M560" s="78"/>
      <c r="N560" s="73"/>
      <c r="O560" s="75"/>
      <c r="P560" s="77">
        <v>0</v>
      </c>
    </row>
    <row r="561" spans="13:16" ht="15.5" x14ac:dyDescent="0.35">
      <c r="M561" s="78"/>
      <c r="N561" s="73"/>
      <c r="O561" s="75"/>
      <c r="P561" s="77">
        <v>0</v>
      </c>
    </row>
    <row r="562" spans="13:16" ht="15.5" x14ac:dyDescent="0.35">
      <c r="M562" s="78"/>
      <c r="N562" s="73"/>
      <c r="O562" s="75"/>
      <c r="P562" s="77">
        <v>0</v>
      </c>
    </row>
    <row r="563" spans="13:16" ht="15.5" x14ac:dyDescent="0.35">
      <c r="M563" s="78"/>
      <c r="N563" s="73"/>
      <c r="O563" s="75"/>
      <c r="P563" s="77">
        <v>0</v>
      </c>
    </row>
    <row r="564" spans="13:16" ht="15.5" x14ac:dyDescent="0.35">
      <c r="M564" s="78"/>
      <c r="N564" s="73"/>
      <c r="O564" s="75"/>
      <c r="P564" s="77">
        <v>0</v>
      </c>
    </row>
    <row r="565" spans="13:16" ht="15.5" x14ac:dyDescent="0.35">
      <c r="M565" s="78"/>
      <c r="N565" s="73"/>
      <c r="O565" s="75"/>
      <c r="P565" s="77">
        <v>0</v>
      </c>
    </row>
    <row r="566" spans="13:16" ht="15.5" x14ac:dyDescent="0.35">
      <c r="M566" s="78"/>
      <c r="N566" s="73"/>
      <c r="O566" s="75"/>
      <c r="P566" s="77">
        <v>0</v>
      </c>
    </row>
    <row r="567" spans="13:16" ht="15.5" x14ac:dyDescent="0.35">
      <c r="M567" s="78"/>
      <c r="N567" s="73"/>
      <c r="O567" s="75"/>
      <c r="P567" s="77">
        <v>0</v>
      </c>
    </row>
    <row r="568" spans="13:16" ht="15.5" x14ac:dyDescent="0.35">
      <c r="M568" s="78"/>
      <c r="N568" s="73"/>
      <c r="O568" s="75"/>
      <c r="P568" s="77">
        <v>0</v>
      </c>
    </row>
    <row r="569" spans="13:16" ht="15.5" x14ac:dyDescent="0.35">
      <c r="M569" s="78"/>
      <c r="N569" s="73"/>
      <c r="O569" s="75"/>
      <c r="P569" s="77">
        <v>0</v>
      </c>
    </row>
    <row r="570" spans="13:16" ht="15.5" x14ac:dyDescent="0.35">
      <c r="M570" s="78"/>
      <c r="N570" s="73"/>
      <c r="O570" s="75"/>
      <c r="P570" s="77">
        <v>0</v>
      </c>
    </row>
    <row r="571" spans="13:16" ht="15.5" x14ac:dyDescent="0.35">
      <c r="M571" s="78"/>
      <c r="N571" s="73"/>
      <c r="O571" s="75"/>
      <c r="P571" s="77">
        <v>0</v>
      </c>
    </row>
    <row r="572" spans="13:16" ht="15.5" x14ac:dyDescent="0.35">
      <c r="M572" s="78"/>
      <c r="N572" s="73"/>
      <c r="O572" s="75"/>
      <c r="P572" s="77">
        <v>0</v>
      </c>
    </row>
    <row r="573" spans="13:16" ht="15.5" x14ac:dyDescent="0.35">
      <c r="M573" s="78"/>
      <c r="N573" s="73"/>
      <c r="O573" s="75"/>
      <c r="P573" s="77">
        <v>0</v>
      </c>
    </row>
    <row r="574" spans="13:16" ht="15.5" x14ac:dyDescent="0.35">
      <c r="M574" s="78"/>
      <c r="N574" s="73"/>
      <c r="O574" s="75"/>
      <c r="P574" s="77">
        <v>0</v>
      </c>
    </row>
    <row r="575" spans="13:16" ht="15.5" x14ac:dyDescent="0.35">
      <c r="M575" s="78"/>
      <c r="N575" s="73"/>
      <c r="O575" s="75"/>
      <c r="P575" s="77">
        <v>0</v>
      </c>
    </row>
    <row r="576" spans="13:16" ht="15.5" x14ac:dyDescent="0.35">
      <c r="M576" s="78"/>
      <c r="N576" s="73"/>
      <c r="O576" s="75"/>
      <c r="P576" s="77">
        <v>0</v>
      </c>
    </row>
    <row r="577" spans="13:16" ht="15.5" x14ac:dyDescent="0.35">
      <c r="M577" s="78"/>
      <c r="N577" s="73"/>
      <c r="O577" s="75"/>
      <c r="P577" s="77">
        <v>0</v>
      </c>
    </row>
    <row r="578" spans="13:16" ht="15.5" x14ac:dyDescent="0.35">
      <c r="M578" s="78"/>
      <c r="N578" s="73"/>
      <c r="O578" s="75"/>
      <c r="P578" s="77">
        <v>0</v>
      </c>
    </row>
    <row r="579" spans="13:16" ht="15.5" x14ac:dyDescent="0.35">
      <c r="M579" s="78"/>
      <c r="N579" s="73"/>
      <c r="O579" s="75"/>
      <c r="P579" s="77">
        <v>0</v>
      </c>
    </row>
    <row r="580" spans="13:16" ht="15.5" x14ac:dyDescent="0.35">
      <c r="M580" s="78"/>
      <c r="N580" s="73"/>
      <c r="O580" s="75"/>
      <c r="P580" s="77">
        <v>0</v>
      </c>
    </row>
    <row r="581" spans="13:16" ht="15.5" x14ac:dyDescent="0.35">
      <c r="M581" s="78"/>
      <c r="N581" s="73"/>
      <c r="O581" s="75"/>
      <c r="P581" s="77">
        <v>0</v>
      </c>
    </row>
    <row r="582" spans="13:16" ht="15.5" x14ac:dyDescent="0.35">
      <c r="M582" s="78"/>
      <c r="N582" s="73"/>
      <c r="O582" s="75"/>
      <c r="P582" s="77">
        <v>0</v>
      </c>
    </row>
    <row r="583" spans="13:16" ht="15.5" x14ac:dyDescent="0.35">
      <c r="M583" s="78"/>
      <c r="N583" s="73"/>
      <c r="O583" s="75"/>
      <c r="P583" s="77">
        <v>0</v>
      </c>
    </row>
    <row r="584" spans="13:16" ht="15.5" x14ac:dyDescent="0.35">
      <c r="M584" s="78"/>
      <c r="N584" s="73"/>
      <c r="O584" s="75"/>
      <c r="P584" s="77">
        <v>0</v>
      </c>
    </row>
    <row r="585" spans="13:16" ht="15.5" x14ac:dyDescent="0.35">
      <c r="M585" s="78"/>
      <c r="N585" s="73"/>
      <c r="O585" s="75"/>
      <c r="P585" s="77">
        <v>0</v>
      </c>
    </row>
    <row r="586" spans="13:16" ht="15.5" x14ac:dyDescent="0.35">
      <c r="M586" s="78"/>
      <c r="N586" s="73"/>
      <c r="O586" s="75"/>
      <c r="P586" s="77">
        <v>0</v>
      </c>
    </row>
    <row r="587" spans="13:16" ht="15.5" x14ac:dyDescent="0.35">
      <c r="M587" s="78"/>
      <c r="N587" s="73"/>
      <c r="O587" s="75"/>
      <c r="P587" s="77">
        <v>0</v>
      </c>
    </row>
    <row r="588" spans="13:16" ht="15.5" x14ac:dyDescent="0.35">
      <c r="M588" s="78"/>
      <c r="N588" s="73"/>
      <c r="O588" s="75"/>
      <c r="P588" s="77">
        <v>0</v>
      </c>
    </row>
    <row r="589" spans="13:16" ht="15.5" x14ac:dyDescent="0.35">
      <c r="M589" s="78"/>
      <c r="N589" s="73"/>
      <c r="O589" s="75"/>
      <c r="P589" s="77">
        <v>0</v>
      </c>
    </row>
    <row r="590" spans="13:16" ht="15.5" x14ac:dyDescent="0.35">
      <c r="M590" s="78"/>
      <c r="N590" s="73"/>
      <c r="O590" s="75"/>
      <c r="P590" s="77">
        <v>0</v>
      </c>
    </row>
    <row r="591" spans="13:16" ht="15.5" x14ac:dyDescent="0.35">
      <c r="M591" s="78"/>
      <c r="N591" s="73"/>
      <c r="O591" s="75"/>
      <c r="P591" s="77">
        <v>0</v>
      </c>
    </row>
    <row r="592" spans="13:16" ht="15.5" x14ac:dyDescent="0.35">
      <c r="M592" s="78"/>
      <c r="N592" s="73"/>
      <c r="O592" s="75"/>
      <c r="P592" s="77">
        <v>0</v>
      </c>
    </row>
    <row r="593" spans="13:16" ht="15.5" x14ac:dyDescent="0.35">
      <c r="M593" s="78"/>
      <c r="N593" s="73"/>
      <c r="O593" s="75"/>
      <c r="P593" s="77">
        <v>0</v>
      </c>
    </row>
    <row r="594" spans="13:16" ht="15.5" x14ac:dyDescent="0.35">
      <c r="M594" s="78"/>
      <c r="N594" s="73"/>
      <c r="O594" s="75"/>
      <c r="P594" s="77">
        <v>0</v>
      </c>
    </row>
    <row r="595" spans="13:16" ht="15.5" x14ac:dyDescent="0.35">
      <c r="M595" s="78"/>
      <c r="N595" s="73"/>
      <c r="O595" s="75"/>
      <c r="P595" s="77">
        <v>0</v>
      </c>
    </row>
    <row r="596" spans="13:16" ht="15.5" x14ac:dyDescent="0.35">
      <c r="M596" s="78"/>
      <c r="N596" s="73"/>
      <c r="O596" s="75"/>
      <c r="P596" s="77">
        <v>0</v>
      </c>
    </row>
    <row r="597" spans="13:16" ht="15.5" x14ac:dyDescent="0.35">
      <c r="M597" s="78"/>
      <c r="N597" s="73"/>
      <c r="O597" s="75"/>
      <c r="P597" s="77">
        <v>0</v>
      </c>
    </row>
    <row r="598" spans="13:16" ht="15.5" x14ac:dyDescent="0.35">
      <c r="M598" s="78"/>
      <c r="N598" s="73"/>
      <c r="O598" s="75"/>
      <c r="P598" s="77">
        <v>0</v>
      </c>
    </row>
    <row r="599" spans="13:16" ht="15.5" x14ac:dyDescent="0.35">
      <c r="M599" s="78"/>
      <c r="N599" s="73"/>
      <c r="O599" s="75"/>
      <c r="P599" s="77">
        <v>0</v>
      </c>
    </row>
    <row r="600" spans="13:16" ht="15.5" x14ac:dyDescent="0.35">
      <c r="M600" s="78"/>
      <c r="N600" s="73"/>
      <c r="O600" s="75"/>
      <c r="P600" s="77">
        <v>0</v>
      </c>
    </row>
    <row r="601" spans="13:16" ht="15.5" x14ac:dyDescent="0.35">
      <c r="M601" s="78"/>
      <c r="N601" s="73"/>
      <c r="O601" s="75"/>
      <c r="P601" s="77">
        <v>0</v>
      </c>
    </row>
    <row r="602" spans="13:16" ht="15.5" x14ac:dyDescent="0.35">
      <c r="M602" s="78"/>
      <c r="N602" s="73"/>
      <c r="O602" s="75"/>
      <c r="P602" s="77">
        <v>0</v>
      </c>
    </row>
    <row r="603" spans="13:16" ht="15.5" x14ac:dyDescent="0.35">
      <c r="M603" s="78"/>
      <c r="N603" s="73"/>
      <c r="O603" s="75"/>
      <c r="P603" s="77">
        <v>0</v>
      </c>
    </row>
    <row r="604" spans="13:16" ht="15.5" x14ac:dyDescent="0.35">
      <c r="M604" s="78"/>
      <c r="N604" s="73"/>
      <c r="O604" s="75"/>
      <c r="P604" s="77">
        <v>0</v>
      </c>
    </row>
    <row r="605" spans="13:16" ht="15.5" x14ac:dyDescent="0.35">
      <c r="M605" s="78"/>
      <c r="N605" s="73"/>
      <c r="O605" s="75"/>
      <c r="P605" s="77">
        <v>0</v>
      </c>
    </row>
    <row r="606" spans="13:16" ht="15.5" x14ac:dyDescent="0.35">
      <c r="M606" s="78"/>
      <c r="N606" s="73"/>
      <c r="O606" s="75"/>
      <c r="P606" s="77">
        <v>0</v>
      </c>
    </row>
    <row r="607" spans="13:16" ht="15.5" x14ac:dyDescent="0.35">
      <c r="M607" s="78"/>
      <c r="N607" s="73"/>
      <c r="O607" s="75"/>
      <c r="P607" s="77">
        <v>0</v>
      </c>
    </row>
    <row r="608" spans="13:16" ht="15.5" x14ac:dyDescent="0.35">
      <c r="M608" s="78"/>
      <c r="N608" s="73"/>
      <c r="O608" s="75"/>
      <c r="P608" s="77">
        <v>0</v>
      </c>
    </row>
    <row r="609" spans="13:16" ht="15.5" x14ac:dyDescent="0.35">
      <c r="M609" s="78"/>
      <c r="N609" s="73"/>
      <c r="O609" s="75"/>
      <c r="P609" s="77">
        <v>0</v>
      </c>
    </row>
    <row r="610" spans="13:16" ht="15.5" x14ac:dyDescent="0.35">
      <c r="M610" s="78"/>
      <c r="N610" s="73"/>
      <c r="O610" s="75"/>
      <c r="P610" s="77">
        <v>0</v>
      </c>
    </row>
    <row r="611" spans="13:16" ht="15.5" x14ac:dyDescent="0.35">
      <c r="M611" s="78"/>
      <c r="N611" s="73"/>
      <c r="O611" s="75"/>
      <c r="P611" s="77">
        <v>0</v>
      </c>
    </row>
    <row r="612" spans="13:16" ht="15.5" x14ac:dyDescent="0.35">
      <c r="M612" s="78"/>
      <c r="N612" s="73"/>
      <c r="O612" s="75"/>
      <c r="P612" s="77">
        <v>0</v>
      </c>
    </row>
    <row r="613" spans="13:16" ht="15.5" x14ac:dyDescent="0.35">
      <c r="M613" s="78"/>
      <c r="N613" s="73"/>
      <c r="O613" s="75"/>
      <c r="P613" s="77">
        <v>0</v>
      </c>
    </row>
    <row r="614" spans="13:16" ht="15.5" x14ac:dyDescent="0.35">
      <c r="M614" s="78"/>
      <c r="N614" s="73"/>
      <c r="O614" s="75"/>
      <c r="P614" s="77">
        <v>0</v>
      </c>
    </row>
    <row r="615" spans="13:16" ht="15.5" x14ac:dyDescent="0.35">
      <c r="M615" s="78"/>
      <c r="N615" s="73"/>
      <c r="O615" s="75"/>
      <c r="P615" s="77">
        <v>0</v>
      </c>
    </row>
    <row r="616" spans="13:16" ht="15.5" x14ac:dyDescent="0.35">
      <c r="M616" s="78"/>
      <c r="N616" s="73"/>
      <c r="O616" s="75"/>
      <c r="P616" s="77">
        <v>0</v>
      </c>
    </row>
    <row r="617" spans="13:16" ht="15.5" x14ac:dyDescent="0.35">
      <c r="M617" s="78"/>
      <c r="N617" s="73"/>
      <c r="O617" s="75"/>
      <c r="P617" s="77">
        <v>0</v>
      </c>
    </row>
    <row r="618" spans="13:16" ht="15.5" x14ac:dyDescent="0.35">
      <c r="M618" s="78"/>
      <c r="N618" s="73"/>
      <c r="O618" s="75"/>
      <c r="P618" s="77">
        <v>0</v>
      </c>
    </row>
    <row r="619" spans="13:16" ht="15.5" x14ac:dyDescent="0.35">
      <c r="M619" s="78"/>
      <c r="N619" s="73"/>
      <c r="O619" s="75"/>
      <c r="P619" s="77">
        <v>0</v>
      </c>
    </row>
    <row r="620" spans="13:16" ht="15.5" x14ac:dyDescent="0.35">
      <c r="M620" s="78"/>
      <c r="N620" s="73"/>
      <c r="O620" s="75"/>
      <c r="P620" s="77">
        <v>0</v>
      </c>
    </row>
    <row r="621" spans="13:16" ht="15.5" x14ac:dyDescent="0.35">
      <c r="M621" s="78"/>
      <c r="N621" s="73"/>
      <c r="O621" s="75"/>
      <c r="P621" s="77">
        <v>0</v>
      </c>
    </row>
    <row r="622" spans="13:16" ht="15.5" x14ac:dyDescent="0.35">
      <c r="M622" s="78"/>
      <c r="N622" s="73"/>
      <c r="O622" s="75"/>
      <c r="P622" s="77">
        <v>0</v>
      </c>
    </row>
    <row r="623" spans="13:16" ht="15.5" x14ac:dyDescent="0.35">
      <c r="M623" s="78"/>
      <c r="N623" s="73"/>
      <c r="O623" s="75"/>
      <c r="P623" s="77">
        <v>0</v>
      </c>
    </row>
    <row r="624" spans="13:16" ht="15.5" x14ac:dyDescent="0.35">
      <c r="M624" s="78"/>
      <c r="N624" s="73"/>
      <c r="O624" s="75"/>
      <c r="P624" s="77">
        <v>0</v>
      </c>
    </row>
    <row r="625" spans="13:16" ht="15.5" x14ac:dyDescent="0.35">
      <c r="M625" s="78"/>
      <c r="N625" s="73"/>
      <c r="O625" s="75"/>
      <c r="P625" s="77">
        <v>0</v>
      </c>
    </row>
    <row r="626" spans="13:16" ht="15.5" x14ac:dyDescent="0.35">
      <c r="M626" s="78"/>
      <c r="N626" s="73"/>
      <c r="O626" s="75"/>
      <c r="P626" s="77">
        <v>0</v>
      </c>
    </row>
    <row r="627" spans="13:16" ht="15.5" x14ac:dyDescent="0.35">
      <c r="M627" s="78"/>
      <c r="N627" s="73"/>
      <c r="O627" s="75"/>
      <c r="P627" s="77">
        <v>0</v>
      </c>
    </row>
    <row r="628" spans="13:16" ht="15.5" x14ac:dyDescent="0.35">
      <c r="M628" s="78"/>
      <c r="N628" s="73"/>
      <c r="O628" s="75"/>
      <c r="P628" s="77">
        <v>0</v>
      </c>
    </row>
    <row r="629" spans="13:16" ht="15.5" x14ac:dyDescent="0.35">
      <c r="M629" s="78"/>
      <c r="N629" s="73"/>
      <c r="O629" s="75"/>
      <c r="P629" s="77">
        <v>0</v>
      </c>
    </row>
    <row r="630" spans="13:16" ht="15.5" x14ac:dyDescent="0.35">
      <c r="M630" s="78"/>
      <c r="N630" s="73"/>
      <c r="O630" s="75"/>
      <c r="P630" s="77">
        <v>0</v>
      </c>
    </row>
    <row r="631" spans="13:16" ht="15.5" x14ac:dyDescent="0.35">
      <c r="M631" s="78"/>
      <c r="N631" s="73"/>
      <c r="O631" s="75"/>
      <c r="P631" s="77">
        <v>0</v>
      </c>
    </row>
    <row r="632" spans="13:16" ht="15.5" x14ac:dyDescent="0.35">
      <c r="M632" s="78"/>
      <c r="N632" s="73"/>
      <c r="O632" s="75"/>
      <c r="P632" s="77">
        <v>0</v>
      </c>
    </row>
    <row r="633" spans="13:16" ht="15.5" x14ac:dyDescent="0.35">
      <c r="M633" s="78"/>
      <c r="N633" s="73"/>
      <c r="O633" s="75"/>
      <c r="P633" s="77">
        <v>0</v>
      </c>
    </row>
    <row r="634" spans="13:16" ht="15.5" x14ac:dyDescent="0.35">
      <c r="M634" s="78"/>
      <c r="N634" s="73"/>
      <c r="O634" s="75"/>
      <c r="P634" s="77">
        <v>0</v>
      </c>
    </row>
    <row r="635" spans="13:16" ht="15.5" x14ac:dyDescent="0.35">
      <c r="M635" s="78"/>
      <c r="N635" s="73"/>
      <c r="O635" s="75"/>
      <c r="P635" s="77">
        <v>0</v>
      </c>
    </row>
    <row r="636" spans="13:16" ht="15.5" x14ac:dyDescent="0.35">
      <c r="M636" s="78"/>
      <c r="N636" s="73"/>
      <c r="O636" s="75"/>
      <c r="P636" s="77">
        <v>0</v>
      </c>
    </row>
    <row r="637" spans="13:16" ht="15.5" x14ac:dyDescent="0.35">
      <c r="M637" s="78"/>
      <c r="N637" s="73"/>
      <c r="O637" s="75"/>
      <c r="P637" s="77">
        <v>0</v>
      </c>
    </row>
    <row r="638" spans="13:16" ht="15.5" x14ac:dyDescent="0.35">
      <c r="M638" s="78"/>
      <c r="N638" s="73"/>
      <c r="O638" s="75"/>
      <c r="P638" s="77">
        <v>0</v>
      </c>
    </row>
    <row r="639" spans="13:16" ht="15.5" x14ac:dyDescent="0.35">
      <c r="M639" s="78"/>
      <c r="N639" s="73"/>
      <c r="O639" s="75"/>
      <c r="P639" s="77">
        <v>0</v>
      </c>
    </row>
    <row r="640" spans="13:16" ht="15.5" x14ac:dyDescent="0.35">
      <c r="M640" s="78"/>
      <c r="N640" s="73"/>
      <c r="O640" s="75"/>
      <c r="P640" s="77">
        <v>0</v>
      </c>
    </row>
    <row r="641" spans="13:16" ht="15.5" x14ac:dyDescent="0.35">
      <c r="M641" s="78"/>
      <c r="N641" s="73"/>
      <c r="O641" s="75"/>
      <c r="P641" s="77">
        <v>0</v>
      </c>
    </row>
    <row r="642" spans="13:16" ht="15.5" x14ac:dyDescent="0.35">
      <c r="M642" s="78"/>
      <c r="N642" s="73"/>
      <c r="O642" s="75"/>
      <c r="P642" s="77">
        <v>0</v>
      </c>
    </row>
    <row r="643" spans="13:16" ht="15.5" x14ac:dyDescent="0.35">
      <c r="M643" s="78"/>
      <c r="N643" s="73"/>
      <c r="O643" s="75"/>
      <c r="P643" s="77">
        <v>0</v>
      </c>
    </row>
    <row r="644" spans="13:16" ht="15.5" x14ac:dyDescent="0.35">
      <c r="M644" s="78"/>
      <c r="N644" s="73"/>
      <c r="O644" s="75"/>
      <c r="P644" s="77">
        <v>0</v>
      </c>
    </row>
    <row r="645" spans="13:16" ht="15.5" x14ac:dyDescent="0.35">
      <c r="M645" s="78"/>
      <c r="N645" s="73"/>
      <c r="O645" s="75"/>
      <c r="P645" s="77">
        <v>0</v>
      </c>
    </row>
    <row r="646" spans="13:16" ht="15.5" x14ac:dyDescent="0.35">
      <c r="M646" s="78"/>
      <c r="N646" s="73"/>
      <c r="O646" s="75"/>
      <c r="P646" s="77">
        <v>0</v>
      </c>
    </row>
    <row r="647" spans="13:16" ht="15.5" x14ac:dyDescent="0.35">
      <c r="M647" s="78"/>
      <c r="N647" s="73"/>
      <c r="O647" s="75"/>
      <c r="P647" s="77">
        <v>0</v>
      </c>
    </row>
    <row r="648" spans="13:16" ht="15.5" x14ac:dyDescent="0.35">
      <c r="M648" s="78"/>
      <c r="N648" s="73"/>
      <c r="O648" s="75"/>
      <c r="P648" s="77">
        <v>0</v>
      </c>
    </row>
    <row r="649" spans="13:16" ht="15.5" x14ac:dyDescent="0.35">
      <c r="M649" s="78"/>
      <c r="N649" s="73"/>
      <c r="O649" s="75"/>
      <c r="P649" s="77">
        <v>0</v>
      </c>
    </row>
    <row r="650" spans="13:16" ht="15.5" x14ac:dyDescent="0.35">
      <c r="M650" s="78"/>
      <c r="N650" s="73"/>
      <c r="O650" s="75"/>
      <c r="P650" s="7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8D575-88E5-479D-8299-211F6BCACD90}">
  <sheetPr codeName="Sheet1" filterMode="1"/>
  <dimension ref="A1:S254"/>
  <sheetViews>
    <sheetView topLeftCell="A69" workbookViewId="0">
      <selection activeCell="L254" sqref="L254"/>
    </sheetView>
  </sheetViews>
  <sheetFormatPr defaultRowHeight="12.5" x14ac:dyDescent="0.25"/>
  <cols>
    <col min="1" max="1" width="10.1796875" bestFit="1" customWidth="1"/>
    <col min="10" max="10" width="10.1796875" bestFit="1" customWidth="1"/>
    <col min="19" max="19" width="10.7265625" bestFit="1" customWidth="1"/>
  </cols>
  <sheetData>
    <row r="1" spans="1:19" ht="14.5" x14ac:dyDescent="0.35">
      <c r="A1" s="37" t="s">
        <v>0</v>
      </c>
      <c r="B1" s="44" t="s">
        <v>1</v>
      </c>
      <c r="C1" s="45" t="s">
        <v>13</v>
      </c>
      <c r="D1" t="s">
        <v>15</v>
      </c>
      <c r="E1" t="s">
        <v>16</v>
      </c>
      <c r="J1" s="53" t="s">
        <v>0</v>
      </c>
      <c r="K1" s="54" t="s">
        <v>1</v>
      </c>
      <c r="L1" s="55" t="s">
        <v>14</v>
      </c>
      <c r="M1" s="55" t="s">
        <v>15</v>
      </c>
      <c r="N1" s="55" t="s">
        <v>16</v>
      </c>
      <c r="O1" s="56" t="s">
        <v>17</v>
      </c>
      <c r="P1" s="56" t="s">
        <v>18</v>
      </c>
      <c r="Q1" s="47" t="s">
        <v>41</v>
      </c>
      <c r="R1" s="48" t="s">
        <v>46</v>
      </c>
      <c r="S1" s="47" t="s">
        <v>47</v>
      </c>
    </row>
    <row r="2" spans="1:19" ht="14.5" x14ac:dyDescent="0.35">
      <c r="A2" s="61">
        <v>45293</v>
      </c>
      <c r="B2" s="59">
        <v>2024</v>
      </c>
      <c r="C2">
        <v>1</v>
      </c>
      <c r="D2">
        <v>54</v>
      </c>
      <c r="E2">
        <v>4852</v>
      </c>
      <c r="G2" s="45" t="s">
        <v>17</v>
      </c>
      <c r="H2" s="45" t="s">
        <v>59</v>
      </c>
      <c r="J2" s="62">
        <v>45293</v>
      </c>
      <c r="K2" s="63">
        <v>2024</v>
      </c>
      <c r="L2">
        <v>1</v>
      </c>
      <c r="M2">
        <v>54</v>
      </c>
      <c r="N2">
        <v>4852</v>
      </c>
      <c r="O2" s="50">
        <f>N2/(VLOOKUP(K2,'Cust Svd'!$A$2:$B$20,2,FALSE))</f>
        <v>9.6747821578831925E-2</v>
      </c>
      <c r="P2" s="50">
        <f t="shared" ref="P2:P65" si="0">LN(O2)</f>
        <v>-2.3356474633067998</v>
      </c>
      <c r="Q2" s="50">
        <f t="shared" ref="Q2:Q65" si="1">MONTH(J2)</f>
        <v>1</v>
      </c>
      <c r="R2" s="48">
        <f>HLOOKUP(K2,'GSE Sum'!$B$1:$T$10,10,FALSE)</f>
        <v>92.23357593458185</v>
      </c>
      <c r="S2" s="51" t="b">
        <f t="shared" ref="S2:S65" si="2">IF(O2&gt;=R2,J2,FALSE)</f>
        <v>0</v>
      </c>
    </row>
    <row r="3" spans="1:19" ht="14.5" x14ac:dyDescent="0.35">
      <c r="A3" s="61">
        <v>45295</v>
      </c>
      <c r="B3" s="59">
        <v>2024</v>
      </c>
      <c r="C3">
        <v>1</v>
      </c>
      <c r="D3">
        <v>3</v>
      </c>
      <c r="E3">
        <v>492</v>
      </c>
      <c r="G3">
        <f>E254/50151</f>
        <v>870.21551049829429</v>
      </c>
      <c r="H3">
        <f>D254/50151</f>
        <v>3.1617315706566171</v>
      </c>
      <c r="J3" s="62">
        <v>45295</v>
      </c>
      <c r="K3" s="63">
        <v>2024</v>
      </c>
      <c r="L3">
        <v>1</v>
      </c>
      <c r="M3">
        <v>3</v>
      </c>
      <c r="N3">
        <v>492</v>
      </c>
      <c r="O3" s="50">
        <f>N3/(VLOOKUP(K3,'Cust Svd'!$A$2:$B$20,2,FALSE))</f>
        <v>9.8103726745229405E-3</v>
      </c>
      <c r="P3" s="50">
        <f t="shared" si="0"/>
        <v>-4.6243150168784322</v>
      </c>
      <c r="Q3" s="50">
        <f t="shared" si="1"/>
        <v>1</v>
      </c>
      <c r="R3" s="48">
        <f>HLOOKUP(K3,'GSE Sum'!$B$1:$T$10,10,FALSE)</f>
        <v>92.23357593458185</v>
      </c>
      <c r="S3" s="51" t="b">
        <f t="shared" si="2"/>
        <v>0</v>
      </c>
    </row>
    <row r="4" spans="1:19" ht="14.5" x14ac:dyDescent="0.35">
      <c r="A4" s="61">
        <v>45296</v>
      </c>
      <c r="B4" s="59">
        <v>2024</v>
      </c>
      <c r="C4">
        <v>2</v>
      </c>
      <c r="D4">
        <v>12</v>
      </c>
      <c r="E4">
        <v>7841.05</v>
      </c>
      <c r="J4" s="62">
        <v>45296</v>
      </c>
      <c r="K4" s="63">
        <v>2024</v>
      </c>
      <c r="L4">
        <v>2</v>
      </c>
      <c r="M4">
        <v>12</v>
      </c>
      <c r="N4">
        <v>7841.05</v>
      </c>
      <c r="O4" s="50">
        <f>N4/(VLOOKUP(K4,'Cust Svd'!$A$2:$B$20,2,FALSE))</f>
        <v>0.15634882654383761</v>
      </c>
      <c r="P4" s="50">
        <f t="shared" si="0"/>
        <v>-1.8556657004224888</v>
      </c>
      <c r="Q4" s="50">
        <f t="shared" si="1"/>
        <v>1</v>
      </c>
      <c r="R4" s="48">
        <f>HLOOKUP(K4,'GSE Sum'!$B$1:$T$10,10,FALSE)</f>
        <v>92.23357593458185</v>
      </c>
      <c r="S4" s="51" t="b">
        <f t="shared" si="2"/>
        <v>0</v>
      </c>
    </row>
    <row r="5" spans="1:19" ht="14.5" x14ac:dyDescent="0.35">
      <c r="A5" s="61">
        <v>45299</v>
      </c>
      <c r="B5" s="59">
        <v>2024</v>
      </c>
      <c r="C5">
        <v>1</v>
      </c>
      <c r="D5">
        <v>10</v>
      </c>
      <c r="E5">
        <v>270</v>
      </c>
      <c r="J5" s="62">
        <v>45299</v>
      </c>
      <c r="K5" s="63">
        <v>2024</v>
      </c>
      <c r="L5">
        <v>1</v>
      </c>
      <c r="M5">
        <v>10</v>
      </c>
      <c r="N5">
        <v>270</v>
      </c>
      <c r="O5" s="50">
        <f>N5/(VLOOKUP(K5,'Cust Svd'!$A$2:$B$20,2,FALSE))</f>
        <v>5.3837411018723457E-3</v>
      </c>
      <c r="P5" s="50">
        <f t="shared" si="0"/>
        <v>-5.2243717743723659</v>
      </c>
      <c r="Q5" s="50">
        <f t="shared" si="1"/>
        <v>1</v>
      </c>
      <c r="R5" s="48">
        <f>HLOOKUP(K5,'GSE Sum'!$B$1:$T$10,10,FALSE)</f>
        <v>92.23357593458185</v>
      </c>
      <c r="S5" s="51" t="b">
        <f t="shared" si="2"/>
        <v>0</v>
      </c>
    </row>
    <row r="6" spans="1:19" ht="14.5" x14ac:dyDescent="0.35">
      <c r="A6" s="61">
        <v>45300</v>
      </c>
      <c r="B6" s="59">
        <v>2024</v>
      </c>
      <c r="C6">
        <v>2</v>
      </c>
      <c r="D6">
        <v>3</v>
      </c>
      <c r="E6">
        <v>67</v>
      </c>
      <c r="J6" s="62">
        <v>45300</v>
      </c>
      <c r="K6" s="63">
        <v>2024</v>
      </c>
      <c r="L6">
        <v>2</v>
      </c>
      <c r="M6">
        <v>3</v>
      </c>
      <c r="N6">
        <v>67</v>
      </c>
      <c r="O6" s="50">
        <f>N6/(VLOOKUP(K6,'Cust Svd'!$A$2:$B$20,2,FALSE))</f>
        <v>1.3359653845386931E-3</v>
      </c>
      <c r="P6" s="50">
        <f t="shared" si="0"/>
        <v>-6.6181011139797743</v>
      </c>
      <c r="Q6" s="50">
        <f t="shared" si="1"/>
        <v>1</v>
      </c>
      <c r="R6" s="48">
        <f>HLOOKUP(K6,'GSE Sum'!$B$1:$T$10,10,FALSE)</f>
        <v>92.23357593458185</v>
      </c>
      <c r="S6" s="51" t="b">
        <f t="shared" si="2"/>
        <v>0</v>
      </c>
    </row>
    <row r="7" spans="1:19" ht="14.5" x14ac:dyDescent="0.35">
      <c r="A7" s="61">
        <v>45301</v>
      </c>
      <c r="B7" s="59">
        <v>2024</v>
      </c>
      <c r="C7">
        <v>3</v>
      </c>
      <c r="D7">
        <v>186</v>
      </c>
      <c r="E7">
        <v>19889.57</v>
      </c>
      <c r="J7" s="62">
        <v>45301</v>
      </c>
      <c r="K7" s="63">
        <v>2024</v>
      </c>
      <c r="L7">
        <v>3</v>
      </c>
      <c r="M7">
        <v>186</v>
      </c>
      <c r="N7">
        <v>19889.57</v>
      </c>
      <c r="O7" s="50">
        <f>N7/(VLOOKUP(K7,'Cust Svd'!$A$2:$B$20,2,FALSE))</f>
        <v>0.39659368706506348</v>
      </c>
      <c r="P7" s="50">
        <f t="shared" si="0"/>
        <v>-0.92484298066038639</v>
      </c>
      <c r="Q7" s="50">
        <f t="shared" si="1"/>
        <v>1</v>
      </c>
      <c r="R7" s="48">
        <f>HLOOKUP(K7,'GSE Sum'!$B$1:$T$10,10,FALSE)</f>
        <v>92.23357593458185</v>
      </c>
      <c r="S7" s="51" t="b">
        <f t="shared" si="2"/>
        <v>0</v>
      </c>
    </row>
    <row r="8" spans="1:19" ht="14.5" x14ac:dyDescent="0.35">
      <c r="A8" s="61">
        <v>45302</v>
      </c>
      <c r="B8" s="59">
        <v>2024</v>
      </c>
      <c r="C8">
        <v>1</v>
      </c>
      <c r="D8">
        <v>258</v>
      </c>
      <c r="E8">
        <v>72605.5</v>
      </c>
      <c r="J8" s="62">
        <v>45302</v>
      </c>
      <c r="K8" s="63">
        <v>2024</v>
      </c>
      <c r="L8">
        <v>1</v>
      </c>
      <c r="M8">
        <v>258</v>
      </c>
      <c r="N8">
        <v>72605.5</v>
      </c>
      <c r="O8" s="50">
        <f>N8/(VLOOKUP(K8,'Cust Svd'!$A$2:$B$20,2,FALSE))</f>
        <v>1.4477378317481207</v>
      </c>
      <c r="P8" s="50">
        <f t="shared" si="0"/>
        <v>0.3700022221484443</v>
      </c>
      <c r="Q8" s="50">
        <f t="shared" si="1"/>
        <v>1</v>
      </c>
      <c r="R8" s="48">
        <f>HLOOKUP(K8,'GSE Sum'!$B$1:$T$10,10,FALSE)</f>
        <v>92.23357593458185</v>
      </c>
      <c r="S8" s="51" t="b">
        <f t="shared" si="2"/>
        <v>0</v>
      </c>
    </row>
    <row r="9" spans="1:19" ht="14.5" x14ac:dyDescent="0.35">
      <c r="A9" s="61">
        <v>45303</v>
      </c>
      <c r="B9" s="59">
        <v>2024</v>
      </c>
      <c r="C9">
        <v>1</v>
      </c>
      <c r="D9">
        <v>1</v>
      </c>
      <c r="E9">
        <v>154.72999999999999</v>
      </c>
      <c r="J9" s="62">
        <v>45303</v>
      </c>
      <c r="K9" s="63">
        <v>2024</v>
      </c>
      <c r="L9">
        <v>1</v>
      </c>
      <c r="M9">
        <v>1</v>
      </c>
      <c r="N9">
        <v>154.72999999999999</v>
      </c>
      <c r="O9" s="50">
        <f>N9/(VLOOKUP(K9,'Cust Svd'!$A$2:$B$20,2,FALSE))</f>
        <v>3.0852824470100296E-3</v>
      </c>
      <c r="P9" s="50">
        <f t="shared" si="0"/>
        <v>-5.7811120708691588</v>
      </c>
      <c r="Q9" s="50">
        <f t="shared" si="1"/>
        <v>1</v>
      </c>
      <c r="R9" s="48">
        <f>HLOOKUP(K9,'GSE Sum'!$B$1:$T$10,10,FALSE)</f>
        <v>92.23357593458185</v>
      </c>
      <c r="S9" s="51" t="b">
        <f t="shared" si="2"/>
        <v>0</v>
      </c>
    </row>
    <row r="10" spans="1:19" ht="14.5" x14ac:dyDescent="0.35">
      <c r="A10" s="61">
        <v>45304</v>
      </c>
      <c r="B10" s="59">
        <v>2024</v>
      </c>
      <c r="C10">
        <v>4</v>
      </c>
      <c r="D10">
        <v>4816</v>
      </c>
      <c r="E10">
        <v>102461.97</v>
      </c>
      <c r="J10" s="62">
        <v>45304</v>
      </c>
      <c r="K10" s="63">
        <v>2024</v>
      </c>
      <c r="L10">
        <v>4</v>
      </c>
      <c r="M10">
        <v>4816</v>
      </c>
      <c r="N10">
        <v>102461.97</v>
      </c>
      <c r="O10" s="50">
        <f>N10/(VLOOKUP(K10,'Cust Svd'!$A$2:$B$20,2,FALSE))</f>
        <v>2.0430693306215231</v>
      </c>
      <c r="P10" s="50">
        <f t="shared" si="0"/>
        <v>0.7144532509530368</v>
      </c>
      <c r="Q10" s="50">
        <f t="shared" si="1"/>
        <v>1</v>
      </c>
      <c r="R10" s="48">
        <f>HLOOKUP(K10,'GSE Sum'!$B$1:$T$10,10,FALSE)</f>
        <v>92.23357593458185</v>
      </c>
      <c r="S10" s="51" t="b">
        <f t="shared" si="2"/>
        <v>0</v>
      </c>
    </row>
    <row r="11" spans="1:19" ht="14.5" x14ac:dyDescent="0.35">
      <c r="A11" s="61">
        <v>45307</v>
      </c>
      <c r="B11" s="59">
        <v>2024</v>
      </c>
      <c r="C11">
        <v>1</v>
      </c>
      <c r="D11">
        <v>766</v>
      </c>
      <c r="E11">
        <v>195896.266</v>
      </c>
      <c r="J11" s="62">
        <v>45307</v>
      </c>
      <c r="K11" s="63">
        <v>2024</v>
      </c>
      <c r="L11">
        <v>1</v>
      </c>
      <c r="M11">
        <v>766</v>
      </c>
      <c r="N11">
        <v>195896.266</v>
      </c>
      <c r="O11" s="50">
        <f>N11/(VLOOKUP(K11,'Cust Svd'!$A$2:$B$20,2,FALSE))</f>
        <v>3.9061288109908077</v>
      </c>
      <c r="P11" s="50">
        <f t="shared" si="0"/>
        <v>1.3625468096349551</v>
      </c>
      <c r="Q11" s="50">
        <f t="shared" si="1"/>
        <v>1</v>
      </c>
      <c r="R11" s="48">
        <f>HLOOKUP(K11,'GSE Sum'!$B$1:$T$10,10,FALSE)</f>
        <v>92.23357593458185</v>
      </c>
      <c r="S11" s="51" t="b">
        <f t="shared" si="2"/>
        <v>0</v>
      </c>
    </row>
    <row r="12" spans="1:19" ht="14.5" x14ac:dyDescent="0.35">
      <c r="A12" s="61">
        <v>45310</v>
      </c>
      <c r="B12" s="59">
        <v>2024</v>
      </c>
      <c r="C12">
        <v>2</v>
      </c>
      <c r="D12">
        <v>38</v>
      </c>
      <c r="E12">
        <v>2388.2199999999998</v>
      </c>
      <c r="J12" s="62">
        <v>45310</v>
      </c>
      <c r="K12" s="63">
        <v>2024</v>
      </c>
      <c r="L12">
        <v>2</v>
      </c>
      <c r="M12">
        <v>38</v>
      </c>
      <c r="N12">
        <v>2388.2199999999998</v>
      </c>
      <c r="O12" s="50">
        <f>N12/(VLOOKUP(K12,'Cust Svd'!$A$2:$B$20,2,FALSE))</f>
        <v>4.7620585830791005E-2</v>
      </c>
      <c r="P12" s="50">
        <f t="shared" si="0"/>
        <v>-3.0444901357985246</v>
      </c>
      <c r="Q12" s="50">
        <f t="shared" si="1"/>
        <v>1</v>
      </c>
      <c r="R12" s="48">
        <f>HLOOKUP(K12,'GSE Sum'!$B$1:$T$10,10,FALSE)</f>
        <v>92.23357593458185</v>
      </c>
      <c r="S12" s="51" t="b">
        <f t="shared" si="2"/>
        <v>0</v>
      </c>
    </row>
    <row r="13" spans="1:19" ht="14.5" x14ac:dyDescent="0.35">
      <c r="A13" s="61">
        <v>45316</v>
      </c>
      <c r="B13" s="59">
        <v>2024</v>
      </c>
      <c r="C13">
        <v>2</v>
      </c>
      <c r="D13">
        <v>123</v>
      </c>
      <c r="E13">
        <v>2352.6800000000003</v>
      </c>
      <c r="J13" s="62">
        <v>45316</v>
      </c>
      <c r="K13" s="63">
        <v>2024</v>
      </c>
      <c r="L13">
        <v>2</v>
      </c>
      <c r="M13">
        <v>123</v>
      </c>
      <c r="N13">
        <v>2352.6800000000003</v>
      </c>
      <c r="O13" s="50">
        <f>N13/(VLOOKUP(K13,'Cust Svd'!$A$2:$B$20,2,FALSE))</f>
        <v>4.6911925983529744E-2</v>
      </c>
      <c r="P13" s="50">
        <f t="shared" si="0"/>
        <v>-3.0594833504918388</v>
      </c>
      <c r="Q13" s="50">
        <f t="shared" si="1"/>
        <v>1</v>
      </c>
      <c r="R13" s="48">
        <f>HLOOKUP(K13,'GSE Sum'!$B$1:$T$10,10,FALSE)</f>
        <v>92.23357593458185</v>
      </c>
      <c r="S13" s="51" t="b">
        <f t="shared" si="2"/>
        <v>0</v>
      </c>
    </row>
    <row r="14" spans="1:19" ht="14.5" x14ac:dyDescent="0.35">
      <c r="A14" s="61">
        <v>45319</v>
      </c>
      <c r="B14" s="59">
        <v>2024</v>
      </c>
      <c r="C14">
        <v>1</v>
      </c>
      <c r="D14">
        <v>1</v>
      </c>
      <c r="E14">
        <v>323</v>
      </c>
      <c r="J14" s="62">
        <v>45319</v>
      </c>
      <c r="K14" s="63">
        <v>2024</v>
      </c>
      <c r="L14">
        <v>1</v>
      </c>
      <c r="M14">
        <v>1</v>
      </c>
      <c r="N14">
        <v>323</v>
      </c>
      <c r="O14" s="50">
        <f>N14/(VLOOKUP(K14,'Cust Svd'!$A$2:$B$20,2,FALSE))</f>
        <v>6.440549540388028E-3</v>
      </c>
      <c r="P14" s="50">
        <f t="shared" si="0"/>
        <v>-5.0451414101480836</v>
      </c>
      <c r="Q14" s="50">
        <f t="shared" si="1"/>
        <v>1</v>
      </c>
      <c r="R14" s="48">
        <f>HLOOKUP(K14,'GSE Sum'!$B$1:$T$10,10,FALSE)</f>
        <v>92.23357593458185</v>
      </c>
      <c r="S14" s="51" t="b">
        <f t="shared" si="2"/>
        <v>0</v>
      </c>
    </row>
    <row r="15" spans="1:19" ht="14.5" x14ac:dyDescent="0.35">
      <c r="A15" s="61">
        <v>45321</v>
      </c>
      <c r="B15" s="59">
        <v>2024</v>
      </c>
      <c r="C15">
        <v>2</v>
      </c>
      <c r="D15">
        <v>2</v>
      </c>
      <c r="E15">
        <v>308</v>
      </c>
      <c r="J15" s="62">
        <v>45321</v>
      </c>
      <c r="K15" s="63">
        <v>2024</v>
      </c>
      <c r="L15">
        <v>2</v>
      </c>
      <c r="M15">
        <v>2</v>
      </c>
      <c r="N15">
        <v>308</v>
      </c>
      <c r="O15" s="50">
        <f>N15/(VLOOKUP(K15,'Cust Svd'!$A$2:$B$20,2,FALSE))</f>
        <v>6.1414528125062311E-3</v>
      </c>
      <c r="P15" s="50">
        <f t="shared" si="0"/>
        <v>-5.092693950397166</v>
      </c>
      <c r="Q15" s="50">
        <f t="shared" si="1"/>
        <v>1</v>
      </c>
      <c r="R15" s="48">
        <f>HLOOKUP(K15,'GSE Sum'!$B$1:$T$10,10,FALSE)</f>
        <v>92.23357593458185</v>
      </c>
      <c r="S15" s="51" t="b">
        <f t="shared" si="2"/>
        <v>0</v>
      </c>
    </row>
    <row r="16" spans="1:19" ht="14.5" x14ac:dyDescent="0.35">
      <c r="A16" s="61">
        <v>45322</v>
      </c>
      <c r="B16" s="59">
        <v>2024</v>
      </c>
      <c r="C16">
        <v>3</v>
      </c>
      <c r="D16">
        <v>8</v>
      </c>
      <c r="E16">
        <v>504.18</v>
      </c>
      <c r="J16" s="62">
        <v>45322</v>
      </c>
      <c r="K16" s="63">
        <v>2024</v>
      </c>
      <c r="L16">
        <v>3</v>
      </c>
      <c r="M16">
        <v>8</v>
      </c>
      <c r="N16">
        <v>504.18</v>
      </c>
      <c r="O16" s="50">
        <f>N16/(VLOOKUP(K16,'Cust Svd'!$A$2:$B$20,2,FALSE))</f>
        <v>1.0053239217562959E-2</v>
      </c>
      <c r="P16" s="50">
        <f t="shared" si="0"/>
        <v>-4.5998603862025584</v>
      </c>
      <c r="Q16" s="50">
        <f t="shared" si="1"/>
        <v>1</v>
      </c>
      <c r="R16" s="48">
        <f>HLOOKUP(K16,'GSE Sum'!$B$1:$T$10,10,FALSE)</f>
        <v>92.23357593458185</v>
      </c>
      <c r="S16" s="51" t="b">
        <f t="shared" si="2"/>
        <v>0</v>
      </c>
    </row>
    <row r="17" spans="1:19" ht="14.5" x14ac:dyDescent="0.35">
      <c r="A17" s="61">
        <v>45323</v>
      </c>
      <c r="B17" s="59">
        <v>2024</v>
      </c>
      <c r="C17">
        <v>1</v>
      </c>
      <c r="D17">
        <v>4</v>
      </c>
      <c r="E17">
        <v>407</v>
      </c>
      <c r="J17" s="62">
        <v>45323</v>
      </c>
      <c r="K17" s="63">
        <v>2024</v>
      </c>
      <c r="L17">
        <v>1</v>
      </c>
      <c r="M17">
        <v>4</v>
      </c>
      <c r="N17">
        <v>407</v>
      </c>
      <c r="O17" s="50">
        <f>N17/(VLOOKUP(K17,'Cust Svd'!$A$2:$B$20,2,FALSE))</f>
        <v>8.1154912165260912E-3</v>
      </c>
      <c r="P17" s="50">
        <f t="shared" si="0"/>
        <v>-4.8139805479281454</v>
      </c>
      <c r="Q17" s="50">
        <f t="shared" si="1"/>
        <v>2</v>
      </c>
      <c r="R17" s="48">
        <f>HLOOKUP(K17,'GSE Sum'!$B$1:$T$10,10,FALSE)</f>
        <v>92.23357593458185</v>
      </c>
      <c r="S17" s="51" t="b">
        <f t="shared" si="2"/>
        <v>0</v>
      </c>
    </row>
    <row r="18" spans="1:19" ht="14.5" x14ac:dyDescent="0.35">
      <c r="A18" s="61">
        <v>45328</v>
      </c>
      <c r="B18" s="59">
        <v>2024</v>
      </c>
      <c r="C18">
        <v>2</v>
      </c>
      <c r="D18">
        <v>22</v>
      </c>
      <c r="E18">
        <v>2052</v>
      </c>
      <c r="J18" s="62">
        <v>45328</v>
      </c>
      <c r="K18" s="63">
        <v>2024</v>
      </c>
      <c r="L18">
        <v>2</v>
      </c>
      <c r="M18">
        <v>22</v>
      </c>
      <c r="N18">
        <v>2052</v>
      </c>
      <c r="O18" s="50">
        <f>N18/(VLOOKUP(K18,'Cust Svd'!$A$2:$B$20,2,FALSE))</f>
        <v>4.0916432374229823E-2</v>
      </c>
      <c r="P18" s="50">
        <f t="shared" si="0"/>
        <v>-3.1962235270800803</v>
      </c>
      <c r="Q18" s="50">
        <f t="shared" si="1"/>
        <v>2</v>
      </c>
      <c r="R18" s="48">
        <f>HLOOKUP(K18,'GSE Sum'!$B$1:$T$10,10,FALSE)</f>
        <v>92.23357593458185</v>
      </c>
      <c r="S18" s="51" t="b">
        <f t="shared" si="2"/>
        <v>0</v>
      </c>
    </row>
    <row r="19" spans="1:19" ht="14.5" x14ac:dyDescent="0.35">
      <c r="A19" s="61">
        <v>45329</v>
      </c>
      <c r="B19" s="59">
        <v>2024</v>
      </c>
      <c r="C19">
        <v>5</v>
      </c>
      <c r="D19">
        <v>21</v>
      </c>
      <c r="E19">
        <v>1093.1300000000001</v>
      </c>
      <c r="J19" s="62">
        <v>45329</v>
      </c>
      <c r="K19" s="63">
        <v>2024</v>
      </c>
      <c r="L19">
        <v>5</v>
      </c>
      <c r="M19">
        <v>21</v>
      </c>
      <c r="N19">
        <v>1093.1300000000001</v>
      </c>
      <c r="O19" s="50">
        <f>N19/(VLOOKUP(K19,'Cust Svd'!$A$2:$B$20,2,FALSE))</f>
        <v>2.179677374329525E-2</v>
      </c>
      <c r="P19" s="50">
        <f t="shared" si="0"/>
        <v>-3.8259933135660247</v>
      </c>
      <c r="Q19" s="50">
        <f t="shared" si="1"/>
        <v>2</v>
      </c>
      <c r="R19" s="48">
        <f>HLOOKUP(K19,'GSE Sum'!$B$1:$T$10,10,FALSE)</f>
        <v>92.23357593458185</v>
      </c>
      <c r="S19" s="51" t="b">
        <f t="shared" si="2"/>
        <v>0</v>
      </c>
    </row>
    <row r="20" spans="1:19" ht="14.5" x14ac:dyDescent="0.35">
      <c r="A20" s="61">
        <v>45330</v>
      </c>
      <c r="B20" s="59">
        <v>2024</v>
      </c>
      <c r="C20">
        <v>5</v>
      </c>
      <c r="D20">
        <v>25</v>
      </c>
      <c r="E20">
        <v>1879</v>
      </c>
      <c r="J20" s="62">
        <v>45330</v>
      </c>
      <c r="K20" s="63">
        <v>2024</v>
      </c>
      <c r="L20">
        <v>5</v>
      </c>
      <c r="M20">
        <v>25</v>
      </c>
      <c r="N20">
        <v>1879</v>
      </c>
      <c r="O20" s="50">
        <f>N20/(VLOOKUP(K20,'Cust Svd'!$A$2:$B$20,2,FALSE))</f>
        <v>3.7466850112659766E-2</v>
      </c>
      <c r="P20" s="50">
        <f t="shared" si="0"/>
        <v>-3.2842987339572751</v>
      </c>
      <c r="Q20" s="50">
        <f t="shared" si="1"/>
        <v>2</v>
      </c>
      <c r="R20" s="48">
        <f>HLOOKUP(K20,'GSE Sum'!$B$1:$T$10,10,FALSE)</f>
        <v>92.23357593458185</v>
      </c>
      <c r="S20" s="51" t="b">
        <f t="shared" si="2"/>
        <v>0</v>
      </c>
    </row>
    <row r="21" spans="1:19" ht="14.5" x14ac:dyDescent="0.35">
      <c r="A21" s="61">
        <v>45331</v>
      </c>
      <c r="B21" s="59">
        <v>2024</v>
      </c>
      <c r="C21">
        <v>3</v>
      </c>
      <c r="D21">
        <v>24</v>
      </c>
      <c r="E21">
        <v>3035.27</v>
      </c>
      <c r="J21" s="62">
        <v>45331</v>
      </c>
      <c r="K21" s="63">
        <v>2024</v>
      </c>
      <c r="L21">
        <v>3</v>
      </c>
      <c r="M21">
        <v>24</v>
      </c>
      <c r="N21">
        <v>3035.27</v>
      </c>
      <c r="O21" s="50">
        <f>N21/(VLOOKUP(K21,'Cust Svd'!$A$2:$B$20,2,FALSE))</f>
        <v>6.052262168251879E-2</v>
      </c>
      <c r="P21" s="50">
        <f t="shared" si="0"/>
        <v>-2.8047380717253043</v>
      </c>
      <c r="Q21" s="50">
        <f t="shared" si="1"/>
        <v>2</v>
      </c>
      <c r="R21" s="48">
        <f>HLOOKUP(K21,'GSE Sum'!$B$1:$T$10,10,FALSE)</f>
        <v>92.23357593458185</v>
      </c>
      <c r="S21" s="51" t="b">
        <f t="shared" si="2"/>
        <v>0</v>
      </c>
    </row>
    <row r="22" spans="1:19" ht="14.5" x14ac:dyDescent="0.35">
      <c r="A22" s="61">
        <v>45334</v>
      </c>
      <c r="B22" s="59">
        <v>2024</v>
      </c>
      <c r="C22">
        <v>1</v>
      </c>
      <c r="D22">
        <v>16</v>
      </c>
      <c r="E22">
        <v>797.33</v>
      </c>
      <c r="J22" s="62">
        <v>45334</v>
      </c>
      <c r="K22" s="63">
        <v>2024</v>
      </c>
      <c r="L22">
        <v>1</v>
      </c>
      <c r="M22">
        <v>16</v>
      </c>
      <c r="N22">
        <v>797.33</v>
      </c>
      <c r="O22" s="50">
        <f>N22/(VLOOKUP(K22,'Cust Svd'!$A$2:$B$20,2,FALSE))</f>
        <v>1.5898586269466213E-2</v>
      </c>
      <c r="P22" s="50">
        <f t="shared" si="0"/>
        <v>-4.1415250875790734</v>
      </c>
      <c r="Q22" s="50">
        <f t="shared" si="1"/>
        <v>2</v>
      </c>
      <c r="R22" s="48">
        <f>HLOOKUP(K22,'GSE Sum'!$B$1:$T$10,10,FALSE)</f>
        <v>92.23357593458185</v>
      </c>
      <c r="S22" s="51" t="b">
        <f t="shared" si="2"/>
        <v>0</v>
      </c>
    </row>
    <row r="23" spans="1:19" ht="14.5" x14ac:dyDescent="0.35">
      <c r="A23" s="61">
        <v>45335</v>
      </c>
      <c r="B23" s="59">
        <v>2024</v>
      </c>
      <c r="C23">
        <v>2</v>
      </c>
      <c r="D23">
        <v>80</v>
      </c>
      <c r="E23">
        <v>7439.88</v>
      </c>
      <c r="J23" s="62">
        <v>45335</v>
      </c>
      <c r="K23" s="63">
        <v>2024</v>
      </c>
      <c r="L23">
        <v>2</v>
      </c>
      <c r="M23">
        <v>80</v>
      </c>
      <c r="N23">
        <v>7439.88</v>
      </c>
      <c r="O23" s="50">
        <f>N23/(VLOOKUP(K23,'Cust Svd'!$A$2:$B$20,2,FALSE))</f>
        <v>0.14834958425554826</v>
      </c>
      <c r="P23" s="50">
        <f t="shared" si="0"/>
        <v>-1.9081837347059352</v>
      </c>
      <c r="Q23" s="50">
        <f t="shared" si="1"/>
        <v>2</v>
      </c>
      <c r="R23" s="48">
        <f>HLOOKUP(K23,'GSE Sum'!$B$1:$T$10,10,FALSE)</f>
        <v>92.23357593458185</v>
      </c>
      <c r="S23" s="51" t="b">
        <f t="shared" si="2"/>
        <v>0</v>
      </c>
    </row>
    <row r="24" spans="1:19" ht="14.5" x14ac:dyDescent="0.35">
      <c r="A24" s="61">
        <v>45336</v>
      </c>
      <c r="B24" s="59">
        <v>2024</v>
      </c>
      <c r="C24">
        <v>1</v>
      </c>
      <c r="D24">
        <v>9</v>
      </c>
      <c r="E24">
        <v>1350.92</v>
      </c>
      <c r="J24" s="62">
        <v>45336</v>
      </c>
      <c r="K24" s="63">
        <v>2024</v>
      </c>
      <c r="L24">
        <v>1</v>
      </c>
      <c r="M24">
        <v>9</v>
      </c>
      <c r="N24">
        <v>1350.92</v>
      </c>
      <c r="O24" s="50">
        <f>N24/(VLOOKUP(K24,'Cust Svd'!$A$2:$B$20,2,FALSE))</f>
        <v>2.6937050108671812E-2</v>
      </c>
      <c r="P24" s="50">
        <f t="shared" si="0"/>
        <v>-3.6142526125598455</v>
      </c>
      <c r="Q24" s="50">
        <f t="shared" si="1"/>
        <v>2</v>
      </c>
      <c r="R24" s="48">
        <f>HLOOKUP(K24,'GSE Sum'!$B$1:$T$10,10,FALSE)</f>
        <v>92.23357593458185</v>
      </c>
      <c r="S24" s="51" t="b">
        <f t="shared" si="2"/>
        <v>0</v>
      </c>
    </row>
    <row r="25" spans="1:19" ht="14.5" x14ac:dyDescent="0.35">
      <c r="A25" s="61">
        <v>45337</v>
      </c>
      <c r="B25" s="59">
        <v>2024</v>
      </c>
      <c r="C25">
        <v>2</v>
      </c>
      <c r="D25">
        <v>44</v>
      </c>
      <c r="E25">
        <v>19083.12</v>
      </c>
      <c r="J25" s="62">
        <v>45337</v>
      </c>
      <c r="K25" s="63">
        <v>2024</v>
      </c>
      <c r="L25">
        <v>2</v>
      </c>
      <c r="M25">
        <v>44</v>
      </c>
      <c r="N25">
        <v>19083.12</v>
      </c>
      <c r="O25" s="50">
        <f>N25/(VLOOKUP(K25,'Cust Svd'!$A$2:$B$20,2,FALSE))</f>
        <v>0.38051324998504515</v>
      </c>
      <c r="P25" s="50">
        <f t="shared" si="0"/>
        <v>-0.96623427972415132</v>
      </c>
      <c r="Q25" s="50">
        <f t="shared" si="1"/>
        <v>2</v>
      </c>
      <c r="R25" s="48">
        <f>HLOOKUP(K25,'GSE Sum'!$B$1:$T$10,10,FALSE)</f>
        <v>92.23357593458185</v>
      </c>
      <c r="S25" s="51" t="b">
        <f t="shared" si="2"/>
        <v>0</v>
      </c>
    </row>
    <row r="26" spans="1:19" ht="14.5" x14ac:dyDescent="0.35">
      <c r="A26" s="61">
        <v>45338</v>
      </c>
      <c r="B26" s="59">
        <v>2024</v>
      </c>
      <c r="C26">
        <v>1</v>
      </c>
      <c r="D26">
        <v>6</v>
      </c>
      <c r="E26">
        <v>504</v>
      </c>
      <c r="J26" s="62">
        <v>45338</v>
      </c>
      <c r="K26" s="63">
        <v>2024</v>
      </c>
      <c r="L26">
        <v>1</v>
      </c>
      <c r="M26">
        <v>6</v>
      </c>
      <c r="N26">
        <v>504</v>
      </c>
      <c r="O26" s="50">
        <f>N26/(VLOOKUP(K26,'Cust Svd'!$A$2:$B$20,2,FALSE))</f>
        <v>1.0049650056828379E-2</v>
      </c>
      <c r="P26" s="50">
        <f t="shared" si="0"/>
        <v>-4.6002174652993721</v>
      </c>
      <c r="Q26" s="50">
        <f t="shared" si="1"/>
        <v>2</v>
      </c>
      <c r="R26" s="48">
        <f>HLOOKUP(K26,'GSE Sum'!$B$1:$T$10,10,FALSE)</f>
        <v>92.23357593458185</v>
      </c>
      <c r="S26" s="51" t="b">
        <f t="shared" si="2"/>
        <v>0</v>
      </c>
    </row>
    <row r="27" spans="1:19" ht="14.5" x14ac:dyDescent="0.35">
      <c r="A27" s="61">
        <v>45340</v>
      </c>
      <c r="B27" s="59">
        <v>2024</v>
      </c>
      <c r="C27">
        <v>3</v>
      </c>
      <c r="D27">
        <v>195</v>
      </c>
      <c r="E27">
        <v>45464.87</v>
      </c>
      <c r="J27" s="62">
        <v>45340</v>
      </c>
      <c r="K27" s="63">
        <v>2024</v>
      </c>
      <c r="L27">
        <v>3</v>
      </c>
      <c r="M27">
        <v>195</v>
      </c>
      <c r="N27">
        <v>45464.87</v>
      </c>
      <c r="O27" s="50">
        <f>N27/(VLOOKUP(K27,'Cust Svd'!$A$2:$B$20,2,FALSE))</f>
        <v>0.90655959003808506</v>
      </c>
      <c r="P27" s="50">
        <f t="shared" si="0"/>
        <v>-9.8098514557166352E-2</v>
      </c>
      <c r="Q27" s="50">
        <f t="shared" si="1"/>
        <v>2</v>
      </c>
      <c r="R27" s="48">
        <f>HLOOKUP(K27,'GSE Sum'!$B$1:$T$10,10,FALSE)</f>
        <v>92.23357593458185</v>
      </c>
      <c r="S27" s="51" t="b">
        <f t="shared" si="2"/>
        <v>0</v>
      </c>
    </row>
    <row r="28" spans="1:19" ht="14.5" x14ac:dyDescent="0.35">
      <c r="A28" s="61">
        <v>45341</v>
      </c>
      <c r="B28" s="59">
        <v>2024</v>
      </c>
      <c r="C28">
        <v>17</v>
      </c>
      <c r="D28">
        <v>6354</v>
      </c>
      <c r="E28">
        <v>944163.47499999998</v>
      </c>
      <c r="J28" s="62">
        <v>45341</v>
      </c>
      <c r="K28" s="63">
        <v>2024</v>
      </c>
      <c r="L28">
        <v>17</v>
      </c>
      <c r="M28">
        <v>6354</v>
      </c>
      <c r="N28">
        <v>944163.47499999998</v>
      </c>
      <c r="O28" s="50">
        <f>N28/(VLOOKUP(K28,'Cust Svd'!$A$2:$B$20,2,FALSE))</f>
        <v>18.826413730533787</v>
      </c>
      <c r="P28" s="50">
        <f t="shared" si="0"/>
        <v>2.935260869433733</v>
      </c>
      <c r="Q28" s="50">
        <f t="shared" si="1"/>
        <v>2</v>
      </c>
      <c r="R28" s="48">
        <f>HLOOKUP(K28,'GSE Sum'!$B$1:$T$10,10,FALSE)</f>
        <v>92.23357593458185</v>
      </c>
      <c r="S28" s="51" t="b">
        <f t="shared" si="2"/>
        <v>0</v>
      </c>
    </row>
    <row r="29" spans="1:19" ht="14.5" x14ac:dyDescent="0.35">
      <c r="A29" s="61">
        <v>45342</v>
      </c>
      <c r="B29" s="59">
        <v>2024</v>
      </c>
      <c r="C29">
        <v>3</v>
      </c>
      <c r="D29">
        <v>9275</v>
      </c>
      <c r="E29">
        <v>432299.17</v>
      </c>
      <c r="J29" s="62">
        <v>45342</v>
      </c>
      <c r="K29" s="63">
        <v>2024</v>
      </c>
      <c r="L29">
        <v>3</v>
      </c>
      <c r="M29">
        <v>9275</v>
      </c>
      <c r="N29">
        <v>432299.17</v>
      </c>
      <c r="O29" s="50">
        <f>N29/(VLOOKUP(K29,'Cust Svd'!$A$2:$B$20,2,FALSE))</f>
        <v>8.6199511475344455</v>
      </c>
      <c r="P29" s="50">
        <f t="shared" si="0"/>
        <v>2.1540794173201507</v>
      </c>
      <c r="Q29" s="50">
        <f t="shared" si="1"/>
        <v>2</v>
      </c>
      <c r="R29" s="48">
        <f>HLOOKUP(K29,'GSE Sum'!$B$1:$T$10,10,FALSE)</f>
        <v>92.23357593458185</v>
      </c>
      <c r="S29" s="51" t="b">
        <f t="shared" si="2"/>
        <v>0</v>
      </c>
    </row>
    <row r="30" spans="1:19" ht="14.5" x14ac:dyDescent="0.35">
      <c r="A30" s="61">
        <v>45343</v>
      </c>
      <c r="B30" s="59">
        <v>2024</v>
      </c>
      <c r="C30">
        <v>2</v>
      </c>
      <c r="D30">
        <v>2</v>
      </c>
      <c r="E30">
        <v>390.95</v>
      </c>
      <c r="J30" s="62">
        <v>45343</v>
      </c>
      <c r="K30" s="63">
        <v>2024</v>
      </c>
      <c r="L30">
        <v>2</v>
      </c>
      <c r="M30">
        <v>2</v>
      </c>
      <c r="N30">
        <v>390.95</v>
      </c>
      <c r="O30" s="50">
        <f>N30/(VLOOKUP(K30,'Cust Svd'!$A$2:$B$20,2,FALSE))</f>
        <v>7.7954577176925681E-3</v>
      </c>
      <c r="P30" s="50">
        <f t="shared" si="0"/>
        <v>-4.8542140588002178</v>
      </c>
      <c r="Q30" s="50">
        <f t="shared" si="1"/>
        <v>2</v>
      </c>
      <c r="R30" s="48">
        <f>HLOOKUP(K30,'GSE Sum'!$B$1:$T$10,10,FALSE)</f>
        <v>92.23357593458185</v>
      </c>
      <c r="S30" s="51" t="b">
        <f t="shared" si="2"/>
        <v>0</v>
      </c>
    </row>
    <row r="31" spans="1:19" ht="14.5" x14ac:dyDescent="0.35">
      <c r="A31" s="61">
        <v>45344</v>
      </c>
      <c r="B31" s="59">
        <v>2024</v>
      </c>
      <c r="C31">
        <v>3</v>
      </c>
      <c r="D31">
        <v>21</v>
      </c>
      <c r="E31">
        <v>11414.48</v>
      </c>
      <c r="J31" s="62">
        <v>45344</v>
      </c>
      <c r="K31" s="63">
        <v>2024</v>
      </c>
      <c r="L31">
        <v>3</v>
      </c>
      <c r="M31">
        <v>21</v>
      </c>
      <c r="N31">
        <v>11414.48</v>
      </c>
      <c r="O31" s="50">
        <f>N31/(VLOOKUP(K31,'Cust Svd'!$A$2:$B$20,2,FALSE))</f>
        <v>0.22760224123148093</v>
      </c>
      <c r="P31" s="50">
        <f t="shared" si="0"/>
        <v>-1.4801557295399523</v>
      </c>
      <c r="Q31" s="50">
        <f t="shared" si="1"/>
        <v>2</v>
      </c>
      <c r="R31" s="48">
        <f>HLOOKUP(K31,'GSE Sum'!$B$1:$T$10,10,FALSE)</f>
        <v>92.23357593458185</v>
      </c>
      <c r="S31" s="51" t="b">
        <f t="shared" si="2"/>
        <v>0</v>
      </c>
    </row>
    <row r="32" spans="1:19" ht="14.5" x14ac:dyDescent="0.35">
      <c r="A32" s="61">
        <v>45345</v>
      </c>
      <c r="B32" s="59">
        <v>2024</v>
      </c>
      <c r="C32">
        <v>5</v>
      </c>
      <c r="D32">
        <v>15</v>
      </c>
      <c r="E32">
        <v>1547.51</v>
      </c>
      <c r="J32" s="62">
        <v>45345</v>
      </c>
      <c r="K32" s="63">
        <v>2024</v>
      </c>
      <c r="L32">
        <v>5</v>
      </c>
      <c r="M32">
        <v>15</v>
      </c>
      <c r="N32">
        <v>1547.51</v>
      </c>
      <c r="O32" s="50">
        <f>N32/(VLOOKUP(K32,'Cust Svd'!$A$2:$B$20,2,FALSE))</f>
        <v>3.0857011824290643E-2</v>
      </c>
      <c r="P32" s="50">
        <f t="shared" si="0"/>
        <v>-3.4783912667973271</v>
      </c>
      <c r="Q32" s="50">
        <f t="shared" si="1"/>
        <v>2</v>
      </c>
      <c r="R32" s="48">
        <f>HLOOKUP(K32,'GSE Sum'!$B$1:$T$10,10,FALSE)</f>
        <v>92.23357593458185</v>
      </c>
      <c r="S32" s="51" t="b">
        <f t="shared" si="2"/>
        <v>0</v>
      </c>
    </row>
    <row r="33" spans="1:19" ht="14.5" x14ac:dyDescent="0.35">
      <c r="A33" s="61">
        <v>45348</v>
      </c>
      <c r="B33" s="59">
        <v>2024</v>
      </c>
      <c r="C33">
        <v>1</v>
      </c>
      <c r="D33">
        <v>4</v>
      </c>
      <c r="E33">
        <v>240</v>
      </c>
      <c r="J33" s="62">
        <v>45348</v>
      </c>
      <c r="K33" s="63">
        <v>2024</v>
      </c>
      <c r="L33">
        <v>1</v>
      </c>
      <c r="M33">
        <v>4</v>
      </c>
      <c r="N33">
        <v>240</v>
      </c>
      <c r="O33" s="50">
        <f>N33/(VLOOKUP(K33,'Cust Svd'!$A$2:$B$20,2,FALSE))</f>
        <v>4.7855476461087518E-3</v>
      </c>
      <c r="P33" s="50">
        <f t="shared" si="0"/>
        <v>-5.3421548100287488</v>
      </c>
      <c r="Q33" s="50">
        <f t="shared" si="1"/>
        <v>2</v>
      </c>
      <c r="R33" s="48">
        <f>HLOOKUP(K33,'GSE Sum'!$B$1:$T$10,10,FALSE)</f>
        <v>92.23357593458185</v>
      </c>
      <c r="S33" s="51" t="b">
        <f t="shared" si="2"/>
        <v>0</v>
      </c>
    </row>
    <row r="34" spans="1:19" ht="14.5" x14ac:dyDescent="0.35">
      <c r="A34" s="61">
        <v>45350</v>
      </c>
      <c r="B34" s="59">
        <v>2024</v>
      </c>
      <c r="C34">
        <v>1</v>
      </c>
      <c r="D34">
        <v>5</v>
      </c>
      <c r="E34">
        <v>945.92</v>
      </c>
      <c r="J34" s="62">
        <v>45350</v>
      </c>
      <c r="K34" s="63">
        <v>2024</v>
      </c>
      <c r="L34">
        <v>1</v>
      </c>
      <c r="M34">
        <v>5</v>
      </c>
      <c r="N34">
        <v>945.92</v>
      </c>
      <c r="O34" s="50">
        <f>N34/(VLOOKUP(K34,'Cust Svd'!$A$2:$B$20,2,FALSE))</f>
        <v>1.8861438455863293E-2</v>
      </c>
      <c r="P34" s="50">
        <f t="shared" si="0"/>
        <v>-3.970635734491013</v>
      </c>
      <c r="Q34" s="50">
        <f t="shared" si="1"/>
        <v>2</v>
      </c>
      <c r="R34" s="48">
        <f>HLOOKUP(K34,'GSE Sum'!$B$1:$T$10,10,FALSE)</f>
        <v>92.23357593458185</v>
      </c>
      <c r="S34" s="51" t="b">
        <f t="shared" si="2"/>
        <v>0</v>
      </c>
    </row>
    <row r="35" spans="1:19" ht="14.5" x14ac:dyDescent="0.35">
      <c r="A35" s="61">
        <v>45351</v>
      </c>
      <c r="B35" s="59">
        <v>2024</v>
      </c>
      <c r="C35">
        <v>1</v>
      </c>
      <c r="D35">
        <v>3</v>
      </c>
      <c r="E35">
        <v>450</v>
      </c>
      <c r="J35" s="62">
        <v>45351</v>
      </c>
      <c r="K35" s="63">
        <v>2024</v>
      </c>
      <c r="L35">
        <v>1</v>
      </c>
      <c r="M35">
        <v>3</v>
      </c>
      <c r="N35">
        <v>450</v>
      </c>
      <c r="O35" s="50">
        <f>N35/(VLOOKUP(K35,'Cust Svd'!$A$2:$B$20,2,FALSE))</f>
        <v>8.9729018364539097E-3</v>
      </c>
      <c r="P35" s="50">
        <f t="shared" si="0"/>
        <v>-4.7135461506063754</v>
      </c>
      <c r="Q35" s="50">
        <f t="shared" si="1"/>
        <v>2</v>
      </c>
      <c r="R35" s="48">
        <f>HLOOKUP(K35,'GSE Sum'!$B$1:$T$10,10,FALSE)</f>
        <v>92.23357593458185</v>
      </c>
      <c r="S35" s="51" t="b">
        <f t="shared" si="2"/>
        <v>0</v>
      </c>
    </row>
    <row r="36" spans="1:19" ht="14.5" hidden="1" x14ac:dyDescent="0.35">
      <c r="A36" s="61">
        <v>45352</v>
      </c>
      <c r="B36" s="59">
        <v>2024</v>
      </c>
      <c r="C36">
        <v>50</v>
      </c>
      <c r="D36">
        <v>10445</v>
      </c>
      <c r="E36">
        <v>12450312.395999994</v>
      </c>
      <c r="J36" s="62">
        <v>45352</v>
      </c>
      <c r="K36" s="63">
        <v>2024</v>
      </c>
      <c r="L36">
        <v>50</v>
      </c>
      <c r="M36">
        <v>10445</v>
      </c>
      <c r="N36">
        <v>12450312.395999994</v>
      </c>
      <c r="O36" s="50">
        <f>N36/(VLOOKUP(K36,'Cust Svd'!$A$2:$B$20,2,FALSE))</f>
        <v>248.25651324998492</v>
      </c>
      <c r="P36" s="50">
        <f t="shared" si="0"/>
        <v>5.5144625392376421</v>
      </c>
      <c r="Q36" s="50">
        <f t="shared" si="1"/>
        <v>3</v>
      </c>
      <c r="R36" s="48">
        <f>HLOOKUP(K36,'GSE Sum'!$B$1:$T$10,10,FALSE)</f>
        <v>92.23357593458185</v>
      </c>
      <c r="S36" s="51">
        <f t="shared" si="2"/>
        <v>45352</v>
      </c>
    </row>
    <row r="37" spans="1:19" ht="14.5" x14ac:dyDescent="0.35">
      <c r="A37" s="61">
        <v>45353</v>
      </c>
      <c r="B37" s="59">
        <v>2024</v>
      </c>
      <c r="C37">
        <v>21</v>
      </c>
      <c r="D37">
        <v>3292</v>
      </c>
      <c r="E37">
        <v>1872402.798</v>
      </c>
      <c r="J37" s="62">
        <v>45353</v>
      </c>
      <c r="K37" s="63">
        <v>2024</v>
      </c>
      <c r="L37">
        <v>21</v>
      </c>
      <c r="M37">
        <v>3292</v>
      </c>
      <c r="N37">
        <v>1872402.798</v>
      </c>
      <c r="O37" s="50">
        <f>N37/(VLOOKUP(K37,'Cust Svd'!$A$2:$B$20,2,FALSE))</f>
        <v>37.335303343901415</v>
      </c>
      <c r="P37" s="50">
        <f t="shared" si="0"/>
        <v>3.619939349375012</v>
      </c>
      <c r="Q37" s="50">
        <f t="shared" si="1"/>
        <v>3</v>
      </c>
      <c r="R37" s="48">
        <f>HLOOKUP(K37,'GSE Sum'!$B$1:$T$10,10,FALSE)</f>
        <v>92.23357593458185</v>
      </c>
      <c r="S37" s="51" t="b">
        <f t="shared" si="2"/>
        <v>0</v>
      </c>
    </row>
    <row r="38" spans="1:19" ht="14.5" x14ac:dyDescent="0.35">
      <c r="A38" s="61">
        <v>45354</v>
      </c>
      <c r="B38" s="59">
        <v>2024</v>
      </c>
      <c r="C38">
        <v>15</v>
      </c>
      <c r="D38">
        <v>6911</v>
      </c>
      <c r="E38">
        <v>1674000.79</v>
      </c>
      <c r="J38" s="62">
        <v>45354</v>
      </c>
      <c r="K38" s="63">
        <v>2024</v>
      </c>
      <c r="L38">
        <v>15</v>
      </c>
      <c r="M38">
        <v>6911</v>
      </c>
      <c r="N38">
        <v>1674000.79</v>
      </c>
      <c r="O38" s="50">
        <f>N38/(VLOOKUP(K38,'Cust Svd'!$A$2:$B$20,2,FALSE))</f>
        <v>33.379210584036208</v>
      </c>
      <c r="P38" s="50">
        <f t="shared" si="0"/>
        <v>3.5079332685842424</v>
      </c>
      <c r="Q38" s="50">
        <f t="shared" si="1"/>
        <v>3</v>
      </c>
      <c r="R38" s="48">
        <f>HLOOKUP(K38,'GSE Sum'!$B$1:$T$10,10,FALSE)</f>
        <v>92.23357593458185</v>
      </c>
      <c r="S38" s="51" t="b">
        <f t="shared" si="2"/>
        <v>0</v>
      </c>
    </row>
    <row r="39" spans="1:19" ht="14.5" x14ac:dyDescent="0.35">
      <c r="A39" s="61">
        <v>45355</v>
      </c>
      <c r="B39" s="59">
        <v>2024</v>
      </c>
      <c r="C39">
        <v>10</v>
      </c>
      <c r="D39">
        <v>1375</v>
      </c>
      <c r="E39">
        <v>122381.19999999998</v>
      </c>
      <c r="J39" s="62">
        <v>45355</v>
      </c>
      <c r="K39" s="63">
        <v>2024</v>
      </c>
      <c r="L39">
        <v>10</v>
      </c>
      <c r="M39">
        <v>1375</v>
      </c>
      <c r="N39">
        <v>122381.19999999998</v>
      </c>
      <c r="O39" s="50">
        <f>N39/(VLOOKUP(K39,'Cust Svd'!$A$2:$B$20,2,FALSE))</f>
        <v>2.4402544316165176</v>
      </c>
      <c r="P39" s="50">
        <f t="shared" si="0"/>
        <v>0.89210230912149535</v>
      </c>
      <c r="Q39" s="50">
        <f t="shared" si="1"/>
        <v>3</v>
      </c>
      <c r="R39" s="48">
        <f>HLOOKUP(K39,'GSE Sum'!$B$1:$T$10,10,FALSE)</f>
        <v>92.23357593458185</v>
      </c>
      <c r="S39" s="51" t="b">
        <f t="shared" si="2"/>
        <v>0</v>
      </c>
    </row>
    <row r="40" spans="1:19" ht="14.5" x14ac:dyDescent="0.35">
      <c r="A40" s="61">
        <v>45356</v>
      </c>
      <c r="B40" s="59">
        <v>2024</v>
      </c>
      <c r="C40">
        <v>5</v>
      </c>
      <c r="D40">
        <v>2844</v>
      </c>
      <c r="E40">
        <v>201280.12000000002</v>
      </c>
      <c r="J40" s="62">
        <v>45356</v>
      </c>
      <c r="K40" s="63">
        <v>2024</v>
      </c>
      <c r="L40">
        <v>5</v>
      </c>
      <c r="M40">
        <v>2844</v>
      </c>
      <c r="N40">
        <v>201280.12000000002</v>
      </c>
      <c r="O40" s="50">
        <f>N40/(VLOOKUP(K40,'Cust Svd'!$A$2:$B$20,2,FALSE))</f>
        <v>4.0134816853103628</v>
      </c>
      <c r="P40" s="50">
        <f t="shared" si="0"/>
        <v>1.3896591153077142</v>
      </c>
      <c r="Q40" s="50">
        <f t="shared" si="1"/>
        <v>3</v>
      </c>
      <c r="R40" s="48">
        <f>HLOOKUP(K40,'GSE Sum'!$B$1:$T$10,10,FALSE)</f>
        <v>92.23357593458185</v>
      </c>
      <c r="S40" s="51" t="b">
        <f t="shared" si="2"/>
        <v>0</v>
      </c>
    </row>
    <row r="41" spans="1:19" ht="14.5" x14ac:dyDescent="0.35">
      <c r="A41" s="61">
        <v>45357</v>
      </c>
      <c r="B41" s="59">
        <v>2024</v>
      </c>
      <c r="C41">
        <v>4</v>
      </c>
      <c r="D41">
        <v>95</v>
      </c>
      <c r="E41">
        <v>5550.95</v>
      </c>
      <c r="J41" s="62">
        <v>45357</v>
      </c>
      <c r="K41" s="63">
        <v>2024</v>
      </c>
      <c r="L41">
        <v>4</v>
      </c>
      <c r="M41">
        <v>95</v>
      </c>
      <c r="N41">
        <v>5550.95</v>
      </c>
      <c r="O41" s="50">
        <f>N41/(VLOOKUP(K41,'Cust Svd'!$A$2:$B$20,2,FALSE))</f>
        <v>0.11068473210903072</v>
      </c>
      <c r="P41" s="50">
        <f t="shared" si="0"/>
        <v>-2.2010693701072026</v>
      </c>
      <c r="Q41" s="50">
        <f t="shared" si="1"/>
        <v>3</v>
      </c>
      <c r="R41" s="48">
        <f>HLOOKUP(K41,'GSE Sum'!$B$1:$T$10,10,FALSE)</f>
        <v>92.23357593458185</v>
      </c>
      <c r="S41" s="51" t="b">
        <f t="shared" si="2"/>
        <v>0</v>
      </c>
    </row>
    <row r="42" spans="1:19" ht="14.5" x14ac:dyDescent="0.35">
      <c r="A42" s="61">
        <v>45359</v>
      </c>
      <c r="B42" s="59">
        <v>2024</v>
      </c>
      <c r="C42">
        <v>4</v>
      </c>
      <c r="D42">
        <v>3216</v>
      </c>
      <c r="E42">
        <v>283309.27899999998</v>
      </c>
      <c r="J42" s="62">
        <v>45359</v>
      </c>
      <c r="K42" s="63">
        <v>2024</v>
      </c>
      <c r="L42">
        <v>4</v>
      </c>
      <c r="M42">
        <v>3216</v>
      </c>
      <c r="N42">
        <v>283309.27899999998</v>
      </c>
      <c r="O42" s="50">
        <f>N42/(VLOOKUP(K42,'Cust Svd'!$A$2:$B$20,2,FALSE))</f>
        <v>5.6491252218300732</v>
      </c>
      <c r="P42" s="50">
        <f t="shared" si="0"/>
        <v>1.7315007051765809</v>
      </c>
      <c r="Q42" s="50">
        <f t="shared" si="1"/>
        <v>3</v>
      </c>
      <c r="R42" s="48">
        <f>HLOOKUP(K42,'GSE Sum'!$B$1:$T$10,10,FALSE)</f>
        <v>92.23357593458185</v>
      </c>
      <c r="S42" s="51" t="b">
        <f t="shared" si="2"/>
        <v>0</v>
      </c>
    </row>
    <row r="43" spans="1:19" ht="14.5" x14ac:dyDescent="0.35">
      <c r="A43" s="61">
        <v>45360</v>
      </c>
      <c r="B43" s="59">
        <v>2024</v>
      </c>
      <c r="C43">
        <v>2</v>
      </c>
      <c r="D43">
        <v>5</v>
      </c>
      <c r="E43">
        <v>201.07999999999998</v>
      </c>
      <c r="J43" s="62">
        <v>45360</v>
      </c>
      <c r="K43" s="63">
        <v>2024</v>
      </c>
      <c r="L43">
        <v>2</v>
      </c>
      <c r="M43">
        <v>5</v>
      </c>
      <c r="N43">
        <v>201.07999999999998</v>
      </c>
      <c r="O43" s="50">
        <f>N43/(VLOOKUP(K43,'Cust Svd'!$A$2:$B$20,2,FALSE))</f>
        <v>4.0094913361647822E-3</v>
      </c>
      <c r="P43" s="50">
        <f t="shared" si="0"/>
        <v>-5.5190908945463661</v>
      </c>
      <c r="Q43" s="50">
        <f t="shared" si="1"/>
        <v>3</v>
      </c>
      <c r="R43" s="48">
        <f>HLOOKUP(K43,'GSE Sum'!$B$1:$T$10,10,FALSE)</f>
        <v>92.23357593458185</v>
      </c>
      <c r="S43" s="51" t="b">
        <f t="shared" si="2"/>
        <v>0</v>
      </c>
    </row>
    <row r="44" spans="1:19" ht="14.5" x14ac:dyDescent="0.35">
      <c r="A44" s="61">
        <v>45361</v>
      </c>
      <c r="B44" s="59">
        <v>2024</v>
      </c>
      <c r="C44">
        <v>2</v>
      </c>
      <c r="D44">
        <v>131</v>
      </c>
      <c r="E44">
        <v>2401.42</v>
      </c>
      <c r="J44" s="62">
        <v>45361</v>
      </c>
      <c r="K44" s="63">
        <v>2024</v>
      </c>
      <c r="L44">
        <v>2</v>
      </c>
      <c r="M44">
        <v>131</v>
      </c>
      <c r="N44">
        <v>2401.42</v>
      </c>
      <c r="O44" s="50">
        <f>N44/(VLOOKUP(K44,'Cust Svd'!$A$2:$B$20,2,FALSE))</f>
        <v>4.7883790951326992E-2</v>
      </c>
      <c r="P44" s="50">
        <f t="shared" si="0"/>
        <v>-3.0389782253337483</v>
      </c>
      <c r="Q44" s="50">
        <f t="shared" si="1"/>
        <v>3</v>
      </c>
      <c r="R44" s="48">
        <f>HLOOKUP(K44,'GSE Sum'!$B$1:$T$10,10,FALSE)</f>
        <v>92.23357593458185</v>
      </c>
      <c r="S44" s="51" t="b">
        <f t="shared" si="2"/>
        <v>0</v>
      </c>
    </row>
    <row r="45" spans="1:19" ht="14.5" x14ac:dyDescent="0.35">
      <c r="A45" s="61">
        <v>45362</v>
      </c>
      <c r="B45" s="59">
        <v>2024</v>
      </c>
      <c r="C45">
        <v>1</v>
      </c>
      <c r="D45">
        <v>409</v>
      </c>
      <c r="E45">
        <v>20927.169999999998</v>
      </c>
      <c r="J45" s="62">
        <v>45362</v>
      </c>
      <c r="K45" s="63">
        <v>2024</v>
      </c>
      <c r="L45">
        <v>1</v>
      </c>
      <c r="M45">
        <v>409</v>
      </c>
      <c r="N45">
        <v>20927.169999999998</v>
      </c>
      <c r="O45" s="50">
        <f>N45/(VLOOKUP(K45,'Cust Svd'!$A$2:$B$20,2,FALSE))</f>
        <v>0.4172832047217403</v>
      </c>
      <c r="P45" s="50">
        <f t="shared" si="0"/>
        <v>-0.87399013968621819</v>
      </c>
      <c r="Q45" s="50">
        <f t="shared" si="1"/>
        <v>3</v>
      </c>
      <c r="R45" s="48">
        <f>HLOOKUP(K45,'GSE Sum'!$B$1:$T$10,10,FALSE)</f>
        <v>92.23357593458185</v>
      </c>
      <c r="S45" s="51" t="b">
        <f t="shared" si="2"/>
        <v>0</v>
      </c>
    </row>
    <row r="46" spans="1:19" ht="14.5" x14ac:dyDescent="0.35">
      <c r="A46" s="61">
        <v>45363</v>
      </c>
      <c r="B46" s="59">
        <v>2024</v>
      </c>
      <c r="C46">
        <v>2</v>
      </c>
      <c r="D46">
        <v>8</v>
      </c>
      <c r="E46">
        <v>3126.92</v>
      </c>
      <c r="J46" s="62">
        <v>45363</v>
      </c>
      <c r="K46" s="63">
        <v>2024</v>
      </c>
      <c r="L46">
        <v>2</v>
      </c>
      <c r="M46">
        <v>8</v>
      </c>
      <c r="N46">
        <v>3126.92</v>
      </c>
      <c r="O46" s="50">
        <f>N46/(VLOOKUP(K46,'Cust Svd'!$A$2:$B$20,2,FALSE))</f>
        <v>6.2350102689876577E-2</v>
      </c>
      <c r="P46" s="50">
        <f t="shared" si="0"/>
        <v>-2.7749899598666445</v>
      </c>
      <c r="Q46" s="50">
        <f t="shared" si="1"/>
        <v>3</v>
      </c>
      <c r="R46" s="48">
        <f>HLOOKUP(K46,'GSE Sum'!$B$1:$T$10,10,FALSE)</f>
        <v>92.23357593458185</v>
      </c>
      <c r="S46" s="51" t="b">
        <f t="shared" si="2"/>
        <v>0</v>
      </c>
    </row>
    <row r="47" spans="1:19" ht="14.5" x14ac:dyDescent="0.35">
      <c r="A47" s="61">
        <v>45365</v>
      </c>
      <c r="B47" s="59">
        <v>2024</v>
      </c>
      <c r="C47">
        <v>7</v>
      </c>
      <c r="D47">
        <v>1868</v>
      </c>
      <c r="E47">
        <v>477497.39999999997</v>
      </c>
      <c r="J47" s="62">
        <v>45365</v>
      </c>
      <c r="K47" s="63">
        <v>2024</v>
      </c>
      <c r="L47">
        <v>7</v>
      </c>
      <c r="M47">
        <v>1868</v>
      </c>
      <c r="N47">
        <v>477497.39999999997</v>
      </c>
      <c r="O47" s="50">
        <f>N47/(VLOOKUP(K47,'Cust Svd'!$A$2:$B$20,2,FALSE))</f>
        <v>9.521193994137704</v>
      </c>
      <c r="P47" s="50">
        <f t="shared" si="0"/>
        <v>2.2535202604911793</v>
      </c>
      <c r="Q47" s="50">
        <f t="shared" si="1"/>
        <v>3</v>
      </c>
      <c r="R47" s="48">
        <f>HLOOKUP(K47,'GSE Sum'!$B$1:$T$10,10,FALSE)</f>
        <v>92.23357593458185</v>
      </c>
      <c r="S47" s="51" t="b">
        <f t="shared" si="2"/>
        <v>0</v>
      </c>
    </row>
    <row r="48" spans="1:19" ht="14.5" x14ac:dyDescent="0.35">
      <c r="A48" s="61">
        <v>45366</v>
      </c>
      <c r="B48" s="59">
        <v>2024</v>
      </c>
      <c r="C48">
        <v>2</v>
      </c>
      <c r="D48">
        <v>63</v>
      </c>
      <c r="E48">
        <v>8375</v>
      </c>
      <c r="J48" s="62">
        <v>45366</v>
      </c>
      <c r="K48" s="63">
        <v>2024</v>
      </c>
      <c r="L48">
        <v>2</v>
      </c>
      <c r="M48">
        <v>63</v>
      </c>
      <c r="N48">
        <v>8375</v>
      </c>
      <c r="O48" s="50">
        <f>N48/(VLOOKUP(K48,'Cust Svd'!$A$2:$B$20,2,FALSE))</f>
        <v>0.16699567306733665</v>
      </c>
      <c r="P48" s="50">
        <f t="shared" si="0"/>
        <v>-1.7897873766774732</v>
      </c>
      <c r="Q48" s="50">
        <f t="shared" si="1"/>
        <v>3</v>
      </c>
      <c r="R48" s="48">
        <f>HLOOKUP(K48,'GSE Sum'!$B$1:$T$10,10,FALSE)</f>
        <v>92.23357593458185</v>
      </c>
      <c r="S48" s="51" t="b">
        <f t="shared" si="2"/>
        <v>0</v>
      </c>
    </row>
    <row r="49" spans="1:19" ht="14.5" x14ac:dyDescent="0.35">
      <c r="A49" s="61">
        <v>45369</v>
      </c>
      <c r="B49" s="59">
        <v>2024</v>
      </c>
      <c r="C49">
        <v>2</v>
      </c>
      <c r="D49">
        <v>322</v>
      </c>
      <c r="E49">
        <v>35378</v>
      </c>
      <c r="J49" s="62">
        <v>45369</v>
      </c>
      <c r="K49" s="63">
        <v>2024</v>
      </c>
      <c r="L49">
        <v>2</v>
      </c>
      <c r="M49">
        <v>322</v>
      </c>
      <c r="N49">
        <v>35378</v>
      </c>
      <c r="O49" s="50">
        <f>N49/(VLOOKUP(K49,'Cust Svd'!$A$2:$B$20,2,FALSE))</f>
        <v>0.70542960260014753</v>
      </c>
      <c r="P49" s="50">
        <f t="shared" si="0"/>
        <v>-0.34894829636728764</v>
      </c>
      <c r="Q49" s="50">
        <f t="shared" si="1"/>
        <v>3</v>
      </c>
      <c r="R49" s="48">
        <f>HLOOKUP(K49,'GSE Sum'!$B$1:$T$10,10,FALSE)</f>
        <v>92.23357593458185</v>
      </c>
      <c r="S49" s="51" t="b">
        <f t="shared" si="2"/>
        <v>0</v>
      </c>
    </row>
    <row r="50" spans="1:19" ht="14.5" x14ac:dyDescent="0.35">
      <c r="A50" s="61">
        <v>45372</v>
      </c>
      <c r="B50" s="59">
        <v>2024</v>
      </c>
      <c r="C50">
        <v>1</v>
      </c>
      <c r="D50">
        <v>2</v>
      </c>
      <c r="E50">
        <v>18</v>
      </c>
      <c r="J50" s="62">
        <v>45372</v>
      </c>
      <c r="K50" s="63">
        <v>2024</v>
      </c>
      <c r="L50">
        <v>1</v>
      </c>
      <c r="M50">
        <v>2</v>
      </c>
      <c r="N50">
        <v>18</v>
      </c>
      <c r="O50" s="50">
        <f>N50/(VLOOKUP(K50,'Cust Svd'!$A$2:$B$20,2,FALSE))</f>
        <v>3.5891607345815636E-4</v>
      </c>
      <c r="P50" s="50">
        <f t="shared" si="0"/>
        <v>-7.9324219754745755</v>
      </c>
      <c r="Q50" s="50">
        <f t="shared" si="1"/>
        <v>3</v>
      </c>
      <c r="R50" s="48">
        <f>HLOOKUP(K50,'GSE Sum'!$B$1:$T$10,10,FALSE)</f>
        <v>92.23357593458185</v>
      </c>
      <c r="S50" s="51" t="b">
        <f t="shared" si="2"/>
        <v>0</v>
      </c>
    </row>
    <row r="51" spans="1:19" ht="14.5" x14ac:dyDescent="0.35">
      <c r="A51" s="61">
        <v>45373</v>
      </c>
      <c r="B51" s="59">
        <v>2024</v>
      </c>
      <c r="C51">
        <v>1</v>
      </c>
      <c r="D51">
        <v>13</v>
      </c>
      <c r="E51">
        <v>2145</v>
      </c>
      <c r="J51" s="62">
        <v>45373</v>
      </c>
      <c r="K51" s="63">
        <v>2024</v>
      </c>
      <c r="L51">
        <v>1</v>
      </c>
      <c r="M51">
        <v>13</v>
      </c>
      <c r="N51">
        <v>2145</v>
      </c>
      <c r="O51" s="50">
        <f>N51/(VLOOKUP(K51,'Cust Svd'!$A$2:$B$20,2,FALSE))</f>
        <v>4.277083208709697E-2</v>
      </c>
      <c r="P51" s="50">
        <f t="shared" si="0"/>
        <v>-3.151898902008623</v>
      </c>
      <c r="Q51" s="50">
        <f t="shared" si="1"/>
        <v>3</v>
      </c>
      <c r="R51" s="48">
        <f>HLOOKUP(K51,'GSE Sum'!$B$1:$T$10,10,FALSE)</f>
        <v>92.23357593458185</v>
      </c>
      <c r="S51" s="51" t="b">
        <f t="shared" si="2"/>
        <v>0</v>
      </c>
    </row>
    <row r="52" spans="1:19" ht="14.5" x14ac:dyDescent="0.35">
      <c r="A52" s="61">
        <v>45374</v>
      </c>
      <c r="B52" s="59">
        <v>2024</v>
      </c>
      <c r="C52">
        <v>3</v>
      </c>
      <c r="D52">
        <v>327</v>
      </c>
      <c r="E52">
        <v>46447.15</v>
      </c>
      <c r="J52" s="62">
        <v>45374</v>
      </c>
      <c r="K52" s="63">
        <v>2024</v>
      </c>
      <c r="L52">
        <v>3</v>
      </c>
      <c r="M52">
        <v>327</v>
      </c>
      <c r="N52">
        <v>46447.15</v>
      </c>
      <c r="O52" s="50">
        <f>N52/(VLOOKUP(K52,'Cust Svd'!$A$2:$B$20,2,FALSE))</f>
        <v>0.92614603896233383</v>
      </c>
      <c r="P52" s="50">
        <f t="shared" si="0"/>
        <v>-7.6723347308224055E-2</v>
      </c>
      <c r="Q52" s="50">
        <f t="shared" si="1"/>
        <v>3</v>
      </c>
      <c r="R52" s="48">
        <f>HLOOKUP(K52,'GSE Sum'!$B$1:$T$10,10,FALSE)</f>
        <v>92.23357593458185</v>
      </c>
      <c r="S52" s="51" t="b">
        <f t="shared" si="2"/>
        <v>0</v>
      </c>
    </row>
    <row r="53" spans="1:19" ht="14.5" x14ac:dyDescent="0.35">
      <c r="A53" s="61">
        <v>45376</v>
      </c>
      <c r="B53" s="59">
        <v>2024</v>
      </c>
      <c r="C53">
        <v>4</v>
      </c>
      <c r="D53">
        <v>4081</v>
      </c>
      <c r="E53">
        <v>683131.29300000006</v>
      </c>
      <c r="J53" s="62">
        <v>45376</v>
      </c>
      <c r="K53" s="63">
        <v>2024</v>
      </c>
      <c r="L53">
        <v>4</v>
      </c>
      <c r="M53">
        <v>4081</v>
      </c>
      <c r="N53">
        <v>683131.29300000006</v>
      </c>
      <c r="O53" s="50">
        <f>N53/(VLOOKUP(K53,'Cust Svd'!$A$2:$B$20,2,FALSE))</f>
        <v>13.621488963330743</v>
      </c>
      <c r="P53" s="50">
        <f t="shared" si="0"/>
        <v>2.6116486165766215</v>
      </c>
      <c r="Q53" s="50">
        <f t="shared" si="1"/>
        <v>3</v>
      </c>
      <c r="R53" s="48">
        <f>HLOOKUP(K53,'GSE Sum'!$B$1:$T$10,10,FALSE)</f>
        <v>92.23357593458185</v>
      </c>
      <c r="S53" s="51" t="b">
        <f t="shared" si="2"/>
        <v>0</v>
      </c>
    </row>
    <row r="54" spans="1:19" ht="14.5" x14ac:dyDescent="0.35">
      <c r="A54" s="61">
        <v>45377</v>
      </c>
      <c r="B54" s="59">
        <v>2024</v>
      </c>
      <c r="C54">
        <v>1</v>
      </c>
      <c r="D54">
        <v>14</v>
      </c>
      <c r="E54">
        <v>2800</v>
      </c>
      <c r="J54" s="62">
        <v>45377</v>
      </c>
      <c r="K54" s="63">
        <v>2024</v>
      </c>
      <c r="L54">
        <v>1</v>
      </c>
      <c r="M54">
        <v>14</v>
      </c>
      <c r="N54">
        <v>2800</v>
      </c>
      <c r="O54" s="50">
        <f>N54/(VLOOKUP(K54,'Cust Svd'!$A$2:$B$20,2,FALSE))</f>
        <v>5.5831389204602101E-2</v>
      </c>
      <c r="P54" s="50">
        <f t="shared" si="0"/>
        <v>-2.8854190372074453</v>
      </c>
      <c r="Q54" s="50">
        <f t="shared" si="1"/>
        <v>3</v>
      </c>
      <c r="R54" s="48">
        <f>HLOOKUP(K54,'GSE Sum'!$B$1:$T$10,10,FALSE)</f>
        <v>92.23357593458185</v>
      </c>
      <c r="S54" s="51" t="b">
        <f t="shared" si="2"/>
        <v>0</v>
      </c>
    </row>
    <row r="55" spans="1:19" ht="14.5" x14ac:dyDescent="0.35">
      <c r="A55" s="61">
        <v>45379</v>
      </c>
      <c r="B55" s="59">
        <v>2024</v>
      </c>
      <c r="C55">
        <v>4</v>
      </c>
      <c r="D55">
        <v>687</v>
      </c>
      <c r="E55">
        <v>35654.43</v>
      </c>
      <c r="J55" s="62">
        <v>45379</v>
      </c>
      <c r="K55" s="63">
        <v>2024</v>
      </c>
      <c r="L55">
        <v>4</v>
      </c>
      <c r="M55">
        <v>687</v>
      </c>
      <c r="N55">
        <v>35654.43</v>
      </c>
      <c r="O55" s="50">
        <f>N55/(VLOOKUP(K55,'Cust Svd'!$A$2:$B$20,2,FALSE))</f>
        <v>0.71094155649937185</v>
      </c>
      <c r="P55" s="50">
        <f t="shared" si="0"/>
        <v>-0.34116505157377508</v>
      </c>
      <c r="Q55" s="50">
        <f t="shared" si="1"/>
        <v>3</v>
      </c>
      <c r="R55" s="48">
        <f>HLOOKUP(K55,'GSE Sum'!$B$1:$T$10,10,FALSE)</f>
        <v>92.23357593458185</v>
      </c>
      <c r="S55" s="51" t="b">
        <f t="shared" si="2"/>
        <v>0</v>
      </c>
    </row>
    <row r="56" spans="1:19" ht="14.5" x14ac:dyDescent="0.35">
      <c r="A56" s="61">
        <v>45380</v>
      </c>
      <c r="B56" s="59">
        <v>2024</v>
      </c>
      <c r="C56">
        <v>3</v>
      </c>
      <c r="D56">
        <v>1830</v>
      </c>
      <c r="E56">
        <v>2377306.33</v>
      </c>
      <c r="J56" s="62">
        <v>45380</v>
      </c>
      <c r="K56" s="63">
        <v>2024</v>
      </c>
      <c r="L56">
        <v>3</v>
      </c>
      <c r="M56">
        <v>1830</v>
      </c>
      <c r="N56">
        <v>2377306.33</v>
      </c>
      <c r="O56" s="50">
        <f>N56/(VLOOKUP(K56,'Cust Svd'!$A$2:$B$20,2,FALSE))</f>
        <v>47.402969631712232</v>
      </c>
      <c r="P56" s="50">
        <f t="shared" si="0"/>
        <v>3.8586848771966369</v>
      </c>
      <c r="Q56" s="50">
        <f t="shared" si="1"/>
        <v>3</v>
      </c>
      <c r="R56" s="48">
        <f>HLOOKUP(K56,'GSE Sum'!$B$1:$T$10,10,FALSE)</f>
        <v>92.23357593458185</v>
      </c>
      <c r="S56" s="51" t="b">
        <f t="shared" si="2"/>
        <v>0</v>
      </c>
    </row>
    <row r="57" spans="1:19" ht="14.5" x14ac:dyDescent="0.35">
      <c r="A57" s="61">
        <v>45381</v>
      </c>
      <c r="B57" s="59">
        <v>2024</v>
      </c>
      <c r="C57">
        <v>1</v>
      </c>
      <c r="D57">
        <v>3</v>
      </c>
      <c r="E57">
        <v>183</v>
      </c>
      <c r="J57" s="62">
        <v>45381</v>
      </c>
      <c r="K57" s="63">
        <v>2024</v>
      </c>
      <c r="L57">
        <v>1</v>
      </c>
      <c r="M57">
        <v>3</v>
      </c>
      <c r="N57">
        <v>183</v>
      </c>
      <c r="O57" s="50">
        <f>N57/(VLOOKUP(K57,'Cust Svd'!$A$2:$B$20,2,FALSE))</f>
        <v>3.6489800801579233E-3</v>
      </c>
      <c r="P57" s="50">
        <f t="shared" si="0"/>
        <v>-5.6133075805293196</v>
      </c>
      <c r="Q57" s="50">
        <f t="shared" si="1"/>
        <v>3</v>
      </c>
      <c r="R57" s="48">
        <f>HLOOKUP(K57,'GSE Sum'!$B$1:$T$10,10,FALSE)</f>
        <v>92.23357593458185</v>
      </c>
      <c r="S57" s="51" t="b">
        <f t="shared" si="2"/>
        <v>0</v>
      </c>
    </row>
    <row r="58" spans="1:19" ht="14.5" x14ac:dyDescent="0.35">
      <c r="A58" s="61">
        <v>45382</v>
      </c>
      <c r="B58" s="59">
        <v>2024</v>
      </c>
      <c r="C58">
        <v>1</v>
      </c>
      <c r="D58">
        <v>50</v>
      </c>
      <c r="E58">
        <v>34484.17</v>
      </c>
      <c r="J58" s="62">
        <v>45382</v>
      </c>
      <c r="K58" s="63">
        <v>2024</v>
      </c>
      <c r="L58">
        <v>1</v>
      </c>
      <c r="M58">
        <v>50</v>
      </c>
      <c r="N58">
        <v>34484.17</v>
      </c>
      <c r="O58" s="50">
        <f>N58/(VLOOKUP(K58,'Cust Svd'!$A$2:$B$20,2,FALSE))</f>
        <v>0.68760682738130841</v>
      </c>
      <c r="P58" s="50">
        <f t="shared" si="0"/>
        <v>-0.37453807623055008</v>
      </c>
      <c r="Q58" s="50">
        <f t="shared" si="1"/>
        <v>3</v>
      </c>
      <c r="R58" s="48">
        <f>HLOOKUP(K58,'GSE Sum'!$B$1:$T$10,10,FALSE)</f>
        <v>92.23357593458185</v>
      </c>
      <c r="S58" s="51" t="b">
        <f t="shared" si="2"/>
        <v>0</v>
      </c>
    </row>
    <row r="59" spans="1:19" ht="14.5" x14ac:dyDescent="0.35">
      <c r="A59" s="61">
        <v>45385</v>
      </c>
      <c r="B59" s="59">
        <v>2024</v>
      </c>
      <c r="C59">
        <v>1</v>
      </c>
      <c r="D59">
        <v>35</v>
      </c>
      <c r="E59">
        <v>14910</v>
      </c>
      <c r="J59" s="62">
        <v>45385</v>
      </c>
      <c r="K59" s="63">
        <v>2024</v>
      </c>
      <c r="L59">
        <v>1</v>
      </c>
      <c r="M59">
        <v>35</v>
      </c>
      <c r="N59">
        <v>14910</v>
      </c>
      <c r="O59" s="50">
        <f>N59/(VLOOKUP(K59,'Cust Svd'!$A$2:$B$20,2,FALSE))</f>
        <v>0.29730214751450618</v>
      </c>
      <c r="P59" s="50">
        <f t="shared" si="0"/>
        <v>-1.2130063256119563</v>
      </c>
      <c r="Q59" s="50">
        <f t="shared" si="1"/>
        <v>4</v>
      </c>
      <c r="R59" s="48">
        <f>HLOOKUP(K59,'GSE Sum'!$B$1:$T$10,10,FALSE)</f>
        <v>92.23357593458185</v>
      </c>
      <c r="S59" s="51" t="b">
        <f t="shared" si="2"/>
        <v>0</v>
      </c>
    </row>
    <row r="60" spans="1:19" ht="14.5" x14ac:dyDescent="0.35">
      <c r="A60" s="61">
        <v>45386</v>
      </c>
      <c r="B60" s="59">
        <v>2024</v>
      </c>
      <c r="C60">
        <v>1</v>
      </c>
      <c r="D60">
        <v>1</v>
      </c>
      <c r="E60">
        <v>125.9</v>
      </c>
      <c r="J60" s="62">
        <v>45386</v>
      </c>
      <c r="K60" s="63">
        <v>2024</v>
      </c>
      <c r="L60">
        <v>1</v>
      </c>
      <c r="M60">
        <v>1</v>
      </c>
      <c r="N60">
        <v>125.9</v>
      </c>
      <c r="O60" s="50">
        <f>N60/(VLOOKUP(K60,'Cust Svd'!$A$2:$B$20,2,FALSE))</f>
        <v>2.5104185360212161E-3</v>
      </c>
      <c r="P60" s="50">
        <f t="shared" si="0"/>
        <v>-5.9873057923204387</v>
      </c>
      <c r="Q60" s="50">
        <f t="shared" si="1"/>
        <v>4</v>
      </c>
      <c r="R60" s="48">
        <f>HLOOKUP(K60,'GSE Sum'!$B$1:$T$10,10,FALSE)</f>
        <v>92.23357593458185</v>
      </c>
      <c r="S60" s="51" t="b">
        <f t="shared" si="2"/>
        <v>0</v>
      </c>
    </row>
    <row r="61" spans="1:19" ht="14.5" x14ac:dyDescent="0.35">
      <c r="A61" s="61">
        <v>45388</v>
      </c>
      <c r="B61" s="59">
        <v>2024</v>
      </c>
      <c r="C61">
        <v>1</v>
      </c>
      <c r="D61">
        <v>1</v>
      </c>
      <c r="E61">
        <v>163.66999999999999</v>
      </c>
      <c r="J61" s="62">
        <v>45388</v>
      </c>
      <c r="K61" s="63">
        <v>2024</v>
      </c>
      <c r="L61">
        <v>1</v>
      </c>
      <c r="M61">
        <v>1</v>
      </c>
      <c r="N61">
        <v>163.66999999999999</v>
      </c>
      <c r="O61" s="50">
        <f>N61/(VLOOKUP(K61,'Cust Svd'!$A$2:$B$20,2,FALSE))</f>
        <v>3.2635440968275804E-3</v>
      </c>
      <c r="P61" s="50">
        <f t="shared" si="0"/>
        <v>-5.7249415278529483</v>
      </c>
      <c r="Q61" s="50">
        <f t="shared" si="1"/>
        <v>4</v>
      </c>
      <c r="R61" s="48">
        <f>HLOOKUP(K61,'GSE Sum'!$B$1:$T$10,10,FALSE)</f>
        <v>92.23357593458185</v>
      </c>
      <c r="S61" s="51" t="b">
        <f t="shared" si="2"/>
        <v>0</v>
      </c>
    </row>
    <row r="62" spans="1:19" ht="14.5" x14ac:dyDescent="0.35">
      <c r="A62" s="61">
        <v>45389</v>
      </c>
      <c r="B62" s="59">
        <v>2024</v>
      </c>
      <c r="C62">
        <v>1</v>
      </c>
      <c r="D62">
        <v>662</v>
      </c>
      <c r="E62">
        <v>81701.350000000006</v>
      </c>
      <c r="J62" s="62">
        <v>45389</v>
      </c>
      <c r="K62" s="63">
        <v>2024</v>
      </c>
      <c r="L62">
        <v>1</v>
      </c>
      <c r="M62">
        <v>662</v>
      </c>
      <c r="N62">
        <v>81701.350000000006</v>
      </c>
      <c r="O62" s="50">
        <f>N62/(VLOOKUP(K62,'Cust Svd'!$A$2:$B$20,2,FALSE))</f>
        <v>1.6291070965683636</v>
      </c>
      <c r="P62" s="50">
        <f t="shared" si="0"/>
        <v>0.48803207120864528</v>
      </c>
      <c r="Q62" s="50">
        <f t="shared" si="1"/>
        <v>4</v>
      </c>
      <c r="R62" s="48">
        <f>HLOOKUP(K62,'GSE Sum'!$B$1:$T$10,10,FALSE)</f>
        <v>92.23357593458185</v>
      </c>
      <c r="S62" s="51" t="b">
        <f t="shared" si="2"/>
        <v>0</v>
      </c>
    </row>
    <row r="63" spans="1:19" ht="14.5" x14ac:dyDescent="0.35">
      <c r="A63" s="61">
        <v>45390</v>
      </c>
      <c r="B63" s="59">
        <v>2024</v>
      </c>
      <c r="C63">
        <v>5</v>
      </c>
      <c r="D63">
        <v>1646</v>
      </c>
      <c r="E63">
        <v>332895.01999999996</v>
      </c>
      <c r="J63" s="62">
        <v>45390</v>
      </c>
      <c r="K63" s="63">
        <v>2024</v>
      </c>
      <c r="L63">
        <v>5</v>
      </c>
      <c r="M63">
        <v>1646</v>
      </c>
      <c r="N63">
        <v>332895.01999999996</v>
      </c>
      <c r="O63" s="50">
        <f>N63/(VLOOKUP(K63,'Cust Svd'!$A$2:$B$20,2,FALSE))</f>
        <v>6.6378540806763562</v>
      </c>
      <c r="P63" s="50">
        <f t="shared" si="0"/>
        <v>1.8927887306332005</v>
      </c>
      <c r="Q63" s="50">
        <f t="shared" si="1"/>
        <v>4</v>
      </c>
      <c r="R63" s="48">
        <f>HLOOKUP(K63,'GSE Sum'!$B$1:$T$10,10,FALSE)</f>
        <v>92.23357593458185</v>
      </c>
      <c r="S63" s="51" t="b">
        <f t="shared" si="2"/>
        <v>0</v>
      </c>
    </row>
    <row r="64" spans="1:19" ht="14.5" x14ac:dyDescent="0.35">
      <c r="A64" s="61">
        <v>45391</v>
      </c>
      <c r="B64" s="59">
        <v>2024</v>
      </c>
      <c r="C64">
        <v>3</v>
      </c>
      <c r="D64">
        <v>664</v>
      </c>
      <c r="E64">
        <v>18246.52</v>
      </c>
      <c r="J64" s="62">
        <v>45391</v>
      </c>
      <c r="K64" s="63">
        <v>2024</v>
      </c>
      <c r="L64">
        <v>3</v>
      </c>
      <c r="M64">
        <v>664</v>
      </c>
      <c r="N64">
        <v>18246.52</v>
      </c>
      <c r="O64" s="50">
        <f>N64/(VLOOKUP(K64,'Cust Svd'!$A$2:$B$20,2,FALSE))</f>
        <v>0.36383162848198441</v>
      </c>
      <c r="P64" s="50">
        <f t="shared" si="0"/>
        <v>-1.0110640774742927</v>
      </c>
      <c r="Q64" s="50">
        <f t="shared" si="1"/>
        <v>4</v>
      </c>
      <c r="R64" s="48">
        <f>HLOOKUP(K64,'GSE Sum'!$B$1:$T$10,10,FALSE)</f>
        <v>92.23357593458185</v>
      </c>
      <c r="S64" s="51" t="b">
        <f t="shared" si="2"/>
        <v>0</v>
      </c>
    </row>
    <row r="65" spans="1:19" ht="14.5" x14ac:dyDescent="0.35">
      <c r="A65" s="61">
        <v>45392</v>
      </c>
      <c r="B65" s="59">
        <v>2024</v>
      </c>
      <c r="C65">
        <v>2</v>
      </c>
      <c r="D65">
        <v>30</v>
      </c>
      <c r="E65">
        <v>9480</v>
      </c>
      <c r="J65" s="62">
        <v>45392</v>
      </c>
      <c r="K65" s="63">
        <v>2024</v>
      </c>
      <c r="L65">
        <v>2</v>
      </c>
      <c r="M65">
        <v>30</v>
      </c>
      <c r="N65">
        <v>9480</v>
      </c>
      <c r="O65" s="50">
        <f>N65/(VLOOKUP(K65,'Cust Svd'!$A$2:$B$20,2,FALSE))</f>
        <v>0.18902913202129568</v>
      </c>
      <c r="P65" s="50">
        <f t="shared" si="0"/>
        <v>-1.6658541381216729</v>
      </c>
      <c r="Q65" s="50">
        <f t="shared" si="1"/>
        <v>4</v>
      </c>
      <c r="R65" s="48">
        <f>HLOOKUP(K65,'GSE Sum'!$B$1:$T$10,10,FALSE)</f>
        <v>92.23357593458185</v>
      </c>
      <c r="S65" s="51" t="b">
        <f t="shared" si="2"/>
        <v>0</v>
      </c>
    </row>
    <row r="66" spans="1:19" ht="14.5" x14ac:dyDescent="0.35">
      <c r="A66" s="61">
        <v>45393</v>
      </c>
      <c r="B66" s="59">
        <v>2024</v>
      </c>
      <c r="C66">
        <v>3</v>
      </c>
      <c r="D66">
        <v>104</v>
      </c>
      <c r="E66">
        <v>29400.03</v>
      </c>
      <c r="J66" s="62">
        <v>45393</v>
      </c>
      <c r="K66" s="63">
        <v>2024</v>
      </c>
      <c r="L66">
        <v>3</v>
      </c>
      <c r="M66">
        <v>104</v>
      </c>
      <c r="N66">
        <v>29400.03</v>
      </c>
      <c r="O66" s="50">
        <f>N66/(VLOOKUP(K66,'Cust Svd'!$A$2:$B$20,2,FALSE))</f>
        <v>0.5862301848417778</v>
      </c>
      <c r="P66" s="50">
        <f t="shared" ref="P66:P129" si="3">LN(O66)</f>
        <v>-0.53404275963632486</v>
      </c>
      <c r="Q66" s="50">
        <f t="shared" ref="Q66:Q129" si="4">MONTH(J66)</f>
        <v>4</v>
      </c>
      <c r="R66" s="48">
        <f>HLOOKUP(K66,'GSE Sum'!$B$1:$T$10,10,FALSE)</f>
        <v>92.23357593458185</v>
      </c>
      <c r="S66" s="51" t="b">
        <f t="shared" ref="S66:S129" si="5">IF(O66&gt;=R66,J66,FALSE)</f>
        <v>0</v>
      </c>
    </row>
    <row r="67" spans="1:19" ht="14.5" x14ac:dyDescent="0.35">
      <c r="A67" s="61">
        <v>45394</v>
      </c>
      <c r="B67" s="59">
        <v>2024</v>
      </c>
      <c r="C67">
        <v>2</v>
      </c>
      <c r="D67">
        <v>28</v>
      </c>
      <c r="E67">
        <v>6885.83</v>
      </c>
      <c r="J67" s="62">
        <v>45394</v>
      </c>
      <c r="K67" s="63">
        <v>2024</v>
      </c>
      <c r="L67">
        <v>2</v>
      </c>
      <c r="M67">
        <v>28</v>
      </c>
      <c r="N67">
        <v>6885.83</v>
      </c>
      <c r="O67" s="50">
        <f>N67/(VLOOKUP(K67,'Cust Svd'!$A$2:$B$20,2,FALSE))</f>
        <v>0.13730194811668761</v>
      </c>
      <c r="P67" s="50">
        <f t="shared" si="3"/>
        <v>-1.9855727775493111</v>
      </c>
      <c r="Q67" s="50">
        <f t="shared" si="4"/>
        <v>4</v>
      </c>
      <c r="R67" s="48">
        <f>HLOOKUP(K67,'GSE Sum'!$B$1:$T$10,10,FALSE)</f>
        <v>92.23357593458185</v>
      </c>
      <c r="S67" s="51" t="b">
        <f t="shared" si="5"/>
        <v>0</v>
      </c>
    </row>
    <row r="68" spans="1:19" ht="14.5" x14ac:dyDescent="0.35">
      <c r="A68" s="61">
        <v>45397</v>
      </c>
      <c r="B68" s="59">
        <v>2024</v>
      </c>
      <c r="C68">
        <v>2</v>
      </c>
      <c r="D68">
        <v>12</v>
      </c>
      <c r="E68">
        <v>438.33</v>
      </c>
      <c r="J68" s="62">
        <v>45397</v>
      </c>
      <c r="K68" s="63">
        <v>2024</v>
      </c>
      <c r="L68">
        <v>2</v>
      </c>
      <c r="M68">
        <v>12</v>
      </c>
      <c r="N68">
        <v>438.33</v>
      </c>
      <c r="O68" s="50">
        <f>N68/(VLOOKUP(K68,'Cust Svd'!$A$2:$B$20,2,FALSE))</f>
        <v>8.7402045821618705E-3</v>
      </c>
      <c r="P68" s="50">
        <f t="shared" si="3"/>
        <v>-4.7398216820186381</v>
      </c>
      <c r="Q68" s="50">
        <f t="shared" si="4"/>
        <v>4</v>
      </c>
      <c r="R68" s="48">
        <f>HLOOKUP(K68,'GSE Sum'!$B$1:$T$10,10,FALSE)</f>
        <v>92.23357593458185</v>
      </c>
      <c r="S68" s="51" t="b">
        <f t="shared" si="5"/>
        <v>0</v>
      </c>
    </row>
    <row r="69" spans="1:19" ht="14.5" x14ac:dyDescent="0.35">
      <c r="A69" s="61">
        <v>45400</v>
      </c>
      <c r="B69" s="59">
        <v>2024</v>
      </c>
      <c r="C69">
        <v>1</v>
      </c>
      <c r="D69">
        <v>8</v>
      </c>
      <c r="E69">
        <v>2360</v>
      </c>
      <c r="J69" s="62">
        <v>45400</v>
      </c>
      <c r="K69" s="63">
        <v>2024</v>
      </c>
      <c r="L69">
        <v>1</v>
      </c>
      <c r="M69">
        <v>8</v>
      </c>
      <c r="N69">
        <v>2360</v>
      </c>
      <c r="O69" s="50">
        <f>N69/(VLOOKUP(K69,'Cust Svd'!$A$2:$B$20,2,FALSE))</f>
        <v>4.7057885186736058E-2</v>
      </c>
      <c r="P69" s="50">
        <f t="shared" si="3"/>
        <v>-3.0563768353510845</v>
      </c>
      <c r="Q69" s="50">
        <f t="shared" si="4"/>
        <v>4</v>
      </c>
      <c r="R69" s="48">
        <f>HLOOKUP(K69,'GSE Sum'!$B$1:$T$10,10,FALSE)</f>
        <v>92.23357593458185</v>
      </c>
      <c r="S69" s="51" t="b">
        <f t="shared" si="5"/>
        <v>0</v>
      </c>
    </row>
    <row r="70" spans="1:19" ht="14.5" x14ac:dyDescent="0.35">
      <c r="A70" s="61">
        <v>45401</v>
      </c>
      <c r="B70" s="59">
        <v>2024</v>
      </c>
      <c r="C70">
        <v>1</v>
      </c>
      <c r="D70">
        <v>1</v>
      </c>
      <c r="E70">
        <v>132.88</v>
      </c>
      <c r="J70" s="62">
        <v>45401</v>
      </c>
      <c r="K70" s="63">
        <v>2024</v>
      </c>
      <c r="L70">
        <v>1</v>
      </c>
      <c r="M70">
        <v>1</v>
      </c>
      <c r="N70">
        <v>132.88</v>
      </c>
      <c r="O70" s="50">
        <f>N70/(VLOOKUP(K70,'Cust Svd'!$A$2:$B$20,2,FALSE))</f>
        <v>2.6495982133955456E-3</v>
      </c>
      <c r="P70" s="50">
        <f t="shared" si="3"/>
        <v>-5.9333472680657007</v>
      </c>
      <c r="Q70" s="50">
        <f t="shared" si="4"/>
        <v>4</v>
      </c>
      <c r="R70" s="48">
        <f>HLOOKUP(K70,'GSE Sum'!$B$1:$T$10,10,FALSE)</f>
        <v>92.23357593458185</v>
      </c>
      <c r="S70" s="51" t="b">
        <f t="shared" si="5"/>
        <v>0</v>
      </c>
    </row>
    <row r="71" spans="1:19" ht="14.5" x14ac:dyDescent="0.35">
      <c r="A71" s="61">
        <v>45404</v>
      </c>
      <c r="B71" s="59">
        <v>2024</v>
      </c>
      <c r="C71">
        <v>2</v>
      </c>
      <c r="D71">
        <v>109</v>
      </c>
      <c r="E71">
        <v>35234.199999999997</v>
      </c>
      <c r="J71" s="62">
        <v>45404</v>
      </c>
      <c r="K71" s="63">
        <v>2024</v>
      </c>
      <c r="L71">
        <v>2</v>
      </c>
      <c r="M71">
        <v>109</v>
      </c>
      <c r="N71">
        <v>35234.199999999997</v>
      </c>
      <c r="O71" s="50">
        <f>N71/(VLOOKUP(K71,'Cust Svd'!$A$2:$B$20,2,FALSE))</f>
        <v>0.70256226196885396</v>
      </c>
      <c r="P71" s="50">
        <f t="shared" si="3"/>
        <v>-0.35302125256440747</v>
      </c>
      <c r="Q71" s="50">
        <f t="shared" si="4"/>
        <v>4</v>
      </c>
      <c r="R71" s="48">
        <f>HLOOKUP(K71,'GSE Sum'!$B$1:$T$10,10,FALSE)</f>
        <v>92.23357593458185</v>
      </c>
      <c r="S71" s="51" t="b">
        <f t="shared" si="5"/>
        <v>0</v>
      </c>
    </row>
    <row r="72" spans="1:19" ht="14.5" x14ac:dyDescent="0.35">
      <c r="A72" s="61">
        <v>45406</v>
      </c>
      <c r="B72" s="59">
        <v>2024</v>
      </c>
      <c r="C72">
        <v>2</v>
      </c>
      <c r="D72">
        <v>25</v>
      </c>
      <c r="E72">
        <v>4552</v>
      </c>
      <c r="J72" s="62">
        <v>45406</v>
      </c>
      <c r="K72" s="63">
        <v>2024</v>
      </c>
      <c r="L72">
        <v>2</v>
      </c>
      <c r="M72">
        <v>25</v>
      </c>
      <c r="N72">
        <v>4552</v>
      </c>
      <c r="O72" s="50">
        <f>N72/(VLOOKUP(K72,'Cust Svd'!$A$2:$B$20,2,FALSE))</f>
        <v>9.0765887021195993E-2</v>
      </c>
      <c r="P72" s="50">
        <f t="shared" si="3"/>
        <v>-2.3994717575645734</v>
      </c>
      <c r="Q72" s="50">
        <f t="shared" si="4"/>
        <v>4</v>
      </c>
      <c r="R72" s="48">
        <f>HLOOKUP(K72,'GSE Sum'!$B$1:$T$10,10,FALSE)</f>
        <v>92.23357593458185</v>
      </c>
      <c r="S72" s="51" t="b">
        <f t="shared" si="5"/>
        <v>0</v>
      </c>
    </row>
    <row r="73" spans="1:19" ht="14.5" x14ac:dyDescent="0.35">
      <c r="A73" s="61">
        <v>45408</v>
      </c>
      <c r="B73" s="59">
        <v>2024</v>
      </c>
      <c r="C73">
        <v>3</v>
      </c>
      <c r="D73">
        <v>11</v>
      </c>
      <c r="E73">
        <v>2799.03</v>
      </c>
      <c r="J73" s="62">
        <v>45408</v>
      </c>
      <c r="K73" s="63">
        <v>2024</v>
      </c>
      <c r="L73">
        <v>3</v>
      </c>
      <c r="M73">
        <v>11</v>
      </c>
      <c r="N73">
        <v>2799.03</v>
      </c>
      <c r="O73" s="50">
        <f>N73/(VLOOKUP(K73,'Cust Svd'!$A$2:$B$20,2,FALSE))</f>
        <v>5.5812047616199081E-2</v>
      </c>
      <c r="P73" s="50">
        <f t="shared" si="3"/>
        <v>-2.8857655257991133</v>
      </c>
      <c r="Q73" s="50">
        <f t="shared" si="4"/>
        <v>4</v>
      </c>
      <c r="R73" s="48">
        <f>HLOOKUP(K73,'GSE Sum'!$B$1:$T$10,10,FALSE)</f>
        <v>92.23357593458185</v>
      </c>
      <c r="S73" s="51" t="b">
        <f t="shared" si="5"/>
        <v>0</v>
      </c>
    </row>
    <row r="74" spans="1:19" ht="14.5" x14ac:dyDescent="0.35">
      <c r="A74" s="61">
        <v>45411</v>
      </c>
      <c r="B74" s="59">
        <v>2024</v>
      </c>
      <c r="C74">
        <v>4</v>
      </c>
      <c r="D74">
        <v>31</v>
      </c>
      <c r="E74">
        <v>3037.92</v>
      </c>
      <c r="J74" s="62">
        <v>45411</v>
      </c>
      <c r="K74" s="63">
        <v>2024</v>
      </c>
      <c r="L74">
        <v>4</v>
      </c>
      <c r="M74">
        <v>31</v>
      </c>
      <c r="N74">
        <v>3037.92</v>
      </c>
      <c r="O74" s="50">
        <f>N74/(VLOOKUP(K74,'Cust Svd'!$A$2:$B$20,2,FALSE))</f>
        <v>6.0575462104444582E-2</v>
      </c>
      <c r="P74" s="50">
        <f t="shared" si="3"/>
        <v>-2.8038653836756353</v>
      </c>
      <c r="Q74" s="50">
        <f t="shared" si="4"/>
        <v>4</v>
      </c>
      <c r="R74" s="48">
        <f>HLOOKUP(K74,'GSE Sum'!$B$1:$T$10,10,FALSE)</f>
        <v>92.23357593458185</v>
      </c>
      <c r="S74" s="51" t="b">
        <f t="shared" si="5"/>
        <v>0</v>
      </c>
    </row>
    <row r="75" spans="1:19" ht="14.5" x14ac:dyDescent="0.35">
      <c r="A75" s="61">
        <v>45412</v>
      </c>
      <c r="B75" s="59">
        <v>2024</v>
      </c>
      <c r="C75">
        <v>7</v>
      </c>
      <c r="D75">
        <v>1933</v>
      </c>
      <c r="E75">
        <v>228388.524</v>
      </c>
      <c r="J75" s="62">
        <v>45412</v>
      </c>
      <c r="K75" s="63">
        <v>2024</v>
      </c>
      <c r="L75">
        <v>7</v>
      </c>
      <c r="M75">
        <v>1933</v>
      </c>
      <c r="N75">
        <v>228388.524</v>
      </c>
      <c r="O75" s="50">
        <f>N75/(VLOOKUP(K75,'Cust Svd'!$A$2:$B$20,2,FALSE))</f>
        <v>4.554017347610217</v>
      </c>
      <c r="P75" s="50">
        <f t="shared" si="3"/>
        <v>1.5160097769470322</v>
      </c>
      <c r="Q75" s="50">
        <f t="shared" si="4"/>
        <v>4</v>
      </c>
      <c r="R75" s="48">
        <f>HLOOKUP(K75,'GSE Sum'!$B$1:$T$10,10,FALSE)</f>
        <v>92.23357593458185</v>
      </c>
      <c r="S75" s="51" t="b">
        <f t="shared" si="5"/>
        <v>0</v>
      </c>
    </row>
    <row r="76" spans="1:19" ht="14.5" x14ac:dyDescent="0.35">
      <c r="A76" s="61">
        <v>45413</v>
      </c>
      <c r="B76" s="59">
        <v>2024</v>
      </c>
      <c r="C76">
        <v>3</v>
      </c>
      <c r="D76">
        <v>124</v>
      </c>
      <c r="E76">
        <v>1427</v>
      </c>
      <c r="J76" s="62">
        <v>45413</v>
      </c>
      <c r="K76" s="63">
        <v>2024</v>
      </c>
      <c r="L76">
        <v>3</v>
      </c>
      <c r="M76">
        <v>124</v>
      </c>
      <c r="N76">
        <v>1427</v>
      </c>
      <c r="O76" s="50">
        <f>N76/(VLOOKUP(K76,'Cust Svd'!$A$2:$B$20,2,FALSE))</f>
        <v>2.8454068712488286E-2</v>
      </c>
      <c r="P76" s="50">
        <f t="shared" si="3"/>
        <v>-3.559464115893904</v>
      </c>
      <c r="Q76" s="50">
        <f t="shared" si="4"/>
        <v>5</v>
      </c>
      <c r="R76" s="48">
        <f>HLOOKUP(K76,'GSE Sum'!$B$1:$T$10,10,FALSE)</f>
        <v>92.23357593458185</v>
      </c>
      <c r="S76" s="51" t="b">
        <f t="shared" si="5"/>
        <v>0</v>
      </c>
    </row>
    <row r="77" spans="1:19" ht="14.5" x14ac:dyDescent="0.35">
      <c r="A77" s="61">
        <v>45416</v>
      </c>
      <c r="B77" s="59">
        <v>2024</v>
      </c>
      <c r="C77">
        <v>3</v>
      </c>
      <c r="D77">
        <v>269</v>
      </c>
      <c r="E77">
        <v>54480.45</v>
      </c>
      <c r="J77" s="62">
        <v>45416</v>
      </c>
      <c r="K77" s="63">
        <v>2024</v>
      </c>
      <c r="L77">
        <v>3</v>
      </c>
      <c r="M77">
        <v>269</v>
      </c>
      <c r="N77">
        <v>54480.45</v>
      </c>
      <c r="O77" s="50">
        <f>N77/(VLOOKUP(K77,'Cust Svd'!$A$2:$B$20,2,FALSE))</f>
        <v>1.086328288568523</v>
      </c>
      <c r="P77" s="50">
        <f t="shared" si="3"/>
        <v>8.280346733043488E-2</v>
      </c>
      <c r="Q77" s="50">
        <f t="shared" si="4"/>
        <v>5</v>
      </c>
      <c r="R77" s="48">
        <f>HLOOKUP(K77,'GSE Sum'!$B$1:$T$10,10,FALSE)</f>
        <v>92.23357593458185</v>
      </c>
      <c r="S77" s="51" t="b">
        <f t="shared" si="5"/>
        <v>0</v>
      </c>
    </row>
    <row r="78" spans="1:19" ht="14.5" x14ac:dyDescent="0.35">
      <c r="A78" s="61">
        <v>45417</v>
      </c>
      <c r="B78" s="59">
        <v>2024</v>
      </c>
      <c r="C78">
        <v>1</v>
      </c>
      <c r="D78">
        <v>6</v>
      </c>
      <c r="E78">
        <v>516</v>
      </c>
      <c r="J78" s="62">
        <v>45417</v>
      </c>
      <c r="K78" s="63">
        <v>2024</v>
      </c>
      <c r="L78">
        <v>1</v>
      </c>
      <c r="M78">
        <v>6</v>
      </c>
      <c r="N78">
        <v>516</v>
      </c>
      <c r="O78" s="50">
        <f>N78/(VLOOKUP(K78,'Cust Svd'!$A$2:$B$20,2,FALSE))</f>
        <v>1.0288927439133816E-2</v>
      </c>
      <c r="P78" s="50">
        <f t="shared" si="3"/>
        <v>-4.5766869678891782</v>
      </c>
      <c r="Q78" s="50">
        <f t="shared" si="4"/>
        <v>5</v>
      </c>
      <c r="R78" s="48">
        <f>HLOOKUP(K78,'GSE Sum'!$B$1:$T$10,10,FALSE)</f>
        <v>92.23357593458185</v>
      </c>
      <c r="S78" s="51" t="b">
        <f t="shared" si="5"/>
        <v>0</v>
      </c>
    </row>
    <row r="79" spans="1:19" ht="14.5" x14ac:dyDescent="0.35">
      <c r="A79" s="61">
        <v>45418</v>
      </c>
      <c r="B79" s="59">
        <v>2024</v>
      </c>
      <c r="C79">
        <v>1</v>
      </c>
      <c r="D79">
        <v>4</v>
      </c>
      <c r="E79">
        <v>752</v>
      </c>
      <c r="J79" s="62">
        <v>45418</v>
      </c>
      <c r="K79" s="63">
        <v>2024</v>
      </c>
      <c r="L79">
        <v>1</v>
      </c>
      <c r="M79">
        <v>4</v>
      </c>
      <c r="N79">
        <v>752</v>
      </c>
      <c r="O79" s="50">
        <f>N79/(VLOOKUP(K79,'Cust Svd'!$A$2:$B$20,2,FALSE))</f>
        <v>1.4994715957807422E-2</v>
      </c>
      <c r="P79" s="50">
        <f t="shared" si="3"/>
        <v>-4.2000574094209009</v>
      </c>
      <c r="Q79" s="50">
        <f t="shared" si="4"/>
        <v>5</v>
      </c>
      <c r="R79" s="48">
        <f>HLOOKUP(K79,'GSE Sum'!$B$1:$T$10,10,FALSE)</f>
        <v>92.23357593458185</v>
      </c>
      <c r="S79" s="51" t="b">
        <f t="shared" si="5"/>
        <v>0</v>
      </c>
    </row>
    <row r="80" spans="1:19" ht="14.5" x14ac:dyDescent="0.35">
      <c r="A80" s="61">
        <v>45419</v>
      </c>
      <c r="B80" s="59">
        <v>2024</v>
      </c>
      <c r="C80">
        <v>1</v>
      </c>
      <c r="D80">
        <v>58</v>
      </c>
      <c r="E80">
        <v>17226</v>
      </c>
      <c r="J80" s="62">
        <v>45419</v>
      </c>
      <c r="K80" s="63">
        <v>2024</v>
      </c>
      <c r="L80">
        <v>1</v>
      </c>
      <c r="M80">
        <v>58</v>
      </c>
      <c r="N80">
        <v>17226</v>
      </c>
      <c r="O80" s="50">
        <f>N80/(VLOOKUP(K80,'Cust Svd'!$A$2:$B$20,2,FALSE))</f>
        <v>0.34348268229945567</v>
      </c>
      <c r="P80" s="50">
        <f t="shared" si="3"/>
        <v>-1.0686185840216214</v>
      </c>
      <c r="Q80" s="50">
        <f t="shared" si="4"/>
        <v>5</v>
      </c>
      <c r="R80" s="48">
        <f>HLOOKUP(K80,'GSE Sum'!$B$1:$T$10,10,FALSE)</f>
        <v>92.23357593458185</v>
      </c>
      <c r="S80" s="51" t="b">
        <f t="shared" si="5"/>
        <v>0</v>
      </c>
    </row>
    <row r="81" spans="1:19" ht="14.5" x14ac:dyDescent="0.35">
      <c r="A81" s="61">
        <v>45420</v>
      </c>
      <c r="B81" s="59">
        <v>2024</v>
      </c>
      <c r="C81">
        <v>4</v>
      </c>
      <c r="D81">
        <v>69</v>
      </c>
      <c r="E81">
        <v>13769.89</v>
      </c>
      <c r="J81" s="62">
        <v>45420</v>
      </c>
      <c r="K81" s="63">
        <v>2024</v>
      </c>
      <c r="L81">
        <v>4</v>
      </c>
      <c r="M81">
        <v>69</v>
      </c>
      <c r="N81">
        <v>13769.89</v>
      </c>
      <c r="O81" s="50">
        <f>N81/(VLOOKUP(K81,'Cust Svd'!$A$2:$B$20,2,FALSE))</f>
        <v>0.27456860281948514</v>
      </c>
      <c r="P81" s="50">
        <f t="shared" si="3"/>
        <v>-1.2925541300604846</v>
      </c>
      <c r="Q81" s="50">
        <f t="shared" si="4"/>
        <v>5</v>
      </c>
      <c r="R81" s="48">
        <f>HLOOKUP(K81,'GSE Sum'!$B$1:$T$10,10,FALSE)</f>
        <v>92.23357593458185</v>
      </c>
      <c r="S81" s="51" t="b">
        <f t="shared" si="5"/>
        <v>0</v>
      </c>
    </row>
    <row r="82" spans="1:19" ht="14.5" x14ac:dyDescent="0.35">
      <c r="A82" s="61">
        <v>45422</v>
      </c>
      <c r="B82" s="59">
        <v>2024</v>
      </c>
      <c r="C82">
        <v>1</v>
      </c>
      <c r="D82">
        <v>92</v>
      </c>
      <c r="E82">
        <v>16652</v>
      </c>
      <c r="J82" s="62">
        <v>45422</v>
      </c>
      <c r="K82" s="63">
        <v>2024</v>
      </c>
      <c r="L82">
        <v>1</v>
      </c>
      <c r="M82">
        <v>92</v>
      </c>
      <c r="N82">
        <v>16652</v>
      </c>
      <c r="O82" s="50">
        <f>N82/(VLOOKUP(K82,'Cust Svd'!$A$2:$B$20,2,FALSE))</f>
        <v>0.33203724751251223</v>
      </c>
      <c r="P82" s="50">
        <f t="shared" si="3"/>
        <v>-1.1025081250558744</v>
      </c>
      <c r="Q82" s="50">
        <f t="shared" si="4"/>
        <v>5</v>
      </c>
      <c r="R82" s="48">
        <f>HLOOKUP(K82,'GSE Sum'!$B$1:$T$10,10,FALSE)</f>
        <v>92.23357593458185</v>
      </c>
      <c r="S82" s="51" t="b">
        <f t="shared" si="5"/>
        <v>0</v>
      </c>
    </row>
    <row r="83" spans="1:19" ht="14.5" x14ac:dyDescent="0.35">
      <c r="A83" s="61">
        <v>45423</v>
      </c>
      <c r="B83" s="59">
        <v>2024</v>
      </c>
      <c r="C83">
        <v>1</v>
      </c>
      <c r="D83">
        <v>13</v>
      </c>
      <c r="E83">
        <v>771.33</v>
      </c>
      <c r="J83" s="62">
        <v>45423</v>
      </c>
      <c r="K83" s="63">
        <v>2024</v>
      </c>
      <c r="L83">
        <v>1</v>
      </c>
      <c r="M83">
        <v>13</v>
      </c>
      <c r="N83">
        <v>771.33</v>
      </c>
      <c r="O83" s="50">
        <f>N83/(VLOOKUP(K83,'Cust Svd'!$A$2:$B$20,2,FALSE))</f>
        <v>1.5380151941137765E-2</v>
      </c>
      <c r="P83" s="50">
        <f t="shared" si="3"/>
        <v>-4.1746774358157417</v>
      </c>
      <c r="Q83" s="50">
        <f t="shared" si="4"/>
        <v>5</v>
      </c>
      <c r="R83" s="48">
        <f>HLOOKUP(K83,'GSE Sum'!$B$1:$T$10,10,FALSE)</f>
        <v>92.23357593458185</v>
      </c>
      <c r="S83" s="51" t="b">
        <f t="shared" si="5"/>
        <v>0</v>
      </c>
    </row>
    <row r="84" spans="1:19" ht="14.5" x14ac:dyDescent="0.35">
      <c r="A84" s="61">
        <v>45424</v>
      </c>
      <c r="B84" s="59">
        <v>2024</v>
      </c>
      <c r="C84">
        <v>3</v>
      </c>
      <c r="D84">
        <v>44</v>
      </c>
      <c r="E84">
        <v>954</v>
      </c>
      <c r="J84" s="62">
        <v>45424</v>
      </c>
      <c r="K84" s="63">
        <v>2024</v>
      </c>
      <c r="L84">
        <v>3</v>
      </c>
      <c r="M84">
        <v>44</v>
      </c>
      <c r="N84">
        <v>954</v>
      </c>
      <c r="O84" s="50">
        <f>N84/(VLOOKUP(K84,'Cust Svd'!$A$2:$B$20,2,FALSE))</f>
        <v>1.9022551893282287E-2</v>
      </c>
      <c r="P84" s="50">
        <f t="shared" si="3"/>
        <v>-3.962130061922454</v>
      </c>
      <c r="Q84" s="50">
        <f t="shared" si="4"/>
        <v>5</v>
      </c>
      <c r="R84" s="48">
        <f>HLOOKUP(K84,'GSE Sum'!$B$1:$T$10,10,FALSE)</f>
        <v>92.23357593458185</v>
      </c>
      <c r="S84" s="51" t="b">
        <f t="shared" si="5"/>
        <v>0</v>
      </c>
    </row>
    <row r="85" spans="1:19" ht="14.5" x14ac:dyDescent="0.35">
      <c r="A85" s="61">
        <v>45425</v>
      </c>
      <c r="B85" s="59">
        <v>2024</v>
      </c>
      <c r="C85">
        <v>1</v>
      </c>
      <c r="D85">
        <v>1</v>
      </c>
      <c r="E85">
        <v>238</v>
      </c>
      <c r="J85" s="62">
        <v>45425</v>
      </c>
      <c r="K85" s="63">
        <v>2024</v>
      </c>
      <c r="L85">
        <v>1</v>
      </c>
      <c r="M85">
        <v>1</v>
      </c>
      <c r="N85">
        <v>238</v>
      </c>
      <c r="O85" s="50">
        <f>N85/(VLOOKUP(K85,'Cust Svd'!$A$2:$B$20,2,FALSE))</f>
        <v>4.7456680823911787E-3</v>
      </c>
      <c r="P85" s="50">
        <f t="shared" si="3"/>
        <v>-5.3505230596992659</v>
      </c>
      <c r="Q85" s="50">
        <f t="shared" si="4"/>
        <v>5</v>
      </c>
      <c r="R85" s="48">
        <f>HLOOKUP(K85,'GSE Sum'!$B$1:$T$10,10,FALSE)</f>
        <v>92.23357593458185</v>
      </c>
      <c r="S85" s="51" t="b">
        <f t="shared" si="5"/>
        <v>0</v>
      </c>
    </row>
    <row r="86" spans="1:19" ht="14.5" x14ac:dyDescent="0.35">
      <c r="A86" s="61">
        <v>45426</v>
      </c>
      <c r="B86" s="59">
        <v>2024</v>
      </c>
      <c r="C86">
        <v>1</v>
      </c>
      <c r="D86">
        <v>8</v>
      </c>
      <c r="E86">
        <v>2328</v>
      </c>
      <c r="J86" s="62">
        <v>45426</v>
      </c>
      <c r="K86" s="63">
        <v>2024</v>
      </c>
      <c r="L86">
        <v>1</v>
      </c>
      <c r="M86">
        <v>8</v>
      </c>
      <c r="N86">
        <v>2328</v>
      </c>
      <c r="O86" s="50">
        <f>N86/(VLOOKUP(K86,'Cust Svd'!$A$2:$B$20,2,FALSE))</f>
        <v>4.6419812167254888E-2</v>
      </c>
      <c r="P86" s="50">
        <f t="shared" si="3"/>
        <v>-3.0700289245194119</v>
      </c>
      <c r="Q86" s="50">
        <f t="shared" si="4"/>
        <v>5</v>
      </c>
      <c r="R86" s="48">
        <f>HLOOKUP(K86,'GSE Sum'!$B$1:$T$10,10,FALSE)</f>
        <v>92.23357593458185</v>
      </c>
      <c r="S86" s="51" t="b">
        <f t="shared" si="5"/>
        <v>0</v>
      </c>
    </row>
    <row r="87" spans="1:19" ht="14.5" x14ac:dyDescent="0.35">
      <c r="A87" s="61">
        <v>45427</v>
      </c>
      <c r="B87" s="59">
        <v>2024</v>
      </c>
      <c r="C87">
        <v>1</v>
      </c>
      <c r="D87">
        <v>89</v>
      </c>
      <c r="E87">
        <v>2225</v>
      </c>
      <c r="J87" s="62">
        <v>45427</v>
      </c>
      <c r="K87" s="63">
        <v>2024</v>
      </c>
      <c r="L87">
        <v>1</v>
      </c>
      <c r="M87">
        <v>89</v>
      </c>
      <c r="N87">
        <v>2225</v>
      </c>
      <c r="O87" s="50">
        <f>N87/(VLOOKUP(K87,'Cust Svd'!$A$2:$B$20,2,FALSE))</f>
        <v>4.4366014635799887E-2</v>
      </c>
      <c r="P87" s="50">
        <f t="shared" si="3"/>
        <v>-3.1152815387703998</v>
      </c>
      <c r="Q87" s="50">
        <f t="shared" si="4"/>
        <v>5</v>
      </c>
      <c r="R87" s="48">
        <f>HLOOKUP(K87,'GSE Sum'!$B$1:$T$10,10,FALSE)</f>
        <v>92.23357593458185</v>
      </c>
      <c r="S87" s="51" t="b">
        <f t="shared" si="5"/>
        <v>0</v>
      </c>
    </row>
    <row r="88" spans="1:19" ht="14.5" x14ac:dyDescent="0.35">
      <c r="A88" s="61">
        <v>45428</v>
      </c>
      <c r="B88" s="59">
        <v>2024</v>
      </c>
      <c r="C88">
        <v>1</v>
      </c>
      <c r="D88">
        <v>317</v>
      </c>
      <c r="E88">
        <v>36519.949999999997</v>
      </c>
      <c r="J88" s="62">
        <v>45428</v>
      </c>
      <c r="K88" s="63">
        <v>2024</v>
      </c>
      <c r="L88">
        <v>1</v>
      </c>
      <c r="M88">
        <v>317</v>
      </c>
      <c r="N88">
        <v>36519.949999999997</v>
      </c>
      <c r="O88" s="50">
        <f>N88/(VLOOKUP(K88,'Cust Svd'!$A$2:$B$20,2,FALSE))</f>
        <v>0.72819983649378872</v>
      </c>
      <c r="P88" s="50">
        <f t="shared" si="3"/>
        <v>-0.31717976777558787</v>
      </c>
      <c r="Q88" s="50">
        <f t="shared" si="4"/>
        <v>5</v>
      </c>
      <c r="R88" s="48">
        <f>HLOOKUP(K88,'GSE Sum'!$B$1:$T$10,10,FALSE)</f>
        <v>92.23357593458185</v>
      </c>
      <c r="S88" s="51" t="b">
        <f t="shared" si="5"/>
        <v>0</v>
      </c>
    </row>
    <row r="89" spans="1:19" ht="14.5" x14ac:dyDescent="0.35">
      <c r="A89" s="61">
        <v>45429</v>
      </c>
      <c r="B89" s="59">
        <v>2024</v>
      </c>
      <c r="C89">
        <v>2</v>
      </c>
      <c r="D89">
        <v>45</v>
      </c>
      <c r="E89">
        <v>6280</v>
      </c>
      <c r="J89" s="62">
        <v>45429</v>
      </c>
      <c r="K89" s="63">
        <v>2024</v>
      </c>
      <c r="L89">
        <v>2</v>
      </c>
      <c r="M89">
        <v>45</v>
      </c>
      <c r="N89">
        <v>6280</v>
      </c>
      <c r="O89" s="50">
        <f>N89/(VLOOKUP(K89,'Cust Svd'!$A$2:$B$20,2,FALSE))</f>
        <v>0.125221830073179</v>
      </c>
      <c r="P89" s="50">
        <f t="shared" si="3"/>
        <v>-2.0776684739084961</v>
      </c>
      <c r="Q89" s="50">
        <f t="shared" si="4"/>
        <v>5</v>
      </c>
      <c r="R89" s="48">
        <f>HLOOKUP(K89,'GSE Sum'!$B$1:$T$10,10,FALSE)</f>
        <v>92.23357593458185</v>
      </c>
      <c r="S89" s="51" t="b">
        <f t="shared" si="5"/>
        <v>0</v>
      </c>
    </row>
    <row r="90" spans="1:19" ht="14.5" x14ac:dyDescent="0.35">
      <c r="A90" s="61">
        <v>45432</v>
      </c>
      <c r="B90" s="59">
        <v>2024</v>
      </c>
      <c r="C90">
        <v>2</v>
      </c>
      <c r="D90">
        <v>10</v>
      </c>
      <c r="E90">
        <v>1860.85</v>
      </c>
      <c r="J90" s="62">
        <v>45432</v>
      </c>
      <c r="K90" s="63">
        <v>2024</v>
      </c>
      <c r="L90">
        <v>2</v>
      </c>
      <c r="M90">
        <v>10</v>
      </c>
      <c r="N90">
        <v>1860.85</v>
      </c>
      <c r="O90" s="50">
        <f>N90/(VLOOKUP(K90,'Cust Svd'!$A$2:$B$20,2,FALSE))</f>
        <v>3.7104943071922789E-2</v>
      </c>
      <c r="P90" s="50">
        <f t="shared" si="3"/>
        <v>-3.2940050818039666</v>
      </c>
      <c r="Q90" s="50">
        <f t="shared" si="4"/>
        <v>5</v>
      </c>
      <c r="R90" s="48">
        <f>HLOOKUP(K90,'GSE Sum'!$B$1:$T$10,10,FALSE)</f>
        <v>92.23357593458185</v>
      </c>
      <c r="S90" s="51" t="b">
        <f t="shared" si="5"/>
        <v>0</v>
      </c>
    </row>
    <row r="91" spans="1:19" ht="14.5" x14ac:dyDescent="0.35">
      <c r="A91" s="61">
        <v>45434</v>
      </c>
      <c r="B91" s="59">
        <v>2024</v>
      </c>
      <c r="C91">
        <v>3</v>
      </c>
      <c r="D91">
        <v>29</v>
      </c>
      <c r="E91">
        <v>7213.03</v>
      </c>
      <c r="J91" s="62">
        <v>45434</v>
      </c>
      <c r="K91" s="63">
        <v>2024</v>
      </c>
      <c r="L91">
        <v>3</v>
      </c>
      <c r="M91">
        <v>29</v>
      </c>
      <c r="N91">
        <v>7213.03</v>
      </c>
      <c r="O91" s="50">
        <f>N91/(VLOOKUP(K91,'Cust Svd'!$A$2:$B$20,2,FALSE))</f>
        <v>0.14382624474088254</v>
      </c>
      <c r="P91" s="50">
        <f t="shared" si="3"/>
        <v>-1.9391493417186396</v>
      </c>
      <c r="Q91" s="50">
        <f t="shared" si="4"/>
        <v>5</v>
      </c>
      <c r="R91" s="48">
        <f>HLOOKUP(K91,'GSE Sum'!$B$1:$T$10,10,FALSE)</f>
        <v>92.23357593458185</v>
      </c>
      <c r="S91" s="51" t="b">
        <f t="shared" si="5"/>
        <v>0</v>
      </c>
    </row>
    <row r="92" spans="1:19" ht="14.5" x14ac:dyDescent="0.35">
      <c r="A92" s="61">
        <v>45435</v>
      </c>
      <c r="B92" s="59">
        <v>2024</v>
      </c>
      <c r="C92">
        <v>1</v>
      </c>
      <c r="D92">
        <v>38</v>
      </c>
      <c r="E92">
        <v>8501.23</v>
      </c>
      <c r="J92" s="62">
        <v>45435</v>
      </c>
      <c r="K92" s="63">
        <v>2024</v>
      </c>
      <c r="L92">
        <v>1</v>
      </c>
      <c r="M92">
        <v>38</v>
      </c>
      <c r="N92">
        <v>8501.23</v>
      </c>
      <c r="O92" s="50">
        <f>N92/(VLOOKUP(K92,'Cust Svd'!$A$2:$B$20,2,FALSE))</f>
        <v>0.16951267173137124</v>
      </c>
      <c r="P92" s="50">
        <f t="shared" si="3"/>
        <v>-1.7748275954788661</v>
      </c>
      <c r="Q92" s="50">
        <f t="shared" si="4"/>
        <v>5</v>
      </c>
      <c r="R92" s="48">
        <f>HLOOKUP(K92,'GSE Sum'!$B$1:$T$10,10,FALSE)</f>
        <v>92.23357593458185</v>
      </c>
      <c r="S92" s="51" t="b">
        <f t="shared" si="5"/>
        <v>0</v>
      </c>
    </row>
    <row r="93" spans="1:19" ht="14.5" x14ac:dyDescent="0.35">
      <c r="A93" s="61">
        <v>45436</v>
      </c>
      <c r="B93" s="59">
        <v>2024</v>
      </c>
      <c r="C93">
        <v>2</v>
      </c>
      <c r="D93">
        <v>744</v>
      </c>
      <c r="E93">
        <v>13385.95</v>
      </c>
      <c r="J93" s="62">
        <v>45436</v>
      </c>
      <c r="K93" s="63">
        <v>2024</v>
      </c>
      <c r="L93">
        <v>2</v>
      </c>
      <c r="M93">
        <v>744</v>
      </c>
      <c r="N93">
        <v>13385.95</v>
      </c>
      <c r="O93" s="50">
        <f>N93/(VLOOKUP(K93,'Cust Svd'!$A$2:$B$20,2,FALSE))</f>
        <v>0.2669129229726227</v>
      </c>
      <c r="P93" s="50">
        <f t="shared" si="3"/>
        <v>-1.3208328049629081</v>
      </c>
      <c r="Q93" s="50">
        <f t="shared" si="4"/>
        <v>5</v>
      </c>
      <c r="R93" s="48">
        <f>HLOOKUP(K93,'GSE Sum'!$B$1:$T$10,10,FALSE)</f>
        <v>92.23357593458185</v>
      </c>
      <c r="S93" s="51" t="b">
        <f t="shared" si="5"/>
        <v>0</v>
      </c>
    </row>
    <row r="94" spans="1:19" ht="14.5" x14ac:dyDescent="0.35">
      <c r="A94" s="61">
        <v>45440</v>
      </c>
      <c r="B94" s="59">
        <v>2024</v>
      </c>
      <c r="C94">
        <v>3</v>
      </c>
      <c r="D94">
        <v>19</v>
      </c>
      <c r="E94">
        <v>3447.81</v>
      </c>
      <c r="J94" s="62">
        <v>45440</v>
      </c>
      <c r="K94" s="63">
        <v>2024</v>
      </c>
      <c r="L94">
        <v>3</v>
      </c>
      <c r="M94">
        <v>19</v>
      </c>
      <c r="N94">
        <v>3447.81</v>
      </c>
      <c r="O94" s="50">
        <f>N94/(VLOOKUP(K94,'Cust Svd'!$A$2:$B$20,2,FALSE))</f>
        <v>6.8748579290542566E-2</v>
      </c>
      <c r="P94" s="50">
        <f t="shared" si="3"/>
        <v>-2.6772992075138129</v>
      </c>
      <c r="Q94" s="50">
        <f t="shared" si="4"/>
        <v>5</v>
      </c>
      <c r="R94" s="48">
        <f>HLOOKUP(K94,'GSE Sum'!$B$1:$T$10,10,FALSE)</f>
        <v>92.23357593458185</v>
      </c>
      <c r="S94" s="51" t="b">
        <f t="shared" si="5"/>
        <v>0</v>
      </c>
    </row>
    <row r="95" spans="1:19" ht="14.5" x14ac:dyDescent="0.35">
      <c r="A95" s="61">
        <v>45441</v>
      </c>
      <c r="B95" s="59">
        <v>2024</v>
      </c>
      <c r="C95">
        <v>5</v>
      </c>
      <c r="D95">
        <v>42</v>
      </c>
      <c r="E95">
        <v>11652.529999999999</v>
      </c>
      <c r="J95" s="62">
        <v>45441</v>
      </c>
      <c r="K95" s="63">
        <v>2024</v>
      </c>
      <c r="L95">
        <v>5</v>
      </c>
      <c r="M95">
        <v>42</v>
      </c>
      <c r="N95">
        <v>11652.529999999999</v>
      </c>
      <c r="O95" s="50">
        <f>N95/(VLOOKUP(K95,'Cust Svd'!$A$2:$B$20,2,FALSE))</f>
        <v>0.23234890630296504</v>
      </c>
      <c r="P95" s="50">
        <f t="shared" si="3"/>
        <v>-1.4595151305723422</v>
      </c>
      <c r="Q95" s="50">
        <f t="shared" si="4"/>
        <v>5</v>
      </c>
      <c r="R95" s="48">
        <f>HLOOKUP(K95,'GSE Sum'!$B$1:$T$10,10,FALSE)</f>
        <v>92.23357593458185</v>
      </c>
      <c r="S95" s="51" t="b">
        <f t="shared" si="5"/>
        <v>0</v>
      </c>
    </row>
    <row r="96" spans="1:19" ht="14.5" x14ac:dyDescent="0.35">
      <c r="A96" s="61">
        <v>45442</v>
      </c>
      <c r="B96" s="59">
        <v>2024</v>
      </c>
      <c r="C96">
        <v>4</v>
      </c>
      <c r="D96">
        <v>718</v>
      </c>
      <c r="E96">
        <v>39693.199999999997</v>
      </c>
      <c r="J96" s="62">
        <v>45442</v>
      </c>
      <c r="K96" s="63">
        <v>2024</v>
      </c>
      <c r="L96">
        <v>4</v>
      </c>
      <c r="M96">
        <v>718</v>
      </c>
      <c r="N96">
        <v>39693.199999999997</v>
      </c>
      <c r="O96" s="50">
        <f>N96/(VLOOKUP(K96,'Cust Svd'!$A$2:$B$20,2,FALSE))</f>
        <v>0.79147374927718284</v>
      </c>
      <c r="P96" s="50">
        <f t="shared" si="3"/>
        <v>-0.23385856600110783</v>
      </c>
      <c r="Q96" s="50">
        <f t="shared" si="4"/>
        <v>5</v>
      </c>
      <c r="R96" s="48">
        <f>HLOOKUP(K96,'GSE Sum'!$B$1:$T$10,10,FALSE)</f>
        <v>92.23357593458185</v>
      </c>
      <c r="S96" s="51" t="b">
        <f t="shared" si="5"/>
        <v>0</v>
      </c>
    </row>
    <row r="97" spans="1:19" ht="14.5" x14ac:dyDescent="0.35">
      <c r="A97" s="61">
        <v>45446</v>
      </c>
      <c r="B97" s="59">
        <v>2024</v>
      </c>
      <c r="C97">
        <v>1</v>
      </c>
      <c r="D97">
        <v>2</v>
      </c>
      <c r="E97">
        <v>314</v>
      </c>
      <c r="J97" s="62">
        <v>45446</v>
      </c>
      <c r="K97" s="63">
        <v>2024</v>
      </c>
      <c r="L97">
        <v>1</v>
      </c>
      <c r="M97">
        <v>2</v>
      </c>
      <c r="N97">
        <v>314</v>
      </c>
      <c r="O97" s="50">
        <f>N97/(VLOOKUP(K97,'Cust Svd'!$A$2:$B$20,2,FALSE))</f>
        <v>6.2610915036589504E-3</v>
      </c>
      <c r="P97" s="50">
        <f t="shared" si="3"/>
        <v>-5.0734007474624869</v>
      </c>
      <c r="Q97" s="50">
        <f t="shared" si="4"/>
        <v>6</v>
      </c>
      <c r="R97" s="48">
        <f>HLOOKUP(K97,'GSE Sum'!$B$1:$T$10,10,FALSE)</f>
        <v>92.23357593458185</v>
      </c>
      <c r="S97" s="51" t="b">
        <f t="shared" si="5"/>
        <v>0</v>
      </c>
    </row>
    <row r="98" spans="1:19" ht="14.5" x14ac:dyDescent="0.35">
      <c r="A98" s="61">
        <v>45447</v>
      </c>
      <c r="B98" s="59">
        <v>2024</v>
      </c>
      <c r="C98">
        <v>4</v>
      </c>
      <c r="D98">
        <v>337</v>
      </c>
      <c r="E98">
        <v>57094.720000000001</v>
      </c>
      <c r="J98" s="62">
        <v>45447</v>
      </c>
      <c r="K98" s="63">
        <v>2024</v>
      </c>
      <c r="L98">
        <v>4</v>
      </c>
      <c r="M98">
        <v>337</v>
      </c>
      <c r="N98">
        <v>57094.720000000001</v>
      </c>
      <c r="O98" s="50">
        <f>N98/(VLOOKUP(K98,'Cust Svd'!$A$2:$B$20,2,FALSE))</f>
        <v>1.1384562620884928</v>
      </c>
      <c r="P98" s="50">
        <f t="shared" si="3"/>
        <v>0.12967318864579305</v>
      </c>
      <c r="Q98" s="50">
        <f t="shared" si="4"/>
        <v>6</v>
      </c>
      <c r="R98" s="48">
        <f>HLOOKUP(K98,'GSE Sum'!$B$1:$T$10,10,FALSE)</f>
        <v>92.23357593458185</v>
      </c>
      <c r="S98" s="51" t="b">
        <f t="shared" si="5"/>
        <v>0</v>
      </c>
    </row>
    <row r="99" spans="1:19" ht="14.5" x14ac:dyDescent="0.35">
      <c r="A99" s="61">
        <v>45448</v>
      </c>
      <c r="B99" s="59">
        <v>2024</v>
      </c>
      <c r="C99">
        <v>9</v>
      </c>
      <c r="D99">
        <v>459</v>
      </c>
      <c r="E99">
        <v>196587.55</v>
      </c>
      <c r="J99" s="62">
        <v>45448</v>
      </c>
      <c r="K99" s="63">
        <v>2024</v>
      </c>
      <c r="L99">
        <v>9</v>
      </c>
      <c r="M99">
        <v>459</v>
      </c>
      <c r="N99">
        <v>196587.55</v>
      </c>
      <c r="O99" s="50">
        <f>N99/(VLOOKUP(K99,'Cust Svd'!$A$2:$B$20,2,FALSE))</f>
        <v>3.9199128631532769</v>
      </c>
      <c r="P99" s="50">
        <f t="shared" si="3"/>
        <v>1.3660694247678786</v>
      </c>
      <c r="Q99" s="50">
        <f t="shared" si="4"/>
        <v>6</v>
      </c>
      <c r="R99" s="48">
        <f>HLOOKUP(K99,'GSE Sum'!$B$1:$T$10,10,FALSE)</f>
        <v>92.23357593458185</v>
      </c>
      <c r="S99" s="51" t="b">
        <f t="shared" si="5"/>
        <v>0</v>
      </c>
    </row>
    <row r="100" spans="1:19" ht="14.5" x14ac:dyDescent="0.35">
      <c r="A100" s="61">
        <v>45449</v>
      </c>
      <c r="B100" s="59">
        <v>2024</v>
      </c>
      <c r="C100">
        <v>4</v>
      </c>
      <c r="D100">
        <v>203</v>
      </c>
      <c r="E100">
        <v>39200.449999999997</v>
      </c>
      <c r="J100" s="62">
        <v>45449</v>
      </c>
      <c r="K100" s="63">
        <v>2024</v>
      </c>
      <c r="L100">
        <v>4</v>
      </c>
      <c r="M100">
        <v>203</v>
      </c>
      <c r="N100">
        <v>39200.449999999997</v>
      </c>
      <c r="O100" s="50">
        <f>N100/(VLOOKUP(K100,'Cust Svd'!$A$2:$B$20,2,FALSE))</f>
        <v>0.78164842176626581</v>
      </c>
      <c r="P100" s="50">
        <f t="shared" si="3"/>
        <v>-0.24635022806623993</v>
      </c>
      <c r="Q100" s="50">
        <f t="shared" si="4"/>
        <v>6</v>
      </c>
      <c r="R100" s="48">
        <f>HLOOKUP(K100,'GSE Sum'!$B$1:$T$10,10,FALSE)</f>
        <v>92.23357593458185</v>
      </c>
      <c r="S100" s="51" t="b">
        <f t="shared" si="5"/>
        <v>0</v>
      </c>
    </row>
    <row r="101" spans="1:19" ht="14.5" x14ac:dyDescent="0.35">
      <c r="A101" s="61">
        <v>45450</v>
      </c>
      <c r="B101" s="59">
        <v>2024</v>
      </c>
      <c r="C101">
        <v>3</v>
      </c>
      <c r="D101">
        <v>1233</v>
      </c>
      <c r="E101">
        <v>11137</v>
      </c>
      <c r="J101" s="62">
        <v>45450</v>
      </c>
      <c r="K101" s="63">
        <v>2024</v>
      </c>
      <c r="L101">
        <v>3</v>
      </c>
      <c r="M101">
        <v>1233</v>
      </c>
      <c r="N101">
        <v>11137</v>
      </c>
      <c r="O101" s="50">
        <f>N101/(VLOOKUP(K101,'Cust Svd'!$A$2:$B$20,2,FALSE))</f>
        <v>0.22206935056130486</v>
      </c>
      <c r="P101" s="50">
        <f t="shared" si="3"/>
        <v>-1.5047655559776403</v>
      </c>
      <c r="Q101" s="50">
        <f t="shared" si="4"/>
        <v>6</v>
      </c>
      <c r="R101" s="48">
        <f>HLOOKUP(K101,'GSE Sum'!$B$1:$T$10,10,FALSE)</f>
        <v>92.23357593458185</v>
      </c>
      <c r="S101" s="51" t="b">
        <f t="shared" si="5"/>
        <v>0</v>
      </c>
    </row>
    <row r="102" spans="1:19" ht="14.5" x14ac:dyDescent="0.35">
      <c r="A102" s="61">
        <v>45452</v>
      </c>
      <c r="B102" s="59">
        <v>2024</v>
      </c>
      <c r="C102">
        <v>1</v>
      </c>
      <c r="D102">
        <v>79</v>
      </c>
      <c r="E102">
        <v>70491.7</v>
      </c>
      <c r="J102" s="62">
        <v>45452</v>
      </c>
      <c r="K102" s="63">
        <v>2024</v>
      </c>
      <c r="L102">
        <v>1</v>
      </c>
      <c r="M102">
        <v>79</v>
      </c>
      <c r="N102">
        <v>70491.7</v>
      </c>
      <c r="O102" s="50">
        <f>N102/(VLOOKUP(K102,'Cust Svd'!$A$2:$B$20,2,FALSE))</f>
        <v>1.4055891208550177</v>
      </c>
      <c r="P102" s="50">
        <f t="shared" si="3"/>
        <v>0.34045651800238669</v>
      </c>
      <c r="Q102" s="50">
        <f t="shared" si="4"/>
        <v>6</v>
      </c>
      <c r="R102" s="48">
        <f>HLOOKUP(K102,'GSE Sum'!$B$1:$T$10,10,FALSE)</f>
        <v>92.23357593458185</v>
      </c>
      <c r="S102" s="51" t="b">
        <f t="shared" si="5"/>
        <v>0</v>
      </c>
    </row>
    <row r="103" spans="1:19" ht="14.5" x14ac:dyDescent="0.35">
      <c r="A103" s="61">
        <v>45453</v>
      </c>
      <c r="B103" s="59">
        <v>2024</v>
      </c>
      <c r="C103">
        <v>5</v>
      </c>
      <c r="D103">
        <v>2119</v>
      </c>
      <c r="E103">
        <v>25506</v>
      </c>
      <c r="J103" s="62">
        <v>45453</v>
      </c>
      <c r="K103" s="63">
        <v>2024</v>
      </c>
      <c r="L103">
        <v>5</v>
      </c>
      <c r="M103">
        <v>2119</v>
      </c>
      <c r="N103">
        <v>25506</v>
      </c>
      <c r="O103" s="50">
        <f>N103/(VLOOKUP(K103,'Cust Svd'!$A$2:$B$20,2,FALSE))</f>
        <v>0.50858407609020762</v>
      </c>
      <c r="P103" s="50">
        <f t="shared" si="3"/>
        <v>-0.6761247357838952</v>
      </c>
      <c r="Q103" s="50">
        <f t="shared" si="4"/>
        <v>6</v>
      </c>
      <c r="R103" s="48">
        <f>HLOOKUP(K103,'GSE Sum'!$B$1:$T$10,10,FALSE)</f>
        <v>92.23357593458185</v>
      </c>
      <c r="S103" s="51" t="b">
        <f t="shared" si="5"/>
        <v>0</v>
      </c>
    </row>
    <row r="104" spans="1:19" ht="14.5" x14ac:dyDescent="0.35">
      <c r="A104" s="61">
        <v>45454</v>
      </c>
      <c r="B104" s="59">
        <v>2024</v>
      </c>
      <c r="C104">
        <v>5</v>
      </c>
      <c r="D104">
        <v>4034</v>
      </c>
      <c r="E104">
        <v>892836.45</v>
      </c>
      <c r="J104" s="62">
        <v>45454</v>
      </c>
      <c r="K104" s="63">
        <v>2024</v>
      </c>
      <c r="L104">
        <v>5</v>
      </c>
      <c r="M104">
        <v>4034</v>
      </c>
      <c r="N104">
        <v>892836.45</v>
      </c>
      <c r="O104" s="50">
        <f>N104/(VLOOKUP(K104,'Cust Svd'!$A$2:$B$20,2,FALSE))</f>
        <v>17.802964048573308</v>
      </c>
      <c r="P104" s="50">
        <f t="shared" si="3"/>
        <v>2.879364963017963</v>
      </c>
      <c r="Q104" s="50">
        <f t="shared" si="4"/>
        <v>6</v>
      </c>
      <c r="R104" s="48">
        <f>HLOOKUP(K104,'GSE Sum'!$B$1:$T$10,10,FALSE)</f>
        <v>92.23357593458185</v>
      </c>
      <c r="S104" s="51" t="b">
        <f t="shared" si="5"/>
        <v>0</v>
      </c>
    </row>
    <row r="105" spans="1:19" ht="14.5" x14ac:dyDescent="0.35">
      <c r="A105" s="61">
        <v>45455</v>
      </c>
      <c r="B105" s="59">
        <v>2024</v>
      </c>
      <c r="C105">
        <v>5</v>
      </c>
      <c r="D105">
        <v>250</v>
      </c>
      <c r="E105">
        <v>95888.88</v>
      </c>
      <c r="J105" s="62">
        <v>45455</v>
      </c>
      <c r="K105" s="63">
        <v>2024</v>
      </c>
      <c r="L105">
        <v>5</v>
      </c>
      <c r="M105">
        <v>250</v>
      </c>
      <c r="N105">
        <v>95888.88</v>
      </c>
      <c r="O105" s="50">
        <f>N105/(VLOOKUP(K105,'Cust Svd'!$A$2:$B$20,2,FALSE))</f>
        <v>1.9120033498833524</v>
      </c>
      <c r="P105" s="50">
        <f t="shared" si="3"/>
        <v>0.64815156665871676</v>
      </c>
      <c r="Q105" s="50">
        <f t="shared" si="4"/>
        <v>6</v>
      </c>
      <c r="R105" s="48">
        <f>HLOOKUP(K105,'GSE Sum'!$B$1:$T$10,10,FALSE)</f>
        <v>92.23357593458185</v>
      </c>
      <c r="S105" s="51" t="b">
        <f t="shared" si="5"/>
        <v>0</v>
      </c>
    </row>
    <row r="106" spans="1:19" ht="14.5" x14ac:dyDescent="0.35">
      <c r="A106" s="61">
        <v>45457</v>
      </c>
      <c r="B106" s="59">
        <v>2024</v>
      </c>
      <c r="C106">
        <v>1</v>
      </c>
      <c r="D106">
        <v>226</v>
      </c>
      <c r="E106">
        <v>7310.05</v>
      </c>
      <c r="J106" s="62">
        <v>45457</v>
      </c>
      <c r="K106" s="63">
        <v>2024</v>
      </c>
      <c r="L106">
        <v>1</v>
      </c>
      <c r="M106">
        <v>226</v>
      </c>
      <c r="N106">
        <v>7310.05</v>
      </c>
      <c r="O106" s="50">
        <f>N106/(VLOOKUP(K106,'Cust Svd'!$A$2:$B$20,2,FALSE))</f>
        <v>0.14576080237682201</v>
      </c>
      <c r="P106" s="50">
        <f t="shared" si="3"/>
        <v>-1.925788340705028</v>
      </c>
      <c r="Q106" s="50">
        <f t="shared" si="4"/>
        <v>6</v>
      </c>
      <c r="R106" s="48">
        <f>HLOOKUP(K106,'GSE Sum'!$B$1:$T$10,10,FALSE)</f>
        <v>92.23357593458185</v>
      </c>
      <c r="S106" s="51" t="b">
        <f t="shared" si="5"/>
        <v>0</v>
      </c>
    </row>
    <row r="107" spans="1:19" ht="14.5" x14ac:dyDescent="0.35">
      <c r="A107" s="61">
        <v>45458</v>
      </c>
      <c r="B107" s="59">
        <v>2024</v>
      </c>
      <c r="C107">
        <v>2</v>
      </c>
      <c r="D107">
        <v>2</v>
      </c>
      <c r="E107">
        <v>226</v>
      </c>
      <c r="J107" s="62">
        <v>45458</v>
      </c>
      <c r="K107" s="63">
        <v>2024</v>
      </c>
      <c r="L107">
        <v>2</v>
      </c>
      <c r="M107">
        <v>2</v>
      </c>
      <c r="N107">
        <v>226</v>
      </c>
      <c r="O107" s="50">
        <f>N107/(VLOOKUP(K107,'Cust Svd'!$A$2:$B$20,2,FALSE))</f>
        <v>4.506390700085741E-3</v>
      </c>
      <c r="P107" s="50">
        <f t="shared" si="3"/>
        <v>-5.4022587340984547</v>
      </c>
      <c r="Q107" s="50">
        <f t="shared" si="4"/>
        <v>6</v>
      </c>
      <c r="R107" s="48">
        <f>HLOOKUP(K107,'GSE Sum'!$B$1:$T$10,10,FALSE)</f>
        <v>92.23357593458185</v>
      </c>
      <c r="S107" s="51" t="b">
        <f t="shared" si="5"/>
        <v>0</v>
      </c>
    </row>
    <row r="108" spans="1:19" ht="14.5" x14ac:dyDescent="0.35">
      <c r="A108" s="61">
        <v>45459</v>
      </c>
      <c r="B108" s="59">
        <v>2024</v>
      </c>
      <c r="C108">
        <v>2</v>
      </c>
      <c r="D108">
        <v>239</v>
      </c>
      <c r="E108">
        <v>15286.5</v>
      </c>
      <c r="J108" s="62">
        <v>45459</v>
      </c>
      <c r="K108" s="63">
        <v>2024</v>
      </c>
      <c r="L108">
        <v>2</v>
      </c>
      <c r="M108">
        <v>239</v>
      </c>
      <c r="N108">
        <v>15286.5</v>
      </c>
      <c r="O108" s="50">
        <f>N108/(VLOOKUP(K108,'Cust Svd'!$A$2:$B$20,2,FALSE))</f>
        <v>0.30480947538433928</v>
      </c>
      <c r="P108" s="50">
        <f t="shared" si="3"/>
        <v>-1.1880683684338826</v>
      </c>
      <c r="Q108" s="50">
        <f t="shared" si="4"/>
        <v>6</v>
      </c>
      <c r="R108" s="48">
        <f>HLOOKUP(K108,'GSE Sum'!$B$1:$T$10,10,FALSE)</f>
        <v>92.23357593458185</v>
      </c>
      <c r="S108" s="51" t="b">
        <f t="shared" si="5"/>
        <v>0</v>
      </c>
    </row>
    <row r="109" spans="1:19" ht="14.5" x14ac:dyDescent="0.35">
      <c r="A109" s="61">
        <v>45460</v>
      </c>
      <c r="B109" s="59">
        <v>2024</v>
      </c>
      <c r="C109">
        <v>2</v>
      </c>
      <c r="D109">
        <v>17</v>
      </c>
      <c r="E109">
        <v>3780</v>
      </c>
      <c r="J109" s="62">
        <v>45460</v>
      </c>
      <c r="K109" s="63">
        <v>2024</v>
      </c>
      <c r="L109">
        <v>2</v>
      </c>
      <c r="M109">
        <v>17</v>
      </c>
      <c r="N109">
        <v>3780</v>
      </c>
      <c r="O109" s="50">
        <f>N109/(VLOOKUP(K109,'Cust Svd'!$A$2:$B$20,2,FALSE))</f>
        <v>7.5372375426212834E-2</v>
      </c>
      <c r="P109" s="50">
        <f t="shared" si="3"/>
        <v>-2.585314444757107</v>
      </c>
      <c r="Q109" s="50">
        <f t="shared" si="4"/>
        <v>6</v>
      </c>
      <c r="R109" s="48">
        <f>HLOOKUP(K109,'GSE Sum'!$B$1:$T$10,10,FALSE)</f>
        <v>92.23357593458185</v>
      </c>
      <c r="S109" s="51" t="b">
        <f t="shared" si="5"/>
        <v>0</v>
      </c>
    </row>
    <row r="110" spans="1:19" ht="14.5" x14ac:dyDescent="0.35">
      <c r="A110" s="61">
        <v>45461</v>
      </c>
      <c r="B110" s="59">
        <v>2024</v>
      </c>
      <c r="C110">
        <v>2</v>
      </c>
      <c r="D110">
        <v>24</v>
      </c>
      <c r="E110">
        <v>6150</v>
      </c>
      <c r="J110" s="62">
        <v>45461</v>
      </c>
      <c r="K110" s="63">
        <v>2024</v>
      </c>
      <c r="L110">
        <v>2</v>
      </c>
      <c r="M110">
        <v>24</v>
      </c>
      <c r="N110">
        <v>6150</v>
      </c>
      <c r="O110" s="50">
        <f>N110/(VLOOKUP(K110,'Cust Svd'!$A$2:$B$20,2,FALSE))</f>
        <v>0.12262965843153675</v>
      </c>
      <c r="P110" s="50">
        <f t="shared" si="3"/>
        <v>-2.098586372570177</v>
      </c>
      <c r="Q110" s="50">
        <f t="shared" si="4"/>
        <v>6</v>
      </c>
      <c r="R110" s="48">
        <f>HLOOKUP(K110,'GSE Sum'!$B$1:$T$10,10,FALSE)</f>
        <v>92.23357593458185</v>
      </c>
      <c r="S110" s="51" t="b">
        <f t="shared" si="5"/>
        <v>0</v>
      </c>
    </row>
    <row r="111" spans="1:19" ht="14.5" x14ac:dyDescent="0.35">
      <c r="A111" s="61">
        <v>45463</v>
      </c>
      <c r="B111" s="59">
        <v>2024</v>
      </c>
      <c r="C111">
        <v>3</v>
      </c>
      <c r="D111">
        <v>896</v>
      </c>
      <c r="E111">
        <v>68343.900000000009</v>
      </c>
      <c r="J111" s="62">
        <v>45463</v>
      </c>
      <c r="K111" s="63">
        <v>2024</v>
      </c>
      <c r="L111">
        <v>3</v>
      </c>
      <c r="M111">
        <v>896</v>
      </c>
      <c r="N111">
        <v>68343.900000000009</v>
      </c>
      <c r="O111" s="50">
        <f>N111/(VLOOKUP(K111,'Cust Svd'!$A$2:$B$20,2,FALSE))</f>
        <v>1.3627624573787165</v>
      </c>
      <c r="P111" s="50">
        <f t="shared" si="3"/>
        <v>0.30951385827340944</v>
      </c>
      <c r="Q111" s="50">
        <f t="shared" si="4"/>
        <v>6</v>
      </c>
      <c r="R111" s="48">
        <f>HLOOKUP(K111,'GSE Sum'!$B$1:$T$10,10,FALSE)</f>
        <v>92.23357593458185</v>
      </c>
      <c r="S111" s="51" t="b">
        <f t="shared" si="5"/>
        <v>0</v>
      </c>
    </row>
    <row r="112" spans="1:19" ht="14.5" x14ac:dyDescent="0.35">
      <c r="A112" s="61">
        <v>45464</v>
      </c>
      <c r="B112" s="59">
        <v>2024</v>
      </c>
      <c r="C112">
        <v>1</v>
      </c>
      <c r="D112">
        <v>1</v>
      </c>
      <c r="E112">
        <v>36.07</v>
      </c>
      <c r="J112" s="62">
        <v>45464</v>
      </c>
      <c r="K112" s="63">
        <v>2024</v>
      </c>
      <c r="L112">
        <v>1</v>
      </c>
      <c r="M112">
        <v>1</v>
      </c>
      <c r="N112">
        <v>36.07</v>
      </c>
      <c r="O112" s="50">
        <f>N112/(VLOOKUP(K112,'Cust Svd'!$A$2:$B$20,2,FALSE))</f>
        <v>7.1922793164642777E-4</v>
      </c>
      <c r="P112" s="50">
        <f t="shared" si="3"/>
        <v>-7.2373322384552932</v>
      </c>
      <c r="Q112" s="50">
        <f t="shared" si="4"/>
        <v>6</v>
      </c>
      <c r="R112" s="48">
        <f>HLOOKUP(K112,'GSE Sum'!$B$1:$T$10,10,FALSE)</f>
        <v>92.23357593458185</v>
      </c>
      <c r="S112" s="51" t="b">
        <f t="shared" si="5"/>
        <v>0</v>
      </c>
    </row>
    <row r="113" spans="1:19" ht="14.5" x14ac:dyDescent="0.35">
      <c r="A113" s="61">
        <v>45467</v>
      </c>
      <c r="B113" s="59">
        <v>2024</v>
      </c>
      <c r="C113">
        <v>5</v>
      </c>
      <c r="D113">
        <v>59</v>
      </c>
      <c r="E113">
        <v>7592.53</v>
      </c>
      <c r="J113" s="62">
        <v>45467</v>
      </c>
      <c r="K113" s="63">
        <v>2024</v>
      </c>
      <c r="L113">
        <v>5</v>
      </c>
      <c r="M113">
        <v>59</v>
      </c>
      <c r="N113">
        <v>7592.53</v>
      </c>
      <c r="O113" s="50">
        <f>N113/(VLOOKUP(K113,'Cust Svd'!$A$2:$B$20,2,FALSE))</f>
        <v>0.15139339195629201</v>
      </c>
      <c r="P113" s="50">
        <f t="shared" si="3"/>
        <v>-1.8878735851909445</v>
      </c>
      <c r="Q113" s="50">
        <f t="shared" si="4"/>
        <v>6</v>
      </c>
      <c r="R113" s="48">
        <f>HLOOKUP(K113,'GSE Sum'!$B$1:$T$10,10,FALSE)</f>
        <v>92.23357593458185</v>
      </c>
      <c r="S113" s="51" t="b">
        <f t="shared" si="5"/>
        <v>0</v>
      </c>
    </row>
    <row r="114" spans="1:19" ht="14.5" x14ac:dyDescent="0.35">
      <c r="A114" s="61">
        <v>45468</v>
      </c>
      <c r="B114" s="59">
        <v>2024</v>
      </c>
      <c r="C114">
        <v>3</v>
      </c>
      <c r="D114">
        <v>59</v>
      </c>
      <c r="E114">
        <v>17502</v>
      </c>
      <c r="J114" s="62">
        <v>45468</v>
      </c>
      <c r="K114" s="63">
        <v>2024</v>
      </c>
      <c r="L114">
        <v>3</v>
      </c>
      <c r="M114">
        <v>59</v>
      </c>
      <c r="N114">
        <v>17502</v>
      </c>
      <c r="O114" s="50">
        <f>N114/(VLOOKUP(K114,'Cust Svd'!$A$2:$B$20,2,FALSE))</f>
        <v>0.34898606209248073</v>
      </c>
      <c r="P114" s="50">
        <f t="shared" si="3"/>
        <v>-1.052723294274964</v>
      </c>
      <c r="Q114" s="50">
        <f t="shared" si="4"/>
        <v>6</v>
      </c>
      <c r="R114" s="48">
        <f>HLOOKUP(K114,'GSE Sum'!$B$1:$T$10,10,FALSE)</f>
        <v>92.23357593458185</v>
      </c>
      <c r="S114" s="51" t="b">
        <f t="shared" si="5"/>
        <v>0</v>
      </c>
    </row>
    <row r="115" spans="1:19" ht="14.5" x14ac:dyDescent="0.35">
      <c r="A115" s="61">
        <v>45469</v>
      </c>
      <c r="B115" s="59">
        <v>2024</v>
      </c>
      <c r="C115">
        <v>1</v>
      </c>
      <c r="D115">
        <v>9</v>
      </c>
      <c r="E115">
        <v>3051</v>
      </c>
      <c r="J115" s="62">
        <v>45469</v>
      </c>
      <c r="K115" s="63">
        <v>2024</v>
      </c>
      <c r="L115">
        <v>1</v>
      </c>
      <c r="M115">
        <v>9</v>
      </c>
      <c r="N115">
        <v>3051</v>
      </c>
      <c r="O115" s="50">
        <f>N115/(VLOOKUP(K115,'Cust Svd'!$A$2:$B$20,2,FALSE))</f>
        <v>6.0836274451157503E-2</v>
      </c>
      <c r="P115" s="50">
        <f t="shared" si="3"/>
        <v>-2.799569048654071</v>
      </c>
      <c r="Q115" s="50">
        <f t="shared" si="4"/>
        <v>6</v>
      </c>
      <c r="R115" s="48">
        <f>HLOOKUP(K115,'GSE Sum'!$B$1:$T$10,10,FALSE)</f>
        <v>92.23357593458185</v>
      </c>
      <c r="S115" s="51" t="b">
        <f t="shared" si="5"/>
        <v>0</v>
      </c>
    </row>
    <row r="116" spans="1:19" ht="14.5" x14ac:dyDescent="0.35">
      <c r="A116" s="61">
        <v>45470</v>
      </c>
      <c r="B116" s="59">
        <v>2024</v>
      </c>
      <c r="C116">
        <v>1</v>
      </c>
      <c r="D116">
        <v>1</v>
      </c>
      <c r="E116">
        <v>138.02000000000001</v>
      </c>
      <c r="J116" s="62">
        <v>45470</v>
      </c>
      <c r="K116" s="63">
        <v>2024</v>
      </c>
      <c r="L116">
        <v>1</v>
      </c>
      <c r="M116">
        <v>1</v>
      </c>
      <c r="N116">
        <v>138.02000000000001</v>
      </c>
      <c r="O116" s="50">
        <f>N116/(VLOOKUP(K116,'Cust Svd'!$A$2:$B$20,2,FALSE))</f>
        <v>2.752088692149708E-3</v>
      </c>
      <c r="P116" s="50">
        <f t="shared" si="3"/>
        <v>-5.8953951311782848</v>
      </c>
      <c r="Q116" s="50">
        <f t="shared" si="4"/>
        <v>6</v>
      </c>
      <c r="R116" s="48">
        <f>HLOOKUP(K116,'GSE Sum'!$B$1:$T$10,10,FALSE)</f>
        <v>92.23357593458185</v>
      </c>
      <c r="S116" s="51" t="b">
        <f t="shared" si="5"/>
        <v>0</v>
      </c>
    </row>
    <row r="117" spans="1:19" ht="14.5" x14ac:dyDescent="0.35">
      <c r="A117" s="61">
        <v>45471</v>
      </c>
      <c r="B117" s="59">
        <v>2024</v>
      </c>
      <c r="C117">
        <v>2</v>
      </c>
      <c r="D117">
        <v>136</v>
      </c>
      <c r="E117">
        <v>12598.13</v>
      </c>
      <c r="J117" s="62">
        <v>45471</v>
      </c>
      <c r="K117" s="63">
        <v>2024</v>
      </c>
      <c r="L117">
        <v>2</v>
      </c>
      <c r="M117">
        <v>136</v>
      </c>
      <c r="N117">
        <v>12598.13</v>
      </c>
      <c r="O117" s="50">
        <f>N117/(VLOOKUP(K117,'Cust Svd'!$A$2:$B$20,2,FALSE))</f>
        <v>0.25120396402863349</v>
      </c>
      <c r="P117" s="50">
        <f t="shared" si="3"/>
        <v>-1.3814900641438383</v>
      </c>
      <c r="Q117" s="50">
        <f t="shared" si="4"/>
        <v>6</v>
      </c>
      <c r="R117" s="48">
        <f>HLOOKUP(K117,'GSE Sum'!$B$1:$T$10,10,FALSE)</f>
        <v>92.23357593458185</v>
      </c>
      <c r="S117" s="51" t="b">
        <f t="shared" si="5"/>
        <v>0</v>
      </c>
    </row>
    <row r="118" spans="1:19" ht="14.5" x14ac:dyDescent="0.35">
      <c r="A118" s="61">
        <v>45472</v>
      </c>
      <c r="B118" s="59">
        <v>2024</v>
      </c>
      <c r="C118">
        <v>1</v>
      </c>
      <c r="D118">
        <v>3</v>
      </c>
      <c r="E118">
        <v>549</v>
      </c>
      <c r="J118" s="62">
        <v>45472</v>
      </c>
      <c r="K118" s="63">
        <v>2024</v>
      </c>
      <c r="L118">
        <v>1</v>
      </c>
      <c r="M118">
        <v>3</v>
      </c>
      <c r="N118">
        <v>549</v>
      </c>
      <c r="O118" s="50">
        <f>N118/(VLOOKUP(K118,'Cust Svd'!$A$2:$B$20,2,FALSE))</f>
        <v>1.094694024047377E-2</v>
      </c>
      <c r="P118" s="50">
        <f t="shared" si="3"/>
        <v>-4.5146952918612095</v>
      </c>
      <c r="Q118" s="50">
        <f t="shared" si="4"/>
        <v>6</v>
      </c>
      <c r="R118" s="48">
        <f>HLOOKUP(K118,'GSE Sum'!$B$1:$T$10,10,FALSE)</f>
        <v>92.23357593458185</v>
      </c>
      <c r="S118" s="51" t="b">
        <f t="shared" si="5"/>
        <v>0</v>
      </c>
    </row>
    <row r="119" spans="1:19" ht="14.5" x14ac:dyDescent="0.35">
      <c r="A119" s="61">
        <v>45473</v>
      </c>
      <c r="B119" s="59">
        <v>2024</v>
      </c>
      <c r="C119">
        <v>1</v>
      </c>
      <c r="D119">
        <v>1</v>
      </c>
      <c r="E119">
        <v>153</v>
      </c>
      <c r="J119" s="62">
        <v>45473</v>
      </c>
      <c r="K119" s="63">
        <v>2024</v>
      </c>
      <c r="L119">
        <v>1</v>
      </c>
      <c r="M119">
        <v>1</v>
      </c>
      <c r="N119">
        <v>153</v>
      </c>
      <c r="O119" s="50">
        <f>N119/(VLOOKUP(K119,'Cust Svd'!$A$2:$B$20,2,FALSE))</f>
        <v>3.050786624394329E-3</v>
      </c>
      <c r="P119" s="50">
        <f t="shared" si="3"/>
        <v>-5.7923558119783047</v>
      </c>
      <c r="Q119" s="50">
        <f t="shared" si="4"/>
        <v>6</v>
      </c>
      <c r="R119" s="48">
        <f>HLOOKUP(K119,'GSE Sum'!$B$1:$T$10,10,FALSE)</f>
        <v>92.23357593458185</v>
      </c>
      <c r="S119" s="51" t="b">
        <f t="shared" si="5"/>
        <v>0</v>
      </c>
    </row>
    <row r="120" spans="1:19" ht="14.5" x14ac:dyDescent="0.35">
      <c r="A120" s="61">
        <v>45474</v>
      </c>
      <c r="B120" s="59">
        <v>2024</v>
      </c>
      <c r="C120">
        <v>3</v>
      </c>
      <c r="D120">
        <v>22</v>
      </c>
      <c r="E120">
        <v>3354</v>
      </c>
      <c r="J120" s="62">
        <v>45474</v>
      </c>
      <c r="K120" s="63">
        <v>2024</v>
      </c>
      <c r="L120">
        <v>3</v>
      </c>
      <c r="M120">
        <v>22</v>
      </c>
      <c r="N120">
        <v>3354</v>
      </c>
      <c r="O120" s="50">
        <f>N120/(VLOOKUP(K120,'Cust Svd'!$A$2:$B$20,2,FALSE))</f>
        <v>6.6878028354369803E-2</v>
      </c>
      <c r="P120" s="50">
        <f t="shared" si="3"/>
        <v>-2.7048847909875864</v>
      </c>
      <c r="Q120" s="50">
        <f t="shared" si="4"/>
        <v>7</v>
      </c>
      <c r="R120" s="48">
        <f>HLOOKUP(K120,'GSE Sum'!$B$1:$T$10,10,FALSE)</f>
        <v>92.23357593458185</v>
      </c>
      <c r="S120" s="51" t="b">
        <f t="shared" si="5"/>
        <v>0</v>
      </c>
    </row>
    <row r="121" spans="1:19" ht="14.5" x14ac:dyDescent="0.35">
      <c r="A121" s="61">
        <v>45475</v>
      </c>
      <c r="B121" s="59">
        <v>2024</v>
      </c>
      <c r="C121">
        <v>2</v>
      </c>
      <c r="D121">
        <v>21</v>
      </c>
      <c r="E121">
        <v>3033</v>
      </c>
      <c r="J121" s="62">
        <v>45475</v>
      </c>
      <c r="K121" s="63">
        <v>2024</v>
      </c>
      <c r="L121">
        <v>2</v>
      </c>
      <c r="M121">
        <v>21</v>
      </c>
      <c r="N121">
        <v>3033</v>
      </c>
      <c r="O121" s="50">
        <f>N121/(VLOOKUP(K121,'Cust Svd'!$A$2:$B$20,2,FALSE))</f>
        <v>6.0477358377699346E-2</v>
      </c>
      <c r="P121" s="50">
        <f t="shared" si="3"/>
        <v>-2.8054862256821593</v>
      </c>
      <c r="Q121" s="50">
        <f t="shared" si="4"/>
        <v>7</v>
      </c>
      <c r="R121" s="48">
        <f>HLOOKUP(K121,'GSE Sum'!$B$1:$T$10,10,FALSE)</f>
        <v>92.23357593458185</v>
      </c>
      <c r="S121" s="51" t="b">
        <f t="shared" si="5"/>
        <v>0</v>
      </c>
    </row>
    <row r="122" spans="1:19" ht="14.5" x14ac:dyDescent="0.35">
      <c r="A122" s="61">
        <v>45476</v>
      </c>
      <c r="B122" s="59">
        <v>2024</v>
      </c>
      <c r="C122">
        <v>3</v>
      </c>
      <c r="D122">
        <v>251</v>
      </c>
      <c r="E122">
        <v>84198.25</v>
      </c>
      <c r="J122" s="62">
        <v>45476</v>
      </c>
      <c r="K122" s="63">
        <v>2024</v>
      </c>
      <c r="L122">
        <v>3</v>
      </c>
      <c r="M122">
        <v>251</v>
      </c>
      <c r="N122">
        <v>84198.25</v>
      </c>
      <c r="O122" s="50">
        <f>N122/(VLOOKUP(K122,'Cust Svd'!$A$2:$B$20,2,FALSE))</f>
        <v>1.6788947378915675</v>
      </c>
      <c r="P122" s="50">
        <f t="shared" si="3"/>
        <v>0.51813568279570954</v>
      </c>
      <c r="Q122" s="50">
        <f t="shared" si="4"/>
        <v>7</v>
      </c>
      <c r="R122" s="48">
        <f>HLOOKUP(K122,'GSE Sum'!$B$1:$T$10,10,FALSE)</f>
        <v>92.23357593458185</v>
      </c>
      <c r="S122" s="51" t="b">
        <f t="shared" si="5"/>
        <v>0</v>
      </c>
    </row>
    <row r="123" spans="1:19" ht="14.5" x14ac:dyDescent="0.35">
      <c r="A123" s="61">
        <v>45477</v>
      </c>
      <c r="B123" s="59">
        <v>2024</v>
      </c>
      <c r="C123">
        <v>2</v>
      </c>
      <c r="D123">
        <v>18</v>
      </c>
      <c r="E123">
        <v>2327.5500000000002</v>
      </c>
      <c r="J123" s="62">
        <v>45477</v>
      </c>
      <c r="K123" s="63">
        <v>2024</v>
      </c>
      <c r="L123">
        <v>2</v>
      </c>
      <c r="M123">
        <v>18</v>
      </c>
      <c r="N123">
        <v>2327.5500000000002</v>
      </c>
      <c r="O123" s="50">
        <f>N123/(VLOOKUP(K123,'Cust Svd'!$A$2:$B$20,2,FALSE))</f>
        <v>4.641083926541844E-2</v>
      </c>
      <c r="P123" s="50">
        <f t="shared" si="3"/>
        <v>-3.0702222421731378</v>
      </c>
      <c r="Q123" s="50">
        <f t="shared" si="4"/>
        <v>7</v>
      </c>
      <c r="R123" s="48">
        <f>HLOOKUP(K123,'GSE Sum'!$B$1:$T$10,10,FALSE)</f>
        <v>92.23357593458185</v>
      </c>
      <c r="S123" s="51" t="b">
        <f t="shared" si="5"/>
        <v>0</v>
      </c>
    </row>
    <row r="124" spans="1:19" ht="14.5" x14ac:dyDescent="0.35">
      <c r="A124" s="61">
        <v>45478</v>
      </c>
      <c r="B124" s="59">
        <v>2024</v>
      </c>
      <c r="C124">
        <v>2</v>
      </c>
      <c r="D124">
        <v>13</v>
      </c>
      <c r="E124">
        <v>3989.9</v>
      </c>
      <c r="J124" s="62">
        <v>45478</v>
      </c>
      <c r="K124" s="63">
        <v>2024</v>
      </c>
      <c r="L124">
        <v>2</v>
      </c>
      <c r="M124">
        <v>13</v>
      </c>
      <c r="N124">
        <v>3989.9</v>
      </c>
      <c r="O124" s="50">
        <f>N124/(VLOOKUP(K124,'Cust Svd'!$A$2:$B$20,2,FALSE))</f>
        <v>7.9557735638372123E-2</v>
      </c>
      <c r="P124" s="50">
        <f t="shared" si="3"/>
        <v>-2.5312722864575465</v>
      </c>
      <c r="Q124" s="50">
        <f t="shared" si="4"/>
        <v>7</v>
      </c>
      <c r="R124" s="48">
        <f>HLOOKUP(K124,'GSE Sum'!$B$1:$T$10,10,FALSE)</f>
        <v>92.23357593458185</v>
      </c>
      <c r="S124" s="51" t="b">
        <f t="shared" si="5"/>
        <v>0</v>
      </c>
    </row>
    <row r="125" spans="1:19" ht="14.5" x14ac:dyDescent="0.35">
      <c r="A125" s="61">
        <v>45479</v>
      </c>
      <c r="B125" s="59">
        <v>2024</v>
      </c>
      <c r="C125">
        <v>1</v>
      </c>
      <c r="D125">
        <v>9</v>
      </c>
      <c r="E125">
        <v>135</v>
      </c>
      <c r="J125" s="62">
        <v>45479</v>
      </c>
      <c r="K125" s="63">
        <v>2024</v>
      </c>
      <c r="L125">
        <v>1</v>
      </c>
      <c r="M125">
        <v>9</v>
      </c>
      <c r="N125">
        <v>135</v>
      </c>
      <c r="O125" s="50">
        <f>N125/(VLOOKUP(K125,'Cust Svd'!$A$2:$B$20,2,FALSE))</f>
        <v>2.6918705509361728E-3</v>
      </c>
      <c r="P125" s="50">
        <f t="shared" si="3"/>
        <v>-5.9175189549323113</v>
      </c>
      <c r="Q125" s="50">
        <f t="shared" si="4"/>
        <v>7</v>
      </c>
      <c r="R125" s="48">
        <f>HLOOKUP(K125,'GSE Sum'!$B$1:$T$10,10,FALSE)</f>
        <v>92.23357593458185</v>
      </c>
      <c r="S125" s="51" t="b">
        <f t="shared" si="5"/>
        <v>0</v>
      </c>
    </row>
    <row r="126" spans="1:19" ht="14.5" x14ac:dyDescent="0.35">
      <c r="A126" s="61">
        <v>45480</v>
      </c>
      <c r="B126" s="59">
        <v>2024</v>
      </c>
      <c r="C126">
        <v>4</v>
      </c>
      <c r="D126">
        <v>3946</v>
      </c>
      <c r="E126">
        <v>565926.57999999996</v>
      </c>
      <c r="J126" s="62">
        <v>45480</v>
      </c>
      <c r="K126" s="63">
        <v>2024</v>
      </c>
      <c r="L126">
        <v>4</v>
      </c>
      <c r="M126">
        <v>3946</v>
      </c>
      <c r="N126">
        <v>565926.57999999996</v>
      </c>
      <c r="O126" s="50">
        <f>N126/(VLOOKUP(K126,'Cust Svd'!$A$2:$B$20,2,FALSE))</f>
        <v>11.284452553289066</v>
      </c>
      <c r="P126" s="50">
        <f t="shared" si="3"/>
        <v>2.4234258980860734</v>
      </c>
      <c r="Q126" s="50">
        <f t="shared" si="4"/>
        <v>7</v>
      </c>
      <c r="R126" s="48">
        <f>HLOOKUP(K126,'GSE Sum'!$B$1:$T$10,10,FALSE)</f>
        <v>92.23357593458185</v>
      </c>
      <c r="S126" s="51" t="b">
        <f t="shared" si="5"/>
        <v>0</v>
      </c>
    </row>
    <row r="127" spans="1:19" ht="14.5" x14ac:dyDescent="0.35">
      <c r="A127" s="61">
        <v>45482</v>
      </c>
      <c r="B127" s="59">
        <v>2024</v>
      </c>
      <c r="C127">
        <v>3</v>
      </c>
      <c r="D127">
        <v>132</v>
      </c>
      <c r="E127">
        <v>125227.58</v>
      </c>
      <c r="J127" s="62">
        <v>45482</v>
      </c>
      <c r="K127" s="63">
        <v>2024</v>
      </c>
      <c r="L127">
        <v>3</v>
      </c>
      <c r="M127">
        <v>132</v>
      </c>
      <c r="N127">
        <v>125227.58</v>
      </c>
      <c r="O127" s="50">
        <f>N127/(VLOOKUP(K127,'Cust Svd'!$A$2:$B$20,2,FALSE))</f>
        <v>2.4970106279037307</v>
      </c>
      <c r="P127" s="50">
        <f t="shared" si="3"/>
        <v>0.91509426755759338</v>
      </c>
      <c r="Q127" s="50">
        <f t="shared" si="4"/>
        <v>7</v>
      </c>
      <c r="R127" s="48">
        <f>HLOOKUP(K127,'GSE Sum'!$B$1:$T$10,10,FALSE)</f>
        <v>92.23357593458185</v>
      </c>
      <c r="S127" s="51" t="b">
        <f t="shared" si="5"/>
        <v>0</v>
      </c>
    </row>
    <row r="128" spans="1:19" ht="14.5" x14ac:dyDescent="0.35">
      <c r="A128" s="61">
        <v>45483</v>
      </c>
      <c r="B128" s="59">
        <v>2024</v>
      </c>
      <c r="C128">
        <v>5</v>
      </c>
      <c r="D128">
        <v>35</v>
      </c>
      <c r="E128">
        <v>5077.67</v>
      </c>
      <c r="J128" s="62">
        <v>45483</v>
      </c>
      <c r="K128" s="63">
        <v>2024</v>
      </c>
      <c r="L128">
        <v>5</v>
      </c>
      <c r="M128">
        <v>35</v>
      </c>
      <c r="N128">
        <v>5077.67</v>
      </c>
      <c r="O128" s="50">
        <f>N128/(VLOOKUP(K128,'Cust Svd'!$A$2:$B$20,2,FALSE))</f>
        <v>0.10124763215090427</v>
      </c>
      <c r="P128" s="50">
        <f t="shared" si="3"/>
        <v>-2.2901859594328577</v>
      </c>
      <c r="Q128" s="50">
        <f t="shared" si="4"/>
        <v>7</v>
      </c>
      <c r="R128" s="48">
        <f>HLOOKUP(K128,'GSE Sum'!$B$1:$T$10,10,FALSE)</f>
        <v>92.23357593458185</v>
      </c>
      <c r="S128" s="51" t="b">
        <f t="shared" si="5"/>
        <v>0</v>
      </c>
    </row>
    <row r="129" spans="1:19" ht="14.5" x14ac:dyDescent="0.35">
      <c r="A129" s="61">
        <v>45484</v>
      </c>
      <c r="B129" s="59">
        <v>2024</v>
      </c>
      <c r="C129">
        <v>7</v>
      </c>
      <c r="D129">
        <v>149</v>
      </c>
      <c r="E129">
        <v>31778.22</v>
      </c>
      <c r="J129" s="62">
        <v>45484</v>
      </c>
      <c r="K129" s="63">
        <v>2024</v>
      </c>
      <c r="L129">
        <v>7</v>
      </c>
      <c r="M129">
        <v>149</v>
      </c>
      <c r="N129">
        <v>31778.22</v>
      </c>
      <c r="O129" s="50">
        <f>N129/(VLOOKUP(K129,'Cust Svd'!$A$2:$B$20,2,FALSE))</f>
        <v>0.63365077466052522</v>
      </c>
      <c r="P129" s="50">
        <f t="shared" si="3"/>
        <v>-0.45625730491788191</v>
      </c>
      <c r="Q129" s="50">
        <f t="shared" si="4"/>
        <v>7</v>
      </c>
      <c r="R129" s="48">
        <f>HLOOKUP(K129,'GSE Sum'!$B$1:$T$10,10,FALSE)</f>
        <v>92.23357593458185</v>
      </c>
      <c r="S129" s="51" t="b">
        <f t="shared" si="5"/>
        <v>0</v>
      </c>
    </row>
    <row r="130" spans="1:19" ht="14.5" x14ac:dyDescent="0.35">
      <c r="A130" s="61">
        <v>45485</v>
      </c>
      <c r="B130" s="59">
        <v>2024</v>
      </c>
      <c r="C130">
        <v>4</v>
      </c>
      <c r="D130">
        <v>32</v>
      </c>
      <c r="E130">
        <v>7710</v>
      </c>
      <c r="J130" s="62">
        <v>45485</v>
      </c>
      <c r="K130" s="63">
        <v>2024</v>
      </c>
      <c r="L130">
        <v>4</v>
      </c>
      <c r="M130">
        <v>32</v>
      </c>
      <c r="N130">
        <v>7710</v>
      </c>
      <c r="O130" s="50">
        <f>N130/(VLOOKUP(K130,'Cust Svd'!$A$2:$B$20,2,FALSE))</f>
        <v>0.15373571813124365</v>
      </c>
      <c r="P130" s="50">
        <f t="shared" ref="P130:P193" si="6">LN(O130)</f>
        <v>-1.8725202668133654</v>
      </c>
      <c r="Q130" s="50">
        <f t="shared" ref="Q130:Q193" si="7">MONTH(J130)</f>
        <v>7</v>
      </c>
      <c r="R130" s="48">
        <f>HLOOKUP(K130,'GSE Sum'!$B$1:$T$10,10,FALSE)</f>
        <v>92.23357593458185</v>
      </c>
      <c r="S130" s="51" t="b">
        <f t="shared" ref="S130:S193" si="8">IF(O130&gt;=R130,J130,FALSE)</f>
        <v>0</v>
      </c>
    </row>
    <row r="131" spans="1:19" ht="14.5" x14ac:dyDescent="0.35">
      <c r="A131" s="61">
        <v>45486</v>
      </c>
      <c r="B131" s="59">
        <v>2024</v>
      </c>
      <c r="C131">
        <v>1</v>
      </c>
      <c r="D131">
        <v>19</v>
      </c>
      <c r="E131">
        <v>3778.78</v>
      </c>
      <c r="J131" s="62">
        <v>45486</v>
      </c>
      <c r="K131" s="63">
        <v>2024</v>
      </c>
      <c r="L131">
        <v>1</v>
      </c>
      <c r="M131">
        <v>19</v>
      </c>
      <c r="N131">
        <v>3778.78</v>
      </c>
      <c r="O131" s="50">
        <f>N131/(VLOOKUP(K131,'Cust Svd'!$A$2:$B$20,2,FALSE))</f>
        <v>7.5348048892345115E-2</v>
      </c>
      <c r="P131" s="50">
        <f t="shared" si="6"/>
        <v>-2.5856372481752761</v>
      </c>
      <c r="Q131" s="50">
        <f t="shared" si="7"/>
        <v>7</v>
      </c>
      <c r="R131" s="48">
        <f>HLOOKUP(K131,'GSE Sum'!$B$1:$T$10,10,FALSE)</f>
        <v>92.23357593458185</v>
      </c>
      <c r="S131" s="51" t="b">
        <f t="shared" si="8"/>
        <v>0</v>
      </c>
    </row>
    <row r="132" spans="1:19" ht="14.5" x14ac:dyDescent="0.35">
      <c r="A132" s="61">
        <v>45488</v>
      </c>
      <c r="B132" s="59">
        <v>2024</v>
      </c>
      <c r="C132">
        <v>6</v>
      </c>
      <c r="D132">
        <v>123</v>
      </c>
      <c r="E132">
        <v>20541.95</v>
      </c>
      <c r="J132" s="62">
        <v>45488</v>
      </c>
      <c r="K132" s="63">
        <v>2024</v>
      </c>
      <c r="L132">
        <v>6</v>
      </c>
      <c r="M132">
        <v>123</v>
      </c>
      <c r="N132">
        <v>20541.95</v>
      </c>
      <c r="O132" s="50">
        <f>N132/(VLOOKUP(K132,'Cust Svd'!$A$2:$B$20,2,FALSE))</f>
        <v>0.40960200195409863</v>
      </c>
      <c r="P132" s="50">
        <f t="shared" si="6"/>
        <v>-0.8925693176855346</v>
      </c>
      <c r="Q132" s="50">
        <f t="shared" si="7"/>
        <v>7</v>
      </c>
      <c r="R132" s="48">
        <f>HLOOKUP(K132,'GSE Sum'!$B$1:$T$10,10,FALSE)</f>
        <v>92.23357593458185</v>
      </c>
      <c r="S132" s="51" t="b">
        <f t="shared" si="8"/>
        <v>0</v>
      </c>
    </row>
    <row r="133" spans="1:19" ht="14.5" x14ac:dyDescent="0.35">
      <c r="A133" s="61">
        <v>45489</v>
      </c>
      <c r="B133" s="59">
        <v>2024</v>
      </c>
      <c r="C133">
        <v>4</v>
      </c>
      <c r="D133">
        <v>59</v>
      </c>
      <c r="E133">
        <v>12927</v>
      </c>
      <c r="J133" s="62">
        <v>45489</v>
      </c>
      <c r="K133" s="63">
        <v>2024</v>
      </c>
      <c r="L133">
        <v>4</v>
      </c>
      <c r="M133">
        <v>59</v>
      </c>
      <c r="N133">
        <v>12927</v>
      </c>
      <c r="O133" s="50">
        <f>N133/(VLOOKUP(K133,'Cust Svd'!$A$2:$B$20,2,FALSE))</f>
        <v>0.25776156008853263</v>
      </c>
      <c r="P133" s="50">
        <f t="shared" si="6"/>
        <v>-1.3557203070867927</v>
      </c>
      <c r="Q133" s="50">
        <f t="shared" si="7"/>
        <v>7</v>
      </c>
      <c r="R133" s="48">
        <f>HLOOKUP(K133,'GSE Sum'!$B$1:$T$10,10,FALSE)</f>
        <v>92.23357593458185</v>
      </c>
      <c r="S133" s="51" t="b">
        <f t="shared" si="8"/>
        <v>0</v>
      </c>
    </row>
    <row r="134" spans="1:19" ht="14.5" x14ac:dyDescent="0.35">
      <c r="A134" s="61">
        <v>45490</v>
      </c>
      <c r="B134" s="59">
        <v>2024</v>
      </c>
      <c r="C134">
        <v>2</v>
      </c>
      <c r="D134">
        <v>57</v>
      </c>
      <c r="E134">
        <v>6912</v>
      </c>
      <c r="J134" s="62">
        <v>45490</v>
      </c>
      <c r="K134" s="63">
        <v>2024</v>
      </c>
      <c r="L134">
        <v>2</v>
      </c>
      <c r="M134">
        <v>57</v>
      </c>
      <c r="N134">
        <v>6912</v>
      </c>
      <c r="O134" s="50">
        <f>N134/(VLOOKUP(K134,'Cust Svd'!$A$2:$B$20,2,FALSE))</f>
        <v>0.13782377220793204</v>
      </c>
      <c r="P134" s="50">
        <f t="shared" si="6"/>
        <v>-1.9817794228868488</v>
      </c>
      <c r="Q134" s="50">
        <f t="shared" si="7"/>
        <v>7</v>
      </c>
      <c r="R134" s="48">
        <f>HLOOKUP(K134,'GSE Sum'!$B$1:$T$10,10,FALSE)</f>
        <v>92.23357593458185</v>
      </c>
      <c r="S134" s="51" t="b">
        <f t="shared" si="8"/>
        <v>0</v>
      </c>
    </row>
    <row r="135" spans="1:19" ht="14.5" x14ac:dyDescent="0.35">
      <c r="A135" s="61">
        <v>45491</v>
      </c>
      <c r="B135" s="59">
        <v>2024</v>
      </c>
      <c r="C135">
        <v>2</v>
      </c>
      <c r="D135">
        <v>758</v>
      </c>
      <c r="E135">
        <v>44567.63</v>
      </c>
      <c r="J135" s="62">
        <v>45491</v>
      </c>
      <c r="K135" s="63">
        <v>2024</v>
      </c>
      <c r="L135">
        <v>2</v>
      </c>
      <c r="M135">
        <v>758</v>
      </c>
      <c r="N135">
        <v>44567.63</v>
      </c>
      <c r="O135" s="50">
        <f>N135/(VLOOKUP(K135,'Cust Svd'!$A$2:$B$20,2,FALSE))</f>
        <v>0.88866882016310733</v>
      </c>
      <c r="P135" s="50">
        <f t="shared" si="6"/>
        <v>-0.11803064362521085</v>
      </c>
      <c r="Q135" s="50">
        <f t="shared" si="7"/>
        <v>7</v>
      </c>
      <c r="R135" s="48">
        <f>HLOOKUP(K135,'GSE Sum'!$B$1:$T$10,10,FALSE)</f>
        <v>92.23357593458185</v>
      </c>
      <c r="S135" s="51" t="b">
        <f t="shared" si="8"/>
        <v>0</v>
      </c>
    </row>
    <row r="136" spans="1:19" ht="14.5" x14ac:dyDescent="0.35">
      <c r="A136" s="61">
        <v>45492</v>
      </c>
      <c r="B136" s="59">
        <v>2024</v>
      </c>
      <c r="C136">
        <v>6</v>
      </c>
      <c r="D136">
        <v>194</v>
      </c>
      <c r="E136">
        <v>16074.06</v>
      </c>
      <c r="J136" s="62">
        <v>45492</v>
      </c>
      <c r="K136" s="63">
        <v>2024</v>
      </c>
      <c r="L136">
        <v>6</v>
      </c>
      <c r="M136">
        <v>194</v>
      </c>
      <c r="N136">
        <v>16074.06</v>
      </c>
      <c r="O136" s="50">
        <f>N136/(VLOOKUP(K136,'Cust Svd'!$A$2:$B$20,2,FALSE))</f>
        <v>0.32051324998504516</v>
      </c>
      <c r="P136" s="50">
        <f t="shared" si="6"/>
        <v>-1.1378316618689479</v>
      </c>
      <c r="Q136" s="50">
        <f t="shared" si="7"/>
        <v>7</v>
      </c>
      <c r="R136" s="48">
        <f>HLOOKUP(K136,'GSE Sum'!$B$1:$T$10,10,FALSE)</f>
        <v>92.23357593458185</v>
      </c>
      <c r="S136" s="51" t="b">
        <f t="shared" si="8"/>
        <v>0</v>
      </c>
    </row>
    <row r="137" spans="1:19" ht="14.5" x14ac:dyDescent="0.35">
      <c r="A137" s="61">
        <v>45493</v>
      </c>
      <c r="B137" s="59">
        <v>2024</v>
      </c>
      <c r="C137">
        <v>3</v>
      </c>
      <c r="D137">
        <v>3</v>
      </c>
      <c r="E137">
        <v>445.55</v>
      </c>
      <c r="J137" s="62">
        <v>45493</v>
      </c>
      <c r="K137" s="63">
        <v>2024</v>
      </c>
      <c r="L137">
        <v>3</v>
      </c>
      <c r="M137">
        <v>3</v>
      </c>
      <c r="N137">
        <v>445.55</v>
      </c>
      <c r="O137" s="50">
        <f>N137/(VLOOKUP(K137,'Cust Svd'!$A$2:$B$20,2,FALSE))</f>
        <v>8.8841698071823096E-3</v>
      </c>
      <c r="P137" s="50">
        <f t="shared" si="6"/>
        <v>-4.7234842593120119</v>
      </c>
      <c r="Q137" s="50">
        <f t="shared" si="7"/>
        <v>7</v>
      </c>
      <c r="R137" s="48">
        <f>HLOOKUP(K137,'GSE Sum'!$B$1:$T$10,10,FALSE)</f>
        <v>92.23357593458185</v>
      </c>
      <c r="S137" s="51" t="b">
        <f t="shared" si="8"/>
        <v>0</v>
      </c>
    </row>
    <row r="138" spans="1:19" ht="14.5" x14ac:dyDescent="0.35">
      <c r="A138" s="61">
        <v>45494</v>
      </c>
      <c r="B138" s="59">
        <v>2024</v>
      </c>
      <c r="C138">
        <v>1</v>
      </c>
      <c r="D138">
        <v>3</v>
      </c>
      <c r="E138">
        <v>879</v>
      </c>
      <c r="J138" s="62">
        <v>45494</v>
      </c>
      <c r="K138" s="63">
        <v>2024</v>
      </c>
      <c r="L138">
        <v>1</v>
      </c>
      <c r="M138">
        <v>3</v>
      </c>
      <c r="N138">
        <v>879</v>
      </c>
      <c r="O138" s="50">
        <f>N138/(VLOOKUP(K138,'Cust Svd'!$A$2:$B$20,2,FALSE))</f>
        <v>1.7527068253873304E-2</v>
      </c>
      <c r="P138" s="50">
        <f t="shared" si="6"/>
        <v>-4.0440088356855632</v>
      </c>
      <c r="Q138" s="50">
        <f t="shared" si="7"/>
        <v>7</v>
      </c>
      <c r="R138" s="48">
        <f>HLOOKUP(K138,'GSE Sum'!$B$1:$T$10,10,FALSE)</f>
        <v>92.23357593458185</v>
      </c>
      <c r="S138" s="51" t="b">
        <f t="shared" si="8"/>
        <v>0</v>
      </c>
    </row>
    <row r="139" spans="1:19" ht="14.5" x14ac:dyDescent="0.35">
      <c r="A139" s="61">
        <v>45495</v>
      </c>
      <c r="B139" s="59">
        <v>2024</v>
      </c>
      <c r="C139">
        <v>2</v>
      </c>
      <c r="D139">
        <v>6</v>
      </c>
      <c r="E139">
        <v>1320</v>
      </c>
      <c r="J139" s="62">
        <v>45495</v>
      </c>
      <c r="K139" s="63">
        <v>2024</v>
      </c>
      <c r="L139">
        <v>2</v>
      </c>
      <c r="M139">
        <v>6</v>
      </c>
      <c r="N139">
        <v>1320</v>
      </c>
      <c r="O139" s="50">
        <f>N139/(VLOOKUP(K139,'Cust Svd'!$A$2:$B$20,2,FALSE))</f>
        <v>2.6320512053598134E-2</v>
      </c>
      <c r="P139" s="50">
        <f t="shared" si="6"/>
        <v>-3.637406717790324</v>
      </c>
      <c r="Q139" s="50">
        <f t="shared" si="7"/>
        <v>7</v>
      </c>
      <c r="R139" s="48">
        <f>HLOOKUP(K139,'GSE Sum'!$B$1:$T$10,10,FALSE)</f>
        <v>92.23357593458185</v>
      </c>
      <c r="S139" s="51" t="b">
        <f t="shared" si="8"/>
        <v>0</v>
      </c>
    </row>
    <row r="140" spans="1:19" ht="14.5" x14ac:dyDescent="0.35">
      <c r="A140" s="61">
        <v>45496</v>
      </c>
      <c r="B140" s="59">
        <v>2024</v>
      </c>
      <c r="C140">
        <v>1</v>
      </c>
      <c r="D140">
        <v>28</v>
      </c>
      <c r="E140">
        <v>4508</v>
      </c>
      <c r="J140" s="62">
        <v>45496</v>
      </c>
      <c r="K140" s="63">
        <v>2024</v>
      </c>
      <c r="L140">
        <v>1</v>
      </c>
      <c r="M140">
        <v>28</v>
      </c>
      <c r="N140">
        <v>4508</v>
      </c>
      <c r="O140" s="50">
        <f>N140/(VLOOKUP(K140,'Cust Svd'!$A$2:$B$20,2,FALSE))</f>
        <v>8.988853661940939E-2</v>
      </c>
      <c r="P140" s="50">
        <f t="shared" si="6"/>
        <v>-2.4091848582110735</v>
      </c>
      <c r="Q140" s="50">
        <f t="shared" si="7"/>
        <v>7</v>
      </c>
      <c r="R140" s="48">
        <f>HLOOKUP(K140,'GSE Sum'!$B$1:$T$10,10,FALSE)</f>
        <v>92.23357593458185</v>
      </c>
      <c r="S140" s="51" t="b">
        <f t="shared" si="8"/>
        <v>0</v>
      </c>
    </row>
    <row r="141" spans="1:19" ht="14.5" x14ac:dyDescent="0.35">
      <c r="A141" s="61">
        <v>45497</v>
      </c>
      <c r="B141" s="59">
        <v>2024</v>
      </c>
      <c r="C141">
        <v>2</v>
      </c>
      <c r="D141">
        <v>21</v>
      </c>
      <c r="E141">
        <v>4921.1000000000004</v>
      </c>
      <c r="J141" s="62">
        <v>45497</v>
      </c>
      <c r="K141" s="63">
        <v>2024</v>
      </c>
      <c r="L141">
        <v>2</v>
      </c>
      <c r="M141">
        <v>21</v>
      </c>
      <c r="N141">
        <v>4921.1000000000004</v>
      </c>
      <c r="O141" s="50">
        <f>N141/(VLOOKUP(K141,'Cust Svd'!$A$2:$B$20,2,FALSE))</f>
        <v>9.8125660505274076E-2</v>
      </c>
      <c r="P141" s="50">
        <f t="shared" si="6"/>
        <v>-2.32150637163828</v>
      </c>
      <c r="Q141" s="50">
        <f t="shared" si="7"/>
        <v>7</v>
      </c>
      <c r="R141" s="48">
        <f>HLOOKUP(K141,'GSE Sum'!$B$1:$T$10,10,FALSE)</f>
        <v>92.23357593458185</v>
      </c>
      <c r="S141" s="51" t="b">
        <f t="shared" si="8"/>
        <v>0</v>
      </c>
    </row>
    <row r="142" spans="1:19" ht="14.5" x14ac:dyDescent="0.35">
      <c r="A142" s="61">
        <v>45498</v>
      </c>
      <c r="B142" s="59">
        <v>2024</v>
      </c>
      <c r="C142">
        <v>1</v>
      </c>
      <c r="D142">
        <v>3</v>
      </c>
      <c r="E142">
        <v>97.3</v>
      </c>
      <c r="J142" s="62">
        <v>45498</v>
      </c>
      <c r="K142" s="63">
        <v>2024</v>
      </c>
      <c r="L142">
        <v>1</v>
      </c>
      <c r="M142">
        <v>3</v>
      </c>
      <c r="N142">
        <v>97.3</v>
      </c>
      <c r="O142" s="50">
        <f>N142/(VLOOKUP(K142,'Cust Svd'!$A$2:$B$20,2,FALSE))</f>
        <v>1.9401407748599229E-3</v>
      </c>
      <c r="P142" s="50">
        <f t="shared" si="6"/>
        <v>-6.244994744178781</v>
      </c>
      <c r="Q142" s="50">
        <f t="shared" si="7"/>
        <v>7</v>
      </c>
      <c r="R142" s="48">
        <f>HLOOKUP(K142,'GSE Sum'!$B$1:$T$10,10,FALSE)</f>
        <v>92.23357593458185</v>
      </c>
      <c r="S142" s="51" t="b">
        <f t="shared" si="8"/>
        <v>0</v>
      </c>
    </row>
    <row r="143" spans="1:19" ht="14.5" x14ac:dyDescent="0.35">
      <c r="A143" s="61">
        <v>45499</v>
      </c>
      <c r="B143" s="59">
        <v>2024</v>
      </c>
      <c r="C143">
        <v>1</v>
      </c>
      <c r="D143">
        <v>1</v>
      </c>
      <c r="E143">
        <v>72</v>
      </c>
      <c r="J143" s="62">
        <v>45499</v>
      </c>
      <c r="K143" s="63">
        <v>2024</v>
      </c>
      <c r="L143">
        <v>1</v>
      </c>
      <c r="M143">
        <v>1</v>
      </c>
      <c r="N143">
        <v>72</v>
      </c>
      <c r="O143" s="50">
        <f>N143/(VLOOKUP(K143,'Cust Svd'!$A$2:$B$20,2,FALSE))</f>
        <v>1.4356642938326255E-3</v>
      </c>
      <c r="P143" s="50">
        <f t="shared" si="6"/>
        <v>-6.5461276143546856</v>
      </c>
      <c r="Q143" s="50">
        <f t="shared" si="7"/>
        <v>7</v>
      </c>
      <c r="R143" s="48">
        <f>HLOOKUP(K143,'GSE Sum'!$B$1:$T$10,10,FALSE)</f>
        <v>92.23357593458185</v>
      </c>
      <c r="S143" s="51" t="b">
        <f t="shared" si="8"/>
        <v>0</v>
      </c>
    </row>
    <row r="144" spans="1:19" ht="14.5" x14ac:dyDescent="0.35">
      <c r="A144" s="61">
        <v>45501</v>
      </c>
      <c r="B144" s="59">
        <v>2024</v>
      </c>
      <c r="C144">
        <v>2</v>
      </c>
      <c r="D144">
        <v>48</v>
      </c>
      <c r="E144">
        <v>28666.77</v>
      </c>
      <c r="J144" s="62">
        <v>45501</v>
      </c>
      <c r="K144" s="63">
        <v>2024</v>
      </c>
      <c r="L144">
        <v>2</v>
      </c>
      <c r="M144">
        <v>48</v>
      </c>
      <c r="N144">
        <v>28666.77</v>
      </c>
      <c r="O144" s="50">
        <f>N144/(VLOOKUP(K144,'Cust Svd'!$A$2:$B$20,2,FALSE))</f>
        <v>0.57160914039600408</v>
      </c>
      <c r="P144" s="50">
        <f t="shared" si="6"/>
        <v>-0.55929984215853934</v>
      </c>
      <c r="Q144" s="50">
        <f t="shared" si="7"/>
        <v>7</v>
      </c>
      <c r="R144" s="48">
        <f>HLOOKUP(K144,'GSE Sum'!$B$1:$T$10,10,FALSE)</f>
        <v>92.23357593458185</v>
      </c>
      <c r="S144" s="51" t="b">
        <f t="shared" si="8"/>
        <v>0</v>
      </c>
    </row>
    <row r="145" spans="1:19" ht="14.5" x14ac:dyDescent="0.35">
      <c r="A145" s="61">
        <v>45503</v>
      </c>
      <c r="B145" s="59">
        <v>2024</v>
      </c>
      <c r="C145">
        <v>3</v>
      </c>
      <c r="D145">
        <v>166</v>
      </c>
      <c r="E145">
        <v>54115.97</v>
      </c>
      <c r="J145" s="62">
        <v>45503</v>
      </c>
      <c r="K145" s="63">
        <v>2024</v>
      </c>
      <c r="L145">
        <v>3</v>
      </c>
      <c r="M145">
        <v>166</v>
      </c>
      <c r="N145">
        <v>54115.97</v>
      </c>
      <c r="O145" s="50">
        <f>N145/(VLOOKUP(K145,'Cust Svd'!$A$2:$B$20,2,FALSE))</f>
        <v>1.0790606368766327</v>
      </c>
      <c r="P145" s="50">
        <f t="shared" si="6"/>
        <v>7.6090881987658787E-2</v>
      </c>
      <c r="Q145" s="50">
        <f t="shared" si="7"/>
        <v>7</v>
      </c>
      <c r="R145" s="48">
        <f>HLOOKUP(K145,'GSE Sum'!$B$1:$T$10,10,FALSE)</f>
        <v>92.23357593458185</v>
      </c>
      <c r="S145" s="51" t="b">
        <f t="shared" si="8"/>
        <v>0</v>
      </c>
    </row>
    <row r="146" spans="1:19" ht="14.5" x14ac:dyDescent="0.35">
      <c r="A146" s="61">
        <v>45504</v>
      </c>
      <c r="B146" s="59">
        <v>2024</v>
      </c>
      <c r="C146">
        <v>1</v>
      </c>
      <c r="D146">
        <v>4</v>
      </c>
      <c r="E146">
        <v>1209.93</v>
      </c>
      <c r="J146" s="62">
        <v>45504</v>
      </c>
      <c r="K146" s="63">
        <v>2024</v>
      </c>
      <c r="L146">
        <v>1</v>
      </c>
      <c r="M146">
        <v>4</v>
      </c>
      <c r="N146">
        <v>1209.93</v>
      </c>
      <c r="O146" s="50">
        <f>N146/(VLOOKUP(K146,'Cust Svd'!$A$2:$B$20,2,FALSE))</f>
        <v>2.4125740264401507E-2</v>
      </c>
      <c r="P146" s="50">
        <f t="shared" si="6"/>
        <v>-3.7244759476930707</v>
      </c>
      <c r="Q146" s="50">
        <f t="shared" si="7"/>
        <v>7</v>
      </c>
      <c r="R146" s="48">
        <f>HLOOKUP(K146,'GSE Sum'!$B$1:$T$10,10,FALSE)</f>
        <v>92.23357593458185</v>
      </c>
      <c r="S146" s="51" t="b">
        <f t="shared" si="8"/>
        <v>0</v>
      </c>
    </row>
    <row r="147" spans="1:19" ht="14.5" x14ac:dyDescent="0.35">
      <c r="A147" s="61">
        <v>45505</v>
      </c>
      <c r="B147" s="59">
        <v>2024</v>
      </c>
      <c r="C147">
        <v>1</v>
      </c>
      <c r="D147">
        <v>3510</v>
      </c>
      <c r="E147">
        <v>107280.1</v>
      </c>
      <c r="J147" s="62">
        <v>45505</v>
      </c>
      <c r="K147" s="63">
        <v>2024</v>
      </c>
      <c r="L147">
        <v>1</v>
      </c>
      <c r="M147">
        <v>3510</v>
      </c>
      <c r="N147">
        <v>107280.1</v>
      </c>
      <c r="O147" s="50">
        <f>N147/(VLOOKUP(K147,'Cust Svd'!$A$2:$B$20,2,FALSE))</f>
        <v>2.139141791788798</v>
      </c>
      <c r="P147" s="50">
        <f t="shared" si="6"/>
        <v>0.76040471672457921</v>
      </c>
      <c r="Q147" s="50">
        <f t="shared" si="7"/>
        <v>8</v>
      </c>
      <c r="R147" s="48">
        <f>HLOOKUP(K147,'GSE Sum'!$B$1:$T$10,10,FALSE)</f>
        <v>92.23357593458185</v>
      </c>
      <c r="S147" s="51" t="b">
        <f t="shared" si="8"/>
        <v>0</v>
      </c>
    </row>
    <row r="148" spans="1:19" ht="14.5" x14ac:dyDescent="0.35">
      <c r="A148" s="61">
        <v>45506</v>
      </c>
      <c r="B148" s="59">
        <v>2024</v>
      </c>
      <c r="C148">
        <v>1</v>
      </c>
      <c r="D148">
        <v>659</v>
      </c>
      <c r="E148">
        <v>73387.7</v>
      </c>
      <c r="J148" s="62">
        <v>45506</v>
      </c>
      <c r="K148" s="63">
        <v>2024</v>
      </c>
      <c r="L148">
        <v>1</v>
      </c>
      <c r="M148">
        <v>659</v>
      </c>
      <c r="N148">
        <v>73387.7</v>
      </c>
      <c r="O148" s="50">
        <f>N148/(VLOOKUP(K148,'Cust Svd'!$A$2:$B$20,2,FALSE))</f>
        <v>1.4633347291180634</v>
      </c>
      <c r="P148" s="50">
        <f t="shared" si="6"/>
        <v>0.38071789225773867</v>
      </c>
      <c r="Q148" s="50">
        <f t="shared" si="7"/>
        <v>8</v>
      </c>
      <c r="R148" s="48">
        <f>HLOOKUP(K148,'GSE Sum'!$B$1:$T$10,10,FALSE)</f>
        <v>92.23357593458185</v>
      </c>
      <c r="S148" s="51" t="b">
        <f t="shared" si="8"/>
        <v>0</v>
      </c>
    </row>
    <row r="149" spans="1:19" ht="14.5" x14ac:dyDescent="0.35">
      <c r="A149" s="61">
        <v>45510</v>
      </c>
      <c r="B149" s="59">
        <v>2024</v>
      </c>
      <c r="C149">
        <v>1</v>
      </c>
      <c r="D149">
        <v>558</v>
      </c>
      <c r="E149">
        <v>8823.1299999999992</v>
      </c>
      <c r="J149" s="62">
        <v>45510</v>
      </c>
      <c r="K149" s="63">
        <v>2024</v>
      </c>
      <c r="L149">
        <v>1</v>
      </c>
      <c r="M149">
        <v>558</v>
      </c>
      <c r="N149">
        <v>8823.1299999999992</v>
      </c>
      <c r="O149" s="50">
        <f>N149/(VLOOKUP(K149,'Cust Svd'!$A$2:$B$20,2,FALSE))</f>
        <v>0.17593128751171461</v>
      </c>
      <c r="P149" s="50">
        <f t="shared" si="6"/>
        <v>-1.7376617720397969</v>
      </c>
      <c r="Q149" s="50">
        <f t="shared" si="7"/>
        <v>8</v>
      </c>
      <c r="R149" s="48">
        <f>HLOOKUP(K149,'GSE Sum'!$B$1:$T$10,10,FALSE)</f>
        <v>92.23357593458185</v>
      </c>
      <c r="S149" s="51" t="b">
        <f t="shared" si="8"/>
        <v>0</v>
      </c>
    </row>
    <row r="150" spans="1:19" ht="14.5" x14ac:dyDescent="0.35">
      <c r="A150" s="61">
        <v>45511</v>
      </c>
      <c r="B150" s="59">
        <v>2024</v>
      </c>
      <c r="C150">
        <v>3</v>
      </c>
      <c r="D150">
        <v>25</v>
      </c>
      <c r="E150">
        <v>4317.0300000000007</v>
      </c>
      <c r="J150" s="62">
        <v>45511</v>
      </c>
      <c r="K150" s="63">
        <v>2024</v>
      </c>
      <c r="L150">
        <v>3</v>
      </c>
      <c r="M150">
        <v>25</v>
      </c>
      <c r="N150">
        <v>4317.0300000000007</v>
      </c>
      <c r="O150" s="50">
        <f>N150/(VLOOKUP(K150,'Cust Svd'!$A$2:$B$20,2,FALSE))</f>
        <v>8.6080636477836939E-2</v>
      </c>
      <c r="P150" s="50">
        <f t="shared" si="6"/>
        <v>-2.4524707885690824</v>
      </c>
      <c r="Q150" s="50">
        <f t="shared" si="7"/>
        <v>8</v>
      </c>
      <c r="R150" s="48">
        <f>HLOOKUP(K150,'GSE Sum'!$B$1:$T$10,10,FALSE)</f>
        <v>92.23357593458185</v>
      </c>
      <c r="S150" s="51" t="b">
        <f t="shared" si="8"/>
        <v>0</v>
      </c>
    </row>
    <row r="151" spans="1:19" ht="14.5" x14ac:dyDescent="0.35">
      <c r="A151" s="61">
        <v>45512</v>
      </c>
      <c r="B151" s="59">
        <v>2024</v>
      </c>
      <c r="C151">
        <v>2</v>
      </c>
      <c r="D151">
        <v>55</v>
      </c>
      <c r="E151">
        <v>9429</v>
      </c>
      <c r="J151" s="62">
        <v>45512</v>
      </c>
      <c r="K151" s="63">
        <v>2024</v>
      </c>
      <c r="L151">
        <v>2</v>
      </c>
      <c r="M151">
        <v>55</v>
      </c>
      <c r="N151">
        <v>9429</v>
      </c>
      <c r="O151" s="50">
        <f>N151/(VLOOKUP(K151,'Cust Svd'!$A$2:$B$20,2,FALSE))</f>
        <v>0.18801220314649758</v>
      </c>
      <c r="P151" s="50">
        <f t="shared" si="6"/>
        <v>-1.6712484079050631</v>
      </c>
      <c r="Q151" s="50">
        <f t="shared" si="7"/>
        <v>8</v>
      </c>
      <c r="R151" s="48">
        <f>HLOOKUP(K151,'GSE Sum'!$B$1:$T$10,10,FALSE)</f>
        <v>92.23357593458185</v>
      </c>
      <c r="S151" s="51" t="b">
        <f t="shared" si="8"/>
        <v>0</v>
      </c>
    </row>
    <row r="152" spans="1:19" ht="14.5" x14ac:dyDescent="0.35">
      <c r="A152" s="61">
        <v>45513</v>
      </c>
      <c r="B152" s="59">
        <v>2024</v>
      </c>
      <c r="C152">
        <v>1</v>
      </c>
      <c r="D152">
        <v>27</v>
      </c>
      <c r="E152">
        <v>4440.6000000000004</v>
      </c>
      <c r="J152" s="62">
        <v>45513</v>
      </c>
      <c r="K152" s="63">
        <v>2024</v>
      </c>
      <c r="L152">
        <v>1</v>
      </c>
      <c r="M152">
        <v>27</v>
      </c>
      <c r="N152">
        <v>4440.6000000000004</v>
      </c>
      <c r="O152" s="50">
        <f>N152/(VLOOKUP(K152,'Cust Svd'!$A$2:$B$20,2,FALSE))</f>
        <v>8.854459532212719E-2</v>
      </c>
      <c r="P152" s="50">
        <f t="shared" si="6"/>
        <v>-2.4242489519392647</v>
      </c>
      <c r="Q152" s="50">
        <f t="shared" si="7"/>
        <v>8</v>
      </c>
      <c r="R152" s="48">
        <f>HLOOKUP(K152,'GSE Sum'!$B$1:$T$10,10,FALSE)</f>
        <v>92.23357593458185</v>
      </c>
      <c r="S152" s="51" t="b">
        <f t="shared" si="8"/>
        <v>0</v>
      </c>
    </row>
    <row r="153" spans="1:19" ht="14.5" hidden="1" x14ac:dyDescent="0.35">
      <c r="A153" s="61">
        <v>45515</v>
      </c>
      <c r="B153" s="59">
        <v>2024</v>
      </c>
      <c r="C153">
        <v>33</v>
      </c>
      <c r="D153">
        <v>24029</v>
      </c>
      <c r="E153">
        <v>9589958.8919999991</v>
      </c>
      <c r="J153" s="62">
        <v>45515</v>
      </c>
      <c r="K153" s="63">
        <v>2024</v>
      </c>
      <c r="L153">
        <v>33</v>
      </c>
      <c r="M153">
        <v>24029</v>
      </c>
      <c r="N153">
        <v>9589958.8919999991</v>
      </c>
      <c r="O153" s="50">
        <f>N153/(VLOOKUP(K153,'Cust Svd'!$A$2:$B$20,2,FALSE))</f>
        <v>191.22168834120953</v>
      </c>
      <c r="P153" s="50">
        <f t="shared" si="6"/>
        <v>5.2534334269312053</v>
      </c>
      <c r="Q153" s="50">
        <f t="shared" si="7"/>
        <v>8</v>
      </c>
      <c r="R153" s="48">
        <f>HLOOKUP(K153,'GSE Sum'!$B$1:$T$10,10,FALSE)</f>
        <v>92.23357593458185</v>
      </c>
      <c r="S153" s="51">
        <f t="shared" si="8"/>
        <v>45515</v>
      </c>
    </row>
    <row r="154" spans="1:19" ht="14.5" x14ac:dyDescent="0.35">
      <c r="A154" s="61">
        <v>45516</v>
      </c>
      <c r="B154" s="59">
        <v>2024</v>
      </c>
      <c r="C154">
        <v>1</v>
      </c>
      <c r="D154">
        <v>5</v>
      </c>
      <c r="E154">
        <v>106.92</v>
      </c>
      <c r="J154" s="62">
        <v>45516</v>
      </c>
      <c r="K154" s="63">
        <v>2024</v>
      </c>
      <c r="L154">
        <v>1</v>
      </c>
      <c r="M154">
        <v>5</v>
      </c>
      <c r="N154">
        <v>106.92</v>
      </c>
      <c r="O154" s="50">
        <f>N154/(VLOOKUP(K154,'Cust Svd'!$A$2:$B$20,2,FALSE))</f>
        <v>2.1319614763414488E-3</v>
      </c>
      <c r="P154" s="50">
        <f t="shared" si="6"/>
        <v>-6.1507128421000221</v>
      </c>
      <c r="Q154" s="50">
        <f t="shared" si="7"/>
        <v>8</v>
      </c>
      <c r="R154" s="48">
        <f>HLOOKUP(K154,'GSE Sum'!$B$1:$T$10,10,FALSE)</f>
        <v>92.23357593458185</v>
      </c>
      <c r="S154" s="51" t="b">
        <f t="shared" si="8"/>
        <v>0</v>
      </c>
    </row>
    <row r="155" spans="1:19" ht="14.5" x14ac:dyDescent="0.35">
      <c r="A155" s="61">
        <v>45517</v>
      </c>
      <c r="B155" s="59">
        <v>2024</v>
      </c>
      <c r="C155">
        <v>7</v>
      </c>
      <c r="D155">
        <v>4320</v>
      </c>
      <c r="E155">
        <v>253107.57800000001</v>
      </c>
      <c r="J155" s="62">
        <v>45517</v>
      </c>
      <c r="K155" s="63">
        <v>2024</v>
      </c>
      <c r="L155">
        <v>7</v>
      </c>
      <c r="M155">
        <v>4320</v>
      </c>
      <c r="N155">
        <v>253107.57800000001</v>
      </c>
      <c r="O155" s="50">
        <f>N155/(VLOOKUP(K155,'Cust Svd'!$A$2:$B$20,2,FALSE))</f>
        <v>5.0469098921257807</v>
      </c>
      <c r="P155" s="50">
        <f t="shared" si="6"/>
        <v>1.6187761534491476</v>
      </c>
      <c r="Q155" s="50">
        <f t="shared" si="7"/>
        <v>8</v>
      </c>
      <c r="R155" s="48">
        <f>HLOOKUP(K155,'GSE Sum'!$B$1:$T$10,10,FALSE)</f>
        <v>92.23357593458185</v>
      </c>
      <c r="S155" s="51" t="b">
        <f t="shared" si="8"/>
        <v>0</v>
      </c>
    </row>
    <row r="156" spans="1:19" ht="14.5" x14ac:dyDescent="0.35">
      <c r="A156" s="61">
        <v>45518</v>
      </c>
      <c r="B156" s="59">
        <v>2024</v>
      </c>
      <c r="C156">
        <v>3</v>
      </c>
      <c r="D156">
        <v>42</v>
      </c>
      <c r="E156">
        <v>905</v>
      </c>
      <c r="J156" s="62">
        <v>45518</v>
      </c>
      <c r="K156" s="63">
        <v>2024</v>
      </c>
      <c r="L156">
        <v>3</v>
      </c>
      <c r="M156">
        <v>42</v>
      </c>
      <c r="N156">
        <v>905</v>
      </c>
      <c r="O156" s="50">
        <f>N156/(VLOOKUP(K156,'Cust Svd'!$A$2:$B$20,2,FALSE))</f>
        <v>1.804550258220175E-2</v>
      </c>
      <c r="P156" s="50">
        <f t="shared" si="6"/>
        <v>-4.0148587896708143</v>
      </c>
      <c r="Q156" s="50">
        <f t="shared" si="7"/>
        <v>8</v>
      </c>
      <c r="R156" s="48">
        <f>HLOOKUP(K156,'GSE Sum'!$B$1:$T$10,10,FALSE)</f>
        <v>92.23357593458185</v>
      </c>
      <c r="S156" s="51" t="b">
        <f t="shared" si="8"/>
        <v>0</v>
      </c>
    </row>
    <row r="157" spans="1:19" ht="14.5" x14ac:dyDescent="0.35">
      <c r="A157" s="61">
        <v>45519</v>
      </c>
      <c r="B157" s="59">
        <v>2024</v>
      </c>
      <c r="C157">
        <v>3</v>
      </c>
      <c r="D157">
        <v>13</v>
      </c>
      <c r="E157">
        <v>193.87</v>
      </c>
      <c r="J157" s="62">
        <v>45519</v>
      </c>
      <c r="K157" s="63">
        <v>2024</v>
      </c>
      <c r="L157">
        <v>3</v>
      </c>
      <c r="M157">
        <v>13</v>
      </c>
      <c r="N157">
        <v>193.87</v>
      </c>
      <c r="O157" s="50">
        <f>N157/(VLOOKUP(K157,'Cust Svd'!$A$2:$B$20,2,FALSE))</f>
        <v>3.8657255089629321E-3</v>
      </c>
      <c r="P157" s="50">
        <f t="shared" si="6"/>
        <v>-5.5556059020196242</v>
      </c>
      <c r="Q157" s="50">
        <f t="shared" si="7"/>
        <v>8</v>
      </c>
      <c r="R157" s="48">
        <f>HLOOKUP(K157,'GSE Sum'!$B$1:$T$10,10,FALSE)</f>
        <v>92.23357593458185</v>
      </c>
      <c r="S157" s="51" t="b">
        <f t="shared" si="8"/>
        <v>0</v>
      </c>
    </row>
    <row r="158" spans="1:19" ht="14.5" x14ac:dyDescent="0.35">
      <c r="A158" s="61">
        <v>45520</v>
      </c>
      <c r="B158" s="59">
        <v>2024</v>
      </c>
      <c r="C158">
        <v>4</v>
      </c>
      <c r="D158">
        <v>1851</v>
      </c>
      <c r="E158">
        <v>132292.4</v>
      </c>
      <c r="J158" s="62">
        <v>45520</v>
      </c>
      <c r="K158" s="63">
        <v>2024</v>
      </c>
      <c r="L158">
        <v>4</v>
      </c>
      <c r="M158">
        <v>1851</v>
      </c>
      <c r="N158">
        <v>132292.4</v>
      </c>
      <c r="O158" s="50">
        <f>N158/(VLOOKUP(K158,'Cust Svd'!$A$2:$B$20,2,FALSE))</f>
        <v>2.6378815975753223</v>
      </c>
      <c r="P158" s="50">
        <f t="shared" si="6"/>
        <v>0.96997616988196544</v>
      </c>
      <c r="Q158" s="50">
        <f t="shared" si="7"/>
        <v>8</v>
      </c>
      <c r="R158" s="48">
        <f>HLOOKUP(K158,'GSE Sum'!$B$1:$T$10,10,FALSE)</f>
        <v>92.23357593458185</v>
      </c>
      <c r="S158" s="51" t="b">
        <f t="shared" si="8"/>
        <v>0</v>
      </c>
    </row>
    <row r="159" spans="1:19" ht="14.5" x14ac:dyDescent="0.35">
      <c r="A159" s="61">
        <v>45522</v>
      </c>
      <c r="B159" s="59">
        <v>2024</v>
      </c>
      <c r="C159">
        <v>1</v>
      </c>
      <c r="D159">
        <v>1710</v>
      </c>
      <c r="E159">
        <v>312232.8</v>
      </c>
      <c r="J159" s="62">
        <v>45522</v>
      </c>
      <c r="K159" s="63">
        <v>2024</v>
      </c>
      <c r="L159">
        <v>1</v>
      </c>
      <c r="M159">
        <v>1710</v>
      </c>
      <c r="N159">
        <v>312232.8</v>
      </c>
      <c r="O159" s="50">
        <f>N159/(VLOOKUP(K159,'Cust Svd'!$A$2:$B$20,2,FALSE))</f>
        <v>6.2258539211581025</v>
      </c>
      <c r="P159" s="50">
        <f t="shared" si="6"/>
        <v>1.8287106090326468</v>
      </c>
      <c r="Q159" s="50">
        <f t="shared" si="7"/>
        <v>8</v>
      </c>
      <c r="R159" s="48">
        <f>HLOOKUP(K159,'GSE Sum'!$B$1:$T$10,10,FALSE)</f>
        <v>92.23357593458185</v>
      </c>
      <c r="S159" s="51" t="b">
        <f t="shared" si="8"/>
        <v>0</v>
      </c>
    </row>
    <row r="160" spans="1:19" ht="14.5" x14ac:dyDescent="0.35">
      <c r="A160" s="61">
        <v>45525</v>
      </c>
      <c r="B160" s="59">
        <v>2024</v>
      </c>
      <c r="C160">
        <v>2</v>
      </c>
      <c r="D160">
        <v>20</v>
      </c>
      <c r="E160">
        <v>10689.75</v>
      </c>
      <c r="J160" s="62">
        <v>45525</v>
      </c>
      <c r="K160" s="63">
        <v>2024</v>
      </c>
      <c r="L160">
        <v>2</v>
      </c>
      <c r="M160">
        <v>20</v>
      </c>
      <c r="N160">
        <v>10689.75</v>
      </c>
      <c r="O160" s="50">
        <f>N160/(VLOOKUP(K160,'Cust Svd'!$A$2:$B$20,2,FALSE))</f>
        <v>0.21315128312496262</v>
      </c>
      <c r="P160" s="50">
        <f t="shared" si="6"/>
        <v>-1.5457531159674904</v>
      </c>
      <c r="Q160" s="50">
        <f t="shared" si="7"/>
        <v>8</v>
      </c>
      <c r="R160" s="48">
        <f>HLOOKUP(K160,'GSE Sum'!$B$1:$T$10,10,FALSE)</f>
        <v>92.23357593458185</v>
      </c>
      <c r="S160" s="51" t="b">
        <f t="shared" si="8"/>
        <v>0</v>
      </c>
    </row>
    <row r="161" spans="1:19" ht="14.5" x14ac:dyDescent="0.35">
      <c r="A161" s="61">
        <v>45526</v>
      </c>
      <c r="B161" s="59">
        <v>2024</v>
      </c>
      <c r="C161">
        <v>6</v>
      </c>
      <c r="D161">
        <v>70</v>
      </c>
      <c r="E161">
        <v>15578.4</v>
      </c>
      <c r="J161" s="62">
        <v>45526</v>
      </c>
      <c r="K161" s="63">
        <v>2024</v>
      </c>
      <c r="L161">
        <v>6</v>
      </c>
      <c r="M161">
        <v>70</v>
      </c>
      <c r="N161">
        <v>15578.4</v>
      </c>
      <c r="O161" s="50">
        <f>N161/(VLOOKUP(K161,'Cust Svd'!$A$2:$B$20,2,FALSE))</f>
        <v>0.31062989770891908</v>
      </c>
      <c r="P161" s="50">
        <f t="shared" si="6"/>
        <v>-1.1691531149833718</v>
      </c>
      <c r="Q161" s="50">
        <f t="shared" si="7"/>
        <v>8</v>
      </c>
      <c r="R161" s="48">
        <f>HLOOKUP(K161,'GSE Sum'!$B$1:$T$10,10,FALSE)</f>
        <v>92.23357593458185</v>
      </c>
      <c r="S161" s="51" t="b">
        <f t="shared" si="8"/>
        <v>0</v>
      </c>
    </row>
    <row r="162" spans="1:19" ht="14.5" x14ac:dyDescent="0.35">
      <c r="A162" s="61">
        <v>45527</v>
      </c>
      <c r="B162" s="59">
        <v>2024</v>
      </c>
      <c r="C162">
        <v>5</v>
      </c>
      <c r="D162">
        <v>88</v>
      </c>
      <c r="E162">
        <v>12817.529999999999</v>
      </c>
      <c r="J162" s="62">
        <v>45527</v>
      </c>
      <c r="K162" s="63">
        <v>2024</v>
      </c>
      <c r="L162">
        <v>5</v>
      </c>
      <c r="M162">
        <v>88</v>
      </c>
      <c r="N162">
        <v>12817.529999999999</v>
      </c>
      <c r="O162" s="50">
        <f>N162/(VLOOKUP(K162,'Cust Svd'!$A$2:$B$20,2,FALSE))</f>
        <v>0.25557875216845127</v>
      </c>
      <c r="P162" s="50">
        <f t="shared" si="6"/>
        <v>-1.3642246891655947</v>
      </c>
      <c r="Q162" s="50">
        <f t="shared" si="7"/>
        <v>8</v>
      </c>
      <c r="R162" s="48">
        <f>HLOOKUP(K162,'GSE Sum'!$B$1:$T$10,10,FALSE)</f>
        <v>92.23357593458185</v>
      </c>
      <c r="S162" s="51" t="b">
        <f t="shared" si="8"/>
        <v>0</v>
      </c>
    </row>
    <row r="163" spans="1:19" ht="14.5" x14ac:dyDescent="0.35">
      <c r="A163" s="61">
        <v>45530</v>
      </c>
      <c r="B163" s="59">
        <v>2024</v>
      </c>
      <c r="C163">
        <v>3</v>
      </c>
      <c r="D163">
        <v>1719</v>
      </c>
      <c r="E163">
        <v>362338.8</v>
      </c>
      <c r="J163" s="62">
        <v>45530</v>
      </c>
      <c r="K163" s="63">
        <v>2024</v>
      </c>
      <c r="L163">
        <v>3</v>
      </c>
      <c r="M163">
        <v>1719</v>
      </c>
      <c r="N163">
        <v>362338.8</v>
      </c>
      <c r="O163" s="50">
        <f>N163/(VLOOKUP(K163,'Cust Svd'!$A$2:$B$20,2,FALSE))</f>
        <v>7.2249566309744573</v>
      </c>
      <c r="P163" s="50">
        <f t="shared" si="6"/>
        <v>1.977541231347187</v>
      </c>
      <c r="Q163" s="50">
        <f t="shared" si="7"/>
        <v>8</v>
      </c>
      <c r="R163" s="48">
        <f>HLOOKUP(K163,'GSE Sum'!$B$1:$T$10,10,FALSE)</f>
        <v>92.23357593458185</v>
      </c>
      <c r="S163" s="51" t="b">
        <f t="shared" si="8"/>
        <v>0</v>
      </c>
    </row>
    <row r="164" spans="1:19" ht="14.5" x14ac:dyDescent="0.35">
      <c r="A164" s="61">
        <v>45531</v>
      </c>
      <c r="B164" s="59">
        <v>2024</v>
      </c>
      <c r="C164">
        <v>6</v>
      </c>
      <c r="D164">
        <v>403</v>
      </c>
      <c r="E164">
        <v>53929.119999999995</v>
      </c>
      <c r="J164" s="62">
        <v>45531</v>
      </c>
      <c r="K164" s="63">
        <v>2024</v>
      </c>
      <c r="L164">
        <v>6</v>
      </c>
      <c r="M164">
        <v>403</v>
      </c>
      <c r="N164">
        <v>53929.119999999995</v>
      </c>
      <c r="O164" s="50">
        <f>N164/(VLOOKUP(K164,'Cust Svd'!$A$2:$B$20,2,FALSE))</f>
        <v>1.0753348886363183</v>
      </c>
      <c r="P164" s="50">
        <f t="shared" si="6"/>
        <v>7.2632137378856806E-2</v>
      </c>
      <c r="Q164" s="50">
        <f t="shared" si="7"/>
        <v>8</v>
      </c>
      <c r="R164" s="48">
        <f>HLOOKUP(K164,'GSE Sum'!$B$1:$T$10,10,FALSE)</f>
        <v>92.23357593458185</v>
      </c>
      <c r="S164" s="51" t="b">
        <f t="shared" si="8"/>
        <v>0</v>
      </c>
    </row>
    <row r="165" spans="1:19" ht="14.5" x14ac:dyDescent="0.35">
      <c r="A165" s="61">
        <v>45533</v>
      </c>
      <c r="B165" s="59">
        <v>2024</v>
      </c>
      <c r="C165">
        <v>1</v>
      </c>
      <c r="D165">
        <v>565</v>
      </c>
      <c r="E165">
        <v>6186.75</v>
      </c>
      <c r="J165" s="62">
        <v>45533</v>
      </c>
      <c r="K165" s="63">
        <v>2024</v>
      </c>
      <c r="L165">
        <v>1</v>
      </c>
      <c r="M165">
        <v>565</v>
      </c>
      <c r="N165">
        <v>6186.75</v>
      </c>
      <c r="O165" s="50">
        <f>N165/(VLOOKUP(K165,'Cust Svd'!$A$2:$B$20,2,FALSE))</f>
        <v>0.12336244541484716</v>
      </c>
      <c r="P165" s="50">
        <f t="shared" si="6"/>
        <v>-2.0926285459617899</v>
      </c>
      <c r="Q165" s="50">
        <f t="shared" si="7"/>
        <v>8</v>
      </c>
      <c r="R165" s="48">
        <f>HLOOKUP(K165,'GSE Sum'!$B$1:$T$10,10,FALSE)</f>
        <v>92.23357593458185</v>
      </c>
      <c r="S165" s="51" t="b">
        <f t="shared" si="8"/>
        <v>0</v>
      </c>
    </row>
    <row r="166" spans="1:19" ht="14.5" x14ac:dyDescent="0.35">
      <c r="A166" s="61">
        <v>45535</v>
      </c>
      <c r="B166" s="59">
        <v>2024</v>
      </c>
      <c r="C166">
        <v>1</v>
      </c>
      <c r="D166">
        <v>52</v>
      </c>
      <c r="E166">
        <v>6656</v>
      </c>
      <c r="J166" s="62">
        <v>45535</v>
      </c>
      <c r="K166" s="63">
        <v>2024</v>
      </c>
      <c r="L166">
        <v>1</v>
      </c>
      <c r="M166">
        <v>52</v>
      </c>
      <c r="N166">
        <v>6656</v>
      </c>
      <c r="O166" s="50">
        <f>N166/(VLOOKUP(K166,'Cust Svd'!$A$2:$B$20,2,FALSE))</f>
        <v>0.13271918805208271</v>
      </c>
      <c r="P166" s="50">
        <f t="shared" si="6"/>
        <v>-2.019519750869696</v>
      </c>
      <c r="Q166" s="50">
        <f t="shared" si="7"/>
        <v>8</v>
      </c>
      <c r="R166" s="48">
        <f>HLOOKUP(K166,'GSE Sum'!$B$1:$T$10,10,FALSE)</f>
        <v>92.23357593458185</v>
      </c>
      <c r="S166" s="51" t="b">
        <f t="shared" si="8"/>
        <v>0</v>
      </c>
    </row>
    <row r="167" spans="1:19" ht="14.5" x14ac:dyDescent="0.35">
      <c r="A167" s="61">
        <v>45537</v>
      </c>
      <c r="B167" s="59">
        <v>2024</v>
      </c>
      <c r="C167">
        <v>8</v>
      </c>
      <c r="D167">
        <v>2438</v>
      </c>
      <c r="E167">
        <v>1493776.4020000002</v>
      </c>
      <c r="J167" s="62">
        <v>45537</v>
      </c>
      <c r="K167" s="63">
        <v>2024</v>
      </c>
      <c r="L167">
        <v>8</v>
      </c>
      <c r="M167">
        <v>2438</v>
      </c>
      <c r="N167">
        <v>1493776.4020000002</v>
      </c>
      <c r="O167" s="50">
        <f>N167/(VLOOKUP(K167,'Cust Svd'!$A$2:$B$20,2,FALSE))</f>
        <v>29.785575601682922</v>
      </c>
      <c r="P167" s="50">
        <f t="shared" si="6"/>
        <v>3.3940242361140962</v>
      </c>
      <c r="Q167" s="50">
        <f t="shared" si="7"/>
        <v>9</v>
      </c>
      <c r="R167" s="48">
        <f>HLOOKUP(K167,'GSE Sum'!$B$1:$T$10,10,FALSE)</f>
        <v>92.23357593458185</v>
      </c>
      <c r="S167" s="51" t="b">
        <f t="shared" si="8"/>
        <v>0</v>
      </c>
    </row>
    <row r="168" spans="1:19" ht="14.5" x14ac:dyDescent="0.35">
      <c r="A168" s="61">
        <v>45538</v>
      </c>
      <c r="B168" s="59">
        <v>2024</v>
      </c>
      <c r="C168">
        <v>3</v>
      </c>
      <c r="D168">
        <v>99</v>
      </c>
      <c r="E168">
        <v>4680.28</v>
      </c>
      <c r="J168" s="62">
        <v>45538</v>
      </c>
      <c r="K168" s="63">
        <v>2024</v>
      </c>
      <c r="L168">
        <v>3</v>
      </c>
      <c r="M168">
        <v>99</v>
      </c>
      <c r="N168">
        <v>4680.28</v>
      </c>
      <c r="O168" s="50">
        <f>N168/(VLOOKUP(K168,'Cust Svd'!$A$2:$B$20,2,FALSE))</f>
        <v>9.3323762238041105E-2</v>
      </c>
      <c r="P168" s="50">
        <f t="shared" si="6"/>
        <v>-2.3716805171889059</v>
      </c>
      <c r="Q168" s="50">
        <f t="shared" si="7"/>
        <v>9</v>
      </c>
      <c r="R168" s="48">
        <f>HLOOKUP(K168,'GSE Sum'!$B$1:$T$10,10,FALSE)</f>
        <v>92.23357593458185</v>
      </c>
      <c r="S168" s="51" t="b">
        <f t="shared" si="8"/>
        <v>0</v>
      </c>
    </row>
    <row r="169" spans="1:19" ht="14.5" x14ac:dyDescent="0.35">
      <c r="A169" s="61">
        <v>45539</v>
      </c>
      <c r="B169" s="59">
        <v>2024</v>
      </c>
      <c r="C169">
        <v>4</v>
      </c>
      <c r="D169">
        <v>624</v>
      </c>
      <c r="E169">
        <v>46926.77</v>
      </c>
      <c r="J169" s="62">
        <v>45539</v>
      </c>
      <c r="K169" s="63">
        <v>2024</v>
      </c>
      <c r="L169">
        <v>4</v>
      </c>
      <c r="M169">
        <v>624</v>
      </c>
      <c r="N169">
        <v>46926.77</v>
      </c>
      <c r="O169" s="50">
        <f>N169/(VLOOKUP(K169,'Cust Svd'!$A$2:$B$20,2,FALSE))</f>
        <v>0.93570955713744486</v>
      </c>
      <c r="P169" s="50">
        <f t="shared" si="6"/>
        <v>-6.6450152861820058E-2</v>
      </c>
      <c r="Q169" s="50">
        <f t="shared" si="7"/>
        <v>9</v>
      </c>
      <c r="R169" s="48">
        <f>HLOOKUP(K169,'GSE Sum'!$B$1:$T$10,10,FALSE)</f>
        <v>92.23357593458185</v>
      </c>
      <c r="S169" s="51" t="b">
        <f t="shared" si="8"/>
        <v>0</v>
      </c>
    </row>
    <row r="170" spans="1:19" ht="14.5" x14ac:dyDescent="0.35">
      <c r="A170" s="61">
        <v>45540</v>
      </c>
      <c r="B170" s="59">
        <v>2024</v>
      </c>
      <c r="C170">
        <v>1</v>
      </c>
      <c r="D170">
        <v>12</v>
      </c>
      <c r="E170">
        <v>2880</v>
      </c>
      <c r="J170" s="62">
        <v>45540</v>
      </c>
      <c r="K170" s="63">
        <v>2024</v>
      </c>
      <c r="L170">
        <v>1</v>
      </c>
      <c r="M170">
        <v>12</v>
      </c>
      <c r="N170">
        <v>2880</v>
      </c>
      <c r="O170" s="50">
        <f>N170/(VLOOKUP(K170,'Cust Svd'!$A$2:$B$20,2,FALSE))</f>
        <v>5.7426571753305018E-2</v>
      </c>
      <c r="P170" s="50">
        <f t="shared" si="6"/>
        <v>-2.8572481602407489</v>
      </c>
      <c r="Q170" s="50">
        <f t="shared" si="7"/>
        <v>9</v>
      </c>
      <c r="R170" s="48">
        <f>HLOOKUP(K170,'GSE Sum'!$B$1:$T$10,10,FALSE)</f>
        <v>92.23357593458185</v>
      </c>
      <c r="S170" s="51" t="b">
        <f t="shared" si="8"/>
        <v>0</v>
      </c>
    </row>
    <row r="171" spans="1:19" ht="14.5" x14ac:dyDescent="0.35">
      <c r="A171" s="61">
        <v>45541</v>
      </c>
      <c r="B171" s="59">
        <v>2024</v>
      </c>
      <c r="C171">
        <v>3</v>
      </c>
      <c r="D171">
        <v>879</v>
      </c>
      <c r="E171">
        <v>138312.75</v>
      </c>
      <c r="J171" s="62">
        <v>45541</v>
      </c>
      <c r="K171" s="63">
        <v>2024</v>
      </c>
      <c r="L171">
        <v>3</v>
      </c>
      <c r="M171">
        <v>879</v>
      </c>
      <c r="N171">
        <v>138312.75</v>
      </c>
      <c r="O171" s="50">
        <f>N171/(VLOOKUP(K171,'Cust Svd'!$A$2:$B$20,2,FALSE))</f>
        <v>2.7579260632888678</v>
      </c>
      <c r="P171" s="50">
        <f t="shared" si="6"/>
        <v>1.0144789709221613</v>
      </c>
      <c r="Q171" s="50">
        <f t="shared" si="7"/>
        <v>9</v>
      </c>
      <c r="R171" s="48">
        <f>HLOOKUP(K171,'GSE Sum'!$B$1:$T$10,10,FALSE)</f>
        <v>92.23357593458185</v>
      </c>
      <c r="S171" s="51" t="b">
        <f t="shared" si="8"/>
        <v>0</v>
      </c>
    </row>
    <row r="172" spans="1:19" ht="14.5" x14ac:dyDescent="0.35">
      <c r="A172" s="61">
        <v>45542</v>
      </c>
      <c r="B172" s="59">
        <v>2024</v>
      </c>
      <c r="C172">
        <v>4</v>
      </c>
      <c r="D172">
        <v>26</v>
      </c>
      <c r="E172">
        <v>11868.349999999999</v>
      </c>
      <c r="J172" s="62">
        <v>45542</v>
      </c>
      <c r="K172" s="63">
        <v>2024</v>
      </c>
      <c r="L172">
        <v>4</v>
      </c>
      <c r="M172">
        <v>26</v>
      </c>
      <c r="N172">
        <v>11868.349999999999</v>
      </c>
      <c r="O172" s="50">
        <f>N172/(VLOOKUP(K172,'Cust Svd'!$A$2:$B$20,2,FALSE))</f>
        <v>0.2366523100237283</v>
      </c>
      <c r="P172" s="50">
        <f t="shared" si="6"/>
        <v>-1.441163261326462</v>
      </c>
      <c r="Q172" s="50">
        <f t="shared" si="7"/>
        <v>9</v>
      </c>
      <c r="R172" s="48">
        <f>HLOOKUP(K172,'GSE Sum'!$B$1:$T$10,10,FALSE)</f>
        <v>92.23357593458185</v>
      </c>
      <c r="S172" s="51" t="b">
        <f t="shared" si="8"/>
        <v>0</v>
      </c>
    </row>
    <row r="173" spans="1:19" ht="14.5" x14ac:dyDescent="0.35">
      <c r="A173" s="61">
        <v>45544</v>
      </c>
      <c r="B173" s="59">
        <v>2024</v>
      </c>
      <c r="C173">
        <v>3</v>
      </c>
      <c r="D173">
        <v>471</v>
      </c>
      <c r="E173">
        <v>293820</v>
      </c>
      <c r="J173" s="62">
        <v>45544</v>
      </c>
      <c r="K173" s="63">
        <v>2024</v>
      </c>
      <c r="L173">
        <v>3</v>
      </c>
      <c r="M173">
        <v>471</v>
      </c>
      <c r="N173">
        <v>293820</v>
      </c>
      <c r="O173" s="50">
        <f>N173/(VLOOKUP(K173,'Cust Svd'!$A$2:$B$20,2,FALSE))</f>
        <v>5.8587067057486388</v>
      </c>
      <c r="P173" s="50">
        <f t="shared" si="6"/>
        <v>1.7679288805536775</v>
      </c>
      <c r="Q173" s="50">
        <f t="shared" si="7"/>
        <v>9</v>
      </c>
      <c r="R173" s="48">
        <f>HLOOKUP(K173,'GSE Sum'!$B$1:$T$10,10,FALSE)</f>
        <v>92.23357593458185</v>
      </c>
      <c r="S173" s="51" t="b">
        <f t="shared" si="8"/>
        <v>0</v>
      </c>
    </row>
    <row r="174" spans="1:19" ht="14.5" x14ac:dyDescent="0.35">
      <c r="A174" s="61">
        <v>45546</v>
      </c>
      <c r="B174" s="59">
        <v>2024</v>
      </c>
      <c r="C174">
        <v>2</v>
      </c>
      <c r="D174">
        <v>436</v>
      </c>
      <c r="E174">
        <v>57676.74</v>
      </c>
      <c r="J174" s="62">
        <v>45546</v>
      </c>
      <c r="K174" s="63">
        <v>2024</v>
      </c>
      <c r="L174">
        <v>2</v>
      </c>
      <c r="M174">
        <v>436</v>
      </c>
      <c r="N174">
        <v>57676.74</v>
      </c>
      <c r="O174" s="50">
        <f>N174/(VLOOKUP(K174,'Cust Svd'!$A$2:$B$20,2,FALSE))</f>
        <v>1.1500616139259436</v>
      </c>
      <c r="P174" s="50">
        <f t="shared" si="6"/>
        <v>0.13981551826685248</v>
      </c>
      <c r="Q174" s="50">
        <f t="shared" si="7"/>
        <v>9</v>
      </c>
      <c r="R174" s="48">
        <f>HLOOKUP(K174,'GSE Sum'!$B$1:$T$10,10,FALSE)</f>
        <v>92.23357593458185</v>
      </c>
      <c r="S174" s="51" t="b">
        <f t="shared" si="8"/>
        <v>0</v>
      </c>
    </row>
    <row r="175" spans="1:19" ht="14.5" x14ac:dyDescent="0.35">
      <c r="A175" s="61">
        <v>45547</v>
      </c>
      <c r="B175" s="59">
        <v>2024</v>
      </c>
      <c r="C175">
        <v>2</v>
      </c>
      <c r="D175">
        <v>5</v>
      </c>
      <c r="E175">
        <v>1973</v>
      </c>
      <c r="J175" s="62">
        <v>45547</v>
      </c>
      <c r="K175" s="63">
        <v>2024</v>
      </c>
      <c r="L175">
        <v>2</v>
      </c>
      <c r="M175">
        <v>5</v>
      </c>
      <c r="N175">
        <v>1973</v>
      </c>
      <c r="O175" s="50">
        <f>N175/(VLOOKUP(K175,'Cust Svd'!$A$2:$B$20,2,FALSE))</f>
        <v>3.9341189607385696E-2</v>
      </c>
      <c r="P175" s="50">
        <f t="shared" si="6"/>
        <v>-3.2354832273481251</v>
      </c>
      <c r="Q175" s="50">
        <f t="shared" si="7"/>
        <v>9</v>
      </c>
      <c r="R175" s="48">
        <f>HLOOKUP(K175,'GSE Sum'!$B$1:$T$10,10,FALSE)</f>
        <v>92.23357593458185</v>
      </c>
      <c r="S175" s="51" t="b">
        <f t="shared" si="8"/>
        <v>0</v>
      </c>
    </row>
    <row r="176" spans="1:19" ht="14.5" x14ac:dyDescent="0.35">
      <c r="A176" s="61">
        <v>45548</v>
      </c>
      <c r="B176" s="59">
        <v>2024</v>
      </c>
      <c r="C176">
        <v>3</v>
      </c>
      <c r="D176">
        <v>706</v>
      </c>
      <c r="E176">
        <v>12724.83</v>
      </c>
      <c r="J176" s="62">
        <v>45548</v>
      </c>
      <c r="K176" s="63">
        <v>2024</v>
      </c>
      <c r="L176">
        <v>3</v>
      </c>
      <c r="M176">
        <v>706</v>
      </c>
      <c r="N176">
        <v>12724.83</v>
      </c>
      <c r="O176" s="50">
        <f>N176/(VLOOKUP(K176,'Cust Svd'!$A$2:$B$20,2,FALSE))</f>
        <v>0.25373033439014175</v>
      </c>
      <c r="P176" s="50">
        <f t="shared" si="6"/>
        <v>-1.3714832515697435</v>
      </c>
      <c r="Q176" s="50">
        <f t="shared" si="7"/>
        <v>9</v>
      </c>
      <c r="R176" s="48">
        <f>HLOOKUP(K176,'GSE Sum'!$B$1:$T$10,10,FALSE)</f>
        <v>92.23357593458185</v>
      </c>
      <c r="S176" s="51" t="b">
        <f t="shared" si="8"/>
        <v>0</v>
      </c>
    </row>
    <row r="177" spans="1:19" ht="14.5" x14ac:dyDescent="0.35">
      <c r="A177" s="61">
        <v>45549</v>
      </c>
      <c r="B177" s="59">
        <v>2024</v>
      </c>
      <c r="C177">
        <v>1</v>
      </c>
      <c r="D177">
        <v>1</v>
      </c>
      <c r="E177">
        <v>46.37</v>
      </c>
      <c r="J177" s="62">
        <v>45549</v>
      </c>
      <c r="K177" s="63">
        <v>2024</v>
      </c>
      <c r="L177">
        <v>1</v>
      </c>
      <c r="M177">
        <v>1</v>
      </c>
      <c r="N177">
        <v>46.37</v>
      </c>
      <c r="O177" s="50">
        <f>N177/(VLOOKUP(K177,'Cust Svd'!$A$2:$B$20,2,FALSE))</f>
        <v>9.2460768479192827E-4</v>
      </c>
      <c r="P177" s="50">
        <f t="shared" si="6"/>
        <v>-6.9861410349673712</v>
      </c>
      <c r="Q177" s="50">
        <f t="shared" si="7"/>
        <v>9</v>
      </c>
      <c r="R177" s="48">
        <f>HLOOKUP(K177,'GSE Sum'!$B$1:$T$10,10,FALSE)</f>
        <v>92.23357593458185</v>
      </c>
      <c r="S177" s="51" t="b">
        <f t="shared" si="8"/>
        <v>0</v>
      </c>
    </row>
    <row r="178" spans="1:19" ht="14.5" x14ac:dyDescent="0.35">
      <c r="A178" s="61">
        <v>45550</v>
      </c>
      <c r="B178" s="59">
        <v>2024</v>
      </c>
      <c r="C178">
        <v>1</v>
      </c>
      <c r="D178">
        <v>145</v>
      </c>
      <c r="E178">
        <v>82159.41</v>
      </c>
      <c r="J178" s="62">
        <v>45550</v>
      </c>
      <c r="K178" s="63">
        <v>2024</v>
      </c>
      <c r="L178">
        <v>1</v>
      </c>
      <c r="M178">
        <v>145</v>
      </c>
      <c r="N178">
        <v>82159.41</v>
      </c>
      <c r="O178" s="50">
        <f>N178/(VLOOKUP(K178,'Cust Svd'!$A$2:$B$20,2,FALSE))</f>
        <v>1.6382407130465992</v>
      </c>
      <c r="P178" s="50">
        <f t="shared" si="6"/>
        <v>0.49362293009588587</v>
      </c>
      <c r="Q178" s="50">
        <f t="shared" si="7"/>
        <v>9</v>
      </c>
      <c r="R178" s="48">
        <f>HLOOKUP(K178,'GSE Sum'!$B$1:$T$10,10,FALSE)</f>
        <v>92.23357593458185</v>
      </c>
      <c r="S178" s="51" t="b">
        <f t="shared" si="8"/>
        <v>0</v>
      </c>
    </row>
    <row r="179" spans="1:19" ht="14.5" x14ac:dyDescent="0.35">
      <c r="A179" s="61">
        <v>45551</v>
      </c>
      <c r="B179" s="59">
        <v>2024</v>
      </c>
      <c r="C179">
        <v>4</v>
      </c>
      <c r="D179">
        <v>2498</v>
      </c>
      <c r="E179">
        <v>48392.44</v>
      </c>
      <c r="J179" s="62">
        <v>45551</v>
      </c>
      <c r="K179" s="63">
        <v>2024</v>
      </c>
      <c r="L179">
        <v>4</v>
      </c>
      <c r="M179">
        <v>2498</v>
      </c>
      <c r="N179">
        <v>48392.44</v>
      </c>
      <c r="O179" s="50">
        <f>N179/(VLOOKUP(K179,'Cust Svd'!$A$2:$B$20,2,FALSE))</f>
        <v>0.9649346972144125</v>
      </c>
      <c r="P179" s="50">
        <f t="shared" si="6"/>
        <v>-3.5694851213357082E-2</v>
      </c>
      <c r="Q179" s="50">
        <f t="shared" si="7"/>
        <v>9</v>
      </c>
      <c r="R179" s="48">
        <f>HLOOKUP(K179,'GSE Sum'!$B$1:$T$10,10,FALSE)</f>
        <v>92.23357593458185</v>
      </c>
      <c r="S179" s="51" t="b">
        <f t="shared" si="8"/>
        <v>0</v>
      </c>
    </row>
    <row r="180" spans="1:19" ht="14.5" x14ac:dyDescent="0.35">
      <c r="A180" s="61">
        <v>45552</v>
      </c>
      <c r="B180" s="59">
        <v>2024</v>
      </c>
      <c r="C180">
        <v>3</v>
      </c>
      <c r="D180">
        <v>20</v>
      </c>
      <c r="E180">
        <v>7236</v>
      </c>
      <c r="J180" s="62">
        <v>45552</v>
      </c>
      <c r="K180" s="63">
        <v>2024</v>
      </c>
      <c r="L180">
        <v>3</v>
      </c>
      <c r="M180">
        <v>20</v>
      </c>
      <c r="N180">
        <v>7236</v>
      </c>
      <c r="O180" s="50">
        <f>N180/(VLOOKUP(K180,'Cust Svd'!$A$2:$B$20,2,FALSE))</f>
        <v>0.14428426153017887</v>
      </c>
      <c r="P180" s="50">
        <f t="shared" si="6"/>
        <v>-1.9359698868555546</v>
      </c>
      <c r="Q180" s="50">
        <f t="shared" si="7"/>
        <v>9</v>
      </c>
      <c r="R180" s="48">
        <f>HLOOKUP(K180,'GSE Sum'!$B$1:$T$10,10,FALSE)</f>
        <v>92.23357593458185</v>
      </c>
      <c r="S180" s="51" t="b">
        <f t="shared" si="8"/>
        <v>0</v>
      </c>
    </row>
    <row r="181" spans="1:19" ht="14.5" x14ac:dyDescent="0.35">
      <c r="A181" s="61">
        <v>45554</v>
      </c>
      <c r="B181" s="59">
        <v>2024</v>
      </c>
      <c r="C181">
        <v>1</v>
      </c>
      <c r="D181">
        <v>12</v>
      </c>
      <c r="E181">
        <v>2210.5500000000002</v>
      </c>
      <c r="J181" s="62">
        <v>45554</v>
      </c>
      <c r="K181" s="63">
        <v>2024</v>
      </c>
      <c r="L181">
        <v>1</v>
      </c>
      <c r="M181">
        <v>12</v>
      </c>
      <c r="N181">
        <v>2210.5500000000002</v>
      </c>
      <c r="O181" s="50">
        <f>N181/(VLOOKUP(K181,'Cust Svd'!$A$2:$B$20,2,FALSE))</f>
        <v>4.4077884787940426E-2</v>
      </c>
      <c r="P181" s="50">
        <f t="shared" si="6"/>
        <v>-3.1217971010433585</v>
      </c>
      <c r="Q181" s="50">
        <f t="shared" si="7"/>
        <v>9</v>
      </c>
      <c r="R181" s="48">
        <f>HLOOKUP(K181,'GSE Sum'!$B$1:$T$10,10,FALSE)</f>
        <v>92.23357593458185</v>
      </c>
      <c r="S181" s="51" t="b">
        <f t="shared" si="8"/>
        <v>0</v>
      </c>
    </row>
    <row r="182" spans="1:19" ht="14.5" x14ac:dyDescent="0.35">
      <c r="A182" s="61">
        <v>45556</v>
      </c>
      <c r="B182" s="59">
        <v>2024</v>
      </c>
      <c r="C182">
        <v>2</v>
      </c>
      <c r="D182">
        <v>2</v>
      </c>
      <c r="E182">
        <v>307.45</v>
      </c>
      <c r="J182" s="62">
        <v>45556</v>
      </c>
      <c r="K182" s="63">
        <v>2024</v>
      </c>
      <c r="L182">
        <v>2</v>
      </c>
      <c r="M182">
        <v>2</v>
      </c>
      <c r="N182">
        <v>307.45</v>
      </c>
      <c r="O182" s="50">
        <f>N182/(VLOOKUP(K182,'Cust Svd'!$A$2:$B$20,2,FALSE))</f>
        <v>6.130485932483898E-3</v>
      </c>
      <c r="P182" s="50">
        <f t="shared" si="6"/>
        <v>-5.0944812609712615</v>
      </c>
      <c r="Q182" s="50">
        <f t="shared" si="7"/>
        <v>9</v>
      </c>
      <c r="R182" s="48">
        <f>HLOOKUP(K182,'GSE Sum'!$B$1:$T$10,10,FALSE)</f>
        <v>92.23357593458185</v>
      </c>
      <c r="S182" s="51" t="b">
        <f t="shared" si="8"/>
        <v>0</v>
      </c>
    </row>
    <row r="183" spans="1:19" ht="14.5" x14ac:dyDescent="0.35">
      <c r="A183" s="61">
        <v>45558</v>
      </c>
      <c r="B183" s="59">
        <v>2024</v>
      </c>
      <c r="C183">
        <v>1</v>
      </c>
      <c r="D183">
        <v>465</v>
      </c>
      <c r="E183">
        <v>151917.891</v>
      </c>
      <c r="J183" s="62">
        <v>45558</v>
      </c>
      <c r="K183" s="63">
        <v>2024</v>
      </c>
      <c r="L183">
        <v>1</v>
      </c>
      <c r="M183">
        <v>465</v>
      </c>
      <c r="N183">
        <v>151917.891</v>
      </c>
      <c r="O183" s="50">
        <f>N183/(VLOOKUP(K183,'Cust Svd'!$A$2:$B$20,2,FALSE))</f>
        <v>3.0292096069868997</v>
      </c>
      <c r="P183" s="50">
        <f t="shared" si="6"/>
        <v>1.1083017297125899</v>
      </c>
      <c r="Q183" s="50">
        <f t="shared" si="7"/>
        <v>9</v>
      </c>
      <c r="R183" s="48">
        <f>HLOOKUP(K183,'GSE Sum'!$B$1:$T$10,10,FALSE)</f>
        <v>92.23357593458185</v>
      </c>
      <c r="S183" s="51" t="b">
        <f t="shared" si="8"/>
        <v>0</v>
      </c>
    </row>
    <row r="184" spans="1:19" ht="14.5" x14ac:dyDescent="0.35">
      <c r="A184" s="61">
        <v>45560</v>
      </c>
      <c r="B184" s="59">
        <v>2024</v>
      </c>
      <c r="C184">
        <v>1</v>
      </c>
      <c r="D184">
        <v>11</v>
      </c>
      <c r="E184">
        <v>385</v>
      </c>
      <c r="J184" s="62">
        <v>45560</v>
      </c>
      <c r="K184" s="63">
        <v>2024</v>
      </c>
      <c r="L184">
        <v>1</v>
      </c>
      <c r="M184">
        <v>11</v>
      </c>
      <c r="N184">
        <v>385</v>
      </c>
      <c r="O184" s="50">
        <f>N184/(VLOOKUP(K184,'Cust Svd'!$A$2:$B$20,2,FALSE))</f>
        <v>7.6768160156327888E-3</v>
      </c>
      <c r="P184" s="50">
        <f t="shared" si="6"/>
        <v>-4.8695503990829563</v>
      </c>
      <c r="Q184" s="50">
        <f t="shared" si="7"/>
        <v>9</v>
      </c>
      <c r="R184" s="48">
        <f>HLOOKUP(K184,'GSE Sum'!$B$1:$T$10,10,FALSE)</f>
        <v>92.23357593458185</v>
      </c>
      <c r="S184" s="51" t="b">
        <f t="shared" si="8"/>
        <v>0</v>
      </c>
    </row>
    <row r="185" spans="1:19" ht="14.5" x14ac:dyDescent="0.35">
      <c r="A185" s="61">
        <v>45562</v>
      </c>
      <c r="B185" s="59">
        <v>2024</v>
      </c>
      <c r="C185">
        <v>2</v>
      </c>
      <c r="D185">
        <v>15</v>
      </c>
      <c r="E185">
        <v>5097.18</v>
      </c>
      <c r="J185" s="62">
        <v>45562</v>
      </c>
      <c r="K185" s="63">
        <v>2024</v>
      </c>
      <c r="L185">
        <v>2</v>
      </c>
      <c r="M185">
        <v>15</v>
      </c>
      <c r="N185">
        <v>5097.18</v>
      </c>
      <c r="O185" s="50">
        <f>N185/(VLOOKUP(K185,'Cust Svd'!$A$2:$B$20,2,FALSE))</f>
        <v>0.10163665729496919</v>
      </c>
      <c r="P185" s="50">
        <f t="shared" si="6"/>
        <v>-2.2863510087631425</v>
      </c>
      <c r="Q185" s="50">
        <f t="shared" si="7"/>
        <v>9</v>
      </c>
      <c r="R185" s="48">
        <f>HLOOKUP(K185,'GSE Sum'!$B$1:$T$10,10,FALSE)</f>
        <v>92.23357593458185</v>
      </c>
      <c r="S185" s="51" t="b">
        <f t="shared" si="8"/>
        <v>0</v>
      </c>
    </row>
    <row r="186" spans="1:19" ht="14.5" x14ac:dyDescent="0.35">
      <c r="A186" s="61">
        <v>45565</v>
      </c>
      <c r="B186" s="59">
        <v>2024</v>
      </c>
      <c r="C186">
        <v>1</v>
      </c>
      <c r="D186">
        <v>21</v>
      </c>
      <c r="E186">
        <v>15491</v>
      </c>
      <c r="J186" s="62">
        <v>45565</v>
      </c>
      <c r="K186" s="63">
        <v>2024</v>
      </c>
      <c r="L186">
        <v>1</v>
      </c>
      <c r="M186">
        <v>21</v>
      </c>
      <c r="N186">
        <v>15491</v>
      </c>
      <c r="O186" s="50">
        <f>N186/(VLOOKUP(K186,'Cust Svd'!$A$2:$B$20,2,FALSE))</f>
        <v>0.3088871607744611</v>
      </c>
      <c r="P186" s="50">
        <f t="shared" si="6"/>
        <v>-1.1747792442643776</v>
      </c>
      <c r="Q186" s="50">
        <f t="shared" si="7"/>
        <v>9</v>
      </c>
      <c r="R186" s="48">
        <f>HLOOKUP(K186,'GSE Sum'!$B$1:$T$10,10,FALSE)</f>
        <v>92.23357593458185</v>
      </c>
      <c r="S186" s="51" t="b">
        <f t="shared" si="8"/>
        <v>0</v>
      </c>
    </row>
    <row r="187" spans="1:19" ht="14.5" x14ac:dyDescent="0.35">
      <c r="A187" s="61">
        <v>45566</v>
      </c>
      <c r="B187" s="59">
        <v>2024</v>
      </c>
      <c r="C187">
        <v>2</v>
      </c>
      <c r="D187">
        <v>111</v>
      </c>
      <c r="E187">
        <v>34348</v>
      </c>
      <c r="J187" s="62">
        <v>45566</v>
      </c>
      <c r="K187" s="63">
        <v>2024</v>
      </c>
      <c r="L187">
        <v>2</v>
      </c>
      <c r="M187">
        <v>111</v>
      </c>
      <c r="N187">
        <v>34348</v>
      </c>
      <c r="O187" s="50">
        <f>N187/(VLOOKUP(K187,'Cust Svd'!$A$2:$B$20,2,FALSE))</f>
        <v>0.68489162728559749</v>
      </c>
      <c r="P187" s="50">
        <f t="shared" si="6"/>
        <v>-0.37849466157836509</v>
      </c>
      <c r="Q187" s="50">
        <f t="shared" si="7"/>
        <v>10</v>
      </c>
      <c r="R187" s="48">
        <f>HLOOKUP(K187,'GSE Sum'!$B$1:$T$10,10,FALSE)</f>
        <v>92.23357593458185</v>
      </c>
      <c r="S187" s="51" t="b">
        <f t="shared" si="8"/>
        <v>0</v>
      </c>
    </row>
    <row r="188" spans="1:19" ht="14.5" x14ac:dyDescent="0.35">
      <c r="A188" s="61">
        <v>45567</v>
      </c>
      <c r="B188" s="59">
        <v>2024</v>
      </c>
      <c r="C188">
        <v>3</v>
      </c>
      <c r="D188">
        <v>76</v>
      </c>
      <c r="E188">
        <v>17017.03</v>
      </c>
      <c r="J188" s="62">
        <v>45567</v>
      </c>
      <c r="K188" s="63">
        <v>2024</v>
      </c>
      <c r="L188">
        <v>3</v>
      </c>
      <c r="M188">
        <v>76</v>
      </c>
      <c r="N188">
        <v>17017.03</v>
      </c>
      <c r="O188" s="50">
        <f>N188/(VLOOKUP(K188,'Cust Svd'!$A$2:$B$20,2,FALSE))</f>
        <v>0.33931586608442499</v>
      </c>
      <c r="P188" s="50">
        <f t="shared" si="6"/>
        <v>-1.0808238470579186</v>
      </c>
      <c r="Q188" s="50">
        <f t="shared" si="7"/>
        <v>10</v>
      </c>
      <c r="R188" s="48">
        <f>HLOOKUP(K188,'GSE Sum'!$B$1:$T$10,10,FALSE)</f>
        <v>92.23357593458185</v>
      </c>
      <c r="S188" s="51" t="b">
        <f t="shared" si="8"/>
        <v>0</v>
      </c>
    </row>
    <row r="189" spans="1:19" ht="14.5" x14ac:dyDescent="0.35">
      <c r="A189" s="61">
        <v>45572</v>
      </c>
      <c r="B189" s="59">
        <v>2024</v>
      </c>
      <c r="C189">
        <v>2</v>
      </c>
      <c r="D189">
        <v>15</v>
      </c>
      <c r="E189">
        <v>2368.5700000000002</v>
      </c>
      <c r="J189" s="62">
        <v>45572</v>
      </c>
      <c r="K189" s="63">
        <v>2024</v>
      </c>
      <c r="L189">
        <v>2</v>
      </c>
      <c r="M189">
        <v>15</v>
      </c>
      <c r="N189">
        <v>2368.5700000000002</v>
      </c>
      <c r="O189" s="50">
        <f>N189/(VLOOKUP(K189,'Cust Svd'!$A$2:$B$20,2,FALSE))</f>
        <v>4.7228769117265861E-2</v>
      </c>
      <c r="P189" s="50">
        <f t="shared" si="6"/>
        <v>-3.0527520568732585</v>
      </c>
      <c r="Q189" s="50">
        <f t="shared" si="7"/>
        <v>10</v>
      </c>
      <c r="R189" s="48">
        <f>HLOOKUP(K189,'GSE Sum'!$B$1:$T$10,10,FALSE)</f>
        <v>92.23357593458185</v>
      </c>
      <c r="S189" s="51" t="b">
        <f t="shared" si="8"/>
        <v>0</v>
      </c>
    </row>
    <row r="190" spans="1:19" ht="14.5" x14ac:dyDescent="0.35">
      <c r="A190" s="61">
        <v>45573</v>
      </c>
      <c r="B190" s="59">
        <v>2024</v>
      </c>
      <c r="C190">
        <v>1</v>
      </c>
      <c r="D190">
        <v>4</v>
      </c>
      <c r="E190">
        <v>1412.07</v>
      </c>
      <c r="J190" s="62">
        <v>45573</v>
      </c>
      <c r="K190" s="63">
        <v>2024</v>
      </c>
      <c r="L190">
        <v>1</v>
      </c>
      <c r="M190">
        <v>4</v>
      </c>
      <c r="N190">
        <v>1412.07</v>
      </c>
      <c r="O190" s="50">
        <f>N190/(VLOOKUP(K190,'Cust Svd'!$A$2:$B$20,2,FALSE))</f>
        <v>2.8156367769336603E-2</v>
      </c>
      <c r="P190" s="50">
        <f t="shared" si="6"/>
        <v>-3.5699817414755346</v>
      </c>
      <c r="Q190" s="50">
        <f t="shared" si="7"/>
        <v>10</v>
      </c>
      <c r="R190" s="48">
        <f>HLOOKUP(K190,'GSE Sum'!$B$1:$T$10,10,FALSE)</f>
        <v>92.23357593458185</v>
      </c>
      <c r="S190" s="51" t="b">
        <f t="shared" si="8"/>
        <v>0</v>
      </c>
    </row>
    <row r="191" spans="1:19" ht="14.5" x14ac:dyDescent="0.35">
      <c r="A191" s="61">
        <v>45574</v>
      </c>
      <c r="B191" s="59">
        <v>2024</v>
      </c>
      <c r="C191">
        <v>1</v>
      </c>
      <c r="D191">
        <v>31</v>
      </c>
      <c r="E191">
        <v>4371</v>
      </c>
      <c r="J191" s="62">
        <v>45574</v>
      </c>
      <c r="K191" s="63">
        <v>2024</v>
      </c>
      <c r="L191">
        <v>1</v>
      </c>
      <c r="M191">
        <v>31</v>
      </c>
      <c r="N191">
        <v>4371</v>
      </c>
      <c r="O191" s="50">
        <f>N191/(VLOOKUP(K191,'Cust Svd'!$A$2:$B$20,2,FALSE))</f>
        <v>8.715678650475564E-2</v>
      </c>
      <c r="P191" s="50">
        <f t="shared" si="6"/>
        <v>-2.4400466385074258</v>
      </c>
      <c r="Q191" s="50">
        <f t="shared" si="7"/>
        <v>10</v>
      </c>
      <c r="R191" s="48">
        <f>HLOOKUP(K191,'GSE Sum'!$B$1:$T$10,10,FALSE)</f>
        <v>92.23357593458185</v>
      </c>
      <c r="S191" s="51" t="b">
        <f t="shared" si="8"/>
        <v>0</v>
      </c>
    </row>
    <row r="192" spans="1:19" ht="14.5" x14ac:dyDescent="0.35">
      <c r="A192" s="61">
        <v>45580</v>
      </c>
      <c r="B192" s="59">
        <v>2024</v>
      </c>
      <c r="C192">
        <v>1</v>
      </c>
      <c r="D192">
        <v>77</v>
      </c>
      <c r="E192">
        <v>7299.2</v>
      </c>
      <c r="J192" s="62">
        <v>45580</v>
      </c>
      <c r="K192" s="63">
        <v>2024</v>
      </c>
      <c r="L192">
        <v>1</v>
      </c>
      <c r="M192">
        <v>77</v>
      </c>
      <c r="N192">
        <v>7299.2</v>
      </c>
      <c r="O192" s="50">
        <f>N192/(VLOOKUP(K192,'Cust Svd'!$A$2:$B$20,2,FALSE))</f>
        <v>0.14554445574365416</v>
      </c>
      <c r="P192" s="50">
        <f t="shared" si="6"/>
        <v>-1.9272737012806715</v>
      </c>
      <c r="Q192" s="50">
        <f t="shared" si="7"/>
        <v>10</v>
      </c>
      <c r="R192" s="48">
        <f>HLOOKUP(K192,'GSE Sum'!$B$1:$T$10,10,FALSE)</f>
        <v>92.23357593458185</v>
      </c>
      <c r="S192" s="51" t="b">
        <f t="shared" si="8"/>
        <v>0</v>
      </c>
    </row>
    <row r="193" spans="1:19" ht="14.5" x14ac:dyDescent="0.35">
      <c r="A193" s="61">
        <v>45581</v>
      </c>
      <c r="B193" s="59">
        <v>2024</v>
      </c>
      <c r="C193">
        <v>1</v>
      </c>
      <c r="D193">
        <v>2847</v>
      </c>
      <c r="E193">
        <v>41220.04</v>
      </c>
      <c r="J193" s="62">
        <v>45581</v>
      </c>
      <c r="K193" s="63">
        <v>2024</v>
      </c>
      <c r="L193">
        <v>1</v>
      </c>
      <c r="M193">
        <v>2847</v>
      </c>
      <c r="N193">
        <v>41220.04</v>
      </c>
      <c r="O193" s="50">
        <f>N193/(VLOOKUP(K193,'Cust Svd'!$A$2:$B$20,2,FALSE))</f>
        <v>0.8219186058104524</v>
      </c>
      <c r="P193" s="50">
        <f t="shared" si="6"/>
        <v>-0.1961139085240442</v>
      </c>
      <c r="Q193" s="50">
        <f t="shared" si="7"/>
        <v>10</v>
      </c>
      <c r="R193" s="48">
        <f>HLOOKUP(K193,'GSE Sum'!$B$1:$T$10,10,FALSE)</f>
        <v>92.23357593458185</v>
      </c>
      <c r="S193" s="51" t="b">
        <f t="shared" si="8"/>
        <v>0</v>
      </c>
    </row>
    <row r="194" spans="1:19" ht="14.5" x14ac:dyDescent="0.35">
      <c r="A194" s="61">
        <v>45583</v>
      </c>
      <c r="B194" s="59">
        <v>2024</v>
      </c>
      <c r="C194">
        <v>1</v>
      </c>
      <c r="D194">
        <v>11</v>
      </c>
      <c r="E194">
        <v>2088.9</v>
      </c>
      <c r="J194" s="62">
        <v>45583</v>
      </c>
      <c r="K194" s="63">
        <v>2024</v>
      </c>
      <c r="L194">
        <v>1</v>
      </c>
      <c r="M194">
        <v>11</v>
      </c>
      <c r="N194">
        <v>2088.9</v>
      </c>
      <c r="O194" s="50">
        <f>N194/(VLOOKUP(K194,'Cust Svd'!$A$2:$B$20,2,FALSE))</f>
        <v>4.1652210324819049E-2</v>
      </c>
      <c r="P194" s="50">
        <f t="shared" ref="P194:P251" si="9">LN(O194)</f>
        <v>-3.1784008427541295</v>
      </c>
      <c r="Q194" s="50">
        <f t="shared" ref="Q194:Q251" si="10">MONTH(J194)</f>
        <v>10</v>
      </c>
      <c r="R194" s="48">
        <f>HLOOKUP(K194,'GSE Sum'!$B$1:$T$10,10,FALSE)</f>
        <v>92.23357593458185</v>
      </c>
      <c r="S194" s="51" t="b">
        <f t="shared" ref="S194:S251" si="11">IF(O194&gt;=R194,J194,FALSE)</f>
        <v>0</v>
      </c>
    </row>
    <row r="195" spans="1:19" ht="14.5" x14ac:dyDescent="0.35">
      <c r="A195" s="61">
        <v>45586</v>
      </c>
      <c r="B195" s="59">
        <v>2024</v>
      </c>
      <c r="C195">
        <v>2</v>
      </c>
      <c r="D195">
        <v>116</v>
      </c>
      <c r="E195">
        <v>8906.74</v>
      </c>
      <c r="J195" s="62">
        <v>45586</v>
      </c>
      <c r="K195" s="63">
        <v>2024</v>
      </c>
      <c r="L195">
        <v>2</v>
      </c>
      <c r="M195">
        <v>116</v>
      </c>
      <c r="N195">
        <v>8906.74</v>
      </c>
      <c r="O195" s="50">
        <f>N195/(VLOOKUP(K195,'Cust Svd'!$A$2:$B$20,2,FALSE))</f>
        <v>0.17759845267292776</v>
      </c>
      <c r="P195" s="50">
        <f t="shared" si="9"/>
        <v>-1.7282301608892294</v>
      </c>
      <c r="Q195" s="50">
        <f t="shared" si="10"/>
        <v>10</v>
      </c>
      <c r="R195" s="48">
        <f>HLOOKUP(K195,'GSE Sum'!$B$1:$T$10,10,FALSE)</f>
        <v>92.23357593458185</v>
      </c>
      <c r="S195" s="51" t="b">
        <f t="shared" si="11"/>
        <v>0</v>
      </c>
    </row>
    <row r="196" spans="1:19" ht="14.5" x14ac:dyDescent="0.35">
      <c r="A196" s="61">
        <v>45588</v>
      </c>
      <c r="B196" s="59">
        <v>2024</v>
      </c>
      <c r="C196">
        <v>1</v>
      </c>
      <c r="D196">
        <v>1</v>
      </c>
      <c r="E196">
        <v>1524</v>
      </c>
      <c r="J196" s="62">
        <v>45588</v>
      </c>
      <c r="K196" s="63">
        <v>2024</v>
      </c>
      <c r="L196">
        <v>1</v>
      </c>
      <c r="M196">
        <v>1</v>
      </c>
      <c r="N196">
        <v>1524</v>
      </c>
      <c r="O196" s="50">
        <f>N196/(VLOOKUP(K196,'Cust Svd'!$A$2:$B$20,2,FALSE))</f>
        <v>3.0388227552790574E-2</v>
      </c>
      <c r="P196" s="50">
        <f t="shared" si="9"/>
        <v>-3.4936999971241489</v>
      </c>
      <c r="Q196" s="50">
        <f t="shared" si="10"/>
        <v>10</v>
      </c>
      <c r="R196" s="48">
        <f>HLOOKUP(K196,'GSE Sum'!$B$1:$T$10,10,FALSE)</f>
        <v>92.23357593458185</v>
      </c>
      <c r="S196" s="51" t="b">
        <f t="shared" si="11"/>
        <v>0</v>
      </c>
    </row>
    <row r="197" spans="1:19" ht="14.5" x14ac:dyDescent="0.35">
      <c r="A197" s="61">
        <v>45590</v>
      </c>
      <c r="B197" s="59">
        <v>2024</v>
      </c>
      <c r="C197">
        <v>2</v>
      </c>
      <c r="D197">
        <v>21</v>
      </c>
      <c r="E197">
        <v>7796.9</v>
      </c>
      <c r="J197" s="62">
        <v>45590</v>
      </c>
      <c r="K197" s="63">
        <v>2024</v>
      </c>
      <c r="L197">
        <v>2</v>
      </c>
      <c r="M197">
        <v>21</v>
      </c>
      <c r="N197">
        <v>7796.9</v>
      </c>
      <c r="O197" s="50">
        <f>N197/(VLOOKUP(K197,'Cust Svd'!$A$2:$B$20,2,FALSE))</f>
        <v>0.15546848517477219</v>
      </c>
      <c r="P197" s="50">
        <f t="shared" si="9"/>
        <v>-1.8613122355890714</v>
      </c>
      <c r="Q197" s="50">
        <f t="shared" si="10"/>
        <v>10</v>
      </c>
      <c r="R197" s="48">
        <f>HLOOKUP(K197,'GSE Sum'!$B$1:$T$10,10,FALSE)</f>
        <v>92.23357593458185</v>
      </c>
      <c r="S197" s="51" t="b">
        <f t="shared" si="11"/>
        <v>0</v>
      </c>
    </row>
    <row r="198" spans="1:19" ht="14.5" x14ac:dyDescent="0.35">
      <c r="A198" s="61">
        <v>45594</v>
      </c>
      <c r="B198" s="59">
        <v>2024</v>
      </c>
      <c r="C198">
        <v>1</v>
      </c>
      <c r="D198">
        <v>1643</v>
      </c>
      <c r="E198">
        <v>90742.28</v>
      </c>
      <c r="J198" s="62">
        <v>45594</v>
      </c>
      <c r="K198" s="63">
        <v>2024</v>
      </c>
      <c r="L198">
        <v>1</v>
      </c>
      <c r="M198">
        <v>1643</v>
      </c>
      <c r="N198">
        <v>90742.28</v>
      </c>
      <c r="O198" s="50">
        <f>N198/(VLOOKUP(K198,'Cust Svd'!$A$2:$B$20,2,FALSE))</f>
        <v>1.8093812685689219</v>
      </c>
      <c r="P198" s="50">
        <f t="shared" si="9"/>
        <v>0.59298494626727172</v>
      </c>
      <c r="Q198" s="50">
        <f t="shared" si="10"/>
        <v>10</v>
      </c>
      <c r="R198" s="48">
        <f>HLOOKUP(K198,'GSE Sum'!$B$1:$T$10,10,FALSE)</f>
        <v>92.23357593458185</v>
      </c>
      <c r="S198" s="51" t="b">
        <f t="shared" si="11"/>
        <v>0</v>
      </c>
    </row>
    <row r="199" spans="1:19" ht="14.5" x14ac:dyDescent="0.35">
      <c r="A199" s="61">
        <v>45595</v>
      </c>
      <c r="B199" s="59">
        <v>2024</v>
      </c>
      <c r="C199">
        <v>4</v>
      </c>
      <c r="D199">
        <v>189</v>
      </c>
      <c r="E199">
        <v>72049.3</v>
      </c>
      <c r="J199" s="62">
        <v>45595</v>
      </c>
      <c r="K199" s="63">
        <v>2024</v>
      </c>
      <c r="L199">
        <v>4</v>
      </c>
      <c r="M199">
        <v>189</v>
      </c>
      <c r="N199">
        <v>72049.3</v>
      </c>
      <c r="O199" s="50">
        <f>N199/(VLOOKUP(K199,'Cust Svd'!$A$2:$B$20,2,FALSE))</f>
        <v>1.4366473250782636</v>
      </c>
      <c r="P199" s="50">
        <f t="shared" si="9"/>
        <v>0.36231215253436783</v>
      </c>
      <c r="Q199" s="50">
        <f t="shared" si="10"/>
        <v>10</v>
      </c>
      <c r="R199" s="48">
        <f>HLOOKUP(K199,'GSE Sum'!$B$1:$T$10,10,FALSE)</f>
        <v>92.23357593458185</v>
      </c>
      <c r="S199" s="51" t="b">
        <f t="shared" si="11"/>
        <v>0</v>
      </c>
    </row>
    <row r="200" spans="1:19" ht="14.5" x14ac:dyDescent="0.35">
      <c r="A200" s="61">
        <v>45596</v>
      </c>
      <c r="B200" s="59">
        <v>2024</v>
      </c>
      <c r="C200">
        <v>4</v>
      </c>
      <c r="D200">
        <v>805</v>
      </c>
      <c r="E200">
        <v>135223</v>
      </c>
      <c r="J200" s="62">
        <v>45596</v>
      </c>
      <c r="K200" s="63">
        <v>2024</v>
      </c>
      <c r="L200">
        <v>4</v>
      </c>
      <c r="M200">
        <v>805</v>
      </c>
      <c r="N200">
        <v>135223</v>
      </c>
      <c r="O200" s="50">
        <f>N200/(VLOOKUP(K200,'Cust Svd'!$A$2:$B$20,2,FALSE))</f>
        <v>2.6963171222906821</v>
      </c>
      <c r="P200" s="50">
        <f t="shared" si="9"/>
        <v>0.99188681309497106</v>
      </c>
      <c r="Q200" s="50">
        <f t="shared" si="10"/>
        <v>10</v>
      </c>
      <c r="R200" s="48">
        <f>HLOOKUP(K200,'GSE Sum'!$B$1:$T$10,10,FALSE)</f>
        <v>92.23357593458185</v>
      </c>
      <c r="S200" s="51" t="b">
        <f t="shared" si="11"/>
        <v>0</v>
      </c>
    </row>
    <row r="201" spans="1:19" ht="14.5" x14ac:dyDescent="0.35">
      <c r="A201" s="61">
        <v>45597</v>
      </c>
      <c r="B201" s="59">
        <v>2024</v>
      </c>
      <c r="C201">
        <v>1</v>
      </c>
      <c r="D201">
        <v>3</v>
      </c>
      <c r="E201">
        <v>1632</v>
      </c>
      <c r="J201" s="62">
        <v>45597</v>
      </c>
      <c r="K201" s="63">
        <v>2024</v>
      </c>
      <c r="L201">
        <v>1</v>
      </c>
      <c r="M201">
        <v>3</v>
      </c>
      <c r="N201">
        <v>1632</v>
      </c>
      <c r="O201" s="50">
        <f>N201/(VLOOKUP(K201,'Cust Svd'!$A$2:$B$20,2,FALSE))</f>
        <v>3.2541723993539509E-2</v>
      </c>
      <c r="P201" s="50">
        <f t="shared" si="9"/>
        <v>-3.4252321978466882</v>
      </c>
      <c r="Q201" s="50">
        <f t="shared" si="10"/>
        <v>11</v>
      </c>
      <c r="R201" s="48">
        <f>HLOOKUP(K201,'GSE Sum'!$B$1:$T$10,10,FALSE)</f>
        <v>92.23357593458185</v>
      </c>
      <c r="S201" s="51" t="b">
        <f t="shared" si="11"/>
        <v>0</v>
      </c>
    </row>
    <row r="202" spans="1:19" ht="14.5" x14ac:dyDescent="0.35">
      <c r="A202" s="61">
        <v>45598</v>
      </c>
      <c r="B202" s="59">
        <v>2024</v>
      </c>
      <c r="C202">
        <v>1</v>
      </c>
      <c r="D202">
        <v>3</v>
      </c>
      <c r="E202">
        <v>993</v>
      </c>
      <c r="J202" s="62">
        <v>45598</v>
      </c>
      <c r="K202" s="63">
        <v>2024</v>
      </c>
      <c r="L202">
        <v>1</v>
      </c>
      <c r="M202">
        <v>3</v>
      </c>
      <c r="N202">
        <v>993</v>
      </c>
      <c r="O202" s="50">
        <f>N202/(VLOOKUP(K202,'Cust Svd'!$A$2:$B$20,2,FALSE))</f>
        <v>1.9800203385774959E-2</v>
      </c>
      <c r="P202" s="50">
        <f t="shared" si="9"/>
        <v>-3.922063069325568</v>
      </c>
      <c r="Q202" s="50">
        <f t="shared" si="10"/>
        <v>11</v>
      </c>
      <c r="R202" s="48">
        <f>HLOOKUP(K202,'GSE Sum'!$B$1:$T$10,10,FALSE)</f>
        <v>92.23357593458185</v>
      </c>
      <c r="S202" s="51" t="b">
        <f t="shared" si="11"/>
        <v>0</v>
      </c>
    </row>
    <row r="203" spans="1:19" ht="14.5" x14ac:dyDescent="0.35">
      <c r="A203" s="61">
        <v>45599</v>
      </c>
      <c r="B203" s="59">
        <v>2024</v>
      </c>
      <c r="C203">
        <v>2</v>
      </c>
      <c r="D203">
        <v>6</v>
      </c>
      <c r="E203">
        <v>869.65</v>
      </c>
      <c r="J203" s="62">
        <v>45599</v>
      </c>
      <c r="K203" s="63">
        <v>2024</v>
      </c>
      <c r="L203">
        <v>2</v>
      </c>
      <c r="M203">
        <v>6</v>
      </c>
      <c r="N203">
        <v>869.65</v>
      </c>
      <c r="O203" s="50">
        <f>N203/(VLOOKUP(K203,'Cust Svd'!$A$2:$B$20,2,FALSE))</f>
        <v>1.7340631293493648E-2</v>
      </c>
      <c r="P203" s="50">
        <f t="shared" si="9"/>
        <v>-4.0547029015165785</v>
      </c>
      <c r="Q203" s="50">
        <f t="shared" si="10"/>
        <v>11</v>
      </c>
      <c r="R203" s="48">
        <f>HLOOKUP(K203,'GSE Sum'!$B$1:$T$10,10,FALSE)</f>
        <v>92.23357593458185</v>
      </c>
      <c r="S203" s="51" t="b">
        <f t="shared" si="11"/>
        <v>0</v>
      </c>
    </row>
    <row r="204" spans="1:19" ht="14.5" x14ac:dyDescent="0.35">
      <c r="A204" s="61">
        <v>45600</v>
      </c>
      <c r="B204" s="59">
        <v>2024</v>
      </c>
      <c r="C204">
        <v>2</v>
      </c>
      <c r="D204">
        <v>257</v>
      </c>
      <c r="E204">
        <v>121449.469</v>
      </c>
      <c r="J204" s="62">
        <v>45600</v>
      </c>
      <c r="K204" s="63">
        <v>2024</v>
      </c>
      <c r="L204">
        <v>2</v>
      </c>
      <c r="M204">
        <v>257</v>
      </c>
      <c r="N204">
        <v>121449.469</v>
      </c>
      <c r="O204" s="50">
        <f>N204/(VLOOKUP(K204,'Cust Svd'!$A$2:$B$20,2,FALSE))</f>
        <v>2.4216759187254491</v>
      </c>
      <c r="P204" s="50">
        <f t="shared" si="9"/>
        <v>0.88445982888040298</v>
      </c>
      <c r="Q204" s="50">
        <f t="shared" si="10"/>
        <v>11</v>
      </c>
      <c r="R204" s="48">
        <f>HLOOKUP(K204,'GSE Sum'!$B$1:$T$10,10,FALSE)</f>
        <v>92.23357593458185</v>
      </c>
      <c r="S204" s="51" t="b">
        <f t="shared" si="11"/>
        <v>0</v>
      </c>
    </row>
    <row r="205" spans="1:19" ht="14.5" x14ac:dyDescent="0.35">
      <c r="A205" s="61">
        <v>45601</v>
      </c>
      <c r="B205" s="59">
        <v>2024</v>
      </c>
      <c r="C205">
        <v>4</v>
      </c>
      <c r="D205">
        <v>2862</v>
      </c>
      <c r="E205">
        <v>502867.51</v>
      </c>
      <c r="J205" s="62">
        <v>45601</v>
      </c>
      <c r="K205" s="63">
        <v>2024</v>
      </c>
      <c r="L205">
        <v>4</v>
      </c>
      <c r="M205">
        <v>2862</v>
      </c>
      <c r="N205">
        <v>502867.51</v>
      </c>
      <c r="O205" s="50">
        <f>N205/(VLOOKUP(K205,'Cust Svd'!$A$2:$B$20,2,FALSE))</f>
        <v>10.027068453271122</v>
      </c>
      <c r="P205" s="50">
        <f t="shared" si="9"/>
        <v>2.3052882814129823</v>
      </c>
      <c r="Q205" s="50">
        <f t="shared" si="10"/>
        <v>11</v>
      </c>
      <c r="R205" s="48">
        <f>HLOOKUP(K205,'GSE Sum'!$B$1:$T$10,10,FALSE)</f>
        <v>92.23357593458185</v>
      </c>
      <c r="S205" s="51" t="b">
        <f t="shared" si="11"/>
        <v>0</v>
      </c>
    </row>
    <row r="206" spans="1:19" ht="14.5" x14ac:dyDescent="0.35">
      <c r="A206" s="61">
        <v>45602</v>
      </c>
      <c r="B206" s="59">
        <v>2024</v>
      </c>
      <c r="C206">
        <v>3</v>
      </c>
      <c r="D206">
        <v>555</v>
      </c>
      <c r="E206">
        <v>123634.344</v>
      </c>
      <c r="J206" s="62">
        <v>45602</v>
      </c>
      <c r="K206" s="63">
        <v>2024</v>
      </c>
      <c r="L206">
        <v>3</v>
      </c>
      <c r="M206">
        <v>555</v>
      </c>
      <c r="N206">
        <v>123634.344</v>
      </c>
      <c r="O206" s="50">
        <f>N206/(VLOOKUP(K206,'Cust Svd'!$A$2:$B$20,2,FALSE))</f>
        <v>2.465241849614165</v>
      </c>
      <c r="P206" s="50">
        <f t="shared" si="9"/>
        <v>0.90228991611558362</v>
      </c>
      <c r="Q206" s="50">
        <f t="shared" si="10"/>
        <v>11</v>
      </c>
      <c r="R206" s="48">
        <f>HLOOKUP(K206,'GSE Sum'!$B$1:$T$10,10,FALSE)</f>
        <v>92.23357593458185</v>
      </c>
      <c r="S206" s="51" t="b">
        <f t="shared" si="11"/>
        <v>0</v>
      </c>
    </row>
    <row r="207" spans="1:19" ht="14.5" x14ac:dyDescent="0.35">
      <c r="A207" s="61">
        <v>45603</v>
      </c>
      <c r="B207" s="59">
        <v>2024</v>
      </c>
      <c r="C207">
        <v>3</v>
      </c>
      <c r="D207">
        <v>136</v>
      </c>
      <c r="E207">
        <v>49830</v>
      </c>
      <c r="J207" s="62">
        <v>45603</v>
      </c>
      <c r="K207" s="63">
        <v>2024</v>
      </c>
      <c r="L207">
        <v>3</v>
      </c>
      <c r="M207">
        <v>136</v>
      </c>
      <c r="N207">
        <v>49830</v>
      </c>
      <c r="O207" s="50">
        <f>N207/(VLOOKUP(K207,'Cust Svd'!$A$2:$B$20,2,FALSE))</f>
        <v>0.99359933002332956</v>
      </c>
      <c r="P207" s="50">
        <f t="shared" si="9"/>
        <v>-6.4212420952902017E-3</v>
      </c>
      <c r="Q207" s="50">
        <f t="shared" si="10"/>
        <v>11</v>
      </c>
      <c r="R207" s="48">
        <f>HLOOKUP(K207,'GSE Sum'!$B$1:$T$10,10,FALSE)</f>
        <v>92.23357593458185</v>
      </c>
      <c r="S207" s="51" t="b">
        <f t="shared" si="11"/>
        <v>0</v>
      </c>
    </row>
    <row r="208" spans="1:19" ht="14.5" x14ac:dyDescent="0.35">
      <c r="A208" s="61">
        <v>45604</v>
      </c>
      <c r="B208" s="59">
        <v>2024</v>
      </c>
      <c r="C208">
        <v>1</v>
      </c>
      <c r="D208">
        <v>4</v>
      </c>
      <c r="E208">
        <v>254.07</v>
      </c>
      <c r="J208" s="62">
        <v>45604</v>
      </c>
      <c r="K208" s="63">
        <v>2024</v>
      </c>
      <c r="L208">
        <v>1</v>
      </c>
      <c r="M208">
        <v>4</v>
      </c>
      <c r="N208">
        <v>254.07</v>
      </c>
      <c r="O208" s="50">
        <f>N208/(VLOOKUP(K208,'Cust Svd'!$A$2:$B$20,2,FALSE))</f>
        <v>5.0661003768618772E-3</v>
      </c>
      <c r="P208" s="50">
        <f t="shared" si="9"/>
        <v>-5.2851839137691234</v>
      </c>
      <c r="Q208" s="50">
        <f t="shared" si="10"/>
        <v>11</v>
      </c>
      <c r="R208" s="48">
        <f>HLOOKUP(K208,'GSE Sum'!$B$1:$T$10,10,FALSE)</f>
        <v>92.23357593458185</v>
      </c>
      <c r="S208" s="51" t="b">
        <f t="shared" si="11"/>
        <v>0</v>
      </c>
    </row>
    <row r="209" spans="1:19" ht="14.5" x14ac:dyDescent="0.35">
      <c r="A209" s="61">
        <v>45605</v>
      </c>
      <c r="B209" s="59">
        <v>2024</v>
      </c>
      <c r="C209">
        <v>3</v>
      </c>
      <c r="D209">
        <v>79</v>
      </c>
      <c r="E209">
        <v>17271</v>
      </c>
      <c r="J209" s="62">
        <v>45605</v>
      </c>
      <c r="K209" s="63">
        <v>2024</v>
      </c>
      <c r="L209">
        <v>3</v>
      </c>
      <c r="M209">
        <v>79</v>
      </c>
      <c r="N209">
        <v>17271</v>
      </c>
      <c r="O209" s="50">
        <f>N209/(VLOOKUP(K209,'Cust Svd'!$A$2:$B$20,2,FALSE))</f>
        <v>0.34437997248310104</v>
      </c>
      <c r="P209" s="50">
        <f t="shared" si="9"/>
        <v>-1.0660096600268212</v>
      </c>
      <c r="Q209" s="50">
        <f t="shared" si="10"/>
        <v>11</v>
      </c>
      <c r="R209" s="48">
        <f>HLOOKUP(K209,'GSE Sum'!$B$1:$T$10,10,FALSE)</f>
        <v>92.23357593458185</v>
      </c>
      <c r="S209" s="51" t="b">
        <f t="shared" si="11"/>
        <v>0</v>
      </c>
    </row>
    <row r="210" spans="1:19" ht="14.5" x14ac:dyDescent="0.35">
      <c r="A210" s="61">
        <v>45606</v>
      </c>
      <c r="B210" s="59">
        <v>2024</v>
      </c>
      <c r="C210">
        <v>1</v>
      </c>
      <c r="D210">
        <v>22</v>
      </c>
      <c r="E210">
        <v>5676</v>
      </c>
      <c r="J210" s="62">
        <v>45606</v>
      </c>
      <c r="K210" s="63">
        <v>2024</v>
      </c>
      <c r="L210">
        <v>1</v>
      </c>
      <c r="M210">
        <v>22</v>
      </c>
      <c r="N210">
        <v>5676</v>
      </c>
      <c r="O210" s="50">
        <f>N210/(VLOOKUP(K210,'Cust Svd'!$A$2:$B$20,2,FALSE))</f>
        <v>0.11317820183047198</v>
      </c>
      <c r="P210" s="50">
        <f t="shared" si="9"/>
        <v>-2.1787916950908071</v>
      </c>
      <c r="Q210" s="50">
        <f t="shared" si="10"/>
        <v>11</v>
      </c>
      <c r="R210" s="48">
        <f>HLOOKUP(K210,'GSE Sum'!$B$1:$T$10,10,FALSE)</f>
        <v>92.23357593458185</v>
      </c>
      <c r="S210" s="51" t="b">
        <f t="shared" si="11"/>
        <v>0</v>
      </c>
    </row>
    <row r="211" spans="1:19" ht="14.5" x14ac:dyDescent="0.35">
      <c r="A211" s="61">
        <v>45607</v>
      </c>
      <c r="B211" s="59">
        <v>2024</v>
      </c>
      <c r="C211">
        <v>9</v>
      </c>
      <c r="D211">
        <v>5058</v>
      </c>
      <c r="E211">
        <v>726743.37399999995</v>
      </c>
      <c r="J211" s="62">
        <v>45607</v>
      </c>
      <c r="K211" s="63">
        <v>2024</v>
      </c>
      <c r="L211">
        <v>9</v>
      </c>
      <c r="M211">
        <v>5058</v>
      </c>
      <c r="N211">
        <v>726743.37399999995</v>
      </c>
      <c r="O211" s="50">
        <f>N211/(VLOOKUP(K211,'Cust Svd'!$A$2:$B$20,2,FALSE))</f>
        <v>14.491104344878465</v>
      </c>
      <c r="P211" s="50">
        <f t="shared" si="9"/>
        <v>2.6735349677057574</v>
      </c>
      <c r="Q211" s="50">
        <f t="shared" si="10"/>
        <v>11</v>
      </c>
      <c r="R211" s="48">
        <f>HLOOKUP(K211,'GSE Sum'!$B$1:$T$10,10,FALSE)</f>
        <v>92.23357593458185</v>
      </c>
      <c r="S211" s="51" t="b">
        <f t="shared" si="11"/>
        <v>0</v>
      </c>
    </row>
    <row r="212" spans="1:19" ht="14.5" x14ac:dyDescent="0.35">
      <c r="A212" s="61">
        <v>45608</v>
      </c>
      <c r="B212" s="59">
        <v>2024</v>
      </c>
      <c r="C212">
        <v>3</v>
      </c>
      <c r="D212">
        <v>93</v>
      </c>
      <c r="E212">
        <v>13159</v>
      </c>
      <c r="J212" s="62">
        <v>45608</v>
      </c>
      <c r="K212" s="63">
        <v>2024</v>
      </c>
      <c r="L212">
        <v>3</v>
      </c>
      <c r="M212">
        <v>93</v>
      </c>
      <c r="N212">
        <v>13159</v>
      </c>
      <c r="O212" s="50">
        <f>N212/(VLOOKUP(K212,'Cust Svd'!$A$2:$B$20,2,FALSE))</f>
        <v>0.26238758947977109</v>
      </c>
      <c r="P212" s="50">
        <f t="shared" si="9"/>
        <v>-1.3379325192206</v>
      </c>
      <c r="Q212" s="50">
        <f t="shared" si="10"/>
        <v>11</v>
      </c>
      <c r="R212" s="48">
        <f>HLOOKUP(K212,'GSE Sum'!$B$1:$T$10,10,FALSE)</f>
        <v>92.23357593458185</v>
      </c>
      <c r="S212" s="51" t="b">
        <f t="shared" si="11"/>
        <v>0</v>
      </c>
    </row>
    <row r="213" spans="1:19" ht="14.5" x14ac:dyDescent="0.35">
      <c r="A213" s="61">
        <v>45609</v>
      </c>
      <c r="B213" s="59">
        <v>2024</v>
      </c>
      <c r="C213">
        <v>3</v>
      </c>
      <c r="D213">
        <v>95</v>
      </c>
      <c r="E213">
        <v>21719.5</v>
      </c>
      <c r="J213" s="62">
        <v>45609</v>
      </c>
      <c r="K213" s="63">
        <v>2024</v>
      </c>
      <c r="L213">
        <v>3</v>
      </c>
      <c r="M213">
        <v>95</v>
      </c>
      <c r="N213">
        <v>21719.5</v>
      </c>
      <c r="O213" s="50">
        <f>N213/(VLOOKUP(K213,'Cust Svd'!$A$2:$B$20,2,FALSE))</f>
        <v>0.43308209208191262</v>
      </c>
      <c r="P213" s="50">
        <f t="shared" si="9"/>
        <v>-0.83682797984566581</v>
      </c>
      <c r="Q213" s="50">
        <f t="shared" si="10"/>
        <v>11</v>
      </c>
      <c r="R213" s="48">
        <f>HLOOKUP(K213,'GSE Sum'!$B$1:$T$10,10,FALSE)</f>
        <v>92.23357593458185</v>
      </c>
      <c r="S213" s="51" t="b">
        <f t="shared" si="11"/>
        <v>0</v>
      </c>
    </row>
    <row r="214" spans="1:19" ht="14.5" x14ac:dyDescent="0.35">
      <c r="A214" s="61">
        <v>45610</v>
      </c>
      <c r="B214" s="59">
        <v>2024</v>
      </c>
      <c r="C214">
        <v>1</v>
      </c>
      <c r="D214">
        <v>3</v>
      </c>
      <c r="E214">
        <v>93</v>
      </c>
      <c r="J214" s="62">
        <v>45610</v>
      </c>
      <c r="K214" s="63">
        <v>2024</v>
      </c>
      <c r="L214">
        <v>1</v>
      </c>
      <c r="M214">
        <v>3</v>
      </c>
      <c r="N214">
        <v>93</v>
      </c>
      <c r="O214" s="50">
        <f>N214/(VLOOKUP(K214,'Cust Svd'!$A$2:$B$20,2,FALSE))</f>
        <v>1.8543997128671412E-3</v>
      </c>
      <c r="P214" s="50">
        <f t="shared" si="9"/>
        <v>-6.2901942402174846</v>
      </c>
      <c r="Q214" s="50">
        <f t="shared" si="10"/>
        <v>11</v>
      </c>
      <c r="R214" s="48">
        <f>HLOOKUP(K214,'GSE Sum'!$B$1:$T$10,10,FALSE)</f>
        <v>92.23357593458185</v>
      </c>
      <c r="S214" s="51" t="b">
        <f t="shared" si="11"/>
        <v>0</v>
      </c>
    </row>
    <row r="215" spans="1:19" ht="14.5" x14ac:dyDescent="0.35">
      <c r="A215" s="61">
        <v>45611</v>
      </c>
      <c r="B215" s="59">
        <v>2024</v>
      </c>
      <c r="C215">
        <v>4</v>
      </c>
      <c r="D215">
        <v>89</v>
      </c>
      <c r="E215">
        <v>22994.48</v>
      </c>
      <c r="J215" s="62">
        <v>45611</v>
      </c>
      <c r="K215" s="63">
        <v>2024</v>
      </c>
      <c r="L215">
        <v>4</v>
      </c>
      <c r="M215">
        <v>89</v>
      </c>
      <c r="N215">
        <v>22994.48</v>
      </c>
      <c r="O215" s="50">
        <f>N215/(VLOOKUP(K215,'Cust Svd'!$A$2:$B$20,2,FALSE))</f>
        <v>0.45850491515622815</v>
      </c>
      <c r="P215" s="50">
        <f t="shared" si="9"/>
        <v>-0.77978426726406258</v>
      </c>
      <c r="Q215" s="50">
        <f t="shared" si="10"/>
        <v>11</v>
      </c>
      <c r="R215" s="48">
        <f>HLOOKUP(K215,'GSE Sum'!$B$1:$T$10,10,FALSE)</f>
        <v>92.23357593458185</v>
      </c>
      <c r="S215" s="51" t="b">
        <f t="shared" si="11"/>
        <v>0</v>
      </c>
    </row>
    <row r="216" spans="1:19" ht="14.5" x14ac:dyDescent="0.35">
      <c r="A216" s="61">
        <v>45612</v>
      </c>
      <c r="B216" s="59">
        <v>2024</v>
      </c>
      <c r="C216">
        <v>4</v>
      </c>
      <c r="D216">
        <v>47</v>
      </c>
      <c r="E216">
        <v>12477.57</v>
      </c>
      <c r="J216" s="62">
        <v>45612</v>
      </c>
      <c r="K216" s="63">
        <v>2024</v>
      </c>
      <c r="L216">
        <v>4</v>
      </c>
      <c r="M216">
        <v>47</v>
      </c>
      <c r="N216">
        <v>12477.57</v>
      </c>
      <c r="O216" s="50">
        <f>N216/(VLOOKUP(K216,'Cust Svd'!$A$2:$B$20,2,FALSE))</f>
        <v>0.24880002392773823</v>
      </c>
      <c r="P216" s="50">
        <f t="shared" si="9"/>
        <v>-1.391105821944536</v>
      </c>
      <c r="Q216" s="50">
        <f t="shared" si="10"/>
        <v>11</v>
      </c>
      <c r="R216" s="48">
        <f>HLOOKUP(K216,'GSE Sum'!$B$1:$T$10,10,FALSE)</f>
        <v>92.23357593458185</v>
      </c>
      <c r="S216" s="51" t="b">
        <f t="shared" si="11"/>
        <v>0</v>
      </c>
    </row>
    <row r="217" spans="1:19" ht="14.5" x14ac:dyDescent="0.35">
      <c r="A217" s="61">
        <v>45613</v>
      </c>
      <c r="B217" s="59">
        <v>2024</v>
      </c>
      <c r="C217">
        <v>2</v>
      </c>
      <c r="D217">
        <v>159</v>
      </c>
      <c r="E217">
        <v>50084.7</v>
      </c>
      <c r="J217" s="62">
        <v>45613</v>
      </c>
      <c r="K217" s="63">
        <v>2024</v>
      </c>
      <c r="L217">
        <v>2</v>
      </c>
      <c r="M217">
        <v>159</v>
      </c>
      <c r="N217">
        <v>50084.7</v>
      </c>
      <c r="O217" s="50">
        <f>N217/(VLOOKUP(K217,'Cust Svd'!$A$2:$B$20,2,FALSE))</f>
        <v>0.99867799246276245</v>
      </c>
      <c r="P217" s="50">
        <f t="shared" si="9"/>
        <v>-1.3228821601254839E-3</v>
      </c>
      <c r="Q217" s="50">
        <f t="shared" si="10"/>
        <v>11</v>
      </c>
      <c r="R217" s="48">
        <f>HLOOKUP(K217,'GSE Sum'!$B$1:$T$10,10,FALSE)</f>
        <v>92.23357593458185</v>
      </c>
      <c r="S217" s="51" t="b">
        <f t="shared" si="11"/>
        <v>0</v>
      </c>
    </row>
    <row r="218" spans="1:19" ht="14.5" x14ac:dyDescent="0.35">
      <c r="A218" s="61">
        <v>45614</v>
      </c>
      <c r="B218" s="59">
        <v>2024</v>
      </c>
      <c r="C218">
        <v>5</v>
      </c>
      <c r="D218">
        <v>81</v>
      </c>
      <c r="E218">
        <v>10556</v>
      </c>
      <c r="J218" s="62">
        <v>45614</v>
      </c>
      <c r="K218" s="63">
        <v>2024</v>
      </c>
      <c r="L218">
        <v>5</v>
      </c>
      <c r="M218">
        <v>81</v>
      </c>
      <c r="N218">
        <v>10556</v>
      </c>
      <c r="O218" s="50">
        <f>N218/(VLOOKUP(K218,'Cust Svd'!$A$2:$B$20,2,FALSE))</f>
        <v>0.21048433730134991</v>
      </c>
      <c r="P218" s="50">
        <f t="shared" si="9"/>
        <v>-1.5583440357475258</v>
      </c>
      <c r="Q218" s="50">
        <f t="shared" si="10"/>
        <v>11</v>
      </c>
      <c r="R218" s="48">
        <f>HLOOKUP(K218,'GSE Sum'!$B$1:$T$10,10,FALSE)</f>
        <v>92.23357593458185</v>
      </c>
      <c r="S218" s="51" t="b">
        <f t="shared" si="11"/>
        <v>0</v>
      </c>
    </row>
    <row r="219" spans="1:19" ht="14.5" x14ac:dyDescent="0.35">
      <c r="A219" s="61">
        <v>45615</v>
      </c>
      <c r="B219" s="59">
        <v>2024</v>
      </c>
      <c r="C219">
        <v>5</v>
      </c>
      <c r="D219">
        <v>41</v>
      </c>
      <c r="E219">
        <v>16632</v>
      </c>
      <c r="J219" s="62">
        <v>45615</v>
      </c>
      <c r="K219" s="63">
        <v>2024</v>
      </c>
      <c r="L219">
        <v>5</v>
      </c>
      <c r="M219">
        <v>41</v>
      </c>
      <c r="N219">
        <v>16632</v>
      </c>
      <c r="O219" s="50">
        <f>N219/(VLOOKUP(K219,'Cust Svd'!$A$2:$B$20,2,FALSE))</f>
        <v>0.33163845187533647</v>
      </c>
      <c r="P219" s="50">
        <f t="shared" si="9"/>
        <v>-1.1037099038328917</v>
      </c>
      <c r="Q219" s="50">
        <f t="shared" si="10"/>
        <v>11</v>
      </c>
      <c r="R219" s="48">
        <f>HLOOKUP(K219,'GSE Sum'!$B$1:$T$10,10,FALSE)</f>
        <v>92.23357593458185</v>
      </c>
      <c r="S219" s="51" t="b">
        <f t="shared" si="11"/>
        <v>0</v>
      </c>
    </row>
    <row r="220" spans="1:19" ht="14.5" x14ac:dyDescent="0.35">
      <c r="A220" s="61">
        <v>45616</v>
      </c>
      <c r="B220" s="59">
        <v>2024</v>
      </c>
      <c r="C220">
        <v>8</v>
      </c>
      <c r="D220">
        <v>942</v>
      </c>
      <c r="E220">
        <v>644079.85199999996</v>
      </c>
      <c r="J220" s="62">
        <v>45616</v>
      </c>
      <c r="K220" s="63">
        <v>2024</v>
      </c>
      <c r="L220">
        <v>8</v>
      </c>
      <c r="M220">
        <v>942</v>
      </c>
      <c r="N220">
        <v>644079.85199999996</v>
      </c>
      <c r="O220" s="50">
        <f>N220/(VLOOKUP(K220,'Cust Svd'!$A$2:$B$20,2,FALSE))</f>
        <v>12.84281174851947</v>
      </c>
      <c r="P220" s="50">
        <f t="shared" si="9"/>
        <v>2.5527842578179754</v>
      </c>
      <c r="Q220" s="50">
        <f t="shared" si="10"/>
        <v>11</v>
      </c>
      <c r="R220" s="48">
        <f>HLOOKUP(K220,'GSE Sum'!$B$1:$T$10,10,FALSE)</f>
        <v>92.23357593458185</v>
      </c>
      <c r="S220" s="51" t="b">
        <f t="shared" si="11"/>
        <v>0</v>
      </c>
    </row>
    <row r="221" spans="1:19" ht="14.5" x14ac:dyDescent="0.35">
      <c r="A221" s="61">
        <v>45617</v>
      </c>
      <c r="B221" s="59">
        <v>2024</v>
      </c>
      <c r="C221">
        <v>7</v>
      </c>
      <c r="D221">
        <v>3288</v>
      </c>
      <c r="E221">
        <v>358200.60000000003</v>
      </c>
      <c r="J221" s="62">
        <v>45617</v>
      </c>
      <c r="K221" s="63">
        <v>2024</v>
      </c>
      <c r="L221">
        <v>7</v>
      </c>
      <c r="M221">
        <v>3288</v>
      </c>
      <c r="N221">
        <v>358200.60000000003</v>
      </c>
      <c r="O221" s="50">
        <f>N221/(VLOOKUP(K221,'Cust Svd'!$A$2:$B$20,2,FALSE))</f>
        <v>7.1424418256864275</v>
      </c>
      <c r="P221" s="50">
        <f t="shared" si="9"/>
        <v>1.9660547102784813</v>
      </c>
      <c r="Q221" s="50">
        <f t="shared" si="10"/>
        <v>11</v>
      </c>
      <c r="R221" s="48">
        <f>HLOOKUP(K221,'GSE Sum'!$B$1:$T$10,10,FALSE)</f>
        <v>92.23357593458185</v>
      </c>
      <c r="S221" s="51" t="b">
        <f t="shared" si="11"/>
        <v>0</v>
      </c>
    </row>
    <row r="222" spans="1:19" ht="14.5" x14ac:dyDescent="0.35">
      <c r="A222" s="61">
        <v>45618</v>
      </c>
      <c r="B222" s="59">
        <v>2024</v>
      </c>
      <c r="C222">
        <v>7</v>
      </c>
      <c r="D222">
        <v>968</v>
      </c>
      <c r="E222">
        <v>550556.1100000001</v>
      </c>
      <c r="J222" s="62">
        <v>45618</v>
      </c>
      <c r="K222" s="63">
        <v>2024</v>
      </c>
      <c r="L222">
        <v>7</v>
      </c>
      <c r="M222">
        <v>968</v>
      </c>
      <c r="N222">
        <v>550556.1100000001</v>
      </c>
      <c r="O222" s="50">
        <f>N222/(VLOOKUP(K222,'Cust Svd'!$A$2:$B$20,2,FALSE))</f>
        <v>10.977968734422047</v>
      </c>
      <c r="P222" s="50">
        <f t="shared" si="9"/>
        <v>2.3958904221023309</v>
      </c>
      <c r="Q222" s="50">
        <f t="shared" si="10"/>
        <v>11</v>
      </c>
      <c r="R222" s="48">
        <f>HLOOKUP(K222,'GSE Sum'!$B$1:$T$10,10,FALSE)</f>
        <v>92.23357593458185</v>
      </c>
      <c r="S222" s="51" t="b">
        <f t="shared" si="11"/>
        <v>0</v>
      </c>
    </row>
    <row r="223" spans="1:19" ht="14.5" x14ac:dyDescent="0.35">
      <c r="A223" s="61">
        <v>45619</v>
      </c>
      <c r="B223" s="59">
        <v>2024</v>
      </c>
      <c r="C223">
        <v>1</v>
      </c>
      <c r="D223">
        <v>19</v>
      </c>
      <c r="E223">
        <v>18715</v>
      </c>
      <c r="J223" s="62">
        <v>45619</v>
      </c>
      <c r="K223" s="63">
        <v>2024</v>
      </c>
      <c r="L223">
        <v>1</v>
      </c>
      <c r="M223">
        <v>19</v>
      </c>
      <c r="N223">
        <v>18715</v>
      </c>
      <c r="O223" s="50">
        <f>N223/(VLOOKUP(K223,'Cust Svd'!$A$2:$B$20,2,FALSE))</f>
        <v>0.37317301748718867</v>
      </c>
      <c r="P223" s="50">
        <f t="shared" si="9"/>
        <v>-0.98571311303221121</v>
      </c>
      <c r="Q223" s="50">
        <f t="shared" si="10"/>
        <v>11</v>
      </c>
      <c r="R223" s="48">
        <f>HLOOKUP(K223,'GSE Sum'!$B$1:$T$10,10,FALSE)</f>
        <v>92.23357593458185</v>
      </c>
      <c r="S223" s="51" t="b">
        <f t="shared" si="11"/>
        <v>0</v>
      </c>
    </row>
    <row r="224" spans="1:19" ht="14.5" x14ac:dyDescent="0.35">
      <c r="A224" s="61">
        <v>45620</v>
      </c>
      <c r="B224" s="59">
        <v>2024</v>
      </c>
      <c r="C224">
        <v>2</v>
      </c>
      <c r="D224">
        <v>19</v>
      </c>
      <c r="E224">
        <v>5300.5</v>
      </c>
      <c r="J224" s="62">
        <v>45620</v>
      </c>
      <c r="K224" s="63">
        <v>2024</v>
      </c>
      <c r="L224">
        <v>2</v>
      </c>
      <c r="M224">
        <v>19</v>
      </c>
      <c r="N224">
        <v>5300.5</v>
      </c>
      <c r="O224" s="50">
        <f>N224/(VLOOKUP(K224,'Cust Svd'!$A$2:$B$20,2,FALSE))</f>
        <v>0.10569081374249766</v>
      </c>
      <c r="P224" s="50">
        <f t="shared" si="9"/>
        <v>-2.2472372986575881</v>
      </c>
      <c r="Q224" s="50">
        <f t="shared" si="10"/>
        <v>11</v>
      </c>
      <c r="R224" s="48">
        <f>HLOOKUP(K224,'GSE Sum'!$B$1:$T$10,10,FALSE)</f>
        <v>92.23357593458185</v>
      </c>
      <c r="S224" s="51" t="b">
        <f t="shared" si="11"/>
        <v>0</v>
      </c>
    </row>
    <row r="225" spans="1:19" ht="14.5" x14ac:dyDescent="0.35">
      <c r="A225" s="61">
        <v>45621</v>
      </c>
      <c r="B225" s="59">
        <v>2024</v>
      </c>
      <c r="C225">
        <v>6</v>
      </c>
      <c r="D225">
        <v>40</v>
      </c>
      <c r="E225">
        <v>8873.0499999999993</v>
      </c>
      <c r="J225" s="62">
        <v>45621</v>
      </c>
      <c r="K225" s="63">
        <v>2024</v>
      </c>
      <c r="L225">
        <v>6</v>
      </c>
      <c r="M225">
        <v>40</v>
      </c>
      <c r="N225">
        <v>8873.0499999999993</v>
      </c>
      <c r="O225" s="50">
        <f>N225/(VLOOKUP(K225,'Cust Svd'!$A$2:$B$20,2,FALSE))</f>
        <v>0.17692668142210521</v>
      </c>
      <c r="P225" s="50">
        <f t="shared" si="9"/>
        <v>-1.7320198614785873</v>
      </c>
      <c r="Q225" s="50">
        <f t="shared" si="10"/>
        <v>11</v>
      </c>
      <c r="R225" s="48">
        <f>HLOOKUP(K225,'GSE Sum'!$B$1:$T$10,10,FALSE)</f>
        <v>92.23357593458185</v>
      </c>
      <c r="S225" s="51" t="b">
        <f t="shared" si="11"/>
        <v>0</v>
      </c>
    </row>
    <row r="226" spans="1:19" ht="14.5" x14ac:dyDescent="0.35">
      <c r="A226" s="61">
        <v>45622</v>
      </c>
      <c r="B226" s="59">
        <v>2024</v>
      </c>
      <c r="C226">
        <v>1</v>
      </c>
      <c r="D226">
        <v>47</v>
      </c>
      <c r="E226">
        <v>5385.42</v>
      </c>
      <c r="J226" s="62">
        <v>45622</v>
      </c>
      <c r="K226" s="63">
        <v>2024</v>
      </c>
      <c r="L226">
        <v>1</v>
      </c>
      <c r="M226">
        <v>47</v>
      </c>
      <c r="N226">
        <v>5385.42</v>
      </c>
      <c r="O226" s="50">
        <f>N226/(VLOOKUP(K226,'Cust Svd'!$A$2:$B$20,2,FALSE))</f>
        <v>0.10738410001794581</v>
      </c>
      <c r="P226" s="50">
        <f t="shared" si="9"/>
        <v>-2.2313431523926894</v>
      </c>
      <c r="Q226" s="50">
        <f t="shared" si="10"/>
        <v>11</v>
      </c>
      <c r="R226" s="48">
        <f>HLOOKUP(K226,'GSE Sum'!$B$1:$T$10,10,FALSE)</f>
        <v>92.23357593458185</v>
      </c>
      <c r="S226" s="51" t="b">
        <f t="shared" si="11"/>
        <v>0</v>
      </c>
    </row>
    <row r="227" spans="1:19" ht="14.5" x14ac:dyDescent="0.35">
      <c r="A227" s="61">
        <v>45623</v>
      </c>
      <c r="B227" s="59">
        <v>2024</v>
      </c>
      <c r="C227">
        <v>1</v>
      </c>
      <c r="D227">
        <v>5</v>
      </c>
      <c r="E227">
        <v>1010</v>
      </c>
      <c r="J227" s="62">
        <v>45623</v>
      </c>
      <c r="K227" s="63">
        <v>2024</v>
      </c>
      <c r="L227">
        <v>1</v>
      </c>
      <c r="M227">
        <v>5</v>
      </c>
      <c r="N227">
        <v>1010</v>
      </c>
      <c r="O227" s="50">
        <f>N227/(VLOOKUP(K227,'Cust Svd'!$A$2:$B$20,2,FALSE))</f>
        <v>2.013917967737433E-2</v>
      </c>
      <c r="P227" s="50">
        <f t="shared" si="9"/>
        <v>-3.9050881235354353</v>
      </c>
      <c r="Q227" s="50">
        <f t="shared" si="10"/>
        <v>11</v>
      </c>
      <c r="R227" s="48">
        <f>HLOOKUP(K227,'GSE Sum'!$B$1:$T$10,10,FALSE)</f>
        <v>92.23357593458185</v>
      </c>
      <c r="S227" s="51" t="b">
        <f t="shared" si="11"/>
        <v>0</v>
      </c>
    </row>
    <row r="228" spans="1:19" ht="14.5" x14ac:dyDescent="0.35">
      <c r="A228" s="61">
        <v>45625</v>
      </c>
      <c r="B228" s="59">
        <v>2024</v>
      </c>
      <c r="C228">
        <v>2</v>
      </c>
      <c r="D228">
        <v>14</v>
      </c>
      <c r="E228">
        <v>1160.1500000000001</v>
      </c>
      <c r="J228" s="62">
        <v>45625</v>
      </c>
      <c r="K228" s="63">
        <v>2024</v>
      </c>
      <c r="L228">
        <v>2</v>
      </c>
      <c r="M228">
        <v>14</v>
      </c>
      <c r="N228">
        <v>1160.1500000000001</v>
      </c>
      <c r="O228" s="50">
        <f>N228/(VLOOKUP(K228,'Cust Svd'!$A$2:$B$20,2,FALSE))</f>
        <v>2.3133137923471121E-2</v>
      </c>
      <c r="P228" s="50">
        <f t="shared" si="9"/>
        <v>-3.7664891472853643</v>
      </c>
      <c r="Q228" s="50">
        <f t="shared" si="10"/>
        <v>11</v>
      </c>
      <c r="R228" s="48">
        <f>HLOOKUP(K228,'GSE Sum'!$B$1:$T$10,10,FALSE)</f>
        <v>92.23357593458185</v>
      </c>
      <c r="S228" s="51" t="b">
        <f t="shared" si="11"/>
        <v>0</v>
      </c>
    </row>
    <row r="229" spans="1:19" ht="14.5" x14ac:dyDescent="0.35">
      <c r="A229" s="61">
        <v>45626</v>
      </c>
      <c r="B229" s="59">
        <v>2024</v>
      </c>
      <c r="C229">
        <v>1</v>
      </c>
      <c r="D229">
        <v>10</v>
      </c>
      <c r="E229">
        <v>3320</v>
      </c>
      <c r="J229" s="62">
        <v>45626</v>
      </c>
      <c r="K229" s="63">
        <v>2024</v>
      </c>
      <c r="L229">
        <v>1</v>
      </c>
      <c r="M229">
        <v>10</v>
      </c>
      <c r="N229">
        <v>3320</v>
      </c>
      <c r="O229" s="50">
        <f>N229/(VLOOKUP(K229,'Cust Svd'!$A$2:$B$20,2,FALSE))</f>
        <v>6.6200075771171069E-2</v>
      </c>
      <c r="P229" s="50">
        <f t="shared" si="9"/>
        <v>-2.715073671460206</v>
      </c>
      <c r="Q229" s="50">
        <f t="shared" si="10"/>
        <v>11</v>
      </c>
      <c r="R229" s="48">
        <f>HLOOKUP(K229,'GSE Sum'!$B$1:$T$10,10,FALSE)</f>
        <v>92.23357593458185</v>
      </c>
      <c r="S229" s="51" t="b">
        <f t="shared" si="11"/>
        <v>0</v>
      </c>
    </row>
    <row r="230" spans="1:19" ht="14.5" x14ac:dyDescent="0.35">
      <c r="A230" s="61">
        <v>45629</v>
      </c>
      <c r="B230" s="59">
        <v>2024</v>
      </c>
      <c r="C230">
        <v>2</v>
      </c>
      <c r="D230">
        <v>19</v>
      </c>
      <c r="E230">
        <v>3654.25</v>
      </c>
      <c r="J230" s="62">
        <v>45629</v>
      </c>
      <c r="K230" s="63">
        <v>2024</v>
      </c>
      <c r="L230">
        <v>2</v>
      </c>
      <c r="M230">
        <v>19</v>
      </c>
      <c r="N230">
        <v>3654.25</v>
      </c>
      <c r="O230" s="50">
        <f>N230/(VLOOKUP(K230,'Cust Svd'!$A$2:$B$20,2,FALSE))</f>
        <v>7.2864947857470441E-2</v>
      </c>
      <c r="P230" s="50">
        <f t="shared" si="9"/>
        <v>-2.6191475806013385</v>
      </c>
      <c r="Q230" s="50">
        <f t="shared" si="10"/>
        <v>12</v>
      </c>
      <c r="R230" s="48">
        <f>HLOOKUP(K230,'GSE Sum'!$B$1:$T$10,10,FALSE)</f>
        <v>92.23357593458185</v>
      </c>
      <c r="S230" s="51" t="b">
        <f t="shared" si="11"/>
        <v>0</v>
      </c>
    </row>
    <row r="231" spans="1:19" ht="14.5" x14ac:dyDescent="0.35">
      <c r="A231" s="61">
        <v>45630</v>
      </c>
      <c r="B231" s="59">
        <v>2024</v>
      </c>
      <c r="C231">
        <v>3</v>
      </c>
      <c r="D231">
        <v>26</v>
      </c>
      <c r="E231">
        <v>6640</v>
      </c>
      <c r="J231" s="62">
        <v>45630</v>
      </c>
      <c r="K231" s="63">
        <v>2024</v>
      </c>
      <c r="L231">
        <v>3</v>
      </c>
      <c r="M231">
        <v>26</v>
      </c>
      <c r="N231">
        <v>6640</v>
      </c>
      <c r="O231" s="50">
        <f>N231/(VLOOKUP(K231,'Cust Svd'!$A$2:$B$20,2,FALSE))</f>
        <v>0.13240015154234214</v>
      </c>
      <c r="P231" s="50">
        <f t="shared" si="9"/>
        <v>-2.021926490900261</v>
      </c>
      <c r="Q231" s="50">
        <f t="shared" si="10"/>
        <v>12</v>
      </c>
      <c r="R231" s="48">
        <f>HLOOKUP(K231,'GSE Sum'!$B$1:$T$10,10,FALSE)</f>
        <v>92.23357593458185</v>
      </c>
      <c r="S231" s="51" t="b">
        <f t="shared" si="11"/>
        <v>0</v>
      </c>
    </row>
    <row r="232" spans="1:19" ht="14.5" x14ac:dyDescent="0.35">
      <c r="A232" s="61">
        <v>45631</v>
      </c>
      <c r="B232" s="59">
        <v>2024</v>
      </c>
      <c r="C232">
        <v>3</v>
      </c>
      <c r="D232">
        <v>64</v>
      </c>
      <c r="E232">
        <v>19189</v>
      </c>
      <c r="J232" s="62">
        <v>45631</v>
      </c>
      <c r="K232" s="63">
        <v>2024</v>
      </c>
      <c r="L232">
        <v>3</v>
      </c>
      <c r="M232">
        <v>64</v>
      </c>
      <c r="N232">
        <v>19189</v>
      </c>
      <c r="O232" s="50">
        <f>N232/(VLOOKUP(K232,'Cust Svd'!$A$2:$B$20,2,FALSE))</f>
        <v>0.38262447408825345</v>
      </c>
      <c r="P232" s="50">
        <f t="shared" si="9"/>
        <v>-0.96070125620099822</v>
      </c>
      <c r="Q232" s="50">
        <f t="shared" si="10"/>
        <v>12</v>
      </c>
      <c r="R232" s="48">
        <f>HLOOKUP(K232,'GSE Sum'!$B$1:$T$10,10,FALSE)</f>
        <v>92.23357593458185</v>
      </c>
      <c r="S232" s="51" t="b">
        <f t="shared" si="11"/>
        <v>0</v>
      </c>
    </row>
    <row r="233" spans="1:19" ht="14.5" x14ac:dyDescent="0.35">
      <c r="A233" s="61">
        <v>45632</v>
      </c>
      <c r="B233" s="59">
        <v>2024</v>
      </c>
      <c r="C233">
        <v>3</v>
      </c>
      <c r="D233">
        <v>84</v>
      </c>
      <c r="E233">
        <v>30004</v>
      </c>
      <c r="J233" s="62">
        <v>45632</v>
      </c>
      <c r="K233" s="63">
        <v>2024</v>
      </c>
      <c r="L233">
        <v>3</v>
      </c>
      <c r="M233">
        <v>84</v>
      </c>
      <c r="N233">
        <v>30004</v>
      </c>
      <c r="O233" s="50">
        <f>N233/(VLOOKUP(K233,'Cust Svd'!$A$2:$B$20,2,FALSE))</f>
        <v>0.59827321489102914</v>
      </c>
      <c r="P233" s="50">
        <f t="shared" si="9"/>
        <v>-0.51370774828121346</v>
      </c>
      <c r="Q233" s="50">
        <f t="shared" si="10"/>
        <v>12</v>
      </c>
      <c r="R233" s="48">
        <f>HLOOKUP(K233,'GSE Sum'!$B$1:$T$10,10,FALSE)</f>
        <v>92.23357593458185</v>
      </c>
      <c r="S233" s="51" t="b">
        <f t="shared" si="11"/>
        <v>0</v>
      </c>
    </row>
    <row r="234" spans="1:19" ht="14.5" x14ac:dyDescent="0.35">
      <c r="A234" s="61">
        <v>45635</v>
      </c>
      <c r="B234" s="59">
        <v>2024</v>
      </c>
      <c r="C234">
        <v>2</v>
      </c>
      <c r="D234">
        <v>14</v>
      </c>
      <c r="E234">
        <v>2313.98</v>
      </c>
      <c r="J234" s="62">
        <v>45635</v>
      </c>
      <c r="K234" s="63">
        <v>2024</v>
      </c>
      <c r="L234">
        <v>2</v>
      </c>
      <c r="M234">
        <v>14</v>
      </c>
      <c r="N234">
        <v>2313.98</v>
      </c>
      <c r="O234" s="50">
        <f>N234/(VLOOKUP(K234,'Cust Svd'!$A$2:$B$20,2,FALSE))</f>
        <v>4.6140256425594703E-2</v>
      </c>
      <c r="P234" s="50">
        <f t="shared" si="9"/>
        <v>-3.0760694686968209</v>
      </c>
      <c r="Q234" s="50">
        <f t="shared" si="10"/>
        <v>12</v>
      </c>
      <c r="R234" s="48">
        <f>HLOOKUP(K234,'GSE Sum'!$B$1:$T$10,10,FALSE)</f>
        <v>92.23357593458185</v>
      </c>
      <c r="S234" s="51" t="b">
        <f t="shared" si="11"/>
        <v>0</v>
      </c>
    </row>
    <row r="235" spans="1:19" ht="14.5" x14ac:dyDescent="0.35">
      <c r="A235" s="61">
        <v>45636</v>
      </c>
      <c r="B235" s="59">
        <v>2024</v>
      </c>
      <c r="C235">
        <v>2</v>
      </c>
      <c r="D235">
        <v>24</v>
      </c>
      <c r="E235">
        <v>3000.7799999999997</v>
      </c>
      <c r="J235" s="62">
        <v>45636</v>
      </c>
      <c r="K235" s="63">
        <v>2024</v>
      </c>
      <c r="L235">
        <v>2</v>
      </c>
      <c r="M235">
        <v>24</v>
      </c>
      <c r="N235">
        <v>3000.7799999999997</v>
      </c>
      <c r="O235" s="50">
        <f>N235/(VLOOKUP(K235,'Cust Svd'!$A$2:$B$20,2,FALSE))</f>
        <v>5.983489860620924E-2</v>
      </c>
      <c r="P235" s="50">
        <f t="shared" si="9"/>
        <v>-2.8161661995146363</v>
      </c>
      <c r="Q235" s="50">
        <f t="shared" si="10"/>
        <v>12</v>
      </c>
      <c r="R235" s="48">
        <f>HLOOKUP(K235,'GSE Sum'!$B$1:$T$10,10,FALSE)</f>
        <v>92.23357593458185</v>
      </c>
      <c r="S235" s="51" t="b">
        <f t="shared" si="11"/>
        <v>0</v>
      </c>
    </row>
    <row r="236" spans="1:19" ht="14.5" x14ac:dyDescent="0.35">
      <c r="A236" s="61">
        <v>45637</v>
      </c>
      <c r="B236" s="59">
        <v>2024</v>
      </c>
      <c r="C236">
        <v>2</v>
      </c>
      <c r="D236">
        <v>60</v>
      </c>
      <c r="E236">
        <v>25834.080000000002</v>
      </c>
      <c r="J236" s="62">
        <v>45637</v>
      </c>
      <c r="K236" s="63">
        <v>2024</v>
      </c>
      <c r="L236">
        <v>2</v>
      </c>
      <c r="M236">
        <v>60</v>
      </c>
      <c r="N236">
        <v>25834.080000000002</v>
      </c>
      <c r="O236" s="50">
        <f>N236/(VLOOKUP(K236,'Cust Svd'!$A$2:$B$20,2,FALSE))</f>
        <v>0.51512591972243826</v>
      </c>
      <c r="P236" s="50">
        <f t="shared" si="9"/>
        <v>-0.66334390388929543</v>
      </c>
      <c r="Q236" s="50">
        <f t="shared" si="10"/>
        <v>12</v>
      </c>
      <c r="R236" s="48">
        <f>HLOOKUP(K236,'GSE Sum'!$B$1:$T$10,10,FALSE)</f>
        <v>92.23357593458185</v>
      </c>
      <c r="S236" s="51" t="b">
        <f t="shared" si="11"/>
        <v>0</v>
      </c>
    </row>
    <row r="237" spans="1:19" ht="14.5" x14ac:dyDescent="0.35">
      <c r="A237" s="61">
        <v>45638</v>
      </c>
      <c r="B237" s="59">
        <v>2024</v>
      </c>
      <c r="C237">
        <v>1</v>
      </c>
      <c r="D237">
        <v>14</v>
      </c>
      <c r="E237">
        <v>1750</v>
      </c>
      <c r="J237" s="62">
        <v>45638</v>
      </c>
      <c r="K237" s="63">
        <v>2024</v>
      </c>
      <c r="L237">
        <v>1</v>
      </c>
      <c r="M237">
        <v>14</v>
      </c>
      <c r="N237">
        <v>1750</v>
      </c>
      <c r="O237" s="50">
        <f>N237/(VLOOKUP(K237,'Cust Svd'!$A$2:$B$20,2,FALSE))</f>
        <v>3.4894618252876312E-2</v>
      </c>
      <c r="P237" s="50">
        <f t="shared" si="9"/>
        <v>-3.3554226664531805</v>
      </c>
      <c r="Q237" s="50">
        <f t="shared" si="10"/>
        <v>12</v>
      </c>
      <c r="R237" s="48">
        <f>HLOOKUP(K237,'GSE Sum'!$B$1:$T$10,10,FALSE)</f>
        <v>92.23357593458185</v>
      </c>
      <c r="S237" s="51" t="b">
        <f t="shared" si="11"/>
        <v>0</v>
      </c>
    </row>
    <row r="238" spans="1:19" ht="14.5" x14ac:dyDescent="0.35">
      <c r="A238" s="61">
        <v>45639</v>
      </c>
      <c r="B238" s="59">
        <v>2024</v>
      </c>
      <c r="C238">
        <v>8</v>
      </c>
      <c r="D238">
        <v>75</v>
      </c>
      <c r="E238">
        <v>30014.400000000001</v>
      </c>
      <c r="J238" s="62">
        <v>45639</v>
      </c>
      <c r="K238" s="63">
        <v>2024</v>
      </c>
      <c r="L238">
        <v>8</v>
      </c>
      <c r="M238">
        <v>75</v>
      </c>
      <c r="N238">
        <v>30014.400000000001</v>
      </c>
      <c r="O238" s="50">
        <f>N238/(VLOOKUP(K238,'Cust Svd'!$A$2:$B$20,2,FALSE))</f>
        <v>0.59848058862236053</v>
      </c>
      <c r="P238" s="50">
        <f t="shared" si="9"/>
        <v>-0.51336118788959717</v>
      </c>
      <c r="Q238" s="50">
        <f t="shared" si="10"/>
        <v>12</v>
      </c>
      <c r="R238" s="48">
        <f>HLOOKUP(K238,'GSE Sum'!$B$1:$T$10,10,FALSE)</f>
        <v>92.23357593458185</v>
      </c>
      <c r="S238" s="51" t="b">
        <f t="shared" si="11"/>
        <v>0</v>
      </c>
    </row>
    <row r="239" spans="1:19" ht="14.5" x14ac:dyDescent="0.35">
      <c r="A239" s="61">
        <v>45640</v>
      </c>
      <c r="B239" s="59">
        <v>2024</v>
      </c>
      <c r="C239">
        <v>2</v>
      </c>
      <c r="D239">
        <v>108</v>
      </c>
      <c r="E239">
        <v>18872</v>
      </c>
      <c r="J239" s="62">
        <v>45640</v>
      </c>
      <c r="K239" s="63">
        <v>2024</v>
      </c>
      <c r="L239">
        <v>2</v>
      </c>
      <c r="M239">
        <v>108</v>
      </c>
      <c r="N239">
        <v>18872</v>
      </c>
      <c r="O239" s="50">
        <f>N239/(VLOOKUP(K239,'Cust Svd'!$A$2:$B$20,2,FALSE))</f>
        <v>0.37630356323901815</v>
      </c>
      <c r="P239" s="50">
        <f t="shared" si="9"/>
        <v>-0.97735911228322958</v>
      </c>
      <c r="Q239" s="50">
        <f t="shared" si="10"/>
        <v>12</v>
      </c>
      <c r="R239" s="48">
        <f>HLOOKUP(K239,'GSE Sum'!$B$1:$T$10,10,FALSE)</f>
        <v>92.23357593458185</v>
      </c>
      <c r="S239" s="51" t="b">
        <f t="shared" si="11"/>
        <v>0</v>
      </c>
    </row>
    <row r="240" spans="1:19" ht="14.5" x14ac:dyDescent="0.35">
      <c r="A240" s="61">
        <v>45642</v>
      </c>
      <c r="B240" s="59">
        <v>2024</v>
      </c>
      <c r="C240">
        <v>4</v>
      </c>
      <c r="D240">
        <v>150</v>
      </c>
      <c r="E240">
        <v>38698</v>
      </c>
      <c r="J240" s="62">
        <v>45642</v>
      </c>
      <c r="K240" s="63">
        <v>2024</v>
      </c>
      <c r="L240">
        <v>4</v>
      </c>
      <c r="M240">
        <v>150</v>
      </c>
      <c r="N240">
        <v>38698</v>
      </c>
      <c r="O240" s="50">
        <f>N240/(VLOOKUP(K240,'Cust Svd'!$A$2:$B$20,2,FALSE))</f>
        <v>0.77162967837131857</v>
      </c>
      <c r="P240" s="50">
        <f t="shared" si="9"/>
        <v>-0.25925053527486652</v>
      </c>
      <c r="Q240" s="50">
        <f t="shared" si="10"/>
        <v>12</v>
      </c>
      <c r="R240" s="48">
        <f>HLOOKUP(K240,'GSE Sum'!$B$1:$T$10,10,FALSE)</f>
        <v>92.23357593458185</v>
      </c>
      <c r="S240" s="51" t="b">
        <f t="shared" si="11"/>
        <v>0</v>
      </c>
    </row>
    <row r="241" spans="1:19" ht="14.5" x14ac:dyDescent="0.35">
      <c r="A241" s="61">
        <v>45643</v>
      </c>
      <c r="B241" s="59">
        <v>2024</v>
      </c>
      <c r="C241">
        <v>1</v>
      </c>
      <c r="D241">
        <v>44</v>
      </c>
      <c r="E241">
        <v>16528</v>
      </c>
      <c r="J241" s="62">
        <v>45643</v>
      </c>
      <c r="K241" s="63">
        <v>2024</v>
      </c>
      <c r="L241">
        <v>1</v>
      </c>
      <c r="M241">
        <v>44</v>
      </c>
      <c r="N241">
        <v>16528</v>
      </c>
      <c r="O241" s="50">
        <f>N241/(VLOOKUP(K241,'Cust Svd'!$A$2:$B$20,2,FALSE))</f>
        <v>0.32956471456202269</v>
      </c>
      <c r="P241" s="50">
        <f t="shared" si="9"/>
        <v>-1.1099825420113207</v>
      </c>
      <c r="Q241" s="50">
        <f t="shared" si="10"/>
        <v>12</v>
      </c>
      <c r="R241" s="48">
        <f>HLOOKUP(K241,'GSE Sum'!$B$1:$T$10,10,FALSE)</f>
        <v>92.23357593458185</v>
      </c>
      <c r="S241" s="51" t="b">
        <f t="shared" si="11"/>
        <v>0</v>
      </c>
    </row>
    <row r="242" spans="1:19" ht="14.5" x14ac:dyDescent="0.35">
      <c r="A242" s="61">
        <v>45644</v>
      </c>
      <c r="B242" s="59">
        <v>2024</v>
      </c>
      <c r="C242">
        <v>1</v>
      </c>
      <c r="D242">
        <v>28</v>
      </c>
      <c r="E242">
        <v>11760</v>
      </c>
      <c r="J242" s="62">
        <v>45644</v>
      </c>
      <c r="K242" s="63">
        <v>2024</v>
      </c>
      <c r="L242">
        <v>1</v>
      </c>
      <c r="M242">
        <v>28</v>
      </c>
      <c r="N242">
        <v>11760</v>
      </c>
      <c r="O242" s="50">
        <f>N242/(VLOOKUP(K242,'Cust Svd'!$A$2:$B$20,2,FALSE))</f>
        <v>0.23449183465932882</v>
      </c>
      <c r="P242" s="50">
        <f t="shared" si="9"/>
        <v>-1.4503345119181226</v>
      </c>
      <c r="Q242" s="50">
        <f t="shared" si="10"/>
        <v>12</v>
      </c>
      <c r="R242" s="48">
        <f>HLOOKUP(K242,'GSE Sum'!$B$1:$T$10,10,FALSE)</f>
        <v>92.23357593458185</v>
      </c>
      <c r="S242" s="51" t="b">
        <f t="shared" si="11"/>
        <v>0</v>
      </c>
    </row>
    <row r="243" spans="1:19" ht="14.5" x14ac:dyDescent="0.35">
      <c r="A243" s="61">
        <v>45645</v>
      </c>
      <c r="B243" s="59">
        <v>2024</v>
      </c>
      <c r="C243">
        <v>4</v>
      </c>
      <c r="D243">
        <v>1147</v>
      </c>
      <c r="E243">
        <v>234334.81299999999</v>
      </c>
      <c r="J243" s="62">
        <v>45645</v>
      </c>
      <c r="K243" s="63">
        <v>2024</v>
      </c>
      <c r="L243">
        <v>4</v>
      </c>
      <c r="M243">
        <v>1147</v>
      </c>
      <c r="N243">
        <v>234334.81299999999</v>
      </c>
      <c r="O243" s="50">
        <f>N243/(VLOOKUP(K243,'Cust Svd'!$A$2:$B$20,2,FALSE))</f>
        <v>4.6725850531395183</v>
      </c>
      <c r="P243" s="50">
        <f t="shared" si="9"/>
        <v>1.5417124631010148</v>
      </c>
      <c r="Q243" s="50">
        <f t="shared" si="10"/>
        <v>12</v>
      </c>
      <c r="R243" s="48">
        <f>HLOOKUP(K243,'GSE Sum'!$B$1:$T$10,10,FALSE)</f>
        <v>92.23357593458185</v>
      </c>
      <c r="S243" s="51" t="b">
        <f t="shared" si="11"/>
        <v>0</v>
      </c>
    </row>
    <row r="244" spans="1:19" ht="14.5" x14ac:dyDescent="0.35">
      <c r="A244" s="61">
        <v>45646</v>
      </c>
      <c r="B244" s="59">
        <v>2024</v>
      </c>
      <c r="C244">
        <v>3</v>
      </c>
      <c r="D244">
        <v>383</v>
      </c>
      <c r="E244">
        <v>37404.800000000003</v>
      </c>
      <c r="J244" s="62">
        <v>45646</v>
      </c>
      <c r="K244" s="63">
        <v>2024</v>
      </c>
      <c r="L244">
        <v>3</v>
      </c>
      <c r="M244">
        <v>383</v>
      </c>
      <c r="N244">
        <v>37404.800000000003</v>
      </c>
      <c r="O244" s="50">
        <f>N244/(VLOOKUP(K244,'Cust Svd'!$A$2:$B$20,2,FALSE))</f>
        <v>0.745843552471536</v>
      </c>
      <c r="P244" s="50">
        <f t="shared" si="9"/>
        <v>-0.29323941595728925</v>
      </c>
      <c r="Q244" s="50">
        <f t="shared" si="10"/>
        <v>12</v>
      </c>
      <c r="R244" s="48">
        <f>HLOOKUP(K244,'GSE Sum'!$B$1:$T$10,10,FALSE)</f>
        <v>92.23357593458185</v>
      </c>
      <c r="S244" s="51" t="b">
        <f t="shared" si="11"/>
        <v>0</v>
      </c>
    </row>
    <row r="245" spans="1:19" ht="14.5" x14ac:dyDescent="0.35">
      <c r="A245" s="61">
        <v>45647</v>
      </c>
      <c r="B245" s="59">
        <v>2024</v>
      </c>
      <c r="C245">
        <v>1</v>
      </c>
      <c r="D245">
        <v>20</v>
      </c>
      <c r="E245">
        <v>3048</v>
      </c>
      <c r="J245" s="62">
        <v>45647</v>
      </c>
      <c r="K245" s="63">
        <v>2024</v>
      </c>
      <c r="L245">
        <v>1</v>
      </c>
      <c r="M245">
        <v>20</v>
      </c>
      <c r="N245">
        <v>3048</v>
      </c>
      <c r="O245" s="50">
        <f>N245/(VLOOKUP(K245,'Cust Svd'!$A$2:$B$20,2,FALSE))</f>
        <v>6.0776455105581148E-2</v>
      </c>
      <c r="P245" s="50">
        <f t="shared" si="9"/>
        <v>-2.8005528165642035</v>
      </c>
      <c r="Q245" s="50">
        <f t="shared" si="10"/>
        <v>12</v>
      </c>
      <c r="R245" s="48">
        <f>HLOOKUP(K245,'GSE Sum'!$B$1:$T$10,10,FALSE)</f>
        <v>92.23357593458185</v>
      </c>
      <c r="S245" s="51" t="b">
        <f t="shared" si="11"/>
        <v>0</v>
      </c>
    </row>
    <row r="246" spans="1:19" ht="14.5" x14ac:dyDescent="0.35">
      <c r="A246" s="61">
        <v>45649</v>
      </c>
      <c r="B246" s="59">
        <v>2024</v>
      </c>
      <c r="C246">
        <v>2</v>
      </c>
      <c r="D246">
        <v>7</v>
      </c>
      <c r="E246">
        <v>3586.59</v>
      </c>
      <c r="J246" s="62">
        <v>45649</v>
      </c>
      <c r="K246" s="63">
        <v>2024</v>
      </c>
      <c r="L246">
        <v>2</v>
      </c>
      <c r="M246">
        <v>7</v>
      </c>
      <c r="N246">
        <v>3586.59</v>
      </c>
      <c r="O246" s="50">
        <f>N246/(VLOOKUP(K246,'Cust Svd'!$A$2:$B$20,2,FALSE))</f>
        <v>7.1515822216904945E-2</v>
      </c>
      <c r="P246" s="50">
        <f t="shared" si="9"/>
        <v>-2.6378365640162174</v>
      </c>
      <c r="Q246" s="50">
        <f t="shared" si="10"/>
        <v>12</v>
      </c>
      <c r="R246" s="48">
        <f>HLOOKUP(K246,'GSE Sum'!$B$1:$T$10,10,FALSE)</f>
        <v>92.23357593458185</v>
      </c>
      <c r="S246" s="51" t="b">
        <f t="shared" si="11"/>
        <v>0</v>
      </c>
    </row>
    <row r="247" spans="1:19" ht="14.5" x14ac:dyDescent="0.35">
      <c r="A247" s="61">
        <v>45650</v>
      </c>
      <c r="B247" s="59">
        <v>2024</v>
      </c>
      <c r="C247">
        <v>1</v>
      </c>
      <c r="D247">
        <v>2</v>
      </c>
      <c r="E247">
        <v>248.43</v>
      </c>
      <c r="J247" s="62">
        <v>45650</v>
      </c>
      <c r="K247" s="63">
        <v>2024</v>
      </c>
      <c r="L247">
        <v>1</v>
      </c>
      <c r="M247">
        <v>2</v>
      </c>
      <c r="N247">
        <v>248.43</v>
      </c>
      <c r="O247" s="50">
        <f>N247/(VLOOKUP(K247,'Cust Svd'!$A$2:$B$20,2,FALSE))</f>
        <v>4.9536400071783218E-3</v>
      </c>
      <c r="P247" s="50">
        <f t="shared" si="9"/>
        <v>-5.3076326176570223</v>
      </c>
      <c r="Q247" s="50">
        <f t="shared" si="10"/>
        <v>12</v>
      </c>
      <c r="R247" s="48">
        <f>HLOOKUP(K247,'GSE Sum'!$B$1:$T$10,10,FALSE)</f>
        <v>92.23357593458185</v>
      </c>
      <c r="S247" s="51" t="b">
        <f t="shared" si="11"/>
        <v>0</v>
      </c>
    </row>
    <row r="248" spans="1:19" ht="14.5" x14ac:dyDescent="0.35">
      <c r="A248" s="61">
        <v>45651</v>
      </c>
      <c r="B248" s="59">
        <v>2024</v>
      </c>
      <c r="C248">
        <v>2</v>
      </c>
      <c r="D248">
        <v>44</v>
      </c>
      <c r="E248">
        <v>4014.7999999999997</v>
      </c>
      <c r="J248" s="62">
        <v>45651</v>
      </c>
      <c r="K248" s="63">
        <v>2024</v>
      </c>
      <c r="L248">
        <v>2</v>
      </c>
      <c r="M248">
        <v>44</v>
      </c>
      <c r="N248">
        <v>4014.7999999999997</v>
      </c>
      <c r="O248" s="50">
        <f>N248/(VLOOKUP(K248,'Cust Svd'!$A$2:$B$20,2,FALSE))</f>
        <v>8.0054236206655888E-2</v>
      </c>
      <c r="P248" s="50">
        <f t="shared" si="9"/>
        <v>-2.5250509214310952</v>
      </c>
      <c r="Q248" s="50">
        <f t="shared" si="10"/>
        <v>12</v>
      </c>
      <c r="R248" s="48">
        <f>HLOOKUP(K248,'GSE Sum'!$B$1:$T$10,10,FALSE)</f>
        <v>92.23357593458185</v>
      </c>
      <c r="S248" s="51" t="b">
        <f t="shared" si="11"/>
        <v>0</v>
      </c>
    </row>
    <row r="249" spans="1:19" ht="14.5" x14ac:dyDescent="0.35">
      <c r="A249" s="61">
        <v>45653</v>
      </c>
      <c r="B249" s="59">
        <v>2024</v>
      </c>
      <c r="C249">
        <v>8</v>
      </c>
      <c r="D249">
        <v>1723</v>
      </c>
      <c r="E249">
        <v>279803.38099999999</v>
      </c>
      <c r="J249" s="62">
        <v>45653</v>
      </c>
      <c r="K249" s="63">
        <v>2024</v>
      </c>
      <c r="L249">
        <v>8</v>
      </c>
      <c r="M249">
        <v>1723</v>
      </c>
      <c r="N249">
        <v>279803.38099999999</v>
      </c>
      <c r="O249" s="50">
        <f>N249/(VLOOKUP(K249,'Cust Svd'!$A$2:$B$20,2,FALSE))</f>
        <v>5.579218380490917</v>
      </c>
      <c r="P249" s="50">
        <f t="shared" si="9"/>
        <v>1.719048691400936</v>
      </c>
      <c r="Q249" s="50">
        <f t="shared" si="10"/>
        <v>12</v>
      </c>
      <c r="R249" s="48">
        <f>HLOOKUP(K249,'GSE Sum'!$B$1:$T$10,10,FALSE)</f>
        <v>92.23357593458185</v>
      </c>
      <c r="S249" s="51" t="b">
        <f t="shared" si="11"/>
        <v>0</v>
      </c>
    </row>
    <row r="250" spans="1:19" ht="14.5" x14ac:dyDescent="0.35">
      <c r="A250" s="61">
        <v>45655</v>
      </c>
      <c r="B250" s="59">
        <v>2024</v>
      </c>
      <c r="C250">
        <v>1</v>
      </c>
      <c r="D250">
        <v>81</v>
      </c>
      <c r="E250">
        <v>6480</v>
      </c>
      <c r="J250" s="62">
        <v>45655</v>
      </c>
      <c r="K250" s="63">
        <v>2024</v>
      </c>
      <c r="L250">
        <v>1</v>
      </c>
      <c r="M250">
        <v>81</v>
      </c>
      <c r="N250">
        <v>6480</v>
      </c>
      <c r="O250" s="50">
        <f>N250/(VLOOKUP(K250,'Cust Svd'!$A$2:$B$20,2,FALSE))</f>
        <v>0.1292097864449363</v>
      </c>
      <c r="P250" s="50">
        <f t="shared" si="9"/>
        <v>-2.0463179440244201</v>
      </c>
      <c r="Q250" s="50">
        <f t="shared" si="10"/>
        <v>12</v>
      </c>
      <c r="R250" s="48">
        <f>HLOOKUP(K250,'GSE Sum'!$B$1:$T$10,10,FALSE)</f>
        <v>92.23357593458185</v>
      </c>
      <c r="S250" s="51" t="b">
        <f t="shared" si="11"/>
        <v>0</v>
      </c>
    </row>
    <row r="251" spans="1:19" ht="14.5" x14ac:dyDescent="0.35">
      <c r="A251" s="61">
        <v>45657</v>
      </c>
      <c r="B251" s="59">
        <v>2024</v>
      </c>
      <c r="C251">
        <v>1</v>
      </c>
      <c r="D251">
        <v>1</v>
      </c>
      <c r="E251">
        <v>49.35</v>
      </c>
      <c r="J251" s="62">
        <v>45657</v>
      </c>
      <c r="K251" s="63">
        <v>2024</v>
      </c>
      <c r="L251">
        <v>1</v>
      </c>
      <c r="M251">
        <v>1</v>
      </c>
      <c r="N251">
        <v>49.35</v>
      </c>
      <c r="O251" s="50">
        <f>N251/(VLOOKUP(K251,'Cust Svd'!$A$2:$B$20,2,FALSE))</f>
        <v>9.8402823473111201E-4</v>
      </c>
      <c r="P251" s="50">
        <f t="shared" si="9"/>
        <v>-6.9238559674912503</v>
      </c>
      <c r="Q251" s="50">
        <f t="shared" si="10"/>
        <v>12</v>
      </c>
      <c r="R251" s="48">
        <f>HLOOKUP(K251,'GSE Sum'!$B$1:$T$10,10,FALSE)</f>
        <v>92.23357593458185</v>
      </c>
      <c r="S251" s="51" t="b">
        <f t="shared" si="11"/>
        <v>0</v>
      </c>
    </row>
    <row r="253" spans="1:19" x14ac:dyDescent="0.25">
      <c r="L253">
        <f>SUM(L2:L251)</f>
        <v>766</v>
      </c>
      <c r="M253">
        <f>SUM(M2:M251)</f>
        <v>158564</v>
      </c>
      <c r="N253">
        <f>SUM(N1:N250)</f>
        <v>43642128.716999955</v>
      </c>
    </row>
    <row r="254" spans="1:19" x14ac:dyDescent="0.25">
      <c r="D254">
        <f>SUM(D2:D251)</f>
        <v>158564</v>
      </c>
      <c r="E254">
        <f>SUM(E2:E251)</f>
        <v>43642178.066999957</v>
      </c>
    </row>
  </sheetData>
  <autoFilter ref="J1:S251" xr:uid="{C458D575-88E5-479D-8299-211F6BCACD90}">
    <filterColumn colId="9">
      <filters>
        <filter val="FALSE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58324-6166-42AC-B69D-8A61675A29C4}">
  <sheetPr codeName="Sheet17"/>
  <dimension ref="A1:E253"/>
  <sheetViews>
    <sheetView workbookViewId="0">
      <selection activeCell="E25" sqref="E25"/>
    </sheetView>
  </sheetViews>
  <sheetFormatPr defaultRowHeight="12.5" x14ac:dyDescent="0.25"/>
  <cols>
    <col min="1" max="1" width="10.1796875" bestFit="1" customWidth="1"/>
  </cols>
  <sheetData>
    <row r="1" spans="1:5" x14ac:dyDescent="0.25">
      <c r="A1" s="37" t="s">
        <v>0</v>
      </c>
      <c r="B1" s="44" t="s">
        <v>1</v>
      </c>
      <c r="C1" s="45" t="s">
        <v>13</v>
      </c>
      <c r="D1" t="s">
        <v>15</v>
      </c>
      <c r="E1" t="s">
        <v>16</v>
      </c>
    </row>
    <row r="2" spans="1:5" x14ac:dyDescent="0.25">
      <c r="A2" s="62">
        <v>44927</v>
      </c>
      <c r="B2" s="60">
        <v>2023</v>
      </c>
      <c r="C2">
        <v>19</v>
      </c>
      <c r="D2">
        <v>2401</v>
      </c>
      <c r="E2">
        <v>1007863</v>
      </c>
    </row>
    <row r="3" spans="1:5" x14ac:dyDescent="0.25">
      <c r="A3" s="62">
        <v>44928</v>
      </c>
      <c r="B3" s="60">
        <v>2023</v>
      </c>
      <c r="C3">
        <v>5</v>
      </c>
      <c r="D3">
        <v>355</v>
      </c>
      <c r="E3">
        <v>77531</v>
      </c>
    </row>
    <row r="4" spans="1:5" x14ac:dyDescent="0.25">
      <c r="A4" s="62">
        <v>44929</v>
      </c>
      <c r="B4" s="60">
        <v>2023</v>
      </c>
      <c r="C4">
        <v>8</v>
      </c>
      <c r="D4">
        <v>2808</v>
      </c>
      <c r="E4">
        <v>237416</v>
      </c>
    </row>
    <row r="5" spans="1:5" x14ac:dyDescent="0.25">
      <c r="A5" s="62">
        <v>44930</v>
      </c>
      <c r="B5" s="60">
        <v>2023</v>
      </c>
      <c r="C5">
        <v>11</v>
      </c>
      <c r="D5">
        <v>6727</v>
      </c>
      <c r="E5">
        <v>872598</v>
      </c>
    </row>
    <row r="6" spans="1:5" x14ac:dyDescent="0.25">
      <c r="A6" s="62">
        <v>44931</v>
      </c>
      <c r="B6" s="60">
        <v>2023</v>
      </c>
      <c r="C6">
        <v>15</v>
      </c>
      <c r="D6">
        <v>7731</v>
      </c>
      <c r="E6">
        <v>984672</v>
      </c>
    </row>
    <row r="7" spans="1:5" x14ac:dyDescent="0.25">
      <c r="A7" s="62">
        <v>44932</v>
      </c>
      <c r="B7" s="60">
        <v>2023</v>
      </c>
      <c r="C7">
        <v>4</v>
      </c>
      <c r="D7">
        <v>5156</v>
      </c>
      <c r="E7">
        <v>277813</v>
      </c>
    </row>
    <row r="8" spans="1:5" x14ac:dyDescent="0.25">
      <c r="A8" s="62">
        <v>44934</v>
      </c>
      <c r="B8" s="60">
        <v>2023</v>
      </c>
      <c r="C8">
        <v>3</v>
      </c>
      <c r="D8">
        <v>257</v>
      </c>
      <c r="E8">
        <v>47490</v>
      </c>
    </row>
    <row r="9" spans="1:5" x14ac:dyDescent="0.25">
      <c r="A9" s="62">
        <v>44935</v>
      </c>
      <c r="B9" s="60">
        <v>2023</v>
      </c>
      <c r="C9">
        <v>2</v>
      </c>
      <c r="D9">
        <v>12</v>
      </c>
      <c r="E9">
        <v>2647</v>
      </c>
    </row>
    <row r="10" spans="1:5" x14ac:dyDescent="0.25">
      <c r="A10" s="62">
        <v>44936</v>
      </c>
      <c r="B10" s="60">
        <v>2023</v>
      </c>
      <c r="C10">
        <v>8</v>
      </c>
      <c r="D10">
        <v>481</v>
      </c>
      <c r="E10">
        <v>53063</v>
      </c>
    </row>
    <row r="11" spans="1:5" x14ac:dyDescent="0.25">
      <c r="A11" s="62">
        <v>44937</v>
      </c>
      <c r="B11" s="60">
        <v>2023</v>
      </c>
      <c r="C11">
        <v>3</v>
      </c>
      <c r="D11">
        <v>94</v>
      </c>
      <c r="E11">
        <v>9232</v>
      </c>
    </row>
    <row r="12" spans="1:5" x14ac:dyDescent="0.25">
      <c r="A12" s="62">
        <v>44938</v>
      </c>
      <c r="B12" s="60">
        <v>2023</v>
      </c>
      <c r="C12">
        <v>2</v>
      </c>
      <c r="D12">
        <v>44</v>
      </c>
      <c r="E12">
        <v>24391</v>
      </c>
    </row>
    <row r="13" spans="1:5" x14ac:dyDescent="0.25">
      <c r="A13" s="62">
        <v>44939</v>
      </c>
      <c r="B13" s="60">
        <v>2023</v>
      </c>
      <c r="C13">
        <v>3</v>
      </c>
      <c r="D13">
        <v>116</v>
      </c>
      <c r="E13">
        <v>59374</v>
      </c>
    </row>
    <row r="14" spans="1:5" x14ac:dyDescent="0.25">
      <c r="A14" s="62">
        <v>44940</v>
      </c>
      <c r="B14" s="60">
        <v>2023</v>
      </c>
      <c r="C14">
        <v>22</v>
      </c>
      <c r="D14">
        <v>3426</v>
      </c>
      <c r="E14">
        <v>925318</v>
      </c>
    </row>
    <row r="15" spans="1:5" x14ac:dyDescent="0.25">
      <c r="A15" s="62">
        <v>44941</v>
      </c>
      <c r="B15" s="60">
        <v>2023</v>
      </c>
      <c r="C15">
        <v>20</v>
      </c>
      <c r="D15">
        <v>6806</v>
      </c>
      <c r="E15">
        <v>865099</v>
      </c>
    </row>
    <row r="16" spans="1:5" x14ac:dyDescent="0.25">
      <c r="A16" s="62">
        <v>44942</v>
      </c>
      <c r="B16" s="60">
        <v>2023</v>
      </c>
      <c r="C16">
        <v>18</v>
      </c>
      <c r="D16">
        <v>6883</v>
      </c>
      <c r="E16">
        <v>518325</v>
      </c>
    </row>
    <row r="17" spans="1:5" x14ac:dyDescent="0.25">
      <c r="A17" s="62">
        <v>44943</v>
      </c>
      <c r="B17" s="60">
        <v>2023</v>
      </c>
      <c r="C17">
        <v>3</v>
      </c>
      <c r="D17">
        <v>2671</v>
      </c>
      <c r="E17">
        <v>94468</v>
      </c>
    </row>
    <row r="18" spans="1:5" x14ac:dyDescent="0.25">
      <c r="A18" s="62">
        <v>44945</v>
      </c>
      <c r="B18" s="60">
        <v>2023</v>
      </c>
      <c r="C18">
        <v>2</v>
      </c>
      <c r="D18">
        <v>151</v>
      </c>
      <c r="E18">
        <v>16088</v>
      </c>
    </row>
    <row r="19" spans="1:5" x14ac:dyDescent="0.25">
      <c r="A19" s="62">
        <v>44947</v>
      </c>
      <c r="B19" s="60">
        <v>2023</v>
      </c>
      <c r="C19">
        <v>1</v>
      </c>
      <c r="D19">
        <v>108</v>
      </c>
      <c r="E19">
        <v>14854</v>
      </c>
    </row>
    <row r="20" spans="1:5" x14ac:dyDescent="0.25">
      <c r="A20" s="62">
        <v>44949</v>
      </c>
      <c r="B20" s="60">
        <v>2023</v>
      </c>
      <c r="C20">
        <v>1</v>
      </c>
      <c r="D20">
        <v>8</v>
      </c>
      <c r="E20">
        <v>600</v>
      </c>
    </row>
    <row r="21" spans="1:5" x14ac:dyDescent="0.25">
      <c r="A21" s="62">
        <v>44950</v>
      </c>
      <c r="B21" s="60">
        <v>2023</v>
      </c>
      <c r="C21">
        <v>2</v>
      </c>
      <c r="D21">
        <v>52</v>
      </c>
      <c r="E21">
        <v>5017</v>
      </c>
    </row>
    <row r="22" spans="1:5" x14ac:dyDescent="0.25">
      <c r="A22" s="62">
        <v>44951</v>
      </c>
      <c r="B22" s="60">
        <v>2023</v>
      </c>
      <c r="C22">
        <v>1</v>
      </c>
      <c r="D22">
        <v>8</v>
      </c>
      <c r="E22">
        <v>566</v>
      </c>
    </row>
    <row r="23" spans="1:5" x14ac:dyDescent="0.25">
      <c r="A23" s="62">
        <v>44952</v>
      </c>
      <c r="B23" s="60">
        <v>2023</v>
      </c>
      <c r="C23">
        <v>2</v>
      </c>
      <c r="D23">
        <v>67</v>
      </c>
      <c r="E23">
        <v>24344</v>
      </c>
    </row>
    <row r="24" spans="1:5" x14ac:dyDescent="0.25">
      <c r="A24" s="62">
        <v>44954</v>
      </c>
      <c r="B24" s="60">
        <v>2023</v>
      </c>
      <c r="C24">
        <v>1</v>
      </c>
      <c r="D24">
        <v>9</v>
      </c>
      <c r="E24">
        <v>92</v>
      </c>
    </row>
    <row r="25" spans="1:5" x14ac:dyDescent="0.25">
      <c r="A25" s="62">
        <v>44956</v>
      </c>
      <c r="B25" s="60">
        <v>2023</v>
      </c>
      <c r="C25">
        <v>2</v>
      </c>
      <c r="D25">
        <v>154</v>
      </c>
      <c r="E25">
        <v>23031</v>
      </c>
    </row>
    <row r="26" spans="1:5" x14ac:dyDescent="0.25">
      <c r="A26" s="62">
        <v>44957</v>
      </c>
      <c r="B26" s="60">
        <v>2023</v>
      </c>
      <c r="C26">
        <v>1</v>
      </c>
      <c r="D26">
        <v>21</v>
      </c>
      <c r="E26">
        <v>4071</v>
      </c>
    </row>
    <row r="27" spans="1:5" x14ac:dyDescent="0.25">
      <c r="A27" s="62">
        <v>44959</v>
      </c>
      <c r="B27" s="60">
        <v>2023</v>
      </c>
      <c r="C27">
        <v>2</v>
      </c>
      <c r="D27">
        <v>66</v>
      </c>
      <c r="E27">
        <v>5469</v>
      </c>
    </row>
    <row r="28" spans="1:5" x14ac:dyDescent="0.25">
      <c r="A28" s="62">
        <v>44960</v>
      </c>
      <c r="B28" s="60">
        <v>2023</v>
      </c>
      <c r="C28">
        <v>3</v>
      </c>
      <c r="D28">
        <v>44</v>
      </c>
      <c r="E28">
        <v>14226</v>
      </c>
    </row>
    <row r="29" spans="1:5" x14ac:dyDescent="0.25">
      <c r="A29" s="62">
        <v>44961</v>
      </c>
      <c r="B29" s="60">
        <v>2023</v>
      </c>
      <c r="C29">
        <v>2</v>
      </c>
      <c r="D29">
        <v>29</v>
      </c>
      <c r="E29">
        <v>8000</v>
      </c>
    </row>
    <row r="30" spans="1:5" x14ac:dyDescent="0.25">
      <c r="A30" s="62">
        <v>44962</v>
      </c>
      <c r="B30" s="60">
        <v>2023</v>
      </c>
      <c r="C30">
        <v>2</v>
      </c>
      <c r="D30">
        <v>109</v>
      </c>
      <c r="E30">
        <v>6139</v>
      </c>
    </row>
    <row r="31" spans="1:5" x14ac:dyDescent="0.25">
      <c r="A31" s="62">
        <v>44963</v>
      </c>
      <c r="B31" s="60">
        <v>2023</v>
      </c>
      <c r="C31">
        <v>1</v>
      </c>
      <c r="D31">
        <v>240</v>
      </c>
      <c r="E31">
        <v>109262</v>
      </c>
    </row>
    <row r="32" spans="1:5" x14ac:dyDescent="0.25">
      <c r="A32" s="62">
        <v>44964</v>
      </c>
      <c r="B32" s="60">
        <v>2023</v>
      </c>
      <c r="C32">
        <v>2</v>
      </c>
      <c r="D32">
        <v>8</v>
      </c>
      <c r="E32">
        <v>996</v>
      </c>
    </row>
    <row r="33" spans="1:5" x14ac:dyDescent="0.25">
      <c r="A33" s="62">
        <v>44965</v>
      </c>
      <c r="B33" s="60">
        <v>2023</v>
      </c>
      <c r="C33">
        <v>2</v>
      </c>
      <c r="D33">
        <v>255</v>
      </c>
      <c r="E33">
        <v>97524</v>
      </c>
    </row>
    <row r="34" spans="1:5" x14ac:dyDescent="0.25">
      <c r="A34" s="62">
        <v>44967</v>
      </c>
      <c r="B34" s="60">
        <v>2023</v>
      </c>
      <c r="C34">
        <v>3</v>
      </c>
      <c r="D34">
        <v>16</v>
      </c>
      <c r="E34">
        <v>1538</v>
      </c>
    </row>
    <row r="35" spans="1:5" x14ac:dyDescent="0.25">
      <c r="A35" s="62">
        <v>44969</v>
      </c>
      <c r="B35" s="60">
        <v>2023</v>
      </c>
      <c r="C35">
        <v>1</v>
      </c>
      <c r="D35">
        <v>15</v>
      </c>
      <c r="E35">
        <v>1291</v>
      </c>
    </row>
    <row r="36" spans="1:5" x14ac:dyDescent="0.25">
      <c r="A36" s="62">
        <v>44970</v>
      </c>
      <c r="B36" s="60">
        <v>2023</v>
      </c>
      <c r="C36">
        <v>1</v>
      </c>
      <c r="D36">
        <v>14</v>
      </c>
      <c r="E36">
        <v>2940</v>
      </c>
    </row>
    <row r="37" spans="1:5" x14ac:dyDescent="0.25">
      <c r="A37" s="62">
        <v>44971</v>
      </c>
      <c r="B37" s="60">
        <v>2023</v>
      </c>
      <c r="C37">
        <v>1</v>
      </c>
      <c r="D37">
        <v>16</v>
      </c>
      <c r="E37">
        <v>2298</v>
      </c>
    </row>
    <row r="38" spans="1:5" x14ac:dyDescent="0.25">
      <c r="A38" s="62">
        <v>44972</v>
      </c>
      <c r="B38" s="60">
        <v>2023</v>
      </c>
      <c r="C38">
        <v>2</v>
      </c>
      <c r="D38">
        <v>34</v>
      </c>
      <c r="E38">
        <v>6590</v>
      </c>
    </row>
    <row r="39" spans="1:5" x14ac:dyDescent="0.25">
      <c r="A39" s="62">
        <v>44973</v>
      </c>
      <c r="B39" s="60">
        <v>2023</v>
      </c>
      <c r="C39">
        <v>5</v>
      </c>
      <c r="D39">
        <v>147</v>
      </c>
      <c r="E39">
        <v>70063</v>
      </c>
    </row>
    <row r="40" spans="1:5" x14ac:dyDescent="0.25">
      <c r="A40" s="62">
        <v>44974</v>
      </c>
      <c r="B40" s="60">
        <v>2023</v>
      </c>
      <c r="C40">
        <v>1</v>
      </c>
      <c r="D40">
        <v>9</v>
      </c>
      <c r="E40">
        <v>1575</v>
      </c>
    </row>
    <row r="41" spans="1:5" x14ac:dyDescent="0.25">
      <c r="A41" s="62">
        <v>44976</v>
      </c>
      <c r="B41" s="60">
        <v>2023</v>
      </c>
      <c r="C41">
        <v>1</v>
      </c>
      <c r="D41">
        <v>6</v>
      </c>
      <c r="E41">
        <v>120</v>
      </c>
    </row>
    <row r="42" spans="1:5" x14ac:dyDescent="0.25">
      <c r="A42" s="62">
        <v>44977</v>
      </c>
      <c r="B42" s="60">
        <v>2023</v>
      </c>
      <c r="C42">
        <v>1</v>
      </c>
      <c r="D42">
        <v>12</v>
      </c>
      <c r="E42">
        <v>2273</v>
      </c>
    </row>
    <row r="43" spans="1:5" x14ac:dyDescent="0.25">
      <c r="A43" s="62">
        <v>44978</v>
      </c>
      <c r="B43" s="60">
        <v>2023</v>
      </c>
      <c r="C43">
        <v>2</v>
      </c>
      <c r="D43">
        <v>259</v>
      </c>
      <c r="E43">
        <v>21529</v>
      </c>
    </row>
    <row r="44" spans="1:5" x14ac:dyDescent="0.25">
      <c r="A44" s="62">
        <v>44979</v>
      </c>
      <c r="B44" s="60">
        <v>2023</v>
      </c>
      <c r="C44">
        <v>2</v>
      </c>
      <c r="D44">
        <v>46</v>
      </c>
      <c r="E44">
        <v>11468</v>
      </c>
    </row>
    <row r="45" spans="1:5" x14ac:dyDescent="0.25">
      <c r="A45" s="62">
        <v>44981</v>
      </c>
      <c r="B45" s="60">
        <v>2023</v>
      </c>
      <c r="C45">
        <v>1</v>
      </c>
      <c r="D45">
        <v>113</v>
      </c>
      <c r="E45">
        <v>73703</v>
      </c>
    </row>
    <row r="46" spans="1:5" x14ac:dyDescent="0.25">
      <c r="A46" s="62">
        <v>44982</v>
      </c>
      <c r="B46" s="60">
        <v>2023</v>
      </c>
      <c r="C46">
        <v>1</v>
      </c>
      <c r="D46">
        <v>8</v>
      </c>
      <c r="E46">
        <v>676</v>
      </c>
    </row>
    <row r="47" spans="1:5" x14ac:dyDescent="0.25">
      <c r="A47" s="62">
        <v>44986</v>
      </c>
      <c r="B47" s="60">
        <v>2023</v>
      </c>
      <c r="C47">
        <v>2</v>
      </c>
      <c r="D47">
        <v>51</v>
      </c>
      <c r="E47">
        <v>10318</v>
      </c>
    </row>
    <row r="48" spans="1:5" x14ac:dyDescent="0.25">
      <c r="A48" s="62">
        <v>44987</v>
      </c>
      <c r="B48" s="60">
        <v>2023</v>
      </c>
      <c r="C48">
        <v>1</v>
      </c>
      <c r="D48">
        <v>12</v>
      </c>
      <c r="E48">
        <v>3242</v>
      </c>
    </row>
    <row r="49" spans="1:5" x14ac:dyDescent="0.25">
      <c r="A49" s="62">
        <v>44989</v>
      </c>
      <c r="B49" s="60">
        <v>2023</v>
      </c>
      <c r="C49">
        <v>2</v>
      </c>
      <c r="D49">
        <v>471</v>
      </c>
      <c r="E49">
        <v>44543</v>
      </c>
    </row>
    <row r="50" spans="1:5" x14ac:dyDescent="0.25">
      <c r="A50" s="62">
        <v>44993</v>
      </c>
      <c r="B50" s="60">
        <v>2023</v>
      </c>
      <c r="C50">
        <v>3</v>
      </c>
      <c r="D50">
        <v>43</v>
      </c>
      <c r="E50">
        <v>4685</v>
      </c>
    </row>
    <row r="51" spans="1:5" x14ac:dyDescent="0.25">
      <c r="A51" s="62">
        <v>44994</v>
      </c>
      <c r="B51" s="60">
        <v>2023</v>
      </c>
      <c r="C51">
        <v>3</v>
      </c>
      <c r="D51">
        <v>106</v>
      </c>
      <c r="E51">
        <v>18488</v>
      </c>
    </row>
    <row r="52" spans="1:5" x14ac:dyDescent="0.25">
      <c r="A52" s="62">
        <v>44995</v>
      </c>
      <c r="B52" s="60">
        <v>2023</v>
      </c>
      <c r="C52">
        <v>12</v>
      </c>
      <c r="D52">
        <v>6159</v>
      </c>
      <c r="E52">
        <v>520663</v>
      </c>
    </row>
    <row r="53" spans="1:5" x14ac:dyDescent="0.25">
      <c r="A53" s="62">
        <v>44996</v>
      </c>
      <c r="B53" s="60">
        <v>2023</v>
      </c>
      <c r="C53">
        <v>2</v>
      </c>
      <c r="D53">
        <v>98</v>
      </c>
      <c r="E53">
        <v>33059</v>
      </c>
    </row>
    <row r="54" spans="1:5" x14ac:dyDescent="0.25">
      <c r="A54" s="62">
        <v>44998</v>
      </c>
      <c r="B54" s="60">
        <v>2023</v>
      </c>
      <c r="C54">
        <v>1</v>
      </c>
      <c r="D54">
        <v>124</v>
      </c>
      <c r="E54">
        <v>13055</v>
      </c>
    </row>
    <row r="55" spans="1:5" x14ac:dyDescent="0.25">
      <c r="A55" s="62">
        <v>44999</v>
      </c>
      <c r="B55" s="60">
        <v>2023</v>
      </c>
      <c r="C55">
        <v>1</v>
      </c>
      <c r="D55">
        <v>4264</v>
      </c>
      <c r="E55">
        <v>396552</v>
      </c>
    </row>
    <row r="56" spans="1:5" x14ac:dyDescent="0.25">
      <c r="A56" s="62">
        <v>45000</v>
      </c>
      <c r="B56" s="60">
        <v>2023</v>
      </c>
      <c r="C56">
        <v>3</v>
      </c>
      <c r="D56">
        <v>35</v>
      </c>
      <c r="E56">
        <v>5180</v>
      </c>
    </row>
    <row r="57" spans="1:5" x14ac:dyDescent="0.25">
      <c r="A57" s="62">
        <v>45001</v>
      </c>
      <c r="B57" s="60">
        <v>2023</v>
      </c>
      <c r="C57">
        <v>1</v>
      </c>
      <c r="D57">
        <v>10</v>
      </c>
      <c r="E57">
        <v>1670</v>
      </c>
    </row>
    <row r="58" spans="1:5" x14ac:dyDescent="0.25">
      <c r="A58" s="62">
        <v>45002</v>
      </c>
      <c r="B58" s="60">
        <v>2023</v>
      </c>
      <c r="C58">
        <v>2</v>
      </c>
      <c r="D58">
        <v>36</v>
      </c>
      <c r="E58">
        <v>5684</v>
      </c>
    </row>
    <row r="59" spans="1:5" x14ac:dyDescent="0.25">
      <c r="A59" s="62">
        <v>45003</v>
      </c>
      <c r="B59" s="60">
        <v>2023</v>
      </c>
      <c r="C59">
        <v>2</v>
      </c>
      <c r="D59">
        <v>49</v>
      </c>
      <c r="E59">
        <v>8906</v>
      </c>
    </row>
    <row r="60" spans="1:5" x14ac:dyDescent="0.25">
      <c r="A60" s="62">
        <v>45005</v>
      </c>
      <c r="B60" s="60">
        <v>2023</v>
      </c>
      <c r="C60">
        <v>2</v>
      </c>
      <c r="D60">
        <v>43</v>
      </c>
      <c r="E60">
        <v>4125</v>
      </c>
    </row>
    <row r="61" spans="1:5" x14ac:dyDescent="0.25">
      <c r="A61" s="62">
        <v>45006</v>
      </c>
      <c r="B61" s="60">
        <v>2023</v>
      </c>
      <c r="C61">
        <v>2</v>
      </c>
      <c r="D61">
        <v>280</v>
      </c>
      <c r="E61">
        <v>124675</v>
      </c>
    </row>
    <row r="62" spans="1:5" x14ac:dyDescent="0.25">
      <c r="A62" s="62">
        <v>45007</v>
      </c>
      <c r="B62" s="60">
        <v>2023</v>
      </c>
      <c r="C62">
        <v>5</v>
      </c>
      <c r="D62">
        <v>78</v>
      </c>
      <c r="E62">
        <v>12142</v>
      </c>
    </row>
    <row r="63" spans="1:5" x14ac:dyDescent="0.25">
      <c r="A63" s="62">
        <v>45008</v>
      </c>
      <c r="B63" s="60">
        <v>2023</v>
      </c>
      <c r="C63">
        <v>3</v>
      </c>
      <c r="D63">
        <v>23</v>
      </c>
      <c r="E63">
        <v>2967</v>
      </c>
    </row>
    <row r="64" spans="1:5" x14ac:dyDescent="0.25">
      <c r="A64" s="62">
        <v>45009</v>
      </c>
      <c r="B64" s="60">
        <v>2023</v>
      </c>
      <c r="C64">
        <v>4</v>
      </c>
      <c r="D64">
        <v>49</v>
      </c>
      <c r="E64">
        <v>6704</v>
      </c>
    </row>
    <row r="65" spans="1:5" x14ac:dyDescent="0.25">
      <c r="A65" s="62">
        <v>45012</v>
      </c>
      <c r="B65" s="60">
        <v>2023</v>
      </c>
      <c r="C65">
        <v>2</v>
      </c>
      <c r="D65">
        <v>43</v>
      </c>
      <c r="E65">
        <v>19823</v>
      </c>
    </row>
    <row r="66" spans="1:5" x14ac:dyDescent="0.25">
      <c r="A66" s="62">
        <v>45013</v>
      </c>
      <c r="B66" s="60">
        <v>2023</v>
      </c>
      <c r="C66">
        <v>3</v>
      </c>
      <c r="D66">
        <v>813</v>
      </c>
      <c r="E66">
        <v>33434</v>
      </c>
    </row>
    <row r="67" spans="1:5" x14ac:dyDescent="0.25">
      <c r="A67" s="62">
        <v>45015</v>
      </c>
      <c r="B67" s="60">
        <v>2023</v>
      </c>
      <c r="C67">
        <v>2</v>
      </c>
      <c r="D67">
        <v>23</v>
      </c>
      <c r="E67">
        <v>3117</v>
      </c>
    </row>
    <row r="68" spans="1:5" x14ac:dyDescent="0.25">
      <c r="A68" s="62">
        <v>45017</v>
      </c>
      <c r="B68" s="60">
        <v>2023</v>
      </c>
      <c r="C68">
        <v>2</v>
      </c>
      <c r="D68">
        <v>31</v>
      </c>
      <c r="E68">
        <v>5965</v>
      </c>
    </row>
    <row r="69" spans="1:5" x14ac:dyDescent="0.25">
      <c r="A69" s="62">
        <v>45018</v>
      </c>
      <c r="B69" s="60">
        <v>2023</v>
      </c>
      <c r="C69">
        <v>2</v>
      </c>
      <c r="D69">
        <v>97</v>
      </c>
      <c r="E69">
        <v>12167</v>
      </c>
    </row>
    <row r="70" spans="1:5" x14ac:dyDescent="0.25">
      <c r="A70" s="62">
        <v>45019</v>
      </c>
      <c r="B70" s="60">
        <v>2023</v>
      </c>
      <c r="C70">
        <v>2</v>
      </c>
      <c r="D70">
        <v>11</v>
      </c>
      <c r="E70">
        <v>2551</v>
      </c>
    </row>
    <row r="71" spans="1:5" x14ac:dyDescent="0.25">
      <c r="A71" s="62">
        <v>45020</v>
      </c>
      <c r="B71" s="60">
        <v>2023</v>
      </c>
      <c r="C71">
        <v>2</v>
      </c>
      <c r="D71">
        <v>23</v>
      </c>
      <c r="E71">
        <v>4413</v>
      </c>
    </row>
    <row r="72" spans="1:5" x14ac:dyDescent="0.25">
      <c r="A72" s="62">
        <v>45022</v>
      </c>
      <c r="B72" s="60">
        <v>2023</v>
      </c>
      <c r="C72">
        <v>1</v>
      </c>
      <c r="D72">
        <v>9</v>
      </c>
      <c r="E72">
        <v>673</v>
      </c>
    </row>
    <row r="73" spans="1:5" x14ac:dyDescent="0.25">
      <c r="A73" s="62">
        <v>45027</v>
      </c>
      <c r="B73" s="60">
        <v>2023</v>
      </c>
      <c r="C73">
        <v>1</v>
      </c>
      <c r="D73">
        <v>16</v>
      </c>
      <c r="E73">
        <v>5040</v>
      </c>
    </row>
    <row r="74" spans="1:5" x14ac:dyDescent="0.25">
      <c r="A74" s="62">
        <v>45028</v>
      </c>
      <c r="B74" s="60">
        <v>2023</v>
      </c>
      <c r="C74">
        <v>4</v>
      </c>
      <c r="D74">
        <v>63</v>
      </c>
      <c r="E74">
        <v>159309</v>
      </c>
    </row>
    <row r="75" spans="1:5" x14ac:dyDescent="0.25">
      <c r="A75" s="62">
        <v>45029</v>
      </c>
      <c r="B75" s="60">
        <v>2023</v>
      </c>
      <c r="C75">
        <v>4</v>
      </c>
      <c r="D75">
        <v>44</v>
      </c>
      <c r="E75">
        <v>3751</v>
      </c>
    </row>
    <row r="76" spans="1:5" x14ac:dyDescent="0.25">
      <c r="A76" s="62">
        <v>45030</v>
      </c>
      <c r="B76" s="60">
        <v>2023</v>
      </c>
      <c r="C76">
        <v>4</v>
      </c>
      <c r="D76">
        <v>33</v>
      </c>
      <c r="E76">
        <v>4048</v>
      </c>
    </row>
    <row r="77" spans="1:5" x14ac:dyDescent="0.25">
      <c r="A77" s="62">
        <v>45033</v>
      </c>
      <c r="B77" s="60">
        <v>2023</v>
      </c>
      <c r="C77">
        <v>2</v>
      </c>
      <c r="D77">
        <v>852</v>
      </c>
      <c r="E77">
        <v>45902</v>
      </c>
    </row>
    <row r="78" spans="1:5" x14ac:dyDescent="0.25">
      <c r="A78" s="62">
        <v>45034</v>
      </c>
      <c r="B78" s="60">
        <v>2023</v>
      </c>
      <c r="C78">
        <v>1</v>
      </c>
      <c r="D78">
        <v>19</v>
      </c>
      <c r="E78">
        <v>4124</v>
      </c>
    </row>
    <row r="79" spans="1:5" x14ac:dyDescent="0.25">
      <c r="A79" s="62">
        <v>45035</v>
      </c>
      <c r="B79" s="60">
        <v>2023</v>
      </c>
      <c r="C79">
        <v>1</v>
      </c>
      <c r="D79">
        <v>3</v>
      </c>
      <c r="E79">
        <v>147</v>
      </c>
    </row>
    <row r="80" spans="1:5" x14ac:dyDescent="0.25">
      <c r="A80" s="62">
        <v>45036</v>
      </c>
      <c r="B80" s="60">
        <v>2023</v>
      </c>
      <c r="C80">
        <v>2</v>
      </c>
      <c r="D80">
        <v>19</v>
      </c>
      <c r="E80">
        <v>4275</v>
      </c>
    </row>
    <row r="81" spans="1:5" x14ac:dyDescent="0.25">
      <c r="A81" s="62">
        <v>45037</v>
      </c>
      <c r="B81" s="60">
        <v>2023</v>
      </c>
      <c r="C81">
        <v>8</v>
      </c>
      <c r="D81">
        <v>56</v>
      </c>
      <c r="E81">
        <v>8126</v>
      </c>
    </row>
    <row r="82" spans="1:5" x14ac:dyDescent="0.25">
      <c r="A82" s="62">
        <v>45038</v>
      </c>
      <c r="B82" s="60">
        <v>2023</v>
      </c>
      <c r="C82">
        <v>4</v>
      </c>
      <c r="D82">
        <v>30</v>
      </c>
      <c r="E82">
        <v>4462</v>
      </c>
    </row>
    <row r="83" spans="1:5" x14ac:dyDescent="0.25">
      <c r="A83" s="62">
        <v>45040</v>
      </c>
      <c r="B83" s="60">
        <v>2023</v>
      </c>
      <c r="C83">
        <v>4</v>
      </c>
      <c r="D83">
        <v>49</v>
      </c>
      <c r="E83">
        <v>7714</v>
      </c>
    </row>
    <row r="84" spans="1:5" x14ac:dyDescent="0.25">
      <c r="A84" s="62">
        <v>45041</v>
      </c>
      <c r="B84" s="60">
        <v>2023</v>
      </c>
      <c r="C84">
        <v>7</v>
      </c>
      <c r="D84">
        <v>49</v>
      </c>
      <c r="E84">
        <v>9247</v>
      </c>
    </row>
    <row r="85" spans="1:5" x14ac:dyDescent="0.25">
      <c r="A85" s="62">
        <v>45042</v>
      </c>
      <c r="B85" s="60">
        <v>2023</v>
      </c>
      <c r="C85">
        <v>4</v>
      </c>
      <c r="D85">
        <v>135</v>
      </c>
      <c r="E85">
        <v>40427</v>
      </c>
    </row>
    <row r="86" spans="1:5" x14ac:dyDescent="0.25">
      <c r="A86" s="62">
        <v>45043</v>
      </c>
      <c r="B86" s="60">
        <v>2023</v>
      </c>
      <c r="C86">
        <v>4</v>
      </c>
      <c r="D86">
        <v>22</v>
      </c>
      <c r="E86">
        <v>6301</v>
      </c>
    </row>
    <row r="87" spans="1:5" x14ac:dyDescent="0.25">
      <c r="A87" s="62">
        <v>45044</v>
      </c>
      <c r="B87" s="60">
        <v>2023</v>
      </c>
      <c r="C87">
        <v>3</v>
      </c>
      <c r="D87">
        <v>16</v>
      </c>
      <c r="E87">
        <v>2172</v>
      </c>
    </row>
    <row r="88" spans="1:5" x14ac:dyDescent="0.25">
      <c r="A88" s="62">
        <v>45045</v>
      </c>
      <c r="B88" s="60">
        <v>2023</v>
      </c>
      <c r="C88">
        <v>1</v>
      </c>
      <c r="D88">
        <v>753</v>
      </c>
      <c r="E88">
        <v>40101</v>
      </c>
    </row>
    <row r="89" spans="1:5" x14ac:dyDescent="0.25">
      <c r="A89" s="62">
        <v>45047</v>
      </c>
      <c r="B89" s="60">
        <v>2023</v>
      </c>
      <c r="C89">
        <v>6</v>
      </c>
      <c r="D89">
        <v>143</v>
      </c>
      <c r="E89">
        <v>55032</v>
      </c>
    </row>
    <row r="90" spans="1:5" x14ac:dyDescent="0.25">
      <c r="A90" s="62">
        <v>45048</v>
      </c>
      <c r="B90" s="60">
        <v>2023</v>
      </c>
      <c r="C90">
        <v>2</v>
      </c>
      <c r="D90">
        <v>35</v>
      </c>
      <c r="E90">
        <v>8800</v>
      </c>
    </row>
    <row r="91" spans="1:5" x14ac:dyDescent="0.25">
      <c r="A91" s="62">
        <v>45049</v>
      </c>
      <c r="B91" s="60">
        <v>2023</v>
      </c>
      <c r="C91">
        <v>16</v>
      </c>
      <c r="D91">
        <v>2922</v>
      </c>
      <c r="E91">
        <v>344475</v>
      </c>
    </row>
    <row r="92" spans="1:5" x14ac:dyDescent="0.25">
      <c r="A92" s="62">
        <v>45050</v>
      </c>
      <c r="B92" s="60">
        <v>2023</v>
      </c>
      <c r="C92">
        <v>4</v>
      </c>
      <c r="D92">
        <v>93</v>
      </c>
      <c r="E92">
        <v>16291</v>
      </c>
    </row>
    <row r="93" spans="1:5" x14ac:dyDescent="0.25">
      <c r="A93" s="62">
        <v>45051</v>
      </c>
      <c r="B93" s="60">
        <v>2023</v>
      </c>
      <c r="C93">
        <v>2</v>
      </c>
      <c r="D93">
        <v>51</v>
      </c>
      <c r="E93">
        <v>12184</v>
      </c>
    </row>
    <row r="94" spans="1:5" x14ac:dyDescent="0.25">
      <c r="A94" s="62">
        <v>45052</v>
      </c>
      <c r="B94" s="60">
        <v>2023</v>
      </c>
      <c r="C94">
        <v>5</v>
      </c>
      <c r="D94">
        <v>66</v>
      </c>
      <c r="E94">
        <v>10676</v>
      </c>
    </row>
    <row r="95" spans="1:5" x14ac:dyDescent="0.25">
      <c r="A95" s="62">
        <v>45053</v>
      </c>
      <c r="B95" s="60">
        <v>2023</v>
      </c>
      <c r="C95">
        <v>1</v>
      </c>
      <c r="D95">
        <v>231</v>
      </c>
      <c r="E95">
        <v>133027</v>
      </c>
    </row>
    <row r="96" spans="1:5" x14ac:dyDescent="0.25">
      <c r="A96" s="62">
        <v>45054</v>
      </c>
      <c r="B96" s="60">
        <v>2023</v>
      </c>
      <c r="C96">
        <v>6</v>
      </c>
      <c r="D96">
        <v>46</v>
      </c>
      <c r="E96">
        <v>6510</v>
      </c>
    </row>
    <row r="97" spans="1:5" x14ac:dyDescent="0.25">
      <c r="A97" s="62">
        <v>45055</v>
      </c>
      <c r="B97" s="60">
        <v>2023</v>
      </c>
      <c r="C97">
        <v>3</v>
      </c>
      <c r="D97">
        <v>39</v>
      </c>
      <c r="E97">
        <v>13374</v>
      </c>
    </row>
    <row r="98" spans="1:5" x14ac:dyDescent="0.25">
      <c r="A98" s="62">
        <v>45056</v>
      </c>
      <c r="B98" s="60">
        <v>2023</v>
      </c>
      <c r="C98">
        <v>7</v>
      </c>
      <c r="D98">
        <v>1308</v>
      </c>
      <c r="E98">
        <v>239129</v>
      </c>
    </row>
    <row r="99" spans="1:5" x14ac:dyDescent="0.25">
      <c r="A99" s="62">
        <v>45057</v>
      </c>
      <c r="B99" s="60">
        <v>2023</v>
      </c>
      <c r="C99">
        <v>4</v>
      </c>
      <c r="D99">
        <v>278</v>
      </c>
      <c r="E99">
        <v>69574</v>
      </c>
    </row>
    <row r="100" spans="1:5" x14ac:dyDescent="0.25">
      <c r="A100" s="62">
        <v>45058</v>
      </c>
      <c r="B100" s="60">
        <v>2023</v>
      </c>
      <c r="C100">
        <v>3</v>
      </c>
      <c r="D100">
        <v>81</v>
      </c>
      <c r="E100">
        <v>10726</v>
      </c>
    </row>
    <row r="101" spans="1:5" x14ac:dyDescent="0.25">
      <c r="A101" s="62">
        <v>45061</v>
      </c>
      <c r="B101" s="60">
        <v>2023</v>
      </c>
      <c r="C101">
        <v>4</v>
      </c>
      <c r="D101">
        <v>82</v>
      </c>
      <c r="E101">
        <v>17679</v>
      </c>
    </row>
    <row r="102" spans="1:5" x14ac:dyDescent="0.25">
      <c r="A102" s="62">
        <v>45063</v>
      </c>
      <c r="B102" s="60">
        <v>2023</v>
      </c>
      <c r="C102">
        <v>12</v>
      </c>
      <c r="D102">
        <v>190</v>
      </c>
      <c r="E102">
        <v>38844</v>
      </c>
    </row>
    <row r="103" spans="1:5" x14ac:dyDescent="0.25">
      <c r="A103" s="62">
        <v>45064</v>
      </c>
      <c r="B103" s="60">
        <v>2023</v>
      </c>
      <c r="C103">
        <v>8</v>
      </c>
      <c r="D103">
        <v>843</v>
      </c>
      <c r="E103">
        <v>265524</v>
      </c>
    </row>
    <row r="104" spans="1:5" x14ac:dyDescent="0.25">
      <c r="A104" s="62">
        <v>45065</v>
      </c>
      <c r="B104" s="60">
        <v>2023</v>
      </c>
      <c r="C104">
        <v>7</v>
      </c>
      <c r="D104">
        <v>1570</v>
      </c>
      <c r="E104">
        <v>125277</v>
      </c>
    </row>
    <row r="105" spans="1:5" x14ac:dyDescent="0.25">
      <c r="A105" s="62">
        <v>45066</v>
      </c>
      <c r="B105" s="60">
        <v>2023</v>
      </c>
      <c r="C105">
        <v>9</v>
      </c>
      <c r="D105">
        <v>902</v>
      </c>
      <c r="E105">
        <v>227914</v>
      </c>
    </row>
    <row r="106" spans="1:5" x14ac:dyDescent="0.25">
      <c r="A106" s="62">
        <v>45068</v>
      </c>
      <c r="B106" s="60">
        <v>2023</v>
      </c>
      <c r="C106">
        <v>4</v>
      </c>
      <c r="D106">
        <v>81</v>
      </c>
      <c r="E106">
        <v>14425</v>
      </c>
    </row>
    <row r="107" spans="1:5" x14ac:dyDescent="0.25">
      <c r="A107" s="62">
        <v>45069</v>
      </c>
      <c r="B107" s="60">
        <v>2023</v>
      </c>
      <c r="C107">
        <v>5</v>
      </c>
      <c r="D107">
        <v>94</v>
      </c>
      <c r="E107">
        <v>12105</v>
      </c>
    </row>
    <row r="108" spans="1:5" x14ac:dyDescent="0.25">
      <c r="A108" s="62">
        <v>45070</v>
      </c>
      <c r="B108" s="60">
        <v>2023</v>
      </c>
      <c r="C108">
        <v>4</v>
      </c>
      <c r="D108">
        <v>48</v>
      </c>
      <c r="E108">
        <v>10731</v>
      </c>
    </row>
    <row r="109" spans="1:5" x14ac:dyDescent="0.25">
      <c r="A109" s="62">
        <v>45071</v>
      </c>
      <c r="B109" s="60">
        <v>2023</v>
      </c>
      <c r="C109">
        <v>3</v>
      </c>
      <c r="D109">
        <v>32</v>
      </c>
      <c r="E109">
        <v>6220</v>
      </c>
    </row>
    <row r="110" spans="1:5" x14ac:dyDescent="0.25">
      <c r="A110" s="62">
        <v>45072</v>
      </c>
      <c r="B110" s="60">
        <v>2023</v>
      </c>
      <c r="C110">
        <v>1</v>
      </c>
      <c r="D110">
        <v>93</v>
      </c>
      <c r="E110">
        <v>5715</v>
      </c>
    </row>
    <row r="111" spans="1:5" x14ac:dyDescent="0.25">
      <c r="A111" s="62">
        <v>45077</v>
      </c>
      <c r="B111" s="60">
        <v>2023</v>
      </c>
      <c r="C111">
        <v>1</v>
      </c>
      <c r="D111">
        <v>118</v>
      </c>
      <c r="E111">
        <v>38947</v>
      </c>
    </row>
    <row r="112" spans="1:5" x14ac:dyDescent="0.25">
      <c r="A112" s="62">
        <v>45078</v>
      </c>
      <c r="B112" s="60">
        <v>2023</v>
      </c>
      <c r="C112">
        <v>1</v>
      </c>
      <c r="D112">
        <v>466</v>
      </c>
      <c r="E112">
        <v>49023</v>
      </c>
    </row>
    <row r="113" spans="1:5" x14ac:dyDescent="0.25">
      <c r="A113" s="62">
        <v>45079</v>
      </c>
      <c r="B113" s="60">
        <v>2023</v>
      </c>
      <c r="C113">
        <v>2</v>
      </c>
      <c r="D113">
        <v>123</v>
      </c>
      <c r="E113">
        <v>9942</v>
      </c>
    </row>
    <row r="114" spans="1:5" x14ac:dyDescent="0.25">
      <c r="A114" s="62">
        <v>45080</v>
      </c>
      <c r="B114" s="60">
        <v>2023</v>
      </c>
      <c r="C114">
        <v>3</v>
      </c>
      <c r="D114">
        <v>22</v>
      </c>
      <c r="E114">
        <v>2605</v>
      </c>
    </row>
    <row r="115" spans="1:5" x14ac:dyDescent="0.25">
      <c r="A115" s="62">
        <v>45082</v>
      </c>
      <c r="B115" s="60">
        <v>2023</v>
      </c>
      <c r="C115">
        <v>6</v>
      </c>
      <c r="D115">
        <v>77</v>
      </c>
      <c r="E115">
        <v>14814</v>
      </c>
    </row>
    <row r="116" spans="1:5" x14ac:dyDescent="0.25">
      <c r="A116" s="62">
        <v>45084</v>
      </c>
      <c r="B116" s="60">
        <v>2023</v>
      </c>
      <c r="C116">
        <v>5</v>
      </c>
      <c r="D116">
        <v>1653</v>
      </c>
      <c r="E116">
        <v>8482</v>
      </c>
    </row>
    <row r="117" spans="1:5" x14ac:dyDescent="0.25">
      <c r="A117" s="62">
        <v>45085</v>
      </c>
      <c r="B117" s="60">
        <v>2023</v>
      </c>
      <c r="C117">
        <v>5</v>
      </c>
      <c r="D117">
        <v>95</v>
      </c>
      <c r="E117">
        <v>15426</v>
      </c>
    </row>
    <row r="118" spans="1:5" x14ac:dyDescent="0.25">
      <c r="A118" s="62">
        <v>45086</v>
      </c>
      <c r="B118" s="60">
        <v>2023</v>
      </c>
      <c r="C118">
        <v>4</v>
      </c>
      <c r="D118">
        <v>51</v>
      </c>
      <c r="E118">
        <v>8352</v>
      </c>
    </row>
    <row r="119" spans="1:5" x14ac:dyDescent="0.25">
      <c r="A119" s="62">
        <v>45087</v>
      </c>
      <c r="B119" s="60">
        <v>2023</v>
      </c>
      <c r="C119">
        <v>6</v>
      </c>
      <c r="D119">
        <v>90</v>
      </c>
      <c r="E119">
        <v>12364</v>
      </c>
    </row>
    <row r="120" spans="1:5" x14ac:dyDescent="0.25">
      <c r="A120" s="62">
        <v>45089</v>
      </c>
      <c r="B120" s="60">
        <v>2023</v>
      </c>
      <c r="C120">
        <v>4</v>
      </c>
      <c r="D120">
        <v>47</v>
      </c>
      <c r="E120">
        <v>5254</v>
      </c>
    </row>
    <row r="121" spans="1:5" x14ac:dyDescent="0.25">
      <c r="A121" s="62">
        <v>45090</v>
      </c>
      <c r="B121" s="60">
        <v>2023</v>
      </c>
      <c r="C121">
        <v>1</v>
      </c>
      <c r="D121">
        <v>744</v>
      </c>
      <c r="E121">
        <v>142663</v>
      </c>
    </row>
    <row r="122" spans="1:5" x14ac:dyDescent="0.25">
      <c r="A122" s="62">
        <v>45091</v>
      </c>
      <c r="B122" s="60">
        <v>2023</v>
      </c>
      <c r="C122">
        <v>3</v>
      </c>
      <c r="D122">
        <v>45</v>
      </c>
      <c r="E122">
        <v>8541</v>
      </c>
    </row>
    <row r="123" spans="1:5" x14ac:dyDescent="0.25">
      <c r="A123" s="62">
        <v>45095</v>
      </c>
      <c r="B123" s="60">
        <v>2023</v>
      </c>
      <c r="C123">
        <v>1</v>
      </c>
      <c r="D123">
        <v>60</v>
      </c>
      <c r="E123">
        <v>9480</v>
      </c>
    </row>
    <row r="124" spans="1:5" x14ac:dyDescent="0.25">
      <c r="A124" s="62">
        <v>45096</v>
      </c>
      <c r="B124" s="60">
        <v>2023</v>
      </c>
      <c r="C124">
        <v>2</v>
      </c>
      <c r="D124">
        <v>20</v>
      </c>
      <c r="E124">
        <v>3265</v>
      </c>
    </row>
    <row r="125" spans="1:5" x14ac:dyDescent="0.25">
      <c r="A125" s="62">
        <v>45097</v>
      </c>
      <c r="B125" s="60">
        <v>2023</v>
      </c>
      <c r="C125">
        <v>5</v>
      </c>
      <c r="D125">
        <v>87</v>
      </c>
      <c r="E125">
        <v>16308</v>
      </c>
    </row>
    <row r="126" spans="1:5" x14ac:dyDescent="0.25">
      <c r="A126" s="62">
        <v>45098</v>
      </c>
      <c r="B126" s="60">
        <v>2023</v>
      </c>
      <c r="C126">
        <v>2</v>
      </c>
      <c r="D126">
        <v>43</v>
      </c>
      <c r="E126">
        <v>10115</v>
      </c>
    </row>
    <row r="127" spans="1:5" x14ac:dyDescent="0.25">
      <c r="A127" s="62">
        <v>45099</v>
      </c>
      <c r="B127" s="60">
        <v>2023</v>
      </c>
      <c r="C127">
        <v>2</v>
      </c>
      <c r="D127">
        <v>36</v>
      </c>
      <c r="E127">
        <v>9217</v>
      </c>
    </row>
    <row r="128" spans="1:5" x14ac:dyDescent="0.25">
      <c r="A128" s="62">
        <v>45100</v>
      </c>
      <c r="B128" s="60">
        <v>2023</v>
      </c>
      <c r="C128">
        <v>2</v>
      </c>
      <c r="D128">
        <v>44</v>
      </c>
      <c r="E128">
        <v>6065</v>
      </c>
    </row>
    <row r="129" spans="1:5" x14ac:dyDescent="0.25">
      <c r="A129" s="62">
        <v>45103</v>
      </c>
      <c r="B129" s="60">
        <v>2023</v>
      </c>
      <c r="C129">
        <v>1</v>
      </c>
      <c r="D129">
        <v>13</v>
      </c>
      <c r="E129">
        <v>3705</v>
      </c>
    </row>
    <row r="130" spans="1:5" x14ac:dyDescent="0.25">
      <c r="A130" s="62">
        <v>45104</v>
      </c>
      <c r="B130" s="60">
        <v>2023</v>
      </c>
      <c r="C130">
        <v>5</v>
      </c>
      <c r="D130">
        <v>30</v>
      </c>
      <c r="E130">
        <v>6443</v>
      </c>
    </row>
    <row r="131" spans="1:5" x14ac:dyDescent="0.25">
      <c r="A131" s="62">
        <v>45105</v>
      </c>
      <c r="B131" s="60">
        <v>2023</v>
      </c>
      <c r="C131">
        <v>5</v>
      </c>
      <c r="D131">
        <v>54</v>
      </c>
      <c r="E131">
        <v>14190</v>
      </c>
    </row>
    <row r="132" spans="1:5" x14ac:dyDescent="0.25">
      <c r="A132" s="62">
        <v>45106</v>
      </c>
      <c r="B132" s="60">
        <v>2023</v>
      </c>
      <c r="C132">
        <v>1</v>
      </c>
      <c r="D132">
        <v>18</v>
      </c>
      <c r="E132">
        <v>2981</v>
      </c>
    </row>
    <row r="133" spans="1:5" x14ac:dyDescent="0.25">
      <c r="A133" s="62">
        <v>45107</v>
      </c>
      <c r="B133" s="60">
        <v>2023</v>
      </c>
      <c r="C133">
        <v>2</v>
      </c>
      <c r="D133">
        <v>17</v>
      </c>
      <c r="E133">
        <v>1984</v>
      </c>
    </row>
    <row r="134" spans="1:5" x14ac:dyDescent="0.25">
      <c r="A134" s="62">
        <v>45108</v>
      </c>
      <c r="B134" s="60">
        <v>2023</v>
      </c>
      <c r="C134">
        <v>1</v>
      </c>
      <c r="D134">
        <v>15</v>
      </c>
      <c r="E134">
        <v>1800</v>
      </c>
    </row>
    <row r="135" spans="1:5" x14ac:dyDescent="0.25">
      <c r="A135" s="62">
        <v>45109</v>
      </c>
      <c r="B135" s="60">
        <v>2023</v>
      </c>
      <c r="C135">
        <v>1</v>
      </c>
      <c r="D135">
        <v>38</v>
      </c>
      <c r="E135">
        <v>2439</v>
      </c>
    </row>
    <row r="136" spans="1:5" x14ac:dyDescent="0.25">
      <c r="A136" s="62">
        <v>45110</v>
      </c>
      <c r="B136" s="60">
        <v>2023</v>
      </c>
      <c r="C136">
        <v>4</v>
      </c>
      <c r="D136">
        <v>7052</v>
      </c>
      <c r="E136">
        <v>117962</v>
      </c>
    </row>
    <row r="137" spans="1:5" x14ac:dyDescent="0.25">
      <c r="A137" s="62">
        <v>45117</v>
      </c>
      <c r="B137" s="60">
        <v>2023</v>
      </c>
      <c r="C137">
        <v>3</v>
      </c>
      <c r="D137">
        <v>51</v>
      </c>
      <c r="E137">
        <v>859</v>
      </c>
    </row>
    <row r="138" spans="1:5" x14ac:dyDescent="0.25">
      <c r="A138" s="62">
        <v>45118</v>
      </c>
      <c r="B138" s="60">
        <v>2023</v>
      </c>
      <c r="C138">
        <v>8</v>
      </c>
      <c r="D138">
        <v>50</v>
      </c>
      <c r="E138">
        <v>11925</v>
      </c>
    </row>
    <row r="139" spans="1:5" x14ac:dyDescent="0.25">
      <c r="A139" s="62">
        <v>45119</v>
      </c>
      <c r="B139" s="60">
        <v>2023</v>
      </c>
      <c r="C139">
        <v>12</v>
      </c>
      <c r="D139">
        <v>1270</v>
      </c>
      <c r="E139">
        <v>200688</v>
      </c>
    </row>
    <row r="140" spans="1:5" x14ac:dyDescent="0.25">
      <c r="A140" s="62">
        <v>45120</v>
      </c>
      <c r="B140" s="60">
        <v>2023</v>
      </c>
      <c r="C140">
        <v>5</v>
      </c>
      <c r="D140">
        <v>48</v>
      </c>
      <c r="E140">
        <v>6760</v>
      </c>
    </row>
    <row r="141" spans="1:5" x14ac:dyDescent="0.25">
      <c r="A141" s="62">
        <v>45121</v>
      </c>
      <c r="B141" s="60">
        <v>2023</v>
      </c>
      <c r="C141">
        <v>2</v>
      </c>
      <c r="D141">
        <v>45</v>
      </c>
      <c r="E141">
        <v>6200</v>
      </c>
    </row>
    <row r="142" spans="1:5" x14ac:dyDescent="0.25">
      <c r="A142" s="62">
        <v>45122</v>
      </c>
      <c r="B142" s="60">
        <v>2023</v>
      </c>
      <c r="C142">
        <v>6</v>
      </c>
      <c r="D142">
        <v>103</v>
      </c>
      <c r="E142">
        <v>7449</v>
      </c>
    </row>
    <row r="143" spans="1:5" x14ac:dyDescent="0.25">
      <c r="A143" s="62">
        <v>45123</v>
      </c>
      <c r="B143" s="60">
        <v>2023</v>
      </c>
      <c r="C143">
        <v>1</v>
      </c>
      <c r="D143">
        <v>162</v>
      </c>
      <c r="E143">
        <v>14609</v>
      </c>
    </row>
    <row r="144" spans="1:5" x14ac:dyDescent="0.25">
      <c r="A144" s="62">
        <v>45124</v>
      </c>
      <c r="B144" s="60">
        <v>2023</v>
      </c>
      <c r="C144">
        <v>15</v>
      </c>
      <c r="D144">
        <v>259</v>
      </c>
      <c r="E144">
        <v>13869</v>
      </c>
    </row>
    <row r="145" spans="1:5" x14ac:dyDescent="0.25">
      <c r="A145" s="62">
        <v>45125</v>
      </c>
      <c r="B145" s="60">
        <v>2023</v>
      </c>
      <c r="C145">
        <v>1</v>
      </c>
      <c r="D145">
        <v>7</v>
      </c>
      <c r="E145">
        <v>980</v>
      </c>
    </row>
    <row r="146" spans="1:5" x14ac:dyDescent="0.25">
      <c r="A146" s="62">
        <v>45126</v>
      </c>
      <c r="B146" s="60">
        <v>2023</v>
      </c>
      <c r="C146">
        <v>5</v>
      </c>
      <c r="D146">
        <v>46</v>
      </c>
      <c r="E146">
        <v>3528</v>
      </c>
    </row>
    <row r="147" spans="1:5" x14ac:dyDescent="0.25">
      <c r="A147" s="62">
        <v>45127</v>
      </c>
      <c r="B147" s="60">
        <v>2023</v>
      </c>
      <c r="C147">
        <v>12</v>
      </c>
      <c r="D147">
        <v>835</v>
      </c>
      <c r="E147">
        <v>55560</v>
      </c>
    </row>
    <row r="148" spans="1:5" x14ac:dyDescent="0.25">
      <c r="A148" s="62">
        <v>45128</v>
      </c>
      <c r="B148" s="60">
        <v>2023</v>
      </c>
      <c r="C148">
        <v>7</v>
      </c>
      <c r="D148">
        <v>84</v>
      </c>
      <c r="E148">
        <v>6414</v>
      </c>
    </row>
    <row r="149" spans="1:5" x14ac:dyDescent="0.25">
      <c r="A149" s="62">
        <v>45129</v>
      </c>
      <c r="B149" s="60">
        <v>2023</v>
      </c>
      <c r="C149">
        <v>4</v>
      </c>
      <c r="D149">
        <v>16</v>
      </c>
      <c r="E149">
        <v>2240</v>
      </c>
    </row>
    <row r="150" spans="1:5" x14ac:dyDescent="0.25">
      <c r="A150" s="62">
        <v>45131</v>
      </c>
      <c r="B150" s="60">
        <v>2023</v>
      </c>
      <c r="C150">
        <v>4</v>
      </c>
      <c r="D150">
        <v>33</v>
      </c>
      <c r="E150">
        <v>6206</v>
      </c>
    </row>
    <row r="151" spans="1:5" x14ac:dyDescent="0.25">
      <c r="A151" s="62">
        <v>45132</v>
      </c>
      <c r="B151" s="60">
        <v>2023</v>
      </c>
      <c r="C151">
        <v>3</v>
      </c>
      <c r="D151">
        <v>21</v>
      </c>
      <c r="E151">
        <v>3588</v>
      </c>
    </row>
    <row r="152" spans="1:5" x14ac:dyDescent="0.25">
      <c r="A152" s="62">
        <v>45133</v>
      </c>
      <c r="B152" s="60">
        <v>2023</v>
      </c>
      <c r="C152">
        <v>13</v>
      </c>
      <c r="D152">
        <v>939</v>
      </c>
      <c r="E152">
        <v>91238</v>
      </c>
    </row>
    <row r="153" spans="1:5" x14ac:dyDescent="0.25">
      <c r="A153" s="62">
        <v>45134</v>
      </c>
      <c r="B153" s="60">
        <v>2023</v>
      </c>
      <c r="C153">
        <v>5</v>
      </c>
      <c r="D153">
        <v>86</v>
      </c>
      <c r="E153">
        <v>15824</v>
      </c>
    </row>
    <row r="154" spans="1:5" x14ac:dyDescent="0.25">
      <c r="A154" s="62">
        <v>45135</v>
      </c>
      <c r="B154" s="60">
        <v>2023</v>
      </c>
      <c r="C154">
        <v>12</v>
      </c>
      <c r="D154">
        <v>1041</v>
      </c>
      <c r="E154">
        <v>181991</v>
      </c>
    </row>
    <row r="155" spans="1:5" x14ac:dyDescent="0.25">
      <c r="A155" s="62">
        <v>45136</v>
      </c>
      <c r="B155" s="60">
        <v>2023</v>
      </c>
      <c r="C155">
        <v>10</v>
      </c>
      <c r="D155">
        <v>2465</v>
      </c>
      <c r="E155">
        <v>424330</v>
      </c>
    </row>
    <row r="156" spans="1:5" x14ac:dyDescent="0.25">
      <c r="A156" s="62">
        <v>45138</v>
      </c>
      <c r="B156" s="60">
        <v>2023</v>
      </c>
      <c r="C156">
        <v>15</v>
      </c>
      <c r="D156">
        <v>342</v>
      </c>
      <c r="E156">
        <v>20569</v>
      </c>
    </row>
    <row r="157" spans="1:5" x14ac:dyDescent="0.25">
      <c r="A157" s="62">
        <v>45139</v>
      </c>
      <c r="B157" s="60">
        <v>2023</v>
      </c>
      <c r="C157">
        <v>8</v>
      </c>
      <c r="D157">
        <v>73</v>
      </c>
      <c r="E157">
        <v>6650</v>
      </c>
    </row>
    <row r="158" spans="1:5" x14ac:dyDescent="0.25">
      <c r="A158" s="62">
        <v>45140</v>
      </c>
      <c r="B158" s="60">
        <v>2023</v>
      </c>
      <c r="C158">
        <v>9</v>
      </c>
      <c r="D158">
        <v>144</v>
      </c>
      <c r="E158">
        <v>42571</v>
      </c>
    </row>
    <row r="159" spans="1:5" x14ac:dyDescent="0.25">
      <c r="A159" s="62">
        <v>45141</v>
      </c>
      <c r="B159" s="60">
        <v>2023</v>
      </c>
      <c r="C159">
        <v>12</v>
      </c>
      <c r="D159">
        <v>160</v>
      </c>
      <c r="E159">
        <v>43077</v>
      </c>
    </row>
    <row r="160" spans="1:5" x14ac:dyDescent="0.25">
      <c r="A160" s="62">
        <v>45142</v>
      </c>
      <c r="B160" s="60">
        <v>2023</v>
      </c>
      <c r="C160">
        <v>11</v>
      </c>
      <c r="D160">
        <v>115</v>
      </c>
      <c r="E160">
        <v>10352</v>
      </c>
    </row>
    <row r="161" spans="1:5" x14ac:dyDescent="0.25">
      <c r="A161" s="62">
        <v>45143</v>
      </c>
      <c r="B161" s="60">
        <v>2023</v>
      </c>
      <c r="C161">
        <v>12</v>
      </c>
      <c r="D161">
        <v>184</v>
      </c>
      <c r="E161">
        <v>8483</v>
      </c>
    </row>
    <row r="162" spans="1:5" x14ac:dyDescent="0.25">
      <c r="A162" s="62">
        <v>45144</v>
      </c>
      <c r="B162" s="60">
        <v>2023</v>
      </c>
      <c r="C162">
        <v>4</v>
      </c>
      <c r="D162">
        <v>453</v>
      </c>
      <c r="E162">
        <v>123592</v>
      </c>
    </row>
    <row r="163" spans="1:5" x14ac:dyDescent="0.25">
      <c r="A163" s="62">
        <v>45145</v>
      </c>
      <c r="B163" s="60">
        <v>2023</v>
      </c>
      <c r="C163">
        <v>11</v>
      </c>
      <c r="D163">
        <v>214</v>
      </c>
      <c r="E163">
        <v>39366</v>
      </c>
    </row>
    <row r="164" spans="1:5" x14ac:dyDescent="0.25">
      <c r="A164" s="62">
        <v>45146</v>
      </c>
      <c r="B164" s="60">
        <v>2023</v>
      </c>
      <c r="C164">
        <v>8</v>
      </c>
      <c r="D164">
        <v>95</v>
      </c>
      <c r="E164">
        <v>5067</v>
      </c>
    </row>
    <row r="165" spans="1:5" x14ac:dyDescent="0.25">
      <c r="A165" s="62">
        <v>45147</v>
      </c>
      <c r="B165" s="60">
        <v>2023</v>
      </c>
      <c r="C165">
        <v>13</v>
      </c>
      <c r="D165">
        <v>129</v>
      </c>
      <c r="E165">
        <v>8883</v>
      </c>
    </row>
    <row r="166" spans="1:5" x14ac:dyDescent="0.25">
      <c r="A166" s="62">
        <v>45148</v>
      </c>
      <c r="B166" s="60">
        <v>2023</v>
      </c>
      <c r="C166">
        <v>17</v>
      </c>
      <c r="D166">
        <v>871</v>
      </c>
      <c r="E166">
        <v>40242</v>
      </c>
    </row>
    <row r="167" spans="1:5" x14ac:dyDescent="0.25">
      <c r="A167" s="62">
        <v>45149</v>
      </c>
      <c r="B167" s="60">
        <v>2023</v>
      </c>
      <c r="C167">
        <v>18</v>
      </c>
      <c r="D167">
        <v>194</v>
      </c>
      <c r="E167">
        <v>13071</v>
      </c>
    </row>
    <row r="168" spans="1:5" x14ac:dyDescent="0.25">
      <c r="A168" s="62">
        <v>45150</v>
      </c>
      <c r="B168" s="60">
        <v>2023</v>
      </c>
      <c r="C168">
        <v>13</v>
      </c>
      <c r="D168">
        <v>214</v>
      </c>
      <c r="E168">
        <v>12117</v>
      </c>
    </row>
    <row r="169" spans="1:5" x14ac:dyDescent="0.25">
      <c r="A169" s="62">
        <v>45152</v>
      </c>
      <c r="B169" s="60">
        <v>2023</v>
      </c>
      <c r="C169">
        <v>15</v>
      </c>
      <c r="D169">
        <v>260</v>
      </c>
      <c r="E169">
        <v>65859</v>
      </c>
    </row>
    <row r="170" spans="1:5" x14ac:dyDescent="0.25">
      <c r="A170" s="62">
        <v>45153</v>
      </c>
      <c r="B170" s="60">
        <v>2023</v>
      </c>
      <c r="C170">
        <v>14</v>
      </c>
      <c r="D170">
        <v>129</v>
      </c>
      <c r="E170">
        <v>4904</v>
      </c>
    </row>
    <row r="171" spans="1:5" x14ac:dyDescent="0.25">
      <c r="A171" s="62">
        <v>45154</v>
      </c>
      <c r="B171" s="60">
        <v>2023</v>
      </c>
      <c r="C171">
        <v>12</v>
      </c>
      <c r="D171">
        <v>3903</v>
      </c>
      <c r="E171">
        <v>107308</v>
      </c>
    </row>
    <row r="172" spans="1:5" x14ac:dyDescent="0.25">
      <c r="A172" s="62">
        <v>45155</v>
      </c>
      <c r="B172" s="60">
        <v>2023</v>
      </c>
      <c r="C172">
        <v>22</v>
      </c>
      <c r="D172">
        <v>6440</v>
      </c>
      <c r="E172">
        <v>555340</v>
      </c>
    </row>
    <row r="173" spans="1:5" x14ac:dyDescent="0.25">
      <c r="A173" s="62">
        <v>45156</v>
      </c>
      <c r="B173" s="60">
        <v>2023</v>
      </c>
      <c r="C173">
        <v>19</v>
      </c>
      <c r="D173">
        <v>366</v>
      </c>
      <c r="E173">
        <v>24662</v>
      </c>
    </row>
    <row r="174" spans="1:5" x14ac:dyDescent="0.25">
      <c r="A174" s="62">
        <v>45157</v>
      </c>
      <c r="B174" s="60">
        <v>2023</v>
      </c>
      <c r="C174">
        <v>7</v>
      </c>
      <c r="D174">
        <v>86</v>
      </c>
      <c r="E174">
        <v>3533</v>
      </c>
    </row>
    <row r="175" spans="1:5" x14ac:dyDescent="0.25">
      <c r="A175" s="62">
        <v>45158</v>
      </c>
      <c r="B175" s="60">
        <v>2023</v>
      </c>
      <c r="C175">
        <v>1</v>
      </c>
      <c r="D175">
        <v>2</v>
      </c>
      <c r="E175">
        <v>570</v>
      </c>
    </row>
    <row r="176" spans="1:5" x14ac:dyDescent="0.25">
      <c r="A176" s="62">
        <v>45159</v>
      </c>
      <c r="B176" s="60">
        <v>2023</v>
      </c>
      <c r="C176">
        <v>16</v>
      </c>
      <c r="D176">
        <v>142</v>
      </c>
      <c r="E176">
        <v>6171</v>
      </c>
    </row>
    <row r="177" spans="1:5" x14ac:dyDescent="0.25">
      <c r="A177" s="62">
        <v>45160</v>
      </c>
      <c r="B177" s="60">
        <v>2023</v>
      </c>
      <c r="C177">
        <v>19</v>
      </c>
      <c r="D177">
        <v>490</v>
      </c>
      <c r="E177">
        <v>37928</v>
      </c>
    </row>
    <row r="178" spans="1:5" x14ac:dyDescent="0.25">
      <c r="A178" s="62">
        <v>45161</v>
      </c>
      <c r="B178" s="60">
        <v>2023</v>
      </c>
      <c r="C178">
        <v>17</v>
      </c>
      <c r="D178">
        <v>200</v>
      </c>
      <c r="E178">
        <v>9676</v>
      </c>
    </row>
    <row r="179" spans="1:5" x14ac:dyDescent="0.25">
      <c r="A179" s="62">
        <v>45162</v>
      </c>
      <c r="B179" s="60">
        <v>2023</v>
      </c>
      <c r="C179">
        <v>13</v>
      </c>
      <c r="D179">
        <v>141</v>
      </c>
      <c r="E179">
        <v>3818</v>
      </c>
    </row>
    <row r="180" spans="1:5" x14ac:dyDescent="0.25">
      <c r="A180" s="62">
        <v>45163</v>
      </c>
      <c r="B180" s="60">
        <v>2023</v>
      </c>
      <c r="C180">
        <v>9</v>
      </c>
      <c r="D180">
        <v>110</v>
      </c>
      <c r="E180">
        <v>5797</v>
      </c>
    </row>
    <row r="181" spans="1:5" x14ac:dyDescent="0.25">
      <c r="A181" s="62">
        <v>45164</v>
      </c>
      <c r="B181" s="60">
        <v>2023</v>
      </c>
      <c r="C181">
        <v>14</v>
      </c>
      <c r="D181">
        <v>146</v>
      </c>
      <c r="E181">
        <v>11182</v>
      </c>
    </row>
    <row r="182" spans="1:5" x14ac:dyDescent="0.25">
      <c r="A182" s="62">
        <v>45165</v>
      </c>
      <c r="B182" s="60">
        <v>2023</v>
      </c>
      <c r="C182">
        <v>2</v>
      </c>
      <c r="D182">
        <v>24</v>
      </c>
      <c r="E182">
        <v>2350</v>
      </c>
    </row>
    <row r="183" spans="1:5" x14ac:dyDescent="0.25">
      <c r="A183" s="62">
        <v>45166</v>
      </c>
      <c r="B183" s="60">
        <v>2023</v>
      </c>
      <c r="C183">
        <v>23</v>
      </c>
      <c r="D183">
        <v>2852</v>
      </c>
      <c r="E183">
        <v>176915</v>
      </c>
    </row>
    <row r="184" spans="1:5" x14ac:dyDescent="0.25">
      <c r="A184" s="62">
        <v>45167</v>
      </c>
      <c r="B184" s="60">
        <v>2023</v>
      </c>
      <c r="C184">
        <v>12</v>
      </c>
      <c r="D184">
        <v>108</v>
      </c>
      <c r="E184">
        <v>3116</v>
      </c>
    </row>
    <row r="185" spans="1:5" x14ac:dyDescent="0.25">
      <c r="A185" s="62">
        <v>45168</v>
      </c>
      <c r="B185" s="60">
        <v>2023</v>
      </c>
      <c r="C185">
        <v>19</v>
      </c>
      <c r="D185">
        <v>534</v>
      </c>
      <c r="E185">
        <v>103649</v>
      </c>
    </row>
    <row r="186" spans="1:5" x14ac:dyDescent="0.25">
      <c r="A186" s="62">
        <v>45169</v>
      </c>
      <c r="B186" s="60">
        <v>2023</v>
      </c>
      <c r="C186">
        <v>3</v>
      </c>
      <c r="D186">
        <v>48</v>
      </c>
      <c r="E186">
        <v>3712</v>
      </c>
    </row>
    <row r="187" spans="1:5" x14ac:dyDescent="0.25">
      <c r="A187" s="62">
        <v>45172</v>
      </c>
      <c r="B187" s="60">
        <v>2023</v>
      </c>
      <c r="C187">
        <v>1</v>
      </c>
      <c r="D187">
        <v>3</v>
      </c>
      <c r="E187">
        <v>331</v>
      </c>
    </row>
    <row r="188" spans="1:5" x14ac:dyDescent="0.25">
      <c r="A188" s="62">
        <v>45175</v>
      </c>
      <c r="B188" s="60">
        <v>2023</v>
      </c>
      <c r="C188">
        <v>2</v>
      </c>
      <c r="D188">
        <v>13</v>
      </c>
      <c r="E188">
        <v>1884</v>
      </c>
    </row>
    <row r="189" spans="1:5" x14ac:dyDescent="0.25">
      <c r="A189" s="62">
        <v>45176</v>
      </c>
      <c r="B189" s="60">
        <v>2023</v>
      </c>
      <c r="C189">
        <v>3</v>
      </c>
      <c r="D189">
        <v>25</v>
      </c>
      <c r="E189">
        <v>5226</v>
      </c>
    </row>
    <row r="190" spans="1:5" x14ac:dyDescent="0.25">
      <c r="A190" s="62">
        <v>45177</v>
      </c>
      <c r="B190" s="60">
        <v>2023</v>
      </c>
      <c r="C190">
        <v>1</v>
      </c>
      <c r="D190">
        <v>3</v>
      </c>
      <c r="E190">
        <v>501</v>
      </c>
    </row>
    <row r="191" spans="1:5" x14ac:dyDescent="0.25">
      <c r="A191" s="62">
        <v>45178</v>
      </c>
      <c r="B191" s="60">
        <v>2023</v>
      </c>
      <c r="C191">
        <v>2</v>
      </c>
      <c r="D191">
        <v>3850</v>
      </c>
      <c r="E191">
        <v>294169</v>
      </c>
    </row>
    <row r="192" spans="1:5" x14ac:dyDescent="0.25">
      <c r="A192" s="62">
        <v>45180</v>
      </c>
      <c r="B192" s="60">
        <v>2023</v>
      </c>
      <c r="C192">
        <v>16</v>
      </c>
      <c r="D192">
        <v>193</v>
      </c>
      <c r="E192">
        <v>21070</v>
      </c>
    </row>
    <row r="193" spans="1:5" x14ac:dyDescent="0.25">
      <c r="A193" s="62">
        <v>45181</v>
      </c>
      <c r="B193" s="60">
        <v>2023</v>
      </c>
      <c r="C193">
        <v>13</v>
      </c>
      <c r="D193">
        <v>3661</v>
      </c>
      <c r="E193">
        <v>170662</v>
      </c>
    </row>
    <row r="194" spans="1:5" x14ac:dyDescent="0.25">
      <c r="A194" s="62">
        <v>45182</v>
      </c>
      <c r="B194" s="60">
        <v>2023</v>
      </c>
      <c r="C194">
        <v>11</v>
      </c>
      <c r="D194">
        <v>100</v>
      </c>
      <c r="E194">
        <v>2873</v>
      </c>
    </row>
    <row r="195" spans="1:5" x14ac:dyDescent="0.25">
      <c r="A195" s="62">
        <v>45183</v>
      </c>
      <c r="B195" s="60">
        <v>2023</v>
      </c>
      <c r="C195">
        <v>1</v>
      </c>
      <c r="D195">
        <v>12</v>
      </c>
      <c r="E195">
        <v>1632</v>
      </c>
    </row>
    <row r="196" spans="1:5" x14ac:dyDescent="0.25">
      <c r="A196" s="62">
        <v>45184</v>
      </c>
      <c r="B196" s="60">
        <v>2023</v>
      </c>
      <c r="C196">
        <v>13</v>
      </c>
      <c r="D196">
        <v>184</v>
      </c>
      <c r="E196">
        <v>38481</v>
      </c>
    </row>
    <row r="197" spans="1:5" x14ac:dyDescent="0.25">
      <c r="A197" s="62">
        <v>45185</v>
      </c>
      <c r="B197" s="60">
        <v>2023</v>
      </c>
      <c r="C197">
        <v>18</v>
      </c>
      <c r="D197">
        <v>511</v>
      </c>
      <c r="E197">
        <v>126117</v>
      </c>
    </row>
    <row r="198" spans="1:5" x14ac:dyDescent="0.25">
      <c r="A198" s="62">
        <v>45187</v>
      </c>
      <c r="B198" s="60">
        <v>2023</v>
      </c>
      <c r="C198">
        <v>22</v>
      </c>
      <c r="D198">
        <v>191</v>
      </c>
      <c r="E198">
        <v>10436</v>
      </c>
    </row>
    <row r="199" spans="1:5" x14ac:dyDescent="0.25">
      <c r="A199" s="62">
        <v>45188</v>
      </c>
      <c r="B199" s="60">
        <v>2023</v>
      </c>
      <c r="C199">
        <v>26</v>
      </c>
      <c r="D199">
        <v>3705</v>
      </c>
      <c r="E199">
        <v>291410</v>
      </c>
    </row>
    <row r="200" spans="1:5" x14ac:dyDescent="0.25">
      <c r="A200" s="62">
        <v>45189</v>
      </c>
      <c r="B200" s="60">
        <v>2023</v>
      </c>
      <c r="C200">
        <v>20</v>
      </c>
      <c r="D200">
        <v>137</v>
      </c>
      <c r="E200">
        <v>10092</v>
      </c>
    </row>
    <row r="201" spans="1:5" x14ac:dyDescent="0.25">
      <c r="A201" s="62">
        <v>45190</v>
      </c>
      <c r="B201" s="60">
        <v>2023</v>
      </c>
      <c r="C201">
        <v>20</v>
      </c>
      <c r="D201">
        <v>234</v>
      </c>
      <c r="E201">
        <v>25683</v>
      </c>
    </row>
    <row r="202" spans="1:5" x14ac:dyDescent="0.25">
      <c r="A202" s="62">
        <v>45191</v>
      </c>
      <c r="B202" s="60">
        <v>2023</v>
      </c>
      <c r="C202">
        <v>13</v>
      </c>
      <c r="D202">
        <v>90</v>
      </c>
      <c r="E202">
        <v>15932</v>
      </c>
    </row>
    <row r="203" spans="1:5" x14ac:dyDescent="0.25">
      <c r="A203" s="62">
        <v>45192</v>
      </c>
      <c r="B203" s="60">
        <v>2023</v>
      </c>
      <c r="C203">
        <v>15</v>
      </c>
      <c r="D203">
        <v>117</v>
      </c>
      <c r="E203">
        <v>8428</v>
      </c>
    </row>
    <row r="204" spans="1:5" x14ac:dyDescent="0.25">
      <c r="A204" s="62">
        <v>45193</v>
      </c>
      <c r="B204" s="60">
        <v>2023</v>
      </c>
      <c r="C204">
        <v>1</v>
      </c>
      <c r="D204">
        <v>605</v>
      </c>
      <c r="E204">
        <v>51425</v>
      </c>
    </row>
    <row r="205" spans="1:5" x14ac:dyDescent="0.25">
      <c r="A205" s="62">
        <v>45194</v>
      </c>
      <c r="B205" s="60">
        <v>2023</v>
      </c>
      <c r="C205">
        <v>7</v>
      </c>
      <c r="D205">
        <v>170</v>
      </c>
      <c r="E205">
        <v>8345</v>
      </c>
    </row>
    <row r="206" spans="1:5" x14ac:dyDescent="0.25">
      <c r="A206" s="62">
        <v>45195</v>
      </c>
      <c r="B206" s="60">
        <v>2023</v>
      </c>
      <c r="C206">
        <v>11</v>
      </c>
      <c r="D206">
        <v>107</v>
      </c>
      <c r="E206">
        <v>3023</v>
      </c>
    </row>
    <row r="207" spans="1:5" x14ac:dyDescent="0.25">
      <c r="A207" s="62">
        <v>45196</v>
      </c>
      <c r="B207" s="60">
        <v>2023</v>
      </c>
      <c r="C207">
        <v>1</v>
      </c>
      <c r="D207">
        <v>10</v>
      </c>
      <c r="E207">
        <v>962</v>
      </c>
    </row>
    <row r="208" spans="1:5" x14ac:dyDescent="0.25">
      <c r="A208" s="62">
        <v>45197</v>
      </c>
      <c r="B208" s="60">
        <v>2023</v>
      </c>
      <c r="C208">
        <v>11</v>
      </c>
      <c r="D208">
        <v>405</v>
      </c>
      <c r="E208">
        <v>18892</v>
      </c>
    </row>
    <row r="209" spans="1:5" x14ac:dyDescent="0.25">
      <c r="A209" s="62">
        <v>45200</v>
      </c>
      <c r="B209" s="60">
        <v>2023</v>
      </c>
      <c r="C209">
        <v>1</v>
      </c>
      <c r="D209">
        <v>899</v>
      </c>
      <c r="E209">
        <v>64902</v>
      </c>
    </row>
    <row r="210" spans="1:5" x14ac:dyDescent="0.25">
      <c r="A210" s="62">
        <v>45201</v>
      </c>
      <c r="B210" s="60">
        <v>2023</v>
      </c>
      <c r="C210">
        <v>15</v>
      </c>
      <c r="D210">
        <v>179</v>
      </c>
      <c r="E210">
        <v>2677</v>
      </c>
    </row>
    <row r="211" spans="1:5" x14ac:dyDescent="0.25">
      <c r="A211" s="62">
        <v>45202</v>
      </c>
      <c r="B211" s="60">
        <v>2023</v>
      </c>
      <c r="C211">
        <v>7</v>
      </c>
      <c r="D211">
        <v>60</v>
      </c>
      <c r="E211">
        <v>1351</v>
      </c>
    </row>
    <row r="212" spans="1:5" x14ac:dyDescent="0.25">
      <c r="A212" s="62">
        <v>45204</v>
      </c>
      <c r="B212" s="60">
        <v>2023</v>
      </c>
      <c r="C212">
        <v>2</v>
      </c>
      <c r="D212">
        <v>35</v>
      </c>
      <c r="E212">
        <v>13139</v>
      </c>
    </row>
    <row r="213" spans="1:5" x14ac:dyDescent="0.25">
      <c r="A213" s="62">
        <v>45206</v>
      </c>
      <c r="B213" s="60">
        <v>2023</v>
      </c>
      <c r="C213">
        <v>2</v>
      </c>
      <c r="D213">
        <v>15</v>
      </c>
      <c r="E213">
        <v>908</v>
      </c>
    </row>
    <row r="214" spans="1:5" x14ac:dyDescent="0.25">
      <c r="A214" s="62">
        <v>45208</v>
      </c>
      <c r="B214" s="60">
        <v>2023</v>
      </c>
      <c r="C214">
        <v>2</v>
      </c>
      <c r="D214">
        <v>100</v>
      </c>
      <c r="E214">
        <v>11619</v>
      </c>
    </row>
    <row r="215" spans="1:5" x14ac:dyDescent="0.25">
      <c r="A215" s="62">
        <v>45209</v>
      </c>
      <c r="B215" s="60">
        <v>2023</v>
      </c>
      <c r="C215">
        <v>1</v>
      </c>
      <c r="D215">
        <v>56</v>
      </c>
      <c r="E215">
        <v>18440</v>
      </c>
    </row>
    <row r="216" spans="1:5" x14ac:dyDescent="0.25">
      <c r="A216" s="62">
        <v>45210</v>
      </c>
      <c r="B216" s="60">
        <v>2023</v>
      </c>
      <c r="C216">
        <v>1</v>
      </c>
      <c r="D216">
        <v>181</v>
      </c>
      <c r="E216">
        <v>55205</v>
      </c>
    </row>
    <row r="217" spans="1:5" x14ac:dyDescent="0.25">
      <c r="A217" s="62">
        <v>45211</v>
      </c>
      <c r="B217" s="60">
        <v>2023</v>
      </c>
      <c r="C217">
        <v>1</v>
      </c>
      <c r="D217">
        <v>5</v>
      </c>
      <c r="E217">
        <v>556</v>
      </c>
    </row>
    <row r="218" spans="1:5" x14ac:dyDescent="0.25">
      <c r="A218" s="62">
        <v>45212</v>
      </c>
      <c r="B218" s="60">
        <v>2023</v>
      </c>
      <c r="C218">
        <v>2</v>
      </c>
      <c r="D218">
        <v>69</v>
      </c>
      <c r="E218">
        <v>12727</v>
      </c>
    </row>
    <row r="219" spans="1:5" x14ac:dyDescent="0.25">
      <c r="A219" s="62">
        <v>45214</v>
      </c>
      <c r="B219" s="60">
        <v>2023</v>
      </c>
      <c r="C219">
        <v>1</v>
      </c>
      <c r="D219">
        <v>2301</v>
      </c>
      <c r="E219">
        <v>253110</v>
      </c>
    </row>
    <row r="220" spans="1:5" x14ac:dyDescent="0.25">
      <c r="A220" s="62">
        <v>45232</v>
      </c>
      <c r="B220" s="60">
        <v>2023</v>
      </c>
      <c r="C220">
        <v>3</v>
      </c>
      <c r="D220">
        <v>4228</v>
      </c>
      <c r="E220">
        <v>133217990</v>
      </c>
    </row>
    <row r="221" spans="1:5" x14ac:dyDescent="0.25">
      <c r="A221" s="62">
        <v>45233</v>
      </c>
      <c r="B221" s="60">
        <v>2023</v>
      </c>
      <c r="C221">
        <v>3</v>
      </c>
      <c r="D221">
        <v>64</v>
      </c>
      <c r="E221">
        <v>91609</v>
      </c>
    </row>
    <row r="222" spans="1:5" x14ac:dyDescent="0.25">
      <c r="A222" s="62">
        <v>45234</v>
      </c>
      <c r="B222" s="60">
        <v>2023</v>
      </c>
      <c r="C222">
        <v>1</v>
      </c>
      <c r="D222">
        <v>22</v>
      </c>
      <c r="E222">
        <v>616147</v>
      </c>
    </row>
    <row r="223" spans="1:5" x14ac:dyDescent="0.25">
      <c r="A223" s="62">
        <v>45235</v>
      </c>
      <c r="B223" s="60">
        <v>2023</v>
      </c>
      <c r="C223">
        <v>3</v>
      </c>
      <c r="D223">
        <v>337</v>
      </c>
      <c r="E223">
        <v>571251</v>
      </c>
    </row>
    <row r="224" spans="1:5" x14ac:dyDescent="0.25">
      <c r="A224" s="62">
        <v>45236</v>
      </c>
      <c r="B224" s="60">
        <v>2023</v>
      </c>
      <c r="C224">
        <v>2</v>
      </c>
      <c r="D224">
        <v>241</v>
      </c>
      <c r="E224">
        <v>165835</v>
      </c>
    </row>
    <row r="225" spans="1:5" x14ac:dyDescent="0.25">
      <c r="A225" s="62">
        <v>45238</v>
      </c>
      <c r="B225" s="60">
        <v>2023</v>
      </c>
      <c r="C225">
        <v>2</v>
      </c>
      <c r="D225">
        <v>243</v>
      </c>
      <c r="E225">
        <v>139731</v>
      </c>
    </row>
    <row r="226" spans="1:5" x14ac:dyDescent="0.25">
      <c r="A226" s="62">
        <v>45239</v>
      </c>
      <c r="B226" s="60">
        <v>2023</v>
      </c>
      <c r="C226">
        <v>2</v>
      </c>
      <c r="D226">
        <v>246</v>
      </c>
      <c r="E226">
        <v>106280</v>
      </c>
    </row>
    <row r="227" spans="1:5" x14ac:dyDescent="0.25">
      <c r="A227" s="62">
        <v>45240</v>
      </c>
      <c r="B227" s="60">
        <v>2023</v>
      </c>
      <c r="C227">
        <v>2</v>
      </c>
      <c r="D227">
        <v>2</v>
      </c>
      <c r="E227">
        <v>41675</v>
      </c>
    </row>
    <row r="228" spans="1:5" x14ac:dyDescent="0.25">
      <c r="A228" s="62">
        <v>45243</v>
      </c>
      <c r="B228" s="60">
        <v>2023</v>
      </c>
      <c r="C228">
        <v>2</v>
      </c>
      <c r="D228">
        <v>239</v>
      </c>
      <c r="E228">
        <v>9334087</v>
      </c>
    </row>
    <row r="229" spans="1:5" x14ac:dyDescent="0.25">
      <c r="A229" s="62">
        <v>45245</v>
      </c>
      <c r="B229" s="60">
        <v>2023</v>
      </c>
      <c r="C229">
        <v>1</v>
      </c>
      <c r="D229">
        <v>1</v>
      </c>
      <c r="E229">
        <v>81332</v>
      </c>
    </row>
    <row r="230" spans="1:5" x14ac:dyDescent="0.25">
      <c r="A230" s="62">
        <v>45246</v>
      </c>
      <c r="B230" s="60">
        <v>2023</v>
      </c>
      <c r="C230">
        <v>1</v>
      </c>
      <c r="D230">
        <v>3</v>
      </c>
      <c r="E230">
        <v>336</v>
      </c>
    </row>
    <row r="231" spans="1:5" x14ac:dyDescent="0.25">
      <c r="A231" s="62">
        <v>45247</v>
      </c>
      <c r="B231" s="60">
        <v>2023</v>
      </c>
      <c r="C231">
        <v>1</v>
      </c>
      <c r="D231">
        <v>6</v>
      </c>
      <c r="E231">
        <v>5953</v>
      </c>
    </row>
    <row r="232" spans="1:5" x14ac:dyDescent="0.25">
      <c r="A232" s="62">
        <v>45248</v>
      </c>
      <c r="B232" s="60">
        <v>2023</v>
      </c>
      <c r="C232">
        <v>4</v>
      </c>
      <c r="D232">
        <v>1429</v>
      </c>
      <c r="E232">
        <v>1637120</v>
      </c>
    </row>
    <row r="233" spans="1:5" x14ac:dyDescent="0.25">
      <c r="A233" s="62">
        <v>45249</v>
      </c>
      <c r="B233" s="60">
        <v>2023</v>
      </c>
      <c r="C233">
        <v>1</v>
      </c>
      <c r="D233">
        <v>667</v>
      </c>
      <c r="E233">
        <v>62698</v>
      </c>
    </row>
    <row r="234" spans="1:5" x14ac:dyDescent="0.25">
      <c r="A234" s="62">
        <v>45250</v>
      </c>
      <c r="B234" s="60">
        <v>2023</v>
      </c>
      <c r="C234">
        <v>1</v>
      </c>
      <c r="D234">
        <v>351</v>
      </c>
      <c r="E234">
        <v>186030</v>
      </c>
    </row>
    <row r="235" spans="1:5" x14ac:dyDescent="0.25">
      <c r="A235" s="62">
        <v>45251</v>
      </c>
      <c r="B235" s="60">
        <v>2023</v>
      </c>
      <c r="C235">
        <v>4</v>
      </c>
      <c r="D235">
        <v>1060</v>
      </c>
      <c r="E235">
        <v>345012</v>
      </c>
    </row>
    <row r="236" spans="1:5" x14ac:dyDescent="0.25">
      <c r="A236" s="62">
        <v>45254</v>
      </c>
      <c r="B236" s="60">
        <v>2023</v>
      </c>
      <c r="C236">
        <v>1</v>
      </c>
      <c r="D236">
        <v>1</v>
      </c>
      <c r="E236">
        <v>8232</v>
      </c>
    </row>
    <row r="237" spans="1:5" x14ac:dyDescent="0.25">
      <c r="A237" s="62">
        <v>45259</v>
      </c>
      <c r="B237" s="60">
        <v>2023</v>
      </c>
      <c r="C237">
        <v>1</v>
      </c>
      <c r="D237">
        <v>3</v>
      </c>
      <c r="E237">
        <v>630</v>
      </c>
    </row>
    <row r="238" spans="1:5" x14ac:dyDescent="0.25">
      <c r="A238" s="62">
        <v>45260</v>
      </c>
      <c r="B238" s="60">
        <v>2023</v>
      </c>
      <c r="C238">
        <v>2</v>
      </c>
      <c r="D238">
        <v>8</v>
      </c>
      <c r="E238">
        <v>2739</v>
      </c>
    </row>
    <row r="239" spans="1:5" x14ac:dyDescent="0.25">
      <c r="A239" s="62">
        <v>45265</v>
      </c>
      <c r="B239" s="60">
        <v>2023</v>
      </c>
      <c r="C239">
        <v>1</v>
      </c>
      <c r="D239">
        <v>21</v>
      </c>
      <c r="E239">
        <v>22407</v>
      </c>
    </row>
    <row r="240" spans="1:5" x14ac:dyDescent="0.25">
      <c r="A240" s="62">
        <v>45266</v>
      </c>
      <c r="B240" s="60">
        <v>2023</v>
      </c>
      <c r="C240">
        <v>4</v>
      </c>
      <c r="D240">
        <v>90</v>
      </c>
      <c r="E240">
        <v>281736</v>
      </c>
    </row>
    <row r="241" spans="1:5" x14ac:dyDescent="0.25">
      <c r="A241" s="62">
        <v>45267</v>
      </c>
      <c r="B241" s="60">
        <v>2023</v>
      </c>
      <c r="C241">
        <v>3</v>
      </c>
      <c r="D241">
        <v>337</v>
      </c>
      <c r="E241">
        <v>2167962</v>
      </c>
    </row>
    <row r="242" spans="1:5" x14ac:dyDescent="0.25">
      <c r="A242" s="62">
        <v>45271</v>
      </c>
      <c r="B242" s="60">
        <v>2023</v>
      </c>
      <c r="C242">
        <v>1</v>
      </c>
      <c r="D242">
        <v>789</v>
      </c>
      <c r="E242">
        <v>256455859</v>
      </c>
    </row>
    <row r="243" spans="1:5" x14ac:dyDescent="0.25">
      <c r="A243" s="62">
        <v>45272</v>
      </c>
      <c r="B243" s="60">
        <v>2023</v>
      </c>
      <c r="C243">
        <v>3</v>
      </c>
      <c r="D243">
        <v>990</v>
      </c>
      <c r="E243">
        <v>2356091</v>
      </c>
    </row>
    <row r="244" spans="1:5" x14ac:dyDescent="0.25">
      <c r="A244" s="62">
        <v>45273</v>
      </c>
      <c r="B244" s="60">
        <v>2023</v>
      </c>
      <c r="C244">
        <v>2</v>
      </c>
      <c r="D244">
        <v>2238</v>
      </c>
      <c r="E244">
        <v>127636014</v>
      </c>
    </row>
    <row r="245" spans="1:5" x14ac:dyDescent="0.25">
      <c r="A245" s="62">
        <v>45274</v>
      </c>
      <c r="B245" s="60">
        <v>2023</v>
      </c>
      <c r="C245">
        <v>1</v>
      </c>
      <c r="D245">
        <v>83</v>
      </c>
      <c r="E245">
        <v>38429</v>
      </c>
    </row>
    <row r="246" spans="1:5" x14ac:dyDescent="0.25">
      <c r="A246" s="62">
        <v>45275</v>
      </c>
      <c r="B246" s="60">
        <v>2023</v>
      </c>
      <c r="C246">
        <v>1</v>
      </c>
      <c r="D246">
        <v>113</v>
      </c>
      <c r="E246">
        <v>4343327</v>
      </c>
    </row>
    <row r="247" spans="1:5" x14ac:dyDescent="0.25">
      <c r="A247" s="62">
        <v>45278</v>
      </c>
      <c r="B247" s="60">
        <v>2023</v>
      </c>
      <c r="C247">
        <v>2</v>
      </c>
      <c r="D247">
        <v>44</v>
      </c>
      <c r="E247">
        <v>106320</v>
      </c>
    </row>
    <row r="248" spans="1:5" x14ac:dyDescent="0.25">
      <c r="A248" s="62">
        <v>45279</v>
      </c>
      <c r="B248" s="60">
        <v>2023</v>
      </c>
      <c r="C248">
        <v>1</v>
      </c>
      <c r="D248">
        <v>5</v>
      </c>
      <c r="E248">
        <v>34217</v>
      </c>
    </row>
    <row r="249" spans="1:5" x14ac:dyDescent="0.25">
      <c r="A249" s="62">
        <v>45280</v>
      </c>
      <c r="B249" s="60">
        <v>2023</v>
      </c>
      <c r="C249">
        <v>1</v>
      </c>
      <c r="D249">
        <v>34</v>
      </c>
      <c r="E249">
        <v>73151</v>
      </c>
    </row>
    <row r="250" spans="1:5" x14ac:dyDescent="0.25">
      <c r="A250" s="62">
        <v>45281</v>
      </c>
      <c r="B250" s="60">
        <v>2023</v>
      </c>
      <c r="C250">
        <v>3</v>
      </c>
      <c r="D250">
        <v>8</v>
      </c>
      <c r="E250">
        <v>1208</v>
      </c>
    </row>
    <row r="251" spans="1:5" x14ac:dyDescent="0.25">
      <c r="A251" s="62">
        <v>45282</v>
      </c>
      <c r="B251" s="60">
        <v>2023</v>
      </c>
      <c r="C251">
        <v>1</v>
      </c>
      <c r="D251">
        <v>34</v>
      </c>
      <c r="E251">
        <v>36142</v>
      </c>
    </row>
    <row r="252" spans="1:5" x14ac:dyDescent="0.25">
      <c r="A252" s="62">
        <v>45287</v>
      </c>
      <c r="B252" s="60">
        <v>2023</v>
      </c>
      <c r="C252">
        <v>3</v>
      </c>
      <c r="D252">
        <v>112</v>
      </c>
      <c r="E252">
        <v>867884</v>
      </c>
    </row>
    <row r="253" spans="1:5" x14ac:dyDescent="0.25">
      <c r="A253" s="62">
        <v>45289</v>
      </c>
      <c r="B253" s="60">
        <v>2023</v>
      </c>
      <c r="C253">
        <v>3</v>
      </c>
      <c r="D253">
        <v>20</v>
      </c>
      <c r="E253">
        <v>1240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B61F-02C8-4174-BF04-4B5A070267F5}">
  <sheetPr codeName="Sheet18"/>
  <dimension ref="A1:E194"/>
  <sheetViews>
    <sheetView workbookViewId="0">
      <selection activeCell="J40" sqref="J40"/>
    </sheetView>
  </sheetViews>
  <sheetFormatPr defaultRowHeight="12.5" x14ac:dyDescent="0.25"/>
  <cols>
    <col min="1" max="1" width="10.453125" style="37" bestFit="1" customWidth="1"/>
    <col min="2" max="2" width="10.453125" style="37" customWidth="1"/>
  </cols>
  <sheetData>
    <row r="1" spans="1:5" x14ac:dyDescent="0.25">
      <c r="A1" s="37" t="s">
        <v>0</v>
      </c>
      <c r="B1" s="44" t="s">
        <v>1</v>
      </c>
      <c r="C1" s="45" t="s">
        <v>13</v>
      </c>
      <c r="D1" t="s">
        <v>15</v>
      </c>
      <c r="E1" t="s">
        <v>16</v>
      </c>
    </row>
    <row r="2" spans="1:5" x14ac:dyDescent="0.25">
      <c r="A2" s="37">
        <v>44562</v>
      </c>
      <c r="B2" s="57">
        <v>2022</v>
      </c>
      <c r="C2">
        <v>2</v>
      </c>
      <c r="D2">
        <v>60</v>
      </c>
      <c r="E2">
        <v>9032</v>
      </c>
    </row>
    <row r="3" spans="1:5" x14ac:dyDescent="0.25">
      <c r="A3" s="37">
        <v>44563</v>
      </c>
      <c r="B3" s="57">
        <v>2022</v>
      </c>
      <c r="C3">
        <v>1</v>
      </c>
      <c r="D3">
        <v>14</v>
      </c>
      <c r="E3">
        <v>2507</v>
      </c>
    </row>
    <row r="4" spans="1:5" x14ac:dyDescent="0.25">
      <c r="A4" s="37">
        <v>44564</v>
      </c>
      <c r="B4" s="57">
        <v>2022</v>
      </c>
      <c r="C4">
        <v>16</v>
      </c>
      <c r="D4">
        <v>12207</v>
      </c>
      <c r="E4">
        <v>1776669</v>
      </c>
    </row>
    <row r="5" spans="1:5" x14ac:dyDescent="0.25">
      <c r="A5" s="37">
        <v>44565</v>
      </c>
      <c r="B5" s="57">
        <v>2022</v>
      </c>
      <c r="C5">
        <v>5</v>
      </c>
      <c r="D5">
        <v>4458</v>
      </c>
      <c r="E5">
        <v>58748</v>
      </c>
    </row>
    <row r="6" spans="1:5" x14ac:dyDescent="0.25">
      <c r="A6" s="37">
        <v>44569</v>
      </c>
      <c r="B6" s="57">
        <v>2022</v>
      </c>
      <c r="C6">
        <v>1</v>
      </c>
      <c r="D6">
        <v>10</v>
      </c>
      <c r="E6">
        <v>1077</v>
      </c>
    </row>
    <row r="7" spans="1:5" x14ac:dyDescent="0.25">
      <c r="A7" s="37">
        <v>44573</v>
      </c>
      <c r="B7" s="57">
        <v>2022</v>
      </c>
      <c r="C7">
        <v>1</v>
      </c>
      <c r="D7">
        <v>91</v>
      </c>
      <c r="E7">
        <v>12922</v>
      </c>
    </row>
    <row r="8" spans="1:5" x14ac:dyDescent="0.25">
      <c r="A8" s="37">
        <v>44577</v>
      </c>
      <c r="B8" s="57">
        <v>2022</v>
      </c>
      <c r="C8">
        <v>1</v>
      </c>
      <c r="D8">
        <v>19</v>
      </c>
      <c r="E8">
        <v>1672</v>
      </c>
    </row>
    <row r="9" spans="1:5" x14ac:dyDescent="0.25">
      <c r="A9" s="37">
        <v>44579</v>
      </c>
      <c r="B9" s="57">
        <v>2022</v>
      </c>
      <c r="C9">
        <v>1</v>
      </c>
      <c r="D9">
        <v>29</v>
      </c>
      <c r="E9">
        <v>3194</v>
      </c>
    </row>
    <row r="10" spans="1:5" x14ac:dyDescent="0.25">
      <c r="A10" s="37">
        <v>44584</v>
      </c>
      <c r="B10" s="57">
        <v>2022</v>
      </c>
      <c r="C10">
        <v>1</v>
      </c>
      <c r="D10">
        <v>14</v>
      </c>
      <c r="E10">
        <v>5810</v>
      </c>
    </row>
    <row r="11" spans="1:5" x14ac:dyDescent="0.25">
      <c r="A11" s="37">
        <v>44585</v>
      </c>
      <c r="B11" s="57">
        <v>2022</v>
      </c>
      <c r="C11">
        <v>1</v>
      </c>
      <c r="D11">
        <v>31</v>
      </c>
      <c r="E11">
        <v>10425</v>
      </c>
    </row>
    <row r="12" spans="1:5" x14ac:dyDescent="0.25">
      <c r="A12" s="37">
        <v>44587</v>
      </c>
      <c r="B12" s="57">
        <v>2022</v>
      </c>
      <c r="C12">
        <v>1</v>
      </c>
      <c r="D12">
        <v>69</v>
      </c>
      <c r="E12">
        <v>18608</v>
      </c>
    </row>
    <row r="13" spans="1:5" x14ac:dyDescent="0.25">
      <c r="A13" s="37">
        <v>44594</v>
      </c>
      <c r="B13" s="57">
        <v>2022</v>
      </c>
      <c r="C13">
        <v>1</v>
      </c>
      <c r="D13">
        <v>18</v>
      </c>
      <c r="E13">
        <v>4622</v>
      </c>
    </row>
    <row r="14" spans="1:5" x14ac:dyDescent="0.25">
      <c r="A14" s="37">
        <v>44595</v>
      </c>
      <c r="B14" s="57">
        <v>2022</v>
      </c>
      <c r="C14">
        <v>4</v>
      </c>
      <c r="D14">
        <v>1292</v>
      </c>
      <c r="E14">
        <v>170224</v>
      </c>
    </row>
    <row r="15" spans="1:5" x14ac:dyDescent="0.25">
      <c r="A15" s="37">
        <v>44597</v>
      </c>
      <c r="B15" s="57">
        <v>2022</v>
      </c>
      <c r="C15">
        <v>1</v>
      </c>
      <c r="D15">
        <v>14</v>
      </c>
      <c r="E15">
        <v>2491</v>
      </c>
    </row>
    <row r="16" spans="1:5" x14ac:dyDescent="0.25">
      <c r="A16" s="37">
        <v>44600</v>
      </c>
      <c r="B16" s="57">
        <v>2022</v>
      </c>
      <c r="C16">
        <v>2</v>
      </c>
      <c r="D16">
        <v>14</v>
      </c>
      <c r="E16">
        <v>1694</v>
      </c>
    </row>
    <row r="17" spans="1:5" x14ac:dyDescent="0.25">
      <c r="A17" s="37">
        <v>44601</v>
      </c>
      <c r="B17" s="57">
        <v>2022</v>
      </c>
      <c r="C17">
        <v>1</v>
      </c>
      <c r="D17">
        <v>20</v>
      </c>
      <c r="E17">
        <v>3612</v>
      </c>
    </row>
    <row r="18" spans="1:5" x14ac:dyDescent="0.25">
      <c r="A18" s="37">
        <v>44602</v>
      </c>
      <c r="B18" s="57">
        <v>2022</v>
      </c>
      <c r="C18">
        <v>1</v>
      </c>
      <c r="D18">
        <v>64</v>
      </c>
      <c r="E18">
        <v>6016</v>
      </c>
    </row>
    <row r="19" spans="1:5" x14ac:dyDescent="0.25">
      <c r="A19" s="37">
        <v>44604</v>
      </c>
      <c r="B19" s="57">
        <v>2022</v>
      </c>
      <c r="C19">
        <v>1</v>
      </c>
      <c r="D19">
        <v>388</v>
      </c>
      <c r="E19">
        <v>123856</v>
      </c>
    </row>
    <row r="20" spans="1:5" x14ac:dyDescent="0.25">
      <c r="A20" s="37">
        <v>44606</v>
      </c>
      <c r="B20" s="57">
        <v>2022</v>
      </c>
      <c r="C20">
        <v>2</v>
      </c>
      <c r="D20">
        <v>3544</v>
      </c>
      <c r="E20">
        <v>49604</v>
      </c>
    </row>
    <row r="21" spans="1:5" x14ac:dyDescent="0.25">
      <c r="A21" s="37">
        <v>44608</v>
      </c>
      <c r="B21" s="57">
        <v>2022</v>
      </c>
      <c r="C21">
        <v>1</v>
      </c>
      <c r="D21">
        <v>24</v>
      </c>
      <c r="E21">
        <v>5320</v>
      </c>
    </row>
    <row r="22" spans="1:5" x14ac:dyDescent="0.25">
      <c r="A22" s="37">
        <v>44611</v>
      </c>
      <c r="B22" s="57">
        <v>2022</v>
      </c>
      <c r="C22">
        <v>2</v>
      </c>
      <c r="D22">
        <v>7</v>
      </c>
      <c r="E22">
        <v>402</v>
      </c>
    </row>
    <row r="23" spans="1:5" x14ac:dyDescent="0.25">
      <c r="A23" s="37">
        <v>44622</v>
      </c>
      <c r="B23" s="57">
        <v>2022</v>
      </c>
      <c r="C23">
        <v>1</v>
      </c>
      <c r="D23">
        <v>353</v>
      </c>
      <c r="E23">
        <v>127080</v>
      </c>
    </row>
    <row r="24" spans="1:5" x14ac:dyDescent="0.25">
      <c r="A24" s="37">
        <v>44623</v>
      </c>
      <c r="B24" s="57">
        <v>2022</v>
      </c>
      <c r="C24">
        <v>1</v>
      </c>
      <c r="D24">
        <v>16</v>
      </c>
      <c r="E24">
        <v>2864</v>
      </c>
    </row>
    <row r="25" spans="1:5" x14ac:dyDescent="0.25">
      <c r="A25" s="37">
        <v>44624</v>
      </c>
      <c r="B25" s="57">
        <v>2022</v>
      </c>
      <c r="C25">
        <v>1</v>
      </c>
      <c r="D25">
        <v>4</v>
      </c>
      <c r="E25">
        <v>587</v>
      </c>
    </row>
    <row r="26" spans="1:5" x14ac:dyDescent="0.25">
      <c r="A26" s="37">
        <v>44625</v>
      </c>
      <c r="B26" s="57">
        <v>2022</v>
      </c>
      <c r="C26">
        <v>1</v>
      </c>
      <c r="D26">
        <v>12</v>
      </c>
      <c r="E26">
        <v>858</v>
      </c>
    </row>
    <row r="27" spans="1:5" x14ac:dyDescent="0.25">
      <c r="A27" s="37">
        <v>44628</v>
      </c>
      <c r="B27" s="57">
        <v>2022</v>
      </c>
      <c r="C27">
        <v>4</v>
      </c>
      <c r="D27">
        <v>26</v>
      </c>
      <c r="E27">
        <v>7439</v>
      </c>
    </row>
    <row r="28" spans="1:5" x14ac:dyDescent="0.25">
      <c r="A28" s="37">
        <v>44629</v>
      </c>
      <c r="B28" s="57">
        <v>2022</v>
      </c>
      <c r="C28">
        <v>2</v>
      </c>
      <c r="D28">
        <v>248</v>
      </c>
      <c r="E28">
        <v>54494</v>
      </c>
    </row>
    <row r="29" spans="1:5" x14ac:dyDescent="0.25">
      <c r="A29" s="37">
        <v>44631</v>
      </c>
      <c r="B29" s="57">
        <v>2022</v>
      </c>
      <c r="C29">
        <v>2</v>
      </c>
      <c r="D29">
        <v>143</v>
      </c>
      <c r="E29">
        <v>14404</v>
      </c>
    </row>
    <row r="30" spans="1:5" x14ac:dyDescent="0.25">
      <c r="A30" s="37">
        <v>44632</v>
      </c>
      <c r="B30" s="57">
        <v>2022</v>
      </c>
      <c r="C30">
        <v>1</v>
      </c>
      <c r="D30">
        <v>104</v>
      </c>
      <c r="E30">
        <v>7240</v>
      </c>
    </row>
    <row r="31" spans="1:5" x14ac:dyDescent="0.25">
      <c r="A31" s="37">
        <v>44633</v>
      </c>
      <c r="B31" s="57">
        <v>2022</v>
      </c>
      <c r="C31">
        <v>5</v>
      </c>
      <c r="D31">
        <v>380</v>
      </c>
      <c r="E31">
        <v>51320</v>
      </c>
    </row>
    <row r="32" spans="1:5" x14ac:dyDescent="0.25">
      <c r="A32" s="37">
        <v>44634</v>
      </c>
      <c r="B32" s="57">
        <v>2022</v>
      </c>
      <c r="C32">
        <v>2</v>
      </c>
      <c r="D32">
        <v>490</v>
      </c>
      <c r="E32">
        <v>28691</v>
      </c>
    </row>
    <row r="33" spans="1:5" x14ac:dyDescent="0.25">
      <c r="A33" s="37">
        <v>44635</v>
      </c>
      <c r="B33" s="57">
        <v>2022</v>
      </c>
      <c r="C33">
        <v>4</v>
      </c>
      <c r="D33">
        <v>1724</v>
      </c>
      <c r="E33">
        <v>17240</v>
      </c>
    </row>
    <row r="34" spans="1:5" x14ac:dyDescent="0.25">
      <c r="A34" s="37">
        <v>44636</v>
      </c>
      <c r="B34" s="57">
        <v>2022</v>
      </c>
      <c r="C34">
        <v>1</v>
      </c>
      <c r="D34">
        <v>9</v>
      </c>
      <c r="E34">
        <v>765</v>
      </c>
    </row>
    <row r="35" spans="1:5" x14ac:dyDescent="0.25">
      <c r="A35" s="37">
        <v>44638</v>
      </c>
      <c r="B35" s="57">
        <v>2022</v>
      </c>
      <c r="C35">
        <v>2</v>
      </c>
      <c r="D35">
        <v>23</v>
      </c>
      <c r="E35">
        <v>1172</v>
      </c>
    </row>
    <row r="36" spans="1:5" x14ac:dyDescent="0.25">
      <c r="A36" s="37">
        <v>44641</v>
      </c>
      <c r="B36" s="57">
        <v>2022</v>
      </c>
      <c r="C36">
        <v>1</v>
      </c>
      <c r="D36">
        <v>51</v>
      </c>
      <c r="E36">
        <v>12240</v>
      </c>
    </row>
    <row r="37" spans="1:5" x14ac:dyDescent="0.25">
      <c r="A37" s="37">
        <v>44642</v>
      </c>
      <c r="B37" s="57">
        <v>2022</v>
      </c>
      <c r="C37">
        <v>1</v>
      </c>
      <c r="D37">
        <v>5</v>
      </c>
      <c r="E37">
        <v>1351</v>
      </c>
    </row>
    <row r="38" spans="1:5" x14ac:dyDescent="0.25">
      <c r="A38" s="37">
        <v>44644</v>
      </c>
      <c r="B38" s="57">
        <v>2022</v>
      </c>
      <c r="C38">
        <v>3</v>
      </c>
      <c r="D38">
        <v>188</v>
      </c>
      <c r="E38">
        <v>23178</v>
      </c>
    </row>
    <row r="39" spans="1:5" x14ac:dyDescent="0.25">
      <c r="A39" s="37">
        <v>44647</v>
      </c>
      <c r="B39" s="57">
        <v>2022</v>
      </c>
      <c r="C39">
        <v>1</v>
      </c>
      <c r="D39">
        <v>12</v>
      </c>
      <c r="E39">
        <v>2579</v>
      </c>
    </row>
    <row r="40" spans="1:5" x14ac:dyDescent="0.25">
      <c r="A40" s="37">
        <v>44649</v>
      </c>
      <c r="B40" s="57">
        <v>2022</v>
      </c>
      <c r="C40">
        <v>1</v>
      </c>
      <c r="D40">
        <v>327</v>
      </c>
      <c r="E40">
        <v>118863</v>
      </c>
    </row>
    <row r="41" spans="1:5" x14ac:dyDescent="0.25">
      <c r="A41" s="37">
        <v>44654</v>
      </c>
      <c r="B41" s="57">
        <v>2022</v>
      </c>
      <c r="C41">
        <v>1</v>
      </c>
      <c r="D41">
        <v>159</v>
      </c>
      <c r="E41">
        <v>71534</v>
      </c>
    </row>
    <row r="42" spans="1:5" x14ac:dyDescent="0.25">
      <c r="A42" s="37">
        <v>44656</v>
      </c>
      <c r="B42" s="57">
        <v>2022</v>
      </c>
      <c r="C42">
        <v>1</v>
      </c>
      <c r="D42">
        <v>18</v>
      </c>
      <c r="E42">
        <v>6480</v>
      </c>
    </row>
    <row r="43" spans="1:5" x14ac:dyDescent="0.25">
      <c r="A43" s="37">
        <v>44658</v>
      </c>
      <c r="B43" s="57">
        <v>2022</v>
      </c>
      <c r="C43">
        <v>3</v>
      </c>
      <c r="D43">
        <v>3792</v>
      </c>
      <c r="E43">
        <v>264494</v>
      </c>
    </row>
    <row r="44" spans="1:5" x14ac:dyDescent="0.25">
      <c r="A44" s="37">
        <v>44660</v>
      </c>
      <c r="B44" s="57">
        <v>2022</v>
      </c>
      <c r="C44">
        <v>1</v>
      </c>
      <c r="D44">
        <v>13</v>
      </c>
      <c r="E44">
        <v>824</v>
      </c>
    </row>
    <row r="45" spans="1:5" x14ac:dyDescent="0.25">
      <c r="A45" s="37">
        <v>44662</v>
      </c>
      <c r="B45" s="57">
        <v>2022</v>
      </c>
      <c r="C45">
        <v>2</v>
      </c>
      <c r="D45">
        <v>122</v>
      </c>
      <c r="E45">
        <v>14659</v>
      </c>
    </row>
    <row r="46" spans="1:5" x14ac:dyDescent="0.25">
      <c r="A46" s="37">
        <v>44664</v>
      </c>
      <c r="B46" s="57">
        <v>2022</v>
      </c>
      <c r="C46">
        <v>2</v>
      </c>
      <c r="D46">
        <v>14</v>
      </c>
      <c r="E46">
        <v>562</v>
      </c>
    </row>
    <row r="47" spans="1:5" x14ac:dyDescent="0.25">
      <c r="A47" s="37">
        <v>44666</v>
      </c>
      <c r="B47" s="57">
        <v>2022</v>
      </c>
      <c r="C47">
        <v>2</v>
      </c>
      <c r="D47">
        <v>55</v>
      </c>
      <c r="E47">
        <v>2710</v>
      </c>
    </row>
    <row r="48" spans="1:5" x14ac:dyDescent="0.25">
      <c r="A48" s="37">
        <v>44667</v>
      </c>
      <c r="B48" s="57">
        <v>2022</v>
      </c>
      <c r="C48">
        <v>1</v>
      </c>
      <c r="D48">
        <v>9</v>
      </c>
      <c r="E48">
        <v>796</v>
      </c>
    </row>
    <row r="49" spans="1:5" x14ac:dyDescent="0.25">
      <c r="A49" s="37">
        <v>44669</v>
      </c>
      <c r="B49" s="57">
        <v>2022</v>
      </c>
      <c r="C49">
        <v>3</v>
      </c>
      <c r="D49">
        <v>188</v>
      </c>
      <c r="E49">
        <v>31911</v>
      </c>
    </row>
    <row r="50" spans="1:5" x14ac:dyDescent="0.25">
      <c r="A50" s="37">
        <v>44670</v>
      </c>
      <c r="B50" s="57">
        <v>2022</v>
      </c>
      <c r="C50">
        <v>1</v>
      </c>
      <c r="D50">
        <v>20</v>
      </c>
      <c r="E50">
        <v>3371</v>
      </c>
    </row>
    <row r="51" spans="1:5" x14ac:dyDescent="0.25">
      <c r="A51" s="37">
        <v>44672</v>
      </c>
      <c r="B51" s="57">
        <v>2022</v>
      </c>
      <c r="C51">
        <v>18</v>
      </c>
      <c r="D51">
        <v>14018</v>
      </c>
      <c r="E51">
        <v>1615431</v>
      </c>
    </row>
    <row r="52" spans="1:5" x14ac:dyDescent="0.25">
      <c r="A52" s="37">
        <v>44673</v>
      </c>
      <c r="B52" s="57">
        <v>2022</v>
      </c>
      <c r="C52">
        <v>1</v>
      </c>
      <c r="D52">
        <v>6</v>
      </c>
      <c r="E52">
        <v>676</v>
      </c>
    </row>
    <row r="53" spans="1:5" x14ac:dyDescent="0.25">
      <c r="A53" s="37">
        <v>44676</v>
      </c>
      <c r="B53" s="57">
        <v>2022</v>
      </c>
      <c r="C53">
        <v>7</v>
      </c>
      <c r="D53">
        <v>126</v>
      </c>
      <c r="E53">
        <v>7749</v>
      </c>
    </row>
    <row r="54" spans="1:5" x14ac:dyDescent="0.25">
      <c r="A54" s="37">
        <v>44677</v>
      </c>
      <c r="B54" s="57">
        <v>2022</v>
      </c>
      <c r="C54">
        <v>3</v>
      </c>
      <c r="D54">
        <v>45</v>
      </c>
      <c r="E54">
        <v>6914</v>
      </c>
    </row>
    <row r="55" spans="1:5" x14ac:dyDescent="0.25">
      <c r="A55" s="37">
        <v>44678</v>
      </c>
      <c r="B55" s="57">
        <v>2022</v>
      </c>
      <c r="C55">
        <v>1</v>
      </c>
      <c r="D55">
        <v>730</v>
      </c>
      <c r="E55">
        <v>207320</v>
      </c>
    </row>
    <row r="56" spans="1:5" x14ac:dyDescent="0.25">
      <c r="A56" s="37">
        <v>44679</v>
      </c>
      <c r="B56" s="57">
        <v>2022</v>
      </c>
      <c r="C56">
        <v>1</v>
      </c>
      <c r="D56">
        <v>15</v>
      </c>
      <c r="E56">
        <v>5402</v>
      </c>
    </row>
    <row r="57" spans="1:5" x14ac:dyDescent="0.25">
      <c r="A57" s="37">
        <v>44680</v>
      </c>
      <c r="B57" s="57">
        <v>2022</v>
      </c>
      <c r="C57">
        <v>1</v>
      </c>
      <c r="D57">
        <v>9</v>
      </c>
      <c r="E57">
        <v>1539</v>
      </c>
    </row>
    <row r="58" spans="1:5" x14ac:dyDescent="0.25">
      <c r="A58" s="37">
        <v>44683</v>
      </c>
      <c r="B58" s="57">
        <v>2022</v>
      </c>
      <c r="C58">
        <v>12</v>
      </c>
      <c r="D58">
        <v>2222</v>
      </c>
      <c r="E58">
        <v>688852</v>
      </c>
    </row>
    <row r="59" spans="1:5" x14ac:dyDescent="0.25">
      <c r="A59" s="37">
        <v>44684</v>
      </c>
      <c r="B59" s="57">
        <v>2022</v>
      </c>
      <c r="C59">
        <v>1</v>
      </c>
      <c r="D59">
        <v>6</v>
      </c>
      <c r="E59">
        <v>1196</v>
      </c>
    </row>
    <row r="60" spans="1:5" x14ac:dyDescent="0.25">
      <c r="A60" s="37">
        <v>44685</v>
      </c>
      <c r="B60" s="57">
        <v>2022</v>
      </c>
      <c r="C60">
        <v>8</v>
      </c>
      <c r="D60">
        <v>2955</v>
      </c>
      <c r="E60">
        <v>611864</v>
      </c>
    </row>
    <row r="61" spans="1:5" x14ac:dyDescent="0.25">
      <c r="A61" s="37">
        <v>44687</v>
      </c>
      <c r="B61" s="57">
        <v>2022</v>
      </c>
      <c r="C61">
        <v>5</v>
      </c>
      <c r="D61">
        <v>2636</v>
      </c>
      <c r="E61">
        <v>13180</v>
      </c>
    </row>
    <row r="62" spans="1:5" x14ac:dyDescent="0.25">
      <c r="A62" s="37">
        <v>44688</v>
      </c>
      <c r="B62" s="57">
        <v>2022</v>
      </c>
      <c r="C62">
        <v>1</v>
      </c>
      <c r="D62">
        <v>25</v>
      </c>
      <c r="E62">
        <v>7678</v>
      </c>
    </row>
    <row r="63" spans="1:5" x14ac:dyDescent="0.25">
      <c r="A63" s="37">
        <v>44692</v>
      </c>
      <c r="B63" s="57">
        <v>2022</v>
      </c>
      <c r="C63">
        <v>2</v>
      </c>
      <c r="D63">
        <v>30</v>
      </c>
      <c r="E63">
        <v>4013</v>
      </c>
    </row>
    <row r="64" spans="1:5" x14ac:dyDescent="0.25">
      <c r="A64" s="37">
        <v>44693</v>
      </c>
      <c r="B64" s="57">
        <v>2022</v>
      </c>
      <c r="C64">
        <v>1</v>
      </c>
      <c r="D64">
        <v>165</v>
      </c>
      <c r="E64">
        <v>15483</v>
      </c>
    </row>
    <row r="65" spans="1:5" x14ac:dyDescent="0.25">
      <c r="A65" s="37">
        <v>44694</v>
      </c>
      <c r="B65" s="57">
        <v>2022</v>
      </c>
      <c r="C65">
        <v>1</v>
      </c>
      <c r="D65">
        <v>159</v>
      </c>
      <c r="E65">
        <v>16836</v>
      </c>
    </row>
    <row r="66" spans="1:5" x14ac:dyDescent="0.25">
      <c r="A66" s="37">
        <v>44695</v>
      </c>
      <c r="B66" s="57">
        <v>2022</v>
      </c>
      <c r="C66">
        <v>1</v>
      </c>
      <c r="D66">
        <v>3</v>
      </c>
      <c r="E66">
        <v>29</v>
      </c>
    </row>
    <row r="67" spans="1:5" x14ac:dyDescent="0.25">
      <c r="A67" s="37">
        <v>44696</v>
      </c>
      <c r="B67" s="57">
        <v>2022</v>
      </c>
      <c r="C67">
        <v>1</v>
      </c>
      <c r="D67">
        <v>50</v>
      </c>
      <c r="E67">
        <v>15600</v>
      </c>
    </row>
    <row r="68" spans="1:5" x14ac:dyDescent="0.25">
      <c r="A68" s="37">
        <v>44697</v>
      </c>
      <c r="B68" s="57">
        <v>2022</v>
      </c>
      <c r="C68">
        <v>1</v>
      </c>
      <c r="D68">
        <v>4</v>
      </c>
      <c r="E68">
        <v>320</v>
      </c>
    </row>
    <row r="69" spans="1:5" x14ac:dyDescent="0.25">
      <c r="A69" s="37">
        <v>44699</v>
      </c>
      <c r="B69" s="57">
        <v>2022</v>
      </c>
      <c r="C69">
        <v>1</v>
      </c>
      <c r="D69">
        <v>63</v>
      </c>
      <c r="E69">
        <v>4931</v>
      </c>
    </row>
    <row r="70" spans="1:5" x14ac:dyDescent="0.25">
      <c r="A70" s="37">
        <v>44701</v>
      </c>
      <c r="B70" s="57">
        <v>2022</v>
      </c>
      <c r="C70">
        <v>1</v>
      </c>
      <c r="D70">
        <v>1465</v>
      </c>
      <c r="E70">
        <v>185297</v>
      </c>
    </row>
    <row r="71" spans="1:5" x14ac:dyDescent="0.25">
      <c r="A71" s="37">
        <v>44706</v>
      </c>
      <c r="B71" s="57">
        <v>2022</v>
      </c>
      <c r="C71">
        <v>2</v>
      </c>
      <c r="D71">
        <v>729</v>
      </c>
      <c r="E71">
        <v>53049</v>
      </c>
    </row>
    <row r="72" spans="1:5" x14ac:dyDescent="0.25">
      <c r="A72" s="37">
        <v>44707</v>
      </c>
      <c r="B72" s="57">
        <v>2022</v>
      </c>
      <c r="C72">
        <v>1</v>
      </c>
      <c r="D72">
        <v>1521</v>
      </c>
      <c r="E72">
        <v>68414</v>
      </c>
    </row>
    <row r="73" spans="1:5" x14ac:dyDescent="0.25">
      <c r="A73" s="37">
        <v>44712</v>
      </c>
      <c r="B73" s="57">
        <v>2022</v>
      </c>
      <c r="C73">
        <v>3</v>
      </c>
      <c r="D73">
        <v>211</v>
      </c>
      <c r="E73">
        <v>67395</v>
      </c>
    </row>
    <row r="74" spans="1:5" x14ac:dyDescent="0.25">
      <c r="A74" s="37">
        <v>44713</v>
      </c>
      <c r="B74" s="57">
        <v>2022</v>
      </c>
      <c r="C74">
        <v>1</v>
      </c>
      <c r="D74">
        <v>94</v>
      </c>
      <c r="E74">
        <v>44650</v>
      </c>
    </row>
    <row r="75" spans="1:5" x14ac:dyDescent="0.25">
      <c r="A75" s="37">
        <v>44714</v>
      </c>
      <c r="B75" s="57">
        <v>2022</v>
      </c>
      <c r="C75">
        <v>2</v>
      </c>
      <c r="D75">
        <v>129</v>
      </c>
      <c r="E75">
        <v>61255</v>
      </c>
    </row>
    <row r="76" spans="1:5" x14ac:dyDescent="0.25">
      <c r="A76" s="37">
        <v>44715</v>
      </c>
      <c r="B76" s="57">
        <v>2022</v>
      </c>
      <c r="C76">
        <v>1</v>
      </c>
      <c r="D76">
        <v>28</v>
      </c>
      <c r="E76">
        <v>8155</v>
      </c>
    </row>
    <row r="77" spans="1:5" x14ac:dyDescent="0.25">
      <c r="A77" s="37">
        <v>44717</v>
      </c>
      <c r="B77" s="57">
        <v>2022</v>
      </c>
      <c r="C77">
        <v>1</v>
      </c>
      <c r="D77">
        <v>6366</v>
      </c>
      <c r="E77">
        <v>899646</v>
      </c>
    </row>
    <row r="78" spans="1:5" x14ac:dyDescent="0.25">
      <c r="A78" s="37">
        <v>44718</v>
      </c>
      <c r="B78" s="57">
        <v>2022</v>
      </c>
      <c r="C78">
        <v>1</v>
      </c>
      <c r="D78">
        <v>18</v>
      </c>
      <c r="E78">
        <v>1705</v>
      </c>
    </row>
    <row r="79" spans="1:5" x14ac:dyDescent="0.25">
      <c r="A79" s="37">
        <v>44719</v>
      </c>
      <c r="B79" s="57">
        <v>2022</v>
      </c>
      <c r="C79">
        <v>1</v>
      </c>
      <c r="D79">
        <v>35</v>
      </c>
      <c r="E79">
        <v>14350</v>
      </c>
    </row>
    <row r="80" spans="1:5" x14ac:dyDescent="0.25">
      <c r="A80" s="37">
        <v>44720</v>
      </c>
      <c r="B80" s="57">
        <v>2022</v>
      </c>
      <c r="C80">
        <v>3</v>
      </c>
      <c r="D80">
        <v>564</v>
      </c>
      <c r="E80">
        <v>180427</v>
      </c>
    </row>
    <row r="81" spans="1:5" x14ac:dyDescent="0.25">
      <c r="A81" s="37">
        <v>44721</v>
      </c>
      <c r="B81" s="57">
        <v>2022</v>
      </c>
      <c r="C81">
        <v>4</v>
      </c>
      <c r="D81">
        <v>1001</v>
      </c>
      <c r="E81">
        <v>76235</v>
      </c>
    </row>
    <row r="82" spans="1:5" x14ac:dyDescent="0.25">
      <c r="A82" s="37">
        <v>44722</v>
      </c>
      <c r="B82" s="57">
        <v>2022</v>
      </c>
      <c r="C82">
        <v>4</v>
      </c>
      <c r="D82">
        <v>459</v>
      </c>
      <c r="E82">
        <v>172709</v>
      </c>
    </row>
    <row r="83" spans="1:5" x14ac:dyDescent="0.25">
      <c r="A83" s="37">
        <v>44724</v>
      </c>
      <c r="B83" s="57">
        <v>2022</v>
      </c>
      <c r="C83">
        <v>5</v>
      </c>
      <c r="D83">
        <v>7327</v>
      </c>
      <c r="E83">
        <v>1102981</v>
      </c>
    </row>
    <row r="84" spans="1:5" x14ac:dyDescent="0.25">
      <c r="A84" s="37">
        <v>44725</v>
      </c>
      <c r="B84" s="57">
        <v>2022</v>
      </c>
      <c r="C84">
        <v>2</v>
      </c>
      <c r="D84">
        <v>331</v>
      </c>
      <c r="E84">
        <v>128734</v>
      </c>
    </row>
    <row r="85" spans="1:5" x14ac:dyDescent="0.25">
      <c r="A85" s="37">
        <v>44727</v>
      </c>
      <c r="B85" s="57">
        <v>2022</v>
      </c>
      <c r="C85">
        <v>2</v>
      </c>
      <c r="D85">
        <v>55</v>
      </c>
      <c r="E85">
        <v>25814</v>
      </c>
    </row>
    <row r="86" spans="1:5" x14ac:dyDescent="0.25">
      <c r="A86" s="37">
        <v>44728</v>
      </c>
      <c r="B86" s="57">
        <v>2022</v>
      </c>
      <c r="C86">
        <v>1</v>
      </c>
      <c r="D86">
        <v>116</v>
      </c>
      <c r="E86">
        <v>16823</v>
      </c>
    </row>
    <row r="87" spans="1:5" x14ac:dyDescent="0.25">
      <c r="A87" s="37">
        <v>44729</v>
      </c>
      <c r="B87" s="57">
        <v>2022</v>
      </c>
      <c r="C87">
        <v>2</v>
      </c>
      <c r="D87">
        <v>792</v>
      </c>
      <c r="E87">
        <v>79675</v>
      </c>
    </row>
    <row r="88" spans="1:5" x14ac:dyDescent="0.25">
      <c r="A88" s="37">
        <v>44732</v>
      </c>
      <c r="B88" s="57">
        <v>2022</v>
      </c>
      <c r="C88">
        <v>1</v>
      </c>
      <c r="D88">
        <v>101</v>
      </c>
      <c r="E88">
        <v>4848</v>
      </c>
    </row>
    <row r="89" spans="1:5" x14ac:dyDescent="0.25">
      <c r="A89" s="37">
        <v>44733</v>
      </c>
      <c r="B89" s="57">
        <v>2022</v>
      </c>
      <c r="C89">
        <v>2</v>
      </c>
      <c r="D89">
        <v>109</v>
      </c>
      <c r="E89">
        <v>19572</v>
      </c>
    </row>
    <row r="90" spans="1:5" x14ac:dyDescent="0.25">
      <c r="A90" s="37">
        <v>44734</v>
      </c>
      <c r="B90" s="57">
        <v>2022</v>
      </c>
      <c r="C90">
        <v>4</v>
      </c>
      <c r="D90">
        <v>501</v>
      </c>
      <c r="E90">
        <v>168154</v>
      </c>
    </row>
    <row r="91" spans="1:5" x14ac:dyDescent="0.25">
      <c r="A91" s="37">
        <v>44735</v>
      </c>
      <c r="B91" s="57">
        <v>2022</v>
      </c>
      <c r="C91">
        <v>4</v>
      </c>
      <c r="D91">
        <v>71</v>
      </c>
      <c r="E91">
        <v>12027</v>
      </c>
    </row>
    <row r="92" spans="1:5" x14ac:dyDescent="0.25">
      <c r="A92" s="37">
        <v>44736</v>
      </c>
      <c r="B92" s="57">
        <v>2022</v>
      </c>
      <c r="C92">
        <v>2</v>
      </c>
      <c r="D92">
        <v>4697</v>
      </c>
      <c r="E92">
        <v>138990</v>
      </c>
    </row>
    <row r="93" spans="1:5" x14ac:dyDescent="0.25">
      <c r="A93" s="37">
        <v>44738</v>
      </c>
      <c r="B93" s="57">
        <v>2022</v>
      </c>
      <c r="C93">
        <v>1</v>
      </c>
      <c r="D93">
        <v>5</v>
      </c>
      <c r="E93">
        <v>1226</v>
      </c>
    </row>
    <row r="94" spans="1:5" x14ac:dyDescent="0.25">
      <c r="A94" s="37">
        <v>44740</v>
      </c>
      <c r="B94" s="57">
        <v>2022</v>
      </c>
      <c r="C94">
        <v>1</v>
      </c>
      <c r="D94">
        <v>19</v>
      </c>
      <c r="E94">
        <v>7137</v>
      </c>
    </row>
    <row r="95" spans="1:5" x14ac:dyDescent="0.25">
      <c r="A95" s="37">
        <v>44742</v>
      </c>
      <c r="B95" s="57">
        <v>2022</v>
      </c>
      <c r="C95">
        <v>1</v>
      </c>
      <c r="D95">
        <v>47</v>
      </c>
      <c r="E95">
        <v>1520</v>
      </c>
    </row>
    <row r="96" spans="1:5" x14ac:dyDescent="0.25">
      <c r="A96" s="37">
        <v>44743</v>
      </c>
      <c r="B96" s="57">
        <v>2022</v>
      </c>
      <c r="C96">
        <v>1</v>
      </c>
      <c r="D96">
        <v>35</v>
      </c>
      <c r="E96">
        <v>6510</v>
      </c>
    </row>
    <row r="97" spans="1:5" x14ac:dyDescent="0.25">
      <c r="A97" s="37">
        <v>44745</v>
      </c>
      <c r="B97" s="57">
        <v>2022</v>
      </c>
      <c r="C97">
        <v>1</v>
      </c>
      <c r="D97">
        <v>4187</v>
      </c>
      <c r="E97">
        <v>1014891</v>
      </c>
    </row>
    <row r="98" spans="1:5" x14ac:dyDescent="0.25">
      <c r="A98" s="37">
        <v>44749</v>
      </c>
      <c r="B98" s="57">
        <v>2022</v>
      </c>
      <c r="C98">
        <v>5</v>
      </c>
      <c r="D98">
        <v>2003</v>
      </c>
      <c r="E98">
        <v>287124</v>
      </c>
    </row>
    <row r="99" spans="1:5" x14ac:dyDescent="0.25">
      <c r="A99" s="37">
        <v>44750</v>
      </c>
      <c r="B99" s="57">
        <v>2022</v>
      </c>
      <c r="C99">
        <v>4</v>
      </c>
      <c r="D99">
        <v>3233</v>
      </c>
      <c r="E99">
        <v>89159</v>
      </c>
    </row>
    <row r="100" spans="1:5" x14ac:dyDescent="0.25">
      <c r="A100" s="37">
        <v>44754</v>
      </c>
      <c r="B100" s="57">
        <v>2022</v>
      </c>
      <c r="C100">
        <v>2</v>
      </c>
      <c r="D100">
        <v>14</v>
      </c>
      <c r="E100">
        <v>3574</v>
      </c>
    </row>
    <row r="101" spans="1:5" x14ac:dyDescent="0.25">
      <c r="A101" s="37">
        <v>44755</v>
      </c>
      <c r="B101" s="57">
        <v>2022</v>
      </c>
      <c r="C101">
        <v>2</v>
      </c>
      <c r="D101">
        <v>7</v>
      </c>
      <c r="E101">
        <v>1352</v>
      </c>
    </row>
    <row r="102" spans="1:5" x14ac:dyDescent="0.25">
      <c r="A102" s="37">
        <v>44761</v>
      </c>
      <c r="B102" s="57">
        <v>2022</v>
      </c>
      <c r="C102">
        <v>1</v>
      </c>
      <c r="D102">
        <v>9</v>
      </c>
      <c r="E102">
        <v>3510</v>
      </c>
    </row>
    <row r="103" spans="1:5" x14ac:dyDescent="0.25">
      <c r="A103" s="37">
        <v>44762</v>
      </c>
      <c r="B103" s="57">
        <v>2022</v>
      </c>
      <c r="C103">
        <v>1</v>
      </c>
      <c r="D103">
        <v>63</v>
      </c>
      <c r="E103">
        <v>17388</v>
      </c>
    </row>
    <row r="104" spans="1:5" x14ac:dyDescent="0.25">
      <c r="A104" s="37">
        <v>44764</v>
      </c>
      <c r="B104" s="57">
        <v>2022</v>
      </c>
      <c r="C104">
        <v>3</v>
      </c>
      <c r="D104">
        <v>4876</v>
      </c>
      <c r="E104">
        <v>483111</v>
      </c>
    </row>
    <row r="105" spans="1:5" x14ac:dyDescent="0.25">
      <c r="A105" s="37">
        <v>44765</v>
      </c>
      <c r="B105" s="57">
        <v>2022</v>
      </c>
      <c r="C105">
        <v>1</v>
      </c>
      <c r="D105">
        <v>45</v>
      </c>
      <c r="E105">
        <v>39434</v>
      </c>
    </row>
    <row r="106" spans="1:5" x14ac:dyDescent="0.25">
      <c r="A106" s="37">
        <v>44766</v>
      </c>
      <c r="B106" s="57">
        <v>2022</v>
      </c>
      <c r="C106">
        <v>1</v>
      </c>
      <c r="D106">
        <v>17</v>
      </c>
      <c r="E106">
        <v>225</v>
      </c>
    </row>
    <row r="107" spans="1:5" x14ac:dyDescent="0.25">
      <c r="A107" s="37">
        <v>44767</v>
      </c>
      <c r="B107" s="57">
        <v>2022</v>
      </c>
      <c r="C107">
        <v>1</v>
      </c>
      <c r="D107">
        <v>14</v>
      </c>
      <c r="E107">
        <v>3360</v>
      </c>
    </row>
    <row r="108" spans="1:5" x14ac:dyDescent="0.25">
      <c r="A108" s="37">
        <v>44768</v>
      </c>
      <c r="B108" s="57">
        <v>2022</v>
      </c>
      <c r="C108">
        <v>2</v>
      </c>
      <c r="D108">
        <v>11</v>
      </c>
      <c r="E108">
        <v>4037</v>
      </c>
    </row>
    <row r="109" spans="1:5" x14ac:dyDescent="0.25">
      <c r="A109" s="37">
        <v>44770</v>
      </c>
      <c r="B109" s="57">
        <v>2022</v>
      </c>
      <c r="C109">
        <v>1</v>
      </c>
      <c r="D109">
        <v>15</v>
      </c>
      <c r="E109">
        <v>1999</v>
      </c>
    </row>
    <row r="110" spans="1:5" x14ac:dyDescent="0.25">
      <c r="A110" s="37">
        <v>44775</v>
      </c>
      <c r="B110" s="57">
        <v>2022</v>
      </c>
      <c r="C110">
        <v>1</v>
      </c>
      <c r="D110">
        <v>2836</v>
      </c>
      <c r="E110">
        <v>353380</v>
      </c>
    </row>
    <row r="111" spans="1:5" x14ac:dyDescent="0.25">
      <c r="A111" s="37">
        <v>44776</v>
      </c>
      <c r="B111" s="57">
        <v>2022</v>
      </c>
      <c r="C111">
        <v>1</v>
      </c>
      <c r="D111">
        <v>3</v>
      </c>
      <c r="E111">
        <v>308</v>
      </c>
    </row>
    <row r="112" spans="1:5" x14ac:dyDescent="0.25">
      <c r="A112" s="37">
        <v>44777</v>
      </c>
      <c r="B112" s="57">
        <v>2022</v>
      </c>
      <c r="C112">
        <v>1</v>
      </c>
      <c r="D112">
        <v>16</v>
      </c>
      <c r="E112">
        <v>7088</v>
      </c>
    </row>
    <row r="113" spans="1:5" x14ac:dyDescent="0.25">
      <c r="A113" s="37">
        <v>44778</v>
      </c>
      <c r="B113" s="57">
        <v>2022</v>
      </c>
      <c r="C113">
        <v>1</v>
      </c>
      <c r="D113">
        <v>1761</v>
      </c>
      <c r="E113">
        <v>8805</v>
      </c>
    </row>
    <row r="114" spans="1:5" x14ac:dyDescent="0.25">
      <c r="A114" s="37">
        <v>44781</v>
      </c>
      <c r="B114" s="57">
        <v>2022</v>
      </c>
      <c r="C114">
        <v>1</v>
      </c>
      <c r="D114">
        <v>13</v>
      </c>
      <c r="E114">
        <v>5226</v>
      </c>
    </row>
    <row r="115" spans="1:5" x14ac:dyDescent="0.25">
      <c r="A115" s="37">
        <v>44782</v>
      </c>
      <c r="B115" s="57">
        <v>2022</v>
      </c>
      <c r="C115">
        <v>1</v>
      </c>
      <c r="D115">
        <v>21</v>
      </c>
      <c r="E115">
        <v>563</v>
      </c>
    </row>
    <row r="116" spans="1:5" x14ac:dyDescent="0.25">
      <c r="A116" s="37">
        <v>44783</v>
      </c>
      <c r="B116" s="57">
        <v>2022</v>
      </c>
      <c r="C116">
        <v>1</v>
      </c>
      <c r="D116">
        <v>9</v>
      </c>
      <c r="E116">
        <v>898</v>
      </c>
    </row>
    <row r="117" spans="1:5" x14ac:dyDescent="0.25">
      <c r="A117" s="37">
        <v>44785</v>
      </c>
      <c r="B117" s="57">
        <v>2022</v>
      </c>
      <c r="C117">
        <v>1</v>
      </c>
      <c r="D117">
        <v>266</v>
      </c>
      <c r="E117">
        <v>54732</v>
      </c>
    </row>
    <row r="118" spans="1:5" x14ac:dyDescent="0.25">
      <c r="A118" s="37">
        <v>44786</v>
      </c>
      <c r="B118" s="57">
        <v>2022</v>
      </c>
      <c r="C118">
        <v>1</v>
      </c>
      <c r="D118">
        <v>3724</v>
      </c>
      <c r="E118">
        <v>286748</v>
      </c>
    </row>
    <row r="119" spans="1:5" x14ac:dyDescent="0.25">
      <c r="A119" s="37">
        <v>44787</v>
      </c>
      <c r="B119" s="57">
        <v>2022</v>
      </c>
      <c r="C119">
        <v>1</v>
      </c>
      <c r="D119">
        <v>5</v>
      </c>
      <c r="E119">
        <v>340</v>
      </c>
    </row>
    <row r="120" spans="1:5" x14ac:dyDescent="0.25">
      <c r="A120" s="37">
        <v>44788</v>
      </c>
      <c r="B120" s="57">
        <v>2022</v>
      </c>
      <c r="C120">
        <v>4</v>
      </c>
      <c r="D120">
        <v>3104</v>
      </c>
      <c r="E120">
        <v>365536</v>
      </c>
    </row>
    <row r="121" spans="1:5" x14ac:dyDescent="0.25">
      <c r="A121" s="37">
        <v>44792</v>
      </c>
      <c r="B121" s="57">
        <v>2022</v>
      </c>
      <c r="C121">
        <v>1</v>
      </c>
      <c r="D121">
        <v>4</v>
      </c>
      <c r="E121">
        <v>352</v>
      </c>
    </row>
    <row r="122" spans="1:5" x14ac:dyDescent="0.25">
      <c r="A122" s="37">
        <v>44793</v>
      </c>
      <c r="B122" s="57">
        <v>2022</v>
      </c>
      <c r="C122">
        <v>1</v>
      </c>
      <c r="D122">
        <v>248</v>
      </c>
      <c r="E122">
        <v>95370</v>
      </c>
    </row>
    <row r="123" spans="1:5" x14ac:dyDescent="0.25">
      <c r="A123" s="37">
        <v>44794</v>
      </c>
      <c r="B123" s="57">
        <v>2022</v>
      </c>
      <c r="C123">
        <v>1</v>
      </c>
      <c r="D123">
        <v>176</v>
      </c>
      <c r="E123">
        <v>6031</v>
      </c>
    </row>
    <row r="124" spans="1:5" x14ac:dyDescent="0.25">
      <c r="A124" s="37">
        <v>44795</v>
      </c>
      <c r="B124" s="57">
        <v>2022</v>
      </c>
      <c r="C124">
        <v>2</v>
      </c>
      <c r="D124">
        <v>129</v>
      </c>
      <c r="E124">
        <v>9804</v>
      </c>
    </row>
    <row r="125" spans="1:5" x14ac:dyDescent="0.25">
      <c r="A125" s="37">
        <v>44797</v>
      </c>
      <c r="B125" s="57">
        <v>2022</v>
      </c>
      <c r="C125">
        <v>2</v>
      </c>
      <c r="D125">
        <v>274</v>
      </c>
      <c r="E125">
        <v>150362</v>
      </c>
    </row>
    <row r="126" spans="1:5" x14ac:dyDescent="0.25">
      <c r="A126" s="37">
        <v>44799</v>
      </c>
      <c r="B126" s="57">
        <v>2022</v>
      </c>
      <c r="C126">
        <v>1</v>
      </c>
      <c r="D126">
        <v>3568</v>
      </c>
      <c r="E126">
        <v>337533</v>
      </c>
    </row>
    <row r="127" spans="1:5" x14ac:dyDescent="0.25">
      <c r="A127" s="37">
        <v>44804</v>
      </c>
      <c r="B127" s="57">
        <v>2022</v>
      </c>
      <c r="C127">
        <v>1</v>
      </c>
      <c r="D127">
        <v>17</v>
      </c>
      <c r="E127">
        <v>5321</v>
      </c>
    </row>
    <row r="128" spans="1:5" x14ac:dyDescent="0.25">
      <c r="A128" s="37">
        <v>44805</v>
      </c>
      <c r="B128" s="57">
        <v>2022</v>
      </c>
      <c r="C128">
        <v>2</v>
      </c>
      <c r="D128">
        <v>17</v>
      </c>
      <c r="E128">
        <v>6060</v>
      </c>
    </row>
    <row r="129" spans="1:5" x14ac:dyDescent="0.25">
      <c r="A129" s="37">
        <v>44810</v>
      </c>
      <c r="B129" s="57">
        <v>2022</v>
      </c>
      <c r="C129">
        <v>1</v>
      </c>
      <c r="D129">
        <v>9</v>
      </c>
      <c r="E129">
        <v>1043</v>
      </c>
    </row>
    <row r="130" spans="1:5" x14ac:dyDescent="0.25">
      <c r="A130" s="37">
        <v>44811</v>
      </c>
      <c r="B130" s="57">
        <v>2022</v>
      </c>
      <c r="C130">
        <v>1</v>
      </c>
      <c r="D130">
        <v>6</v>
      </c>
      <c r="E130">
        <v>2358</v>
      </c>
    </row>
    <row r="131" spans="1:5" x14ac:dyDescent="0.25">
      <c r="A131" s="37">
        <v>44816</v>
      </c>
      <c r="B131" s="57">
        <v>2022</v>
      </c>
      <c r="C131">
        <v>1</v>
      </c>
      <c r="D131">
        <v>731</v>
      </c>
      <c r="E131">
        <v>94309</v>
      </c>
    </row>
    <row r="132" spans="1:5" x14ac:dyDescent="0.25">
      <c r="A132" s="37">
        <v>44818</v>
      </c>
      <c r="B132" s="57">
        <v>2022</v>
      </c>
      <c r="C132">
        <v>1</v>
      </c>
      <c r="D132">
        <v>19</v>
      </c>
      <c r="E132">
        <v>4926</v>
      </c>
    </row>
    <row r="133" spans="1:5" x14ac:dyDescent="0.25">
      <c r="A133" s="37">
        <v>44819</v>
      </c>
      <c r="B133" s="57">
        <v>2022</v>
      </c>
      <c r="C133">
        <v>2</v>
      </c>
      <c r="D133">
        <v>63</v>
      </c>
      <c r="E133">
        <v>16663</v>
      </c>
    </row>
    <row r="134" spans="1:5" x14ac:dyDescent="0.25">
      <c r="A134" s="37">
        <v>44822</v>
      </c>
      <c r="B134" s="57">
        <v>2022</v>
      </c>
      <c r="C134">
        <v>1</v>
      </c>
      <c r="D134">
        <v>25</v>
      </c>
      <c r="E134">
        <v>10111</v>
      </c>
    </row>
    <row r="135" spans="1:5" x14ac:dyDescent="0.25">
      <c r="A135" s="37">
        <v>44823</v>
      </c>
      <c r="B135" s="57">
        <v>2022</v>
      </c>
      <c r="C135">
        <v>1</v>
      </c>
      <c r="D135">
        <v>9</v>
      </c>
      <c r="E135">
        <v>887</v>
      </c>
    </row>
    <row r="136" spans="1:5" x14ac:dyDescent="0.25">
      <c r="A136" s="37">
        <v>44825</v>
      </c>
      <c r="B136" s="57">
        <v>2022</v>
      </c>
      <c r="C136">
        <v>2</v>
      </c>
      <c r="D136">
        <v>3480</v>
      </c>
      <c r="E136">
        <v>138588</v>
      </c>
    </row>
    <row r="137" spans="1:5" x14ac:dyDescent="0.25">
      <c r="A137" s="37">
        <v>44826</v>
      </c>
      <c r="B137" s="57">
        <v>2022</v>
      </c>
      <c r="C137">
        <v>2</v>
      </c>
      <c r="D137">
        <v>3094</v>
      </c>
      <c r="E137">
        <v>245221</v>
      </c>
    </row>
    <row r="138" spans="1:5" x14ac:dyDescent="0.25">
      <c r="A138" s="37">
        <v>44827</v>
      </c>
      <c r="B138" s="57">
        <v>2022</v>
      </c>
      <c r="C138">
        <v>1</v>
      </c>
      <c r="D138">
        <v>4</v>
      </c>
      <c r="E138">
        <v>344</v>
      </c>
    </row>
    <row r="139" spans="1:5" x14ac:dyDescent="0.25">
      <c r="A139" s="37">
        <v>44828</v>
      </c>
      <c r="B139" s="57">
        <v>2022</v>
      </c>
      <c r="C139">
        <v>1</v>
      </c>
      <c r="D139">
        <v>2</v>
      </c>
      <c r="E139">
        <v>85</v>
      </c>
    </row>
    <row r="140" spans="1:5" x14ac:dyDescent="0.25">
      <c r="A140" s="37">
        <v>44830</v>
      </c>
      <c r="B140" s="57">
        <v>2022</v>
      </c>
      <c r="C140">
        <v>5</v>
      </c>
      <c r="D140">
        <v>4948</v>
      </c>
      <c r="E140">
        <v>129173</v>
      </c>
    </row>
    <row r="141" spans="1:5" x14ac:dyDescent="0.25">
      <c r="A141" s="37">
        <v>44831</v>
      </c>
      <c r="B141" s="57">
        <v>2022</v>
      </c>
      <c r="C141">
        <v>2</v>
      </c>
      <c r="D141">
        <v>14</v>
      </c>
      <c r="E141">
        <v>3598</v>
      </c>
    </row>
    <row r="142" spans="1:5" x14ac:dyDescent="0.25">
      <c r="A142" s="37">
        <v>44835</v>
      </c>
      <c r="B142" s="57">
        <v>2022</v>
      </c>
      <c r="C142">
        <v>1</v>
      </c>
      <c r="D142">
        <v>9</v>
      </c>
      <c r="E142">
        <v>2096</v>
      </c>
    </row>
    <row r="143" spans="1:5" x14ac:dyDescent="0.25">
      <c r="A143" s="37">
        <v>44837</v>
      </c>
      <c r="B143" s="57">
        <v>2022</v>
      </c>
      <c r="C143">
        <v>2</v>
      </c>
      <c r="D143">
        <v>66</v>
      </c>
      <c r="E143">
        <v>11447</v>
      </c>
    </row>
    <row r="144" spans="1:5" x14ac:dyDescent="0.25">
      <c r="A144" s="37">
        <v>44838</v>
      </c>
      <c r="B144" s="57">
        <v>2022</v>
      </c>
      <c r="C144">
        <v>1</v>
      </c>
      <c r="D144">
        <v>9</v>
      </c>
      <c r="E144">
        <v>3150</v>
      </c>
    </row>
    <row r="145" spans="1:5" x14ac:dyDescent="0.25">
      <c r="A145" s="37">
        <v>44839</v>
      </c>
      <c r="B145" s="57">
        <v>2022</v>
      </c>
      <c r="C145">
        <v>11</v>
      </c>
      <c r="D145">
        <v>22553</v>
      </c>
      <c r="E145">
        <v>488847</v>
      </c>
    </row>
    <row r="146" spans="1:5" x14ac:dyDescent="0.25">
      <c r="A146" s="37">
        <v>44840</v>
      </c>
      <c r="B146" s="57">
        <v>2022</v>
      </c>
      <c r="C146">
        <v>2</v>
      </c>
      <c r="D146">
        <v>31</v>
      </c>
      <c r="E146">
        <v>9715</v>
      </c>
    </row>
    <row r="147" spans="1:5" x14ac:dyDescent="0.25">
      <c r="A147" s="37">
        <v>44843</v>
      </c>
      <c r="B147" s="57">
        <v>2022</v>
      </c>
      <c r="C147">
        <v>1</v>
      </c>
      <c r="D147">
        <v>56</v>
      </c>
      <c r="E147">
        <v>5565</v>
      </c>
    </row>
    <row r="148" spans="1:5" x14ac:dyDescent="0.25">
      <c r="A148" s="37">
        <v>44844</v>
      </c>
      <c r="B148" s="57">
        <v>2022</v>
      </c>
      <c r="C148">
        <v>1</v>
      </c>
      <c r="D148">
        <v>56</v>
      </c>
      <c r="E148">
        <v>4236</v>
      </c>
    </row>
    <row r="149" spans="1:5" x14ac:dyDescent="0.25">
      <c r="A149" s="37">
        <v>44846</v>
      </c>
      <c r="B149" s="57">
        <v>2022</v>
      </c>
      <c r="C149">
        <v>1</v>
      </c>
      <c r="D149">
        <v>19</v>
      </c>
      <c r="E149">
        <v>7623</v>
      </c>
    </row>
    <row r="150" spans="1:5" x14ac:dyDescent="0.25">
      <c r="A150" s="37">
        <v>44850</v>
      </c>
      <c r="B150" s="57">
        <v>2022</v>
      </c>
      <c r="C150">
        <v>1</v>
      </c>
      <c r="D150">
        <v>32</v>
      </c>
      <c r="E150">
        <v>1498</v>
      </c>
    </row>
    <row r="151" spans="1:5" x14ac:dyDescent="0.25">
      <c r="A151" s="37">
        <v>44851</v>
      </c>
      <c r="B151" s="57">
        <v>2022</v>
      </c>
      <c r="C151">
        <v>2</v>
      </c>
      <c r="D151">
        <v>15</v>
      </c>
      <c r="E151">
        <v>1913</v>
      </c>
    </row>
    <row r="152" spans="1:5" x14ac:dyDescent="0.25">
      <c r="A152" s="37">
        <v>44852</v>
      </c>
      <c r="B152" s="57">
        <v>2022</v>
      </c>
      <c r="C152">
        <v>1</v>
      </c>
      <c r="D152">
        <v>8</v>
      </c>
      <c r="E152">
        <v>1045</v>
      </c>
    </row>
    <row r="153" spans="1:5" x14ac:dyDescent="0.25">
      <c r="A153" s="37">
        <v>44854</v>
      </c>
      <c r="B153" s="57">
        <v>2022</v>
      </c>
      <c r="C153">
        <v>1</v>
      </c>
      <c r="D153">
        <v>13</v>
      </c>
      <c r="E153">
        <v>4680</v>
      </c>
    </row>
    <row r="154" spans="1:5" x14ac:dyDescent="0.25">
      <c r="A154" s="37">
        <v>44856</v>
      </c>
      <c r="B154" s="57">
        <v>2022</v>
      </c>
      <c r="C154">
        <v>6</v>
      </c>
      <c r="D154">
        <v>5178</v>
      </c>
      <c r="E154">
        <v>372694</v>
      </c>
    </row>
    <row r="155" spans="1:5" x14ac:dyDescent="0.25">
      <c r="A155" s="37">
        <v>44858</v>
      </c>
      <c r="B155" s="57">
        <v>2022</v>
      </c>
      <c r="C155">
        <v>2</v>
      </c>
      <c r="D155">
        <v>95</v>
      </c>
      <c r="E155">
        <v>11873</v>
      </c>
    </row>
    <row r="156" spans="1:5" x14ac:dyDescent="0.25">
      <c r="A156" s="37">
        <v>44859</v>
      </c>
      <c r="B156" s="57">
        <v>2022</v>
      </c>
      <c r="C156">
        <v>1</v>
      </c>
      <c r="D156">
        <v>47</v>
      </c>
      <c r="E156">
        <v>1426</v>
      </c>
    </row>
    <row r="157" spans="1:5" x14ac:dyDescent="0.25">
      <c r="A157" s="37">
        <v>44860</v>
      </c>
      <c r="B157" s="57">
        <v>2022</v>
      </c>
      <c r="C157">
        <v>1</v>
      </c>
      <c r="D157">
        <v>160</v>
      </c>
      <c r="E157">
        <v>57600</v>
      </c>
    </row>
    <row r="158" spans="1:5" x14ac:dyDescent="0.25">
      <c r="A158" s="37">
        <v>44861</v>
      </c>
      <c r="B158" s="57">
        <v>2022</v>
      </c>
      <c r="C158">
        <v>2</v>
      </c>
      <c r="D158">
        <v>155</v>
      </c>
      <c r="E158">
        <v>22588</v>
      </c>
    </row>
    <row r="159" spans="1:5" x14ac:dyDescent="0.25">
      <c r="A159" s="37">
        <v>44862</v>
      </c>
      <c r="B159" s="57">
        <v>2022</v>
      </c>
      <c r="C159">
        <v>1</v>
      </c>
      <c r="D159">
        <v>8</v>
      </c>
      <c r="E159">
        <v>3157</v>
      </c>
    </row>
    <row r="160" spans="1:5" x14ac:dyDescent="0.25">
      <c r="A160" s="37">
        <v>44865</v>
      </c>
      <c r="B160" s="57">
        <v>2022</v>
      </c>
      <c r="C160">
        <v>1</v>
      </c>
      <c r="D160">
        <v>3</v>
      </c>
      <c r="E160">
        <v>1485</v>
      </c>
    </row>
    <row r="161" spans="1:5" x14ac:dyDescent="0.25">
      <c r="A161" s="37">
        <v>44866</v>
      </c>
      <c r="B161" s="57">
        <v>2022</v>
      </c>
      <c r="C161">
        <v>2</v>
      </c>
      <c r="D161">
        <v>1053</v>
      </c>
      <c r="E161">
        <v>69730</v>
      </c>
    </row>
    <row r="162" spans="1:5" x14ac:dyDescent="0.25">
      <c r="A162" s="37">
        <v>44867</v>
      </c>
      <c r="B162" s="57">
        <v>2022</v>
      </c>
      <c r="C162">
        <v>2</v>
      </c>
      <c r="D162">
        <v>122</v>
      </c>
      <c r="E162">
        <v>24347</v>
      </c>
    </row>
    <row r="163" spans="1:5" x14ac:dyDescent="0.25">
      <c r="A163" s="37">
        <v>44868</v>
      </c>
      <c r="B163" s="57">
        <v>2022</v>
      </c>
      <c r="C163">
        <v>2</v>
      </c>
      <c r="D163">
        <v>122</v>
      </c>
      <c r="E163">
        <v>2615</v>
      </c>
    </row>
    <row r="164" spans="1:5" x14ac:dyDescent="0.25">
      <c r="A164" s="37">
        <v>44872</v>
      </c>
      <c r="B164" s="57">
        <v>2022</v>
      </c>
      <c r="C164">
        <v>2</v>
      </c>
      <c r="D164">
        <v>360</v>
      </c>
      <c r="E164">
        <v>40874</v>
      </c>
    </row>
    <row r="165" spans="1:5" x14ac:dyDescent="0.25">
      <c r="A165" s="37">
        <v>44873</v>
      </c>
      <c r="B165" s="57">
        <v>2022</v>
      </c>
      <c r="C165">
        <v>2</v>
      </c>
      <c r="D165">
        <v>79</v>
      </c>
      <c r="E165">
        <v>11866</v>
      </c>
    </row>
    <row r="166" spans="1:5" x14ac:dyDescent="0.25">
      <c r="A166" s="37">
        <v>44874</v>
      </c>
      <c r="B166" s="57">
        <v>2022</v>
      </c>
      <c r="C166">
        <v>2</v>
      </c>
      <c r="D166">
        <v>277</v>
      </c>
      <c r="E166">
        <v>92098</v>
      </c>
    </row>
    <row r="167" spans="1:5" x14ac:dyDescent="0.25">
      <c r="A167" s="37">
        <v>44875</v>
      </c>
      <c r="B167" s="57">
        <v>2022</v>
      </c>
      <c r="C167">
        <v>1</v>
      </c>
      <c r="D167">
        <v>7</v>
      </c>
      <c r="E167">
        <v>2310</v>
      </c>
    </row>
    <row r="168" spans="1:5" x14ac:dyDescent="0.25">
      <c r="A168" s="37">
        <v>44876</v>
      </c>
      <c r="B168" s="57">
        <v>2022</v>
      </c>
      <c r="C168">
        <v>1</v>
      </c>
      <c r="D168">
        <v>21</v>
      </c>
      <c r="E168">
        <v>10137</v>
      </c>
    </row>
    <row r="169" spans="1:5" x14ac:dyDescent="0.25">
      <c r="A169" s="37">
        <v>44877</v>
      </c>
      <c r="B169" s="57">
        <v>2022</v>
      </c>
      <c r="C169">
        <v>1</v>
      </c>
      <c r="D169">
        <v>21</v>
      </c>
      <c r="E169">
        <v>9349</v>
      </c>
    </row>
    <row r="170" spans="1:5" x14ac:dyDescent="0.25">
      <c r="A170" s="37">
        <v>44878</v>
      </c>
      <c r="B170" s="57">
        <v>2022</v>
      </c>
      <c r="C170">
        <v>1</v>
      </c>
      <c r="D170">
        <v>21</v>
      </c>
      <c r="E170">
        <v>7911</v>
      </c>
    </row>
    <row r="171" spans="1:5" x14ac:dyDescent="0.25">
      <c r="A171" s="37">
        <v>44879</v>
      </c>
      <c r="B171" s="57">
        <v>2022</v>
      </c>
      <c r="C171">
        <v>1</v>
      </c>
      <c r="D171">
        <v>21</v>
      </c>
      <c r="E171">
        <v>11445</v>
      </c>
    </row>
    <row r="172" spans="1:5" x14ac:dyDescent="0.25">
      <c r="A172" s="37">
        <v>44880</v>
      </c>
      <c r="B172" s="57">
        <v>2022</v>
      </c>
      <c r="C172">
        <v>3</v>
      </c>
      <c r="D172">
        <v>782</v>
      </c>
      <c r="E172">
        <v>33472</v>
      </c>
    </row>
    <row r="173" spans="1:5" x14ac:dyDescent="0.25">
      <c r="A173" s="37">
        <v>44881</v>
      </c>
      <c r="B173" s="57">
        <v>2022</v>
      </c>
      <c r="C173">
        <v>2</v>
      </c>
      <c r="D173">
        <v>461</v>
      </c>
      <c r="E173">
        <v>163149</v>
      </c>
    </row>
    <row r="174" spans="1:5" x14ac:dyDescent="0.25">
      <c r="A174" s="37">
        <v>44882</v>
      </c>
      <c r="B174" s="57">
        <v>2022</v>
      </c>
      <c r="C174">
        <v>1</v>
      </c>
      <c r="D174">
        <v>21</v>
      </c>
      <c r="E174">
        <v>21105</v>
      </c>
    </row>
    <row r="175" spans="1:5" x14ac:dyDescent="0.25">
      <c r="A175" s="37">
        <v>44886</v>
      </c>
      <c r="B175" s="57">
        <v>2022</v>
      </c>
      <c r="C175">
        <v>11</v>
      </c>
      <c r="D175">
        <v>22578</v>
      </c>
      <c r="E175">
        <v>4263710</v>
      </c>
    </row>
    <row r="176" spans="1:5" x14ac:dyDescent="0.25">
      <c r="A176" s="37">
        <v>44888</v>
      </c>
      <c r="B176" s="57">
        <v>2022</v>
      </c>
      <c r="C176">
        <v>1</v>
      </c>
      <c r="D176">
        <v>485</v>
      </c>
      <c r="E176">
        <v>7275</v>
      </c>
    </row>
    <row r="177" spans="1:5" x14ac:dyDescent="0.25">
      <c r="A177" s="37">
        <v>44895</v>
      </c>
      <c r="B177" s="57">
        <v>2022</v>
      </c>
      <c r="C177">
        <v>1</v>
      </c>
      <c r="D177">
        <v>1</v>
      </c>
      <c r="E177">
        <v>92</v>
      </c>
    </row>
    <row r="178" spans="1:5" x14ac:dyDescent="0.25">
      <c r="A178" s="37">
        <v>44896</v>
      </c>
      <c r="B178" s="57">
        <v>2022</v>
      </c>
      <c r="C178">
        <v>2</v>
      </c>
      <c r="D178">
        <v>3837</v>
      </c>
      <c r="E178">
        <v>924369</v>
      </c>
    </row>
    <row r="179" spans="1:5" x14ac:dyDescent="0.25">
      <c r="A179" s="37">
        <v>44898</v>
      </c>
      <c r="B179" s="57">
        <v>2022</v>
      </c>
      <c r="C179">
        <v>1</v>
      </c>
      <c r="D179">
        <v>64</v>
      </c>
      <c r="E179">
        <v>32640</v>
      </c>
    </row>
    <row r="180" spans="1:5" x14ac:dyDescent="0.25">
      <c r="A180" s="37">
        <v>44900</v>
      </c>
      <c r="B180" s="57">
        <v>2022</v>
      </c>
      <c r="C180">
        <v>1</v>
      </c>
      <c r="D180">
        <v>64</v>
      </c>
      <c r="E180">
        <v>25920</v>
      </c>
    </row>
    <row r="181" spans="1:5" x14ac:dyDescent="0.25">
      <c r="A181" s="37">
        <v>44901</v>
      </c>
      <c r="B181" s="57">
        <v>2022</v>
      </c>
      <c r="C181">
        <v>1</v>
      </c>
      <c r="D181">
        <v>9</v>
      </c>
      <c r="E181">
        <v>1350</v>
      </c>
    </row>
    <row r="182" spans="1:5" x14ac:dyDescent="0.25">
      <c r="A182" s="37">
        <v>44902</v>
      </c>
      <c r="B182" s="57">
        <v>2022</v>
      </c>
      <c r="C182">
        <v>1</v>
      </c>
      <c r="D182">
        <v>8</v>
      </c>
      <c r="E182">
        <v>400</v>
      </c>
    </row>
    <row r="183" spans="1:5" x14ac:dyDescent="0.25">
      <c r="A183" s="37">
        <v>44903</v>
      </c>
      <c r="B183" s="57">
        <v>2022</v>
      </c>
      <c r="C183">
        <v>2</v>
      </c>
      <c r="D183">
        <v>28</v>
      </c>
      <c r="E183">
        <v>7060</v>
      </c>
    </row>
    <row r="184" spans="1:5" x14ac:dyDescent="0.25">
      <c r="A184" s="37">
        <v>44905</v>
      </c>
      <c r="B184" s="57">
        <v>2022</v>
      </c>
      <c r="C184">
        <v>22</v>
      </c>
      <c r="D184">
        <v>11122</v>
      </c>
      <c r="E184">
        <v>4483077</v>
      </c>
    </row>
    <row r="185" spans="1:5" x14ac:dyDescent="0.25">
      <c r="A185" s="37">
        <v>44906</v>
      </c>
      <c r="B185" s="57">
        <v>2022</v>
      </c>
      <c r="C185">
        <v>50</v>
      </c>
      <c r="D185">
        <v>32400</v>
      </c>
      <c r="E185">
        <v>31878378</v>
      </c>
    </row>
    <row r="186" spans="1:5" x14ac:dyDescent="0.25">
      <c r="A186" s="37">
        <v>44907</v>
      </c>
      <c r="B186" s="57">
        <v>2022</v>
      </c>
      <c r="C186">
        <v>32</v>
      </c>
      <c r="D186">
        <v>13000</v>
      </c>
      <c r="E186">
        <v>7756714</v>
      </c>
    </row>
    <row r="187" spans="1:5" x14ac:dyDescent="0.25">
      <c r="A187" s="37">
        <v>44908</v>
      </c>
      <c r="B187" s="57">
        <v>2022</v>
      </c>
      <c r="C187">
        <v>12</v>
      </c>
      <c r="D187">
        <v>663</v>
      </c>
      <c r="E187">
        <v>492208</v>
      </c>
    </row>
    <row r="188" spans="1:5" x14ac:dyDescent="0.25">
      <c r="A188" s="37">
        <v>44909</v>
      </c>
      <c r="B188" s="57">
        <v>2022</v>
      </c>
      <c r="C188">
        <v>4</v>
      </c>
      <c r="D188">
        <v>382</v>
      </c>
      <c r="E188">
        <v>574973</v>
      </c>
    </row>
    <row r="189" spans="1:5" x14ac:dyDescent="0.25">
      <c r="A189" s="37">
        <v>44914</v>
      </c>
      <c r="B189" s="57">
        <v>2022</v>
      </c>
      <c r="C189">
        <v>1</v>
      </c>
      <c r="D189">
        <v>236</v>
      </c>
      <c r="E189">
        <v>52766</v>
      </c>
    </row>
    <row r="190" spans="1:5" x14ac:dyDescent="0.25">
      <c r="A190" s="37">
        <v>44915</v>
      </c>
      <c r="B190" s="57">
        <v>2022</v>
      </c>
      <c r="C190">
        <v>2</v>
      </c>
      <c r="D190">
        <v>412</v>
      </c>
      <c r="E190">
        <v>81304</v>
      </c>
    </row>
    <row r="191" spans="1:5" x14ac:dyDescent="0.25">
      <c r="A191" s="37">
        <v>44918</v>
      </c>
      <c r="B191" s="57">
        <v>2022</v>
      </c>
      <c r="C191">
        <v>2</v>
      </c>
      <c r="D191">
        <v>171</v>
      </c>
      <c r="E191">
        <v>147933</v>
      </c>
    </row>
    <row r="192" spans="1:5" x14ac:dyDescent="0.25">
      <c r="A192" s="37">
        <v>44922</v>
      </c>
      <c r="B192" s="57">
        <v>2022</v>
      </c>
      <c r="C192">
        <v>5</v>
      </c>
      <c r="D192">
        <v>182</v>
      </c>
      <c r="E192">
        <v>11521</v>
      </c>
    </row>
    <row r="193" spans="1:5" x14ac:dyDescent="0.25">
      <c r="A193" s="37">
        <v>44923</v>
      </c>
      <c r="B193" s="57">
        <v>2022</v>
      </c>
      <c r="C193">
        <v>1</v>
      </c>
      <c r="D193">
        <v>4</v>
      </c>
      <c r="E193">
        <v>3476</v>
      </c>
    </row>
    <row r="194" spans="1:5" x14ac:dyDescent="0.25">
      <c r="A194" s="37">
        <v>44926</v>
      </c>
      <c r="B194" s="57">
        <v>2022</v>
      </c>
      <c r="C194">
        <v>59</v>
      </c>
      <c r="D194">
        <v>36723</v>
      </c>
      <c r="E194">
        <v>13343351</v>
      </c>
    </row>
  </sheetData>
  <dataConsolidate>
    <dataRefs count="1">
      <dataRef ref="A2:D564" sheet="2022 data"/>
    </dataRefs>
  </dataConsolid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3AD81-23C5-473F-BDCA-F65F2B5A1FED}">
  <sheetPr codeName="Sheet16"/>
  <dimension ref="A1:E176"/>
  <sheetViews>
    <sheetView workbookViewId="0">
      <selection activeCell="A104" sqref="A104:XFD105"/>
    </sheetView>
  </sheetViews>
  <sheetFormatPr defaultRowHeight="12.5" x14ac:dyDescent="0.25"/>
  <cols>
    <col min="1" max="1" width="10.7265625" style="37" bestFit="1" customWidth="1"/>
  </cols>
  <sheetData>
    <row r="1" spans="1:5" x14ac:dyDescent="0.25">
      <c r="A1" s="37" t="s">
        <v>0</v>
      </c>
      <c r="B1" s="37" t="s">
        <v>1</v>
      </c>
      <c r="C1" s="44" t="s">
        <v>13</v>
      </c>
      <c r="D1" t="s">
        <v>15</v>
      </c>
      <c r="E1" t="s">
        <v>16</v>
      </c>
    </row>
    <row r="2" spans="1:5" x14ac:dyDescent="0.25">
      <c r="A2" s="37">
        <v>44200</v>
      </c>
      <c r="B2">
        <v>2021</v>
      </c>
      <c r="C2">
        <v>2</v>
      </c>
      <c r="D2">
        <v>4188</v>
      </c>
      <c r="E2">
        <v>710071</v>
      </c>
    </row>
    <row r="3" spans="1:5" x14ac:dyDescent="0.25">
      <c r="A3" s="37">
        <v>44201</v>
      </c>
      <c r="B3">
        <v>2021</v>
      </c>
      <c r="C3">
        <v>3</v>
      </c>
      <c r="D3">
        <v>76</v>
      </c>
      <c r="E3">
        <v>22695</v>
      </c>
    </row>
    <row r="4" spans="1:5" x14ac:dyDescent="0.25">
      <c r="A4" s="37">
        <v>44204</v>
      </c>
      <c r="B4">
        <v>2021</v>
      </c>
      <c r="C4">
        <v>1</v>
      </c>
      <c r="D4">
        <v>20</v>
      </c>
      <c r="E4">
        <v>463</v>
      </c>
    </row>
    <row r="5" spans="1:5" x14ac:dyDescent="0.25">
      <c r="A5" s="37">
        <v>44209</v>
      </c>
      <c r="B5">
        <v>2021</v>
      </c>
      <c r="C5">
        <v>3</v>
      </c>
      <c r="D5">
        <v>15</v>
      </c>
      <c r="E5">
        <v>1389</v>
      </c>
    </row>
    <row r="6" spans="1:5" x14ac:dyDescent="0.25">
      <c r="A6" s="37">
        <v>44210</v>
      </c>
      <c r="B6">
        <v>2021</v>
      </c>
      <c r="C6">
        <v>1</v>
      </c>
      <c r="D6">
        <v>10</v>
      </c>
      <c r="E6">
        <v>4541</v>
      </c>
    </row>
    <row r="7" spans="1:5" x14ac:dyDescent="0.25">
      <c r="A7" s="37">
        <v>44215</v>
      </c>
      <c r="B7">
        <v>2021</v>
      </c>
      <c r="C7">
        <v>2</v>
      </c>
      <c r="D7">
        <v>4147</v>
      </c>
      <c r="E7">
        <v>206836</v>
      </c>
    </row>
    <row r="8" spans="1:5" x14ac:dyDescent="0.25">
      <c r="A8" s="37">
        <v>44217</v>
      </c>
      <c r="B8">
        <v>2021</v>
      </c>
      <c r="C8">
        <v>1</v>
      </c>
      <c r="D8">
        <v>113</v>
      </c>
      <c r="E8">
        <v>39906</v>
      </c>
    </row>
    <row r="9" spans="1:5" x14ac:dyDescent="0.25">
      <c r="A9" s="37">
        <v>44218</v>
      </c>
      <c r="B9">
        <v>2021</v>
      </c>
      <c r="C9">
        <v>1</v>
      </c>
      <c r="D9">
        <v>69</v>
      </c>
      <c r="E9">
        <v>39906</v>
      </c>
    </row>
    <row r="10" spans="1:5" x14ac:dyDescent="0.25">
      <c r="A10" s="37">
        <v>44222</v>
      </c>
      <c r="B10">
        <v>2021</v>
      </c>
      <c r="C10">
        <v>1</v>
      </c>
      <c r="D10">
        <v>19</v>
      </c>
      <c r="E10">
        <v>2413</v>
      </c>
    </row>
    <row r="11" spans="1:5" x14ac:dyDescent="0.25">
      <c r="A11" s="37">
        <v>44223</v>
      </c>
      <c r="B11">
        <v>2021</v>
      </c>
      <c r="C11">
        <v>3</v>
      </c>
      <c r="D11">
        <v>579</v>
      </c>
      <c r="E11">
        <v>66413</v>
      </c>
    </row>
    <row r="12" spans="1:5" x14ac:dyDescent="0.25">
      <c r="A12" s="37">
        <v>44224</v>
      </c>
      <c r="B12">
        <v>2021</v>
      </c>
      <c r="C12">
        <v>4</v>
      </c>
      <c r="D12">
        <v>21</v>
      </c>
      <c r="E12">
        <v>11927</v>
      </c>
    </row>
    <row r="13" spans="1:5" x14ac:dyDescent="0.25">
      <c r="A13" s="37">
        <v>44225</v>
      </c>
      <c r="B13">
        <v>2021</v>
      </c>
      <c r="C13">
        <v>4</v>
      </c>
      <c r="D13">
        <v>37</v>
      </c>
      <c r="E13">
        <v>3732</v>
      </c>
    </row>
    <row r="14" spans="1:5" x14ac:dyDescent="0.25">
      <c r="A14" s="37">
        <v>44227</v>
      </c>
      <c r="B14">
        <v>2021</v>
      </c>
      <c r="C14">
        <v>1</v>
      </c>
      <c r="D14">
        <v>439</v>
      </c>
      <c r="E14">
        <v>1334</v>
      </c>
    </row>
    <row r="15" spans="1:5" x14ac:dyDescent="0.25">
      <c r="A15" s="37">
        <v>44228</v>
      </c>
      <c r="B15">
        <v>2021</v>
      </c>
      <c r="C15">
        <v>1</v>
      </c>
      <c r="D15">
        <v>3</v>
      </c>
      <c r="E15">
        <v>1020</v>
      </c>
    </row>
    <row r="16" spans="1:5" x14ac:dyDescent="0.25">
      <c r="A16" s="37">
        <v>44229</v>
      </c>
      <c r="B16">
        <v>2021</v>
      </c>
      <c r="C16">
        <v>1</v>
      </c>
      <c r="D16">
        <v>9</v>
      </c>
      <c r="E16">
        <v>909</v>
      </c>
    </row>
    <row r="17" spans="1:5" x14ac:dyDescent="0.25">
      <c r="A17" s="37">
        <v>44230</v>
      </c>
      <c r="B17">
        <v>2021</v>
      </c>
      <c r="C17">
        <v>3</v>
      </c>
      <c r="D17">
        <v>328</v>
      </c>
      <c r="E17">
        <v>88773</v>
      </c>
    </row>
    <row r="18" spans="1:5" x14ac:dyDescent="0.25">
      <c r="A18" s="37">
        <v>44237</v>
      </c>
      <c r="B18">
        <v>2021</v>
      </c>
      <c r="C18">
        <v>1</v>
      </c>
      <c r="D18">
        <v>6</v>
      </c>
      <c r="E18">
        <v>3138</v>
      </c>
    </row>
    <row r="19" spans="1:5" x14ac:dyDescent="0.25">
      <c r="A19" s="37">
        <v>44238</v>
      </c>
      <c r="B19">
        <v>2021</v>
      </c>
      <c r="C19">
        <v>2</v>
      </c>
      <c r="D19">
        <v>14</v>
      </c>
      <c r="E19">
        <v>4938</v>
      </c>
    </row>
    <row r="20" spans="1:5" x14ac:dyDescent="0.25">
      <c r="A20" s="37">
        <v>44239</v>
      </c>
      <c r="B20">
        <v>2021</v>
      </c>
      <c r="C20">
        <v>1</v>
      </c>
      <c r="D20">
        <v>43</v>
      </c>
      <c r="E20">
        <v>3857</v>
      </c>
    </row>
    <row r="21" spans="1:5" x14ac:dyDescent="0.25">
      <c r="A21" s="37">
        <v>44240</v>
      </c>
      <c r="B21">
        <v>2021</v>
      </c>
      <c r="C21">
        <v>4</v>
      </c>
      <c r="D21">
        <v>5838</v>
      </c>
      <c r="E21">
        <v>1647203</v>
      </c>
    </row>
    <row r="22" spans="1:5" x14ac:dyDescent="0.25">
      <c r="A22" s="37">
        <v>44242</v>
      </c>
      <c r="B22">
        <v>2021</v>
      </c>
      <c r="C22">
        <v>2</v>
      </c>
      <c r="D22">
        <v>19</v>
      </c>
      <c r="E22">
        <v>4168</v>
      </c>
    </row>
    <row r="23" spans="1:5" x14ac:dyDescent="0.25">
      <c r="A23" s="37">
        <v>44243</v>
      </c>
      <c r="B23">
        <v>2021</v>
      </c>
      <c r="C23">
        <v>1</v>
      </c>
      <c r="D23">
        <v>3</v>
      </c>
      <c r="E23">
        <v>304</v>
      </c>
    </row>
    <row r="24" spans="1:5" x14ac:dyDescent="0.25">
      <c r="A24" s="37">
        <v>44250</v>
      </c>
      <c r="B24">
        <v>2021</v>
      </c>
      <c r="C24">
        <v>1</v>
      </c>
      <c r="D24">
        <v>229</v>
      </c>
      <c r="E24">
        <v>12332</v>
      </c>
    </row>
    <row r="25" spans="1:5" x14ac:dyDescent="0.25">
      <c r="A25" s="37">
        <v>44251</v>
      </c>
      <c r="B25">
        <v>2021</v>
      </c>
      <c r="C25">
        <v>2</v>
      </c>
      <c r="D25">
        <v>91</v>
      </c>
      <c r="E25">
        <v>3795</v>
      </c>
    </row>
    <row r="26" spans="1:5" x14ac:dyDescent="0.25">
      <c r="A26" s="37">
        <v>44252</v>
      </c>
      <c r="B26">
        <v>2021</v>
      </c>
      <c r="C26">
        <v>25</v>
      </c>
      <c r="D26">
        <v>20517</v>
      </c>
      <c r="E26">
        <v>741116</v>
      </c>
    </row>
    <row r="27" spans="1:5" x14ac:dyDescent="0.25">
      <c r="A27" s="37">
        <v>44253</v>
      </c>
      <c r="B27">
        <v>2021</v>
      </c>
      <c r="C27">
        <v>1</v>
      </c>
      <c r="D27">
        <v>9</v>
      </c>
      <c r="E27">
        <v>3281</v>
      </c>
    </row>
    <row r="28" spans="1:5" x14ac:dyDescent="0.25">
      <c r="A28" s="37">
        <v>44257</v>
      </c>
      <c r="B28">
        <v>2021</v>
      </c>
      <c r="C28">
        <v>1</v>
      </c>
      <c r="D28">
        <v>6</v>
      </c>
      <c r="E28">
        <v>1653</v>
      </c>
    </row>
    <row r="29" spans="1:5" x14ac:dyDescent="0.25">
      <c r="A29" s="37">
        <v>44261</v>
      </c>
      <c r="B29">
        <v>2021</v>
      </c>
      <c r="C29">
        <v>3</v>
      </c>
      <c r="D29">
        <v>2238</v>
      </c>
      <c r="E29">
        <v>4959</v>
      </c>
    </row>
    <row r="30" spans="1:5" x14ac:dyDescent="0.25">
      <c r="A30" s="37">
        <v>44263</v>
      </c>
      <c r="B30">
        <v>2021</v>
      </c>
      <c r="C30">
        <v>1</v>
      </c>
      <c r="D30">
        <v>156</v>
      </c>
      <c r="E30">
        <v>1653</v>
      </c>
    </row>
    <row r="31" spans="1:5" x14ac:dyDescent="0.25">
      <c r="A31" s="37">
        <v>44273</v>
      </c>
      <c r="B31">
        <v>2021</v>
      </c>
      <c r="C31">
        <v>2</v>
      </c>
      <c r="D31">
        <v>18</v>
      </c>
      <c r="E31">
        <v>1050</v>
      </c>
    </row>
    <row r="32" spans="1:5" x14ac:dyDescent="0.25">
      <c r="A32" s="37">
        <v>44279</v>
      </c>
      <c r="B32">
        <v>2021</v>
      </c>
      <c r="C32">
        <v>1</v>
      </c>
      <c r="D32">
        <v>646</v>
      </c>
      <c r="E32">
        <v>116904</v>
      </c>
    </row>
    <row r="33" spans="1:5" x14ac:dyDescent="0.25">
      <c r="A33" s="37">
        <v>44282</v>
      </c>
      <c r="B33">
        <v>2021</v>
      </c>
      <c r="C33">
        <v>1</v>
      </c>
      <c r="D33">
        <v>410</v>
      </c>
      <c r="E33">
        <v>323143</v>
      </c>
    </row>
    <row r="34" spans="1:5" x14ac:dyDescent="0.25">
      <c r="A34" s="37">
        <v>44286</v>
      </c>
      <c r="B34">
        <v>2021</v>
      </c>
      <c r="C34">
        <v>1</v>
      </c>
      <c r="D34">
        <v>6</v>
      </c>
      <c r="E34">
        <v>1627</v>
      </c>
    </row>
    <row r="35" spans="1:5" x14ac:dyDescent="0.25">
      <c r="A35" s="37">
        <v>44288</v>
      </c>
      <c r="B35">
        <v>2021</v>
      </c>
      <c r="C35">
        <v>1</v>
      </c>
      <c r="D35">
        <v>252</v>
      </c>
      <c r="E35">
        <v>31014</v>
      </c>
    </row>
    <row r="36" spans="1:5" x14ac:dyDescent="0.25">
      <c r="A36" s="37">
        <v>44289</v>
      </c>
      <c r="B36">
        <v>2021</v>
      </c>
      <c r="C36">
        <v>1</v>
      </c>
      <c r="D36">
        <v>21</v>
      </c>
      <c r="E36">
        <v>5026</v>
      </c>
    </row>
    <row r="37" spans="1:5" x14ac:dyDescent="0.25">
      <c r="A37" s="37">
        <v>44290</v>
      </c>
      <c r="B37">
        <v>2021</v>
      </c>
      <c r="C37">
        <v>1</v>
      </c>
      <c r="D37">
        <v>3</v>
      </c>
      <c r="E37">
        <v>160</v>
      </c>
    </row>
    <row r="38" spans="1:5" x14ac:dyDescent="0.25">
      <c r="A38" s="37">
        <v>44293</v>
      </c>
      <c r="B38">
        <v>2021</v>
      </c>
      <c r="C38">
        <v>2</v>
      </c>
      <c r="D38">
        <v>12</v>
      </c>
      <c r="E38">
        <v>1760</v>
      </c>
    </row>
    <row r="39" spans="1:5" x14ac:dyDescent="0.25">
      <c r="A39" s="37">
        <v>44294</v>
      </c>
      <c r="B39">
        <v>2021</v>
      </c>
      <c r="C39">
        <v>1</v>
      </c>
      <c r="D39">
        <v>7</v>
      </c>
      <c r="E39">
        <v>1452</v>
      </c>
    </row>
    <row r="40" spans="1:5" x14ac:dyDescent="0.25">
      <c r="A40" s="37">
        <v>44298</v>
      </c>
      <c r="B40">
        <v>2021</v>
      </c>
      <c r="C40">
        <v>1</v>
      </c>
      <c r="D40">
        <v>141</v>
      </c>
      <c r="E40">
        <v>31216</v>
      </c>
    </row>
    <row r="41" spans="1:5" x14ac:dyDescent="0.25">
      <c r="A41" s="37">
        <v>44299</v>
      </c>
      <c r="B41">
        <v>2021</v>
      </c>
      <c r="C41">
        <v>1</v>
      </c>
      <c r="D41">
        <v>14</v>
      </c>
      <c r="E41">
        <v>2170</v>
      </c>
    </row>
    <row r="42" spans="1:5" x14ac:dyDescent="0.25">
      <c r="A42" s="37">
        <v>44300</v>
      </c>
      <c r="B42">
        <v>2021</v>
      </c>
      <c r="C42">
        <v>1</v>
      </c>
      <c r="D42">
        <v>6</v>
      </c>
      <c r="E42">
        <v>892</v>
      </c>
    </row>
    <row r="43" spans="1:5" x14ac:dyDescent="0.25">
      <c r="A43" s="37">
        <v>44301</v>
      </c>
      <c r="B43">
        <v>2021</v>
      </c>
      <c r="C43">
        <v>1</v>
      </c>
      <c r="D43">
        <v>12</v>
      </c>
      <c r="E43">
        <v>3617</v>
      </c>
    </row>
    <row r="44" spans="1:5" x14ac:dyDescent="0.25">
      <c r="A44" s="37">
        <v>44309</v>
      </c>
      <c r="B44">
        <v>2021</v>
      </c>
      <c r="C44">
        <v>1</v>
      </c>
      <c r="D44">
        <v>72</v>
      </c>
      <c r="E44">
        <v>5423</v>
      </c>
    </row>
    <row r="45" spans="1:5" x14ac:dyDescent="0.25">
      <c r="A45" s="37">
        <v>44310</v>
      </c>
      <c r="B45">
        <v>2021</v>
      </c>
      <c r="C45">
        <v>1</v>
      </c>
      <c r="D45">
        <v>9</v>
      </c>
      <c r="E45">
        <v>2061</v>
      </c>
    </row>
    <row r="46" spans="1:5" x14ac:dyDescent="0.25">
      <c r="A46" s="37">
        <v>44312</v>
      </c>
      <c r="B46">
        <v>2021</v>
      </c>
      <c r="C46">
        <v>2</v>
      </c>
      <c r="D46">
        <v>1196</v>
      </c>
      <c r="E46">
        <v>15576</v>
      </c>
    </row>
    <row r="47" spans="1:5" x14ac:dyDescent="0.25">
      <c r="A47" s="37">
        <v>44315</v>
      </c>
      <c r="B47">
        <v>2021</v>
      </c>
      <c r="C47">
        <v>2</v>
      </c>
      <c r="D47">
        <v>169</v>
      </c>
      <c r="E47">
        <v>55785</v>
      </c>
    </row>
    <row r="48" spans="1:5" x14ac:dyDescent="0.25">
      <c r="A48" s="37">
        <v>44322</v>
      </c>
      <c r="B48">
        <v>2021</v>
      </c>
      <c r="C48">
        <v>1</v>
      </c>
      <c r="D48">
        <v>16</v>
      </c>
      <c r="E48">
        <v>1531</v>
      </c>
    </row>
    <row r="49" spans="1:5" x14ac:dyDescent="0.25">
      <c r="A49" s="37">
        <v>44324</v>
      </c>
      <c r="B49">
        <v>2021</v>
      </c>
      <c r="C49">
        <v>1</v>
      </c>
      <c r="D49">
        <v>47</v>
      </c>
      <c r="E49">
        <v>7050</v>
      </c>
    </row>
    <row r="50" spans="1:5" x14ac:dyDescent="0.25">
      <c r="A50" s="37">
        <v>44327</v>
      </c>
      <c r="B50">
        <v>2021</v>
      </c>
      <c r="C50">
        <v>1</v>
      </c>
      <c r="D50">
        <v>15</v>
      </c>
      <c r="E50">
        <v>4200</v>
      </c>
    </row>
    <row r="51" spans="1:5" x14ac:dyDescent="0.25">
      <c r="A51" s="37">
        <v>44329</v>
      </c>
      <c r="B51">
        <v>2021</v>
      </c>
      <c r="C51">
        <v>1</v>
      </c>
      <c r="D51">
        <v>35</v>
      </c>
      <c r="E51">
        <v>1225</v>
      </c>
    </row>
    <row r="52" spans="1:5" x14ac:dyDescent="0.25">
      <c r="A52" s="37">
        <v>44330</v>
      </c>
      <c r="B52">
        <v>2021</v>
      </c>
      <c r="C52">
        <v>1</v>
      </c>
      <c r="D52">
        <v>87</v>
      </c>
      <c r="E52">
        <v>24882</v>
      </c>
    </row>
    <row r="53" spans="1:5" x14ac:dyDescent="0.25">
      <c r="A53" s="37">
        <v>44336</v>
      </c>
      <c r="B53">
        <v>2021</v>
      </c>
      <c r="C53">
        <v>3</v>
      </c>
      <c r="D53">
        <v>655</v>
      </c>
      <c r="E53">
        <v>51787</v>
      </c>
    </row>
    <row r="54" spans="1:5" x14ac:dyDescent="0.25">
      <c r="A54" s="37">
        <v>44337</v>
      </c>
      <c r="B54">
        <v>2021</v>
      </c>
      <c r="C54">
        <v>1</v>
      </c>
      <c r="D54">
        <v>631</v>
      </c>
      <c r="E54">
        <v>60358</v>
      </c>
    </row>
    <row r="55" spans="1:5" x14ac:dyDescent="0.25">
      <c r="A55" s="37">
        <v>44338</v>
      </c>
      <c r="B55">
        <v>2021</v>
      </c>
      <c r="C55">
        <v>2</v>
      </c>
      <c r="D55">
        <v>207</v>
      </c>
      <c r="E55">
        <v>21737</v>
      </c>
    </row>
    <row r="56" spans="1:5" x14ac:dyDescent="0.25">
      <c r="A56" s="37">
        <v>44342</v>
      </c>
      <c r="B56">
        <v>2021</v>
      </c>
      <c r="C56">
        <v>2</v>
      </c>
      <c r="D56">
        <v>64</v>
      </c>
      <c r="E56">
        <v>6542</v>
      </c>
    </row>
    <row r="57" spans="1:5" x14ac:dyDescent="0.25">
      <c r="A57" s="37">
        <v>44343</v>
      </c>
      <c r="B57">
        <v>2021</v>
      </c>
      <c r="C57">
        <v>1</v>
      </c>
      <c r="D57">
        <v>2</v>
      </c>
      <c r="E57">
        <v>77</v>
      </c>
    </row>
    <row r="58" spans="1:5" x14ac:dyDescent="0.25">
      <c r="A58" s="37">
        <v>44346</v>
      </c>
      <c r="B58">
        <v>2021</v>
      </c>
      <c r="C58">
        <v>2</v>
      </c>
      <c r="D58">
        <v>86</v>
      </c>
      <c r="E58">
        <v>11492</v>
      </c>
    </row>
    <row r="59" spans="1:5" x14ac:dyDescent="0.25">
      <c r="A59" s="37">
        <v>44349</v>
      </c>
      <c r="B59">
        <v>2021</v>
      </c>
      <c r="C59">
        <v>1</v>
      </c>
      <c r="D59">
        <v>115</v>
      </c>
      <c r="E59">
        <v>31855</v>
      </c>
    </row>
    <row r="60" spans="1:5" x14ac:dyDescent="0.25">
      <c r="A60" s="37">
        <v>44350</v>
      </c>
      <c r="B60">
        <v>2021</v>
      </c>
      <c r="C60">
        <v>2</v>
      </c>
      <c r="D60">
        <v>429</v>
      </c>
      <c r="E60">
        <v>61130</v>
      </c>
    </row>
    <row r="61" spans="1:5" x14ac:dyDescent="0.25">
      <c r="A61" s="37">
        <v>44351</v>
      </c>
      <c r="B61">
        <v>2021</v>
      </c>
      <c r="C61">
        <v>1</v>
      </c>
      <c r="D61">
        <v>38</v>
      </c>
      <c r="E61">
        <v>30565</v>
      </c>
    </row>
    <row r="62" spans="1:5" x14ac:dyDescent="0.25">
      <c r="A62" s="37">
        <v>44355</v>
      </c>
      <c r="B62">
        <v>2021</v>
      </c>
      <c r="C62">
        <v>1</v>
      </c>
      <c r="D62">
        <v>2</v>
      </c>
      <c r="E62">
        <v>530</v>
      </c>
    </row>
    <row r="63" spans="1:5" x14ac:dyDescent="0.25">
      <c r="A63" s="37">
        <v>44356</v>
      </c>
      <c r="B63">
        <v>2021</v>
      </c>
      <c r="C63">
        <v>2</v>
      </c>
      <c r="D63">
        <v>829</v>
      </c>
      <c r="E63">
        <v>85330</v>
      </c>
    </row>
    <row r="64" spans="1:5" x14ac:dyDescent="0.25">
      <c r="A64" s="37">
        <v>44357</v>
      </c>
      <c r="B64">
        <v>2021</v>
      </c>
      <c r="C64">
        <v>2</v>
      </c>
      <c r="D64">
        <v>31</v>
      </c>
      <c r="E64">
        <v>9489</v>
      </c>
    </row>
    <row r="65" spans="1:5" x14ac:dyDescent="0.25">
      <c r="A65" s="37">
        <v>44364</v>
      </c>
      <c r="B65">
        <v>2021</v>
      </c>
      <c r="C65">
        <v>3</v>
      </c>
      <c r="D65">
        <v>16</v>
      </c>
      <c r="E65">
        <v>6326</v>
      </c>
    </row>
    <row r="66" spans="1:5" x14ac:dyDescent="0.25">
      <c r="A66" s="37">
        <v>44365</v>
      </c>
      <c r="B66">
        <v>2021</v>
      </c>
      <c r="C66">
        <v>2</v>
      </c>
      <c r="D66">
        <v>280</v>
      </c>
      <c r="E66">
        <v>67744</v>
      </c>
    </row>
    <row r="67" spans="1:5" x14ac:dyDescent="0.25">
      <c r="A67" s="37">
        <v>44371</v>
      </c>
      <c r="B67">
        <v>2021</v>
      </c>
      <c r="C67">
        <v>8</v>
      </c>
      <c r="D67">
        <v>2787</v>
      </c>
      <c r="E67">
        <v>455339</v>
      </c>
    </row>
    <row r="68" spans="1:5" x14ac:dyDescent="0.25">
      <c r="A68" s="37">
        <v>44372</v>
      </c>
      <c r="B68">
        <v>2021</v>
      </c>
      <c r="C68">
        <v>1</v>
      </c>
      <c r="D68">
        <v>9</v>
      </c>
      <c r="E68">
        <v>2166</v>
      </c>
    </row>
    <row r="69" spans="1:5" x14ac:dyDescent="0.25">
      <c r="A69" s="37">
        <v>44374</v>
      </c>
      <c r="B69">
        <v>2021</v>
      </c>
      <c r="C69">
        <v>2</v>
      </c>
      <c r="D69">
        <v>1212</v>
      </c>
      <c r="E69">
        <v>132522</v>
      </c>
    </row>
    <row r="70" spans="1:5" x14ac:dyDescent="0.25">
      <c r="A70" s="37">
        <v>44375</v>
      </c>
      <c r="B70">
        <v>2021</v>
      </c>
      <c r="C70">
        <v>2</v>
      </c>
      <c r="D70">
        <v>94</v>
      </c>
      <c r="E70">
        <v>10113</v>
      </c>
    </row>
    <row r="71" spans="1:5" x14ac:dyDescent="0.25">
      <c r="A71" s="37">
        <v>44376</v>
      </c>
      <c r="B71">
        <v>2021</v>
      </c>
      <c r="C71">
        <v>1</v>
      </c>
      <c r="D71">
        <v>742</v>
      </c>
      <c r="E71">
        <v>50457</v>
      </c>
    </row>
    <row r="72" spans="1:5" x14ac:dyDescent="0.25">
      <c r="A72" s="37">
        <v>44378</v>
      </c>
      <c r="B72">
        <v>2021</v>
      </c>
      <c r="C72">
        <v>1</v>
      </c>
      <c r="D72">
        <v>16</v>
      </c>
      <c r="E72">
        <v>7298</v>
      </c>
    </row>
    <row r="73" spans="1:5" x14ac:dyDescent="0.25">
      <c r="A73" s="37">
        <v>44379</v>
      </c>
      <c r="B73">
        <v>2021</v>
      </c>
      <c r="C73">
        <v>1</v>
      </c>
      <c r="D73">
        <v>74</v>
      </c>
      <c r="E73">
        <v>1749</v>
      </c>
    </row>
    <row r="74" spans="1:5" x14ac:dyDescent="0.25">
      <c r="A74" s="37">
        <v>44380</v>
      </c>
      <c r="B74">
        <v>2021</v>
      </c>
      <c r="C74">
        <v>1</v>
      </c>
      <c r="D74">
        <v>606</v>
      </c>
      <c r="E74">
        <v>98778</v>
      </c>
    </row>
    <row r="75" spans="1:5" x14ac:dyDescent="0.25">
      <c r="A75" s="37">
        <v>44383</v>
      </c>
      <c r="B75">
        <v>2021</v>
      </c>
      <c r="C75">
        <v>1</v>
      </c>
      <c r="D75">
        <v>26</v>
      </c>
      <c r="E75">
        <v>16822</v>
      </c>
    </row>
    <row r="76" spans="1:5" x14ac:dyDescent="0.25">
      <c r="A76" s="37">
        <v>44384</v>
      </c>
      <c r="B76">
        <v>2021</v>
      </c>
      <c r="C76">
        <v>1</v>
      </c>
      <c r="D76">
        <v>111</v>
      </c>
      <c r="E76">
        <v>8789</v>
      </c>
    </row>
    <row r="77" spans="1:5" x14ac:dyDescent="0.25">
      <c r="A77" s="37">
        <v>44385</v>
      </c>
      <c r="B77">
        <v>2021</v>
      </c>
      <c r="C77">
        <v>1</v>
      </c>
      <c r="D77">
        <v>6</v>
      </c>
      <c r="E77">
        <v>1082</v>
      </c>
    </row>
    <row r="78" spans="1:5" x14ac:dyDescent="0.25">
      <c r="A78" s="37">
        <v>44404</v>
      </c>
      <c r="B78">
        <v>2021</v>
      </c>
      <c r="C78">
        <v>2</v>
      </c>
      <c r="D78">
        <v>1909</v>
      </c>
      <c r="E78">
        <v>155248</v>
      </c>
    </row>
    <row r="79" spans="1:5" x14ac:dyDescent="0.25">
      <c r="A79" s="37">
        <v>44389</v>
      </c>
      <c r="B79">
        <v>2021</v>
      </c>
      <c r="C79">
        <v>1</v>
      </c>
      <c r="D79">
        <v>139</v>
      </c>
      <c r="E79">
        <v>2349</v>
      </c>
    </row>
    <row r="80" spans="1:5" x14ac:dyDescent="0.25">
      <c r="A80" s="37">
        <v>44392</v>
      </c>
      <c r="B80">
        <v>2021</v>
      </c>
      <c r="C80">
        <v>2</v>
      </c>
      <c r="D80">
        <v>39</v>
      </c>
      <c r="E80">
        <v>14071</v>
      </c>
    </row>
    <row r="81" spans="1:5" x14ac:dyDescent="0.25">
      <c r="A81" s="37">
        <v>44394</v>
      </c>
      <c r="B81">
        <v>2021</v>
      </c>
      <c r="C81">
        <v>2</v>
      </c>
      <c r="D81">
        <v>127</v>
      </c>
      <c r="E81">
        <v>40047</v>
      </c>
    </row>
    <row r="82" spans="1:5" x14ac:dyDescent="0.25">
      <c r="A82" s="37">
        <v>44402</v>
      </c>
      <c r="B82">
        <v>2021</v>
      </c>
      <c r="C82">
        <v>2</v>
      </c>
      <c r="D82">
        <v>954</v>
      </c>
      <c r="E82">
        <v>4346416</v>
      </c>
    </row>
    <row r="83" spans="1:5" x14ac:dyDescent="0.25">
      <c r="A83" s="37">
        <v>44396</v>
      </c>
      <c r="B83">
        <v>2021</v>
      </c>
      <c r="C83">
        <v>2</v>
      </c>
      <c r="D83">
        <v>2479</v>
      </c>
      <c r="E83">
        <v>117470</v>
      </c>
    </row>
    <row r="84" spans="1:5" x14ac:dyDescent="0.25">
      <c r="A84" s="37">
        <v>44399</v>
      </c>
      <c r="B84">
        <v>2021</v>
      </c>
      <c r="C84">
        <v>1</v>
      </c>
      <c r="D84">
        <v>774</v>
      </c>
      <c r="E84">
        <v>1534170</v>
      </c>
    </row>
    <row r="85" spans="1:5" x14ac:dyDescent="0.25">
      <c r="A85" s="37">
        <v>44400</v>
      </c>
      <c r="B85">
        <v>2021</v>
      </c>
      <c r="C85">
        <v>2</v>
      </c>
      <c r="D85">
        <v>22</v>
      </c>
      <c r="E85">
        <v>3236</v>
      </c>
    </row>
    <row r="86" spans="1:5" x14ac:dyDescent="0.25">
      <c r="A86" s="37">
        <v>44401</v>
      </c>
      <c r="B86">
        <v>2021</v>
      </c>
      <c r="C86">
        <v>1</v>
      </c>
      <c r="D86">
        <v>4</v>
      </c>
      <c r="E86">
        <v>57</v>
      </c>
    </row>
    <row r="87" spans="1:5" x14ac:dyDescent="0.25">
      <c r="A87" s="37">
        <v>44403</v>
      </c>
      <c r="B87">
        <v>2021</v>
      </c>
      <c r="C87">
        <v>2</v>
      </c>
      <c r="D87">
        <v>944</v>
      </c>
      <c r="E87">
        <v>539726</v>
      </c>
    </row>
    <row r="88" spans="1:5" x14ac:dyDescent="0.25">
      <c r="A88" s="37">
        <v>44405</v>
      </c>
      <c r="B88">
        <v>2021</v>
      </c>
      <c r="C88">
        <v>1</v>
      </c>
      <c r="D88">
        <v>10812</v>
      </c>
      <c r="E88">
        <v>779970</v>
      </c>
    </row>
    <row r="89" spans="1:5" x14ac:dyDescent="0.25">
      <c r="A89" s="37">
        <v>44406</v>
      </c>
      <c r="B89">
        <v>2021</v>
      </c>
      <c r="C89">
        <v>2</v>
      </c>
      <c r="D89">
        <v>4763</v>
      </c>
      <c r="E89">
        <v>336618</v>
      </c>
    </row>
    <row r="90" spans="1:5" x14ac:dyDescent="0.25">
      <c r="A90" s="37">
        <v>44408</v>
      </c>
      <c r="B90">
        <v>2021</v>
      </c>
      <c r="C90">
        <v>1</v>
      </c>
      <c r="D90">
        <v>11</v>
      </c>
      <c r="E90">
        <v>520</v>
      </c>
    </row>
    <row r="91" spans="1:5" x14ac:dyDescent="0.25">
      <c r="A91" s="37">
        <v>44412</v>
      </c>
      <c r="B91">
        <v>2021</v>
      </c>
      <c r="C91">
        <v>1</v>
      </c>
      <c r="D91">
        <v>1580</v>
      </c>
      <c r="E91">
        <v>76659</v>
      </c>
    </row>
    <row r="92" spans="1:5" x14ac:dyDescent="0.25">
      <c r="A92" s="37">
        <v>44413</v>
      </c>
      <c r="B92">
        <v>2021</v>
      </c>
      <c r="C92">
        <v>1</v>
      </c>
      <c r="D92">
        <v>12</v>
      </c>
      <c r="E92">
        <v>1600</v>
      </c>
    </row>
    <row r="93" spans="1:5" x14ac:dyDescent="0.25">
      <c r="A93" s="37">
        <v>44418</v>
      </c>
      <c r="B93">
        <v>2021</v>
      </c>
      <c r="C93">
        <v>2</v>
      </c>
      <c r="D93">
        <v>63</v>
      </c>
      <c r="E93">
        <v>32600</v>
      </c>
    </row>
    <row r="94" spans="1:5" x14ac:dyDescent="0.25">
      <c r="A94" s="37">
        <v>44419</v>
      </c>
      <c r="B94">
        <v>2021</v>
      </c>
      <c r="C94">
        <v>4</v>
      </c>
      <c r="D94">
        <v>649</v>
      </c>
      <c r="E94">
        <v>189663</v>
      </c>
    </row>
    <row r="95" spans="1:5" x14ac:dyDescent="0.25">
      <c r="A95" s="37">
        <v>44421</v>
      </c>
      <c r="B95">
        <v>2021</v>
      </c>
      <c r="C95">
        <v>2</v>
      </c>
      <c r="D95">
        <v>82</v>
      </c>
      <c r="E95">
        <v>38477</v>
      </c>
    </row>
    <row r="96" spans="1:5" x14ac:dyDescent="0.25">
      <c r="A96" s="37">
        <v>44423</v>
      </c>
      <c r="B96">
        <v>2021</v>
      </c>
      <c r="C96">
        <v>1</v>
      </c>
      <c r="D96">
        <v>20</v>
      </c>
      <c r="E96">
        <v>2046</v>
      </c>
    </row>
    <row r="97" spans="1:5" x14ac:dyDescent="0.25">
      <c r="A97" s="37">
        <v>44425</v>
      </c>
      <c r="B97">
        <v>2021</v>
      </c>
      <c r="C97">
        <v>7</v>
      </c>
      <c r="D97">
        <v>2842</v>
      </c>
      <c r="E97">
        <v>1236270</v>
      </c>
    </row>
    <row r="98" spans="1:5" x14ac:dyDescent="0.25">
      <c r="A98" s="37">
        <v>44427</v>
      </c>
      <c r="B98">
        <v>2021</v>
      </c>
      <c r="C98">
        <v>2</v>
      </c>
      <c r="D98">
        <v>197</v>
      </c>
      <c r="E98">
        <v>5545</v>
      </c>
    </row>
    <row r="99" spans="1:5" x14ac:dyDescent="0.25">
      <c r="A99" s="37">
        <v>44429</v>
      </c>
      <c r="B99">
        <v>2021</v>
      </c>
      <c r="C99">
        <v>2</v>
      </c>
      <c r="D99">
        <v>83</v>
      </c>
      <c r="E99">
        <v>36319</v>
      </c>
    </row>
    <row r="100" spans="1:5" x14ac:dyDescent="0.25">
      <c r="A100" s="37">
        <v>44432</v>
      </c>
      <c r="B100">
        <v>2021</v>
      </c>
      <c r="C100">
        <v>2</v>
      </c>
      <c r="D100">
        <v>15</v>
      </c>
      <c r="E100">
        <v>5839</v>
      </c>
    </row>
    <row r="101" spans="1:5" x14ac:dyDescent="0.25">
      <c r="A101" s="37">
        <v>44436</v>
      </c>
      <c r="B101">
        <v>2021</v>
      </c>
      <c r="C101">
        <v>1</v>
      </c>
      <c r="D101">
        <v>103</v>
      </c>
      <c r="E101">
        <v>13023</v>
      </c>
    </row>
    <row r="102" spans="1:5" x14ac:dyDescent="0.25">
      <c r="A102" s="37">
        <v>44437</v>
      </c>
      <c r="B102">
        <v>2021</v>
      </c>
      <c r="C102">
        <v>1</v>
      </c>
      <c r="D102">
        <v>1186</v>
      </c>
      <c r="E102">
        <v>76932</v>
      </c>
    </row>
    <row r="103" spans="1:5" x14ac:dyDescent="0.25">
      <c r="A103" s="37">
        <v>44438</v>
      </c>
      <c r="B103">
        <v>2021</v>
      </c>
      <c r="C103">
        <v>2</v>
      </c>
      <c r="D103">
        <v>960</v>
      </c>
      <c r="E103">
        <v>59050</v>
      </c>
    </row>
    <row r="104" spans="1:5" x14ac:dyDescent="0.25">
      <c r="A104" s="37">
        <v>44447</v>
      </c>
      <c r="B104">
        <v>2021</v>
      </c>
      <c r="C104">
        <v>1</v>
      </c>
      <c r="D104">
        <v>245</v>
      </c>
      <c r="E104">
        <v>76568</v>
      </c>
    </row>
    <row r="105" spans="1:5" x14ac:dyDescent="0.25">
      <c r="A105" s="37">
        <v>44448</v>
      </c>
      <c r="B105">
        <v>2021</v>
      </c>
      <c r="C105">
        <v>1</v>
      </c>
      <c r="D105">
        <v>9</v>
      </c>
      <c r="E105">
        <v>445</v>
      </c>
    </row>
    <row r="106" spans="1:5" x14ac:dyDescent="0.25">
      <c r="A106" s="37">
        <v>44449</v>
      </c>
      <c r="B106">
        <v>2021</v>
      </c>
      <c r="C106">
        <v>1</v>
      </c>
      <c r="D106">
        <v>43</v>
      </c>
      <c r="E106">
        <v>4591</v>
      </c>
    </row>
    <row r="107" spans="1:5" x14ac:dyDescent="0.25">
      <c r="A107" s="37">
        <v>44455</v>
      </c>
      <c r="B107">
        <v>2021</v>
      </c>
      <c r="C107">
        <v>2</v>
      </c>
      <c r="D107">
        <v>1879</v>
      </c>
      <c r="E107">
        <v>484709</v>
      </c>
    </row>
    <row r="108" spans="1:5" x14ac:dyDescent="0.25">
      <c r="A108" s="37">
        <v>44450</v>
      </c>
      <c r="B108">
        <v>2021</v>
      </c>
      <c r="C108">
        <v>1</v>
      </c>
      <c r="D108">
        <v>215</v>
      </c>
      <c r="E108">
        <v>37553</v>
      </c>
    </row>
    <row r="109" spans="1:5" x14ac:dyDescent="0.25">
      <c r="A109" s="37">
        <v>44452</v>
      </c>
      <c r="B109">
        <v>2021</v>
      </c>
      <c r="C109">
        <v>2</v>
      </c>
      <c r="D109">
        <v>34</v>
      </c>
      <c r="E109">
        <v>8205</v>
      </c>
    </row>
    <row r="110" spans="1:5" x14ac:dyDescent="0.25">
      <c r="A110" s="37">
        <v>44453</v>
      </c>
      <c r="B110">
        <v>2021</v>
      </c>
      <c r="C110">
        <v>3</v>
      </c>
      <c r="D110">
        <v>436</v>
      </c>
      <c r="E110">
        <v>111487</v>
      </c>
    </row>
    <row r="111" spans="1:5" x14ac:dyDescent="0.25">
      <c r="A111" s="37">
        <v>44454</v>
      </c>
      <c r="B111">
        <v>2021</v>
      </c>
      <c r="C111">
        <v>1</v>
      </c>
      <c r="D111">
        <v>126</v>
      </c>
      <c r="E111">
        <v>23310</v>
      </c>
    </row>
    <row r="112" spans="1:5" x14ac:dyDescent="0.25">
      <c r="A112" s="37">
        <v>44456</v>
      </c>
      <c r="B112">
        <v>2021</v>
      </c>
      <c r="C112">
        <v>1</v>
      </c>
      <c r="D112">
        <v>15</v>
      </c>
      <c r="E112">
        <v>7007</v>
      </c>
    </row>
    <row r="113" spans="1:5" x14ac:dyDescent="0.25">
      <c r="A113" s="37">
        <v>44457</v>
      </c>
      <c r="B113">
        <v>2021</v>
      </c>
      <c r="C113">
        <v>1</v>
      </c>
      <c r="D113">
        <v>20</v>
      </c>
      <c r="E113">
        <v>1287</v>
      </c>
    </row>
    <row r="114" spans="1:5" x14ac:dyDescent="0.25">
      <c r="A114" s="37">
        <v>44458</v>
      </c>
      <c r="B114">
        <v>2021</v>
      </c>
      <c r="C114">
        <v>3</v>
      </c>
      <c r="D114">
        <v>263</v>
      </c>
      <c r="E114">
        <v>25132</v>
      </c>
    </row>
    <row r="115" spans="1:5" x14ac:dyDescent="0.25">
      <c r="A115" s="37">
        <v>44460</v>
      </c>
      <c r="B115">
        <v>2021</v>
      </c>
      <c r="C115">
        <v>7</v>
      </c>
      <c r="D115">
        <v>2315</v>
      </c>
      <c r="E115">
        <v>693013</v>
      </c>
    </row>
    <row r="116" spans="1:5" x14ac:dyDescent="0.25">
      <c r="A116" s="37">
        <v>44461</v>
      </c>
      <c r="B116">
        <v>2021</v>
      </c>
      <c r="C116">
        <v>3</v>
      </c>
      <c r="D116">
        <v>146</v>
      </c>
      <c r="E116">
        <v>64271</v>
      </c>
    </row>
    <row r="117" spans="1:5" x14ac:dyDescent="0.25">
      <c r="A117" s="37">
        <v>44462</v>
      </c>
      <c r="B117">
        <v>2021</v>
      </c>
      <c r="C117">
        <v>1</v>
      </c>
      <c r="D117">
        <v>14</v>
      </c>
      <c r="E117">
        <v>4623</v>
      </c>
    </row>
    <row r="118" spans="1:5" x14ac:dyDescent="0.25">
      <c r="A118" s="37">
        <v>44463</v>
      </c>
      <c r="B118">
        <v>2021</v>
      </c>
      <c r="C118">
        <v>2</v>
      </c>
      <c r="D118">
        <v>330</v>
      </c>
      <c r="E118">
        <v>155155</v>
      </c>
    </row>
    <row r="119" spans="1:5" x14ac:dyDescent="0.25">
      <c r="A119" s="37">
        <v>44464</v>
      </c>
      <c r="B119">
        <v>2021</v>
      </c>
      <c r="C119">
        <v>1</v>
      </c>
      <c r="D119">
        <v>6</v>
      </c>
      <c r="E119">
        <v>420</v>
      </c>
    </row>
    <row r="120" spans="1:5" x14ac:dyDescent="0.25">
      <c r="A120" s="37">
        <v>44465</v>
      </c>
      <c r="B120">
        <v>2021</v>
      </c>
      <c r="C120">
        <v>2</v>
      </c>
      <c r="D120">
        <v>3805</v>
      </c>
      <c r="E120">
        <v>334316</v>
      </c>
    </row>
    <row r="121" spans="1:5" x14ac:dyDescent="0.25">
      <c r="A121" s="37">
        <v>44466</v>
      </c>
      <c r="B121">
        <v>2021</v>
      </c>
      <c r="C121">
        <v>3</v>
      </c>
      <c r="D121">
        <v>2609</v>
      </c>
      <c r="E121">
        <v>21881</v>
      </c>
    </row>
    <row r="122" spans="1:5" x14ac:dyDescent="0.25">
      <c r="A122" s="37">
        <v>44467</v>
      </c>
      <c r="B122">
        <v>2021</v>
      </c>
      <c r="C122">
        <v>1</v>
      </c>
      <c r="D122">
        <v>3</v>
      </c>
      <c r="E122">
        <v>2190</v>
      </c>
    </row>
    <row r="123" spans="1:5" x14ac:dyDescent="0.25">
      <c r="A123" s="37">
        <v>44470</v>
      </c>
      <c r="B123">
        <v>2021</v>
      </c>
      <c r="C123">
        <v>1</v>
      </c>
      <c r="D123">
        <v>15</v>
      </c>
      <c r="E123">
        <v>3000</v>
      </c>
    </row>
    <row r="124" spans="1:5" x14ac:dyDescent="0.25">
      <c r="A124" s="37">
        <v>44473</v>
      </c>
      <c r="B124">
        <v>2021</v>
      </c>
      <c r="C124">
        <v>4</v>
      </c>
      <c r="D124">
        <v>98</v>
      </c>
      <c r="E124">
        <v>28976</v>
      </c>
    </row>
    <row r="125" spans="1:5" x14ac:dyDescent="0.25">
      <c r="A125" s="37">
        <v>44474</v>
      </c>
      <c r="B125">
        <v>2021</v>
      </c>
      <c r="C125">
        <v>1</v>
      </c>
      <c r="D125">
        <v>274</v>
      </c>
      <c r="E125">
        <v>69071</v>
      </c>
    </row>
    <row r="126" spans="1:5" x14ac:dyDescent="0.25">
      <c r="A126" s="37">
        <v>44475</v>
      </c>
      <c r="B126">
        <v>2021</v>
      </c>
      <c r="C126">
        <v>1</v>
      </c>
      <c r="D126">
        <v>2</v>
      </c>
      <c r="E126">
        <v>67</v>
      </c>
    </row>
    <row r="127" spans="1:5" x14ac:dyDescent="0.25">
      <c r="A127" s="37">
        <v>44476</v>
      </c>
      <c r="B127">
        <v>2021</v>
      </c>
      <c r="C127">
        <v>9</v>
      </c>
      <c r="D127">
        <v>6670</v>
      </c>
      <c r="E127">
        <v>263775</v>
      </c>
    </row>
    <row r="128" spans="1:5" x14ac:dyDescent="0.25">
      <c r="A128" s="37">
        <v>44477</v>
      </c>
      <c r="B128">
        <v>2021</v>
      </c>
      <c r="C128">
        <v>29</v>
      </c>
      <c r="D128">
        <v>22987</v>
      </c>
      <c r="E128">
        <v>4988740</v>
      </c>
    </row>
    <row r="129" spans="1:5" x14ac:dyDescent="0.25">
      <c r="A129" s="37">
        <v>44481</v>
      </c>
      <c r="B129">
        <v>2021</v>
      </c>
      <c r="C129">
        <v>1</v>
      </c>
      <c r="D129">
        <v>145</v>
      </c>
      <c r="E129">
        <v>32441</v>
      </c>
    </row>
    <row r="130" spans="1:5" x14ac:dyDescent="0.25">
      <c r="A130" s="37">
        <v>44482</v>
      </c>
      <c r="B130">
        <v>2021</v>
      </c>
      <c r="C130">
        <v>2</v>
      </c>
      <c r="D130">
        <v>91</v>
      </c>
      <c r="E130">
        <v>4373</v>
      </c>
    </row>
    <row r="131" spans="1:5" x14ac:dyDescent="0.25">
      <c r="A131" s="37">
        <v>44483</v>
      </c>
      <c r="B131">
        <v>2021</v>
      </c>
      <c r="C131">
        <v>4</v>
      </c>
      <c r="D131">
        <v>158</v>
      </c>
      <c r="E131">
        <v>31519</v>
      </c>
    </row>
    <row r="132" spans="1:5" x14ac:dyDescent="0.25">
      <c r="A132" s="37">
        <v>44484</v>
      </c>
      <c r="B132">
        <v>2021</v>
      </c>
      <c r="C132">
        <v>1</v>
      </c>
      <c r="D132">
        <v>22</v>
      </c>
      <c r="E132">
        <v>4029</v>
      </c>
    </row>
    <row r="133" spans="1:5" x14ac:dyDescent="0.25">
      <c r="A133" s="37">
        <v>44487</v>
      </c>
      <c r="B133">
        <v>2021</v>
      </c>
      <c r="C133">
        <v>3</v>
      </c>
      <c r="D133">
        <v>101</v>
      </c>
      <c r="E133">
        <v>29534</v>
      </c>
    </row>
    <row r="134" spans="1:5" x14ac:dyDescent="0.25">
      <c r="A134" s="37">
        <v>44490</v>
      </c>
      <c r="B134">
        <v>2021</v>
      </c>
      <c r="C134">
        <v>3</v>
      </c>
      <c r="D134">
        <v>237</v>
      </c>
      <c r="E134">
        <v>83019</v>
      </c>
    </row>
    <row r="135" spans="1:5" x14ac:dyDescent="0.25">
      <c r="A135" s="37">
        <v>44491</v>
      </c>
      <c r="B135">
        <v>2021</v>
      </c>
      <c r="C135">
        <v>1</v>
      </c>
      <c r="D135">
        <v>40</v>
      </c>
      <c r="E135">
        <v>12927</v>
      </c>
    </row>
    <row r="136" spans="1:5" x14ac:dyDescent="0.25">
      <c r="A136" s="37">
        <v>44492</v>
      </c>
      <c r="B136">
        <v>2021</v>
      </c>
      <c r="C136">
        <v>1</v>
      </c>
      <c r="D136">
        <v>75</v>
      </c>
      <c r="E136">
        <v>9475</v>
      </c>
    </row>
    <row r="137" spans="1:5" x14ac:dyDescent="0.25">
      <c r="A137" s="37">
        <v>44493</v>
      </c>
      <c r="B137">
        <v>2021</v>
      </c>
      <c r="C137">
        <v>6</v>
      </c>
      <c r="D137">
        <v>2273</v>
      </c>
      <c r="E137">
        <v>500098</v>
      </c>
    </row>
    <row r="138" spans="1:5" x14ac:dyDescent="0.25">
      <c r="A138" s="37">
        <v>44494</v>
      </c>
      <c r="B138">
        <v>2021</v>
      </c>
      <c r="C138">
        <v>52</v>
      </c>
      <c r="D138">
        <v>24749</v>
      </c>
      <c r="E138">
        <v>2888668</v>
      </c>
    </row>
    <row r="139" spans="1:5" x14ac:dyDescent="0.25">
      <c r="A139" s="37">
        <v>44495</v>
      </c>
      <c r="B139">
        <v>2021</v>
      </c>
      <c r="C139">
        <v>3</v>
      </c>
      <c r="D139">
        <v>3527</v>
      </c>
      <c r="E139">
        <v>110340</v>
      </c>
    </row>
    <row r="140" spans="1:5" x14ac:dyDescent="0.25">
      <c r="A140" s="37">
        <v>44496</v>
      </c>
      <c r="B140">
        <v>2021</v>
      </c>
      <c r="C140">
        <v>1</v>
      </c>
      <c r="D140">
        <v>17</v>
      </c>
      <c r="E140">
        <v>1241</v>
      </c>
    </row>
    <row r="141" spans="1:5" x14ac:dyDescent="0.25">
      <c r="A141" s="37">
        <v>44497</v>
      </c>
      <c r="B141">
        <v>2021</v>
      </c>
      <c r="C141">
        <v>4</v>
      </c>
      <c r="D141">
        <v>345</v>
      </c>
      <c r="E141">
        <v>207689</v>
      </c>
    </row>
    <row r="142" spans="1:5" x14ac:dyDescent="0.25">
      <c r="A142" s="37">
        <v>44501</v>
      </c>
      <c r="B142">
        <v>2021</v>
      </c>
      <c r="C142">
        <v>1</v>
      </c>
      <c r="D142">
        <v>50</v>
      </c>
      <c r="E142">
        <v>16538</v>
      </c>
    </row>
    <row r="143" spans="1:5" x14ac:dyDescent="0.25">
      <c r="A143" s="37">
        <v>44503</v>
      </c>
      <c r="B143">
        <v>2021</v>
      </c>
      <c r="C143">
        <v>2</v>
      </c>
      <c r="D143">
        <v>113</v>
      </c>
      <c r="E143">
        <v>1540258</v>
      </c>
    </row>
    <row r="144" spans="1:5" x14ac:dyDescent="0.25">
      <c r="A144" s="37">
        <v>44504</v>
      </c>
      <c r="B144">
        <v>2021</v>
      </c>
      <c r="C144">
        <v>2</v>
      </c>
      <c r="D144">
        <v>4267</v>
      </c>
      <c r="E144">
        <v>87609</v>
      </c>
    </row>
    <row r="145" spans="1:5" x14ac:dyDescent="0.25">
      <c r="A145" s="37">
        <v>44505</v>
      </c>
      <c r="B145">
        <v>2021</v>
      </c>
      <c r="C145">
        <v>1</v>
      </c>
      <c r="D145">
        <v>45</v>
      </c>
      <c r="E145">
        <v>9108</v>
      </c>
    </row>
    <row r="146" spans="1:5" x14ac:dyDescent="0.25">
      <c r="A146" s="37">
        <v>44506</v>
      </c>
      <c r="B146">
        <v>2021</v>
      </c>
      <c r="C146">
        <v>1</v>
      </c>
      <c r="D146">
        <v>21</v>
      </c>
      <c r="E146">
        <v>5523</v>
      </c>
    </row>
    <row r="147" spans="1:5" x14ac:dyDescent="0.25">
      <c r="A147" s="37">
        <v>44508</v>
      </c>
      <c r="B147">
        <v>2021</v>
      </c>
      <c r="C147">
        <v>1</v>
      </c>
      <c r="D147">
        <v>17</v>
      </c>
      <c r="E147">
        <v>7097</v>
      </c>
    </row>
    <row r="148" spans="1:5" x14ac:dyDescent="0.25">
      <c r="A148" s="37">
        <v>44510</v>
      </c>
      <c r="B148">
        <v>2021</v>
      </c>
      <c r="C148">
        <v>3</v>
      </c>
      <c r="D148">
        <v>48</v>
      </c>
      <c r="E148">
        <v>8018</v>
      </c>
    </row>
    <row r="149" spans="1:5" x14ac:dyDescent="0.25">
      <c r="A149" s="37">
        <v>44512</v>
      </c>
      <c r="B149">
        <v>2021</v>
      </c>
      <c r="C149">
        <v>1</v>
      </c>
      <c r="D149">
        <v>11</v>
      </c>
      <c r="E149">
        <v>3462</v>
      </c>
    </row>
    <row r="150" spans="1:5" x14ac:dyDescent="0.25">
      <c r="A150" s="37">
        <v>44513</v>
      </c>
      <c r="B150">
        <v>2021</v>
      </c>
      <c r="C150">
        <v>1</v>
      </c>
      <c r="D150">
        <v>16</v>
      </c>
      <c r="E150">
        <v>1472</v>
      </c>
    </row>
    <row r="151" spans="1:5" x14ac:dyDescent="0.25">
      <c r="A151" s="37">
        <v>44515</v>
      </c>
      <c r="B151">
        <v>2021</v>
      </c>
      <c r="C151">
        <v>1</v>
      </c>
      <c r="D151">
        <v>56</v>
      </c>
      <c r="E151">
        <v>9973</v>
      </c>
    </row>
    <row r="152" spans="1:5" x14ac:dyDescent="0.25">
      <c r="A152" s="37">
        <v>44516</v>
      </c>
      <c r="B152">
        <v>2021</v>
      </c>
      <c r="C152">
        <v>4</v>
      </c>
      <c r="D152">
        <v>34</v>
      </c>
      <c r="E152">
        <v>9646</v>
      </c>
    </row>
    <row r="153" spans="1:5" x14ac:dyDescent="0.25">
      <c r="A153" s="37">
        <v>44519</v>
      </c>
      <c r="B153">
        <v>2021</v>
      </c>
      <c r="C153">
        <v>2</v>
      </c>
      <c r="D153">
        <v>31</v>
      </c>
      <c r="E153">
        <v>4318</v>
      </c>
    </row>
    <row r="154" spans="1:5" x14ac:dyDescent="0.25">
      <c r="A154" s="37">
        <v>44523</v>
      </c>
      <c r="B154">
        <v>2021</v>
      </c>
      <c r="C154">
        <v>2</v>
      </c>
      <c r="D154">
        <v>774</v>
      </c>
      <c r="E154">
        <v>211396</v>
      </c>
    </row>
    <row r="155" spans="1:5" x14ac:dyDescent="0.25">
      <c r="A155" s="37">
        <v>44530</v>
      </c>
      <c r="B155">
        <v>2021</v>
      </c>
      <c r="C155">
        <v>1</v>
      </c>
      <c r="D155">
        <v>22</v>
      </c>
      <c r="E155">
        <v>5940</v>
      </c>
    </row>
    <row r="156" spans="1:5" x14ac:dyDescent="0.25">
      <c r="A156" s="37">
        <v>44532</v>
      </c>
      <c r="B156">
        <v>2021</v>
      </c>
      <c r="C156">
        <v>2</v>
      </c>
      <c r="D156">
        <v>3350</v>
      </c>
      <c r="E156">
        <v>30664</v>
      </c>
    </row>
    <row r="157" spans="1:5" x14ac:dyDescent="0.25">
      <c r="A157" s="37">
        <v>44536</v>
      </c>
      <c r="B157">
        <v>2021</v>
      </c>
      <c r="C157">
        <v>2</v>
      </c>
      <c r="D157">
        <v>153</v>
      </c>
      <c r="E157">
        <v>11558</v>
      </c>
    </row>
    <row r="158" spans="1:5" x14ac:dyDescent="0.25">
      <c r="A158" s="37">
        <v>44537</v>
      </c>
      <c r="B158">
        <v>2021</v>
      </c>
      <c r="C158">
        <v>3</v>
      </c>
      <c r="D158">
        <v>163</v>
      </c>
      <c r="E158">
        <v>53912</v>
      </c>
    </row>
    <row r="159" spans="1:5" x14ac:dyDescent="0.25">
      <c r="A159" s="37">
        <v>44540</v>
      </c>
      <c r="B159">
        <v>2021</v>
      </c>
      <c r="C159">
        <v>2</v>
      </c>
      <c r="D159">
        <v>75</v>
      </c>
      <c r="E159">
        <v>15347</v>
      </c>
    </row>
    <row r="160" spans="1:5" x14ac:dyDescent="0.25">
      <c r="A160" s="37">
        <v>44541</v>
      </c>
      <c r="B160">
        <v>2021</v>
      </c>
      <c r="C160">
        <v>3</v>
      </c>
      <c r="D160">
        <v>4426</v>
      </c>
      <c r="E160">
        <v>246931</v>
      </c>
    </row>
    <row r="161" spans="1:5" x14ac:dyDescent="0.25">
      <c r="A161" s="37">
        <v>44542</v>
      </c>
      <c r="B161">
        <v>2021</v>
      </c>
      <c r="C161">
        <v>1</v>
      </c>
      <c r="D161">
        <v>37</v>
      </c>
      <c r="E161">
        <v>5824</v>
      </c>
    </row>
    <row r="162" spans="1:5" x14ac:dyDescent="0.25">
      <c r="A162" s="37">
        <v>44543</v>
      </c>
      <c r="B162">
        <v>2021</v>
      </c>
      <c r="C162">
        <v>8</v>
      </c>
      <c r="D162">
        <v>3013</v>
      </c>
      <c r="E162">
        <v>2385647</v>
      </c>
    </row>
    <row r="163" spans="1:5" x14ac:dyDescent="0.25">
      <c r="A163" s="37">
        <v>44544</v>
      </c>
      <c r="B163">
        <v>2021</v>
      </c>
      <c r="C163">
        <v>68</v>
      </c>
      <c r="D163">
        <v>55565</v>
      </c>
      <c r="E163">
        <v>27767737</v>
      </c>
    </row>
    <row r="164" spans="1:5" x14ac:dyDescent="0.25">
      <c r="A164" s="37">
        <v>44545</v>
      </c>
      <c r="B164">
        <v>2021</v>
      </c>
      <c r="C164">
        <v>8</v>
      </c>
      <c r="D164">
        <v>3111</v>
      </c>
      <c r="E164">
        <v>1239368</v>
      </c>
    </row>
    <row r="165" spans="1:5" x14ac:dyDescent="0.25">
      <c r="A165" s="37">
        <v>44546</v>
      </c>
      <c r="B165">
        <v>2021</v>
      </c>
      <c r="C165">
        <v>8</v>
      </c>
      <c r="D165">
        <v>372</v>
      </c>
      <c r="E165">
        <v>263237</v>
      </c>
    </row>
    <row r="166" spans="1:5" x14ac:dyDescent="0.25">
      <c r="A166" s="37">
        <v>44547</v>
      </c>
      <c r="B166">
        <v>2021</v>
      </c>
      <c r="C166">
        <v>5</v>
      </c>
      <c r="D166">
        <v>54</v>
      </c>
      <c r="E166">
        <v>17028</v>
      </c>
    </row>
    <row r="167" spans="1:5" x14ac:dyDescent="0.25">
      <c r="A167" s="37">
        <v>44548</v>
      </c>
      <c r="B167">
        <v>2021</v>
      </c>
      <c r="C167">
        <v>3</v>
      </c>
      <c r="D167">
        <v>232</v>
      </c>
      <c r="E167">
        <v>281147</v>
      </c>
    </row>
    <row r="168" spans="1:5" x14ac:dyDescent="0.25">
      <c r="A168" s="37">
        <v>44549</v>
      </c>
      <c r="B168">
        <v>2021</v>
      </c>
      <c r="C168">
        <v>3</v>
      </c>
      <c r="D168">
        <v>172</v>
      </c>
      <c r="E168">
        <v>12245</v>
      </c>
    </row>
    <row r="169" spans="1:5" x14ac:dyDescent="0.25">
      <c r="A169" s="37">
        <v>44550</v>
      </c>
      <c r="B169">
        <v>2021</v>
      </c>
      <c r="C169">
        <v>1</v>
      </c>
      <c r="D169">
        <v>2349</v>
      </c>
      <c r="E169">
        <v>1652</v>
      </c>
    </row>
    <row r="170" spans="1:5" x14ac:dyDescent="0.25">
      <c r="A170" s="37">
        <v>44552</v>
      </c>
      <c r="B170">
        <v>2021</v>
      </c>
      <c r="C170">
        <v>3</v>
      </c>
      <c r="D170">
        <v>204</v>
      </c>
      <c r="E170">
        <v>54148</v>
      </c>
    </row>
    <row r="171" spans="1:5" x14ac:dyDescent="0.25">
      <c r="A171" s="37">
        <v>44553</v>
      </c>
      <c r="B171">
        <v>2021</v>
      </c>
      <c r="C171">
        <v>13</v>
      </c>
      <c r="D171">
        <v>1188</v>
      </c>
      <c r="E171">
        <v>290497</v>
      </c>
    </row>
    <row r="172" spans="1:5" x14ac:dyDescent="0.25">
      <c r="A172" s="37">
        <v>44554</v>
      </c>
      <c r="B172">
        <v>2021</v>
      </c>
      <c r="C172">
        <v>40</v>
      </c>
      <c r="D172">
        <v>17924</v>
      </c>
      <c r="E172">
        <v>2961574</v>
      </c>
    </row>
    <row r="173" spans="1:5" x14ac:dyDescent="0.25">
      <c r="A173" s="37">
        <v>44555</v>
      </c>
      <c r="B173">
        <v>2021</v>
      </c>
      <c r="C173">
        <v>15</v>
      </c>
      <c r="D173">
        <v>2830</v>
      </c>
      <c r="E173">
        <v>447300</v>
      </c>
    </row>
    <row r="174" spans="1:5" x14ac:dyDescent="0.25">
      <c r="A174" s="37">
        <v>44556</v>
      </c>
      <c r="B174">
        <v>2021</v>
      </c>
      <c r="C174">
        <v>42</v>
      </c>
      <c r="D174">
        <v>14015</v>
      </c>
      <c r="E174">
        <v>1783482</v>
      </c>
    </row>
    <row r="175" spans="1:5" x14ac:dyDescent="0.25">
      <c r="A175" s="37">
        <v>44557</v>
      </c>
      <c r="B175">
        <v>2021</v>
      </c>
      <c r="C175">
        <v>5</v>
      </c>
      <c r="D175">
        <v>111</v>
      </c>
      <c r="E175">
        <v>13022</v>
      </c>
    </row>
    <row r="176" spans="1:5" x14ac:dyDescent="0.25">
      <c r="A176" s="37">
        <v>44560</v>
      </c>
      <c r="B176">
        <v>2021</v>
      </c>
      <c r="C176">
        <v>2</v>
      </c>
      <c r="D176">
        <v>92</v>
      </c>
      <c r="E176">
        <v>20100</v>
      </c>
    </row>
  </sheetData>
  <dataConsolidate>
    <dataRefs count="1">
      <dataRef ref="A2:D710" sheet="2021 data"/>
    </dataRefs>
  </dataConsolid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C88ECA94EA3E4C947E5BD0ADEBB920" ma:contentTypeVersion="11" ma:contentTypeDescription="Create a new document." ma:contentTypeScope="" ma:versionID="2c96a7598f4b685c04557f6fa3f44c12">
  <xsd:schema xmlns:xsd="http://www.w3.org/2001/XMLSchema" xmlns:xs="http://www.w3.org/2001/XMLSchema" xmlns:p="http://schemas.microsoft.com/office/2006/metadata/properties" xmlns:ns2="15413c27-45ee-44c3-97ed-dca2b9a2c046" xmlns:ns3="a75dc84f-29dc-48fe-85ea-556a80082a84" targetNamespace="http://schemas.microsoft.com/office/2006/metadata/properties" ma:root="true" ma:fieldsID="879a66f90e853c3ebe89b6eda07eabac" ns2:_="" ns3:_="">
    <xsd:import namespace="15413c27-45ee-44c3-97ed-dca2b9a2c046"/>
    <xsd:import namespace="a75dc84f-29dc-48fe-85ea-556a80082a8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13c27-45ee-44c3-97ed-dca2b9a2c0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ab768c-cda7-4925-a511-6ce547cbab5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5dc84f-29dc-48fe-85ea-556a80082a8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e440963-6bfe-48d1-9098-09730471ee3d}" ma:internalName="TaxCatchAll" ma:showField="CatchAllData" ma:web="a75dc84f-29dc-48fe-85ea-556a80082a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75dc84f-29dc-48fe-85ea-556a80082a84" xsi:nil="true"/>
    <lcf76f155ced4ddcb4097134ff3c332f xmlns="15413c27-45ee-44c3-97ed-dca2b9a2c04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DFDEC0-3640-4FB2-9026-F9E0C0F3CB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13c27-45ee-44c3-97ed-dca2b9a2c046"/>
    <ds:schemaRef ds:uri="a75dc84f-29dc-48fe-85ea-556a80082a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3BC273A-3BAF-4F3F-ACFD-66DD7D3AE02B}">
  <ds:schemaRefs>
    <ds:schemaRef ds:uri="http://schemas.microsoft.com/office/2006/metadata/properties"/>
    <ds:schemaRef ds:uri="http://schemas.microsoft.com/office/infopath/2007/PartnerControls"/>
    <ds:schemaRef ds:uri="a75dc84f-29dc-48fe-85ea-556a80082a84"/>
    <ds:schemaRef ds:uri="15413c27-45ee-44c3-97ed-dca2b9a2c046"/>
  </ds:schemaRefs>
</ds:datastoreItem>
</file>

<file path=customXml/itemProps3.xml><?xml version="1.0" encoding="utf-8"?>
<ds:datastoreItem xmlns:ds="http://schemas.openxmlformats.org/officeDocument/2006/customXml" ds:itemID="{55DE8028-13D5-461D-A629-819C14892D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Charts</vt:lpstr>
      </vt:variant>
      <vt:variant>
        <vt:i4>1</vt:i4>
      </vt:variant>
    </vt:vector>
  </HeadingPairs>
  <TitlesOfParts>
    <vt:vector size="20" baseType="lpstr">
      <vt:lpstr>GSE Sum</vt:lpstr>
      <vt:lpstr>Cust Svd</vt:lpstr>
      <vt:lpstr>GSE Data</vt:lpstr>
      <vt:lpstr>SQL</vt:lpstr>
      <vt:lpstr>2025 Data</vt:lpstr>
      <vt:lpstr>2024 Data</vt:lpstr>
      <vt:lpstr>2023 data</vt:lpstr>
      <vt:lpstr>2022 data</vt:lpstr>
      <vt:lpstr>2021 data</vt:lpstr>
      <vt:lpstr>2020 data</vt:lpstr>
      <vt:lpstr>2019 data</vt:lpstr>
      <vt:lpstr>2018 data</vt:lpstr>
      <vt:lpstr>2017 data</vt:lpstr>
      <vt:lpstr>2016 data</vt:lpstr>
      <vt:lpstr>2015 data</vt:lpstr>
      <vt:lpstr>2014 data</vt:lpstr>
      <vt:lpstr>2013 data</vt:lpstr>
      <vt:lpstr>2012 data</vt:lpstr>
      <vt:lpstr>2011 data</vt:lpstr>
      <vt:lpstr>GSE Cht</vt:lpstr>
    </vt:vector>
  </TitlesOfParts>
  <Company>Liberty Utilities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Irslan Sabir</dc:creator>
  <cp:lastModifiedBy>Jordan Parrillo</cp:lastModifiedBy>
  <dcterms:created xsi:type="dcterms:W3CDTF">2003-04-01T13:55:01Z</dcterms:created>
  <dcterms:modified xsi:type="dcterms:W3CDTF">2025-07-16T17:16:10Z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0x01010021C88ECA94EA3E4C947E5BD0ADEBB920</vt:lpwstr>
  </property>
</Properties>
</file>