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oeis.sharepoint.com/sites/EnergySafety-Operations934/Shared Documents/Compliance Assurance Division/Independent Evaluators/02 IE ARCs/2024 IE ARC/06 SCE/IE ARC Final/"/>
    </mc:Choice>
  </mc:AlternateContent>
  <xr:revisionPtr revIDLastSave="3215" documentId="8_{A9BC9BC2-8FF9-4DB8-A524-57D72F4C9B8C}" xr6:coauthVersionLast="47" xr6:coauthVersionMax="47" xr10:uidLastSave="{614611B6-0900-40AB-AC3C-52A5531E458C}"/>
  <bookViews>
    <workbookView xWindow="-120" yWindow="-120" windowWidth="38640" windowHeight="21120" xr2:uid="{00000000-000D-0000-FFFF-FFFF00000000}"/>
  </bookViews>
  <sheets>
    <sheet name="Tab 1 - Overview tab" sheetId="4" r:id="rId1"/>
    <sheet name="Tab 2 - Catalog of Initiatives" sheetId="5" r:id="rId2"/>
    <sheet name="Tab 3 - Data Requests" sheetId="6" r:id="rId3"/>
    <sheet name="Tab 4 - SME Interviews" sheetId="8" r:id="rId4"/>
    <sheet name="Tab 5 - List of &quot;Fail-to-Fund&quot; " sheetId="7" r:id="rId5"/>
  </sheets>
  <definedNames>
    <definedName name="_xlnm._FilterDatabase" localSheetId="1" hidden="1">'Tab 2 - Catalog of Initiatives'!$A$11:$AE$50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7" i="5" l="1"/>
  <c r="Q22" i="5"/>
  <c r="Q35" i="5"/>
  <c r="Q31" i="5"/>
  <c r="Q48" i="5"/>
  <c r="Q49" i="5"/>
  <c r="Q50" i="5"/>
  <c r="Q23" i="5"/>
  <c r="Q24" i="5"/>
  <c r="Q25" i="5"/>
  <c r="Q26" i="5"/>
  <c r="Q27" i="5"/>
  <c r="Q28" i="5"/>
  <c r="Q29" i="5"/>
  <c r="Q30" i="5"/>
  <c r="Q33" i="5"/>
  <c r="Q36" i="5"/>
  <c r="Q37" i="5"/>
  <c r="Q40" i="5"/>
  <c r="Q41" i="5"/>
  <c r="Q43" i="5"/>
  <c r="Q44" i="5"/>
  <c r="Q45" i="5"/>
  <c r="Q19" i="5"/>
  <c r="Q20" i="5"/>
  <c r="Q21" i="5"/>
  <c r="Q13" i="5"/>
  <c r="Q14" i="5"/>
  <c r="Q15" i="5"/>
  <c r="Q16" i="5"/>
  <c r="Q12" i="5"/>
  <c r="Q46" i="5"/>
  <c r="Q42" i="5"/>
  <c r="Q39" i="5"/>
  <c r="Q38" i="5"/>
  <c r="Q34" i="5"/>
  <c r="Q32" i="5"/>
  <c r="Q18" i="5"/>
  <c r="Q17" i="5"/>
  <c r="Z13" i="5"/>
  <c r="Z14" i="5"/>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12" i="5"/>
  <c r="U12" i="5"/>
  <c r="U33" i="5"/>
  <c r="U19" i="5"/>
  <c r="U20" i="5"/>
  <c r="U21" i="5"/>
  <c r="U23" i="5"/>
  <c r="U14" i="5"/>
  <c r="U13" i="5"/>
  <c r="U15" i="5"/>
  <c r="U25" i="5"/>
  <c r="U26" i="5"/>
  <c r="U22" i="5"/>
  <c r="U24" i="5"/>
  <c r="U41" i="5"/>
  <c r="U32" i="5"/>
  <c r="U38" i="5"/>
  <c r="U34" i="5"/>
  <c r="U36" i="5"/>
  <c r="U37" i="5"/>
  <c r="U39" i="5"/>
  <c r="U40" i="5"/>
  <c r="U35" i="5"/>
  <c r="U17" i="5"/>
  <c r="U18" i="5"/>
  <c r="U27" i="5"/>
  <c r="U29" i="5"/>
  <c r="U31" i="5"/>
  <c r="U28" i="5"/>
  <c r="U43" i="5"/>
  <c r="U44" i="5"/>
  <c r="U45" i="5"/>
  <c r="U46" i="5"/>
  <c r="U47" i="5"/>
  <c r="U48" i="5"/>
  <c r="U49" i="5"/>
  <c r="U50" i="5"/>
  <c r="U42" i="5"/>
  <c r="U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Mina Healey</author>
  </authors>
  <commentList>
    <comment ref="Q11" authorId="0" shapeId="0" xr:uid="{7A130252-EB7A-644B-83E6-5387F029DCD1}">
      <text>
        <r>
          <rPr>
            <b/>
            <sz val="10"/>
            <color rgb="FF000000"/>
            <rFont val="Tahoma"/>
            <family val="2"/>
          </rPr>
          <t>Mina Healey:</t>
        </r>
        <r>
          <rPr>
            <sz val="10"/>
            <color rgb="FF000000"/>
            <rFont val="Tahoma"/>
            <family val="2"/>
          </rPr>
          <t xml:space="preserve">
</t>
        </r>
        <r>
          <rPr>
            <sz val="10"/>
            <color rgb="FF000000"/>
            <rFont val="Tahoma"/>
            <family val="2"/>
          </rPr>
          <t>sample rate * claimed/ target</t>
        </r>
      </text>
    </comment>
  </commentList>
</comments>
</file>

<file path=xl/sharedStrings.xml><?xml version="1.0" encoding="utf-8"?>
<sst xmlns="http://schemas.openxmlformats.org/spreadsheetml/2006/main" count="1248" uniqueCount="459">
  <si>
    <t>IE ARC Attachments</t>
  </si>
  <si>
    <t>Independent Evaluator:</t>
  </si>
  <si>
    <t>PA Consulting</t>
  </si>
  <si>
    <t>Electrical Corporation:</t>
  </si>
  <si>
    <t>Southern California Edison</t>
  </si>
  <si>
    <t>Legends</t>
  </si>
  <si>
    <t>Tab 1</t>
  </si>
  <si>
    <r>
      <t>Overview Tab -</t>
    </r>
    <r>
      <rPr>
        <i/>
        <sz val="11"/>
        <color theme="1"/>
        <rFont val="Calibri"/>
        <family val="2"/>
        <scheme val="minor"/>
      </rPr>
      <t xml:space="preserve"> Instructions and overview</t>
    </r>
  </si>
  <si>
    <t>Tab 2</t>
  </si>
  <si>
    <r>
      <t xml:space="preserve">Catalog of Initiatives - </t>
    </r>
    <r>
      <rPr>
        <i/>
        <sz val="11"/>
        <color theme="1"/>
        <rFont val="Calibri"/>
        <family val="2"/>
      </rPr>
      <t>Initiative review and funding compliance of all initiatives</t>
    </r>
  </si>
  <si>
    <t>Tab 3</t>
  </si>
  <si>
    <r>
      <t xml:space="preserve">Data Requests - </t>
    </r>
    <r>
      <rPr>
        <i/>
        <sz val="11"/>
        <color theme="1"/>
        <rFont val="Calibri"/>
        <family val="2"/>
      </rPr>
      <t>Comprehensive list of documents reviewed</t>
    </r>
  </si>
  <si>
    <t>Tab 4</t>
  </si>
  <si>
    <r>
      <t xml:space="preserve">SME Interviews - </t>
    </r>
    <r>
      <rPr>
        <i/>
        <sz val="11"/>
        <color theme="1"/>
        <rFont val="Calibri"/>
        <family val="2"/>
      </rPr>
      <t>Summary of interviews conducted</t>
    </r>
  </si>
  <si>
    <t>Tab 5</t>
  </si>
  <si>
    <r>
      <t xml:space="preserve">List of Failed-to-Fund Initiatives - </t>
    </r>
    <r>
      <rPr>
        <i/>
        <sz val="11"/>
        <color theme="1"/>
        <rFont val="Calibri"/>
        <family val="2"/>
      </rPr>
      <t>All initiatives funded less than 100%</t>
    </r>
  </si>
  <si>
    <t>Catalog of Initiatives</t>
  </si>
  <si>
    <t>WMP Category</t>
  </si>
  <si>
    <t>Initiative Tracking ID</t>
  </si>
  <si>
    <t>WMP Section Number</t>
  </si>
  <si>
    <t>Initiative Name</t>
  </si>
  <si>
    <t>Initiative Type</t>
  </si>
  <si>
    <t>WMP - Initiative Description</t>
  </si>
  <si>
    <t>WMP - Initiative Target</t>
  </si>
  <si>
    <t>EC-Claimed Progress (Q4 QDR)</t>
  </si>
  <si>
    <t>EC-Claimed Progress (EC ARC)</t>
  </si>
  <si>
    <t>EC-Claimed Progress</t>
  </si>
  <si>
    <t>EC-Claimed Initiative Status</t>
  </si>
  <si>
    <t>Target Not Met - Rationale</t>
  </si>
  <si>
    <t>Sample Size (#)</t>
  </si>
  <si>
    <t>Sample Validation Rate (%)</t>
  </si>
  <si>
    <t>Verification Method</t>
  </si>
  <si>
    <t>Initiative Validation Rate (%)</t>
  </si>
  <si>
    <t>IE Finding on Initiative</t>
  </si>
  <si>
    <t>WMP - CAPEX Planned Spend ($)</t>
  </si>
  <si>
    <t>EC-Claimed CAPEX Actual Spend ($)</t>
  </si>
  <si>
    <t>CAPEX Variance (%)</t>
  </si>
  <si>
    <t>Funding discrepancy - CAPEX finding</t>
  </si>
  <si>
    <t>Funding discrepancy - CAPEX detail</t>
  </si>
  <si>
    <t>WMP - O&amp;M Planned Spend ($)</t>
  </si>
  <si>
    <t>EC-Claimed O&amp;M Actual Spend ($)</t>
  </si>
  <si>
    <t>O&amp;M Variance (%)</t>
  </si>
  <si>
    <t>Funding discrepancy - O&amp;M finding</t>
  </si>
  <si>
    <t>Funding discrepancy - O&amp;M detail</t>
  </si>
  <si>
    <t>Satisfied Risk Reduction Goal - finding</t>
  </si>
  <si>
    <t>Satisfied Risk Reduction Goal - detail</t>
  </si>
  <si>
    <t>Community Outreach and Engagement</t>
  </si>
  <si>
    <t>DEP-1</t>
  </si>
  <si>
    <t>8.5.2.1</t>
  </si>
  <si>
    <t>Wildfire Safety Community Meetings</t>
  </si>
  <si>
    <t>Non-focus &amp; non-field verifiable</t>
  </si>
  <si>
    <t>Continue or revise –determined based on the outcome of 2023</t>
  </si>
  <si>
    <t>N/A</t>
  </si>
  <si>
    <t>-</t>
  </si>
  <si>
    <t>Target met</t>
  </si>
  <si>
    <t>Desk review</t>
  </si>
  <si>
    <t>Initiative validated</t>
  </si>
  <si>
    <t>No discrepancy</t>
  </si>
  <si>
    <t>Underspend</t>
  </si>
  <si>
    <t>Cost underrun is because SCE used virtual meetings to conduct community townhall meetings which resulted in lower costs than holding in-person meetings (i.e., avoided facility rental, employee lodging and expenses, refreshment, etc.).</t>
  </si>
  <si>
    <t>Yes</t>
  </si>
  <si>
    <t>Emergency Preparedness</t>
  </si>
  <si>
    <t>DEP-2</t>
  </si>
  <si>
    <t>8.4.2.2.1</t>
  </si>
  <si>
    <t>SCE Emergency Responder Training</t>
  </si>
  <si>
    <t>SCE delivered 37 courses instead of the 49 originally used for the financial forecast. The delivered courses focused on essential and core functions, including PSPS and wildfire risk, which are fundamental to SCE's operations. The remaining courses were considered supplemental or hands-on instructor-led training sessions that, while informative, were not critical to addressing the most pressing risk.</t>
  </si>
  <si>
    <t>DEP-4</t>
  </si>
  <si>
    <t>8.5.2.3</t>
  </si>
  <si>
    <t>Customer Research and Education</t>
  </si>
  <si>
    <t>Conduct at least three PSPS-related customer studies in 2024</t>
  </si>
  <si>
    <t>The underrun for Customer Research and Education (DEP-4) was due to discontinuation of a planned Electrification Readiness study and sce.com personalization efforts being delayed to 2025.</t>
  </si>
  <si>
    <t>DEP-5</t>
  </si>
  <si>
    <t>8.4.3.3.1</t>
  </si>
  <si>
    <t>Aerial suppression</t>
  </si>
  <si>
    <t>continue to reassess availability and funding for aerial suppression resources in SCE’s service area annually to determine ongoing QRF strategy</t>
  </si>
  <si>
    <t>IN-1.1</t>
  </si>
  <si>
    <t>8.1.3.1</t>
  </si>
  <si>
    <t>Distribution HFRI Inspections &amp; Remediations (Ground + Aerial)</t>
  </si>
  <si>
    <t>Inspect 187,000 structures in HFRA</t>
  </si>
  <si>
    <t xml:space="preserve">With respect to capital, the activity is related to the purchase of drones for the HFRA 360-Distribution Inspections program. The drones are used to conduct aerial inspections based on both wildfire compliance and risk-informed analyses. The reason there is no budget is because of the accounting treatment. Prior to this purchase, a different group within SCE (Air Operations) was responsible for purchasing the drones using their own capital budget which is non-wildfire related. Given the inspections are exclusively wildfire related, SCE determined that going forward, all drone purchases associated with HFRA 360-Distribution Inspections program should be categorized under wildfire-related budgeting. The underrun is due to lower than budgeted cost per unit driven by: (1) higher allocation-mix of Preventive Maintenance units compared to Breakdown units (Preventive Maintenance units are less expensive), and (2) lower use of contractor and labor budgets. </t>
  </si>
  <si>
    <t xml:space="preserve">The O&amp;M underrun is a mix of preventative and breakdown maintenance in HFRI and AOC. In 2024, there was a higher proportion of preventative maintenance compared to breakdown maintenance. Preventative maintenance benefits from a longer lead time, which reduces the need for premium time to complete the work, hence the lower cost per unit. Breakdown maintenance generally has higher cost per unit  because it requires more labor and premium time due to its urgent nature to remediate within 21 days. Also, the short and expedited planning timeframe for breakdown maintenance often results in increased premium time. </t>
  </si>
  <si>
    <t>Grid Design</t>
  </si>
  <si>
    <t>IN-1.2a</t>
  </si>
  <si>
    <t>8.1.3.2</t>
  </si>
  <si>
    <t>Transmission HFRI Inspections &amp; Remediations (Ground)</t>
  </si>
  <si>
    <t>Focus &amp; both (field &amp; non-field verifiable)</t>
  </si>
  <si>
    <t>Inspect 28,000 structures in HFRA</t>
  </si>
  <si>
    <t>Field inspection</t>
  </si>
  <si>
    <t>Overspend</t>
  </si>
  <si>
    <t>The capital underrun for the year is because a certain set of 2024 due/ prior due notifications had exceptions (i.e., permitting, Caltrans, other delays, environmental, etc.) which meant that SCE was unable to complete as many notifications as previously budgeted for the year.</t>
  </si>
  <si>
    <t>IN-1.2b</t>
  </si>
  <si>
    <t>Transmission HFRI Inspections &amp; Remediations (Aerial)</t>
  </si>
  <si>
    <t>See IN-1.2a contains the total of IN-1.2a &amp; IN-1.2b</t>
  </si>
  <si>
    <t>Asset Management and Inspections</t>
  </si>
  <si>
    <t>IN-3</t>
  </si>
  <si>
    <t>8.1.3.5</t>
  </si>
  <si>
    <t>Infrared Inspection of Energized Overhead Distribution Facilities and Equipment</t>
  </si>
  <si>
    <t>Inspect 5,300 distribution overhead circuit miles in HFRA</t>
  </si>
  <si>
    <t>Post-filing, the budget was increased to accommodate the number of inspections for the year and to provide air operations support for scanning certain circuit miles.</t>
  </si>
  <si>
    <t>IN-4</t>
  </si>
  <si>
    <t>8.1.3.6</t>
  </si>
  <si>
    <t>Infrared Inspection, Corona Scanning and High-Definition (HD) Imagery of Transmission facilities and equipment</t>
  </si>
  <si>
    <t>Inspect 1,000 transmission overhead circuit miles in HFRA</t>
  </si>
  <si>
    <t>SCE started to fly more transmission circuits and hence, more air ops flight hours to cover the circuits.  In addition, contractors were brought on board to support engineering and review of the infrared footage to ensure accuracy of the inspections.</t>
  </si>
  <si>
    <t>IN-5</t>
  </si>
  <si>
    <t>8.1.3.7</t>
  </si>
  <si>
    <t>Generation Inspections and Remediations</t>
  </si>
  <si>
    <t>Inspect 160 generation related assets in HFRA</t>
  </si>
  <si>
    <t>The forecast included remediation but there were not as many finds as originally budgeted.  There were not that many finds related to inspections, which meant less than expected remediation needs.  Also, inspection costs were lower than expected due to efficiency gains with the inspection process (i.e., field crews are familiar with the assets they are inspecting).</t>
  </si>
  <si>
    <t>IN-8</t>
  </si>
  <si>
    <t>8.1.5</t>
  </si>
  <si>
    <t>Inspection &amp; Maintenance Tools InspectForce</t>
  </si>
  <si>
    <t>Execute the approved designs/recommendations for incorporating distribution ground and InspectCam capabilities into single digital platform</t>
  </si>
  <si>
    <t>Target not met</t>
  </si>
  <si>
    <t>due primarily to funding, as well as scope revisions for further unification of inspections programs</t>
  </si>
  <si>
    <t xml:space="preserve"> The budget overrun was due to adding new features like Dist. Ground &amp; InspectCam capabilities, improving the Trans. product, merging transmission survey questions with the distribution survey, and redesigning the survey to address field inspectors' issues.  SCE couldn't complete the target of integrating distribution ground and InspectCam capabilities into one digital platform because of extra efforts to evaluate costs and revise the scope to better unify inspection programs. SCE plans to finish the remaining milestones by Q3 2025.</t>
  </si>
  <si>
    <t>No</t>
  </si>
  <si>
    <t>IN-9a</t>
  </si>
  <si>
    <t>8.1.3.8</t>
  </si>
  <si>
    <t>Spans - LineVue</t>
  </si>
  <si>
    <t>Inspect 25 spans with Line Vue</t>
  </si>
  <si>
    <t>The program was able to leverage efficiency gains and work bundling (i.e., plan inspection of X-ray and LineVue at similar locations to take advantage of work resources which are already onsite and near the assets).  The ability to utilize resources more efficiently resulted in lower cost pers for the year.</t>
  </si>
  <si>
    <t>IN-9b</t>
  </si>
  <si>
    <t>Splices - X-Ray</t>
  </si>
  <si>
    <t>Inspect 50 splices with X-Ray</t>
  </si>
  <si>
    <t>See IN-9a contains the total of IN-9a &amp; IN-9b</t>
  </si>
  <si>
    <t>PSPS-2</t>
  </si>
  <si>
    <t>8.4.6.2</t>
  </si>
  <si>
    <t>Customer Care Programs (Critical care Backup Battery)</t>
  </si>
  <si>
    <t xml:space="preserve">Complete 85% of battery deliveries to eligible customers within 30 calendar days4 of program enrollment, subject to customer availability, reschedule requests and battery supply constraints. </t>
  </si>
  <si>
    <t>PSPS-3</t>
  </si>
  <si>
    <t>8.4.6.3</t>
  </si>
  <si>
    <t>Customer Care Programs (Portable Power Station and generation)</t>
  </si>
  <si>
    <t>Process 85% of all rebate claims within 30 business days of receipt from website vendor; excluding website related delays and subject to receiving all required customer information</t>
  </si>
  <si>
    <t xml:space="preserve">The high cost of generators led to fewer customers taking advantage of the rebates. </t>
  </si>
  <si>
    <t>Situational Awareness</t>
  </si>
  <si>
    <t>SA-1</t>
  </si>
  <si>
    <t>8.3.2.1.1</t>
  </si>
  <si>
    <t>Weather Stations</t>
  </si>
  <si>
    <t>Install 50 weather stations in SCE's HFRA</t>
  </si>
  <si>
    <t>SCE surpassed the WMP target for SA-1 by installing 55 units in 2024. At the time of the 2023-2025 WMP filing (Q1 2023), SCE projected an installation budget of $1.2 million. Post-filing, the budget was increased to $2.4 million, which aligns with the actual expenditures for the year.</t>
  </si>
  <si>
    <t>SA-10</t>
  </si>
  <si>
    <t>8.3.4.1.1</t>
  </si>
  <si>
    <t>High Definition (HD) Cameras</t>
  </si>
  <si>
    <t>Install 10 HD Cameras</t>
  </si>
  <si>
    <t>SCE budgeted for 20 installations and successfully installed 10 in the year. The capital budget for these installations was $131K, while the actual cost was $90K. However, a credit was journalized incorrectly, causing the actuals for the year to appear as a credit. This inadvertent error has since been corrected.</t>
  </si>
  <si>
    <t>The budget was allocated to maintain 226 cameras, but the actual maintenance covered 200 cameras. This resulted in lower software and recurring data service charges, hence the underrun for the year.</t>
  </si>
  <si>
    <t>SA-11</t>
  </si>
  <si>
    <t xml:space="preserve">8.3.3.1.1 </t>
  </si>
  <si>
    <t>Early Fault Detection</t>
  </si>
  <si>
    <t>Install Early Fault Detection (EFD) at 50 locations</t>
  </si>
  <si>
    <t>The budget was based on the strive goal of 100 units for SA-11. The compliance goal was 50 units; SCE installed 53.</t>
  </si>
  <si>
    <t xml:space="preserve"> The O&amp;M underrun is due to limited events in which a field crew were deployed to investigate EFD sensors.</t>
  </si>
  <si>
    <t>SA-3</t>
  </si>
  <si>
    <t>8.3.5</t>
  </si>
  <si>
    <t>Weather and Fuels Modeling</t>
  </si>
  <si>
    <t>Equip 200 weather station locations with machine learning capabilities</t>
  </si>
  <si>
    <t xml:space="preserve">The capital overrun is due to the integration of Baron Weather, which was identified post-GRC/WMP submission. This new demand arose from a switch in vendors from Heavy.AI to Baron Weather in late 2023, necessitating integration of the software with existing SCE systems. </t>
  </si>
  <si>
    <t>SA-8</t>
  </si>
  <si>
    <t>8.3.4.1.2; 8.3.4.1.3</t>
  </si>
  <si>
    <t>Fire Science</t>
  </si>
  <si>
    <t>Provide vendor with analytics report and work with the vendor to complete a plan on future improvements</t>
  </si>
  <si>
    <t>SH-1</t>
  </si>
  <si>
    <t>8.1.2.1.1</t>
  </si>
  <si>
    <t>Covered Conductor</t>
  </si>
  <si>
    <t>Focus &amp; field verifiable</t>
  </si>
  <si>
    <t>Install 1,050 circuit miles of covered conductor in SCE’s HFRA</t>
  </si>
  <si>
    <t>Constraints from environmental, outages and access issues continue to be a challenge along with possible inclement weather may delay construction</t>
  </si>
  <si>
    <t>The capital underrun is due to SCE completing fewer miles than the target</t>
  </si>
  <si>
    <t xml:space="preserve">The O&amp;M underrun is a journal entry correction related to the joint IOU covered conductor testing and risk analysis. SCE initially covered the costs of the test, which included workshop facilitation, preparation of responses, and level 4 assessments to support the IOUs’ participation in CPUC Rulemaking R. 20-07-013. According to the agreement, PG&amp;E and SDG&amp;E are responsible for reimbursing SCE for their share of these costs. </t>
  </si>
  <si>
    <t>76% due to missing the initiative target</t>
  </si>
  <si>
    <t>Grid Design Operations and Maintenance</t>
  </si>
  <si>
    <t>SH-10</t>
  </si>
  <si>
    <t>8.1.2.3.1</t>
  </si>
  <si>
    <t>Tree Attachments Remediation</t>
  </si>
  <si>
    <t>Remediate 500 tree attachments in SCE’s HFRA</t>
  </si>
  <si>
    <t>The overrun was due to higher material costs per foot compared to previous years, higher contractor costs (i.e., full aerial cable replacements on two projects which were exceptions rather than the norm), and higher than anticipated overhead costs.</t>
  </si>
  <si>
    <t>SH-14</t>
  </si>
  <si>
    <t>8.1.2.5.2</t>
  </si>
  <si>
    <t>Long Spans</t>
  </si>
  <si>
    <t>Remediate 1,000 spans in SCE’s HFRA</t>
  </si>
  <si>
    <t>The volume of work, combined with the use of non-LSI components (which are typically less expensive), contributed to the underrun for the year.</t>
  </si>
  <si>
    <t>The percentage of LSI line spacers in 2024 was significantly higher than it was during the 2022 period on which the budget was based, leading to an overall lower cost per unit. Another reason for the underrun is the use of internal resources compared to contractors and efforts to bundle the work, which essentially lessened the number of times in which crews were dispatched to a structure (or a general area) to perform remediation.</t>
  </si>
  <si>
    <t xml:space="preserve"> Despite partial work on span remediation, the O&amp;M execution fell short of the full target. Failed field evidence and material underspend suggest that the intended wildfire risk reduction from long-span mitigation was not fully realized. (100%)</t>
  </si>
  <si>
    <t>SH-16</t>
  </si>
  <si>
    <t>8.1.2.1.2</t>
  </si>
  <si>
    <t>Vibration Dampers</t>
  </si>
  <si>
    <t>Retrofit vibration dampers on 500 structures where covered conductor is already installed in SCE’s HFRA</t>
  </si>
  <si>
    <t>Due to an accounting issue, most costs associated with the vibration dampers were recorded under capital distribution preventative and breakdown maintenance.  SCE is currently reviewing these charges to correct the accounting treatment for this activity.</t>
  </si>
  <si>
    <t>While SCE met its 2024 installation target with 710 dampers installed, field inspections revealed placement inconsistencies. Dampers were not installed on the intended structure listed in the work order for several sites, and the IE could not confirm whether dampers were present at the alternate span ends. Due to this ambiguity and validation failures, the initiative’s contribution to risk reduction could not be fully substantiated. (100%)</t>
  </si>
  <si>
    <t>SH-17</t>
  </si>
  <si>
    <t xml:space="preserve">8.1.2.6.1 </t>
  </si>
  <si>
    <t>REFCL (GFN)</t>
  </si>
  <si>
    <t>Focus &amp; non-field verifiable</t>
  </si>
  <si>
    <t>Complete construction of GFN at one substation (Banducci)</t>
  </si>
  <si>
    <t>Schedule impacts associated with long-lead materials</t>
  </si>
  <si>
    <t>SCE missed 2024 target to complete construction of GFN at one substation (Banducci) due to schedule impacts associated 
with long-lead materials.</t>
  </si>
  <si>
    <t>0% due to missing the initiative target and the completed portion not in commissioning</t>
  </si>
  <si>
    <t>SH-18</t>
  </si>
  <si>
    <t>8.1.2.6.2</t>
  </si>
  <si>
    <t>REFCL (Ground Conversion)</t>
  </si>
  <si>
    <t>Target four locations for grounding conversion, subject to land availability</t>
  </si>
  <si>
    <t>delays with securing locations for grounding conversions</t>
  </si>
  <si>
    <t xml:space="preserve"> Two of four units were completed due to certain delays.  These included difficulties in securing locations, projects being moved to Targeted Undergrounding, field crews being diverted to support fire restoration efforts, and challenges with land acquisition.  Additionally, external forest services did not provide the necessary environmental clearances.  The issues with land acquisition impacted the initiation of design, which subsequently delayed construction.</t>
  </si>
  <si>
    <t>The budget was for routine inspection and maintenance, and event investigations.  At this point, the assets are still relatively new and have not reached the maintenance cycle.  In addition, there has been minimal events where the equipment activated based on weather conditions (i.e., activation of relays or wire down) which requires SCE to dispatch a crew to investigate equipment performance based on intended functioning.</t>
  </si>
  <si>
    <t>50% due to missing the initiative target</t>
  </si>
  <si>
    <t>SH-2</t>
  </si>
  <si>
    <t>8.1.2.2.1</t>
  </si>
  <si>
    <t>Undergrounding</t>
  </si>
  <si>
    <t>Convert 16 circuit miles of overhead to underground in SCE's HFRA</t>
  </si>
  <si>
    <t>constrained by environmental, outages, access, permitting, along with possible inclement weather may delay construction</t>
  </si>
  <si>
    <t>Field Inspection &amp; Desk Review</t>
  </si>
  <si>
    <t>74% due to missing the initiative target</t>
  </si>
  <si>
    <t>SH-5</t>
  </si>
  <si>
    <t>RAR Settings</t>
  </si>
  <si>
    <t>Install 5 RAR/RCS sectionalizing devices subject to 2022 2023 PSPS analysis and subject to change</t>
  </si>
  <si>
    <t xml:space="preserve">The budget was based on historical average (i.e., number of devices released in the past) where the scope of work is dependent on the number of circuits impacted by PSPS. The unit count and completed work in 2024 was less than what was forecasted for the year. </t>
  </si>
  <si>
    <t>SH-6</t>
  </si>
  <si>
    <t>8.1.2.8.2</t>
  </si>
  <si>
    <t>CB Relay Fast Curve</t>
  </si>
  <si>
    <t>Replace/upgrade 10 CB relay units with fast curve 
settings in SCE’s HFRA</t>
  </si>
  <si>
    <t>Underrun is related to two projects. For the Kern River project, the relay was unable to function properly, hence SCE could not upgrade without a complete overhaul of the substation equipment. Therefore, this project was cancelled; what could be used of the scope was transferred to another program and was replaced with an RAR solution (Fast Curve setting) on distribution line equipment and charged to a different initiative. For the Pebbly Beach project, the budget was initially designated as capital. However, only software programming for the relay was required, which is O&amp;M; a credit was transferred from Capital to O&amp;M to account for the programming work.</t>
  </si>
  <si>
    <t>When the capital budgets were originally developed for SH-6, many of the projects were expected to include CB hardware replacement, which would have classified them as capital projects.  However, none of the 2024 projects included hardware replacement, so they were shifted to the O&amp;M budget, resulting in higher O&amp;M costs for 2024.  Although SCE upgraded the settings to fast curve settings, the work was done on existing assets and therefore no new assets (hardware) were installed, qualifying the expenses as O&amp;M.</t>
  </si>
  <si>
    <t>SH-8</t>
  </si>
  <si>
    <t xml:space="preserve">8.3.3.1.2.1 </t>
  </si>
  <si>
    <t>Transmission Open Phase Detection</t>
  </si>
  <si>
    <t>Retrofit TOPD at 5 locations with trip capabilities where alarm mode was previously deployed and that serve HFRA circuitry</t>
  </si>
  <si>
    <t>The overrun occurred because SCE received invoices and paid vendors for work completed in years prior to 2024.</t>
  </si>
  <si>
    <t>Vegetation Management</t>
  </si>
  <si>
    <t>VM-1</t>
  </si>
  <si>
    <t xml:space="preserve">8.2.3.4.1 </t>
  </si>
  <si>
    <t>Hazard Tree Management</t>
  </si>
  <si>
    <t>Inspect 408 grids/circuits and prescribe mitigation for hazardous trees with strike potential within those grids in SCE’s HFRA</t>
  </si>
  <si>
    <t>Field Inspection</t>
  </si>
  <si>
    <t xml:space="preserve">With respect to hazard tree mitigation and removals, the cost underrun in 2024 was primarily related to the following: (a) HTMP Tree Removal - SCE found fewer hazard tree conditions on the circuits inspected in HFRA than forecasted, hence a lower than budgeted prescription rate. (b) HTMP Property Owner Incentives - The program allows property owners to receive utility-friendly trees as an incentive to support the mitigation of hazardous trees. The cost underrun in 2024 is due to lower than forecasted utilization of this program. </t>
  </si>
  <si>
    <t>VM-10</t>
  </si>
  <si>
    <t>8.2.2.4.1</t>
  </si>
  <si>
    <t>LiDAR Vegetation Inspections – Transmission</t>
  </si>
  <si>
    <t>Inspect at least 1,500 HFRA circuit miles</t>
  </si>
  <si>
    <t>The overrun is attributed to the expanded LiDAR scope and the Veg Management digital modeling baseline work. During the year, contracting vendors for ground inspection considered unionizing, which could have increased contractor rates. SCE coordinated with the vendors to accelerate LiDAR inspections before potential unionization, leading to increased scope and additional expenditures for the year. Regarding the digital modeling baseline work, a vendor was hired to process and QA/QC the LiDAR data to ensure accuracy and prepare SCE for the transition to LiDAR. The baseline work was not part of the original budget, resulting in added expenditures for the year.</t>
  </si>
  <si>
    <t>VM-2</t>
  </si>
  <si>
    <t>8.2.3.1.1</t>
  </si>
  <si>
    <t>Structure Brushing</t>
  </si>
  <si>
    <t>Inspect and clear (where clearance is needed) 63,700 structures, with the exception of structures for which there are customer access or environmental constraints</t>
  </si>
  <si>
    <t xml:space="preserve">The underrun is due to a budget forecast based on a higher volume of work. </t>
  </si>
  <si>
    <t>VM-3</t>
  </si>
  <si>
    <t xml:space="preserve">8.2.3.3.2 </t>
  </si>
  <si>
    <t>Expanded Clearances for Legacy Facilities</t>
  </si>
  <si>
    <t>Perform vegetation treatment and maintenance to 50 sites</t>
  </si>
  <si>
    <t>Underrun is the result of efficiency gains, as the expanded clearance program is now in its fifth year.  When the forecast was developed, SCE anticipated treatment of a certain number of sites.  Find rates were lower than expected in 2024.  Many sites were previously inspected and the treatments received in past were proven to be effective, hence the lower than anticipated treatments in 2024.</t>
  </si>
  <si>
    <t>VM-4</t>
  </si>
  <si>
    <t>8.2.3.4.2</t>
  </si>
  <si>
    <t>Dead and Dying Tree Removal</t>
  </si>
  <si>
    <t>Inspect 485 grids/circuits and prescribe mitigation for dead and dying trees with strike potential along those circuits</t>
  </si>
  <si>
    <t>one</t>
  </si>
  <si>
    <t>The underrun related to fewer dead and dying trees that needed to be removed than originally forecasted.</t>
  </si>
  <si>
    <t>VM-6</t>
  </si>
  <si>
    <t>8.2.4</t>
  </si>
  <si>
    <t>Vegetation Work Mgmt Tool</t>
  </si>
  <si>
    <t>Monitor stabilization of Arbora and develop plan and begin execution of plan to enable additional VM maintenance programs</t>
  </si>
  <si>
    <t>At the time of the WMP filing, the budget for Arbora was $2.7 million. Post-filing, SCE increased the 2024 budget due to a timeline change that accelerated the rollout of Arbora. The final stages of the district rollout were accelerated in the summer of 2024, contributing to the increased actuals for the year. Additionally, work initially scheduled for 2025 was moved up to 2024 for TCS and Salesforce Professional Services. This adjustment ensured that the costs incurred in 2024 for these services would be billed and paid for within the same year.</t>
  </si>
  <si>
    <t>The underrun is because a portion of the budget, which was initially O&amp;M, was deemed eligible as capital to support the system development.</t>
  </si>
  <si>
    <t>VM-7</t>
  </si>
  <si>
    <t>8.2.3.3.1</t>
  </si>
  <si>
    <t>Detailed inspections and management practices for vegetation clearances around Distribution electrical lines, and equipment</t>
  </si>
  <si>
    <t>Inspect 770 grids within our distribution system</t>
  </si>
  <si>
    <t xml:space="preserve">With respect to routine trims &amp; removals, the underrun is because the growth rate of trees was lower than expected, which meant a lower prescription rate with expanded clearance efforts/removal programs. </t>
  </si>
  <si>
    <t>VM-8</t>
  </si>
  <si>
    <t>Detailed inspections and management practices for vegetation clearances around Transmission electrical lines, and equipment</t>
  </si>
  <si>
    <t>Inspect 416 circuits within transmission system</t>
  </si>
  <si>
    <t>VM-9</t>
  </si>
  <si>
    <t>LiDAR Vegetation Inspections – Distribution</t>
  </si>
  <si>
    <t>Inspect at least 1,020 HFRA circuit miles</t>
  </si>
  <si>
    <t>Data Requests</t>
  </si>
  <si>
    <t>Date Sent</t>
  </si>
  <si>
    <t>Date Response Received</t>
  </si>
  <si>
    <t>Section / Initiative</t>
  </si>
  <si>
    <t>Data Request Number</t>
  </si>
  <si>
    <t>List of Documents Received</t>
  </si>
  <si>
    <t>Zip file 1</t>
  </si>
  <si>
    <t>IE-SCE-2024 Initial 01</t>
  </si>
  <si>
    <r>
      <rPr>
        <b/>
        <sz val="11"/>
        <color theme="1"/>
        <rFont val="Calibri"/>
        <family val="2"/>
        <scheme val="minor"/>
      </rPr>
      <t>2024 WMP IE Year-End Compliance Evidence.zip</t>
    </r>
    <r>
      <rPr>
        <sz val="11"/>
        <color theme="1"/>
        <rFont val="Calibri"/>
        <family val="2"/>
        <scheme val="minor"/>
      </rPr>
      <t xml:space="preserve">
</t>
    </r>
    <r>
      <rPr>
        <sz val="11"/>
        <rFont val="Calibri"/>
        <family val="2"/>
        <scheme val="minor"/>
      </rPr>
      <t>DEP-1 Wildfire Safety Community Meetings.pdf
DEP-2 SCE Emergency Response Training.xlsx
DEP-4 In-Language PSPS Communications and Outreach Effectiveness_AFN-p1_BIZ-p32_REZ-p117.pdf
DEP-4 PSPS Season Tracker_AFN-p1_BIZ-p178_REZ-p18.pdf
DEP-4 PSPS Voice of the Customer.pdf
DEP-5 Aerial Supervision_LA_OC_Ventura Payments and Agreements.pdf
IN-1.1a Dist Ground Inspections.xlsx
IN-1.1b Dist Aerial Inspections.xlsx</t>
    </r>
    <r>
      <rPr>
        <sz val="11"/>
        <color theme="1"/>
        <rFont val="Calibri"/>
        <family val="2"/>
        <scheme val="minor"/>
      </rPr>
      <t xml:space="preserve">
IN-1.2a Trans Ground Inspections.xlsx
IN-1.2b Trans Aerial Inspections.xlsx
IN-3 Dist Infrared Inspections.xlsx
IN-4 Trans Infrared_Corona_HD Inspections.xlsx
IN-5 Gen Inspections.xlsx
IN-8 Inspection and Maintenance Tools.pdf
IN-9a Transmission Conductor and Splice Assessments_LineVue.xlsx
IN-9b Transmission Conductor and Splice Assessments_X-Ray.xlsx
PSPS-2 Customer Care Programs_Critical Care Backup Battery.xlsx
PSPS-3 Customer Care Programs_Portable Power Station and Generator Rebates.xlsx
SA-1 Weather Station.xlsx
SA-10 HD Cameras.xlsx
SA-11 Early Fault Detection.xlsx
SA-3 Weather and Fuels Modeling.csv
SA-8 Fire Science Enhancements_Consequence Analysis Report and Email.pdf
SH-1 Covered Conductor.xlsx
SH-10 Tree Attachment Remediation.xlsx
SH-14 Long Span Initiative.xlsx
SH-16 Vibration Damper Retrofit.xlsx
SH-17 REFCL Ground Fault Neutralizer Construction Photos.pdf
SH-18 REFCL Grounding Conversion Construction Photos.pdf
SH-2 Undergrounding Overhead Conductor.xlsx
SH-5 Remote Controlled Automatic Reclosers Settings Update.xlsx
SH-6 Circuit Breaker Relay Hardware for Fast Curve.xlsx
SH-8 Transmission Open Phase Detection.xlsx
VM-1 Hazard Tree Management Program_Inspections.xlsx
VM-1 Remediation Projects.xlsx
VM-10 LiDAR Veg Inspections_Transmission.xlsx
VM-2 Structure Brushing.xlsx
VM-3 Expanded Clearances for Legacy Facilities.xlsx
VM-4 Dead and Dying Tree Removal_Inspections.xlsx
VM-4 Remediation Projects.xlsx
VM-6 Work Management Tool.pdf
VM-7 Veg Clearances_Distribution.xlsx
VM-8 Veg Clearances_Transmission.xlsx
VM-9 LiDAR Veg Inspections_Distribution.xlsx
</t>
    </r>
  </si>
  <si>
    <t>SCE - 2024 WMP ARC - IE - IE-SCE-2024 Initial Q. 01 Answer.pdf - All Documents</t>
  </si>
  <si>
    <t>Zip file 2</t>
  </si>
  <si>
    <t>IE-SCE-2024 Initial 02</t>
  </si>
  <si>
    <r>
      <rPr>
        <b/>
        <sz val="11"/>
        <color theme="1"/>
        <rFont val="Calibri"/>
        <family val="2"/>
        <scheme val="minor"/>
      </rPr>
      <t>2024 WMP QA QC Program Summary and Docs.zip</t>
    </r>
    <r>
      <rPr>
        <sz val="11"/>
        <color theme="1"/>
        <rFont val="Calibri"/>
        <family val="2"/>
        <scheme val="minor"/>
      </rPr>
      <t xml:space="preserve">
</t>
    </r>
    <r>
      <rPr>
        <sz val="11"/>
        <rFont val="Calibri"/>
        <family val="2"/>
        <scheme val="minor"/>
      </rPr>
      <t>2024 WMP QA QC Program Summary.pdf
QCP-006 Overhead Detailed Quality Control Inspection Process - Revision 5_3-13-2024.pdf
QCP-014 Transmission Detail Inspection QC Inspection Process v1.pdf
QCP-015 Generation QC Inspection Process Revision 1.pdf
UVM-07 - V9.pdf</t>
    </r>
  </si>
  <si>
    <t>SCE - 2024 WMP ARC - IE - IE-SCE-2024 Initial Q. 02 Answer.pdf - All Documents</t>
  </si>
  <si>
    <t>Data Request Answers</t>
  </si>
  <si>
    <t>IE01 - SCE - 2024</t>
  </si>
  <si>
    <t>No new documents provided. Data available in 2024 WMP IE Year-End Compliance Evidence.zip</t>
  </si>
  <si>
    <t>SCE - 2024 WMP ARC - IE - IE01-SCE-2024 Q. 01 Answer.pdf - All Documents</t>
  </si>
  <si>
    <t>SCE - 2024 WMP ARC - IE - IE01-SCE-2024 Q. 02 Answer.pdf - All Documents</t>
  </si>
  <si>
    <t>SCE - 2024 WMP ARC - IE - IE01-SCE-2024 Q. 03 Answer.pdf - All Documents</t>
  </si>
  <si>
    <t>SCE - 2024 WMP ARC - IE - IE01-SCE-2024 Q. 04 Answer.pdf - All Documents</t>
  </si>
  <si>
    <t>SCE - 2024 WMP ARC - IE - IE01-SCE-2024 Q. 05 Answer.pdf - All Documents</t>
  </si>
  <si>
    <t>SCE - 2024 WMP ARC - IE - IE01-SCE-2024 Q. 06 Answer.pdf - All Documents</t>
  </si>
  <si>
    <t>SCE - 2024 WMP ARC - IE - IE01-SCE-2024 Q. 07 Answer.pdf - All Documents</t>
  </si>
  <si>
    <t>IN-1.2</t>
  </si>
  <si>
    <t>SCE - 2024 WMP ARC - IE - IE01-SCE-2024 Q. 08 Answer.pdf - All Documents</t>
  </si>
  <si>
    <t>SCE - 2024 WMP ARC - IE - IE01-SCE-2024 Q. 09 Answer.pdf - All Documents</t>
  </si>
  <si>
    <t>SCE - 2024 WMP ARC - IE - IE01-SCE-2024 Q. 10 Answer.pdf - All Documents</t>
  </si>
  <si>
    <t>SCE - 2024 WMP ARC - IE - IE01-SCE-2024 Q.11 Answer.pdf - All Documents</t>
  </si>
  <si>
    <t>Field Inspection/GIS Mapping Question 28-37</t>
  </si>
  <si>
    <t>IE02 - SCE - 2024</t>
  </si>
  <si>
    <t>No new documents provided. Data available in IE02-SCE-2024-GIS-Data.zip</t>
  </si>
  <si>
    <t>SCE - 2024 WMP ARC - IE - IE02-SCE-2024 Q.28-37 - Answer.pdf - All Documents</t>
  </si>
  <si>
    <t>IN-1.1, IN-1.2, IN-3, 
IN-4, IN-5, and IN-9</t>
  </si>
  <si>
    <t>I E - SCE - 2024 ARC Attachment B Supplemental</t>
  </si>
  <si>
    <t>SCE 2024 ARC Attachment B_Supplemental.xlsx
SCE 2024 ARC Attachment B_Redline.pdf</t>
  </si>
  <si>
    <t>SCE - 2024 WMP ARC - IE - IE-SCE-2024 ARC Attachment B Supplemental Q.01 - Answer.pdf - All Documents</t>
  </si>
  <si>
    <t>Desk Work Orders</t>
  </si>
  <si>
    <t>IN-9</t>
  </si>
  <si>
    <t>IE011 - SCE - 2024</t>
  </si>
  <si>
    <t>Written response only; no documents provided.</t>
  </si>
  <si>
    <t>SCE - 2024 WMP ARC - IE - IE011-SCE-2024 Q. 01 IN-9 Answer.pdf - All Documents</t>
  </si>
  <si>
    <t>SCE - 2024 WMP ARC - IE - IE011-SCE-2024 Q. 02-03 IN-5 Answer.pdf - All Documents</t>
  </si>
  <si>
    <t>IE012 - SCE - 2024</t>
  </si>
  <si>
    <t>SCE - 2024 WMP ARC - IE - IE012-SCE-2024 Q. 01 SA-1 Answer.pdf - All Documents</t>
  </si>
  <si>
    <t xml:space="preserve">IE012 - SCE - 2024 </t>
  </si>
  <si>
    <t>SCE - 2024 WMP ARC - IE - IE012-SCE-2024 Q. 02 SH-5 Answer.pdf - All Documents</t>
  </si>
  <si>
    <t>SCE - 2024 WMP ARC - IE - IE012-SCE-2024 Q. 03 SH-6 Answer.pdf - All Documents</t>
  </si>
  <si>
    <t>SCE - 2024 WMP ARC - IE - IE012-SCE-2024 Q. 04 SA-8 Answer.pdf - All Documents</t>
  </si>
  <si>
    <t>IE08 - SCE - 2024</t>
  </si>
  <si>
    <t>SCE - 2024 WMP ARC - IE - IE08-SCE-2024 Q.01. SA-10 Answer.pdf - All Documents</t>
  </si>
  <si>
    <t>SCE - 2024 WMP ARC - IE - IE08-SCE-2024 Q.02. SH-17 Answer.pdf - All Documents</t>
  </si>
  <si>
    <t>SCE - 2024 WMP ARC - IE - IE08-SCE-2024 Q.03. SH-18 Answer.pdf - All Documents</t>
  </si>
  <si>
    <t>IN-1.1a</t>
  </si>
  <si>
    <t>SCE - 2024 WMP ARC - IE - IE08-SCE-2024 Q.04. IN-1.1a Answer.pdf - All Documents</t>
  </si>
  <si>
    <t>IN-1.1b</t>
  </si>
  <si>
    <t>SCE - 2024 WMP ARC - IE - IE08-SCE-2024 Q.05. IN-1.1b Answer.pdf - All Documents</t>
  </si>
  <si>
    <t>SCE - 2024 WMP ARC - IE - IE08-SCE-2024 Q.06. IN-3 Answer.pdf - All Documents</t>
  </si>
  <si>
    <t>SCE - 2024 WMP ARC - IE - IE08-SCE-2024 Q.07. IN-4 Answer.pdf - All Documents</t>
  </si>
  <si>
    <t>SCE - 2024 WMP ARC - IE - IE08-SCE-2024 Q.08. IN-5 Answer.pdf - All Documents</t>
  </si>
  <si>
    <t>SCE - 2024 WMP ARC - IE - IE08-SCE-2024 Q.09. IN-9 Answer.pdf - All Documents</t>
  </si>
  <si>
    <t>IE09 - SCE - 2024</t>
  </si>
  <si>
    <t>SCE - 2024 WMP ARC - IE - IE09-SCE-2024 Q. 01. SA-11 Answer.pdf - All Documents</t>
  </si>
  <si>
    <t>SA-3-DR-10731.xlsx</t>
  </si>
  <si>
    <t>SCE - 2024 WMP ARC - IE - IE09-SCE-2024 Q.02. SA-3 - Answer.pdf - All Documents</t>
  </si>
  <si>
    <t>SCE - 2024 WMP ARC - IE - IE09-SCE-2024 Q.03. SA-8 - Answer.pdf - All Documents</t>
  </si>
  <si>
    <t>SCE - 2024 WMP ARC - IE - IE09-SCE-2024 Q.04. SH-8 - Answer.pdf - All Documents</t>
  </si>
  <si>
    <t>SCE - 2024 WMP ARC - IE - IE09-SCE-2024 Q.05. SH-6 - Answer.pdf - All Documents</t>
  </si>
  <si>
    <t>SCE - 2024 WMP ARC - IE - IE09-SCE-2024 Q.06. VM-10 - Answer.pdf - All Documents</t>
  </si>
  <si>
    <t>2025-05-21_SCE WMP IE_Work Orders Requested.xlsx
VM-2 Structure Brushing_.xlsx.  Data available in 2024 WMP IE Year-End Compliance Evidence.zip</t>
  </si>
  <si>
    <t>SCE - 2024 WMP ARC - IE - IE09-SCE-2024 Q.07. VM-2 - Answer.pdf - All Documents</t>
  </si>
  <si>
    <t>SCE - 2024 WMP ARC - IE - IE09-SCE-2024 Q.08. VM-3 - Answer.pdf - All Documents</t>
  </si>
  <si>
    <t>IE09-SCE-2024_Q.9_VM-7.pdf</t>
  </si>
  <si>
    <t>SCE - 2024 WMP ARC - IE - IE09-SCE-2024 Q.09. VM-7 - Answer.pdf - All Documents</t>
  </si>
  <si>
    <t>IE09-SCE-2024_Q.10_VM-8.pdf</t>
  </si>
  <si>
    <t>SCE - 2024 WMP ARC - IE - IE09-SCE-2024 Q.10. VM-8 - Answer.pdf - All Documents</t>
  </si>
  <si>
    <t>SCE - 2024 WMP ARC - IE - IE09-SCE-2024 Q.11. VM-9 - Answer.pdf - All Documents</t>
  </si>
  <si>
    <t>QA QC</t>
  </si>
  <si>
    <t>Question 01</t>
  </si>
  <si>
    <t>I E - SCE - 2024 QA - QC Follow - up II</t>
  </si>
  <si>
    <t>ThreelinesModel_2023.08
Redacted-CQ Quality Manuel 
Redacted-UVM-07-V10
Redacted-UVM-01 -V4</t>
  </si>
  <si>
    <t>SCE - 2024 WMP ARC - IE - IE-SCE-2024 QA-QC Follow-up II Q.01 - Answer.pdf - All Documents</t>
  </si>
  <si>
    <t>Question 01-04</t>
  </si>
  <si>
    <t>I E - SCE - 2024 QA - QC Follow - u p</t>
  </si>
  <si>
    <t>2024 QC Data S123.xlsx
2024 QC Data Arbora.xlsx
27_OEIS-E-SVM_2025-SCE-001 Q.27 - Answer.pdf
Q27_2024 Structure Brushing PRC 4292.xlsx
2025 UVM Core Plans_2-12-25_Redacted.pdf
PQS UVMFTS_Final_Rev1 - APPROVED.pdf
UVM Qualification Matrix - Revision 23 - Redacted.pdf</t>
  </si>
  <si>
    <t>SCE - 2024 WMP ARC - IE - IE-SCE-2024 QA-QC Follow-up Q.01-04 Answer.pdf - All Documents</t>
  </si>
  <si>
    <t>Field Work Orders folder. Done by Mina. Jay added the source later.</t>
  </si>
  <si>
    <t>VM-1 and VM-4</t>
  </si>
  <si>
    <t>IE06 - SCE - 2024 - Veg Work Orders</t>
  </si>
  <si>
    <t>IE06-SCE-2024-Veg Work Orders_Q.01.pdf
2025-05-13_SCE WMP IE_VM Inspections_Work Orders Requested72.xlsx</t>
  </si>
  <si>
    <t>SCE - 2024 WMP ARC - IE - IE06-SCE-2024-Veg Work Orders Q. 01 Answer.pdf - All Documents</t>
  </si>
  <si>
    <t>Cost Variance</t>
  </si>
  <si>
    <t>IN-5, SA-11, VM-6</t>
  </si>
  <si>
    <t>Written response only; no document requested.</t>
  </si>
  <si>
    <t>IE011-SCE-2024 4-6 IN-5, SA-11, VM-6 - Response (DO NOT DELETE).docx</t>
  </si>
  <si>
    <t>03 - 08 CV, VM-9 and VM-10</t>
  </si>
  <si>
    <t>IE013 - SCE - 2024</t>
  </si>
  <si>
    <t>SCE - 2024 WMP ARC - IE - IE013-SCE-2024 Q. 03 - 08 CV Answer.pdf - All Documents</t>
  </si>
  <si>
    <t>Cost Variance (CV)?</t>
  </si>
  <si>
    <t>IE-SCE-2024 Cost Variance Follow - u p</t>
  </si>
  <si>
    <t>2024 ARC Worksheet_Budget &amp; Actuals by Initiative.xlsx</t>
  </si>
  <si>
    <t>SCE - 2024 WMP ARC - IE - IE-SCE-2024 Cost Variance Follow-up Q.01 - Answer.pdf - All Documents</t>
  </si>
  <si>
    <t>Field Work Orders. Done by Yi</t>
  </si>
  <si>
    <t>IE013-SCE-2024</t>
  </si>
  <si>
    <t>IE13-SCE-2024_Q.01_VM-1.pdf</t>
  </si>
  <si>
    <t>IE013-SCE-2024 Q. 01 VM-1 Answer.pdf</t>
  </si>
  <si>
    <t xml:space="preserve"> VM-4</t>
  </si>
  <si>
    <t>IE13-SCE-2024_Q.02_VM-4.pdf
2025-05-13_SCE WMP IE_VM Inspections_Work Orders Requested72.xlsx</t>
  </si>
  <si>
    <t>IE013-SCE-2024 Q. 02 VM-4 Answer.pdf</t>
  </si>
  <si>
    <t>IE06-SCE-2024</t>
  </si>
  <si>
    <t>IE06-SCE-2024-Veg Work Orders_Q.01.pdf</t>
  </si>
  <si>
    <t>IE06-SCE-2024-Veg Work Orders Q. 01 Answer.pdf</t>
  </si>
  <si>
    <t>IE07-SCE-2024</t>
  </si>
  <si>
    <t>OEIS Confidentiality Application_IE07-SCE-2024 Qs 01.and 02.docx
IE07-SCE-2024 01 - SH-1 Response_CONFIDENTIAL.zip
list of files in the zip file:
SH-1 1869538E - TD2052181 WO Map_CONFIDENTIAL.pdf
SH-1 2116048E - TD2068902 WO Map_CONFIDENTIAL.pdf
SH-1 2178105E - TD2129545 WO Map_CONFIDENTIAL.pdf
SH-1 4605815E - TD2036536 WO Map_CONFIDENTIAL.pdf
SH-1 4780534E - TD2067349 WO Map_CONFIDENTIAL.pdf</t>
  </si>
  <si>
    <t>IE07-SCE-2024 Q.01 - SH-1 Answer.pdf</t>
  </si>
  <si>
    <t>OEIS Confidentiality Application_IE07-SCE-2024 Qs 01 and 02.pdf
IE07-SCE-2024 02 - SH-2 Response_CONFIDENTIAL.zip
list of files in the zip file:
SH-2 1670364E - TD1790845 WO Map_CONFIDENTIAL.pdf
SH-2 2135370E, 64994S, 2354833E - TD2173723 WO Map_CONFIDENTIAL.pdf</t>
  </si>
  <si>
    <t>IE07-SCE-2024 Q.02 - SH-2 Answer.pdf</t>
  </si>
  <si>
    <t>Written response with work order screenshots only; no document requested.</t>
  </si>
  <si>
    <t>IE07-SCE-2024 Q.03 - SH-14 Answer.pdf</t>
  </si>
  <si>
    <t>IE07-SCE-2024 Q.04 - SH-16 Answer.pdf</t>
  </si>
  <si>
    <t>IE10-SCE-2024</t>
  </si>
  <si>
    <t>IE10-SCE-2024 03 – SH-1 Response_CONFIDENTIAL.pdf
OEIS Confidentiality Application__IE10-SCE-2024 Q3.pdf
Distribution Overhead Construction Standards (DOH) – 2024 Third Quarter Revision Package</t>
  </si>
  <si>
    <t>IE10-SCE-2024 Q.03 SH-1 - Answer.pdf</t>
  </si>
  <si>
    <t>IE10-SCE-2024 Q.01 IN-1.2a - Answer.pdf</t>
  </si>
  <si>
    <t>IE10-SCE-2024 Q.02 IN-1.2b - Answer.pdf</t>
  </si>
  <si>
    <t>IE10-SCE-2024 Q.04 SH-16 - Answer.pdf</t>
  </si>
  <si>
    <t>IE10-SCE-2024_Q.05_VM-1.pdf</t>
  </si>
  <si>
    <t>IE10-SCE-2024 Q.05 VM-1 - Answer.pdf</t>
  </si>
  <si>
    <t>IE10-SCE-2024_Q.06_VM-4.pdf</t>
  </si>
  <si>
    <t>IE10-SCE-2024 Q.06 VM-4 - Answer.pdf</t>
  </si>
  <si>
    <t>IE-SCE-2024 SH-1 Amendment</t>
  </si>
  <si>
    <t>IE-SCE-2024 SH-1 Amendment 01 - Answer.pdf</t>
  </si>
  <si>
    <t>IE14-SCE-2024</t>
  </si>
  <si>
    <t>In1.2b</t>
  </si>
  <si>
    <t xml:space="preserve"> IE15-SCE-2024 </t>
  </si>
  <si>
    <t>IE15-SCE-2024-Q3-SH-1 Response_Confidential.zip
OEIS Confidentiality Application_IE15-SCE-2024 Q3.pdf</t>
  </si>
  <si>
    <t>Written response with screenshots only; no document requested.</t>
  </si>
  <si>
    <t>IE16-SCE-2024</t>
  </si>
  <si>
    <t>IN 1.2</t>
  </si>
  <si>
    <t xml:space="preserve"> IE17-SCE-2024 </t>
  </si>
  <si>
    <t>Public Documentations Reviewed</t>
  </si>
  <si>
    <t>Document Name</t>
  </si>
  <si>
    <t>Date Published</t>
  </si>
  <si>
    <t>SCE’s 2023-2025 Wildfire Mitigation Plan</t>
  </si>
  <si>
    <t>Independent Evaluator Annual Report on Compliance Outline for Wildfire Mitigation Plan Compliance Year 2024</t>
  </si>
  <si>
    <t>Review of 2023 SCE Wildfire Mitigation Targets: Independent Evaluator Annual Report on Compliance (IE ARC)</t>
  </si>
  <si>
    <t>Southern California Edison Q1 2024 Quarterly Data Report</t>
  </si>
  <si>
    <t>SCE Response to 2023 WMP IE ARC</t>
  </si>
  <si>
    <t>Southern California Edison Company’s 2024 Wildfire Mitigation Plan Annual Report on Compliance (ARC)</t>
  </si>
  <si>
    <t>Southern California Edison Company’s  (U 338-E) 2024 PSPS Post-Season Report</t>
  </si>
  <si>
    <t>Request for Qualifications Independent Evaluator List</t>
  </si>
  <si>
    <t>Southern California Edison Company’s  (U 338-E) Public Safety Power Shutoff 2024 Amended Pre-Season Report</t>
  </si>
  <si>
    <t>SCE_POSTSR3_5_1_2025</t>
  </si>
  <si>
    <t>SCE_PRESR_AppendixD_7-1-2024</t>
  </si>
  <si>
    <t>SME Interviews</t>
  </si>
  <si>
    <t>Interview date</t>
  </si>
  <si>
    <t>SME interview number</t>
  </si>
  <si>
    <t>Positions interviewed</t>
  </si>
  <si>
    <t>Summary of interview</t>
  </si>
  <si>
    <t>SME001</t>
  </si>
  <si>
    <t>QA/QC Program</t>
  </si>
  <si>
    <t xml:space="preserve">Inspector Credentials </t>
  </si>
  <si>
    <t>SME002</t>
  </si>
  <si>
    <t>Discussed with SCE how to get field access to PA subcontractors. Meeting outcomes were 2-3 different approaches to assist PA in getting field access.</t>
  </si>
  <si>
    <t>QA/QC Overview Follow-up</t>
  </si>
  <si>
    <t>SME003</t>
  </si>
  <si>
    <t xml:space="preserve">Reviewed vegetation management QA/QC structure, including the use of ISA-certified Senior Specialists, the Performance Qualification System (PQS), and annual training protocols. Also reviewed external QC inspected managed by a senior advisor, contractor performance, and the cultural framework supporting quality expectations.
</t>
  </si>
  <si>
    <t>QA/QC Overview Follow-up (Continued)</t>
  </si>
  <si>
    <t>SME004</t>
  </si>
  <si>
    <t>Reviewed organizational roles and responsibilities, emphasized the company's strong quality culture and quality management systems, and discussed current and future integration of AI technologies in vegetation management and asset inspection. Key follow-up actions were assigned to ensure documentation sharing, system access, and data verification</t>
  </si>
  <si>
    <t>SME005</t>
  </si>
  <si>
    <t>Clarification of different funding budget sources: WMP contains both compliance and non-compliance budgets while Attachment B Supplemental only shows compliance budgets. SCE suggested to use QDR Q1 budget as original planned funding and will provide breakdown between compliance and non-compliance for the original budgets to compare with the actual expenditures in the supplemental spreadsheet</t>
  </si>
  <si>
    <t>8.1.5 - IN-8</t>
  </si>
  <si>
    <t>SME006</t>
  </si>
  <si>
    <t>Overview of Architecture Vision Definition (AVD) with the whole documentation</t>
  </si>
  <si>
    <t>List of Failed-to-Fund Initiatives</t>
  </si>
  <si>
    <t>WMP Page Number</t>
  </si>
  <si>
    <t>WMP - Planned CAPEX Spend ($)</t>
  </si>
  <si>
    <t>EC-Claimed Actual CAPEX Spend ($)</t>
  </si>
  <si>
    <t>WMP - Planned O&amp;M Spend ($)</t>
  </si>
  <si>
    <t>0%</t>
  </si>
  <si>
    <t>Spans - LineVue &amp; Splices - X-Ray</t>
  </si>
  <si>
    <t>Transmission HFRI Inspections &amp; Remediations (Ground and Aerial)</t>
  </si>
  <si>
    <t>PSPS response teams are fully qualified/requalified by 7/1 annually to maintain readiness</t>
  </si>
  <si>
    <t xml:space="preserve">Reviewed basics of QA/QC programs for both vegetation and asset management. Used initial conversation to dive deeper into each imitative and 2 follow up interviews. </t>
  </si>
  <si>
    <t>EC-Claimed Actual OHM Spend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</si>
</sst>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F800]dddd\,\ mmmm\ dd\,\ yyyy"/>
    <numFmt numFmtId="165" formatCode="_(&quot;$&quot;* #,##0_);_(&quot;$&quot;* \(#,##0\);_(&quot;$&quot;* &quot;-&quot;??_);_(@_)"/>
  </numFmts>
  <fonts count="15"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i/>
      <sz val="11"/>
      <color theme="1"/>
      <name val="Calibri"/>
      <family val="2"/>
      <scheme val="minor"/>
    </font>
    <font>
      <sz val="11"/>
      <color theme="1"/>
      <name val="Calibri"/>
      <family val="2"/>
      <scheme val="minor"/>
    </font>
    <font>
      <i/>
      <sz val="11"/>
      <color theme="1"/>
      <name val="Calibri"/>
      <family val="2"/>
    </font>
    <font>
      <sz val="8"/>
      <name val="Calibri"/>
      <family val="2"/>
      <scheme val="minor"/>
    </font>
    <font>
      <u/>
      <sz val="11"/>
      <color theme="10"/>
      <name val="Calibri"/>
      <family val="2"/>
      <scheme val="minor"/>
    </font>
    <font>
      <i/>
      <sz val="11"/>
      <color theme="3"/>
      <name val="Calibri"/>
      <family val="2"/>
      <scheme val="minor"/>
    </font>
    <font>
      <sz val="10"/>
      <color rgb="FF000000"/>
      <name val="Tahoma"/>
      <family val="2"/>
    </font>
    <font>
      <b/>
      <sz val="10"/>
      <color rgb="FF000000"/>
      <name val="Tahoma"/>
      <family val="2"/>
    </font>
    <font>
      <sz val="9"/>
      <name val="Calibri"/>
      <family val="2"/>
      <scheme val="minor"/>
    </font>
    <font>
      <sz val="11"/>
      <name val="Calibri"/>
      <family val="2"/>
      <scheme val="minor"/>
    </font>
    <font>
      <sz val="11"/>
      <color rgb="FF000000"/>
      <name val="Calibri"/>
      <family val="2"/>
      <scheme val="minor"/>
    </font>
  </fonts>
  <fills count="13">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0" fontId="8" fillId="0" borderId="0" applyNumberFormat="0" applyFill="0" applyBorder="0" applyAlignment="0" applyProtection="0"/>
    <xf numFmtId="9" fontId="5" fillId="0" borderId="0" applyFont="0" applyFill="0" applyBorder="0" applyAlignment="0" applyProtection="0"/>
  </cellStyleXfs>
  <cellXfs count="102">
    <xf numFmtId="0" fontId="0" fillId="0" borderId="0" xfId="0"/>
    <xf numFmtId="0" fontId="1" fillId="0" borderId="0" xfId="0" applyFont="1"/>
    <xf numFmtId="0" fontId="0" fillId="0" borderId="0" xfId="0" applyAlignment="1">
      <alignment horizontal="left"/>
    </xf>
    <xf numFmtId="0" fontId="0" fillId="4" borderId="0" xfId="0" applyFill="1" applyAlignment="1" applyProtection="1">
      <alignment horizontal="left"/>
      <protection locked="0"/>
    </xf>
    <xf numFmtId="0" fontId="0" fillId="0" borderId="0" xfId="0" applyAlignment="1" applyProtection="1">
      <alignment horizontal="left"/>
      <protection locked="0"/>
    </xf>
    <xf numFmtId="0" fontId="3" fillId="0" borderId="0" xfId="0" applyFont="1"/>
    <xf numFmtId="0" fontId="0" fillId="0" borderId="1" xfId="0" applyBorder="1"/>
    <xf numFmtId="0" fontId="0" fillId="5" borderId="1" xfId="0" applyFill="1" applyBorder="1"/>
    <xf numFmtId="0" fontId="0" fillId="6" borderId="1" xfId="0" applyFill="1" applyBorder="1"/>
    <xf numFmtId="0" fontId="0" fillId="7" borderId="1" xfId="0" applyFill="1" applyBorder="1"/>
    <xf numFmtId="0" fontId="1" fillId="2" borderId="1" xfId="0" applyFont="1" applyFill="1" applyBorder="1"/>
    <xf numFmtId="44" fontId="0" fillId="0" borderId="1" xfId="2" applyFont="1" applyBorder="1"/>
    <xf numFmtId="0" fontId="0" fillId="10" borderId="1" xfId="0" applyFill="1" applyBorder="1"/>
    <xf numFmtId="0" fontId="0" fillId="0" borderId="0" xfId="0" applyAlignment="1">
      <alignment horizontal="center"/>
    </xf>
    <xf numFmtId="0" fontId="2" fillId="0" borderId="0" xfId="0" applyFont="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left" vertical="center"/>
    </xf>
    <xf numFmtId="164" fontId="0" fillId="0" borderId="1" xfId="0" applyNumberFormat="1" applyBorder="1" applyAlignment="1">
      <alignment horizontal="center" vertical="center"/>
    </xf>
    <xf numFmtId="9" fontId="0" fillId="0" borderId="1" xfId="0" applyNumberFormat="1" applyBorder="1" applyAlignment="1">
      <alignment horizontal="center"/>
    </xf>
    <xf numFmtId="9" fontId="0" fillId="0" borderId="1" xfId="4" applyFont="1" applyBorder="1" applyAlignment="1">
      <alignment horizontal="center" wrapText="1"/>
    </xf>
    <xf numFmtId="2" fontId="12" fillId="0" borderId="1" xfId="0" applyNumberFormat="1" applyFont="1" applyBorder="1" applyAlignment="1" applyProtection="1">
      <alignment horizontal="center" vertical="center"/>
      <protection hidden="1"/>
    </xf>
    <xf numFmtId="0" fontId="0" fillId="0" borderId="2" xfId="0" applyBorder="1" applyAlignment="1">
      <alignment horizontal="left" vertical="center" wrapText="1"/>
    </xf>
    <xf numFmtId="0" fontId="0" fillId="0" borderId="2" xfId="0" applyBorder="1" applyAlignment="1">
      <alignment wrapText="1"/>
    </xf>
    <xf numFmtId="0" fontId="0" fillId="0" borderId="6"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left" vertical="top" wrapText="1"/>
    </xf>
    <xf numFmtId="0" fontId="8" fillId="0" borderId="0" xfId="3"/>
    <xf numFmtId="0" fontId="0" fillId="0" borderId="2" xfId="0" applyBorder="1"/>
    <xf numFmtId="0" fontId="0" fillId="0" borderId="3" xfId="0" applyBorder="1" applyAlignment="1">
      <alignment horizontal="center" vertical="center"/>
    </xf>
    <xf numFmtId="0" fontId="0" fillId="0" borderId="4" xfId="0" applyBorder="1" applyAlignment="1">
      <alignment horizontal="left" vertical="center" wrapText="1"/>
    </xf>
    <xf numFmtId="0" fontId="14" fillId="0" borderId="1" xfId="0" applyFont="1" applyBorder="1"/>
    <xf numFmtId="0" fontId="0" fillId="0" borderId="2" xfId="0" applyBorder="1" applyAlignment="1">
      <alignment horizontal="center"/>
    </xf>
    <xf numFmtId="0" fontId="0" fillId="0" borderId="5" xfId="0" applyBorder="1" applyAlignment="1">
      <alignment horizontal="left" vertical="center" wrapText="1"/>
    </xf>
    <xf numFmtId="0" fontId="0" fillId="0" borderId="6" xfId="0" applyBorder="1" applyAlignment="1">
      <alignment horizontal="center" vertical="center"/>
    </xf>
    <xf numFmtId="0" fontId="1" fillId="0" borderId="2" xfId="0" applyFont="1" applyBorder="1" applyAlignment="1">
      <alignment horizontal="center"/>
    </xf>
    <xf numFmtId="164" fontId="0" fillId="0" borderId="2" xfId="0" applyNumberFormat="1" applyBorder="1" applyAlignment="1">
      <alignment horizontal="center" vertical="center"/>
    </xf>
    <xf numFmtId="0" fontId="0" fillId="0" borderId="7" xfId="0" applyBorder="1" applyAlignment="1">
      <alignment wrapText="1"/>
    </xf>
    <xf numFmtId="164" fontId="0" fillId="0" borderId="6" xfId="0" applyNumberFormat="1" applyBorder="1" applyAlignment="1">
      <alignment horizontal="center" vertical="center"/>
    </xf>
    <xf numFmtId="0" fontId="14" fillId="0" borderId="1" xfId="0" applyFont="1" applyBorder="1" applyAlignment="1">
      <alignment horizontal="left" vertical="center"/>
    </xf>
    <xf numFmtId="14" fontId="14" fillId="0" borderId="1" xfId="0" applyNumberFormat="1" applyFont="1" applyBorder="1" applyAlignment="1">
      <alignment horizontal="right" vertical="center"/>
    </xf>
    <xf numFmtId="0" fontId="14" fillId="0" borderId="1" xfId="0" applyFont="1" applyBorder="1" applyAlignment="1">
      <alignment horizontal="center" vertical="center"/>
    </xf>
    <xf numFmtId="0" fontId="0" fillId="0" borderId="7" xfId="0" applyBorder="1"/>
    <xf numFmtId="164" fontId="0" fillId="0" borderId="8" xfId="0" applyNumberFormat="1" applyBorder="1" applyAlignment="1">
      <alignment horizontal="center" vertical="center"/>
    </xf>
    <xf numFmtId="0" fontId="0" fillId="0" borderId="9" xfId="0" applyBorder="1" applyAlignment="1">
      <alignment wrapText="1"/>
    </xf>
    <xf numFmtId="9" fontId="0" fillId="0" borderId="1" xfId="0" applyNumberFormat="1" applyBorder="1"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2" fontId="0" fillId="0" borderId="0" xfId="0" applyNumberFormat="1" applyAlignment="1">
      <alignment horizontal="center" vertical="center"/>
    </xf>
    <xf numFmtId="0" fontId="1" fillId="0" borderId="0" xfId="0" applyFont="1" applyAlignment="1">
      <alignment horizontal="center" vertical="center"/>
    </xf>
    <xf numFmtId="0" fontId="0" fillId="0" borderId="0" xfId="0" applyAlignment="1" applyProtection="1">
      <alignment horizontal="center" vertical="center"/>
      <protection locked="0"/>
    </xf>
    <xf numFmtId="0" fontId="4" fillId="0" borderId="0" xfId="0" applyFont="1" applyAlignment="1">
      <alignment horizontal="center" vertical="center"/>
    </xf>
    <xf numFmtId="44" fontId="4" fillId="0" borderId="0" xfId="0" applyNumberFormat="1" applyFont="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2"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9" borderId="1" xfId="0" applyFont="1" applyFill="1" applyBorder="1" applyAlignment="1">
      <alignment horizontal="center" vertical="center"/>
    </xf>
    <xf numFmtId="0" fontId="0" fillId="11" borderId="1" xfId="0" applyFill="1" applyBorder="1" applyAlignment="1">
      <alignment horizontal="center" vertical="center" wrapText="1"/>
    </xf>
    <xf numFmtId="2" fontId="0" fillId="0" borderId="1" xfId="1" applyNumberFormat="1" applyFont="1" applyBorder="1" applyAlignment="1">
      <alignment horizontal="center" vertical="center" wrapText="1"/>
    </xf>
    <xf numFmtId="2"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44" fontId="0" fillId="0" borderId="1" xfId="2" applyFont="1" applyBorder="1" applyAlignment="1">
      <alignment horizontal="center" vertical="center" wrapText="1"/>
    </xf>
    <xf numFmtId="165" fontId="0" fillId="0" borderId="1" xfId="0" applyNumberFormat="1" applyBorder="1" applyAlignment="1">
      <alignment horizontal="center" vertical="center" wrapText="1"/>
    </xf>
    <xf numFmtId="2" fontId="0" fillId="0" borderId="0" xfId="1" applyNumberFormat="1" applyFont="1" applyBorder="1" applyAlignment="1">
      <alignment horizontal="center" vertical="center" wrapText="1"/>
    </xf>
    <xf numFmtId="2" fontId="0" fillId="0" borderId="1" xfId="1" applyNumberFormat="1" applyFont="1" applyFill="1" applyBorder="1" applyAlignment="1">
      <alignment horizontal="center" vertical="center" wrapText="1"/>
    </xf>
    <xf numFmtId="44" fontId="0" fillId="0" borderId="1" xfId="2" applyFont="1" applyFill="1" applyBorder="1" applyAlignment="1">
      <alignment horizontal="center" vertical="center" wrapText="1"/>
    </xf>
    <xf numFmtId="2" fontId="0" fillId="0" borderId="1" xfId="4" applyNumberFormat="1" applyFont="1" applyBorder="1" applyAlignment="1">
      <alignment horizontal="center" vertical="center" wrapText="1"/>
    </xf>
    <xf numFmtId="2" fontId="0" fillId="0" borderId="1" xfId="4" applyNumberFormat="1" applyFont="1" applyBorder="1" applyAlignment="1">
      <alignment horizontal="center" vertical="center"/>
    </xf>
    <xf numFmtId="9" fontId="0" fillId="0" borderId="1" xfId="4" applyFont="1" applyBorder="1" applyAlignment="1">
      <alignment horizontal="center" vertical="center" wrapText="1"/>
    </xf>
    <xf numFmtId="0" fontId="0" fillId="0" borderId="6" xfId="0" applyBorder="1" applyAlignment="1">
      <alignment horizontal="center" vertical="center" wrapText="1"/>
    </xf>
    <xf numFmtId="0" fontId="0" fillId="11" borderId="6" xfId="0" applyFill="1" applyBorder="1" applyAlignment="1">
      <alignment horizontal="center" vertical="center" wrapText="1"/>
    </xf>
    <xf numFmtId="2" fontId="0" fillId="0" borderId="6" xfId="1" applyNumberFormat="1" applyFont="1" applyBorder="1" applyAlignment="1">
      <alignment horizontal="center" vertical="center" wrapText="1"/>
    </xf>
    <xf numFmtId="2" fontId="0" fillId="0" borderId="6" xfId="0" applyNumberForma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11" borderId="2" xfId="0" applyFill="1" applyBorder="1" applyAlignment="1">
      <alignment horizontal="center" vertical="center" wrapText="1"/>
    </xf>
    <xf numFmtId="2" fontId="0" fillId="0" borderId="2" xfId="1" applyNumberFormat="1" applyFont="1" applyBorder="1" applyAlignment="1">
      <alignment horizontal="center" vertical="center" wrapText="1"/>
    </xf>
    <xf numFmtId="2" fontId="0" fillId="0" borderId="2" xfId="0" applyNumberFormat="1" applyBorder="1" applyAlignment="1">
      <alignment horizontal="center" vertical="center" wrapText="1"/>
    </xf>
    <xf numFmtId="9" fontId="0" fillId="0" borderId="5" xfId="0" applyNumberFormat="1" applyBorder="1" applyAlignment="1">
      <alignment horizontal="center" vertical="center" wrapText="1"/>
    </xf>
    <xf numFmtId="44" fontId="0" fillId="0" borderId="0" xfId="2" applyFont="1" applyBorder="1" applyAlignment="1">
      <alignment horizontal="center" vertical="center" wrapText="1"/>
    </xf>
    <xf numFmtId="165" fontId="0" fillId="0" borderId="0" xfId="0" applyNumberFormat="1" applyAlignment="1">
      <alignment horizontal="center" vertical="center" wrapText="1"/>
    </xf>
    <xf numFmtId="0" fontId="0" fillId="0" borderId="4"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wrapText="1"/>
    </xf>
    <xf numFmtId="0" fontId="14"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0" fillId="4" borderId="0" xfId="0" applyFill="1" applyAlignment="1" applyProtection="1">
      <alignment horizontal="left" vertical="center"/>
      <protection locked="0"/>
    </xf>
    <xf numFmtId="0" fontId="1" fillId="2" borderId="1" xfId="0" applyFont="1" applyFill="1" applyBorder="1" applyAlignment="1">
      <alignment wrapText="1"/>
    </xf>
    <xf numFmtId="0" fontId="1" fillId="2" borderId="1" xfId="0" applyFont="1" applyFill="1" applyBorder="1" applyAlignment="1">
      <alignment horizontal="center" wrapText="1"/>
    </xf>
    <xf numFmtId="0" fontId="14" fillId="12" borderId="1" xfId="0" applyFont="1" applyFill="1" applyBorder="1" applyAlignment="1">
      <alignment wrapText="1"/>
    </xf>
    <xf numFmtId="0" fontId="14" fillId="12" borderId="1" xfId="0" applyFont="1" applyFill="1" applyBorder="1" applyAlignment="1">
      <alignment horizontal="left" vertical="center" wrapText="1"/>
    </xf>
    <xf numFmtId="0" fontId="14" fillId="12" borderId="1" xfId="0" applyFont="1" applyFill="1" applyBorder="1" applyAlignment="1">
      <alignment horizontal="left" vertical="center"/>
    </xf>
    <xf numFmtId="0" fontId="0" fillId="0" borderId="0" xfId="0" applyAlignment="1">
      <alignment horizont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center" vertical="center"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colors>
    <mruColors>
      <color rgb="FF0432FF"/>
      <color rgb="FFF7CBE0"/>
      <color rgb="FFF1EB3C"/>
      <color rgb="FFFFF0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34709</xdr:colOff>
      <xdr:row>0</xdr:row>
      <xdr:rowOff>161134</xdr:rowOff>
    </xdr:from>
    <xdr:to>
      <xdr:col>1</xdr:col>
      <xdr:colOff>856635</xdr:colOff>
      <xdr:row>5</xdr:row>
      <xdr:rowOff>31354</xdr:rowOff>
    </xdr:to>
    <xdr:pic>
      <xdr:nvPicPr>
        <xdr:cNvPr id="2" name="Picture 1">
          <a:extLst>
            <a:ext uri="{FF2B5EF4-FFF2-40B4-BE49-F238E27FC236}">
              <a16:creationId xmlns:a16="http://schemas.microsoft.com/office/drawing/2014/main" id="{17C75C88-59E8-433D-AA30-25483512F3C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0845" y="161134"/>
          <a:ext cx="821926" cy="779425"/>
        </a:xfrm>
        <a:prstGeom prst="ellipse">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821133</xdr:colOff>
      <xdr:row>4</xdr:row>
      <xdr:rowOff>164704</xdr:rowOff>
    </xdr:to>
    <xdr:pic>
      <xdr:nvPicPr>
        <xdr:cNvPr id="4" name="Picture 1">
          <a:extLst>
            <a:ext uri="{FF2B5EF4-FFF2-40B4-BE49-F238E27FC236}">
              <a16:creationId xmlns:a16="http://schemas.microsoft.com/office/drawing/2014/main" id="{DA5F0E77-0622-4101-A6C2-A493A0FE008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007" y="157959"/>
          <a:ext cx="818751" cy="825895"/>
        </a:xfrm>
        <a:prstGeom prst="ellipse">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819863</xdr:colOff>
      <xdr:row>5</xdr:row>
      <xdr:rowOff>20559</xdr:rowOff>
    </xdr:to>
    <xdr:pic>
      <xdr:nvPicPr>
        <xdr:cNvPr id="2" name="Picture 1">
          <a:extLst>
            <a:ext uri="{FF2B5EF4-FFF2-40B4-BE49-F238E27FC236}">
              <a16:creationId xmlns:a16="http://schemas.microsoft.com/office/drawing/2014/main" id="{B2EC6154-AAE0-4DC6-BABB-A79E68432D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821133</xdr:colOff>
      <xdr:row>5</xdr:row>
      <xdr:rowOff>21829</xdr:rowOff>
    </xdr:to>
    <xdr:pic>
      <xdr:nvPicPr>
        <xdr:cNvPr id="2" name="Picture 1">
          <a:extLst>
            <a:ext uri="{FF2B5EF4-FFF2-40B4-BE49-F238E27FC236}">
              <a16:creationId xmlns:a16="http://schemas.microsoft.com/office/drawing/2014/main" id="{70BABFEB-0946-4B1E-9FC0-1B583E133E8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11907</xdr:colOff>
      <xdr:row>0</xdr:row>
      <xdr:rowOff>157959</xdr:rowOff>
    </xdr:from>
    <xdr:to>
      <xdr:col>1</xdr:col>
      <xdr:colOff>821768</xdr:colOff>
      <xdr:row>5</xdr:row>
      <xdr:rowOff>22464</xdr:rowOff>
    </xdr:to>
    <xdr:pic>
      <xdr:nvPicPr>
        <xdr:cNvPr id="2" name="Picture 1">
          <a:extLst>
            <a:ext uri="{FF2B5EF4-FFF2-40B4-BE49-F238E27FC236}">
              <a16:creationId xmlns:a16="http://schemas.microsoft.com/office/drawing/2014/main" id="{81094091-C9C8-4207-AB49-BEDB6AC260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4957" y="161134"/>
          <a:ext cx="821926" cy="77509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3"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9%20Answer%2Epdf&amp;viewid=cb4905da%2Dad78%2D4af6%2Dac18%2D2801f6151199&amp;parent=%2Fteams%2FSCE%2D2024WMPARC%2DIE%2FShared%20Documents%2FGeneral%2F1%20%2D%20Data%20%26%20Sampling%2FFrom%20SCE%2FData%20Request%20Answers" TargetMode="External"/><Relationship Id="rId18"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2DSCE%2D2024%20Initial%20Q%2E%2002%20Answer%2Epdf&amp;viewid=cb4905da%2Dad78%2D4af6%2Dac18%2D2801f6151199&amp;parent=%2Fteams%2FSCE%2D2024WMPARC%2DIE%2FShared%20Documents%2FGeneral%2F1%20%2D%20Data%20%26%20Sampling%2FFrom%20SCE%2FData%20Request%20Answers" TargetMode="External"/><Relationship Id="rId26" Type="http://schemas.openxmlformats.org/officeDocument/2006/relationships/hyperlink" Target="../1%20-%20Data%20%26%20Sampling/From%20SCE/Field%20Work%20Orders/IE07-SCE-2024%20Q.02%20-%20SH-2%20Answer.pdf" TargetMode="External"/><Relationship Id="rId39"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12%2DSCE%2D2024%20%20Q%2E%2004%20SA%2D8%20Answer%2Epdf&amp;viewid=cb4905da%2Dad78%2D4af6%2Dac18%2D2801f6151199&amp;parent=%2Fteams%2FSCE%2D2024WMPARC%2DIE%2FShared%20Documents%2FGeneral%2F1%20%2D%20Data%20%26%20Sampling%2FFrom%20SCE%2FDesk%20Work%20Orders" TargetMode="External"/><Relationship Id="rId21"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11%2DSCE%2D2024%20Q%2E%2002%2D03%20IN%2D5%20Answer%2Epdf&amp;viewid=cb4905da%2Dad78%2D4af6%2Dac18%2D2801f6151199&amp;parent=%2Fteams%2FSCE%2D2024WMPARC%2DIE%2FShared%20Documents%2FGeneral%2F1%20%2D%20Data%20%26%20Sampling%2FFrom%20SCE%2FDesk%20Work%20Orders" TargetMode="External"/><Relationship Id="rId34" Type="http://schemas.openxmlformats.org/officeDocument/2006/relationships/hyperlink" Target="../1%20-%20Data%20%26%20Sampling/From%20SCE/Field%20Work%20Orders/IE10-SCE-2024%20Q.06%20VM-4%20-%20Answer.pdf" TargetMode="External"/><Relationship Id="rId42"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3%2E%20SH%2D18%20Answer%2Epdf&amp;viewid=cb4905da%2Dad78%2D4af6%2Dac18%2D2801f6151199&amp;parent=%2Fteams%2FSCE%2D2024WMPARC%2DIE%2FShared%20Documents%2FGeneral%2F1%20%2D%20Data%20%26%20Sampling%2FFrom%20SCE%2FDesk%20Work%20Orders" TargetMode="External"/><Relationship Id="rId47"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8%2E%20IN%2D5%20Answer%2Epdf&amp;viewid=cb4905da%2Dad78%2D4af6%2Dac18%2D2801f6151199&amp;parent=%2Fteams%2FSCE%2D2024WMPARC%2DIE%2FShared%20Documents%2FGeneral%2F1%20%2D%20Data%20%26%20Sampling%2FFrom%20SCE%2FDesk%20Work%20Orders" TargetMode="External"/><Relationship Id="rId50"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02%2E%20SA%2D3%20%2D%20Answer%2Epdf&amp;viewid=cb4905da%2Dad78%2D4af6%2Dac18%2D2801f6151199&amp;parent=%2Fteams%2FSCE%2D2024WMPARC%2DIE%2FShared%20Documents%2FGeneral%2F1%20%2D%20Data%20%26%20Sampling%2FFrom%20SCE%2FDesk%20Work%20Orders" TargetMode="External"/><Relationship Id="rId55"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08%2E%20VM%2D3%20%2D%20Answer%2Epdf&amp;viewid=cb4905da%2Dad78%2D4af6%2Dac18%2D2801f6151199&amp;parent=%2Fteams%2FSCE%2D2024WMPARC%2DIE%2FShared%20Documents%2FGeneral%2F1%20%2D%20Data%20%26%20Sampling%2FFrom%20SCE%2FDesk%20Work%20Orders" TargetMode="External"/><Relationship Id="rId63" Type="http://schemas.openxmlformats.org/officeDocument/2006/relationships/drawing" Target="../drawings/drawing3.xml"/><Relationship Id="rId7"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3%20Answer%2Epdf&amp;viewid=cb4905da%2Dad78%2D4af6%2Dac18%2D2801f6151199&amp;parent=%2Fteams%2FSCE%2D2024WMPARC%2DIE%2FShared%20Documents%2FGeneral%2F1%20%2D%20Data%20%26%20Sampling%2FFrom%20SCE%2FData%20Request%20Answers" TargetMode="External"/><Relationship Id="rId2"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Field%20Work%20Orders%2FIE06%2DSCE%2D2024%2DVeg%20Work%20Orders%20Q%2E%2001%20Answer%2Epdf&amp;viewid=cb4905da%2Dad78%2D4af6%2Dac18%2D2801f6151199&amp;parent=%2Fteams%2FSCE%2D2024WMPARC%2DIE%2FShared%20Documents%2FGeneral%2F1%20%2D%20Data%20%26%20Sampling%2FFrom%20SCE%2FField%20Work%20Orders" TargetMode="External"/><Relationship Id="rId16"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2%2DSCE%2D2024%20%20Q%2E28%2D37%20%2D%20Answer%2Epdf&amp;viewid=cb4905da%2Dad78%2D4af6%2Dac18%2D2801f6151199&amp;parent=%2Fteams%2FSCE%2D2024WMPARC%2DIE%2FShared%20Documents%2FGeneral%2F1%20%2D%20Data%20%26%20Sampling%2FFrom%20SCE%2FData%20Request%20Answers" TargetMode="External"/><Relationship Id="rId29" Type="http://schemas.openxmlformats.org/officeDocument/2006/relationships/hyperlink" Target="../1%20-%20Data%20%26%20Sampling/From%20SCE/Field%20Work%20Orders/IE10-SCE-2024%20Q.01%20IN-1.2a%20-%20Answer.pdf" TargetMode="External"/><Relationship Id="rId11"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7%20Answer%2Epdf&amp;viewid=cb4905da%2Dad78%2D4af6%2Dac18%2D2801f6151199&amp;parent=%2Fteams%2FSCE%2D2024WMPARC%2DIE%2FShared%20Documents%2FGeneral%2F1%20%2D%20Data%20%26%20Sampling%2FFrom%20SCE%2FData%20Request%20Answers" TargetMode="External"/><Relationship Id="rId24" Type="http://schemas.openxmlformats.org/officeDocument/2006/relationships/hyperlink" Target="../1%20-%20Data%20%26%20Sampling/From%20SCE/Field%20Work%20Orders/IE06-SCE-2024-Veg%20Work%20Orders%20Q.%2001%20Answer.pdf" TargetMode="External"/><Relationship Id="rId32" Type="http://schemas.openxmlformats.org/officeDocument/2006/relationships/hyperlink" Target="../1%20-%20Data%20%26%20Sampling/From%20SCE/Field%20Work%20Orders/IE10-SCE-2024%20Q.04%20SH-16%20-%20Answer.pdf" TargetMode="External"/><Relationship Id="rId37"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12%2DSCE%2D2024%20%20Q%2E%2002%20SH%2D5%20Answer%2Epdf&amp;viewid=cb4905da%2Dad78%2D4af6%2Dac18%2D2801f6151199&amp;parent=%2Fteams%2FSCE%2D2024WMPARC%2DIE%2FShared%20Documents%2FGeneral%2F1%20%2D%20Data%20%26%20Sampling%2FFrom%20SCE%2FDesk%20Work%20Orders" TargetMode="External"/><Relationship Id="rId40"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1%2E%20SA%2D10%20Answer%2Epdf&amp;viewid=cb4905da%2Dad78%2D4af6%2Dac18%2D2801f6151199&amp;parent=%2Fteams%2FSCE%2D2024WMPARC%2DIE%2FShared%20Documents%2FGeneral%2F1%20%2D%20Data%20%26%20Sampling%2FFrom%20SCE%2FDesk%20Work%20Orders" TargetMode="External"/><Relationship Id="rId45"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6%2E%20IN%2D3%20Answer%2Epdf&amp;viewid=cb4905da%2Dad78%2D4af6%2Dac18%2D2801f6151199&amp;parent=%2Fteams%2FSCE%2D2024WMPARC%2DIE%2FShared%20Documents%2FGeneral%2F1%20%2D%20Data%20%26%20Sampling%2FFrom%20SCE%2FDesk%20Work%20Orders" TargetMode="External"/><Relationship Id="rId53"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05%2E%20SH%2D6%20%2D%20Answer%2Epdf&amp;viewid=cb4905da%2Dad78%2D4af6%2Dac18%2D2801f6151199&amp;parent=%2Fteams%2FSCE%2D2024WMPARC%2DIE%2FShared%20Documents%2FGeneral%2F1%20%2D%20Data%20%26%20Sampling%2FFrom%20SCE%2FDesk%20Work%20Orders" TargetMode="External"/><Relationship Id="rId58"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10%2E%20VM%2D8%20%2D%20Answer%2Epdf&amp;viewid=cb4905da%2Dad78%2D4af6%2Dac18%2D2801f6151199&amp;parent=%2Fteams%2FSCE%2D2024WMPARC%2DIE%2FShared%20Documents%2FGeneral%2F1%20%2D%20Data%20%26%20Sampling%2FFrom%20SCE%2FDesk%20Work%20Orders" TargetMode="External"/><Relationship Id="rId5"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1%20Answer%2Epdf&amp;viewid=cb4905da%2Dad78%2D4af6%2Dac18%2D2801f6151199&amp;parent=%2Fteams%2FSCE%2D2024WMPARC%2DIE%2FShared%20Documents%2FGeneral%2F1%20%2D%20Data%20%26%20Sampling%2FFrom%20SCE%2FData%20Request%20Answers" TargetMode="External"/><Relationship Id="rId61"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QA%20QC%2FIE%2DSCE%2D2024%20QA%2DQC%20Follow%2Dup%20Q%2E01%2D04%20Answer%2Epdf&amp;viewid=cb4905da%2Dad78%2D4af6%2Dac18%2D2801f6151199&amp;parent=%2Fteams%2FSCE%2D2024WMPARC%2DIE%2FShared%20Documents%2FGeneral%2F1%20%2D%20Data%20%26%20Sampling%2FFrom%20SCE%2FQA%20QC" TargetMode="External"/><Relationship Id="rId19"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2DSCE%2D2024%20Initial%20Q%2E%2001%20Answer%2Epdf&amp;viewid=cb4905da%2Dad78%2D4af6%2Dac18%2D2801f6151199&amp;parent=%2Fteams%2FSCE%2D2024WMPARC%2DIE%2FShared%20Documents%2FGeneral%2F1%20%2D%20Data%20%26%20Sampling%2FFrom%20SCE%2FData%20Request%20Answers" TargetMode="External"/><Relationship Id="rId14"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10%20Answer%2Epdf&amp;viewid=cb4905da%2Dad78%2D4af6%2Dac18%2D2801f6151199&amp;parent=%2Fteams%2FSCE%2D2024WMPARC%2DIE%2FShared%20Documents%2FGeneral%2F1%20%2D%20Data%20%26%20Sampling%2FFrom%20SCE%2FData%20Request%20Answers" TargetMode="External"/><Relationship Id="rId22" Type="http://schemas.openxmlformats.org/officeDocument/2006/relationships/hyperlink" Target="../1%20-%20Data%20%26%20Sampling/From%20SCE/Field%20Work%20Orders/IE013-SCE-2024%20Q.%2001%20VM-1%20Answer.pdf" TargetMode="External"/><Relationship Id="rId27" Type="http://schemas.openxmlformats.org/officeDocument/2006/relationships/hyperlink" Target="../1%20-%20Data%20%26%20Sampling/From%20SCE/Field%20Work%20Orders/IE07-SCE-2024%20Q.03%20-%20SH-14%20Answer.pdf" TargetMode="External"/><Relationship Id="rId30" Type="http://schemas.openxmlformats.org/officeDocument/2006/relationships/hyperlink" Target="../1%20-%20Data%20%26%20Sampling/From%20SCE/Field%20Work%20Orders/IE10-SCE-2024%20Q.02%20IN-1.2b%20-%20Answer.pdf" TargetMode="External"/><Relationship Id="rId35" Type="http://schemas.openxmlformats.org/officeDocument/2006/relationships/hyperlink" Target="../1%20-%20Data%20%26%20Sampling/From%20SCE/Field%20Work%20Orders/IE-SCE-2024%20SH-1%20Amendment%2001%20-%20Answer.pdf" TargetMode="External"/><Relationship Id="rId43"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4%2E%20IN%2D1%2E1a%20Answer%2Epdf&amp;viewid=cb4905da%2Dad78%2D4af6%2Dac18%2D2801f6151199&amp;parent=%2Fteams%2FSCE%2D2024WMPARC%2DIE%2FShared%20Documents%2FGeneral%2F1%20%2D%20Data%20%26%20Sampling%2FFrom%20SCE%2FDesk%20Work%20Orders" TargetMode="External"/><Relationship Id="rId48"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9%2E%20IN%2D9%20Answer%2Epdf&amp;viewid=cb4905da%2Dad78%2D4af6%2Dac18%2D2801f6151199&amp;parent=%2Fteams%2FSCE%2D2024WMPARC%2DIE%2FShared%20Documents%2FGeneral%2F1%20%2D%20Data%20%26%20Sampling%2FFrom%20SCE%2FDesk%20Work%20Orders" TargetMode="External"/><Relationship Id="rId56"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07%2E%20VM%2D2%20%2D%20Answer%2Epdf&amp;viewid=cb4905da%2Dad78%2D4af6%2Dac18%2D2801f6151199&amp;parent=%2Fteams%2FSCE%2D2024WMPARC%2DIE%2FShared%20Documents%2FGeneral%2F1%20%2D%20Data%20%26%20Sampling%2FFrom%20SCE%2FDesk%20Work%20Orders" TargetMode="External"/><Relationship Id="rId8"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4%20Answer%2Epdf&amp;viewid=cb4905da%2Dad78%2D4af6%2Dac18%2D2801f6151199&amp;parent=%2Fteams%2FSCE%2D2024WMPARC%2DIE%2FShared%20Documents%2FGeneral%2F1%20%2D%20Data%20%26%20Sampling%2FFrom%20SCE%2FData%20Request%20Answers" TargetMode="External"/><Relationship Id="rId51"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03%2E%20SA%2D8%20%2D%20Answer%2Epdf&amp;viewid=cb4905da%2Dad78%2D4af6%2Dac18%2D2801f6151199&amp;parent=%2Fteams%2FSCE%2D2024WMPARC%2DIE%2FShared%20Documents%2FGeneral%2F1%20%2D%20Data%20%26%20Sampling%2FFrom%20SCE%2FDesk%20Work%20Orders" TargetMode="External"/><Relationship Id="rId3"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Cost%20Variance%2FIE013%2DSCE%2D2024%20Q%2E%2003%20%2D%2008%20CV%20Answer%2Epdf&amp;viewid=cb4905da%2Dad78%2D4af6%2Dac18%2D2801f6151199&amp;parent=%2Fteams%2FSCE%2D2024WMPARC%2DIE%2FShared%20Documents%2FGeneral%2F1%20%2D%20Data%20%26%20Sampling%2FFrom%20SCE%2FCost%20Variance" TargetMode="External"/><Relationship Id="rId12"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8%20Answer%2Epdf&amp;viewid=cb4905da%2Dad78%2D4af6%2Dac18%2D2801f6151199&amp;parent=%2Fteams%2FSCE%2D2024WMPARC%2DIE%2FShared%20Documents%2FGeneral%2F1%20%2D%20Data%20%26%20Sampling%2FFrom%20SCE%2FData%20Request%20Answers" TargetMode="External"/><Relationship Id="rId17"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2DSCE%2D2024%20ARC%20Attachment%20B%20Supplemental%20Q%2E01%20%2D%20Answer%2Epdf&amp;viewid=cb4905da%2Dad78%2D4af6%2Dac18%2D2801f6151199&amp;parent=%2Fteams%2FSCE%2D2024WMPARC%2DIE%2FShared%20Documents%2FGeneral%2F1%20%2D%20Data%20%26%20Sampling%2FFrom%20SCE%2FData%20Request%20Answers" TargetMode="External"/><Relationship Id="rId25" Type="http://schemas.openxmlformats.org/officeDocument/2006/relationships/hyperlink" Target="../1%20-%20Data%20%26%20Sampling/From%20SCE/Field%20Work%20Orders/IE07-SCE-2024%20Q.01%20-%20SH-1%20Answer.pdf" TargetMode="External"/><Relationship Id="rId33" Type="http://schemas.openxmlformats.org/officeDocument/2006/relationships/hyperlink" Target="../1%20-%20Data%20%26%20Sampling/From%20SCE/Field%20Work%20Orders/IE10-SCE-2024%20Q.05%20VM-1%20-%20Answer.pdf" TargetMode="External"/><Relationship Id="rId38"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12%2DSCE%2D2024%20%20Q%2E%2003%20SH%2D6%20Answer%2Epdf&amp;viewid=cb4905da%2Dad78%2D4af6%2Dac18%2D2801f6151199&amp;parent=%2Fteams%2FSCE%2D2024WMPARC%2DIE%2FShared%20Documents%2FGeneral%2F1%20%2D%20Data%20%26%20Sampling%2FFrom%20SCE%2FDesk%20Work%20Orders" TargetMode="External"/><Relationship Id="rId46"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7%2E%20IN%2D4%20Answer%2Epdf&amp;viewid=cb4905da%2Dad78%2D4af6%2Dac18%2D2801f6151199&amp;parent=%2Fteams%2FSCE%2D2024WMPARC%2DIE%2FShared%20Documents%2FGeneral%2F1%20%2D%20Data%20%26%20Sampling%2FFrom%20SCE%2FDesk%20Work%20Orders" TargetMode="External"/><Relationship Id="rId59"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11%2E%20VM%2D9%20%2D%20Answer%2Epdf&amp;viewid=cb4905da%2Dad78%2D4af6%2Dac18%2D2801f6151199&amp;parent=%2Fteams%2FSCE%2D2024WMPARC%2DIE%2FShared%20Documents%2FGeneral%2F1%20%2D%20Data%20%26%20Sampling%2FFrom%20SCE%2FDesk%20Work%20Orders" TargetMode="External"/><Relationship Id="rId20"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11%2DSCE%2D2024%20Q%2E%2001%20IN%2D9%20Answer%2Epdf&amp;viewid=cb4905da%2Dad78%2D4af6%2Dac18%2D2801f6151199&amp;parent=%2Fteams%2FSCE%2D2024WMPARC%2DIE%2FShared%20Documents%2FGeneral%2F1%20%2D%20Data%20%26%20Sampling%2FFrom%20SCE%2FDesk%20Work%20Orders" TargetMode="External"/><Relationship Id="rId41"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2%2E%20SH%2D17%20Answer%2Epdf&amp;viewid=cb4905da%2Dad78%2D4af6%2Dac18%2D2801f6151199&amp;parent=%2Fteams%2FSCE%2D2024WMPARC%2DIE%2FShared%20Documents%2FGeneral%2F1%20%2D%20Data%20%26%20Sampling%2FFrom%20SCE%2FDesk%20Work%20Orders" TargetMode="External"/><Relationship Id="rId54"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06%2E%20VM%2D10%20%2D%20Answer%2Epdf&amp;viewid=cb4905da%2Dad78%2D4af6%2Dac18%2D2801f6151199&amp;parent=%2Fteams%2FSCE%2D2024WMPARC%2DIE%2FShared%20Documents%2FGeneral%2F1%20%2D%20Data%20%26%20Sampling%2FFrom%20SCE%2FDesk%20Work%20Orders" TargetMode="External"/><Relationship Id="rId62" Type="http://schemas.openxmlformats.org/officeDocument/2006/relationships/printerSettings" Target="../printerSettings/printerSettings3.bin"/><Relationship Id="rId1" Type="http://schemas.openxmlformats.org/officeDocument/2006/relationships/hyperlink" Target="../1%20-%20Data%20&amp;%20Sampling/From%20SCE/Cost%20Variance/IE011-SCE-2024%20Q.%2004-06%20IN-5,%20SA-11,%20VM-6%20Answer.pdf?CT=1749161072617&amp;OR=ItemsView" TargetMode="External"/><Relationship Id="rId6"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2%20Answer%2Epdf&amp;viewid=cb4905da%2Dad78%2D4af6%2Dac18%2D2801f6151199&amp;parent=%2Fteams%2FSCE%2D2024WMPARC%2DIE%2FShared%20Documents%2FGeneral%2F1%20%2D%20Data%20%26%20Sampling%2FFrom%20SCE%2FData%20Request%20Answers" TargetMode="External"/><Relationship Id="rId15"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11%20Answer%2Epdf&amp;viewid=cb4905da%2Dad78%2D4af6%2Dac18%2D2801f6151199&amp;parent=%2Fteams%2FSCE%2D2024WMPARC%2DIE%2FShared%20Documents%2FGeneral%2F1%20%2D%20Data%20%26%20Sampling%2FFrom%20SCE%2FData%20Request%20Answers" TargetMode="External"/><Relationship Id="rId23" Type="http://schemas.openxmlformats.org/officeDocument/2006/relationships/hyperlink" Target="../1%20-%20Data%20%26%20Sampling/From%20SCE/Field%20Work%20Orders/IE013-SCE-2024%20Q.%2002%20VM-4%20Answer.pdf" TargetMode="External"/><Relationship Id="rId28" Type="http://schemas.openxmlformats.org/officeDocument/2006/relationships/hyperlink" Target="../1%20-%20Data%20%26%20Sampling/From%20SCE/Field%20Work%20Orders/IE07-SCE-2024%20Q.04%20-%20SH-16%20Answer.pdf" TargetMode="External"/><Relationship Id="rId36"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12%2DSCE%2D2024%20%20Q%2E%2001%20SA%2D1%20Answer%2Epdf&amp;viewid=cb4905da%2Dad78%2D4af6%2Dac18%2D2801f6151199&amp;parent=%2Fteams%2FSCE%2D2024WMPARC%2DIE%2FShared%20Documents%2FGeneral%2F1%20%2D%20Data%20%26%20Sampling%2FFrom%20SCE%2FDesk%20Work%20Orders" TargetMode="External"/><Relationship Id="rId49"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2001%2E%20SA%2D11%20Answer%2Epdf&amp;viewid=cb4905da%2Dad78%2D4af6%2Dac18%2D2801f6151199&amp;parent=%2Fteams%2FSCE%2D2024WMPARC%2DIE%2FShared%20Documents%2FGeneral%2F1%20%2D%20Data%20%26%20Sampling%2FFrom%20SCE%2FDesk%20Work%20Orders" TargetMode="External"/><Relationship Id="rId57"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09%2E%20VM%2D7%20%2D%20Answer%2Epdf&amp;viewid=cb4905da%2Dad78%2D4af6%2Dac18%2D2801f6151199&amp;parent=%2Fteams%2FSCE%2D2024WMPARC%2DIE%2FShared%20Documents%2FGeneral%2F1%20%2D%20Data%20%26%20Sampling%2FFrom%20SCE%2FDesk%20Work%20Orders" TargetMode="External"/><Relationship Id="rId10"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5%20Answer%2Epdf&amp;viewid=cb4905da%2Dad78%2D4af6%2Dac18%2D2801f6151199&amp;parent=%2Fteams%2FSCE%2D2024WMPARC%2DIE%2FShared%20Documents%2FGeneral%2F1%20%2D%20Data%20%26%20Sampling%2FFrom%20SCE%2FData%20Request%20Answers" TargetMode="External"/><Relationship Id="rId31" Type="http://schemas.openxmlformats.org/officeDocument/2006/relationships/hyperlink" Target="../1%20-%20Data%20%26%20Sampling/From%20SCE/Field%20Work%20Orders/IE10-SCE-2024%20Q.03%20SH-1%20-%20Answer.pdf" TargetMode="External"/><Relationship Id="rId44"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5%2E%20IN%2D1%2E1b%20Answer%2Epdf&amp;viewid=cb4905da%2Dad78%2D4af6%2Dac18%2D2801f6151199&amp;parent=%2Fteams%2FSCE%2D2024WMPARC%2DIE%2FShared%20Documents%2FGeneral%2F1%20%2D%20Data%20%26%20Sampling%2FFrom%20SCE%2FDesk%20Work%20Orders" TargetMode="External"/><Relationship Id="rId52"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04%2E%20SH%2D8%20%2D%20Answer%2Epdf&amp;viewid=cb4905da%2Dad78%2D4af6%2Dac18%2D2801f6151199&amp;parent=%2Fteams%2FSCE%2D2024WMPARC%2DIE%2FShared%20Documents%2FGeneral%2F1%20%2D%20Data%20%26%20Sampling%2FFrom%20SCE%2FDesk%20Work%20Orders" TargetMode="External"/><Relationship Id="rId60"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QA%20QC%2FIE%2DSCE%2D2024%20QA%2DQC%20Follow%2Dup%20II%20Q%2E01%20%2D%20Answer%2Epdf&amp;viewid=cb4905da%2Dad78%2D4af6%2Dac18%2D2801f6151199&amp;parent=%2Fteams%2FSCE%2D2024WMPARC%2DIE%2FShared%20Documents%2FGeneral%2F1%20%2D%20Data%20%26%20Sampling%2FFrom%20SCE%2FQA%20QC" TargetMode="External"/><Relationship Id="rId4"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Cost%20Variance%2FIE%2DSCE%2D2024%20Cost%20Variance%20Follow%2Dup%20Q%2E01%20%2D%20Answer%2Epdf&amp;viewid=cb4905da%2Dad78%2D4af6%2Dac18%2D2801f6151199&amp;parent=%2Fteams%2FSCE%2D2024WMPARC%2DIE%2FShared%20Documents%2FGeneral%2F1%20%2D%20Data%20%26%20Sampling%2FFrom%20SCE%2FCost%20Variance" TargetMode="External"/><Relationship Id="rId9" Type="http://schemas.openxmlformats.org/officeDocument/2006/relationships/hyperlink" Target="../../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6%20Answer%2Epdf&amp;viewid=cb4905da%2Dad78%2D4af6%2Dac18%2D2801f6151199&amp;parent=%2Fteams%2FSCE%2D2024WMPARC%2DIE%2FShared%20Documents%2FGeneral%2F1%20%2D%20Data%20%26%20Sampling%2FFrom%20SCE%2FData%20Request%20Answer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2E27E-5A8D-4820-B12A-565D3B799CC6}">
  <dimension ref="B2:C17"/>
  <sheetViews>
    <sheetView showGridLines="0" tabSelected="1" zoomScaleNormal="100" workbookViewId="0"/>
  </sheetViews>
  <sheetFormatPr defaultColWidth="8.85546875" defaultRowHeight="15" x14ac:dyDescent="0.25"/>
  <cols>
    <col min="2" max="2" width="23.85546875" customWidth="1"/>
    <col min="3" max="3" width="70" customWidth="1"/>
  </cols>
  <sheetData>
    <row r="2" spans="2:3" x14ac:dyDescent="0.25">
      <c r="B2" s="98"/>
      <c r="C2" s="99" t="s">
        <v>0</v>
      </c>
    </row>
    <row r="3" spans="2:3" x14ac:dyDescent="0.25">
      <c r="B3" s="98"/>
      <c r="C3" s="100"/>
    </row>
    <row r="4" spans="2:3" ht="14.45" customHeight="1" x14ac:dyDescent="0.25">
      <c r="B4" s="98"/>
      <c r="C4" s="100"/>
    </row>
    <row r="5" spans="2:3" ht="14.45" customHeight="1" x14ac:dyDescent="0.25">
      <c r="B5" s="98"/>
      <c r="C5" s="100"/>
    </row>
    <row r="6" spans="2:3" ht="14.45" customHeight="1" x14ac:dyDescent="0.25">
      <c r="B6" s="13"/>
      <c r="C6" s="14"/>
    </row>
    <row r="7" spans="2:3" x14ac:dyDescent="0.25">
      <c r="B7" s="1" t="s">
        <v>1</v>
      </c>
      <c r="C7" s="3" t="s">
        <v>2</v>
      </c>
    </row>
    <row r="8" spans="2:3" ht="4.5" customHeight="1" x14ac:dyDescent="0.25">
      <c r="B8" s="1"/>
      <c r="C8" s="4"/>
    </row>
    <row r="9" spans="2:3" x14ac:dyDescent="0.25">
      <c r="B9" s="1" t="s">
        <v>3</v>
      </c>
      <c r="C9" s="3" t="s">
        <v>4</v>
      </c>
    </row>
    <row r="10" spans="2:3" x14ac:dyDescent="0.25">
      <c r="B10" s="1"/>
      <c r="C10" s="4"/>
    </row>
    <row r="11" spans="2:3" ht="14.45" customHeight="1" x14ac:dyDescent="0.25">
      <c r="B11" s="5" t="s">
        <v>5</v>
      </c>
    </row>
    <row r="12" spans="2:3" ht="14.45" customHeight="1" x14ac:dyDescent="0.25">
      <c r="B12" s="5"/>
    </row>
    <row r="13" spans="2:3" x14ac:dyDescent="0.25">
      <c r="B13" s="6" t="s">
        <v>6</v>
      </c>
      <c r="C13" s="6" t="s">
        <v>7</v>
      </c>
    </row>
    <row r="14" spans="2:3" x14ac:dyDescent="0.25">
      <c r="B14" s="7" t="s">
        <v>8</v>
      </c>
      <c r="C14" s="6" t="s">
        <v>9</v>
      </c>
    </row>
    <row r="15" spans="2:3" x14ac:dyDescent="0.25">
      <c r="B15" s="8" t="s">
        <v>10</v>
      </c>
      <c r="C15" s="6" t="s">
        <v>11</v>
      </c>
    </row>
    <row r="16" spans="2:3" x14ac:dyDescent="0.25">
      <c r="B16" s="12" t="s">
        <v>12</v>
      </c>
      <c r="C16" s="6" t="s">
        <v>13</v>
      </c>
    </row>
    <row r="17" spans="2:3" x14ac:dyDescent="0.25">
      <c r="B17" s="9" t="s">
        <v>14</v>
      </c>
      <c r="C17" s="6" t="s">
        <v>15</v>
      </c>
    </row>
  </sheetData>
  <mergeCells count="2">
    <mergeCell ref="B2:B5"/>
    <mergeCell ref="C2:C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348DF-2E0B-4DF0-8BC0-5E74DDB7B388}">
  <sheetPr>
    <tabColor theme="4" tint="0.39997558519241921"/>
  </sheetPr>
  <dimension ref="A2:AE50"/>
  <sheetViews>
    <sheetView showGridLines="0" zoomScaleNormal="100" workbookViewId="0">
      <pane xSplit="5" ySplit="11" topLeftCell="F12" activePane="bottomRight" state="frozen"/>
      <selection activeCell="C63" sqref="C63"/>
      <selection pane="topRight" activeCell="C63" sqref="C63"/>
      <selection pane="bottomLeft" activeCell="C63" sqref="C63"/>
      <selection pane="bottomRight"/>
    </sheetView>
  </sheetViews>
  <sheetFormatPr defaultColWidth="8.85546875" defaultRowHeight="15" x14ac:dyDescent="0.25"/>
  <cols>
    <col min="1" max="1" width="3.85546875" style="17" customWidth="1"/>
    <col min="2" max="2" width="20.42578125" style="49" customWidth="1"/>
    <col min="3" max="3" width="24.85546875" style="17" bestFit="1" customWidth="1"/>
    <col min="4" max="4" width="20" style="17" customWidth="1"/>
    <col min="5" max="5" width="36.42578125" style="17" customWidth="1"/>
    <col min="6" max="6" width="36.85546875" style="17" customWidth="1"/>
    <col min="7" max="7" width="40.85546875" style="49" customWidth="1"/>
    <col min="8" max="11" width="25.7109375" style="50" customWidth="1"/>
    <col min="12" max="12" width="25.7109375" style="17" customWidth="1"/>
    <col min="13" max="13" width="28.42578125" style="17" hidden="1" customWidth="1"/>
    <col min="14" max="20" width="28.42578125" style="17" customWidth="1"/>
    <col min="21" max="21" width="21.42578125" style="17" customWidth="1"/>
    <col min="22" max="22" width="28.42578125" style="17" customWidth="1"/>
    <col min="23" max="23" width="51.140625" style="17" customWidth="1"/>
    <col min="24" max="27" width="28.42578125" style="17" customWidth="1"/>
    <col min="28" max="28" width="44.140625" style="49" customWidth="1"/>
    <col min="29" max="29" width="33.85546875" style="17" bestFit="1" customWidth="1"/>
    <col min="30" max="30" width="36.42578125" style="17" customWidth="1"/>
    <col min="31" max="16384" width="8.85546875" style="17"/>
  </cols>
  <sheetData>
    <row r="2" spans="2:31" x14ac:dyDescent="0.25">
      <c r="B2" s="101"/>
      <c r="C2" s="99" t="s">
        <v>16</v>
      </c>
    </row>
    <row r="3" spans="2:31" x14ac:dyDescent="0.25">
      <c r="B3" s="101"/>
      <c r="C3" s="99"/>
    </row>
    <row r="4" spans="2:31" x14ac:dyDescent="0.25">
      <c r="B4" s="101"/>
      <c r="C4" s="99"/>
    </row>
    <row r="5" spans="2:31" x14ac:dyDescent="0.25">
      <c r="B5" s="101"/>
      <c r="C5" s="99"/>
    </row>
    <row r="7" spans="2:31" x14ac:dyDescent="0.25">
      <c r="B7" s="51" t="s">
        <v>1</v>
      </c>
      <c r="C7" s="92" t="s">
        <v>2</v>
      </c>
    </row>
    <row r="8" spans="2:31" ht="4.5" customHeight="1" x14ac:dyDescent="0.25">
      <c r="B8" s="51"/>
      <c r="C8" s="52"/>
    </row>
    <row r="9" spans="2:31" x14ac:dyDescent="0.25">
      <c r="B9" s="51" t="s">
        <v>3</v>
      </c>
      <c r="C9" s="92" t="s">
        <v>4</v>
      </c>
    </row>
    <row r="10" spans="2:31" x14ac:dyDescent="0.25">
      <c r="S10" s="53"/>
      <c r="T10" s="54"/>
      <c r="X10" s="53"/>
      <c r="Y10" s="53"/>
    </row>
    <row r="11" spans="2:31" x14ac:dyDescent="0.25">
      <c r="B11" s="91" t="s">
        <v>17</v>
      </c>
      <c r="C11" s="55" t="s">
        <v>18</v>
      </c>
      <c r="D11" s="55" t="s">
        <v>19</v>
      </c>
      <c r="E11" s="55" t="s">
        <v>20</v>
      </c>
      <c r="F11" s="55" t="s">
        <v>21</v>
      </c>
      <c r="G11" s="56" t="s">
        <v>22</v>
      </c>
      <c r="H11" s="57" t="s">
        <v>23</v>
      </c>
      <c r="I11" s="57" t="s">
        <v>24</v>
      </c>
      <c r="J11" s="57" t="s">
        <v>25</v>
      </c>
      <c r="K11" s="57" t="s">
        <v>26</v>
      </c>
      <c r="L11" s="58" t="s">
        <v>27</v>
      </c>
      <c r="M11" s="58" t="s">
        <v>28</v>
      </c>
      <c r="N11" s="59" t="s">
        <v>29</v>
      </c>
      <c r="O11" s="59" t="s">
        <v>30</v>
      </c>
      <c r="P11" s="59" t="s">
        <v>31</v>
      </c>
      <c r="Q11" s="59" t="s">
        <v>32</v>
      </c>
      <c r="R11" s="59" t="s">
        <v>33</v>
      </c>
      <c r="S11" s="60" t="s">
        <v>34</v>
      </c>
      <c r="T11" s="60" t="s">
        <v>35</v>
      </c>
      <c r="U11" s="60" t="s">
        <v>36</v>
      </c>
      <c r="V11" s="60" t="s">
        <v>37</v>
      </c>
      <c r="W11" s="60" t="s">
        <v>38</v>
      </c>
      <c r="X11" s="60" t="s">
        <v>39</v>
      </c>
      <c r="Y11" s="60" t="s">
        <v>40</v>
      </c>
      <c r="Z11" s="60" t="s">
        <v>41</v>
      </c>
      <c r="AA11" s="60" t="s">
        <v>42</v>
      </c>
      <c r="AB11" s="61" t="s">
        <v>43</v>
      </c>
      <c r="AC11" s="62" t="s">
        <v>44</v>
      </c>
      <c r="AD11" s="62" t="s">
        <v>45</v>
      </c>
    </row>
    <row r="12" spans="2:31" ht="90" x14ac:dyDescent="0.25">
      <c r="B12" s="27" t="s">
        <v>46</v>
      </c>
      <c r="C12" s="15" t="s">
        <v>47</v>
      </c>
      <c r="D12" s="15" t="s">
        <v>48</v>
      </c>
      <c r="E12" s="27" t="s">
        <v>49</v>
      </c>
      <c r="F12" s="15" t="s">
        <v>50</v>
      </c>
      <c r="G12" s="63" t="s">
        <v>51</v>
      </c>
      <c r="H12" s="64" t="s">
        <v>52</v>
      </c>
      <c r="I12" s="64" t="s">
        <v>53</v>
      </c>
      <c r="J12" s="64">
        <v>2</v>
      </c>
      <c r="K12" s="65">
        <v>2</v>
      </c>
      <c r="L12" s="27" t="s">
        <v>54</v>
      </c>
      <c r="M12" s="27" t="s">
        <v>52</v>
      </c>
      <c r="N12" s="27">
        <v>2</v>
      </c>
      <c r="O12" s="66">
        <v>1</v>
      </c>
      <c r="P12" s="27" t="s">
        <v>55</v>
      </c>
      <c r="Q12" s="66" t="str">
        <f t="shared" ref="Q12:Q50" si="0">IFERROR(O12*K12/H12,"Target not quantified in the initiative")</f>
        <v>Target not quantified in the initiative</v>
      </c>
      <c r="R12" s="27" t="s">
        <v>56</v>
      </c>
      <c r="S12" s="67">
        <v>0</v>
      </c>
      <c r="T12" s="67">
        <v>0</v>
      </c>
      <c r="U12" s="47" t="str">
        <f t="shared" ref="U12:U29" si="1">IFERROR(ABS(S12-T12)/S12,"0%")</f>
        <v>0%</v>
      </c>
      <c r="V12" s="27" t="s">
        <v>57</v>
      </c>
      <c r="W12" s="68" t="s">
        <v>52</v>
      </c>
      <c r="X12" s="67">
        <v>109597.45999999999</v>
      </c>
      <c r="Y12" s="67">
        <v>51136.810000000019</v>
      </c>
      <c r="Z12" s="47">
        <f t="shared" ref="Z12:Z50" si="2">IFERROR(ABS(Y12-X12)/X12,"0%")</f>
        <v>0.53341245317181596</v>
      </c>
      <c r="AA12" s="27" t="s">
        <v>58</v>
      </c>
      <c r="AB12" s="27" t="s">
        <v>59</v>
      </c>
      <c r="AC12" s="27" t="s">
        <v>60</v>
      </c>
      <c r="AD12" s="66">
        <v>1</v>
      </c>
      <c r="AE12" s="53"/>
    </row>
    <row r="13" spans="2:31" ht="135" x14ac:dyDescent="0.25">
      <c r="B13" s="27" t="s">
        <v>61</v>
      </c>
      <c r="C13" s="15" t="s">
        <v>62</v>
      </c>
      <c r="D13" s="15" t="s">
        <v>63</v>
      </c>
      <c r="E13" s="27" t="s">
        <v>64</v>
      </c>
      <c r="F13" s="15" t="s">
        <v>50</v>
      </c>
      <c r="G13" s="63" t="s">
        <v>456</v>
      </c>
      <c r="H13" s="64" t="s">
        <v>53</v>
      </c>
      <c r="I13" s="64" t="s">
        <v>53</v>
      </c>
      <c r="J13" s="64" t="s">
        <v>53</v>
      </c>
      <c r="K13" s="64" t="s">
        <v>53</v>
      </c>
      <c r="L13" s="27" t="s">
        <v>54</v>
      </c>
      <c r="M13" s="27" t="s">
        <v>52</v>
      </c>
      <c r="N13" s="27">
        <v>1</v>
      </c>
      <c r="O13" s="66">
        <v>1</v>
      </c>
      <c r="P13" s="27" t="s">
        <v>55</v>
      </c>
      <c r="Q13" s="66" t="str">
        <f t="shared" si="0"/>
        <v>Target not quantified in the initiative</v>
      </c>
      <c r="R13" s="27" t="s">
        <v>56</v>
      </c>
      <c r="S13" s="67">
        <v>0</v>
      </c>
      <c r="T13" s="67">
        <v>0</v>
      </c>
      <c r="U13" s="47" t="str">
        <f t="shared" si="1"/>
        <v>0%</v>
      </c>
      <c r="V13" s="27" t="s">
        <v>57</v>
      </c>
      <c r="W13" s="68" t="s">
        <v>52</v>
      </c>
      <c r="X13" s="67">
        <v>1124452.55</v>
      </c>
      <c r="Y13" s="67">
        <v>239088.78000000006</v>
      </c>
      <c r="Z13" s="47">
        <f t="shared" si="2"/>
        <v>0.78737317105999716</v>
      </c>
      <c r="AA13" s="27" t="s">
        <v>58</v>
      </c>
      <c r="AB13" s="27" t="s">
        <v>65</v>
      </c>
      <c r="AC13" s="27" t="s">
        <v>60</v>
      </c>
      <c r="AD13" s="66">
        <v>1</v>
      </c>
      <c r="AE13" s="53"/>
    </row>
    <row r="14" spans="2:31" ht="75" x14ac:dyDescent="0.25">
      <c r="B14" s="27" t="s">
        <v>46</v>
      </c>
      <c r="C14" s="15" t="s">
        <v>66</v>
      </c>
      <c r="D14" s="15" t="s">
        <v>67</v>
      </c>
      <c r="E14" s="27" t="s">
        <v>68</v>
      </c>
      <c r="F14" s="15" t="s">
        <v>50</v>
      </c>
      <c r="G14" s="63" t="s">
        <v>69</v>
      </c>
      <c r="H14" s="64">
        <v>3</v>
      </c>
      <c r="I14" s="64">
        <v>3</v>
      </c>
      <c r="J14" s="64">
        <v>3</v>
      </c>
      <c r="K14" s="65">
        <v>3</v>
      </c>
      <c r="L14" s="27" t="s">
        <v>54</v>
      </c>
      <c r="M14" s="27" t="s">
        <v>52</v>
      </c>
      <c r="N14" s="27">
        <v>3</v>
      </c>
      <c r="O14" s="66">
        <v>1</v>
      </c>
      <c r="P14" s="27" t="s">
        <v>55</v>
      </c>
      <c r="Q14" s="66">
        <f t="shared" si="0"/>
        <v>1</v>
      </c>
      <c r="R14" s="27" t="s">
        <v>56</v>
      </c>
      <c r="S14" s="67">
        <v>0</v>
      </c>
      <c r="T14" s="67">
        <v>0</v>
      </c>
      <c r="U14" s="47" t="str">
        <f t="shared" si="1"/>
        <v>0%</v>
      </c>
      <c r="V14" s="27" t="s">
        <v>57</v>
      </c>
      <c r="W14" s="68" t="s">
        <v>52</v>
      </c>
      <c r="X14" s="67">
        <v>4356762.0999999996</v>
      </c>
      <c r="Y14" s="67">
        <v>2015648.7399999993</v>
      </c>
      <c r="Z14" s="47">
        <f t="shared" si="2"/>
        <v>0.53735166306188731</v>
      </c>
      <c r="AA14" s="27" t="s">
        <v>58</v>
      </c>
      <c r="AB14" s="27" t="s">
        <v>70</v>
      </c>
      <c r="AC14" s="27" t="s">
        <v>60</v>
      </c>
      <c r="AD14" s="66">
        <v>1</v>
      </c>
      <c r="AE14" s="53"/>
    </row>
    <row r="15" spans="2:31" ht="60" x14ac:dyDescent="0.25">
      <c r="B15" s="27" t="s">
        <v>61</v>
      </c>
      <c r="C15" s="15" t="s">
        <v>71</v>
      </c>
      <c r="D15" s="15" t="s">
        <v>72</v>
      </c>
      <c r="E15" s="27" t="s">
        <v>73</v>
      </c>
      <c r="F15" s="15" t="s">
        <v>50</v>
      </c>
      <c r="G15" s="63" t="s">
        <v>74</v>
      </c>
      <c r="H15" s="64" t="s">
        <v>52</v>
      </c>
      <c r="I15" s="64" t="s">
        <v>53</v>
      </c>
      <c r="J15" s="64" t="s">
        <v>52</v>
      </c>
      <c r="K15" s="65" t="s">
        <v>52</v>
      </c>
      <c r="L15" s="27" t="s">
        <v>54</v>
      </c>
      <c r="M15" s="27" t="s">
        <v>52</v>
      </c>
      <c r="N15" s="27">
        <v>1</v>
      </c>
      <c r="O15" s="66">
        <v>1</v>
      </c>
      <c r="P15" s="27" t="s">
        <v>55</v>
      </c>
      <c r="Q15" s="66" t="str">
        <f t="shared" si="0"/>
        <v>Target not quantified in the initiative</v>
      </c>
      <c r="R15" s="27" t="s">
        <v>56</v>
      </c>
      <c r="S15" s="67">
        <v>0</v>
      </c>
      <c r="T15" s="67">
        <v>0</v>
      </c>
      <c r="U15" s="47" t="str">
        <f t="shared" si="1"/>
        <v>0%</v>
      </c>
      <c r="V15" s="27" t="s">
        <v>57</v>
      </c>
      <c r="W15" s="68" t="s">
        <v>52</v>
      </c>
      <c r="X15" s="67">
        <v>35000000</v>
      </c>
      <c r="Y15" s="67">
        <v>36059373.960000001</v>
      </c>
      <c r="Z15" s="47">
        <f t="shared" si="2"/>
        <v>3.0267827428571453E-2</v>
      </c>
      <c r="AA15" s="27" t="s">
        <v>57</v>
      </c>
      <c r="AB15" s="27" t="s">
        <v>52</v>
      </c>
      <c r="AC15" s="27" t="s">
        <v>60</v>
      </c>
      <c r="AD15" s="66">
        <v>1</v>
      </c>
      <c r="AE15" s="53"/>
    </row>
    <row r="16" spans="2:31" ht="285" x14ac:dyDescent="0.25">
      <c r="B16" s="27" t="s">
        <v>61</v>
      </c>
      <c r="C16" s="15" t="s">
        <v>75</v>
      </c>
      <c r="D16" s="15" t="s">
        <v>76</v>
      </c>
      <c r="E16" s="27" t="s">
        <v>77</v>
      </c>
      <c r="F16" s="15" t="s">
        <v>50</v>
      </c>
      <c r="G16" s="63" t="s">
        <v>78</v>
      </c>
      <c r="H16" s="64">
        <v>187000</v>
      </c>
      <c r="I16" s="64">
        <v>208828</v>
      </c>
      <c r="J16" s="64">
        <v>208828</v>
      </c>
      <c r="K16" s="65">
        <v>208828</v>
      </c>
      <c r="L16" s="27" t="s">
        <v>54</v>
      </c>
      <c r="M16" s="27" t="s">
        <v>52</v>
      </c>
      <c r="N16" s="27">
        <v>23</v>
      </c>
      <c r="O16" s="66">
        <v>1</v>
      </c>
      <c r="P16" s="27" t="s">
        <v>55</v>
      </c>
      <c r="Q16" s="66">
        <f t="shared" si="0"/>
        <v>1.1167272727272728</v>
      </c>
      <c r="R16" s="27" t="s">
        <v>56</v>
      </c>
      <c r="S16" s="67">
        <v>116392985.03000002</v>
      </c>
      <c r="T16" s="67">
        <v>98402243.999999985</v>
      </c>
      <c r="U16" s="47">
        <f t="shared" si="1"/>
        <v>0.1545689461041227</v>
      </c>
      <c r="V16" s="27" t="s">
        <v>58</v>
      </c>
      <c r="W16" s="27" t="s">
        <v>79</v>
      </c>
      <c r="X16" s="67">
        <v>113845387.79999991</v>
      </c>
      <c r="Y16" s="67">
        <v>93805192.269999996</v>
      </c>
      <c r="Z16" s="47">
        <f t="shared" si="2"/>
        <v>0.17602992898760128</v>
      </c>
      <c r="AA16" s="27" t="s">
        <v>58</v>
      </c>
      <c r="AB16" s="27" t="s">
        <v>80</v>
      </c>
      <c r="AC16" s="27" t="s">
        <v>60</v>
      </c>
      <c r="AD16" s="66">
        <v>1</v>
      </c>
      <c r="AE16" s="53"/>
    </row>
    <row r="17" spans="2:31" ht="90" x14ac:dyDescent="0.25">
      <c r="B17" s="27" t="s">
        <v>81</v>
      </c>
      <c r="C17" s="15" t="s">
        <v>82</v>
      </c>
      <c r="D17" s="15" t="s">
        <v>83</v>
      </c>
      <c r="E17" s="27" t="s">
        <v>84</v>
      </c>
      <c r="F17" s="15" t="s">
        <v>85</v>
      </c>
      <c r="G17" s="63" t="s">
        <v>86</v>
      </c>
      <c r="H17" s="64">
        <v>28000</v>
      </c>
      <c r="I17" s="64">
        <v>31711</v>
      </c>
      <c r="J17" s="64">
        <v>31708</v>
      </c>
      <c r="K17" s="65">
        <v>31708</v>
      </c>
      <c r="L17" s="27" t="s">
        <v>54</v>
      </c>
      <c r="M17" s="27" t="s">
        <v>52</v>
      </c>
      <c r="N17" s="27">
        <v>82</v>
      </c>
      <c r="O17" s="66">
        <v>1</v>
      </c>
      <c r="P17" s="27" t="s">
        <v>87</v>
      </c>
      <c r="Q17" s="66">
        <f t="shared" si="0"/>
        <v>1.1324285714285713</v>
      </c>
      <c r="R17" s="27" t="s">
        <v>56</v>
      </c>
      <c r="S17" s="67">
        <v>20599828.79999999</v>
      </c>
      <c r="T17" s="67">
        <v>16728690.999999998</v>
      </c>
      <c r="U17" s="47">
        <f t="shared" si="1"/>
        <v>0.18792087242977443</v>
      </c>
      <c r="V17" s="27" t="s">
        <v>88</v>
      </c>
      <c r="W17" s="27" t="s">
        <v>89</v>
      </c>
      <c r="X17" s="67">
        <v>19885500.790000003</v>
      </c>
      <c r="Y17" s="67">
        <v>21089361.98</v>
      </c>
      <c r="Z17" s="47">
        <f t="shared" si="2"/>
        <v>6.053964658538516E-2</v>
      </c>
      <c r="AA17" s="27" t="s">
        <v>57</v>
      </c>
      <c r="AB17" s="27" t="s">
        <v>52</v>
      </c>
      <c r="AC17" s="27" t="s">
        <v>60</v>
      </c>
      <c r="AD17" s="66">
        <v>1</v>
      </c>
      <c r="AE17" s="53"/>
    </row>
    <row r="18" spans="2:31" ht="30" x14ac:dyDescent="0.25">
      <c r="B18" s="27" t="s">
        <v>81</v>
      </c>
      <c r="C18" s="15" t="s">
        <v>90</v>
      </c>
      <c r="D18" s="15" t="s">
        <v>83</v>
      </c>
      <c r="E18" s="27" t="s">
        <v>91</v>
      </c>
      <c r="F18" s="15" t="s">
        <v>85</v>
      </c>
      <c r="G18" s="63" t="s">
        <v>86</v>
      </c>
      <c r="H18" s="64">
        <v>28000</v>
      </c>
      <c r="I18" s="64">
        <v>30735</v>
      </c>
      <c r="J18" s="64">
        <v>30729</v>
      </c>
      <c r="K18" s="65">
        <v>30729</v>
      </c>
      <c r="L18" s="27" t="s">
        <v>54</v>
      </c>
      <c r="M18" s="27" t="s">
        <v>52</v>
      </c>
      <c r="N18" s="27">
        <v>82</v>
      </c>
      <c r="O18" s="66">
        <v>1</v>
      </c>
      <c r="P18" s="27" t="s">
        <v>87</v>
      </c>
      <c r="Q18" s="66">
        <f t="shared" si="0"/>
        <v>1.0974642857142858</v>
      </c>
      <c r="R18" s="27" t="s">
        <v>56</v>
      </c>
      <c r="S18" s="67">
        <v>0</v>
      </c>
      <c r="T18" s="67">
        <v>0</v>
      </c>
      <c r="U18" s="47" t="str">
        <f t="shared" si="1"/>
        <v>0%</v>
      </c>
      <c r="V18" s="27" t="s">
        <v>57</v>
      </c>
      <c r="W18" s="68" t="s">
        <v>52</v>
      </c>
      <c r="X18" s="67" t="s">
        <v>92</v>
      </c>
      <c r="Y18" s="67" t="s">
        <v>92</v>
      </c>
      <c r="Z18" s="47" t="str">
        <f t="shared" si="2"/>
        <v>0%</v>
      </c>
      <c r="AA18" s="27" t="s">
        <v>57</v>
      </c>
      <c r="AB18" s="27" t="s">
        <v>52</v>
      </c>
      <c r="AC18" s="27" t="s">
        <v>60</v>
      </c>
      <c r="AD18" s="66">
        <v>1</v>
      </c>
    </row>
    <row r="19" spans="2:31" ht="60" x14ac:dyDescent="0.25">
      <c r="B19" s="27" t="s">
        <v>93</v>
      </c>
      <c r="C19" s="15" t="s">
        <v>94</v>
      </c>
      <c r="D19" s="15" t="s">
        <v>95</v>
      </c>
      <c r="E19" s="27" t="s">
        <v>96</v>
      </c>
      <c r="F19" s="15" t="s">
        <v>50</v>
      </c>
      <c r="G19" s="63" t="s">
        <v>97</v>
      </c>
      <c r="H19" s="64">
        <v>5300</v>
      </c>
      <c r="I19" s="64">
        <v>5399.97</v>
      </c>
      <c r="J19" s="69">
        <v>5399.27</v>
      </c>
      <c r="K19" s="65">
        <v>5399.27</v>
      </c>
      <c r="L19" s="27" t="s">
        <v>54</v>
      </c>
      <c r="M19" s="27" t="s">
        <v>52</v>
      </c>
      <c r="N19" s="27">
        <v>23</v>
      </c>
      <c r="O19" s="66">
        <v>1</v>
      </c>
      <c r="P19" s="27" t="s">
        <v>55</v>
      </c>
      <c r="Q19" s="66">
        <f t="shared" si="0"/>
        <v>1.0187301886792455</v>
      </c>
      <c r="R19" s="27" t="s">
        <v>56</v>
      </c>
      <c r="S19" s="67">
        <v>0</v>
      </c>
      <c r="T19" s="67">
        <v>0</v>
      </c>
      <c r="U19" s="47" t="str">
        <f t="shared" si="1"/>
        <v>0%</v>
      </c>
      <c r="V19" s="27" t="s">
        <v>57</v>
      </c>
      <c r="W19" s="68" t="s">
        <v>52</v>
      </c>
      <c r="X19" s="67">
        <v>475146.14</v>
      </c>
      <c r="Y19" s="67">
        <v>475146.14</v>
      </c>
      <c r="Z19" s="47">
        <f t="shared" si="2"/>
        <v>0</v>
      </c>
      <c r="AA19" s="27" t="s">
        <v>57</v>
      </c>
      <c r="AB19" s="27" t="s">
        <v>98</v>
      </c>
      <c r="AC19" s="27" t="s">
        <v>60</v>
      </c>
      <c r="AD19" s="66">
        <v>1</v>
      </c>
      <c r="AE19" s="53"/>
    </row>
    <row r="20" spans="2:31" ht="90" x14ac:dyDescent="0.25">
      <c r="B20" s="27" t="s">
        <v>93</v>
      </c>
      <c r="C20" s="15" t="s">
        <v>99</v>
      </c>
      <c r="D20" s="15" t="s">
        <v>100</v>
      </c>
      <c r="E20" s="27" t="s">
        <v>101</v>
      </c>
      <c r="F20" s="15" t="s">
        <v>50</v>
      </c>
      <c r="G20" s="63" t="s">
        <v>102</v>
      </c>
      <c r="H20" s="64">
        <v>1000</v>
      </c>
      <c r="I20" s="64" t="s">
        <v>53</v>
      </c>
      <c r="J20" s="64">
        <v>1086.2</v>
      </c>
      <c r="K20" s="65">
        <v>1086.2</v>
      </c>
      <c r="L20" s="27" t="s">
        <v>54</v>
      </c>
      <c r="M20" s="27" t="s">
        <v>52</v>
      </c>
      <c r="N20" s="27">
        <v>23</v>
      </c>
      <c r="O20" s="66">
        <v>1</v>
      </c>
      <c r="P20" s="27" t="s">
        <v>55</v>
      </c>
      <c r="Q20" s="66">
        <f t="shared" si="0"/>
        <v>1.0862000000000001</v>
      </c>
      <c r="R20" s="27" t="s">
        <v>56</v>
      </c>
      <c r="S20" s="67">
        <v>0</v>
      </c>
      <c r="T20" s="67">
        <v>0</v>
      </c>
      <c r="U20" s="47" t="str">
        <f t="shared" si="1"/>
        <v>0%</v>
      </c>
      <c r="V20" s="27" t="s">
        <v>57</v>
      </c>
      <c r="W20" s="68" t="s">
        <v>52</v>
      </c>
      <c r="X20" s="67">
        <v>103542.31000000001</v>
      </c>
      <c r="Y20" s="67">
        <v>188315.85</v>
      </c>
      <c r="Z20" s="47">
        <f t="shared" si="2"/>
        <v>0.81873332746777605</v>
      </c>
      <c r="AA20" s="27" t="s">
        <v>88</v>
      </c>
      <c r="AB20" s="27" t="s">
        <v>103</v>
      </c>
      <c r="AC20" s="27" t="s">
        <v>60</v>
      </c>
      <c r="AD20" s="66">
        <v>1</v>
      </c>
      <c r="AE20" s="53"/>
    </row>
    <row r="21" spans="2:31" ht="135" x14ac:dyDescent="0.25">
      <c r="B21" s="27" t="s">
        <v>93</v>
      </c>
      <c r="C21" s="15" t="s">
        <v>104</v>
      </c>
      <c r="D21" s="15" t="s">
        <v>105</v>
      </c>
      <c r="E21" s="27" t="s">
        <v>106</v>
      </c>
      <c r="F21" s="15" t="s">
        <v>50</v>
      </c>
      <c r="G21" s="63" t="s">
        <v>107</v>
      </c>
      <c r="H21" s="64">
        <v>160</v>
      </c>
      <c r="I21" s="64" t="s">
        <v>53</v>
      </c>
      <c r="J21" s="64">
        <v>225</v>
      </c>
      <c r="K21" s="65">
        <v>225</v>
      </c>
      <c r="L21" s="27" t="s">
        <v>54</v>
      </c>
      <c r="M21" s="27" t="s">
        <v>52</v>
      </c>
      <c r="N21" s="27">
        <v>21</v>
      </c>
      <c r="O21" s="66">
        <v>1</v>
      </c>
      <c r="P21" s="27" t="s">
        <v>55</v>
      </c>
      <c r="Q21" s="66">
        <f t="shared" si="0"/>
        <v>1.40625</v>
      </c>
      <c r="R21" s="27" t="s">
        <v>56</v>
      </c>
      <c r="S21" s="67">
        <v>0</v>
      </c>
      <c r="T21" s="67">
        <v>0</v>
      </c>
      <c r="U21" s="47" t="str">
        <f t="shared" si="1"/>
        <v>0%</v>
      </c>
      <c r="V21" s="27" t="s">
        <v>57</v>
      </c>
      <c r="W21" s="68" t="s">
        <v>52</v>
      </c>
      <c r="X21" s="67">
        <v>280000</v>
      </c>
      <c r="Y21" s="67">
        <v>41133.079999999994</v>
      </c>
      <c r="Z21" s="47">
        <f t="shared" si="2"/>
        <v>0.85309614285714286</v>
      </c>
      <c r="AA21" s="27" t="s">
        <v>58</v>
      </c>
      <c r="AB21" s="27" t="s">
        <v>108</v>
      </c>
      <c r="AC21" s="27" t="s">
        <v>60</v>
      </c>
      <c r="AD21" s="66">
        <v>1</v>
      </c>
      <c r="AE21" s="53"/>
    </row>
    <row r="22" spans="2:31" ht="165" x14ac:dyDescent="0.25">
      <c r="B22" s="27" t="s">
        <v>81</v>
      </c>
      <c r="C22" s="15" t="s">
        <v>109</v>
      </c>
      <c r="D22" s="15" t="s">
        <v>110</v>
      </c>
      <c r="E22" s="27" t="s">
        <v>111</v>
      </c>
      <c r="F22" s="15" t="s">
        <v>50</v>
      </c>
      <c r="G22" s="63" t="s">
        <v>112</v>
      </c>
      <c r="H22" s="64">
        <v>1</v>
      </c>
      <c r="I22" s="64">
        <v>0.5</v>
      </c>
      <c r="J22" s="64">
        <v>0.5</v>
      </c>
      <c r="K22" s="65">
        <v>0.5</v>
      </c>
      <c r="L22" s="27" t="s">
        <v>113</v>
      </c>
      <c r="M22" s="27" t="s">
        <v>114</v>
      </c>
      <c r="N22" s="27">
        <v>1</v>
      </c>
      <c r="O22" s="66">
        <v>1</v>
      </c>
      <c r="P22" s="27" t="s">
        <v>55</v>
      </c>
      <c r="Q22" s="66">
        <f>IFERROR(O22*K22/H22,"Target not quantified in the initiative")</f>
        <v>0.5</v>
      </c>
      <c r="R22" s="27" t="s">
        <v>56</v>
      </c>
      <c r="S22" s="67">
        <v>4448076.9899999881</v>
      </c>
      <c r="T22" s="67">
        <v>7795665.0100000734</v>
      </c>
      <c r="U22" s="47">
        <f t="shared" si="1"/>
        <v>0.75259219377857356</v>
      </c>
      <c r="V22" s="27" t="s">
        <v>88</v>
      </c>
      <c r="W22" s="27" t="s">
        <v>115</v>
      </c>
      <c r="X22" s="67">
        <v>1231554.83</v>
      </c>
      <c r="Y22" s="67">
        <v>1249082.1800000004</v>
      </c>
      <c r="Z22" s="47">
        <f t="shared" si="2"/>
        <v>1.4231887669995436E-2</v>
      </c>
      <c r="AA22" s="27" t="s">
        <v>57</v>
      </c>
      <c r="AB22" s="27" t="s">
        <v>52</v>
      </c>
      <c r="AC22" s="27" t="s">
        <v>116</v>
      </c>
      <c r="AD22" s="66" t="s">
        <v>205</v>
      </c>
    </row>
    <row r="23" spans="2:31" ht="105" x14ac:dyDescent="0.25">
      <c r="B23" s="27" t="s">
        <v>93</v>
      </c>
      <c r="C23" s="15" t="s">
        <v>117</v>
      </c>
      <c r="D23" s="15" t="s">
        <v>118</v>
      </c>
      <c r="E23" s="27" t="s">
        <v>119</v>
      </c>
      <c r="F23" s="15" t="s">
        <v>50</v>
      </c>
      <c r="G23" s="63" t="s">
        <v>120</v>
      </c>
      <c r="H23" s="64">
        <v>25</v>
      </c>
      <c r="I23" s="64">
        <v>33</v>
      </c>
      <c r="J23" s="64">
        <v>33</v>
      </c>
      <c r="K23" s="65">
        <v>33</v>
      </c>
      <c r="L23" s="27" t="s">
        <v>54</v>
      </c>
      <c r="M23" s="27" t="s">
        <v>52</v>
      </c>
      <c r="N23" s="27">
        <v>7</v>
      </c>
      <c r="O23" s="66">
        <v>1</v>
      </c>
      <c r="P23" s="27" t="s">
        <v>55</v>
      </c>
      <c r="Q23" s="66">
        <f t="shared" si="0"/>
        <v>1.32</v>
      </c>
      <c r="R23" s="27" t="s">
        <v>56</v>
      </c>
      <c r="S23" s="67">
        <v>0</v>
      </c>
      <c r="T23" s="67">
        <v>0</v>
      </c>
      <c r="U23" s="47" t="str">
        <f t="shared" si="1"/>
        <v>0%</v>
      </c>
      <c r="V23" s="27" t="s">
        <v>57</v>
      </c>
      <c r="W23" s="68" t="s">
        <v>52</v>
      </c>
      <c r="X23" s="67">
        <v>1759268.61</v>
      </c>
      <c r="Y23" s="67">
        <v>817152.43</v>
      </c>
      <c r="Z23" s="47">
        <f t="shared" si="2"/>
        <v>0.53551582438568035</v>
      </c>
      <c r="AA23" s="27" t="s">
        <v>58</v>
      </c>
      <c r="AB23" s="27" t="s">
        <v>121</v>
      </c>
      <c r="AC23" s="27" t="s">
        <v>60</v>
      </c>
      <c r="AD23" s="66">
        <v>1</v>
      </c>
      <c r="AE23" s="53"/>
    </row>
    <row r="24" spans="2:31" ht="30" x14ac:dyDescent="0.25">
      <c r="B24" s="27" t="s">
        <v>81</v>
      </c>
      <c r="C24" s="15" t="s">
        <v>122</v>
      </c>
      <c r="D24" s="15" t="s">
        <v>118</v>
      </c>
      <c r="E24" s="27" t="s">
        <v>123</v>
      </c>
      <c r="F24" s="15" t="s">
        <v>50</v>
      </c>
      <c r="G24" s="27" t="s">
        <v>124</v>
      </c>
      <c r="H24" s="70">
        <v>50</v>
      </c>
      <c r="I24" s="70">
        <v>70</v>
      </c>
      <c r="J24" s="70">
        <v>70</v>
      </c>
      <c r="K24" s="65">
        <v>70</v>
      </c>
      <c r="L24" s="27" t="s">
        <v>54</v>
      </c>
      <c r="M24" s="27" t="s">
        <v>52</v>
      </c>
      <c r="N24" s="27">
        <v>8</v>
      </c>
      <c r="O24" s="66">
        <v>1</v>
      </c>
      <c r="P24" s="27" t="s">
        <v>55</v>
      </c>
      <c r="Q24" s="66">
        <f t="shared" si="0"/>
        <v>1.4</v>
      </c>
      <c r="R24" s="27" t="s">
        <v>56</v>
      </c>
      <c r="S24" s="71">
        <v>0</v>
      </c>
      <c r="T24" s="71">
        <v>0</v>
      </c>
      <c r="U24" s="47" t="str">
        <f t="shared" si="1"/>
        <v>0%</v>
      </c>
      <c r="V24" s="27" t="s">
        <v>57</v>
      </c>
      <c r="W24" s="68" t="s">
        <v>52</v>
      </c>
      <c r="X24" s="71" t="s">
        <v>125</v>
      </c>
      <c r="Y24" s="71" t="s">
        <v>125</v>
      </c>
      <c r="Z24" s="47" t="str">
        <f t="shared" si="2"/>
        <v>0%</v>
      </c>
      <c r="AA24" s="27" t="s">
        <v>57</v>
      </c>
      <c r="AB24" s="27" t="s">
        <v>52</v>
      </c>
      <c r="AC24" s="27" t="s">
        <v>60</v>
      </c>
      <c r="AD24" s="66">
        <v>1</v>
      </c>
    </row>
    <row r="25" spans="2:31" ht="75" x14ac:dyDescent="0.25">
      <c r="B25" s="27" t="s">
        <v>61</v>
      </c>
      <c r="C25" s="15" t="s">
        <v>126</v>
      </c>
      <c r="D25" s="15" t="s">
        <v>127</v>
      </c>
      <c r="E25" s="27" t="s">
        <v>128</v>
      </c>
      <c r="F25" s="15" t="s">
        <v>50</v>
      </c>
      <c r="G25" s="63" t="s">
        <v>129</v>
      </c>
      <c r="H25" s="72">
        <v>0.85</v>
      </c>
      <c r="I25" s="73">
        <v>1</v>
      </c>
      <c r="J25" s="73">
        <v>1</v>
      </c>
      <c r="K25" s="65">
        <v>1</v>
      </c>
      <c r="L25" s="27" t="s">
        <v>54</v>
      </c>
      <c r="M25" s="27" t="s">
        <v>52</v>
      </c>
      <c r="N25" s="27">
        <v>1</v>
      </c>
      <c r="O25" s="66">
        <v>1</v>
      </c>
      <c r="P25" s="27" t="s">
        <v>55</v>
      </c>
      <c r="Q25" s="66">
        <f t="shared" si="0"/>
        <v>1.1764705882352942</v>
      </c>
      <c r="R25" s="27" t="s">
        <v>56</v>
      </c>
      <c r="S25" s="67">
        <v>0</v>
      </c>
      <c r="T25" s="67">
        <v>0</v>
      </c>
      <c r="U25" s="47" t="str">
        <f t="shared" si="1"/>
        <v>0%</v>
      </c>
      <c r="V25" s="27" t="s">
        <v>57</v>
      </c>
      <c r="W25" s="68" t="s">
        <v>52</v>
      </c>
      <c r="X25" s="67">
        <v>8507394.9100000001</v>
      </c>
      <c r="Y25" s="67">
        <v>7699919.1400000015</v>
      </c>
      <c r="Z25" s="47">
        <f t="shared" si="2"/>
        <v>9.4914574736721449E-2</v>
      </c>
      <c r="AA25" s="27" t="s">
        <v>57</v>
      </c>
      <c r="AB25" s="27" t="s">
        <v>52</v>
      </c>
      <c r="AC25" s="27" t="s">
        <v>60</v>
      </c>
      <c r="AD25" s="66">
        <v>1</v>
      </c>
      <c r="AE25" s="53"/>
    </row>
    <row r="26" spans="2:31" ht="75" x14ac:dyDescent="0.25">
      <c r="B26" s="27" t="s">
        <v>61</v>
      </c>
      <c r="C26" s="15" t="s">
        <v>130</v>
      </c>
      <c r="D26" s="15" t="s">
        <v>131</v>
      </c>
      <c r="E26" s="27" t="s">
        <v>132</v>
      </c>
      <c r="F26" s="15" t="s">
        <v>50</v>
      </c>
      <c r="G26" s="63" t="s">
        <v>133</v>
      </c>
      <c r="H26" s="72">
        <v>0.85</v>
      </c>
      <c r="I26" s="73">
        <v>1</v>
      </c>
      <c r="J26" s="73">
        <v>1</v>
      </c>
      <c r="K26" s="65">
        <v>1</v>
      </c>
      <c r="L26" s="27" t="s">
        <v>54</v>
      </c>
      <c r="M26" s="27" t="s">
        <v>52</v>
      </c>
      <c r="N26" s="27">
        <v>1</v>
      </c>
      <c r="O26" s="66">
        <v>1</v>
      </c>
      <c r="P26" s="27" t="s">
        <v>55</v>
      </c>
      <c r="Q26" s="66">
        <f t="shared" si="0"/>
        <v>1.1764705882352942</v>
      </c>
      <c r="R26" s="27" t="s">
        <v>56</v>
      </c>
      <c r="S26" s="67">
        <v>0</v>
      </c>
      <c r="T26" s="67">
        <v>0</v>
      </c>
      <c r="U26" s="47" t="str">
        <f t="shared" si="1"/>
        <v>0%</v>
      </c>
      <c r="V26" s="27" t="s">
        <v>57</v>
      </c>
      <c r="W26" s="68" t="s">
        <v>52</v>
      </c>
      <c r="X26" s="67">
        <v>1521048.93</v>
      </c>
      <c r="Y26" s="67">
        <v>1044233.87</v>
      </c>
      <c r="Z26" s="47">
        <f t="shared" si="2"/>
        <v>0.31347779193401748</v>
      </c>
      <c r="AA26" s="27" t="s">
        <v>58</v>
      </c>
      <c r="AB26" s="27" t="s">
        <v>134</v>
      </c>
      <c r="AC26" s="27" t="s">
        <v>60</v>
      </c>
      <c r="AD26" s="66">
        <v>1</v>
      </c>
      <c r="AE26" s="53"/>
    </row>
    <row r="27" spans="2:31" ht="90" x14ac:dyDescent="0.25">
      <c r="B27" s="27" t="s">
        <v>135</v>
      </c>
      <c r="C27" s="15" t="s">
        <v>136</v>
      </c>
      <c r="D27" s="15" t="s">
        <v>137</v>
      </c>
      <c r="E27" s="27" t="s">
        <v>138</v>
      </c>
      <c r="F27" s="15" t="s">
        <v>50</v>
      </c>
      <c r="G27" s="63" t="s">
        <v>139</v>
      </c>
      <c r="H27" s="64">
        <v>50</v>
      </c>
      <c r="I27" s="64">
        <v>54</v>
      </c>
      <c r="J27" s="64">
        <v>55</v>
      </c>
      <c r="K27" s="65">
        <v>55</v>
      </c>
      <c r="L27" s="27" t="s">
        <v>54</v>
      </c>
      <c r="M27" s="27" t="s">
        <v>52</v>
      </c>
      <c r="N27" s="27">
        <v>18</v>
      </c>
      <c r="O27" s="66">
        <v>1</v>
      </c>
      <c r="P27" s="27" t="s">
        <v>55</v>
      </c>
      <c r="Q27" s="66">
        <f t="shared" si="0"/>
        <v>1.1000000000000001</v>
      </c>
      <c r="R27" s="27" t="s">
        <v>56</v>
      </c>
      <c r="S27" s="67">
        <v>1171334.31</v>
      </c>
      <c r="T27" s="67">
        <v>2411013</v>
      </c>
      <c r="U27" s="47">
        <f t="shared" si="1"/>
        <v>1.0583474584638435</v>
      </c>
      <c r="V27" s="27" t="s">
        <v>88</v>
      </c>
      <c r="W27" s="27" t="s">
        <v>140</v>
      </c>
      <c r="X27" s="67">
        <v>5590881</v>
      </c>
      <c r="Y27" s="67">
        <v>5517958.6399999978</v>
      </c>
      <c r="Z27" s="47">
        <f t="shared" si="2"/>
        <v>1.3043089273408286E-2</v>
      </c>
      <c r="AA27" s="27" t="s">
        <v>57</v>
      </c>
      <c r="AB27" s="27" t="s">
        <v>52</v>
      </c>
      <c r="AC27" s="27" t="s">
        <v>60</v>
      </c>
      <c r="AD27" s="66">
        <v>1</v>
      </c>
    </row>
    <row r="28" spans="2:31" ht="90" x14ac:dyDescent="0.25">
      <c r="B28" s="27" t="s">
        <v>135</v>
      </c>
      <c r="C28" s="15" t="s">
        <v>141</v>
      </c>
      <c r="D28" s="15" t="s">
        <v>142</v>
      </c>
      <c r="E28" s="27" t="s">
        <v>143</v>
      </c>
      <c r="F28" s="15" t="s">
        <v>50</v>
      </c>
      <c r="G28" s="63" t="s">
        <v>144</v>
      </c>
      <c r="H28" s="64">
        <v>10</v>
      </c>
      <c r="I28" s="64">
        <v>10</v>
      </c>
      <c r="J28" s="64">
        <v>10</v>
      </c>
      <c r="K28" s="65">
        <v>10</v>
      </c>
      <c r="L28" s="27" t="s">
        <v>54</v>
      </c>
      <c r="M28" s="27" t="s">
        <v>52</v>
      </c>
      <c r="N28" s="27">
        <v>10</v>
      </c>
      <c r="O28" s="66">
        <v>1</v>
      </c>
      <c r="P28" s="27" t="s">
        <v>55</v>
      </c>
      <c r="Q28" s="66">
        <f t="shared" si="0"/>
        <v>1</v>
      </c>
      <c r="R28" s="27" t="s">
        <v>56</v>
      </c>
      <c r="S28" s="67">
        <v>131000</v>
      </c>
      <c r="T28" s="67">
        <v>-240344</v>
      </c>
      <c r="U28" s="47">
        <f t="shared" si="1"/>
        <v>2.8346870229007632</v>
      </c>
      <c r="V28" s="27" t="s">
        <v>58</v>
      </c>
      <c r="W28" s="27" t="s">
        <v>145</v>
      </c>
      <c r="X28" s="67">
        <v>4664823</v>
      </c>
      <c r="Y28" s="67">
        <v>3431590.31</v>
      </c>
      <c r="Z28" s="47">
        <f t="shared" si="2"/>
        <v>0.26436859233458587</v>
      </c>
      <c r="AA28" s="27" t="s">
        <v>58</v>
      </c>
      <c r="AB28" s="27" t="s">
        <v>146</v>
      </c>
      <c r="AC28" s="27" t="s">
        <v>60</v>
      </c>
      <c r="AD28" s="66">
        <v>1</v>
      </c>
    </row>
    <row r="29" spans="2:31" ht="45" x14ac:dyDescent="0.25">
      <c r="B29" s="27" t="s">
        <v>135</v>
      </c>
      <c r="C29" s="15" t="s">
        <v>147</v>
      </c>
      <c r="D29" s="15" t="s">
        <v>148</v>
      </c>
      <c r="E29" s="27" t="s">
        <v>149</v>
      </c>
      <c r="F29" s="15" t="s">
        <v>50</v>
      </c>
      <c r="G29" s="63" t="s">
        <v>150</v>
      </c>
      <c r="H29" s="64">
        <v>50</v>
      </c>
      <c r="I29" s="64">
        <v>55</v>
      </c>
      <c r="J29" s="64">
        <v>53</v>
      </c>
      <c r="K29" s="65">
        <v>53</v>
      </c>
      <c r="L29" s="27" t="s">
        <v>54</v>
      </c>
      <c r="M29" s="27" t="s">
        <v>52</v>
      </c>
      <c r="N29" s="27">
        <v>18</v>
      </c>
      <c r="O29" s="66">
        <v>1</v>
      </c>
      <c r="P29" s="27" t="s">
        <v>55</v>
      </c>
      <c r="Q29" s="66">
        <f t="shared" si="0"/>
        <v>1.06</v>
      </c>
      <c r="R29" s="27" t="s">
        <v>56</v>
      </c>
      <c r="S29" s="67">
        <v>3521505.13</v>
      </c>
      <c r="T29" s="67">
        <v>1158003</v>
      </c>
      <c r="U29" s="47">
        <f t="shared" si="1"/>
        <v>0.67116248386666411</v>
      </c>
      <c r="V29" s="27" t="s">
        <v>58</v>
      </c>
      <c r="W29" s="68" t="s">
        <v>151</v>
      </c>
      <c r="X29" s="67">
        <v>363000</v>
      </c>
      <c r="Y29" s="67">
        <v>55774.93</v>
      </c>
      <c r="Z29" s="47">
        <f t="shared" si="2"/>
        <v>0.84635005509641881</v>
      </c>
      <c r="AA29" s="27" t="s">
        <v>58</v>
      </c>
      <c r="AB29" s="27" t="s">
        <v>152</v>
      </c>
      <c r="AC29" s="27" t="s">
        <v>60</v>
      </c>
      <c r="AD29" s="66">
        <v>1</v>
      </c>
    </row>
    <row r="30" spans="2:31" ht="90" x14ac:dyDescent="0.25">
      <c r="B30" s="27" t="s">
        <v>135</v>
      </c>
      <c r="C30" s="15" t="s">
        <v>153</v>
      </c>
      <c r="D30" s="15" t="s">
        <v>154</v>
      </c>
      <c r="E30" s="27" t="s">
        <v>155</v>
      </c>
      <c r="F30" s="15" t="s">
        <v>50</v>
      </c>
      <c r="G30" s="63" t="s">
        <v>156</v>
      </c>
      <c r="H30" s="64">
        <v>200</v>
      </c>
      <c r="I30" s="64" t="s">
        <v>53</v>
      </c>
      <c r="J30" s="64">
        <v>441</v>
      </c>
      <c r="K30" s="65">
        <v>441</v>
      </c>
      <c r="L30" s="27" t="s">
        <v>54</v>
      </c>
      <c r="M30" s="27" t="s">
        <v>52</v>
      </c>
      <c r="N30" s="27">
        <v>23</v>
      </c>
      <c r="O30" s="66">
        <v>1</v>
      </c>
      <c r="P30" s="27" t="s">
        <v>55</v>
      </c>
      <c r="Q30" s="66">
        <f t="shared" si="0"/>
        <v>2.2050000000000001</v>
      </c>
      <c r="R30" s="27" t="s">
        <v>56</v>
      </c>
      <c r="S30" s="67">
        <v>9.9999999999999991E-5</v>
      </c>
      <c r="T30" s="67">
        <v>188997</v>
      </c>
      <c r="U30" s="47">
        <v>1</v>
      </c>
      <c r="V30" s="27" t="s">
        <v>88</v>
      </c>
      <c r="W30" s="27" t="s">
        <v>157</v>
      </c>
      <c r="X30" s="67">
        <v>5951601.0000000009</v>
      </c>
      <c r="Y30" s="67">
        <v>6492959.2700000014</v>
      </c>
      <c r="Z30" s="47">
        <f t="shared" si="2"/>
        <v>9.0960108044877405E-2</v>
      </c>
      <c r="AA30" s="27" t="s">
        <v>57</v>
      </c>
      <c r="AB30" s="27" t="s">
        <v>52</v>
      </c>
      <c r="AC30" s="27" t="s">
        <v>60</v>
      </c>
      <c r="AD30" s="66">
        <v>1</v>
      </c>
    </row>
    <row r="31" spans="2:31" ht="45" x14ac:dyDescent="0.25">
      <c r="B31" s="27" t="s">
        <v>135</v>
      </c>
      <c r="C31" s="15" t="s">
        <v>158</v>
      </c>
      <c r="D31" s="15" t="s">
        <v>159</v>
      </c>
      <c r="E31" s="27" t="s">
        <v>160</v>
      </c>
      <c r="F31" s="15" t="s">
        <v>50</v>
      </c>
      <c r="G31" s="63" t="s">
        <v>161</v>
      </c>
      <c r="H31" s="64" t="s">
        <v>52</v>
      </c>
      <c r="I31" s="64" t="s">
        <v>52</v>
      </c>
      <c r="J31" s="64" t="s">
        <v>52</v>
      </c>
      <c r="K31" s="65" t="s">
        <v>52</v>
      </c>
      <c r="L31" s="27" t="s">
        <v>54</v>
      </c>
      <c r="M31" s="27" t="s">
        <v>52</v>
      </c>
      <c r="N31" s="27">
        <v>1</v>
      </c>
      <c r="O31" s="66">
        <v>1</v>
      </c>
      <c r="P31" s="27" t="s">
        <v>55</v>
      </c>
      <c r="Q31" s="66" t="str">
        <f>IFERROR(O31*K31/H31,"Target not quantified in the initiative")</f>
        <v>Target not quantified in the initiative</v>
      </c>
      <c r="R31" s="27" t="s">
        <v>56</v>
      </c>
      <c r="S31" s="67">
        <v>0</v>
      </c>
      <c r="T31" s="67">
        <v>0</v>
      </c>
      <c r="U31" s="47" t="str">
        <f t="shared" ref="U31:U50" si="3">IFERROR(ABS(S31-T31)/S31,"0%")</f>
        <v>0%</v>
      </c>
      <c r="V31" s="27" t="s">
        <v>57</v>
      </c>
      <c r="W31" s="68" t="s">
        <v>52</v>
      </c>
      <c r="X31" s="67">
        <v>2360264</v>
      </c>
      <c r="Y31" s="67">
        <v>2482886.5500000003</v>
      </c>
      <c r="Z31" s="47">
        <f t="shared" si="2"/>
        <v>5.1952895947233138E-2</v>
      </c>
      <c r="AA31" s="27" t="s">
        <v>57</v>
      </c>
      <c r="AB31" s="27" t="s">
        <v>52</v>
      </c>
      <c r="AC31" s="27" t="s">
        <v>60</v>
      </c>
      <c r="AD31" s="66">
        <v>1</v>
      </c>
    </row>
    <row r="32" spans="2:31" ht="54" customHeight="1" x14ac:dyDescent="0.25">
      <c r="B32" s="27" t="s">
        <v>81</v>
      </c>
      <c r="C32" s="15" t="s">
        <v>162</v>
      </c>
      <c r="D32" s="15" t="s">
        <v>163</v>
      </c>
      <c r="E32" s="27" t="s">
        <v>164</v>
      </c>
      <c r="F32" s="15" t="s">
        <v>165</v>
      </c>
      <c r="G32" s="63" t="s">
        <v>166</v>
      </c>
      <c r="H32" s="64">
        <v>1050</v>
      </c>
      <c r="I32" s="23">
        <v>809.45</v>
      </c>
      <c r="J32" s="64">
        <v>796.03</v>
      </c>
      <c r="K32" s="65">
        <v>796.03</v>
      </c>
      <c r="L32" s="27" t="s">
        <v>113</v>
      </c>
      <c r="M32" s="74" t="s">
        <v>167</v>
      </c>
      <c r="N32" s="27">
        <v>77</v>
      </c>
      <c r="O32" s="66">
        <v>1</v>
      </c>
      <c r="P32" s="27" t="s">
        <v>87</v>
      </c>
      <c r="Q32" s="66">
        <f t="shared" si="0"/>
        <v>0.75812380952380953</v>
      </c>
      <c r="R32" s="27" t="s">
        <v>56</v>
      </c>
      <c r="S32" s="67">
        <v>781927000</v>
      </c>
      <c r="T32" s="67">
        <v>652028849</v>
      </c>
      <c r="U32" s="47">
        <f t="shared" si="3"/>
        <v>0.16612567541471263</v>
      </c>
      <c r="V32" s="27" t="s">
        <v>58</v>
      </c>
      <c r="W32" s="27" t="s">
        <v>168</v>
      </c>
      <c r="X32" s="67">
        <v>872613.06</v>
      </c>
      <c r="Y32" s="67">
        <v>-1392735.12</v>
      </c>
      <c r="Z32" s="47">
        <f t="shared" si="2"/>
        <v>2.5960511982252479</v>
      </c>
      <c r="AA32" s="27" t="s">
        <v>58</v>
      </c>
      <c r="AB32" s="27" t="s">
        <v>169</v>
      </c>
      <c r="AC32" s="27" t="s">
        <v>116</v>
      </c>
      <c r="AD32" s="66" t="s">
        <v>170</v>
      </c>
      <c r="AE32" s="53"/>
    </row>
    <row r="33" spans="2:31" ht="75" x14ac:dyDescent="0.25">
      <c r="B33" s="27" t="s">
        <v>171</v>
      </c>
      <c r="C33" s="15" t="s">
        <v>172</v>
      </c>
      <c r="D33" s="15" t="s">
        <v>173</v>
      </c>
      <c r="E33" s="15" t="s">
        <v>174</v>
      </c>
      <c r="F33" s="15" t="s">
        <v>50</v>
      </c>
      <c r="G33" s="63" t="s">
        <v>175</v>
      </c>
      <c r="H33" s="64">
        <v>500</v>
      </c>
      <c r="I33" s="64">
        <v>521</v>
      </c>
      <c r="J33" s="64">
        <v>521</v>
      </c>
      <c r="K33" s="65">
        <v>521</v>
      </c>
      <c r="L33" s="27" t="s">
        <v>54</v>
      </c>
      <c r="M33" s="27" t="s">
        <v>52</v>
      </c>
      <c r="N33" s="27">
        <v>24</v>
      </c>
      <c r="O33" s="66">
        <v>1</v>
      </c>
      <c r="P33" s="27" t="s">
        <v>55</v>
      </c>
      <c r="Q33" s="66">
        <f t="shared" si="0"/>
        <v>1.042</v>
      </c>
      <c r="R33" s="27" t="s">
        <v>56</v>
      </c>
      <c r="S33" s="67">
        <v>17483540.990000002</v>
      </c>
      <c r="T33" s="67">
        <v>21122880</v>
      </c>
      <c r="U33" s="47">
        <f t="shared" si="3"/>
        <v>0.20815800483904134</v>
      </c>
      <c r="V33" s="27" t="s">
        <v>88</v>
      </c>
      <c r="W33" s="68" t="s">
        <v>176</v>
      </c>
      <c r="X33" s="67">
        <v>0</v>
      </c>
      <c r="Y33" s="67">
        <v>0</v>
      </c>
      <c r="Z33" s="47" t="str">
        <f t="shared" si="2"/>
        <v>0%</v>
      </c>
      <c r="AA33" s="27" t="s">
        <v>57</v>
      </c>
      <c r="AB33" s="49" t="s">
        <v>52</v>
      </c>
      <c r="AC33" s="27" t="s">
        <v>60</v>
      </c>
      <c r="AD33" s="66">
        <v>1</v>
      </c>
    </row>
    <row r="34" spans="2:31" ht="150" x14ac:dyDescent="0.25">
      <c r="B34" s="27" t="s">
        <v>81</v>
      </c>
      <c r="C34" s="15" t="s">
        <v>177</v>
      </c>
      <c r="D34" s="15" t="s">
        <v>178</v>
      </c>
      <c r="E34" s="27" t="s">
        <v>179</v>
      </c>
      <c r="F34" s="15" t="s">
        <v>165</v>
      </c>
      <c r="G34" s="63" t="s">
        <v>180</v>
      </c>
      <c r="H34" s="64">
        <v>1000</v>
      </c>
      <c r="I34" s="64">
        <v>1315</v>
      </c>
      <c r="J34" s="64">
        <v>1200</v>
      </c>
      <c r="K34" s="65">
        <v>1200</v>
      </c>
      <c r="L34" s="27" t="s">
        <v>54</v>
      </c>
      <c r="M34" s="27" t="s">
        <v>52</v>
      </c>
      <c r="N34" s="27">
        <v>74</v>
      </c>
      <c r="O34" s="66">
        <v>0.99</v>
      </c>
      <c r="P34" s="27" t="s">
        <v>87</v>
      </c>
      <c r="Q34" s="66">
        <f t="shared" si="0"/>
        <v>1.1879999999999999</v>
      </c>
      <c r="R34" s="27" t="s">
        <v>56</v>
      </c>
      <c r="S34" s="67">
        <v>4338219.51</v>
      </c>
      <c r="T34" s="67">
        <v>3012104</v>
      </c>
      <c r="U34" s="47">
        <f t="shared" si="3"/>
        <v>0.30568197550704385</v>
      </c>
      <c r="V34" s="27" t="s">
        <v>58</v>
      </c>
      <c r="W34" s="27" t="s">
        <v>181</v>
      </c>
      <c r="X34" s="67">
        <v>4009369.41</v>
      </c>
      <c r="Y34" s="67">
        <v>1368792.39</v>
      </c>
      <c r="Z34" s="47">
        <f t="shared" si="2"/>
        <v>0.65860157794739105</v>
      </c>
      <c r="AA34" s="27" t="s">
        <v>58</v>
      </c>
      <c r="AB34" s="27" t="s">
        <v>182</v>
      </c>
      <c r="AC34" s="27" t="s">
        <v>60</v>
      </c>
      <c r="AD34" s="27" t="s">
        <v>183</v>
      </c>
      <c r="AE34" s="53"/>
    </row>
    <row r="35" spans="2:31" ht="195" x14ac:dyDescent="0.25">
      <c r="B35" s="27" t="s">
        <v>81</v>
      </c>
      <c r="C35" s="15" t="s">
        <v>184</v>
      </c>
      <c r="D35" s="15" t="s">
        <v>185</v>
      </c>
      <c r="E35" s="27" t="s">
        <v>186</v>
      </c>
      <c r="F35" s="15" t="s">
        <v>165</v>
      </c>
      <c r="G35" s="63" t="s">
        <v>187</v>
      </c>
      <c r="H35" s="64">
        <v>500</v>
      </c>
      <c r="I35" s="64">
        <v>710</v>
      </c>
      <c r="J35" s="64">
        <v>710</v>
      </c>
      <c r="K35" s="65">
        <v>710</v>
      </c>
      <c r="L35" s="27" t="s">
        <v>54</v>
      </c>
      <c r="M35" s="27" t="s">
        <v>52</v>
      </c>
      <c r="N35" s="27">
        <v>68</v>
      </c>
      <c r="O35" s="66">
        <v>1</v>
      </c>
      <c r="P35" s="27" t="s">
        <v>87</v>
      </c>
      <c r="Q35" s="66">
        <f>IFERROR(O35*K35/H35,"Target not quantified in the initiative")</f>
        <v>1.42</v>
      </c>
      <c r="R35" s="27" t="s">
        <v>56</v>
      </c>
      <c r="S35" s="67">
        <v>170809.75</v>
      </c>
      <c r="T35" s="67">
        <v>1227</v>
      </c>
      <c r="U35" s="47">
        <f t="shared" si="3"/>
        <v>0.99281656931176354</v>
      </c>
      <c r="V35" s="27" t="s">
        <v>58</v>
      </c>
      <c r="W35" s="27" t="s">
        <v>188</v>
      </c>
      <c r="X35" s="67">
        <v>0</v>
      </c>
      <c r="Y35" s="67">
        <v>0</v>
      </c>
      <c r="Z35" s="47" t="str">
        <f t="shared" si="2"/>
        <v>0%</v>
      </c>
      <c r="AA35" s="27" t="s">
        <v>57</v>
      </c>
      <c r="AB35" s="27" t="s">
        <v>52</v>
      </c>
      <c r="AC35" s="27" t="s">
        <v>60</v>
      </c>
      <c r="AD35" s="27" t="s">
        <v>189</v>
      </c>
      <c r="AE35" s="53"/>
    </row>
    <row r="36" spans="2:31" ht="60" x14ac:dyDescent="0.25">
      <c r="B36" s="27" t="s">
        <v>81</v>
      </c>
      <c r="C36" s="15" t="s">
        <v>190</v>
      </c>
      <c r="D36" s="15" t="s">
        <v>191</v>
      </c>
      <c r="E36" s="27" t="s">
        <v>192</v>
      </c>
      <c r="F36" s="15" t="s">
        <v>193</v>
      </c>
      <c r="G36" s="63" t="s">
        <v>194</v>
      </c>
      <c r="H36" s="64">
        <v>1</v>
      </c>
      <c r="I36" s="64">
        <v>0.3</v>
      </c>
      <c r="J36" s="64">
        <v>0.3</v>
      </c>
      <c r="K36" s="65">
        <v>0.3</v>
      </c>
      <c r="L36" s="27" t="s">
        <v>113</v>
      </c>
      <c r="M36" s="27" t="s">
        <v>195</v>
      </c>
      <c r="N36" s="27">
        <v>1</v>
      </c>
      <c r="O36" s="66">
        <v>1</v>
      </c>
      <c r="P36" s="27" t="s">
        <v>55</v>
      </c>
      <c r="Q36" s="66">
        <f t="shared" si="0"/>
        <v>0.3</v>
      </c>
      <c r="R36" s="27" t="s">
        <v>56</v>
      </c>
      <c r="S36" s="67">
        <v>30163817.719999999</v>
      </c>
      <c r="T36" s="67">
        <v>22956090</v>
      </c>
      <c r="U36" s="47">
        <f t="shared" si="3"/>
        <v>0.23895276741514532</v>
      </c>
      <c r="V36" s="27" t="s">
        <v>58</v>
      </c>
      <c r="W36" s="27" t="s">
        <v>196</v>
      </c>
      <c r="X36" s="67">
        <v>175000</v>
      </c>
      <c r="Y36" s="67">
        <v>0</v>
      </c>
      <c r="Z36" s="47">
        <f t="shared" si="2"/>
        <v>1</v>
      </c>
      <c r="AA36" s="27" t="s">
        <v>58</v>
      </c>
      <c r="AB36" s="27" t="s">
        <v>196</v>
      </c>
      <c r="AC36" s="27" t="s">
        <v>116</v>
      </c>
      <c r="AD36" s="66" t="s">
        <v>197</v>
      </c>
      <c r="AE36" s="53"/>
    </row>
    <row r="37" spans="2:31" ht="150" x14ac:dyDescent="0.25">
      <c r="B37" s="27" t="s">
        <v>81</v>
      </c>
      <c r="C37" s="15" t="s">
        <v>198</v>
      </c>
      <c r="D37" s="15" t="s">
        <v>199</v>
      </c>
      <c r="E37" s="27" t="s">
        <v>200</v>
      </c>
      <c r="F37" s="15" t="s">
        <v>193</v>
      </c>
      <c r="G37" s="63" t="s">
        <v>201</v>
      </c>
      <c r="H37" s="64">
        <v>4</v>
      </c>
      <c r="I37" s="64">
        <v>2</v>
      </c>
      <c r="J37" s="64">
        <v>2</v>
      </c>
      <c r="K37" s="65">
        <v>2</v>
      </c>
      <c r="L37" s="27" t="s">
        <v>113</v>
      </c>
      <c r="M37" s="27" t="s">
        <v>202</v>
      </c>
      <c r="N37" s="27">
        <v>2</v>
      </c>
      <c r="O37" s="66">
        <v>1</v>
      </c>
      <c r="P37" s="27" t="s">
        <v>55</v>
      </c>
      <c r="Q37" s="66">
        <f t="shared" si="0"/>
        <v>0.5</v>
      </c>
      <c r="R37" s="27" t="s">
        <v>56</v>
      </c>
      <c r="S37" s="67">
        <v>5714341.5</v>
      </c>
      <c r="T37" s="67">
        <v>2286514</v>
      </c>
      <c r="U37" s="47">
        <f t="shared" si="3"/>
        <v>0.59986395632812639</v>
      </c>
      <c r="V37" s="27" t="s">
        <v>58</v>
      </c>
      <c r="W37" s="27" t="s">
        <v>203</v>
      </c>
      <c r="X37" s="67">
        <v>175000</v>
      </c>
      <c r="Y37" s="67">
        <v>1175.7500000000002</v>
      </c>
      <c r="Z37" s="47">
        <f t="shared" si="2"/>
        <v>0.99328142857142854</v>
      </c>
      <c r="AA37" s="27" t="s">
        <v>58</v>
      </c>
      <c r="AB37" s="27" t="s">
        <v>204</v>
      </c>
      <c r="AC37" s="27" t="s">
        <v>116</v>
      </c>
      <c r="AD37" s="66" t="s">
        <v>205</v>
      </c>
      <c r="AE37" s="53"/>
    </row>
    <row r="38" spans="2:31" ht="75" x14ac:dyDescent="0.25">
      <c r="B38" s="27" t="s">
        <v>81</v>
      </c>
      <c r="C38" s="15" t="s">
        <v>206</v>
      </c>
      <c r="D38" s="15" t="s">
        <v>207</v>
      </c>
      <c r="E38" s="27" t="s">
        <v>208</v>
      </c>
      <c r="F38" s="15" t="s">
        <v>193</v>
      </c>
      <c r="G38" s="63" t="s">
        <v>209</v>
      </c>
      <c r="H38" s="64">
        <v>16</v>
      </c>
      <c r="I38" s="64">
        <v>12.18</v>
      </c>
      <c r="J38" s="64">
        <v>11.88</v>
      </c>
      <c r="K38" s="65">
        <v>11.88</v>
      </c>
      <c r="L38" s="27" t="s">
        <v>113</v>
      </c>
      <c r="M38" s="27" t="s">
        <v>210</v>
      </c>
      <c r="N38" s="27">
        <v>81</v>
      </c>
      <c r="O38" s="66">
        <v>1</v>
      </c>
      <c r="P38" s="27" t="s">
        <v>211</v>
      </c>
      <c r="Q38" s="66">
        <f t="shared" si="0"/>
        <v>0.74250000000000005</v>
      </c>
      <c r="R38" s="27" t="s">
        <v>56</v>
      </c>
      <c r="S38" s="67">
        <v>60897016.799999997</v>
      </c>
      <c r="T38" s="67">
        <v>56752994</v>
      </c>
      <c r="U38" s="47">
        <f t="shared" si="3"/>
        <v>6.8049684824626699E-2</v>
      </c>
      <c r="V38" s="27" t="s">
        <v>57</v>
      </c>
      <c r="W38" s="27" t="s">
        <v>52</v>
      </c>
      <c r="X38" s="67">
        <v>0</v>
      </c>
      <c r="Y38" s="67">
        <v>0</v>
      </c>
      <c r="Z38" s="47" t="str">
        <f t="shared" si="2"/>
        <v>0%</v>
      </c>
      <c r="AA38" s="27" t="s">
        <v>57</v>
      </c>
      <c r="AB38" s="27" t="s">
        <v>52</v>
      </c>
      <c r="AC38" s="27" t="s">
        <v>116</v>
      </c>
      <c r="AD38" s="66" t="s">
        <v>212</v>
      </c>
      <c r="AE38" s="53"/>
    </row>
    <row r="39" spans="2:31" ht="75" x14ac:dyDescent="0.25">
      <c r="B39" s="27" t="s">
        <v>81</v>
      </c>
      <c r="C39" s="15" t="s">
        <v>213</v>
      </c>
      <c r="D39" s="15" t="s">
        <v>199</v>
      </c>
      <c r="E39" s="27" t="s">
        <v>214</v>
      </c>
      <c r="F39" s="15" t="s">
        <v>85</v>
      </c>
      <c r="G39" s="63" t="s">
        <v>215</v>
      </c>
      <c r="H39" s="64">
        <v>5</v>
      </c>
      <c r="I39" s="64">
        <v>5</v>
      </c>
      <c r="J39" s="64">
        <v>5</v>
      </c>
      <c r="K39" s="65">
        <v>5</v>
      </c>
      <c r="L39" s="27" t="s">
        <v>54</v>
      </c>
      <c r="M39" s="27" t="s">
        <v>52</v>
      </c>
      <c r="N39" s="27">
        <v>3</v>
      </c>
      <c r="O39" s="66">
        <v>1</v>
      </c>
      <c r="P39" s="27" t="s">
        <v>211</v>
      </c>
      <c r="Q39" s="66">
        <f t="shared" si="0"/>
        <v>1</v>
      </c>
      <c r="R39" s="27" t="s">
        <v>56</v>
      </c>
      <c r="S39" s="67">
        <v>2629367.52</v>
      </c>
      <c r="T39" s="67">
        <v>1861710</v>
      </c>
      <c r="U39" s="47">
        <f t="shared" si="3"/>
        <v>0.29195519993340452</v>
      </c>
      <c r="V39" s="27" t="s">
        <v>58</v>
      </c>
      <c r="W39" s="27" t="s">
        <v>216</v>
      </c>
      <c r="X39" s="67">
        <v>0</v>
      </c>
      <c r="Y39" s="67">
        <v>0</v>
      </c>
      <c r="Z39" s="47" t="str">
        <f t="shared" si="2"/>
        <v>0%</v>
      </c>
      <c r="AA39" s="27" t="s">
        <v>57</v>
      </c>
      <c r="AB39" s="27" t="s">
        <v>52</v>
      </c>
      <c r="AC39" s="27" t="s">
        <v>60</v>
      </c>
      <c r="AD39" s="66">
        <v>1</v>
      </c>
      <c r="AE39" s="53"/>
    </row>
    <row r="40" spans="2:31" ht="195" x14ac:dyDescent="0.25">
      <c r="B40" s="27" t="s">
        <v>81</v>
      </c>
      <c r="C40" s="15" t="s">
        <v>217</v>
      </c>
      <c r="D40" s="15" t="s">
        <v>218</v>
      </c>
      <c r="E40" s="27" t="s">
        <v>219</v>
      </c>
      <c r="F40" s="15" t="s">
        <v>50</v>
      </c>
      <c r="G40" s="63" t="s">
        <v>220</v>
      </c>
      <c r="H40" s="64">
        <v>10</v>
      </c>
      <c r="I40" s="64" t="s">
        <v>53</v>
      </c>
      <c r="J40" s="64">
        <v>11</v>
      </c>
      <c r="K40" s="65">
        <v>11</v>
      </c>
      <c r="L40" s="27" t="s">
        <v>54</v>
      </c>
      <c r="M40" s="27" t="s">
        <v>52</v>
      </c>
      <c r="N40" s="27">
        <v>11</v>
      </c>
      <c r="O40" s="66">
        <v>1</v>
      </c>
      <c r="P40" s="27" t="s">
        <v>55</v>
      </c>
      <c r="Q40" s="66">
        <f t="shared" si="0"/>
        <v>1.1000000000000001</v>
      </c>
      <c r="R40" s="27" t="s">
        <v>56</v>
      </c>
      <c r="S40" s="67">
        <v>558527.1</v>
      </c>
      <c r="T40" s="67">
        <v>-251743</v>
      </c>
      <c r="U40" s="47">
        <f t="shared" si="3"/>
        <v>1.4507265627755574</v>
      </c>
      <c r="V40" s="27" t="s">
        <v>58</v>
      </c>
      <c r="W40" s="27" t="s">
        <v>221</v>
      </c>
      <c r="X40" s="67">
        <v>1609301.5499999991</v>
      </c>
      <c r="Y40" s="67">
        <v>1953956.7899999996</v>
      </c>
      <c r="Z40" s="47">
        <f t="shared" si="2"/>
        <v>0.21416448645065969</v>
      </c>
      <c r="AA40" s="27" t="s">
        <v>88</v>
      </c>
      <c r="AB40" s="27" t="s">
        <v>222</v>
      </c>
      <c r="AC40" s="27" t="s">
        <v>60</v>
      </c>
      <c r="AD40" s="66">
        <v>1</v>
      </c>
      <c r="AE40" s="53"/>
    </row>
    <row r="41" spans="2:31" ht="60" x14ac:dyDescent="0.25">
      <c r="B41" s="27" t="s">
        <v>81</v>
      </c>
      <c r="C41" s="15" t="s">
        <v>223</v>
      </c>
      <c r="D41" s="15" t="s">
        <v>224</v>
      </c>
      <c r="E41" s="27" t="s">
        <v>225</v>
      </c>
      <c r="F41" s="15" t="s">
        <v>50</v>
      </c>
      <c r="G41" s="63" t="s">
        <v>226</v>
      </c>
      <c r="H41" s="64">
        <v>5</v>
      </c>
      <c r="I41" s="64">
        <v>5</v>
      </c>
      <c r="J41" s="64">
        <v>5</v>
      </c>
      <c r="K41" s="65">
        <v>5</v>
      </c>
      <c r="L41" s="27" t="s">
        <v>54</v>
      </c>
      <c r="M41" s="27" t="s">
        <v>52</v>
      </c>
      <c r="N41" s="27">
        <v>5</v>
      </c>
      <c r="O41" s="66">
        <v>1</v>
      </c>
      <c r="P41" s="27" t="s">
        <v>55</v>
      </c>
      <c r="Q41" s="66">
        <f t="shared" si="0"/>
        <v>1</v>
      </c>
      <c r="R41" s="27" t="s">
        <v>56</v>
      </c>
      <c r="S41" s="67">
        <v>0</v>
      </c>
      <c r="T41" s="67">
        <v>0</v>
      </c>
      <c r="U41" s="47" t="str">
        <f t="shared" si="3"/>
        <v>0%</v>
      </c>
      <c r="V41" s="27" t="s">
        <v>57</v>
      </c>
      <c r="W41" s="68" t="s">
        <v>52</v>
      </c>
      <c r="X41" s="67">
        <v>412500</v>
      </c>
      <c r="Y41" s="67">
        <v>830309.51000000024</v>
      </c>
      <c r="Z41" s="47">
        <f t="shared" si="2"/>
        <v>1.01287153939394</v>
      </c>
      <c r="AA41" s="27" t="s">
        <v>88</v>
      </c>
      <c r="AB41" s="27" t="s">
        <v>227</v>
      </c>
      <c r="AC41" s="27" t="s">
        <v>60</v>
      </c>
      <c r="AD41" s="66">
        <v>1</v>
      </c>
    </row>
    <row r="42" spans="2:31" ht="195" x14ac:dyDescent="0.25">
      <c r="B42" s="27" t="s">
        <v>228</v>
      </c>
      <c r="C42" s="15" t="s">
        <v>229</v>
      </c>
      <c r="D42" s="15" t="s">
        <v>230</v>
      </c>
      <c r="E42" s="27" t="s">
        <v>231</v>
      </c>
      <c r="F42" s="15" t="s">
        <v>165</v>
      </c>
      <c r="G42" s="63" t="s">
        <v>232</v>
      </c>
      <c r="H42" s="64">
        <v>408</v>
      </c>
      <c r="I42" s="64">
        <v>437</v>
      </c>
      <c r="J42" s="64">
        <v>430</v>
      </c>
      <c r="K42" s="65">
        <v>430</v>
      </c>
      <c r="L42" s="27" t="s">
        <v>54</v>
      </c>
      <c r="M42" s="27" t="s">
        <v>52</v>
      </c>
      <c r="N42" s="27">
        <v>72</v>
      </c>
      <c r="O42" s="66">
        <v>0.99</v>
      </c>
      <c r="P42" s="27" t="s">
        <v>233</v>
      </c>
      <c r="Q42" s="66">
        <f t="shared" si="0"/>
        <v>1.0433823529411765</v>
      </c>
      <c r="R42" s="27" t="s">
        <v>56</v>
      </c>
      <c r="S42" s="67">
        <v>0</v>
      </c>
      <c r="T42" s="67">
        <v>0</v>
      </c>
      <c r="U42" s="47" t="str">
        <f t="shared" si="3"/>
        <v>0%</v>
      </c>
      <c r="V42" s="27" t="s">
        <v>57</v>
      </c>
      <c r="W42" s="68" t="s">
        <v>52</v>
      </c>
      <c r="X42" s="67">
        <v>49896475.559999995</v>
      </c>
      <c r="Y42" s="67">
        <v>10958112.990000002</v>
      </c>
      <c r="Z42" s="47">
        <f t="shared" si="2"/>
        <v>0.78038302571445184</v>
      </c>
      <c r="AA42" s="27" t="s">
        <v>58</v>
      </c>
      <c r="AB42" s="27" t="s">
        <v>234</v>
      </c>
      <c r="AC42" s="27" t="s">
        <v>60</v>
      </c>
      <c r="AD42" s="66">
        <v>1</v>
      </c>
    </row>
    <row r="43" spans="2:31" ht="240" x14ac:dyDescent="0.25">
      <c r="B43" s="27" t="s">
        <v>228</v>
      </c>
      <c r="C43" s="15" t="s">
        <v>235</v>
      </c>
      <c r="D43" s="15" t="s">
        <v>236</v>
      </c>
      <c r="E43" s="27" t="s">
        <v>237</v>
      </c>
      <c r="F43" s="15" t="s">
        <v>50</v>
      </c>
      <c r="G43" s="63" t="s">
        <v>238</v>
      </c>
      <c r="H43" s="64">
        <v>1500</v>
      </c>
      <c r="I43" s="64">
        <v>3180.92</v>
      </c>
      <c r="J43" s="64">
        <v>3180.92</v>
      </c>
      <c r="K43" s="65">
        <v>3180.92</v>
      </c>
      <c r="L43" s="27" t="s">
        <v>54</v>
      </c>
      <c r="M43" s="27" t="s">
        <v>52</v>
      </c>
      <c r="N43" s="27">
        <v>23</v>
      </c>
      <c r="O43" s="66">
        <v>1</v>
      </c>
      <c r="P43" s="27" t="s">
        <v>55</v>
      </c>
      <c r="Q43" s="66">
        <f t="shared" si="0"/>
        <v>2.1206133333333335</v>
      </c>
      <c r="R43" s="27" t="s">
        <v>56</v>
      </c>
      <c r="S43" s="67">
        <v>0</v>
      </c>
      <c r="T43" s="67">
        <v>0</v>
      </c>
      <c r="U43" s="47" t="str">
        <f t="shared" si="3"/>
        <v>0%</v>
      </c>
      <c r="V43" s="27" t="s">
        <v>57</v>
      </c>
      <c r="W43" s="68" t="s">
        <v>52</v>
      </c>
      <c r="X43" s="67">
        <v>5789542.04</v>
      </c>
      <c r="Y43" s="67">
        <v>11124288.109999999</v>
      </c>
      <c r="Z43" s="47">
        <f t="shared" si="2"/>
        <v>0.9214452599432198</v>
      </c>
      <c r="AA43" s="27" t="s">
        <v>88</v>
      </c>
      <c r="AB43" s="27" t="s">
        <v>239</v>
      </c>
      <c r="AC43" s="27" t="s">
        <v>60</v>
      </c>
      <c r="AD43" s="66">
        <v>1</v>
      </c>
    </row>
    <row r="44" spans="2:31" ht="75" x14ac:dyDescent="0.25">
      <c r="B44" s="27" t="s">
        <v>228</v>
      </c>
      <c r="C44" s="15" t="s">
        <v>240</v>
      </c>
      <c r="D44" s="15" t="s">
        <v>241</v>
      </c>
      <c r="E44" s="27" t="s">
        <v>242</v>
      </c>
      <c r="F44" s="15" t="s">
        <v>50</v>
      </c>
      <c r="G44" s="63" t="s">
        <v>243</v>
      </c>
      <c r="H44" s="64">
        <v>63700</v>
      </c>
      <c r="I44" s="64">
        <v>116388</v>
      </c>
      <c r="J44" s="64">
        <v>116388</v>
      </c>
      <c r="K44" s="65">
        <v>116388</v>
      </c>
      <c r="L44" s="27" t="s">
        <v>54</v>
      </c>
      <c r="M44" s="27" t="s">
        <v>52</v>
      </c>
      <c r="N44" s="27">
        <v>23</v>
      </c>
      <c r="O44" s="66">
        <v>1</v>
      </c>
      <c r="P44" s="27" t="s">
        <v>55</v>
      </c>
      <c r="Q44" s="66">
        <f t="shared" si="0"/>
        <v>1.82712715855573</v>
      </c>
      <c r="R44" s="27" t="s">
        <v>56</v>
      </c>
      <c r="S44" s="67">
        <v>0</v>
      </c>
      <c r="T44" s="67">
        <v>0</v>
      </c>
      <c r="U44" s="47" t="str">
        <f t="shared" si="3"/>
        <v>0%</v>
      </c>
      <c r="V44" s="27" t="s">
        <v>57</v>
      </c>
      <c r="W44" s="68" t="s">
        <v>52</v>
      </c>
      <c r="X44" s="67">
        <v>25915392.219999906</v>
      </c>
      <c r="Y44" s="67">
        <v>17102056.5</v>
      </c>
      <c r="Z44" s="47">
        <f t="shared" si="2"/>
        <v>0.34008112418990577</v>
      </c>
      <c r="AA44" s="27" t="s">
        <v>58</v>
      </c>
      <c r="AB44" s="27" t="s">
        <v>244</v>
      </c>
      <c r="AC44" s="27" t="s">
        <v>60</v>
      </c>
      <c r="AD44" s="66">
        <v>1</v>
      </c>
    </row>
    <row r="45" spans="2:31" ht="40.700000000000003" customHeight="1" x14ac:dyDescent="0.25">
      <c r="B45" s="27" t="s">
        <v>228</v>
      </c>
      <c r="C45" s="15" t="s">
        <v>245</v>
      </c>
      <c r="D45" s="15" t="s">
        <v>246</v>
      </c>
      <c r="E45" s="27" t="s">
        <v>247</v>
      </c>
      <c r="F45" s="15" t="s">
        <v>50</v>
      </c>
      <c r="G45" s="63" t="s">
        <v>248</v>
      </c>
      <c r="H45" s="64">
        <v>50</v>
      </c>
      <c r="I45" s="64">
        <v>70</v>
      </c>
      <c r="J45" s="64">
        <v>70</v>
      </c>
      <c r="K45" s="65">
        <v>70</v>
      </c>
      <c r="L45" s="27" t="s">
        <v>54</v>
      </c>
      <c r="M45" s="27" t="s">
        <v>52</v>
      </c>
      <c r="N45" s="27">
        <v>19</v>
      </c>
      <c r="O45" s="66">
        <v>1</v>
      </c>
      <c r="P45" s="27" t="s">
        <v>55</v>
      </c>
      <c r="Q45" s="66">
        <f t="shared" si="0"/>
        <v>1.4</v>
      </c>
      <c r="R45" s="27" t="s">
        <v>56</v>
      </c>
      <c r="S45" s="67">
        <v>0</v>
      </c>
      <c r="T45" s="67">
        <v>0</v>
      </c>
      <c r="U45" s="47" t="str">
        <f t="shared" si="3"/>
        <v>0%</v>
      </c>
      <c r="V45" s="27" t="s">
        <v>57</v>
      </c>
      <c r="W45" s="68" t="s">
        <v>52</v>
      </c>
      <c r="X45" s="67">
        <v>830000</v>
      </c>
      <c r="Y45" s="67">
        <v>519449.2</v>
      </c>
      <c r="Z45" s="47">
        <f t="shared" si="2"/>
        <v>0.37415759036144575</v>
      </c>
      <c r="AA45" s="27" t="s">
        <v>58</v>
      </c>
      <c r="AB45" s="27" t="s">
        <v>249</v>
      </c>
      <c r="AC45" s="27" t="s">
        <v>60</v>
      </c>
      <c r="AD45" s="66">
        <v>1</v>
      </c>
    </row>
    <row r="46" spans="2:31" ht="151.35" customHeight="1" x14ac:dyDescent="0.25">
      <c r="B46" s="75" t="s">
        <v>228</v>
      </c>
      <c r="C46" s="36" t="s">
        <v>250</v>
      </c>
      <c r="D46" s="36" t="s">
        <v>251</v>
      </c>
      <c r="E46" s="75" t="s">
        <v>252</v>
      </c>
      <c r="F46" s="36" t="s">
        <v>165</v>
      </c>
      <c r="G46" s="76" t="s">
        <v>253</v>
      </c>
      <c r="H46" s="77">
        <v>485</v>
      </c>
      <c r="I46" s="77">
        <v>581</v>
      </c>
      <c r="J46" s="77">
        <v>581</v>
      </c>
      <c r="K46" s="78">
        <v>581</v>
      </c>
      <c r="L46" s="75" t="s">
        <v>54</v>
      </c>
      <c r="M46" s="75" t="s">
        <v>52</v>
      </c>
      <c r="N46" s="75" t="s">
        <v>254</v>
      </c>
      <c r="O46" s="66">
        <v>1</v>
      </c>
      <c r="P46" s="27" t="s">
        <v>233</v>
      </c>
      <c r="Q46" s="66">
        <f t="shared" si="0"/>
        <v>1.1979381443298969</v>
      </c>
      <c r="R46" s="27" t="s">
        <v>56</v>
      </c>
      <c r="S46" s="67">
        <v>0</v>
      </c>
      <c r="T46" s="67">
        <v>0</v>
      </c>
      <c r="U46" s="47" t="str">
        <f t="shared" si="3"/>
        <v>0%</v>
      </c>
      <c r="V46" s="27" t="s">
        <v>57</v>
      </c>
      <c r="W46" s="68" t="s">
        <v>52</v>
      </c>
      <c r="X46" s="67">
        <v>27601486.68</v>
      </c>
      <c r="Y46" s="67">
        <v>15662674.76</v>
      </c>
      <c r="Z46" s="47">
        <f t="shared" si="2"/>
        <v>0.43254235028763316</v>
      </c>
      <c r="AA46" s="27" t="s">
        <v>58</v>
      </c>
      <c r="AB46" s="27" t="s">
        <v>255</v>
      </c>
      <c r="AC46" s="27" t="s">
        <v>60</v>
      </c>
      <c r="AD46" s="66">
        <v>1</v>
      </c>
    </row>
    <row r="47" spans="2:31" ht="165" x14ac:dyDescent="0.25">
      <c r="B47" s="80" t="s">
        <v>228</v>
      </c>
      <c r="C47" s="79" t="s">
        <v>256</v>
      </c>
      <c r="D47" s="79" t="s">
        <v>257</v>
      </c>
      <c r="E47" s="80" t="s">
        <v>258</v>
      </c>
      <c r="F47" s="79" t="s">
        <v>50</v>
      </c>
      <c r="G47" s="81" t="s">
        <v>259</v>
      </c>
      <c r="H47" s="82" t="s">
        <v>52</v>
      </c>
      <c r="I47" s="82" t="s">
        <v>52</v>
      </c>
      <c r="J47" s="82" t="s">
        <v>52</v>
      </c>
      <c r="K47" s="83" t="s">
        <v>52</v>
      </c>
      <c r="L47" s="80" t="s">
        <v>54</v>
      </c>
      <c r="M47" s="80" t="s">
        <v>52</v>
      </c>
      <c r="N47" s="80">
        <v>1</v>
      </c>
      <c r="O47" s="66">
        <v>1</v>
      </c>
      <c r="P47" s="75" t="s">
        <v>55</v>
      </c>
      <c r="Q47" s="66" t="str">
        <f>IFERROR(O47*K47/H47,"Target not quantified in the initiative")</f>
        <v>Target not quantified in the initiative</v>
      </c>
      <c r="R47" s="27" t="s">
        <v>56</v>
      </c>
      <c r="S47" s="67">
        <v>2746923.9699999997</v>
      </c>
      <c r="T47" s="67">
        <v>7467489</v>
      </c>
      <c r="U47" s="47">
        <f t="shared" si="3"/>
        <v>1.7184913312325862</v>
      </c>
      <c r="V47" s="27" t="s">
        <v>88</v>
      </c>
      <c r="W47" s="27" t="s">
        <v>260</v>
      </c>
      <c r="X47" s="67">
        <v>4000034.44</v>
      </c>
      <c r="Y47" s="67">
        <v>2147428.3900000006</v>
      </c>
      <c r="Z47" s="47">
        <f t="shared" si="2"/>
        <v>0.46314752479981131</v>
      </c>
      <c r="AA47" s="27" t="s">
        <v>58</v>
      </c>
      <c r="AB47" s="27" t="s">
        <v>261</v>
      </c>
      <c r="AC47" s="27" t="s">
        <v>60</v>
      </c>
      <c r="AD47" s="66">
        <v>1</v>
      </c>
    </row>
    <row r="48" spans="2:31" ht="75" x14ac:dyDescent="0.25">
      <c r="B48" s="80" t="s">
        <v>228</v>
      </c>
      <c r="C48" s="79" t="s">
        <v>262</v>
      </c>
      <c r="D48" s="79" t="s">
        <v>263</v>
      </c>
      <c r="E48" s="80" t="s">
        <v>264</v>
      </c>
      <c r="F48" s="79" t="s">
        <v>50</v>
      </c>
      <c r="G48" s="81" t="s">
        <v>265</v>
      </c>
      <c r="H48" s="82">
        <v>770</v>
      </c>
      <c r="I48" s="82">
        <v>778</v>
      </c>
      <c r="J48" s="82">
        <v>778</v>
      </c>
      <c r="K48" s="83">
        <v>778</v>
      </c>
      <c r="L48" s="80" t="s">
        <v>54</v>
      </c>
      <c r="M48" s="80" t="s">
        <v>52</v>
      </c>
      <c r="N48" s="80">
        <v>23</v>
      </c>
      <c r="O48" s="66">
        <v>1</v>
      </c>
      <c r="P48" s="80" t="s">
        <v>55</v>
      </c>
      <c r="Q48" s="84">
        <f t="shared" si="0"/>
        <v>1.0103896103896104</v>
      </c>
      <c r="R48" s="27" t="s">
        <v>56</v>
      </c>
      <c r="S48" s="85">
        <v>0</v>
      </c>
      <c r="T48" s="85">
        <v>0</v>
      </c>
      <c r="U48" s="48" t="str">
        <f t="shared" si="3"/>
        <v>0%</v>
      </c>
      <c r="V48" s="49" t="s">
        <v>57</v>
      </c>
      <c r="W48" s="86" t="s">
        <v>52</v>
      </c>
      <c r="X48" s="85">
        <v>216394452.08567196</v>
      </c>
      <c r="Y48" s="85">
        <v>193573260.66517121</v>
      </c>
      <c r="Z48" s="47">
        <f t="shared" si="2"/>
        <v>0.10546107444319182</v>
      </c>
      <c r="AA48" s="27" t="s">
        <v>58</v>
      </c>
      <c r="AB48" s="49" t="s">
        <v>266</v>
      </c>
      <c r="AC48" s="27" t="s">
        <v>60</v>
      </c>
      <c r="AD48" s="66">
        <v>1</v>
      </c>
    </row>
    <row r="49" spans="1:31" s="88" customFormat="1" ht="75" x14ac:dyDescent="0.25">
      <c r="A49" s="17"/>
      <c r="B49" s="80" t="s">
        <v>228</v>
      </c>
      <c r="C49" s="79" t="s">
        <v>267</v>
      </c>
      <c r="D49" s="79" t="s">
        <v>263</v>
      </c>
      <c r="E49" s="80" t="s">
        <v>268</v>
      </c>
      <c r="F49" s="79" t="s">
        <v>50</v>
      </c>
      <c r="G49" s="81" t="s">
        <v>269</v>
      </c>
      <c r="H49" s="82">
        <v>416</v>
      </c>
      <c r="I49" s="82">
        <v>430</v>
      </c>
      <c r="J49" s="82">
        <v>430</v>
      </c>
      <c r="K49" s="83">
        <v>430</v>
      </c>
      <c r="L49" s="80" t="s">
        <v>54</v>
      </c>
      <c r="M49" s="80" t="s">
        <v>52</v>
      </c>
      <c r="N49" s="80">
        <v>23</v>
      </c>
      <c r="O49" s="66">
        <v>1</v>
      </c>
      <c r="P49" s="87" t="s">
        <v>55</v>
      </c>
      <c r="Q49" s="66">
        <f t="shared" si="0"/>
        <v>1.0336538461538463</v>
      </c>
      <c r="R49" s="27" t="s">
        <v>56</v>
      </c>
      <c r="S49" s="67">
        <v>0</v>
      </c>
      <c r="T49" s="67">
        <v>0</v>
      </c>
      <c r="U49" s="47" t="str">
        <f t="shared" si="3"/>
        <v>0%</v>
      </c>
      <c r="V49" s="27" t="s">
        <v>57</v>
      </c>
      <c r="W49" s="68" t="s">
        <v>52</v>
      </c>
      <c r="X49" s="67">
        <v>21120458.635458998</v>
      </c>
      <c r="Y49" s="67">
        <v>12691132.878275679</v>
      </c>
      <c r="Z49" s="47">
        <f t="shared" si="2"/>
        <v>0.3991071360084662</v>
      </c>
      <c r="AA49" s="27" t="s">
        <v>58</v>
      </c>
      <c r="AB49" s="27" t="s">
        <v>266</v>
      </c>
      <c r="AC49" s="27" t="s">
        <v>60</v>
      </c>
      <c r="AD49" s="66">
        <v>1</v>
      </c>
      <c r="AE49" s="17"/>
    </row>
    <row r="50" spans="1:31" s="88" customFormat="1" ht="240" x14ac:dyDescent="0.25">
      <c r="A50" s="17"/>
      <c r="B50" s="80" t="s">
        <v>228</v>
      </c>
      <c r="C50" s="79" t="s">
        <v>270</v>
      </c>
      <c r="D50" s="79" t="s">
        <v>236</v>
      </c>
      <c r="E50" s="80" t="s">
        <v>271</v>
      </c>
      <c r="F50" s="79" t="s">
        <v>50</v>
      </c>
      <c r="G50" s="81" t="s">
        <v>272</v>
      </c>
      <c r="H50" s="82">
        <v>1020</v>
      </c>
      <c r="I50" s="82">
        <v>1130.6400000000001</v>
      </c>
      <c r="J50" s="82">
        <v>1130.6400000000001</v>
      </c>
      <c r="K50" s="83">
        <v>1130.6400000000001</v>
      </c>
      <c r="L50" s="80" t="s">
        <v>54</v>
      </c>
      <c r="M50" s="80" t="s">
        <v>52</v>
      </c>
      <c r="N50" s="80">
        <v>23</v>
      </c>
      <c r="O50" s="66">
        <v>1</v>
      </c>
      <c r="P50" s="27" t="s">
        <v>55</v>
      </c>
      <c r="Q50" s="66">
        <f t="shared" si="0"/>
        <v>1.1084705882352943</v>
      </c>
      <c r="R50" s="27" t="s">
        <v>56</v>
      </c>
      <c r="S50" s="67">
        <v>0</v>
      </c>
      <c r="T50" s="67">
        <v>0</v>
      </c>
      <c r="U50" s="47" t="str">
        <f t="shared" si="3"/>
        <v>0%</v>
      </c>
      <c r="V50" s="27" t="s">
        <v>57</v>
      </c>
      <c r="W50" s="68" t="s">
        <v>52</v>
      </c>
      <c r="X50" s="67">
        <v>1497907.3900000001</v>
      </c>
      <c r="Y50" s="67">
        <v>14088069.51</v>
      </c>
      <c r="Z50" s="47">
        <f t="shared" si="2"/>
        <v>8.4051672380092857</v>
      </c>
      <c r="AA50" s="27" t="s">
        <v>88</v>
      </c>
      <c r="AB50" s="27" t="s">
        <v>239</v>
      </c>
      <c r="AC50" s="27" t="s">
        <v>60</v>
      </c>
      <c r="AD50" s="66">
        <v>1</v>
      </c>
      <c r="AE50" s="17"/>
    </row>
  </sheetData>
  <autoFilter ref="A11:AE50" xr:uid="{EAB348DF-2E0B-4DF0-8BC0-5E74DDB7B388}">
    <sortState xmlns:xlrd2="http://schemas.microsoft.com/office/spreadsheetml/2017/richdata2" ref="A12:AE50">
      <sortCondition ref="A11:A50"/>
      <sortCondition ref="C11:C50"/>
    </sortState>
  </autoFilter>
  <sortState xmlns:xlrd2="http://schemas.microsoft.com/office/spreadsheetml/2017/richdata2" ref="B12:AD46">
    <sortCondition ref="B12:B46"/>
    <sortCondition ref="D12:D46"/>
  </sortState>
  <mergeCells count="2">
    <mergeCell ref="B2:B5"/>
    <mergeCell ref="C2:C5"/>
  </mergeCells>
  <phoneticPr fontId="7" type="noConversion"/>
  <dataValidations count="6">
    <dataValidation type="list" allowBlank="1" showInputMessage="1" showErrorMessage="1" sqref="B49:B50 B12:B47" xr:uid="{DD3B0D63-5BEA-4896-9C34-0B9AEAA72777}">
      <formula1>"Grid Design Operations and Maintenance, Vegetation Management and Inspections, Situational Awareness and Forecasting, Emergency Preparedness, Community Outreach and Engagement"</formula1>
    </dataValidation>
    <dataValidation type="list" allowBlank="1" showInputMessage="1" showErrorMessage="1" sqref="F49:F50 F12:F47" xr:uid="{15A20509-6514-4681-A9D0-DADD8958873F}">
      <formula1>"Focus &amp; field verifiable, Non-focus &amp; field verifiable, Focus &amp; non-field verifiable, Non-focus &amp; non-field verifiable, Focus &amp; both (field &amp; non-field verifiable)"</formula1>
    </dataValidation>
    <dataValidation type="list" allowBlank="1" showInputMessage="1" showErrorMessage="1" sqref="L49:L50 L36:L47 L12:L34" xr:uid="{0981D836-7C1D-4A0E-8F4E-C3358D6A18A3}">
      <formula1>"Target met, Target not met"</formula1>
    </dataValidation>
    <dataValidation type="list" allowBlank="1" showInputMessage="1" showErrorMessage="1" sqref="U49:U50 R12:R50" xr:uid="{2C8E9648-9973-46E6-BCC2-6AB0E905AB01}">
      <formula1>"Initiative validated, Initiative not validated"</formula1>
    </dataValidation>
    <dataValidation type="list" allowBlank="1" showInputMessage="1" showErrorMessage="1" sqref="V49:V50 V12:V47 AA12:AA50" xr:uid="{7BCE6F5D-8186-4BF9-87FB-B96C9DD09329}">
      <formula1>"Underspend, Overspend, No discrepancy"</formula1>
    </dataValidation>
    <dataValidation type="list" allowBlank="1" showInputMessage="1" showErrorMessage="1" sqref="AC12:AC50" xr:uid="{842DA9C7-6E19-4A03-A12A-91C1175A78F6}">
      <formula1>"Yes, No"</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7D0EF-EFA4-41F5-9189-D65325B07691}">
  <sheetPr>
    <tabColor theme="7"/>
  </sheetPr>
  <dimension ref="A2:G105"/>
  <sheetViews>
    <sheetView showGridLines="0" zoomScaleNormal="100" workbookViewId="0">
      <pane ySplit="11" topLeftCell="A12" activePane="bottomLeft" state="frozen"/>
      <selection activeCell="C63" sqref="C63"/>
      <selection pane="bottomLeft"/>
    </sheetView>
  </sheetViews>
  <sheetFormatPr defaultColWidth="8.85546875" defaultRowHeight="15" x14ac:dyDescent="0.25"/>
  <cols>
    <col min="1" max="1" width="3.140625" customWidth="1"/>
    <col min="2" max="2" width="36.85546875" customWidth="1"/>
    <col min="3" max="3" width="24.42578125" customWidth="1"/>
    <col min="4" max="4" width="38.85546875" bestFit="1" customWidth="1"/>
    <col min="5" max="5" width="56" customWidth="1"/>
    <col min="6" max="6" width="87.28515625" customWidth="1"/>
    <col min="7" max="7" width="34.42578125" hidden="1" customWidth="1"/>
  </cols>
  <sheetData>
    <row r="2" spans="1:7" x14ac:dyDescent="0.25">
      <c r="B2" s="98"/>
      <c r="C2" s="99" t="s">
        <v>273</v>
      </c>
    </row>
    <row r="3" spans="1:7" x14ac:dyDescent="0.25">
      <c r="B3" s="98"/>
      <c r="C3" s="99"/>
    </row>
    <row r="4" spans="1:7" x14ac:dyDescent="0.25">
      <c r="B4" s="98"/>
      <c r="C4" s="99"/>
    </row>
    <row r="5" spans="1:7" x14ac:dyDescent="0.25">
      <c r="B5" s="98"/>
      <c r="C5" s="99"/>
    </row>
    <row r="6" spans="1:7" x14ac:dyDescent="0.25">
      <c r="C6" s="2"/>
    </row>
    <row r="7" spans="1:7" x14ac:dyDescent="0.25">
      <c r="B7" s="1" t="s">
        <v>1</v>
      </c>
      <c r="C7" s="3" t="s">
        <v>2</v>
      </c>
    </row>
    <row r="8" spans="1:7" ht="8.1" customHeight="1" x14ac:dyDescent="0.25">
      <c r="B8" s="1"/>
      <c r="C8" s="4"/>
    </row>
    <row r="9" spans="1:7" x14ac:dyDescent="0.25">
      <c r="B9" s="1" t="s">
        <v>3</v>
      </c>
      <c r="C9" s="3" t="s">
        <v>4</v>
      </c>
    </row>
    <row r="11" spans="1:7" x14ac:dyDescent="0.25">
      <c r="B11" s="10" t="s">
        <v>274</v>
      </c>
      <c r="C11" s="10" t="s">
        <v>275</v>
      </c>
      <c r="D11" s="10" t="s">
        <v>276</v>
      </c>
      <c r="E11" s="10" t="s">
        <v>277</v>
      </c>
      <c r="F11" s="10" t="s">
        <v>278</v>
      </c>
    </row>
    <row r="12" spans="1:7" ht="409.5" x14ac:dyDescent="0.25">
      <c r="A12" t="s">
        <v>279</v>
      </c>
      <c r="B12" s="20">
        <v>45755</v>
      </c>
      <c r="C12" s="20">
        <v>45756</v>
      </c>
      <c r="D12" s="17" t="s">
        <v>52</v>
      </c>
      <c r="E12" s="15" t="s">
        <v>280</v>
      </c>
      <c r="F12" s="28" t="s">
        <v>281</v>
      </c>
      <c r="G12" s="29" t="s">
        <v>282</v>
      </c>
    </row>
    <row r="13" spans="1:7" ht="90" x14ac:dyDescent="0.25">
      <c r="A13" t="s">
        <v>283</v>
      </c>
      <c r="B13" s="20">
        <v>45755</v>
      </c>
      <c r="C13" s="20">
        <v>45756</v>
      </c>
      <c r="D13" s="15" t="s">
        <v>52</v>
      </c>
      <c r="E13" s="15" t="s">
        <v>284</v>
      </c>
      <c r="F13" s="28" t="s">
        <v>285</v>
      </c>
      <c r="G13" s="29" t="s">
        <v>286</v>
      </c>
    </row>
    <row r="14" spans="1:7" x14ac:dyDescent="0.25">
      <c r="A14" t="s">
        <v>287</v>
      </c>
      <c r="B14" s="20">
        <v>45755</v>
      </c>
      <c r="C14" s="20">
        <v>45758</v>
      </c>
      <c r="D14" s="15" t="s">
        <v>162</v>
      </c>
      <c r="E14" s="27" t="s">
        <v>288</v>
      </c>
      <c r="F14" s="16" t="s">
        <v>289</v>
      </c>
      <c r="G14" s="29" t="s">
        <v>290</v>
      </c>
    </row>
    <row r="15" spans="1:7" x14ac:dyDescent="0.25">
      <c r="A15" t="s">
        <v>287</v>
      </c>
      <c r="B15" s="20">
        <v>45755</v>
      </c>
      <c r="C15" s="20">
        <v>45758</v>
      </c>
      <c r="D15" s="15" t="s">
        <v>206</v>
      </c>
      <c r="E15" s="15" t="s">
        <v>288</v>
      </c>
      <c r="F15" s="16" t="s">
        <v>289</v>
      </c>
      <c r="G15" s="29" t="s">
        <v>291</v>
      </c>
    </row>
    <row r="16" spans="1:7" x14ac:dyDescent="0.25">
      <c r="A16" t="s">
        <v>287</v>
      </c>
      <c r="B16" s="20">
        <v>45755</v>
      </c>
      <c r="C16" s="20">
        <v>45758</v>
      </c>
      <c r="D16" s="15" t="s">
        <v>213</v>
      </c>
      <c r="E16" s="15" t="s">
        <v>288</v>
      </c>
      <c r="F16" s="16" t="s">
        <v>289</v>
      </c>
      <c r="G16" s="29" t="s">
        <v>292</v>
      </c>
    </row>
    <row r="17" spans="1:7" x14ac:dyDescent="0.25">
      <c r="A17" t="s">
        <v>287</v>
      </c>
      <c r="B17" s="20">
        <v>45755</v>
      </c>
      <c r="C17" s="20">
        <v>45758</v>
      </c>
      <c r="D17" s="15" t="s">
        <v>172</v>
      </c>
      <c r="E17" s="15" t="s">
        <v>288</v>
      </c>
      <c r="F17" s="16" t="s">
        <v>289</v>
      </c>
      <c r="G17" s="29" t="s">
        <v>293</v>
      </c>
    </row>
    <row r="18" spans="1:7" x14ac:dyDescent="0.25">
      <c r="A18" t="s">
        <v>287</v>
      </c>
      <c r="B18" s="20">
        <v>45755</v>
      </c>
      <c r="C18" s="20">
        <v>45758</v>
      </c>
      <c r="D18" s="15" t="s">
        <v>177</v>
      </c>
      <c r="E18" s="15" t="s">
        <v>288</v>
      </c>
      <c r="F18" s="16" t="s">
        <v>289</v>
      </c>
      <c r="G18" s="29" t="s">
        <v>294</v>
      </c>
    </row>
    <row r="19" spans="1:7" x14ac:dyDescent="0.25">
      <c r="A19" t="s">
        <v>287</v>
      </c>
      <c r="B19" s="20">
        <v>45755</v>
      </c>
      <c r="C19" s="20">
        <v>45758</v>
      </c>
      <c r="D19" s="15" t="s">
        <v>184</v>
      </c>
      <c r="E19" s="15" t="s">
        <v>288</v>
      </c>
      <c r="F19" s="16" t="s">
        <v>289</v>
      </c>
      <c r="G19" s="29" t="s">
        <v>295</v>
      </c>
    </row>
    <row r="20" spans="1:7" x14ac:dyDescent="0.25">
      <c r="A20" t="s">
        <v>287</v>
      </c>
      <c r="B20" s="20">
        <v>45755</v>
      </c>
      <c r="C20" s="20">
        <v>45758</v>
      </c>
      <c r="D20" s="15" t="s">
        <v>190</v>
      </c>
      <c r="E20" s="15" t="s">
        <v>288</v>
      </c>
      <c r="F20" s="16" t="s">
        <v>289</v>
      </c>
      <c r="G20" s="29" t="s">
        <v>296</v>
      </c>
    </row>
    <row r="21" spans="1:7" x14ac:dyDescent="0.25">
      <c r="A21" t="s">
        <v>287</v>
      </c>
      <c r="B21" s="20">
        <v>45755</v>
      </c>
      <c r="C21" s="20">
        <v>45758</v>
      </c>
      <c r="D21" s="15" t="s">
        <v>297</v>
      </c>
      <c r="E21" s="15" t="s">
        <v>288</v>
      </c>
      <c r="F21" s="16" t="s">
        <v>289</v>
      </c>
      <c r="G21" s="29" t="s">
        <v>298</v>
      </c>
    </row>
    <row r="22" spans="1:7" x14ac:dyDescent="0.25">
      <c r="A22" t="s">
        <v>287</v>
      </c>
      <c r="B22" s="20">
        <v>45755</v>
      </c>
      <c r="C22" s="20">
        <v>45758</v>
      </c>
      <c r="D22" s="15" t="s">
        <v>229</v>
      </c>
      <c r="E22" s="15" t="s">
        <v>288</v>
      </c>
      <c r="F22" s="16" t="s">
        <v>289</v>
      </c>
      <c r="G22" s="29" t="s">
        <v>299</v>
      </c>
    </row>
    <row r="23" spans="1:7" x14ac:dyDescent="0.25">
      <c r="A23" t="s">
        <v>287</v>
      </c>
      <c r="B23" s="20">
        <v>45755</v>
      </c>
      <c r="C23" s="20">
        <v>45758</v>
      </c>
      <c r="D23" s="15" t="s">
        <v>250</v>
      </c>
      <c r="E23" s="15" t="s">
        <v>288</v>
      </c>
      <c r="F23" s="16" t="s">
        <v>289</v>
      </c>
      <c r="G23" s="29" t="s">
        <v>300</v>
      </c>
    </row>
    <row r="24" spans="1:7" x14ac:dyDescent="0.25">
      <c r="A24" t="s">
        <v>287</v>
      </c>
      <c r="B24" s="20">
        <v>45755</v>
      </c>
      <c r="C24" s="20">
        <v>45758</v>
      </c>
      <c r="D24" s="15" t="s">
        <v>198</v>
      </c>
      <c r="E24" s="15" t="s">
        <v>288</v>
      </c>
      <c r="F24" s="16" t="s">
        <v>289</v>
      </c>
      <c r="G24" s="29" t="s">
        <v>301</v>
      </c>
    </row>
    <row r="25" spans="1:7" x14ac:dyDescent="0.25">
      <c r="A25" t="s">
        <v>287</v>
      </c>
      <c r="B25" s="20">
        <v>45763</v>
      </c>
      <c r="C25" s="20">
        <v>45768</v>
      </c>
      <c r="D25" s="15" t="s">
        <v>302</v>
      </c>
      <c r="E25" s="15" t="s">
        <v>303</v>
      </c>
      <c r="F25" s="16" t="s">
        <v>304</v>
      </c>
      <c r="G25" s="29" t="s">
        <v>305</v>
      </c>
    </row>
    <row r="26" spans="1:7" ht="30" x14ac:dyDescent="0.25">
      <c r="A26" t="s">
        <v>287</v>
      </c>
      <c r="B26" s="20">
        <v>45763</v>
      </c>
      <c r="C26" s="20">
        <v>45768</v>
      </c>
      <c r="D26" s="15" t="s">
        <v>306</v>
      </c>
      <c r="E26" s="15" t="s">
        <v>307</v>
      </c>
      <c r="F26" s="16" t="s">
        <v>308</v>
      </c>
      <c r="G26" s="29" t="s">
        <v>309</v>
      </c>
    </row>
    <row r="27" spans="1:7" x14ac:dyDescent="0.25">
      <c r="A27" t="s">
        <v>310</v>
      </c>
      <c r="B27" s="20">
        <v>45805</v>
      </c>
      <c r="C27" s="20">
        <v>45810</v>
      </c>
      <c r="D27" s="15" t="s">
        <v>311</v>
      </c>
      <c r="E27" s="15" t="s">
        <v>312</v>
      </c>
      <c r="F27" s="16" t="s">
        <v>313</v>
      </c>
      <c r="G27" s="29" t="s">
        <v>314</v>
      </c>
    </row>
    <row r="28" spans="1:7" x14ac:dyDescent="0.25">
      <c r="A28" t="s">
        <v>310</v>
      </c>
      <c r="B28" s="20">
        <v>45805</v>
      </c>
      <c r="C28" s="20">
        <v>45810</v>
      </c>
      <c r="D28" s="15" t="s">
        <v>104</v>
      </c>
      <c r="E28" s="15" t="s">
        <v>312</v>
      </c>
      <c r="F28" s="16" t="s">
        <v>313</v>
      </c>
      <c r="G28" s="29" t="s">
        <v>315</v>
      </c>
    </row>
    <row r="29" spans="1:7" x14ac:dyDescent="0.25">
      <c r="A29" t="s">
        <v>310</v>
      </c>
      <c r="B29" s="20">
        <v>45805</v>
      </c>
      <c r="C29" s="20">
        <v>45810</v>
      </c>
      <c r="D29" s="15" t="s">
        <v>136</v>
      </c>
      <c r="E29" s="15" t="s">
        <v>316</v>
      </c>
      <c r="F29" s="16" t="s">
        <v>313</v>
      </c>
      <c r="G29" s="29" t="s">
        <v>317</v>
      </c>
    </row>
    <row r="30" spans="1:7" x14ac:dyDescent="0.25">
      <c r="A30" t="s">
        <v>310</v>
      </c>
      <c r="B30" s="20">
        <v>45805</v>
      </c>
      <c r="C30" s="20">
        <v>45810</v>
      </c>
      <c r="D30" s="15" t="s">
        <v>213</v>
      </c>
      <c r="E30" s="15" t="s">
        <v>318</v>
      </c>
      <c r="F30" s="16" t="s">
        <v>313</v>
      </c>
      <c r="G30" s="29" t="s">
        <v>319</v>
      </c>
    </row>
    <row r="31" spans="1:7" x14ac:dyDescent="0.25">
      <c r="A31" t="s">
        <v>310</v>
      </c>
      <c r="B31" s="20">
        <v>45805</v>
      </c>
      <c r="C31" s="20">
        <v>45810</v>
      </c>
      <c r="D31" s="15" t="s">
        <v>217</v>
      </c>
      <c r="E31" s="15" t="s">
        <v>318</v>
      </c>
      <c r="F31" s="16" t="s">
        <v>313</v>
      </c>
      <c r="G31" s="29" t="s">
        <v>320</v>
      </c>
    </row>
    <row r="32" spans="1:7" x14ac:dyDescent="0.25">
      <c r="A32" t="s">
        <v>310</v>
      </c>
      <c r="B32" s="20">
        <v>45805</v>
      </c>
      <c r="C32" s="20">
        <v>45810</v>
      </c>
      <c r="D32" s="15" t="s">
        <v>158</v>
      </c>
      <c r="E32" s="15" t="s">
        <v>318</v>
      </c>
      <c r="F32" s="16" t="s">
        <v>313</v>
      </c>
      <c r="G32" s="29" t="s">
        <v>321</v>
      </c>
    </row>
    <row r="33" spans="1:7" x14ac:dyDescent="0.25">
      <c r="A33" t="s">
        <v>310</v>
      </c>
      <c r="B33" s="20">
        <v>45797</v>
      </c>
      <c r="C33" s="20">
        <v>45800</v>
      </c>
      <c r="D33" s="15" t="s">
        <v>141</v>
      </c>
      <c r="E33" s="15" t="s">
        <v>322</v>
      </c>
      <c r="F33" s="16" t="s">
        <v>313</v>
      </c>
      <c r="G33" s="29" t="s">
        <v>323</v>
      </c>
    </row>
    <row r="34" spans="1:7" x14ac:dyDescent="0.25">
      <c r="A34" t="s">
        <v>310</v>
      </c>
      <c r="B34" s="20">
        <v>45797</v>
      </c>
      <c r="C34" s="20">
        <v>45800</v>
      </c>
      <c r="D34" s="15" t="s">
        <v>190</v>
      </c>
      <c r="E34" s="15" t="s">
        <v>322</v>
      </c>
      <c r="F34" s="16" t="s">
        <v>289</v>
      </c>
      <c r="G34" s="29" t="s">
        <v>324</v>
      </c>
    </row>
    <row r="35" spans="1:7" x14ac:dyDescent="0.25">
      <c r="A35" t="s">
        <v>310</v>
      </c>
      <c r="B35" s="20">
        <v>45797</v>
      </c>
      <c r="C35" s="20">
        <v>45800</v>
      </c>
      <c r="D35" s="15" t="s">
        <v>198</v>
      </c>
      <c r="E35" s="15" t="s">
        <v>322</v>
      </c>
      <c r="F35" s="16" t="s">
        <v>289</v>
      </c>
      <c r="G35" s="29" t="s">
        <v>325</v>
      </c>
    </row>
    <row r="36" spans="1:7" x14ac:dyDescent="0.25">
      <c r="A36" t="s">
        <v>310</v>
      </c>
      <c r="B36" s="20">
        <v>45797</v>
      </c>
      <c r="C36" s="20">
        <v>45800</v>
      </c>
      <c r="D36" s="15" t="s">
        <v>326</v>
      </c>
      <c r="E36" s="15" t="s">
        <v>322</v>
      </c>
      <c r="F36" s="16" t="s">
        <v>313</v>
      </c>
      <c r="G36" s="29" t="s">
        <v>327</v>
      </c>
    </row>
    <row r="37" spans="1:7" x14ac:dyDescent="0.25">
      <c r="A37" t="s">
        <v>310</v>
      </c>
      <c r="B37" s="20">
        <v>45797</v>
      </c>
      <c r="C37" s="20">
        <v>45800</v>
      </c>
      <c r="D37" s="15" t="s">
        <v>328</v>
      </c>
      <c r="E37" s="15" t="s">
        <v>322</v>
      </c>
      <c r="F37" s="16" t="s">
        <v>313</v>
      </c>
      <c r="G37" s="29" t="s">
        <v>329</v>
      </c>
    </row>
    <row r="38" spans="1:7" x14ac:dyDescent="0.25">
      <c r="A38" t="s">
        <v>310</v>
      </c>
      <c r="B38" s="20">
        <v>45797</v>
      </c>
      <c r="C38" s="20">
        <v>45800</v>
      </c>
      <c r="D38" s="15" t="s">
        <v>94</v>
      </c>
      <c r="E38" s="15" t="s">
        <v>322</v>
      </c>
      <c r="F38" s="16" t="s">
        <v>313</v>
      </c>
      <c r="G38" s="29" t="s">
        <v>330</v>
      </c>
    </row>
    <row r="39" spans="1:7" x14ac:dyDescent="0.25">
      <c r="A39" t="s">
        <v>310</v>
      </c>
      <c r="B39" s="20">
        <v>45797</v>
      </c>
      <c r="C39" s="20">
        <v>45800</v>
      </c>
      <c r="D39" s="15" t="s">
        <v>99</v>
      </c>
      <c r="E39" s="15" t="s">
        <v>322</v>
      </c>
      <c r="F39" s="16" t="s">
        <v>313</v>
      </c>
      <c r="G39" s="29" t="s">
        <v>331</v>
      </c>
    </row>
    <row r="40" spans="1:7" x14ac:dyDescent="0.25">
      <c r="A40" t="s">
        <v>310</v>
      </c>
      <c r="B40" s="20">
        <v>45797</v>
      </c>
      <c r="C40" s="20">
        <v>45800</v>
      </c>
      <c r="D40" s="15" t="s">
        <v>104</v>
      </c>
      <c r="E40" s="15" t="s">
        <v>322</v>
      </c>
      <c r="F40" s="16" t="s">
        <v>313</v>
      </c>
      <c r="G40" s="29" t="s">
        <v>332</v>
      </c>
    </row>
    <row r="41" spans="1:7" x14ac:dyDescent="0.25">
      <c r="A41" t="s">
        <v>310</v>
      </c>
      <c r="B41" s="20">
        <v>45797</v>
      </c>
      <c r="C41" s="20">
        <v>45800</v>
      </c>
      <c r="D41" s="15" t="s">
        <v>311</v>
      </c>
      <c r="E41" s="15" t="s">
        <v>322</v>
      </c>
      <c r="F41" s="16" t="s">
        <v>313</v>
      </c>
      <c r="G41" s="29" t="s">
        <v>333</v>
      </c>
    </row>
    <row r="42" spans="1:7" x14ac:dyDescent="0.25">
      <c r="A42" t="s">
        <v>310</v>
      </c>
      <c r="B42" s="20">
        <v>45798</v>
      </c>
      <c r="C42" s="20">
        <v>45810</v>
      </c>
      <c r="D42" s="15" t="s">
        <v>147</v>
      </c>
      <c r="E42" s="15" t="s">
        <v>334</v>
      </c>
      <c r="F42" s="16" t="s">
        <v>313</v>
      </c>
      <c r="G42" s="29" t="s">
        <v>335</v>
      </c>
    </row>
    <row r="43" spans="1:7" x14ac:dyDescent="0.25">
      <c r="A43" t="s">
        <v>310</v>
      </c>
      <c r="B43" s="20">
        <v>45798</v>
      </c>
      <c r="C43" s="20">
        <v>45804</v>
      </c>
      <c r="D43" s="15" t="s">
        <v>153</v>
      </c>
      <c r="E43" s="15" t="s">
        <v>334</v>
      </c>
      <c r="F43" s="16" t="s">
        <v>336</v>
      </c>
      <c r="G43" s="29" t="s">
        <v>337</v>
      </c>
    </row>
    <row r="44" spans="1:7" x14ac:dyDescent="0.25">
      <c r="A44" t="s">
        <v>310</v>
      </c>
      <c r="B44" s="20">
        <v>45798</v>
      </c>
      <c r="C44" s="20">
        <v>45804</v>
      </c>
      <c r="D44" s="15" t="s">
        <v>158</v>
      </c>
      <c r="E44" s="15" t="s">
        <v>334</v>
      </c>
      <c r="F44" s="16" t="s">
        <v>289</v>
      </c>
      <c r="G44" s="29" t="s">
        <v>338</v>
      </c>
    </row>
    <row r="45" spans="1:7" x14ac:dyDescent="0.25">
      <c r="A45" t="s">
        <v>310</v>
      </c>
      <c r="B45" s="20">
        <v>45798</v>
      </c>
      <c r="C45" s="20">
        <v>45804</v>
      </c>
      <c r="D45" s="15" t="s">
        <v>223</v>
      </c>
      <c r="E45" s="15" t="s">
        <v>334</v>
      </c>
      <c r="F45" s="16" t="s">
        <v>313</v>
      </c>
      <c r="G45" s="29" t="s">
        <v>339</v>
      </c>
    </row>
    <row r="46" spans="1:7" x14ac:dyDescent="0.25">
      <c r="A46" t="s">
        <v>310</v>
      </c>
      <c r="B46" s="20">
        <v>45798</v>
      </c>
      <c r="C46" s="20">
        <v>45804</v>
      </c>
      <c r="D46" s="15" t="s">
        <v>217</v>
      </c>
      <c r="E46" s="15" t="s">
        <v>334</v>
      </c>
      <c r="F46" s="16" t="s">
        <v>313</v>
      </c>
      <c r="G46" s="29" t="s">
        <v>340</v>
      </c>
    </row>
    <row r="47" spans="1:7" x14ac:dyDescent="0.25">
      <c r="A47" t="s">
        <v>310</v>
      </c>
      <c r="B47" s="20">
        <v>45798</v>
      </c>
      <c r="C47" s="20">
        <v>45804</v>
      </c>
      <c r="D47" s="15" t="s">
        <v>235</v>
      </c>
      <c r="E47" s="15" t="s">
        <v>334</v>
      </c>
      <c r="F47" s="16" t="s">
        <v>313</v>
      </c>
      <c r="G47" s="29" t="s">
        <v>341</v>
      </c>
    </row>
    <row r="48" spans="1:7" ht="45" x14ac:dyDescent="0.25">
      <c r="A48" t="s">
        <v>310</v>
      </c>
      <c r="B48" s="20">
        <v>45798</v>
      </c>
      <c r="C48" s="20">
        <v>45804</v>
      </c>
      <c r="D48" s="15" t="s">
        <v>240</v>
      </c>
      <c r="E48" s="15" t="s">
        <v>334</v>
      </c>
      <c r="F48" s="16" t="s">
        <v>342</v>
      </c>
      <c r="G48" s="29" t="s">
        <v>343</v>
      </c>
    </row>
    <row r="49" spans="1:7" x14ac:dyDescent="0.25">
      <c r="A49" t="s">
        <v>310</v>
      </c>
      <c r="B49" s="20">
        <v>45798</v>
      </c>
      <c r="C49" s="20">
        <v>45804</v>
      </c>
      <c r="D49" s="15" t="s">
        <v>245</v>
      </c>
      <c r="E49" s="15" t="s">
        <v>334</v>
      </c>
      <c r="F49" s="16" t="s">
        <v>313</v>
      </c>
      <c r="G49" s="29" t="s">
        <v>344</v>
      </c>
    </row>
    <row r="50" spans="1:7" x14ac:dyDescent="0.25">
      <c r="A50" t="s">
        <v>310</v>
      </c>
      <c r="B50" s="20">
        <v>45798</v>
      </c>
      <c r="C50" s="20">
        <v>45804</v>
      </c>
      <c r="D50" s="15" t="s">
        <v>262</v>
      </c>
      <c r="E50" s="15" t="s">
        <v>334</v>
      </c>
      <c r="F50" s="16" t="s">
        <v>345</v>
      </c>
      <c r="G50" s="29" t="s">
        <v>346</v>
      </c>
    </row>
    <row r="51" spans="1:7" x14ac:dyDescent="0.25">
      <c r="A51" t="s">
        <v>310</v>
      </c>
      <c r="B51" s="20">
        <v>45798</v>
      </c>
      <c r="C51" s="20">
        <v>45804</v>
      </c>
      <c r="D51" s="15" t="s">
        <v>267</v>
      </c>
      <c r="E51" s="15" t="s">
        <v>334</v>
      </c>
      <c r="F51" s="16" t="s">
        <v>347</v>
      </c>
      <c r="G51" s="29" t="s">
        <v>348</v>
      </c>
    </row>
    <row r="52" spans="1:7" x14ac:dyDescent="0.25">
      <c r="A52" t="s">
        <v>310</v>
      </c>
      <c r="B52" s="20">
        <v>45798</v>
      </c>
      <c r="C52" s="20">
        <v>45804</v>
      </c>
      <c r="D52" s="15" t="s">
        <v>270</v>
      </c>
      <c r="E52" s="15" t="s">
        <v>334</v>
      </c>
      <c r="F52" s="16" t="s">
        <v>313</v>
      </c>
      <c r="G52" s="29" t="s">
        <v>349</v>
      </c>
    </row>
    <row r="53" spans="1:7" ht="60" x14ac:dyDescent="0.25">
      <c r="A53" t="s">
        <v>350</v>
      </c>
      <c r="B53" s="20">
        <v>45800</v>
      </c>
      <c r="C53" s="20">
        <v>45806</v>
      </c>
      <c r="D53" s="15" t="s">
        <v>351</v>
      </c>
      <c r="E53" s="15" t="s">
        <v>352</v>
      </c>
      <c r="F53" s="16" t="s">
        <v>353</v>
      </c>
      <c r="G53" s="29" t="s">
        <v>354</v>
      </c>
    </row>
    <row r="54" spans="1:7" ht="105" x14ac:dyDescent="0.25">
      <c r="A54" t="s">
        <v>350</v>
      </c>
      <c r="B54" s="20">
        <v>45796</v>
      </c>
      <c r="C54" s="20">
        <v>45799</v>
      </c>
      <c r="D54" s="15" t="s">
        <v>355</v>
      </c>
      <c r="E54" s="15" t="s">
        <v>356</v>
      </c>
      <c r="F54" s="16" t="s">
        <v>357</v>
      </c>
      <c r="G54" s="29" t="s">
        <v>358</v>
      </c>
    </row>
    <row r="55" spans="1:7" ht="30" x14ac:dyDescent="0.25">
      <c r="A55" t="s">
        <v>359</v>
      </c>
      <c r="B55" s="20">
        <v>45790</v>
      </c>
      <c r="C55" s="20">
        <v>45792</v>
      </c>
      <c r="D55" s="15" t="s">
        <v>360</v>
      </c>
      <c r="E55" s="15" t="s">
        <v>361</v>
      </c>
      <c r="F55" s="16" t="s">
        <v>362</v>
      </c>
      <c r="G55" s="29" t="s">
        <v>363</v>
      </c>
    </row>
    <row r="56" spans="1:7" x14ac:dyDescent="0.25">
      <c r="A56" t="s">
        <v>364</v>
      </c>
      <c r="B56" s="20">
        <v>45805</v>
      </c>
      <c r="C56" s="20">
        <v>45810</v>
      </c>
      <c r="D56" s="15" t="s">
        <v>365</v>
      </c>
      <c r="E56" s="15" t="s">
        <v>312</v>
      </c>
      <c r="F56" s="16" t="s">
        <v>366</v>
      </c>
      <c r="G56" s="29" t="s">
        <v>367</v>
      </c>
    </row>
    <row r="57" spans="1:7" x14ac:dyDescent="0.25">
      <c r="A57" t="s">
        <v>364</v>
      </c>
      <c r="B57" s="20">
        <v>45807</v>
      </c>
      <c r="C57" s="20">
        <v>45812</v>
      </c>
      <c r="D57" s="15" t="s">
        <v>368</v>
      </c>
      <c r="E57" s="15" t="s">
        <v>369</v>
      </c>
      <c r="F57" s="16" t="s">
        <v>366</v>
      </c>
      <c r="G57" s="29" t="s">
        <v>370</v>
      </c>
    </row>
    <row r="58" spans="1:7" x14ac:dyDescent="0.25">
      <c r="A58" t="s">
        <v>364</v>
      </c>
      <c r="B58" s="20">
        <v>45800</v>
      </c>
      <c r="C58" s="20">
        <v>45806</v>
      </c>
      <c r="D58" s="15" t="s">
        <v>371</v>
      </c>
      <c r="E58" s="15" t="s">
        <v>372</v>
      </c>
      <c r="F58" s="16" t="s">
        <v>373</v>
      </c>
      <c r="G58" s="29" t="s">
        <v>374</v>
      </c>
    </row>
    <row r="59" spans="1:7" x14ac:dyDescent="0.25">
      <c r="A59" t="s">
        <v>375</v>
      </c>
      <c r="B59" s="20">
        <v>45807</v>
      </c>
      <c r="C59" s="20">
        <v>45812</v>
      </c>
      <c r="D59" s="15" t="s">
        <v>229</v>
      </c>
      <c r="E59" s="15" t="s">
        <v>376</v>
      </c>
      <c r="F59" s="16" t="s">
        <v>377</v>
      </c>
      <c r="G59" s="29" t="s">
        <v>378</v>
      </c>
    </row>
    <row r="60" spans="1:7" ht="30" x14ac:dyDescent="0.25">
      <c r="A60" t="s">
        <v>375</v>
      </c>
      <c r="B60" s="20">
        <v>45807</v>
      </c>
      <c r="C60" s="20">
        <v>45812</v>
      </c>
      <c r="D60" s="15" t="s">
        <v>379</v>
      </c>
      <c r="E60" s="15" t="s">
        <v>376</v>
      </c>
      <c r="F60" s="16" t="s">
        <v>380</v>
      </c>
      <c r="G60" s="29" t="s">
        <v>381</v>
      </c>
    </row>
    <row r="61" spans="1:7" x14ac:dyDescent="0.25">
      <c r="A61" t="s">
        <v>375</v>
      </c>
      <c r="B61" s="20">
        <v>45790</v>
      </c>
      <c r="C61" s="20">
        <v>45792</v>
      </c>
      <c r="D61" s="15" t="s">
        <v>360</v>
      </c>
      <c r="E61" s="15" t="s">
        <v>382</v>
      </c>
      <c r="F61" s="30" t="s">
        <v>383</v>
      </c>
      <c r="G61" s="29" t="s">
        <v>384</v>
      </c>
    </row>
    <row r="62" spans="1:7" ht="120" x14ac:dyDescent="0.25">
      <c r="A62" t="s">
        <v>375</v>
      </c>
      <c r="B62" s="20">
        <v>45792</v>
      </c>
      <c r="C62" s="20">
        <v>45798</v>
      </c>
      <c r="D62" s="15" t="s">
        <v>162</v>
      </c>
      <c r="E62" s="15" t="s">
        <v>385</v>
      </c>
      <c r="F62" s="16" t="s">
        <v>386</v>
      </c>
      <c r="G62" s="29" t="s">
        <v>387</v>
      </c>
    </row>
    <row r="63" spans="1:7" ht="75" x14ac:dyDescent="0.25">
      <c r="A63" t="s">
        <v>375</v>
      </c>
      <c r="B63" s="20">
        <v>45792</v>
      </c>
      <c r="C63" s="20">
        <v>45798</v>
      </c>
      <c r="D63" s="15" t="s">
        <v>206</v>
      </c>
      <c r="E63" s="15" t="s">
        <v>385</v>
      </c>
      <c r="F63" s="16" t="s">
        <v>388</v>
      </c>
      <c r="G63" s="29" t="s">
        <v>389</v>
      </c>
    </row>
    <row r="64" spans="1:7" x14ac:dyDescent="0.25">
      <c r="A64" t="s">
        <v>375</v>
      </c>
      <c r="B64" s="20">
        <v>45792</v>
      </c>
      <c r="C64" s="20">
        <v>45798</v>
      </c>
      <c r="D64" s="15" t="s">
        <v>177</v>
      </c>
      <c r="E64" s="15" t="s">
        <v>385</v>
      </c>
      <c r="F64" s="16" t="s">
        <v>390</v>
      </c>
      <c r="G64" s="29" t="s">
        <v>391</v>
      </c>
    </row>
    <row r="65" spans="1:7" x14ac:dyDescent="0.25">
      <c r="A65" t="s">
        <v>375</v>
      </c>
      <c r="B65" s="20">
        <v>45792</v>
      </c>
      <c r="C65" s="20">
        <v>45798</v>
      </c>
      <c r="D65" s="15" t="s">
        <v>184</v>
      </c>
      <c r="E65" s="15" t="s">
        <v>385</v>
      </c>
      <c r="F65" s="16" t="s">
        <v>390</v>
      </c>
      <c r="G65" s="29" t="s">
        <v>392</v>
      </c>
    </row>
    <row r="66" spans="1:7" ht="45" x14ac:dyDescent="0.25">
      <c r="A66" t="s">
        <v>375</v>
      </c>
      <c r="B66" s="20">
        <v>45800</v>
      </c>
      <c r="C66" s="20">
        <v>45806</v>
      </c>
      <c r="D66" s="15" t="s">
        <v>162</v>
      </c>
      <c r="E66" s="15" t="s">
        <v>393</v>
      </c>
      <c r="F66" s="16" t="s">
        <v>394</v>
      </c>
      <c r="G66" s="29" t="s">
        <v>395</v>
      </c>
    </row>
    <row r="67" spans="1:7" x14ac:dyDescent="0.25">
      <c r="A67" t="s">
        <v>375</v>
      </c>
      <c r="B67" s="20">
        <v>45800</v>
      </c>
      <c r="C67" s="20">
        <v>45806</v>
      </c>
      <c r="D67" s="15" t="s">
        <v>82</v>
      </c>
      <c r="E67" s="15" t="s">
        <v>393</v>
      </c>
      <c r="F67" s="16" t="s">
        <v>390</v>
      </c>
      <c r="G67" s="29" t="s">
        <v>396</v>
      </c>
    </row>
    <row r="68" spans="1:7" x14ac:dyDescent="0.25">
      <c r="A68" t="s">
        <v>375</v>
      </c>
      <c r="B68" s="20">
        <v>45800</v>
      </c>
      <c r="C68" s="20">
        <v>45806</v>
      </c>
      <c r="D68" s="15" t="s">
        <v>90</v>
      </c>
      <c r="E68" s="15" t="s">
        <v>393</v>
      </c>
      <c r="F68" s="16" t="s">
        <v>390</v>
      </c>
      <c r="G68" s="29" t="s">
        <v>397</v>
      </c>
    </row>
    <row r="69" spans="1:7" x14ac:dyDescent="0.25">
      <c r="A69" t="s">
        <v>375</v>
      </c>
      <c r="B69" s="20">
        <v>45800</v>
      </c>
      <c r="C69" s="20">
        <v>45806</v>
      </c>
      <c r="D69" s="15" t="s">
        <v>184</v>
      </c>
      <c r="E69" s="15" t="s">
        <v>393</v>
      </c>
      <c r="F69" s="26" t="s">
        <v>390</v>
      </c>
      <c r="G69" s="29" t="s">
        <v>398</v>
      </c>
    </row>
    <row r="70" spans="1:7" x14ac:dyDescent="0.25">
      <c r="A70" t="s">
        <v>375</v>
      </c>
      <c r="B70" s="20">
        <v>45800</v>
      </c>
      <c r="C70" s="20">
        <v>45806</v>
      </c>
      <c r="D70" s="15" t="s">
        <v>229</v>
      </c>
      <c r="E70" s="31" t="s">
        <v>393</v>
      </c>
      <c r="F70" s="24" t="s">
        <v>399</v>
      </c>
      <c r="G70" s="29" t="s">
        <v>400</v>
      </c>
    </row>
    <row r="71" spans="1:7" x14ac:dyDescent="0.25">
      <c r="A71" t="s">
        <v>375</v>
      </c>
      <c r="B71" s="20">
        <v>45800</v>
      </c>
      <c r="C71" s="20">
        <v>45806</v>
      </c>
      <c r="D71" s="15" t="s">
        <v>250</v>
      </c>
      <c r="E71" s="31" t="s">
        <v>393</v>
      </c>
      <c r="F71" s="32" t="s">
        <v>401</v>
      </c>
      <c r="G71" s="29" t="s">
        <v>402</v>
      </c>
    </row>
    <row r="72" spans="1:7" x14ac:dyDescent="0.25">
      <c r="A72" t="s">
        <v>375</v>
      </c>
      <c r="B72" s="20">
        <v>45786</v>
      </c>
      <c r="C72" s="20">
        <v>45804</v>
      </c>
      <c r="D72" s="15" t="s">
        <v>162</v>
      </c>
      <c r="E72" s="31" t="s">
        <v>403</v>
      </c>
      <c r="F72" s="16" t="s">
        <v>366</v>
      </c>
      <c r="G72" s="29" t="s">
        <v>404</v>
      </c>
    </row>
    <row r="73" spans="1:7" x14ac:dyDescent="0.25">
      <c r="B73" s="20">
        <v>45810</v>
      </c>
      <c r="C73" s="20">
        <v>45820</v>
      </c>
      <c r="D73" s="15" t="s">
        <v>172</v>
      </c>
      <c r="E73" s="36" t="s">
        <v>405</v>
      </c>
      <c r="F73" s="16" t="s">
        <v>390</v>
      </c>
    </row>
    <row r="74" spans="1:7" x14ac:dyDescent="0.25">
      <c r="B74" s="20">
        <v>45811</v>
      </c>
      <c r="C74" s="20">
        <v>45814</v>
      </c>
      <c r="D74" s="31" t="s">
        <v>406</v>
      </c>
      <c r="E74" s="34" t="s">
        <v>407</v>
      </c>
      <c r="F74" s="35" t="s">
        <v>390</v>
      </c>
    </row>
    <row r="75" spans="1:7" ht="30" x14ac:dyDescent="0.25">
      <c r="B75" s="20">
        <v>45811</v>
      </c>
      <c r="C75" s="20">
        <v>45814</v>
      </c>
      <c r="D75" s="31" t="s">
        <v>162</v>
      </c>
      <c r="E75" s="34" t="s">
        <v>407</v>
      </c>
      <c r="F75" s="35" t="s">
        <v>408</v>
      </c>
    </row>
    <row r="76" spans="1:7" x14ac:dyDescent="0.25">
      <c r="B76" s="20">
        <v>45811</v>
      </c>
      <c r="C76" s="20">
        <v>45814</v>
      </c>
      <c r="D76" s="31" t="s">
        <v>177</v>
      </c>
      <c r="E76" s="34" t="s">
        <v>407</v>
      </c>
      <c r="F76" s="35" t="s">
        <v>390</v>
      </c>
    </row>
    <row r="77" spans="1:7" x14ac:dyDescent="0.25">
      <c r="B77" s="20">
        <v>45811</v>
      </c>
      <c r="C77" s="20">
        <v>45814</v>
      </c>
      <c r="D77" s="31" t="s">
        <v>213</v>
      </c>
      <c r="E77" s="34" t="s">
        <v>407</v>
      </c>
      <c r="F77" s="35" t="s">
        <v>409</v>
      </c>
    </row>
    <row r="78" spans="1:7" x14ac:dyDescent="0.25">
      <c r="B78" s="20">
        <v>45811</v>
      </c>
      <c r="C78" s="20">
        <v>45814</v>
      </c>
      <c r="D78" s="31" t="s">
        <v>360</v>
      </c>
      <c r="E78" s="34" t="s">
        <v>407</v>
      </c>
      <c r="F78" s="35" t="s">
        <v>409</v>
      </c>
    </row>
    <row r="79" spans="1:7" x14ac:dyDescent="0.25">
      <c r="B79" s="20">
        <v>45811</v>
      </c>
      <c r="C79" s="20">
        <v>45814</v>
      </c>
      <c r="D79" s="15" t="s">
        <v>82</v>
      </c>
      <c r="E79" s="34" t="s">
        <v>407</v>
      </c>
      <c r="F79" s="35" t="s">
        <v>390</v>
      </c>
    </row>
    <row r="80" spans="1:7" x14ac:dyDescent="0.25">
      <c r="B80" s="20">
        <v>45819</v>
      </c>
      <c r="C80" s="20">
        <v>45821</v>
      </c>
      <c r="D80" s="15" t="s">
        <v>297</v>
      </c>
      <c r="E80" s="34" t="s">
        <v>407</v>
      </c>
      <c r="F80" s="35" t="s">
        <v>409</v>
      </c>
    </row>
    <row r="81" spans="2:6" x14ac:dyDescent="0.25">
      <c r="B81" s="20">
        <v>45819</v>
      </c>
      <c r="C81" s="20">
        <v>45821</v>
      </c>
      <c r="D81" s="15" t="s">
        <v>177</v>
      </c>
      <c r="E81" s="34" t="s">
        <v>407</v>
      </c>
      <c r="F81" s="35" t="s">
        <v>409</v>
      </c>
    </row>
    <row r="82" spans="2:6" x14ac:dyDescent="0.25">
      <c r="B82" s="20">
        <v>45821</v>
      </c>
      <c r="C82" s="20">
        <v>45824</v>
      </c>
      <c r="D82" s="15" t="s">
        <v>177</v>
      </c>
      <c r="E82" s="34" t="s">
        <v>407</v>
      </c>
      <c r="F82" s="35" t="s">
        <v>409</v>
      </c>
    </row>
    <row r="83" spans="2:6" x14ac:dyDescent="0.25">
      <c r="B83" s="20">
        <v>45819</v>
      </c>
      <c r="C83" s="20">
        <v>45821</v>
      </c>
      <c r="D83" s="15" t="s">
        <v>184</v>
      </c>
      <c r="E83" s="34" t="s">
        <v>407</v>
      </c>
      <c r="F83" s="35" t="s">
        <v>409</v>
      </c>
    </row>
    <row r="84" spans="2:6" x14ac:dyDescent="0.25">
      <c r="B84" s="20">
        <v>45819</v>
      </c>
      <c r="C84" s="20">
        <v>45821</v>
      </c>
      <c r="D84" s="31" t="s">
        <v>360</v>
      </c>
      <c r="E84" s="34" t="s">
        <v>407</v>
      </c>
      <c r="F84" s="35" t="s">
        <v>409</v>
      </c>
    </row>
    <row r="85" spans="2:6" x14ac:dyDescent="0.25">
      <c r="B85" s="20">
        <v>45819</v>
      </c>
      <c r="C85" s="20">
        <v>45821</v>
      </c>
      <c r="D85" s="31" t="s">
        <v>360</v>
      </c>
      <c r="E85" s="34" t="s">
        <v>410</v>
      </c>
      <c r="F85" s="35" t="s">
        <v>409</v>
      </c>
    </row>
    <row r="86" spans="2:6" x14ac:dyDescent="0.25">
      <c r="B86" s="20">
        <v>45819</v>
      </c>
      <c r="C86" s="20">
        <v>45821</v>
      </c>
      <c r="D86" s="31" t="s">
        <v>411</v>
      </c>
      <c r="E86" s="34" t="s">
        <v>410</v>
      </c>
      <c r="F86" s="35" t="s">
        <v>409</v>
      </c>
    </row>
    <row r="87" spans="2:6" x14ac:dyDescent="0.25">
      <c r="B87" s="20">
        <v>45819</v>
      </c>
      <c r="C87" s="20">
        <v>45821</v>
      </c>
      <c r="D87" s="31" t="s">
        <v>184</v>
      </c>
      <c r="E87" s="34" t="s">
        <v>410</v>
      </c>
      <c r="F87" s="35" t="s">
        <v>409</v>
      </c>
    </row>
    <row r="88" spans="2:6" x14ac:dyDescent="0.25">
      <c r="B88" s="20">
        <v>45819</v>
      </c>
      <c r="C88" s="20">
        <v>45821</v>
      </c>
      <c r="D88" s="31" t="s">
        <v>177</v>
      </c>
      <c r="E88" s="34" t="s">
        <v>410</v>
      </c>
      <c r="F88" s="35" t="s">
        <v>409</v>
      </c>
    </row>
    <row r="89" spans="2:6" x14ac:dyDescent="0.25">
      <c r="B89" s="20">
        <v>45821</v>
      </c>
      <c r="C89" s="20">
        <v>45824</v>
      </c>
      <c r="D89" s="31" t="s">
        <v>177</v>
      </c>
      <c r="E89" s="34" t="s">
        <v>410</v>
      </c>
      <c r="F89" s="35" t="s">
        <v>409</v>
      </c>
    </row>
    <row r="90" spans="2:6" x14ac:dyDescent="0.25">
      <c r="B90" s="20">
        <v>45825</v>
      </c>
      <c r="C90" s="20">
        <v>45828</v>
      </c>
      <c r="D90" s="31" t="s">
        <v>229</v>
      </c>
      <c r="E90" s="34" t="s">
        <v>412</v>
      </c>
      <c r="F90" s="35" t="s">
        <v>409</v>
      </c>
    </row>
    <row r="92" spans="2:6" x14ac:dyDescent="0.25">
      <c r="B92" s="1" t="s">
        <v>413</v>
      </c>
    </row>
    <row r="93" spans="2:6" ht="9.75" customHeight="1" x14ac:dyDescent="0.25">
      <c r="B93" s="1"/>
    </row>
    <row r="94" spans="2:6" x14ac:dyDescent="0.25">
      <c r="B94" s="37" t="s">
        <v>414</v>
      </c>
      <c r="C94" s="37" t="s">
        <v>415</v>
      </c>
    </row>
    <row r="95" spans="2:6" ht="30" x14ac:dyDescent="0.25">
      <c r="B95" s="25" t="s">
        <v>416</v>
      </c>
      <c r="C95" s="20">
        <v>45610</v>
      </c>
    </row>
    <row r="96" spans="2:6" ht="45" x14ac:dyDescent="0.25">
      <c r="B96" s="25" t="s">
        <v>417</v>
      </c>
      <c r="C96" s="20">
        <v>45638</v>
      </c>
    </row>
    <row r="97" spans="2:3" ht="45" x14ac:dyDescent="0.25">
      <c r="B97" s="39" t="s">
        <v>418</v>
      </c>
      <c r="C97" s="40">
        <v>45503</v>
      </c>
    </row>
    <row r="98" spans="2:3" ht="30" x14ac:dyDescent="0.25">
      <c r="B98" s="25" t="s">
        <v>419</v>
      </c>
      <c r="C98" s="38">
        <v>45413</v>
      </c>
    </row>
    <row r="99" spans="2:3" x14ac:dyDescent="0.25">
      <c r="B99" s="25" t="s">
        <v>420</v>
      </c>
      <c r="C99" s="38">
        <v>45534</v>
      </c>
    </row>
    <row r="100" spans="2:3" ht="45" x14ac:dyDescent="0.25">
      <c r="B100" s="25" t="s">
        <v>421</v>
      </c>
      <c r="C100" s="38">
        <v>45748</v>
      </c>
    </row>
    <row r="101" spans="2:3" ht="30" x14ac:dyDescent="0.25">
      <c r="B101" s="25" t="s">
        <v>422</v>
      </c>
      <c r="C101" s="38">
        <v>45778</v>
      </c>
    </row>
    <row r="102" spans="2:3" ht="30" x14ac:dyDescent="0.25">
      <c r="B102" s="25" t="s">
        <v>423</v>
      </c>
      <c r="C102" s="20">
        <v>45638</v>
      </c>
    </row>
    <row r="103" spans="2:3" ht="45" x14ac:dyDescent="0.25">
      <c r="B103" s="39" t="s">
        <v>424</v>
      </c>
      <c r="C103" s="38">
        <v>45490</v>
      </c>
    </row>
    <row r="104" spans="2:3" x14ac:dyDescent="0.25">
      <c r="B104" s="44" t="s">
        <v>425</v>
      </c>
      <c r="C104" s="45">
        <v>45778</v>
      </c>
    </row>
    <row r="105" spans="2:3" x14ac:dyDescent="0.25">
      <c r="B105" s="46" t="s">
        <v>426</v>
      </c>
      <c r="C105" s="38">
        <v>45474</v>
      </c>
    </row>
  </sheetData>
  <mergeCells count="2">
    <mergeCell ref="B2:B5"/>
    <mergeCell ref="C2:C5"/>
  </mergeCells>
  <phoneticPr fontId="7" type="noConversion"/>
  <hyperlinks>
    <hyperlink ref="G56" r:id="rId1" display="../1 - Data &amp; Sampling/From SCE/Cost Variance/IE011-SCE-2024 Q. 04-06 IN-5, SA-11, VM-6 Answer.pdf?CT=1749161072617&amp;OR=ItemsView" xr:uid="{93733514-C309-4878-9F3C-ADCF49992C19}"/>
    <hyperlink ref="G55" r:id="rId2"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Field%20Work%20Orders%2FIE06%2DSCE%2D2024%2DVeg%20Work%20Orders%20Q%2E%2001%20Answer%2Epdf&amp;viewid=cb4905da%2Dad78%2D4af6%2Dac18%2D2801f6151199&amp;parent=%2Fteams%2FSCE%2D2024WMPARC%2DIE%2FShared%20Documents%2FGeneral%2F1%20%2D%20Data%20%26%20Sampling%2FFrom%20SCE%2FField%20Work%20Orders" xr:uid="{557CC92B-A175-4921-B08C-5B7543E6A2C7}"/>
    <hyperlink ref="G57" r:id="rId3"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Cost%20Variance%2FIE013%2DSCE%2D2024%20Q%2E%2003%20%2D%2008%20CV%20Answer%2Epdf&amp;viewid=cb4905da%2Dad78%2D4af6%2Dac18%2D2801f6151199&amp;parent=%2Fteams%2FSCE%2D2024WMPARC%2DIE%2FShared%20Documents%2FGeneral%2F1%20%2D%20Data%20%26%20Sampling%2FFrom%20SCE%2FCost%20Variance" xr:uid="{AEC9DDA6-DC63-4E06-A370-010C9489E6CC}"/>
    <hyperlink ref="G58" r:id="rId4"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Cost%20Variance%2FIE%2DSCE%2D2024%20Cost%20Variance%20Follow%2Dup%20Q%2E01%20%2D%20Answer%2Epdf&amp;viewid=cb4905da%2Dad78%2D4af6%2Dac18%2D2801f6151199&amp;parent=%2Fteams%2FSCE%2D2024WMPARC%2DIE%2FShared%20Documents%2FGeneral%2F1%20%2D%20Data%20%26%20Sampling%2FFrom%20SCE%2FCost%20Variance" xr:uid="{060C6591-097F-4C5E-9B75-FBCF04E91FC6}"/>
    <hyperlink ref="G14" r:id="rId5"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1%20Answer%2Epdf&amp;viewid=cb4905da%2Dad78%2D4af6%2Dac18%2D2801f6151199&amp;parent=%2Fteams%2FSCE%2D2024WMPARC%2DIE%2FShared%20Documents%2FGeneral%2F1%20%2D%20Data%20%26%20Sampling%2FFrom%20SCE%2FData%20Request%20Answers" xr:uid="{EB60984F-4454-42A1-B588-9786EE6EDB54}"/>
    <hyperlink ref="G15" r:id="rId6"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2%20Answer%2Epdf&amp;viewid=cb4905da%2Dad78%2D4af6%2Dac18%2D2801f6151199&amp;parent=%2Fteams%2FSCE%2D2024WMPARC%2DIE%2FShared%20Documents%2FGeneral%2F1%20%2D%20Data%20%26%20Sampling%2FFrom%20SCE%2FData%20Request%20Answers" xr:uid="{4E8CFA75-5207-43B8-84C1-8B4D6FEE39F4}"/>
    <hyperlink ref="G16" r:id="rId7"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3%20Answer%2Epdf&amp;viewid=cb4905da%2Dad78%2D4af6%2Dac18%2D2801f6151199&amp;parent=%2Fteams%2FSCE%2D2024WMPARC%2DIE%2FShared%20Documents%2FGeneral%2F1%20%2D%20Data%20%26%20Sampling%2FFrom%20SCE%2FData%20Request%20Answers" xr:uid="{735F8FC9-B645-40D7-8F86-D563CC9F9F33}"/>
    <hyperlink ref="G17" r:id="rId8"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4%20Answer%2Epdf&amp;viewid=cb4905da%2Dad78%2D4af6%2Dac18%2D2801f6151199&amp;parent=%2Fteams%2FSCE%2D2024WMPARC%2DIE%2FShared%20Documents%2FGeneral%2F1%20%2D%20Data%20%26%20Sampling%2FFrom%20SCE%2FData%20Request%20Answers" xr:uid="{5DF28070-04D2-4988-BBA7-50B28AC85CA2}"/>
    <hyperlink ref="G19" r:id="rId9"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6%20Answer%2Epdf&amp;viewid=cb4905da%2Dad78%2D4af6%2Dac18%2D2801f6151199&amp;parent=%2Fteams%2FSCE%2D2024WMPARC%2DIE%2FShared%20Documents%2FGeneral%2F1%20%2D%20Data%20%26%20Sampling%2FFrom%20SCE%2FData%20Request%20Answers" xr:uid="{56941EA5-E015-4923-8FE6-09AEA23117C6}"/>
    <hyperlink ref="G18" r:id="rId10"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5%20Answer%2Epdf&amp;viewid=cb4905da%2Dad78%2D4af6%2Dac18%2D2801f6151199&amp;parent=%2Fteams%2FSCE%2D2024WMPARC%2DIE%2FShared%20Documents%2FGeneral%2F1%20%2D%20Data%20%26%20Sampling%2FFrom%20SCE%2FData%20Request%20Answers" xr:uid="{92F44550-B8B4-456E-A4C1-E80388EAD61A}"/>
    <hyperlink ref="G20" r:id="rId11"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7%20Answer%2Epdf&amp;viewid=cb4905da%2Dad78%2D4af6%2Dac18%2D2801f6151199&amp;parent=%2Fteams%2FSCE%2D2024WMPARC%2DIE%2FShared%20Documents%2FGeneral%2F1%20%2D%20Data%20%26%20Sampling%2FFrom%20SCE%2FData%20Request%20Answers" xr:uid="{BB42CE4E-F50D-45D0-8875-C629431C6E5C}"/>
    <hyperlink ref="G21" r:id="rId12"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8%20Answer%2Epdf&amp;viewid=cb4905da%2Dad78%2D4af6%2Dac18%2D2801f6151199&amp;parent=%2Fteams%2FSCE%2D2024WMPARC%2DIE%2FShared%20Documents%2FGeneral%2F1%20%2D%20Data%20%26%20Sampling%2FFrom%20SCE%2FData%20Request%20Answers" xr:uid="{1D953543-6BD2-45FF-A8FA-A850ECB89E83}"/>
    <hyperlink ref="G22" r:id="rId13"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09%20Answer%2Epdf&amp;viewid=cb4905da%2Dad78%2D4af6%2Dac18%2D2801f6151199&amp;parent=%2Fteams%2FSCE%2D2024WMPARC%2DIE%2FShared%20Documents%2FGeneral%2F1%20%2D%20Data%20%26%20Sampling%2FFrom%20SCE%2FData%20Request%20Answers" xr:uid="{C6C4AA42-FECD-41DA-837B-3A1A6E036BB8}"/>
    <hyperlink ref="G23" r:id="rId14"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2010%20Answer%2Epdf&amp;viewid=cb4905da%2Dad78%2D4af6%2Dac18%2D2801f6151199&amp;parent=%2Fteams%2FSCE%2D2024WMPARC%2DIE%2FShared%20Documents%2FGeneral%2F1%20%2D%20Data%20%26%20Sampling%2FFrom%20SCE%2FData%20Request%20Answers" xr:uid="{ECF5D128-60CE-479F-8C57-846E8690EF94}"/>
    <hyperlink ref="G24" r:id="rId15"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1%2DSCE%2D2024%20Q%2E11%20Answer%2Epdf&amp;viewid=cb4905da%2Dad78%2D4af6%2Dac18%2D2801f6151199&amp;parent=%2Fteams%2FSCE%2D2024WMPARC%2DIE%2FShared%20Documents%2FGeneral%2F1%20%2D%20Data%20%26%20Sampling%2FFrom%20SCE%2FData%20Request%20Answers" xr:uid="{8CD66791-50A8-4D5D-A72E-1064F083B613}"/>
    <hyperlink ref="G25" r:id="rId16"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02%2DSCE%2D2024%20%20Q%2E28%2D37%20%2D%20Answer%2Epdf&amp;viewid=cb4905da%2Dad78%2D4af6%2Dac18%2D2801f6151199&amp;parent=%2Fteams%2FSCE%2D2024WMPARC%2DIE%2FShared%20Documents%2FGeneral%2F1%20%2D%20Data%20%26%20Sampling%2FFrom%20SCE%2FData%20Request%20Answers" xr:uid="{ACC57C3E-7130-42FD-8560-D241E116DDAE}"/>
    <hyperlink ref="G26" r:id="rId17"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2DSCE%2D2024%20ARC%20Attachment%20B%20Supplemental%20Q%2E01%20%2D%20Answer%2Epdf&amp;viewid=cb4905da%2Dad78%2D4af6%2Dac18%2D2801f6151199&amp;parent=%2Fteams%2FSCE%2D2024WMPARC%2DIE%2FShared%20Documents%2FGeneral%2F1%20%2D%20Data%20%26%20Sampling%2FFrom%20SCE%2FData%20Request%20Answers" xr:uid="{CC12499D-0EE9-4A8B-B63F-EA2B70635C74}"/>
    <hyperlink ref="G13" r:id="rId18"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2DSCE%2D2024%20Initial%20Q%2E%2002%20Answer%2Epdf&amp;viewid=cb4905da%2Dad78%2D4af6%2Dac18%2D2801f6151199&amp;parent=%2Fteams%2FSCE%2D2024WMPARC%2DIE%2FShared%20Documents%2FGeneral%2F1%20%2D%20Data%20%26%20Sampling%2FFrom%20SCE%2FData%20Request%20Answers" xr:uid="{5B8056F2-E28F-482C-9BB3-15FFB0A8B83D}"/>
    <hyperlink ref="G12" r:id="rId19"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ata%20Request%20Answers%2FIE%2DSCE%2D2024%20Initial%20Q%2E%2001%20Answer%2Epdf&amp;viewid=cb4905da%2Dad78%2D4af6%2Dac18%2D2801f6151199&amp;parent=%2Fteams%2FSCE%2D2024WMPARC%2DIE%2FShared%20Documents%2FGeneral%2F1%20%2D%20Data%20%26%20Sampling%2FFrom%20SCE%2FData%20Request%20Answers" xr:uid="{5C6FF658-3A57-4259-A3D4-100E2C93849E}"/>
    <hyperlink ref="G27" r:id="rId20"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11%2DSCE%2D2024%20Q%2E%2001%20IN%2D9%20Answer%2Epdf&amp;viewid=cb4905da%2Dad78%2D4af6%2Dac18%2D2801f6151199&amp;parent=%2Fteams%2FSCE%2D2024WMPARC%2DIE%2FShared%20Documents%2FGeneral%2F1%20%2D%20Data%20%26%20Sampling%2FFrom%20SCE%2FDesk%20Work%20Orders" xr:uid="{78DBCC3F-3D2B-49FC-8C83-EA264A92C1DE}"/>
    <hyperlink ref="G28" r:id="rId21"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11%2DSCE%2D2024%20Q%2E%2002%2D03%20IN%2D5%20Answer%2Epdf&amp;viewid=cb4905da%2Dad78%2D4af6%2Dac18%2D2801f6151199&amp;parent=%2Fteams%2FSCE%2D2024WMPARC%2DIE%2FShared%20Documents%2FGeneral%2F1%20%2D%20Data%20%26%20Sampling%2FFrom%20SCE%2FDesk%20Work%20Orders" xr:uid="{500F3A0A-EC84-484A-8BF0-CF8D0E0C326D}"/>
    <hyperlink ref="G59" r:id="rId22" xr:uid="{C5224495-1608-4952-9678-EB6E11DF8D89}"/>
    <hyperlink ref="G60" r:id="rId23" xr:uid="{D7DBDF13-05BC-42E6-A598-D8725706B7C5}"/>
    <hyperlink ref="G61" r:id="rId24" xr:uid="{81A93EAB-EE61-452A-AB0A-62DF9899127A}"/>
    <hyperlink ref="G62" r:id="rId25" xr:uid="{73A22684-377F-4099-9CD7-6D2A15DC0E43}"/>
    <hyperlink ref="G63" r:id="rId26" xr:uid="{4F982D8F-7CFB-4CE7-9F03-9FAA46BE4212}"/>
    <hyperlink ref="G64" r:id="rId27" xr:uid="{355D235D-1D21-4E4B-841A-49EF1F7B96C3}"/>
    <hyperlink ref="G65" r:id="rId28" xr:uid="{413ED144-17A3-446A-994B-2C4B4933A9D6}"/>
    <hyperlink ref="G67" r:id="rId29" xr:uid="{75802690-1CE8-484C-B771-8D7F8D54528C}"/>
    <hyperlink ref="G68" r:id="rId30" xr:uid="{8F5665DD-3B3F-41A1-AE11-B90C49CD61A2}"/>
    <hyperlink ref="G66" r:id="rId31" xr:uid="{75AD2B64-472C-4533-9861-DFE44D05BE59}"/>
    <hyperlink ref="G69" r:id="rId32" xr:uid="{7D6E227D-8E12-4AB4-A584-F99C6D6C523A}"/>
    <hyperlink ref="G70" r:id="rId33" xr:uid="{E4DBE7E9-4B18-48B4-AE18-6002C61F6F12}"/>
    <hyperlink ref="G71" r:id="rId34" xr:uid="{730A1FB5-333D-4B5F-A5C1-C494CACA2C5D}"/>
    <hyperlink ref="G72" r:id="rId35" xr:uid="{9B139F88-F1D8-420F-85D7-9A816919B615}"/>
    <hyperlink ref="G29" r:id="rId36"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12%2DSCE%2D2024%20%20Q%2E%2001%20SA%2D1%20Answer%2Epdf&amp;viewid=cb4905da%2Dad78%2D4af6%2Dac18%2D2801f6151199&amp;parent=%2Fteams%2FSCE%2D2024WMPARC%2DIE%2FShared%20Documents%2FGeneral%2F1%20%2D%20Data%20%26%20Sampling%2FFrom%20SCE%2FDesk%20Work%20Orders" xr:uid="{404DFF0C-620B-4333-8859-B5E0DC59A35D}"/>
    <hyperlink ref="G30" r:id="rId37"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12%2DSCE%2D2024%20%20Q%2E%2002%20SH%2D5%20Answer%2Epdf&amp;viewid=cb4905da%2Dad78%2D4af6%2Dac18%2D2801f6151199&amp;parent=%2Fteams%2FSCE%2D2024WMPARC%2DIE%2FShared%20Documents%2FGeneral%2F1%20%2D%20Data%20%26%20Sampling%2FFrom%20SCE%2FDesk%20Work%20Orders" xr:uid="{3A8FB2D1-A7BD-483B-8CFE-8B81F17CF97C}"/>
    <hyperlink ref="G31" r:id="rId38"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12%2DSCE%2D2024%20%20Q%2E%2003%20SH%2D6%20Answer%2Epdf&amp;viewid=cb4905da%2Dad78%2D4af6%2Dac18%2D2801f6151199&amp;parent=%2Fteams%2FSCE%2D2024WMPARC%2DIE%2FShared%20Documents%2FGeneral%2F1%20%2D%20Data%20%26%20Sampling%2FFrom%20SCE%2FDesk%20Work%20Orders" xr:uid="{33FD24DC-7BA8-4AC5-9C14-9E08D1B31181}"/>
    <hyperlink ref="G32" r:id="rId39"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12%2DSCE%2D2024%20%20Q%2E%2004%20SA%2D8%20Answer%2Epdf&amp;viewid=cb4905da%2Dad78%2D4af6%2Dac18%2D2801f6151199&amp;parent=%2Fteams%2FSCE%2D2024WMPARC%2DIE%2FShared%20Documents%2FGeneral%2F1%20%2D%20Data%20%26%20Sampling%2FFrom%20SCE%2FDesk%20Work%20Orders" xr:uid="{5FC543F2-2E67-4DCC-86A4-181C6B640DFD}"/>
    <hyperlink ref="G33" r:id="rId40"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1%2E%20SA%2D10%20Answer%2Epdf&amp;viewid=cb4905da%2Dad78%2D4af6%2Dac18%2D2801f6151199&amp;parent=%2Fteams%2FSCE%2D2024WMPARC%2DIE%2FShared%20Documents%2FGeneral%2F1%20%2D%20Data%20%26%20Sampling%2FFrom%20SCE%2FDesk%20Work%20Orders" xr:uid="{A50C6DFE-E17B-4C0E-BEA7-7B165DB31CF7}"/>
    <hyperlink ref="G34" r:id="rId41"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2%2E%20SH%2D17%20Answer%2Epdf&amp;viewid=cb4905da%2Dad78%2D4af6%2Dac18%2D2801f6151199&amp;parent=%2Fteams%2FSCE%2D2024WMPARC%2DIE%2FShared%20Documents%2FGeneral%2F1%20%2D%20Data%20%26%20Sampling%2FFrom%20SCE%2FDesk%20Work%20Orders" xr:uid="{379F6326-B1C2-4EAE-BA60-4C32A29956D1}"/>
    <hyperlink ref="G35" r:id="rId42"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3%2E%20SH%2D18%20Answer%2Epdf&amp;viewid=cb4905da%2Dad78%2D4af6%2Dac18%2D2801f6151199&amp;parent=%2Fteams%2FSCE%2D2024WMPARC%2DIE%2FShared%20Documents%2FGeneral%2F1%20%2D%20Data%20%26%20Sampling%2FFrom%20SCE%2FDesk%20Work%20Orders" xr:uid="{ECEC6B0D-D301-4A55-8187-E54C0797BC5A}"/>
    <hyperlink ref="G36" r:id="rId43"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4%2E%20IN%2D1%2E1a%20Answer%2Epdf&amp;viewid=cb4905da%2Dad78%2D4af6%2Dac18%2D2801f6151199&amp;parent=%2Fteams%2FSCE%2D2024WMPARC%2DIE%2FShared%20Documents%2FGeneral%2F1%20%2D%20Data%20%26%20Sampling%2FFrom%20SCE%2FDesk%20Work%20Orders" xr:uid="{5E5F946E-D9B9-4FC1-B742-829266C20DC5}"/>
    <hyperlink ref="G37" r:id="rId44"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5%2E%20IN%2D1%2E1b%20Answer%2Epdf&amp;viewid=cb4905da%2Dad78%2D4af6%2Dac18%2D2801f6151199&amp;parent=%2Fteams%2FSCE%2D2024WMPARC%2DIE%2FShared%20Documents%2FGeneral%2F1%20%2D%20Data%20%26%20Sampling%2FFrom%20SCE%2FDesk%20Work%20Orders" xr:uid="{71CA391C-BEB2-4B69-A6FD-E94E4E5F40E5}"/>
    <hyperlink ref="G38" r:id="rId45"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6%2E%20IN%2D3%20Answer%2Epdf&amp;viewid=cb4905da%2Dad78%2D4af6%2Dac18%2D2801f6151199&amp;parent=%2Fteams%2FSCE%2D2024WMPARC%2DIE%2FShared%20Documents%2FGeneral%2F1%20%2D%20Data%20%26%20Sampling%2FFrom%20SCE%2FDesk%20Work%20Orders" xr:uid="{F0BC68AA-BB93-4598-A5D3-219BB616F154}"/>
    <hyperlink ref="G39" r:id="rId46"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7%2E%20IN%2D4%20Answer%2Epdf&amp;viewid=cb4905da%2Dad78%2D4af6%2Dac18%2D2801f6151199&amp;parent=%2Fteams%2FSCE%2D2024WMPARC%2DIE%2FShared%20Documents%2FGeneral%2F1%20%2D%20Data%20%26%20Sampling%2FFrom%20SCE%2FDesk%20Work%20Orders" xr:uid="{15501108-D488-4974-BF77-8D37C22721FD}"/>
    <hyperlink ref="G40" r:id="rId47"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8%2E%20IN%2D5%20Answer%2Epdf&amp;viewid=cb4905da%2Dad78%2D4af6%2Dac18%2D2801f6151199&amp;parent=%2Fteams%2FSCE%2D2024WMPARC%2DIE%2FShared%20Documents%2FGeneral%2F1%20%2D%20Data%20%26%20Sampling%2FFrom%20SCE%2FDesk%20Work%20Orders" xr:uid="{F5D29065-39D0-43E1-8998-98BA2DD0D6A9}"/>
    <hyperlink ref="G41" r:id="rId48"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8%2DSCE%2D2024%20Q%2E09%2E%20IN%2D9%20Answer%2Epdf&amp;viewid=cb4905da%2Dad78%2D4af6%2Dac18%2D2801f6151199&amp;parent=%2Fteams%2FSCE%2D2024WMPARC%2DIE%2FShared%20Documents%2FGeneral%2F1%20%2D%20Data%20%26%20Sampling%2FFrom%20SCE%2FDesk%20Work%20Orders" xr:uid="{77653C27-D89A-4A64-91A2-C0812282897B}"/>
    <hyperlink ref="G42" r:id="rId49"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2001%2E%20SA%2D11%20Answer%2Epdf&amp;viewid=cb4905da%2Dad78%2D4af6%2Dac18%2D2801f6151199&amp;parent=%2Fteams%2FSCE%2D2024WMPARC%2DIE%2FShared%20Documents%2FGeneral%2F1%20%2D%20Data%20%26%20Sampling%2FFrom%20SCE%2FDesk%20Work%20Orders" xr:uid="{9DEE6249-4740-4A03-B4CF-DCF8D5DB5F74}"/>
    <hyperlink ref="G43" r:id="rId50"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02%2E%20SA%2D3%20%2D%20Answer%2Epdf&amp;viewid=cb4905da%2Dad78%2D4af6%2Dac18%2D2801f6151199&amp;parent=%2Fteams%2FSCE%2D2024WMPARC%2DIE%2FShared%20Documents%2FGeneral%2F1%20%2D%20Data%20%26%20Sampling%2FFrom%20SCE%2FDesk%20Work%20Orders" xr:uid="{96E25462-C6F8-4D32-806E-615B52FCB955}"/>
    <hyperlink ref="G44" r:id="rId51"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03%2E%20SA%2D8%20%2D%20Answer%2Epdf&amp;viewid=cb4905da%2Dad78%2D4af6%2Dac18%2D2801f6151199&amp;parent=%2Fteams%2FSCE%2D2024WMPARC%2DIE%2FShared%20Documents%2FGeneral%2F1%20%2D%20Data%20%26%20Sampling%2FFrom%20SCE%2FDesk%20Work%20Orders" xr:uid="{96B47485-2156-4F83-BFF6-B4CFB3225EF4}"/>
    <hyperlink ref="G45" r:id="rId52"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04%2E%20SH%2D8%20%2D%20Answer%2Epdf&amp;viewid=cb4905da%2Dad78%2D4af6%2Dac18%2D2801f6151199&amp;parent=%2Fteams%2FSCE%2D2024WMPARC%2DIE%2FShared%20Documents%2FGeneral%2F1%20%2D%20Data%20%26%20Sampling%2FFrom%20SCE%2FDesk%20Work%20Orders" xr:uid="{8FEB0008-8F26-4B5E-8B53-60D17E5D5FD6}"/>
    <hyperlink ref="G46" r:id="rId53"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05%2E%20SH%2D6%20%2D%20Answer%2Epdf&amp;viewid=cb4905da%2Dad78%2D4af6%2Dac18%2D2801f6151199&amp;parent=%2Fteams%2FSCE%2D2024WMPARC%2DIE%2FShared%20Documents%2FGeneral%2F1%20%2D%20Data%20%26%20Sampling%2FFrom%20SCE%2FDesk%20Work%20Orders" xr:uid="{22065AC6-204A-44F6-8BF4-AF6E62709861}"/>
    <hyperlink ref="G47" r:id="rId54"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06%2E%20VM%2D10%20%2D%20Answer%2Epdf&amp;viewid=cb4905da%2Dad78%2D4af6%2Dac18%2D2801f6151199&amp;parent=%2Fteams%2FSCE%2D2024WMPARC%2DIE%2FShared%20Documents%2FGeneral%2F1%20%2D%20Data%20%26%20Sampling%2FFrom%20SCE%2FDesk%20Work%20Orders" xr:uid="{9FB93FA4-EB62-4894-BE9D-9530C23E2440}"/>
    <hyperlink ref="G49" r:id="rId55"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08%2E%20VM%2D3%20%2D%20Answer%2Epdf&amp;viewid=cb4905da%2Dad78%2D4af6%2Dac18%2D2801f6151199&amp;parent=%2Fteams%2FSCE%2D2024WMPARC%2DIE%2FShared%20Documents%2FGeneral%2F1%20%2D%20Data%20%26%20Sampling%2FFrom%20SCE%2FDesk%20Work%20Orders" xr:uid="{176AC772-8A31-4099-B79A-5898C749BCC8}"/>
    <hyperlink ref="G48" r:id="rId56"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07%2E%20VM%2D2%20%2D%20Answer%2Epdf&amp;viewid=cb4905da%2Dad78%2D4af6%2Dac18%2D2801f6151199&amp;parent=%2Fteams%2FSCE%2D2024WMPARC%2DIE%2FShared%20Documents%2FGeneral%2F1%20%2D%20Data%20%26%20Sampling%2FFrom%20SCE%2FDesk%20Work%20Orders" xr:uid="{E3024955-DC20-4D9C-9BFA-DE6EFA01BC41}"/>
    <hyperlink ref="G50" r:id="rId57"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09%2E%20VM%2D7%20%2D%20Answer%2Epdf&amp;viewid=cb4905da%2Dad78%2D4af6%2Dac18%2D2801f6151199&amp;parent=%2Fteams%2FSCE%2D2024WMPARC%2DIE%2FShared%20Documents%2FGeneral%2F1%20%2D%20Data%20%26%20Sampling%2FFrom%20SCE%2FDesk%20Work%20Orders" xr:uid="{43631A4A-68D5-4989-AAB3-E8FA6DF65D3D}"/>
    <hyperlink ref="G51" r:id="rId58"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10%2E%20VM%2D8%20%2D%20Answer%2Epdf&amp;viewid=cb4905da%2Dad78%2D4af6%2Dac18%2D2801f6151199&amp;parent=%2Fteams%2FSCE%2D2024WMPARC%2DIE%2FShared%20Documents%2FGeneral%2F1%20%2D%20Data%20%26%20Sampling%2FFrom%20SCE%2FDesk%20Work%20Orders" xr:uid="{52D88A52-9CF9-4A7B-B109-CD1F85EE9EED}"/>
    <hyperlink ref="G52" r:id="rId59"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Desk%20Work%20Orders%2FIE09%2DSCE%2D2024%20Q%2E11%2E%20VM%2D9%20%2D%20Answer%2Epdf&amp;viewid=cb4905da%2Dad78%2D4af6%2Dac18%2D2801f6151199&amp;parent=%2Fteams%2FSCE%2D2024WMPARC%2DIE%2FShared%20Documents%2FGeneral%2F1%20%2D%20Data%20%26%20Sampling%2FFrom%20SCE%2FDesk%20Work%20Orders" xr:uid="{D2659525-B0F9-441D-8847-234713AA979A}"/>
    <hyperlink ref="G53" r:id="rId60"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QA%20QC%2FIE%2DSCE%2D2024%20QA%2DQC%20Follow%2Dup%20II%20Q%2E01%20%2D%20Answer%2Epdf&amp;viewid=cb4905da%2Dad78%2D4af6%2Dac18%2D2801f6151199&amp;parent=%2Fteams%2FSCE%2D2024WMPARC%2DIE%2FShared%20Documents%2FGeneral%2F1%20%2D%20Data%20%26%20Sampling%2FFrom%20SCE%2FQA%20QC" xr:uid="{FA71B54C-9FF8-40AD-B03B-D2D63E504BE4}"/>
    <hyperlink ref="G54" r:id="rId61" display="../../Forms/AllItems.aspx?csf=1&amp;web=1&amp;e=ieJqVg&amp;ovuser=6abe9a72%2Dce34%2D434e%2Dbbf2%2D867c968fc2d7%2CJay%2EMahato%40paconsulting%2Ecom&amp;OR=Teams%2DHL&amp;CT=1749157392818&amp;clickparams=eyJBcHBOYW1lIjoiVGVhbXMtRGVza3RvcCIsIkFwcFZlcnNpb24iOiI0OS8yNTA0MTcxOTMwOSIsIkhhc0ZlZGVyYXRlZFVzZXIiOmZhbHNlfQ%3D%3D&amp;CID=4941a5a1%2D8014%2Dd000%2D079c%2Dd6f26aa387a0&amp;cidOR=SPO&amp;FolderCTID=0x012000813C640B9519FA489C73C64501F046B1&amp;id=%2Fteams%2FSCE%2D2024WMPARC%2DIE%2FShared%20Documents%2FGeneral%2F1%20%2D%20Data%20%26%20Sampling%2FFrom%20SCE%2FQA%20QC%2FIE%2DSCE%2D2024%20QA%2DQC%20Follow%2Dup%20Q%2E01%2D04%20Answer%2Epdf&amp;viewid=cb4905da%2Dad78%2D4af6%2Dac18%2D2801f6151199&amp;parent=%2Fteams%2FSCE%2D2024WMPARC%2DIE%2FShared%20Documents%2FGeneral%2F1%20%2D%20Data%20%26%20Sampling%2FFrom%20SCE%2FQA%20QC" xr:uid="{7C4D704E-04A0-43AC-90D2-BBEB731081DB}"/>
  </hyperlinks>
  <pageMargins left="0.7" right="0.7" top="0.75" bottom="0.75" header="0.3" footer="0.3"/>
  <pageSetup orientation="portrait" r:id="rId62"/>
  <drawing r:id="rId6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49E1E-8090-42A8-B4BA-4332026E69AA}">
  <sheetPr>
    <tabColor theme="9" tint="0.39997558519241921"/>
  </sheetPr>
  <dimension ref="B2:F17"/>
  <sheetViews>
    <sheetView showGridLines="0" zoomScaleNormal="100" workbookViewId="0">
      <pane ySplit="9" topLeftCell="A10" activePane="bottomLeft" state="frozen"/>
      <selection activeCell="C63" sqref="C63"/>
      <selection pane="bottomLeft"/>
    </sheetView>
  </sheetViews>
  <sheetFormatPr defaultColWidth="8.85546875" defaultRowHeight="15" x14ac:dyDescent="0.25"/>
  <cols>
    <col min="1" max="1" width="3.85546875" customWidth="1"/>
    <col min="2" max="2" width="37.42578125" bestFit="1" customWidth="1"/>
    <col min="3" max="3" width="35" customWidth="1"/>
    <col min="4" max="4" width="20.42578125" bestFit="1" customWidth="1"/>
    <col min="5" max="5" width="27" bestFit="1" customWidth="1"/>
    <col min="6" max="6" width="39.28515625" customWidth="1"/>
  </cols>
  <sheetData>
    <row r="2" spans="2:6" x14ac:dyDescent="0.25">
      <c r="B2" s="98"/>
      <c r="C2" s="99" t="s">
        <v>427</v>
      </c>
    </row>
    <row r="3" spans="2:6" x14ac:dyDescent="0.25">
      <c r="B3" s="98"/>
      <c r="C3" s="100"/>
    </row>
    <row r="4" spans="2:6" x14ac:dyDescent="0.25">
      <c r="B4" s="98"/>
      <c r="C4" s="100"/>
    </row>
    <row r="5" spans="2:6" x14ac:dyDescent="0.25">
      <c r="B5" s="98"/>
      <c r="C5" s="100"/>
    </row>
    <row r="6" spans="2:6" x14ac:dyDescent="0.25">
      <c r="C6" s="2"/>
    </row>
    <row r="7" spans="2:6" x14ac:dyDescent="0.25">
      <c r="B7" s="1" t="s">
        <v>1</v>
      </c>
      <c r="C7" s="3" t="s">
        <v>2</v>
      </c>
    </row>
    <row r="8" spans="2:6" ht="4.5" customHeight="1" x14ac:dyDescent="0.25">
      <c r="B8" s="1"/>
      <c r="C8" s="4"/>
    </row>
    <row r="9" spans="2:6" x14ac:dyDescent="0.25">
      <c r="B9" s="1" t="s">
        <v>3</v>
      </c>
      <c r="C9" s="3" t="s">
        <v>4</v>
      </c>
    </row>
    <row r="11" spans="2:6" x14ac:dyDescent="0.25">
      <c r="B11" s="10" t="s">
        <v>428</v>
      </c>
      <c r="C11" s="10" t="s">
        <v>276</v>
      </c>
      <c r="D11" s="10" t="s">
        <v>429</v>
      </c>
      <c r="E11" s="10" t="s">
        <v>430</v>
      </c>
      <c r="F11" s="10" t="s">
        <v>431</v>
      </c>
    </row>
    <row r="12" spans="2:6" ht="75" x14ac:dyDescent="0.25">
      <c r="B12" s="42">
        <v>45763</v>
      </c>
      <c r="C12" s="43" t="s">
        <v>433</v>
      </c>
      <c r="D12" s="33" t="s">
        <v>432</v>
      </c>
      <c r="E12" s="95"/>
      <c r="F12" s="89" t="s">
        <v>457</v>
      </c>
    </row>
    <row r="13" spans="2:6" ht="60" x14ac:dyDescent="0.25">
      <c r="B13" s="42">
        <v>45784</v>
      </c>
      <c r="C13" s="43" t="s">
        <v>434</v>
      </c>
      <c r="D13" s="33" t="s">
        <v>435</v>
      </c>
      <c r="E13" s="95"/>
      <c r="F13" s="89" t="s">
        <v>436</v>
      </c>
    </row>
    <row r="14" spans="2:6" ht="150" x14ac:dyDescent="0.25">
      <c r="B14" s="42">
        <v>45796</v>
      </c>
      <c r="C14" s="43" t="s">
        <v>437</v>
      </c>
      <c r="D14" s="33" t="s">
        <v>438</v>
      </c>
      <c r="E14" s="95"/>
      <c r="F14" s="89" t="s">
        <v>439</v>
      </c>
    </row>
    <row r="15" spans="2:6" ht="150" x14ac:dyDescent="0.25">
      <c r="B15" s="42">
        <v>45800</v>
      </c>
      <c r="C15" s="43" t="s">
        <v>440</v>
      </c>
      <c r="D15" s="33" t="s">
        <v>441</v>
      </c>
      <c r="E15" s="95"/>
      <c r="F15" s="89" t="s">
        <v>442</v>
      </c>
    </row>
    <row r="16" spans="2:6" ht="165" x14ac:dyDescent="0.25">
      <c r="B16" s="42">
        <v>45800</v>
      </c>
      <c r="C16" s="43" t="s">
        <v>364</v>
      </c>
      <c r="D16" s="41" t="s">
        <v>443</v>
      </c>
      <c r="E16" s="96"/>
      <c r="F16" s="90" t="s">
        <v>444</v>
      </c>
    </row>
    <row r="17" spans="2:6" ht="45" x14ac:dyDescent="0.25">
      <c r="B17" s="42">
        <v>45807</v>
      </c>
      <c r="C17" s="43" t="s">
        <v>445</v>
      </c>
      <c r="D17" s="41" t="s">
        <v>446</v>
      </c>
      <c r="E17" s="97"/>
      <c r="F17" s="90" t="s">
        <v>447</v>
      </c>
    </row>
  </sheetData>
  <mergeCells count="2">
    <mergeCell ref="B2:B5"/>
    <mergeCell ref="C2:C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EF93E-4292-4626-AA2C-D468D1B78D2E}">
  <sheetPr>
    <tabColor theme="2" tint="-9.9978637043366805E-2"/>
  </sheetPr>
  <dimension ref="B2:L44"/>
  <sheetViews>
    <sheetView showGridLines="0" zoomScaleNormal="100" workbookViewId="0">
      <pane ySplit="9" topLeftCell="A10" activePane="bottomLeft" state="frozen"/>
      <selection activeCell="C63" sqref="C63"/>
      <selection pane="bottomLeft"/>
    </sheetView>
  </sheetViews>
  <sheetFormatPr defaultColWidth="8.85546875" defaultRowHeight="15" x14ac:dyDescent="0.25"/>
  <cols>
    <col min="1" max="1" width="3.85546875" customWidth="1"/>
    <col min="2" max="2" width="37.42578125" bestFit="1" customWidth="1"/>
    <col min="3" max="3" width="41.42578125" customWidth="1"/>
    <col min="4" max="4" width="17.42578125" bestFit="1" customWidth="1"/>
    <col min="5" max="5" width="18.42578125" bestFit="1" customWidth="1"/>
    <col min="6" max="8" width="24.42578125" customWidth="1"/>
    <col min="9" max="9" width="24.42578125" style="13" customWidth="1"/>
    <col min="10" max="10" width="28" customWidth="1"/>
    <col min="11" max="11" width="25.42578125" bestFit="1" customWidth="1"/>
    <col min="12" max="12" width="13.42578125" style="13" customWidth="1"/>
  </cols>
  <sheetData>
    <row r="2" spans="2:12" x14ac:dyDescent="0.25">
      <c r="B2" s="98"/>
      <c r="C2" s="99" t="s">
        <v>448</v>
      </c>
    </row>
    <row r="3" spans="2:12" x14ac:dyDescent="0.25">
      <c r="B3" s="98"/>
      <c r="C3" s="100"/>
    </row>
    <row r="4" spans="2:12" x14ac:dyDescent="0.25">
      <c r="B4" s="98"/>
      <c r="C4" s="100"/>
    </row>
    <row r="5" spans="2:12" x14ac:dyDescent="0.25">
      <c r="B5" s="98"/>
      <c r="C5" s="100"/>
    </row>
    <row r="6" spans="2:12" x14ac:dyDescent="0.25">
      <c r="C6" s="2"/>
    </row>
    <row r="7" spans="2:12" x14ac:dyDescent="0.25">
      <c r="B7" s="1" t="s">
        <v>1</v>
      </c>
      <c r="C7" s="3" t="s">
        <v>2</v>
      </c>
    </row>
    <row r="8" spans="2:12" ht="4.5" customHeight="1" x14ac:dyDescent="0.25">
      <c r="B8" s="1"/>
      <c r="C8" s="4"/>
    </row>
    <row r="9" spans="2:12" x14ac:dyDescent="0.25">
      <c r="B9" s="1" t="s">
        <v>3</v>
      </c>
      <c r="C9" s="3" t="s">
        <v>4</v>
      </c>
    </row>
    <row r="11" spans="2:12" ht="30" x14ac:dyDescent="0.25">
      <c r="B11" s="93" t="s">
        <v>17</v>
      </c>
      <c r="C11" s="93" t="s">
        <v>19</v>
      </c>
      <c r="D11" s="93" t="s">
        <v>449</v>
      </c>
      <c r="E11" s="93" t="s">
        <v>18</v>
      </c>
      <c r="F11" s="93" t="s">
        <v>20</v>
      </c>
      <c r="G11" s="93" t="s">
        <v>450</v>
      </c>
      <c r="H11" s="93" t="s">
        <v>451</v>
      </c>
      <c r="I11" s="94" t="s">
        <v>36</v>
      </c>
      <c r="J11" s="93" t="s">
        <v>452</v>
      </c>
      <c r="K11" s="93" t="s">
        <v>458</v>
      </c>
      <c r="L11" s="94" t="s">
        <v>41</v>
      </c>
    </row>
    <row r="12" spans="2:12" ht="60" x14ac:dyDescent="0.25">
      <c r="B12" s="6" t="s">
        <v>93</v>
      </c>
      <c r="C12" s="6" t="s">
        <v>95</v>
      </c>
      <c r="D12" s="6"/>
      <c r="E12" s="6" t="s">
        <v>94</v>
      </c>
      <c r="F12" s="16" t="s">
        <v>96</v>
      </c>
      <c r="G12" s="11">
        <v>0</v>
      </c>
      <c r="H12" s="11">
        <v>0</v>
      </c>
      <c r="I12" s="22" t="s">
        <v>453</v>
      </c>
      <c r="J12" s="11">
        <v>475146.14</v>
      </c>
      <c r="K12" s="11">
        <v>564137.48</v>
      </c>
      <c r="L12" s="21">
        <v>0.18729256645123954</v>
      </c>
    </row>
    <row r="13" spans="2:12" ht="75" x14ac:dyDescent="0.25">
      <c r="B13" s="6" t="s">
        <v>93</v>
      </c>
      <c r="C13" s="6" t="s">
        <v>100</v>
      </c>
      <c r="D13" s="6"/>
      <c r="E13" s="6" t="s">
        <v>99</v>
      </c>
      <c r="F13" s="16" t="s">
        <v>101</v>
      </c>
      <c r="G13" s="11">
        <v>0</v>
      </c>
      <c r="H13" s="11">
        <v>0</v>
      </c>
      <c r="I13" s="22" t="s">
        <v>453</v>
      </c>
      <c r="J13" s="11">
        <v>103542.31000000001</v>
      </c>
      <c r="K13" s="11">
        <v>188315.85</v>
      </c>
      <c r="L13" s="21">
        <v>0.81873332746777605</v>
      </c>
    </row>
    <row r="14" spans="2:12" ht="30" x14ac:dyDescent="0.25">
      <c r="B14" s="6" t="s">
        <v>93</v>
      </c>
      <c r="C14" s="6" t="s">
        <v>105</v>
      </c>
      <c r="D14" s="6"/>
      <c r="E14" s="6" t="s">
        <v>104</v>
      </c>
      <c r="F14" s="16" t="s">
        <v>106</v>
      </c>
      <c r="G14" s="11">
        <v>0</v>
      </c>
      <c r="H14" s="11">
        <v>0</v>
      </c>
      <c r="I14" s="22" t="s">
        <v>453</v>
      </c>
      <c r="J14" s="11">
        <v>280000</v>
      </c>
      <c r="K14" s="11">
        <v>41133.079999999994</v>
      </c>
      <c r="L14" s="21">
        <v>0.85309614285714286</v>
      </c>
    </row>
    <row r="15" spans="2:12" ht="30" x14ac:dyDescent="0.25">
      <c r="B15" s="6" t="s">
        <v>93</v>
      </c>
      <c r="C15" s="6" t="s">
        <v>118</v>
      </c>
      <c r="D15" s="6"/>
      <c r="E15" s="6" t="s">
        <v>311</v>
      </c>
      <c r="F15" s="16" t="s">
        <v>454</v>
      </c>
      <c r="G15" s="11">
        <v>0</v>
      </c>
      <c r="H15" s="11">
        <v>0</v>
      </c>
      <c r="I15" s="22" t="s">
        <v>453</v>
      </c>
      <c r="J15" s="11">
        <v>1759268.61</v>
      </c>
      <c r="K15" s="11">
        <v>817152.43</v>
      </c>
      <c r="L15" s="21">
        <v>0.53551582438568035</v>
      </c>
    </row>
    <row r="16" spans="2:12" ht="30" x14ac:dyDescent="0.25">
      <c r="B16" s="6" t="s">
        <v>46</v>
      </c>
      <c r="C16" s="6" t="s">
        <v>48</v>
      </c>
      <c r="D16" s="6"/>
      <c r="E16" s="6" t="s">
        <v>47</v>
      </c>
      <c r="F16" s="16" t="s">
        <v>49</v>
      </c>
      <c r="G16" s="11">
        <v>0</v>
      </c>
      <c r="H16" s="11">
        <v>0</v>
      </c>
      <c r="I16" s="22" t="s">
        <v>453</v>
      </c>
      <c r="J16" s="11">
        <v>109597.45999999999</v>
      </c>
      <c r="K16" s="11">
        <v>51136.810000000019</v>
      </c>
      <c r="L16" s="21">
        <v>0.53341245317181596</v>
      </c>
    </row>
    <row r="17" spans="2:12" ht="30" x14ac:dyDescent="0.25">
      <c r="B17" s="6" t="s">
        <v>46</v>
      </c>
      <c r="C17" s="6" t="s">
        <v>67</v>
      </c>
      <c r="D17" s="6"/>
      <c r="E17" s="6" t="s">
        <v>66</v>
      </c>
      <c r="F17" s="16" t="s">
        <v>68</v>
      </c>
      <c r="G17" s="11">
        <v>0</v>
      </c>
      <c r="H17" s="11">
        <v>0</v>
      </c>
      <c r="I17" s="22" t="s">
        <v>453</v>
      </c>
      <c r="J17" s="11">
        <v>4356762.0999999996</v>
      </c>
      <c r="K17" s="11">
        <v>2015648.7399999993</v>
      </c>
      <c r="L17" s="21">
        <v>0.53735166306188731</v>
      </c>
    </row>
    <row r="18" spans="2:12" ht="60" x14ac:dyDescent="0.25">
      <c r="B18" s="6" t="s">
        <v>61</v>
      </c>
      <c r="C18" s="6" t="s">
        <v>76</v>
      </c>
      <c r="D18" s="6"/>
      <c r="E18" s="6" t="s">
        <v>75</v>
      </c>
      <c r="F18" s="16" t="s">
        <v>77</v>
      </c>
      <c r="G18" s="11">
        <v>116392985.03000002</v>
      </c>
      <c r="H18" s="11">
        <v>98402243.999999985</v>
      </c>
      <c r="I18" s="22">
        <v>0.1545689461041227</v>
      </c>
      <c r="J18" s="11">
        <v>113845387.79999991</v>
      </c>
      <c r="K18" s="11">
        <v>93805192.269999996</v>
      </c>
      <c r="L18" s="21">
        <v>0.17602992898760128</v>
      </c>
    </row>
    <row r="19" spans="2:12" ht="30" x14ac:dyDescent="0.25">
      <c r="B19" s="6" t="s">
        <v>61</v>
      </c>
      <c r="C19" s="6" t="s">
        <v>63</v>
      </c>
      <c r="D19" s="6"/>
      <c r="E19" s="6" t="s">
        <v>62</v>
      </c>
      <c r="F19" s="16" t="s">
        <v>64</v>
      </c>
      <c r="G19" s="11">
        <v>0</v>
      </c>
      <c r="H19" s="11">
        <v>0</v>
      </c>
      <c r="I19" s="22" t="s">
        <v>453</v>
      </c>
      <c r="J19" s="11">
        <v>1124452.55</v>
      </c>
      <c r="K19" s="11">
        <v>239088.78000000006</v>
      </c>
      <c r="L19" s="21">
        <v>0.78737317105999716</v>
      </c>
    </row>
    <row r="20" spans="2:12" ht="45" x14ac:dyDescent="0.25">
      <c r="B20" s="6" t="s">
        <v>61</v>
      </c>
      <c r="C20" s="6" t="s">
        <v>131</v>
      </c>
      <c r="D20" s="6"/>
      <c r="E20" s="6" t="s">
        <v>130</v>
      </c>
      <c r="F20" s="16" t="s">
        <v>132</v>
      </c>
      <c r="G20" s="11">
        <v>0</v>
      </c>
      <c r="H20" s="11">
        <v>0</v>
      </c>
      <c r="I20" s="22" t="s">
        <v>453</v>
      </c>
      <c r="J20" s="11">
        <v>1521048.93</v>
      </c>
      <c r="K20" s="11">
        <v>1044233.87</v>
      </c>
      <c r="L20" s="21">
        <v>0.31347779193401748</v>
      </c>
    </row>
    <row r="21" spans="2:12" x14ac:dyDescent="0.25">
      <c r="B21" s="6" t="s">
        <v>81</v>
      </c>
      <c r="C21" s="6" t="s">
        <v>163</v>
      </c>
      <c r="D21" s="6"/>
      <c r="E21" s="6" t="s">
        <v>162</v>
      </c>
      <c r="F21" s="16" t="s">
        <v>164</v>
      </c>
      <c r="G21" s="11">
        <v>781927000</v>
      </c>
      <c r="H21" s="11">
        <v>652028849</v>
      </c>
      <c r="I21" s="22">
        <v>0.16612567541471263</v>
      </c>
      <c r="J21" s="11">
        <v>872613.06</v>
      </c>
      <c r="K21" s="11">
        <v>-1392735.12</v>
      </c>
      <c r="L21" s="21">
        <v>2.5960511982252479</v>
      </c>
    </row>
    <row r="22" spans="2:12" x14ac:dyDescent="0.25">
      <c r="B22" s="6" t="s">
        <v>81</v>
      </c>
      <c r="C22" s="6" t="s">
        <v>178</v>
      </c>
      <c r="D22" s="6"/>
      <c r="E22" s="6" t="s">
        <v>177</v>
      </c>
      <c r="F22" s="16" t="s">
        <v>179</v>
      </c>
      <c r="G22" s="11">
        <v>4338219.51</v>
      </c>
      <c r="H22" s="11">
        <v>3012104</v>
      </c>
      <c r="I22" s="22">
        <v>0.30568197550704385</v>
      </c>
      <c r="J22" s="11">
        <v>4009369.41</v>
      </c>
      <c r="K22" s="11">
        <v>1368792.39</v>
      </c>
      <c r="L22" s="21">
        <v>0.65860157794739105</v>
      </c>
    </row>
    <row r="23" spans="2:12" x14ac:dyDescent="0.25">
      <c r="B23" s="6" t="s">
        <v>81</v>
      </c>
      <c r="C23" s="6" t="s">
        <v>191</v>
      </c>
      <c r="D23" s="6"/>
      <c r="E23" s="6" t="s">
        <v>190</v>
      </c>
      <c r="F23" s="16" t="s">
        <v>192</v>
      </c>
      <c r="G23" s="11">
        <v>30163817.719999999</v>
      </c>
      <c r="H23" s="11">
        <v>22956090</v>
      </c>
      <c r="I23" s="22">
        <v>0.23895276741514532</v>
      </c>
      <c r="J23" s="11">
        <v>175000</v>
      </c>
      <c r="K23" s="11">
        <v>0</v>
      </c>
      <c r="L23" s="21">
        <v>1</v>
      </c>
    </row>
    <row r="24" spans="2:12" ht="30" x14ac:dyDescent="0.25">
      <c r="B24" s="6" t="s">
        <v>81</v>
      </c>
      <c r="C24" s="6" t="s">
        <v>199</v>
      </c>
      <c r="D24" s="6"/>
      <c r="E24" s="6" t="s">
        <v>198</v>
      </c>
      <c r="F24" s="16" t="s">
        <v>200</v>
      </c>
      <c r="G24" s="11">
        <v>5714341.5</v>
      </c>
      <c r="H24" s="11">
        <v>2286514</v>
      </c>
      <c r="I24" s="22">
        <v>0.59986395632812639</v>
      </c>
      <c r="J24" s="11">
        <v>175000</v>
      </c>
      <c r="K24" s="11">
        <v>1175.7500000000002</v>
      </c>
      <c r="L24" s="21">
        <v>0.99328142857142854</v>
      </c>
    </row>
    <row r="25" spans="2:12" x14ac:dyDescent="0.25">
      <c r="B25" s="6" t="s">
        <v>81</v>
      </c>
      <c r="C25" s="6" t="s">
        <v>218</v>
      </c>
      <c r="D25" s="6"/>
      <c r="E25" s="6" t="s">
        <v>217</v>
      </c>
      <c r="F25" s="16" t="s">
        <v>219</v>
      </c>
      <c r="G25" s="11">
        <v>558527.1</v>
      </c>
      <c r="H25" s="11">
        <v>-251743</v>
      </c>
      <c r="I25" s="22">
        <v>1.4507265627755574</v>
      </c>
      <c r="J25" s="11">
        <v>1609301.5499999991</v>
      </c>
      <c r="K25" s="11">
        <v>1953956.7899999996</v>
      </c>
      <c r="L25" s="21">
        <v>0.21416448645065969</v>
      </c>
    </row>
    <row r="26" spans="2:12" ht="30" x14ac:dyDescent="0.25">
      <c r="B26" s="6" t="s">
        <v>81</v>
      </c>
      <c r="C26" s="6" t="s">
        <v>224</v>
      </c>
      <c r="D26" s="6"/>
      <c r="E26" s="6" t="s">
        <v>223</v>
      </c>
      <c r="F26" s="16" t="s">
        <v>225</v>
      </c>
      <c r="G26" s="11">
        <v>0</v>
      </c>
      <c r="H26" s="11">
        <v>0</v>
      </c>
      <c r="I26" s="22" t="s">
        <v>453</v>
      </c>
      <c r="J26" s="11">
        <v>412500</v>
      </c>
      <c r="K26" s="11">
        <v>830309.51000000024</v>
      </c>
      <c r="L26" s="21">
        <v>1.01287153939394</v>
      </c>
    </row>
    <row r="27" spans="2:12" x14ac:dyDescent="0.25">
      <c r="B27" s="6" t="s">
        <v>135</v>
      </c>
      <c r="C27" s="6" t="s">
        <v>148</v>
      </c>
      <c r="D27" s="6"/>
      <c r="E27" s="6" t="s">
        <v>147</v>
      </c>
      <c r="F27" s="16" t="s">
        <v>149</v>
      </c>
      <c r="G27" s="11">
        <v>3521505.13</v>
      </c>
      <c r="H27" s="11">
        <v>1158003</v>
      </c>
      <c r="I27" s="22">
        <v>0.67116248386666411</v>
      </c>
      <c r="J27" s="11">
        <v>363000</v>
      </c>
      <c r="K27" s="11">
        <v>55774.93</v>
      </c>
      <c r="L27" s="21">
        <v>0.84635005509641881</v>
      </c>
    </row>
    <row r="28" spans="2:12" ht="30" x14ac:dyDescent="0.25">
      <c r="B28" s="6" t="s">
        <v>135</v>
      </c>
      <c r="C28" s="6" t="s">
        <v>142</v>
      </c>
      <c r="D28" s="6"/>
      <c r="E28" s="6" t="s">
        <v>141</v>
      </c>
      <c r="F28" s="16" t="s">
        <v>143</v>
      </c>
      <c r="G28" s="11">
        <v>131000</v>
      </c>
      <c r="H28" s="11">
        <v>-240344</v>
      </c>
      <c r="I28" s="22">
        <v>2.8346870229007632</v>
      </c>
      <c r="J28" s="11">
        <v>4664823</v>
      </c>
      <c r="K28" s="11">
        <v>3431590.31</v>
      </c>
      <c r="L28" s="21">
        <v>0.26436859233458587</v>
      </c>
    </row>
    <row r="29" spans="2:12" ht="45" x14ac:dyDescent="0.25">
      <c r="B29" s="6" t="s">
        <v>228</v>
      </c>
      <c r="C29" s="6" t="s">
        <v>236</v>
      </c>
      <c r="D29" s="6"/>
      <c r="E29" s="6" t="s">
        <v>235</v>
      </c>
      <c r="F29" s="16" t="s">
        <v>237</v>
      </c>
      <c r="G29" s="11">
        <v>0</v>
      </c>
      <c r="H29" s="11">
        <v>0</v>
      </c>
      <c r="I29" s="22" t="s">
        <v>453</v>
      </c>
      <c r="J29" s="11">
        <v>5789542.04</v>
      </c>
      <c r="K29" s="11">
        <v>11124288.109999999</v>
      </c>
      <c r="L29" s="21">
        <v>0.9214452599432198</v>
      </c>
    </row>
    <row r="30" spans="2:12" ht="30" x14ac:dyDescent="0.25">
      <c r="B30" s="6" t="s">
        <v>228</v>
      </c>
      <c r="C30" s="6" t="s">
        <v>236</v>
      </c>
      <c r="D30" s="6"/>
      <c r="E30" s="6" t="s">
        <v>270</v>
      </c>
      <c r="F30" s="16" t="s">
        <v>271</v>
      </c>
      <c r="G30" s="11">
        <v>0</v>
      </c>
      <c r="H30" s="11">
        <v>0</v>
      </c>
      <c r="I30" s="22" t="s">
        <v>453</v>
      </c>
      <c r="J30" s="11">
        <v>1497907.3900000001</v>
      </c>
      <c r="K30" s="11">
        <v>14088069.51</v>
      </c>
      <c r="L30" s="21">
        <v>8.4051672380092857</v>
      </c>
    </row>
    <row r="31" spans="2:12" x14ac:dyDescent="0.25">
      <c r="B31" s="6" t="s">
        <v>228</v>
      </c>
      <c r="C31" s="6" t="s">
        <v>241</v>
      </c>
      <c r="D31" s="6"/>
      <c r="E31" s="6" t="s">
        <v>240</v>
      </c>
      <c r="F31" s="16" t="s">
        <v>242</v>
      </c>
      <c r="G31" s="11">
        <v>0</v>
      </c>
      <c r="H31" s="11">
        <v>0</v>
      </c>
      <c r="I31" s="22" t="s">
        <v>453</v>
      </c>
      <c r="J31" s="11">
        <v>25915392.219999906</v>
      </c>
      <c r="K31" s="11">
        <v>17102056.5</v>
      </c>
      <c r="L31" s="21">
        <v>0.34008112418990577</v>
      </c>
    </row>
    <row r="32" spans="2:12" ht="90" x14ac:dyDescent="0.25">
      <c r="B32" s="6" t="s">
        <v>228</v>
      </c>
      <c r="C32" s="6" t="s">
        <v>263</v>
      </c>
      <c r="D32" s="6"/>
      <c r="E32" s="6" t="s">
        <v>262</v>
      </c>
      <c r="F32" s="16" t="s">
        <v>264</v>
      </c>
      <c r="G32" s="11">
        <v>0</v>
      </c>
      <c r="H32" s="11">
        <v>0</v>
      </c>
      <c r="I32" s="22" t="s">
        <v>453</v>
      </c>
      <c r="J32" s="11">
        <v>216394452.08567196</v>
      </c>
      <c r="K32" s="11">
        <v>193573260.66517121</v>
      </c>
      <c r="L32" s="21">
        <v>0.10546107444319182</v>
      </c>
    </row>
    <row r="33" spans="2:12" ht="90" x14ac:dyDescent="0.25">
      <c r="B33" s="6" t="s">
        <v>228</v>
      </c>
      <c r="C33" s="6" t="s">
        <v>263</v>
      </c>
      <c r="D33" s="6"/>
      <c r="E33" s="6" t="s">
        <v>267</v>
      </c>
      <c r="F33" s="16" t="s">
        <v>268</v>
      </c>
      <c r="G33" s="11">
        <v>0</v>
      </c>
      <c r="H33" s="11">
        <v>0</v>
      </c>
      <c r="I33" s="22" t="s">
        <v>453</v>
      </c>
      <c r="J33" s="11">
        <v>21120458.635458998</v>
      </c>
      <c r="K33" s="11">
        <v>12691132.878275679</v>
      </c>
      <c r="L33" s="21">
        <v>0.3991071360084662</v>
      </c>
    </row>
    <row r="34" spans="2:12" ht="30" x14ac:dyDescent="0.25">
      <c r="B34" s="6" t="s">
        <v>228</v>
      </c>
      <c r="C34" s="6" t="s">
        <v>246</v>
      </c>
      <c r="D34" s="6"/>
      <c r="E34" s="6" t="s">
        <v>245</v>
      </c>
      <c r="F34" s="16" t="s">
        <v>247</v>
      </c>
      <c r="G34" s="11">
        <v>0</v>
      </c>
      <c r="H34" s="11">
        <v>0</v>
      </c>
      <c r="I34" s="22" t="s">
        <v>453</v>
      </c>
      <c r="J34" s="11">
        <v>830000</v>
      </c>
      <c r="K34" s="11">
        <v>519449.2</v>
      </c>
      <c r="L34" s="21">
        <v>0.37415759036144575</v>
      </c>
    </row>
    <row r="35" spans="2:12" x14ac:dyDescent="0.25">
      <c r="B35" s="6" t="s">
        <v>228</v>
      </c>
      <c r="C35" s="6" t="s">
        <v>230</v>
      </c>
      <c r="D35" s="6"/>
      <c r="E35" s="6" t="s">
        <v>229</v>
      </c>
      <c r="F35" s="16" t="s">
        <v>231</v>
      </c>
      <c r="G35" s="11">
        <v>0</v>
      </c>
      <c r="H35" s="11">
        <v>0</v>
      </c>
      <c r="I35" s="22" t="s">
        <v>453</v>
      </c>
      <c r="J35" s="11">
        <v>49896475.559999995</v>
      </c>
      <c r="K35" s="11">
        <v>10958112.990000002</v>
      </c>
      <c r="L35" s="21">
        <v>0.78038302571445184</v>
      </c>
    </row>
    <row r="36" spans="2:12" ht="30" x14ac:dyDescent="0.25">
      <c r="B36" s="6" t="s">
        <v>228</v>
      </c>
      <c r="C36" s="6" t="s">
        <v>251</v>
      </c>
      <c r="D36" s="6"/>
      <c r="E36" s="6" t="s">
        <v>250</v>
      </c>
      <c r="F36" s="16" t="s">
        <v>252</v>
      </c>
      <c r="G36" s="11">
        <v>0</v>
      </c>
      <c r="H36" s="11">
        <v>0</v>
      </c>
      <c r="I36" s="22" t="s">
        <v>453</v>
      </c>
      <c r="J36" s="11">
        <v>27601486.68</v>
      </c>
      <c r="K36" s="11">
        <v>15662674.76</v>
      </c>
      <c r="L36" s="21">
        <v>0.43254235028763316</v>
      </c>
    </row>
    <row r="37" spans="2:12" ht="30" x14ac:dyDescent="0.25">
      <c r="B37" s="6" t="s">
        <v>228</v>
      </c>
      <c r="C37" s="6" t="s">
        <v>257</v>
      </c>
      <c r="D37" s="6"/>
      <c r="E37" s="6" t="s">
        <v>256</v>
      </c>
      <c r="F37" s="16" t="s">
        <v>258</v>
      </c>
      <c r="G37" s="11">
        <v>2746923.9699999997</v>
      </c>
      <c r="H37" s="11">
        <v>7467489</v>
      </c>
      <c r="I37" s="22">
        <v>1.7184913312325862</v>
      </c>
      <c r="J37" s="11">
        <v>4000034.44</v>
      </c>
      <c r="K37" s="11">
        <v>2147428.3900000006</v>
      </c>
      <c r="L37" s="21">
        <v>0.46314752479981131</v>
      </c>
    </row>
    <row r="38" spans="2:12" x14ac:dyDescent="0.25">
      <c r="B38" s="18" t="s">
        <v>81</v>
      </c>
      <c r="C38" s="18" t="s">
        <v>185</v>
      </c>
      <c r="D38" s="6"/>
      <c r="E38" s="19" t="s">
        <v>184</v>
      </c>
      <c r="F38" s="16" t="s">
        <v>186</v>
      </c>
      <c r="G38" s="11">
        <v>170809.75</v>
      </c>
      <c r="H38" s="11">
        <v>1227</v>
      </c>
      <c r="I38" s="22">
        <v>0.99281656931176354</v>
      </c>
      <c r="J38" s="11">
        <v>0</v>
      </c>
      <c r="K38" s="11">
        <v>0</v>
      </c>
      <c r="L38" s="22" t="s">
        <v>453</v>
      </c>
    </row>
    <row r="39" spans="2:12" x14ac:dyDescent="0.25">
      <c r="B39" s="18" t="s">
        <v>81</v>
      </c>
      <c r="C39" s="18" t="s">
        <v>199</v>
      </c>
      <c r="D39" s="6"/>
      <c r="E39" s="19" t="s">
        <v>213</v>
      </c>
      <c r="F39" s="16" t="s">
        <v>214</v>
      </c>
      <c r="G39" s="11">
        <v>2629367.52</v>
      </c>
      <c r="H39" s="11">
        <v>1861710</v>
      </c>
      <c r="I39" s="22">
        <v>0.29195519993340452</v>
      </c>
      <c r="J39" s="11">
        <v>0</v>
      </c>
      <c r="K39" s="11">
        <v>0</v>
      </c>
      <c r="L39" s="22" t="s">
        <v>453</v>
      </c>
    </row>
    <row r="40" spans="2:12" ht="60" x14ac:dyDescent="0.25">
      <c r="B40" s="18" t="s">
        <v>81</v>
      </c>
      <c r="C40" s="18" t="s">
        <v>83</v>
      </c>
      <c r="D40" s="6"/>
      <c r="E40" s="19" t="s">
        <v>297</v>
      </c>
      <c r="F40" s="16" t="s">
        <v>455</v>
      </c>
      <c r="G40" s="11">
        <v>20599828.79999999</v>
      </c>
      <c r="H40" s="11">
        <v>16728690.999999998</v>
      </c>
      <c r="I40" s="22">
        <v>0.18792087242977443</v>
      </c>
      <c r="J40" s="11">
        <v>19885500.790000003</v>
      </c>
      <c r="K40" s="11">
        <v>21089361.98</v>
      </c>
      <c r="L40" s="22">
        <v>6.053964658538516E-2</v>
      </c>
    </row>
    <row r="41" spans="2:12" ht="45" x14ac:dyDescent="0.25">
      <c r="B41" s="18" t="s">
        <v>81</v>
      </c>
      <c r="C41" s="18" t="s">
        <v>110</v>
      </c>
      <c r="D41" s="6"/>
      <c r="E41" s="19" t="s">
        <v>109</v>
      </c>
      <c r="F41" s="16" t="s">
        <v>111</v>
      </c>
      <c r="G41" s="11">
        <v>4448076.9899999881</v>
      </c>
      <c r="H41" s="11">
        <v>7795665.0100000734</v>
      </c>
      <c r="I41" s="22">
        <v>0.75259219377857356</v>
      </c>
      <c r="J41" s="11">
        <v>1231554.83</v>
      </c>
      <c r="K41" s="11">
        <v>1249082.1800000004</v>
      </c>
      <c r="L41" s="22">
        <v>1.4231887669995436E-2</v>
      </c>
    </row>
    <row r="42" spans="2:12" x14ac:dyDescent="0.25">
      <c r="B42" s="18" t="s">
        <v>135</v>
      </c>
      <c r="C42" s="18" t="s">
        <v>137</v>
      </c>
      <c r="D42" s="6"/>
      <c r="E42" s="19" t="s">
        <v>136</v>
      </c>
      <c r="F42" s="16" t="s">
        <v>138</v>
      </c>
      <c r="G42" s="11">
        <v>1171334.31</v>
      </c>
      <c r="H42" s="11">
        <v>2411013</v>
      </c>
      <c r="I42" s="22">
        <v>1.0583474584638435</v>
      </c>
      <c r="J42" s="11">
        <v>5590881</v>
      </c>
      <c r="K42" s="11">
        <v>5517958.6399999978</v>
      </c>
      <c r="L42" s="22">
        <v>1.3043089273408286E-2</v>
      </c>
    </row>
    <row r="43" spans="2:12" ht="30" x14ac:dyDescent="0.25">
      <c r="B43" s="18" t="s">
        <v>135</v>
      </c>
      <c r="C43" s="18" t="s">
        <v>154</v>
      </c>
      <c r="D43" s="6"/>
      <c r="E43" s="19" t="s">
        <v>153</v>
      </c>
      <c r="F43" s="16" t="s">
        <v>155</v>
      </c>
      <c r="G43" s="11">
        <v>9.9999999999999991E-5</v>
      </c>
      <c r="H43" s="11">
        <v>188997</v>
      </c>
      <c r="I43" s="22">
        <v>1</v>
      </c>
      <c r="J43" s="11">
        <v>5951601.0000000009</v>
      </c>
      <c r="K43" s="11">
        <v>6492959.2700000014</v>
      </c>
      <c r="L43" s="22">
        <v>9.0960108044877405E-2</v>
      </c>
    </row>
    <row r="44" spans="2:12" x14ac:dyDescent="0.25">
      <c r="B44" s="6" t="s">
        <v>171</v>
      </c>
      <c r="C44" s="6" t="s">
        <v>173</v>
      </c>
      <c r="D44" s="6"/>
      <c r="E44" s="6" t="s">
        <v>172</v>
      </c>
      <c r="F44" s="6" t="s">
        <v>174</v>
      </c>
      <c r="G44" s="11">
        <v>17483540.990000002</v>
      </c>
      <c r="H44" s="11">
        <v>21122880</v>
      </c>
      <c r="I44" s="22">
        <v>0.20815800483904134</v>
      </c>
      <c r="J44" s="11">
        <v>0</v>
      </c>
      <c r="K44" s="11">
        <v>0</v>
      </c>
      <c r="L44" s="22" t="s">
        <v>453</v>
      </c>
    </row>
  </sheetData>
  <mergeCells count="2">
    <mergeCell ref="B2:B5"/>
    <mergeCell ref="C2:C5"/>
  </mergeCells>
  <dataValidations count="1">
    <dataValidation type="list" allowBlank="1" showInputMessage="1" showErrorMessage="1" sqref="B12 B38:B44" xr:uid="{6EFDCB31-E2B4-4000-911D-1FCFB654AD1C}">
      <formula1>"Grid Design Operations and Maintenance, Vegetation Management and Inspections, Situational Awareness and Forecasting, Emergency Preparedness, Community Outreach and Engagement"</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16686cd-6f9c-413d-87cc-11baceffc767" xsi:nil="true"/>
    <lcf76f155ced4ddcb4097134ff3c332f xmlns="37039c39-c35f-4521-8d10-108d8cff69f7">
      <Terms xmlns="http://schemas.microsoft.com/office/infopath/2007/PartnerControls"/>
    </lcf76f155ced4ddcb4097134ff3c332f>
    <Notes xmlns="37039c39-c35f-4521-8d10-108d8cff69f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F1A76745366642B1C96C3A3355EC23" ma:contentTypeVersion="22" ma:contentTypeDescription="Create a new document." ma:contentTypeScope="" ma:versionID="a74cb01bad30a135c6487b097c3f8c00">
  <xsd:schema xmlns:xsd="http://www.w3.org/2001/XMLSchema" xmlns:xs="http://www.w3.org/2001/XMLSchema" xmlns:p="http://schemas.microsoft.com/office/2006/metadata/properties" xmlns:ns2="37039c39-c35f-4521-8d10-108d8cff69f7" xmlns:ns3="016686cd-6f9c-413d-87cc-11baceffc767" targetNamespace="http://schemas.microsoft.com/office/2006/metadata/properties" ma:root="true" ma:fieldsID="acffe2aee91ec7cfcd4a335323a7c48e" ns2:_="" ns3:_="">
    <xsd:import namespace="37039c39-c35f-4521-8d10-108d8cff69f7"/>
    <xsd:import namespace="016686cd-6f9c-413d-87cc-11baceffc767"/>
    <xsd:element name="properties">
      <xsd:complexType>
        <xsd:sequence>
          <xsd:element name="documentManagement">
            <xsd:complexType>
              <xsd:all>
                <xsd:element ref="ns2:Note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039c39-c35f-4521-8d10-108d8cff69f7" elementFormDefault="qualified">
    <xsd:import namespace="http://schemas.microsoft.com/office/2006/documentManagement/types"/>
    <xsd:import namespace="http://schemas.microsoft.com/office/infopath/2007/PartnerControls"/>
    <xsd:element name="Notes" ma:index="5" nillable="true" ma:displayName="Notes" ma:internalName="Notes0" ma:readOnly="false">
      <xsd:simpleType>
        <xsd:restriction base="dms:Text">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0049a74-a1b8-41cd-9345-412e7d55a09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86cd-6f9c-413d-87cc-11baceffc767"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71a3ffa-3d6a-4229-bd33-e80e127f3dc1}" ma:internalName="TaxCatchAll" ma:showField="CatchAllData" ma:web="016686cd-6f9c-413d-87cc-11baceffc7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19612E-94FA-431E-9D0F-132674F5D52D}">
  <ds:schemaRef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016686cd-6f9c-413d-87cc-11baceffc767"/>
    <ds:schemaRef ds:uri="37039c39-c35f-4521-8d10-108d8cff69f7"/>
    <ds:schemaRef ds:uri="http://purl.org/dc/dcmitype/"/>
  </ds:schemaRefs>
</ds:datastoreItem>
</file>

<file path=customXml/itemProps2.xml><?xml version="1.0" encoding="utf-8"?>
<ds:datastoreItem xmlns:ds="http://schemas.openxmlformats.org/officeDocument/2006/customXml" ds:itemID="{D4C76F55-74AC-428D-BDA6-3CB48535F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039c39-c35f-4521-8d10-108d8cff69f7"/>
    <ds:schemaRef ds:uri="016686cd-6f9c-413d-87cc-11baceffc7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37E4D3-3BB9-4216-912A-D48C3380B6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Tab 1 - Overview tab</vt:lpstr>
      <vt:lpstr>Tab 2 - Catalog of Initiatives</vt:lpstr>
      <vt:lpstr>Tab 3 - Data Requests</vt:lpstr>
      <vt:lpstr>Tab 4 - SME Interviews</vt:lpstr>
      <vt:lpstr>Tab 5 - List of "Fail-to-Fund"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Atre, Swara</dc:creator>
  <cp:keywords/>
  <dc:description/>
  <cp:lastModifiedBy>Genova, Thomas@EnergySafety</cp:lastModifiedBy>
  <cp:revision/>
  <dcterms:created xsi:type="dcterms:W3CDTF">2015-06-05T18:17:20Z</dcterms:created>
  <dcterms:modified xsi:type="dcterms:W3CDTF">2025-07-21T22:51:52Z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5c4f4-7a29-4385-b7a5-afbe2154ae6f_Enabled">
    <vt:lpwstr>true</vt:lpwstr>
  </property>
  <property fmtid="{D5CDD505-2E9C-101B-9397-08002B2CF9AE}" pid="3" name="MSIP_Label_b0d5c4f4-7a29-4385-b7a5-afbe2154ae6f_SetDate">
    <vt:lpwstr>2024-08-14T17:55:59Z</vt:lpwstr>
  </property>
  <property fmtid="{D5CDD505-2E9C-101B-9397-08002B2CF9AE}" pid="4" name="MSIP_Label_b0d5c4f4-7a29-4385-b7a5-afbe2154ae6f_Method">
    <vt:lpwstr>Standard</vt:lpwstr>
  </property>
  <property fmtid="{D5CDD505-2E9C-101B-9397-08002B2CF9AE}" pid="5" name="MSIP_Label_b0d5c4f4-7a29-4385-b7a5-afbe2154ae6f_Name">
    <vt:lpwstr>Confidential</vt:lpwstr>
  </property>
  <property fmtid="{D5CDD505-2E9C-101B-9397-08002B2CF9AE}" pid="6" name="MSIP_Label_b0d5c4f4-7a29-4385-b7a5-afbe2154ae6f_SiteId">
    <vt:lpwstr>2dfb2f0b-4d21-4268-9559-72926144c918</vt:lpwstr>
  </property>
  <property fmtid="{D5CDD505-2E9C-101B-9397-08002B2CF9AE}" pid="7" name="MSIP_Label_b0d5c4f4-7a29-4385-b7a5-afbe2154ae6f_ActionId">
    <vt:lpwstr>9118ea8b-c1b9-44ab-9a1d-1583c7080a2f</vt:lpwstr>
  </property>
  <property fmtid="{D5CDD505-2E9C-101B-9397-08002B2CF9AE}" pid="8" name="MSIP_Label_b0d5c4f4-7a29-4385-b7a5-afbe2154ae6f_ContentBits">
    <vt:lpwstr>0</vt:lpwstr>
  </property>
  <property fmtid="{D5CDD505-2E9C-101B-9397-08002B2CF9AE}" pid="9" name="ContentTypeId">
    <vt:lpwstr>0x010100CFF1A76745366642B1C96C3A3355EC23</vt:lpwstr>
  </property>
  <property fmtid="{D5CDD505-2E9C-101B-9397-08002B2CF9AE}" pid="10" name="MediaServiceImageTags">
    <vt:lpwstr/>
  </property>
  <property fmtid="{D5CDD505-2E9C-101B-9397-08002B2CF9AE}" pid="11" name="Order">
    <vt:r8>55800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A44787D4-0540-4523-9961-78E4036D8C6D}">
    <vt:lpwstr>{943EAD0A-7FFA-4F25-944B-B9C51FD6B9D7}</vt:lpwstr>
  </property>
</Properties>
</file>