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BBVDFS3\Groups\BearVly\WMP\2023 - 2025\2024-04-02 WMP Update\FINAL\"/>
    </mc:Choice>
  </mc:AlternateContent>
  <bookViews>
    <workbookView xWindow="-120" yWindow="0" windowWidth="29040" windowHeight="15600"/>
  </bookViews>
  <sheets>
    <sheet name="2023 Outage Log" sheetId="1" r:id="rId1"/>
  </sheets>
  <definedNames>
    <definedName name="_xlnm._FilterDatabase" localSheetId="0" hidden="1">'2023 Outage Log'!$A$1:$P$65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'2023 Outage Log'!$A:$A,'2023 Outage Log'!$1:$1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5" i="1" l="1"/>
  <c r="L65" i="1" s="1"/>
  <c r="J64" i="1"/>
  <c r="J63" i="1"/>
  <c r="J62" i="1"/>
  <c r="J61" i="1"/>
  <c r="L61" i="1" s="1"/>
  <c r="J60" i="1"/>
  <c r="J59" i="1"/>
  <c r="J58" i="1"/>
  <c r="J57" i="1"/>
  <c r="J56" i="1"/>
  <c r="L56" i="1" s="1"/>
  <c r="J55" i="1"/>
  <c r="L55" i="1" s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L36" i="1" l="1"/>
  <c r="L53" i="1"/>
  <c r="L57" i="1"/>
  <c r="L34" i="1"/>
  <c r="L3" i="1"/>
  <c r="L59" i="1"/>
  <c r="L62" i="1"/>
  <c r="L10" i="1"/>
  <c r="L16" i="1"/>
  <c r="L45" i="1"/>
  <c r="L42" i="1"/>
  <c r="L49" i="1"/>
  <c r="L39" i="1"/>
</calcChain>
</file>

<file path=xl/sharedStrings.xml><?xml version="1.0" encoding="utf-8"?>
<sst xmlns="http://schemas.openxmlformats.org/spreadsheetml/2006/main" count="509" uniqueCount="140">
  <si>
    <t>Outage Date</t>
  </si>
  <si>
    <t>Circuit</t>
  </si>
  <si>
    <t>Substation</t>
  </si>
  <si>
    <t>Location (Street Address)</t>
  </si>
  <si>
    <t>Area</t>
  </si>
  <si>
    <t>Number of Customers Out</t>
  </si>
  <si>
    <t>Outage Duration</t>
  </si>
  <si>
    <t>Customer Minutes Out</t>
  </si>
  <si>
    <t>Event SAIDI</t>
  </si>
  <si>
    <t>Daily SAIDI</t>
  </si>
  <si>
    <t>Wire Down</t>
  </si>
  <si>
    <t>Protective Device Actuated</t>
  </si>
  <si>
    <t>Description of Cause</t>
  </si>
  <si>
    <t>Erwin Lake</t>
  </si>
  <si>
    <t>Maltby Substation</t>
  </si>
  <si>
    <t>416 San Martin</t>
  </si>
  <si>
    <t>Sugarloaf</t>
  </si>
  <si>
    <t>Yes</t>
  </si>
  <si>
    <t>ELF Blown</t>
  </si>
  <si>
    <t>No</t>
  </si>
  <si>
    <t>Boulder</t>
  </si>
  <si>
    <t>Village Substation</t>
  </si>
  <si>
    <t>39771 Forest</t>
  </si>
  <si>
    <t>Big Bear Lake</t>
  </si>
  <si>
    <t>North Shore</t>
  </si>
  <si>
    <t xml:space="preserve">Fawnskin Substation </t>
  </si>
  <si>
    <t>40006 North Shore</t>
  </si>
  <si>
    <t>Fawnskin</t>
  </si>
  <si>
    <t>AR/Switch Actuated</t>
  </si>
  <si>
    <t>749 Cienega</t>
  </si>
  <si>
    <t>TripSaver Actuated</t>
  </si>
  <si>
    <t>357 Greenspot</t>
  </si>
  <si>
    <t>Big Bear City</t>
  </si>
  <si>
    <t>Sunrise</t>
  </si>
  <si>
    <t>Maple Substation</t>
  </si>
  <si>
    <t>190 Victoria Ln</t>
  </si>
  <si>
    <t>BB track lease #311</t>
  </si>
  <si>
    <t>Pioneer</t>
  </si>
  <si>
    <t>Palomino Substation</t>
  </si>
  <si>
    <t>454040 3rd</t>
  </si>
  <si>
    <t>Sunset</t>
  </si>
  <si>
    <t>600 block of Orange s/o Barton</t>
  </si>
  <si>
    <t>Rim of the World 1/4 mile beyond pavement</t>
  </si>
  <si>
    <t>Same outage as above</t>
  </si>
  <si>
    <t>Paradise</t>
  </si>
  <si>
    <t>437 Sugarloaf</t>
  </si>
  <si>
    <t>Woodland x 7th</t>
  </si>
  <si>
    <t>2129 1st Ln</t>
  </si>
  <si>
    <t>Interlaken</t>
  </si>
  <si>
    <t>Meadow Substation</t>
  </si>
  <si>
    <t>Baldwin</t>
  </si>
  <si>
    <t>SCE Goldhill Substation</t>
  </si>
  <si>
    <t>34kV Baldwin IR3430</t>
  </si>
  <si>
    <t>Shay</t>
  </si>
  <si>
    <t>34kV Shay IR3440</t>
  </si>
  <si>
    <t>Garstin</t>
  </si>
  <si>
    <t>Fox Farm</t>
  </si>
  <si>
    <t>Eagle</t>
  </si>
  <si>
    <t>Pineknot Substation</t>
  </si>
  <si>
    <t>s/e corner Finch x Swallow</t>
  </si>
  <si>
    <t>Moonridge Substation</t>
  </si>
  <si>
    <t>896 Clubview Dr</t>
  </si>
  <si>
    <t>C ln x Juniper</t>
  </si>
  <si>
    <t>Other</t>
  </si>
  <si>
    <t>Oak x D ln</t>
  </si>
  <si>
    <t>PS3436IR Shay w/o Barranca</t>
  </si>
  <si>
    <t>Service Area Wide</t>
  </si>
  <si>
    <t>562 Ponderosa x Brownie</t>
  </si>
  <si>
    <t>Castle Glen</t>
  </si>
  <si>
    <t>Division Substation</t>
  </si>
  <si>
    <t>1209 Juniper</t>
  </si>
  <si>
    <t>626 McAlister</t>
  </si>
  <si>
    <t>Club View Dr</t>
  </si>
  <si>
    <t>Outsource crew contacted phase Interlaken servicing Goldmine and portion of Club View circuits</t>
  </si>
  <si>
    <t>1023 Fawnskin Dr</t>
  </si>
  <si>
    <t>Unknown</t>
  </si>
  <si>
    <t>Fawnskin Substation</t>
  </si>
  <si>
    <t>1161 Sugarpine Dr</t>
  </si>
  <si>
    <t>Clubview</t>
  </si>
  <si>
    <t>Malabar/Zaca</t>
  </si>
  <si>
    <t>Goldmine</t>
  </si>
  <si>
    <t>Wolf x Villa Grove</t>
  </si>
  <si>
    <t>828 Tehama</t>
  </si>
  <si>
    <t>2 spans e/o Bear Loop</t>
  </si>
  <si>
    <t>SCE Goldhill Ute Lines</t>
  </si>
  <si>
    <t>42736 Sonoma</t>
  </si>
  <si>
    <t>Primrose x Primrose Ct. Pole 3566BV</t>
  </si>
  <si>
    <t>Village Substation: 4kV Bouder, Harnish &amp; Lagunita circuits</t>
  </si>
  <si>
    <t>42935 Dogwood</t>
  </si>
  <si>
    <t>1208 Big Bear Bl.</t>
  </si>
  <si>
    <t>42402 Golden Oak</t>
  </si>
  <si>
    <t>200 N Teakwood</t>
  </si>
  <si>
    <t>240 Los Angeles</t>
  </si>
  <si>
    <t>corner of Grove x Division</t>
  </si>
  <si>
    <t>Response Time</t>
  </si>
  <si>
    <t>Vegetation contact</t>
  </si>
  <si>
    <t>Equipment / facility failure or damage- Conductor</t>
  </si>
  <si>
    <t>Equipment / facility failure or damage- Fuse</t>
  </si>
  <si>
    <t>Equipment / facility failure or damage- Cutout</t>
  </si>
  <si>
    <t>Equipment / facility failure or damage- Transformer</t>
  </si>
  <si>
    <t>Equipment / facility failure or damage- Connection Device</t>
  </si>
  <si>
    <t>Wire-to-wire contact</t>
  </si>
  <si>
    <t>All Other</t>
  </si>
  <si>
    <t>Object contact- Land Vehicle Contact</t>
  </si>
  <si>
    <t>Lightning</t>
  </si>
  <si>
    <t>Object contact- Other</t>
  </si>
  <si>
    <t>Equipment / facility failure or damage- Other</t>
  </si>
  <si>
    <t>Object contact- Animal contact</t>
  </si>
  <si>
    <t>5-10 Minutes</t>
  </si>
  <si>
    <t>The TripSaver opened. The cause of the opening is unknown</t>
  </si>
  <si>
    <t>AFN Customers Out</t>
  </si>
  <si>
    <t>Outage Cause Category</t>
  </si>
  <si>
    <t>The TripSaver opened on 0 amps (fault) and had 13 amps when it reclosed</t>
  </si>
  <si>
    <t>A tree fell due to snow and wind taking down service and secondary lines</t>
  </si>
  <si>
    <t>Wind event caused down tree which broke the primary line</t>
  </si>
  <si>
    <t>A car hit the guy wire and cracked the pole. The vehicle incident also broke a 34kV cross arm two spans away.</t>
  </si>
  <si>
    <t>A car made cntact with a pole.  The associated report is listed below. 
CHP report # 9865</t>
  </si>
  <si>
    <t>34kV Radford IR3470 opened but the reason is unknown. The switch over to Shay Line did not occur on it's own.</t>
  </si>
  <si>
    <t>A TripSaver opened but the cause of the opening is unknown</t>
  </si>
  <si>
    <t>A tree fell and broke the #2 str. H.T. that feeds the area.</t>
  </si>
  <si>
    <t>High winds blew a tree down leading to contact with the lines.</t>
  </si>
  <si>
    <t>High Winds lead to vegetation contact with the lines.</t>
  </si>
  <si>
    <t>There was a bad primary connection at cut-out of transformer.</t>
  </si>
  <si>
    <t>Elf fuse opened for unknown reasons.</t>
  </si>
  <si>
    <t>There was a bad 5kVA transformer, which lead to a fuse opening</t>
  </si>
  <si>
    <t>Due to high winds a Neutral broke off transformer.</t>
  </si>
  <si>
    <t>High winds lead to line to line contact (slap) of the primary phases</t>
  </si>
  <si>
    <t>Line crews contaced phases during work, which created an outage.</t>
  </si>
  <si>
    <t>Southern California Edison had a fault at the Substation that feeds BVES. This caused the supply of energy to drop.</t>
  </si>
  <si>
    <t>Tripsaver fuse opened and needed to be replaced.</t>
  </si>
  <si>
    <t>Outsource had a planned outage and the crew didn't hook up one transformer on primary lead.</t>
  </si>
  <si>
    <t>Switch opened because of an imbalence. Sensing equipment was found to be bad and needed replacement.</t>
  </si>
  <si>
    <t>25kVA transformer ELF blew because of lightning.</t>
  </si>
  <si>
    <t>15kVA transformer ELF blew because of lightning.</t>
  </si>
  <si>
    <t>Uknown reason for outage.</t>
  </si>
  <si>
    <t>A hawk contacted the Baldwin 34kV line at Fawnskin Sub.  No damage was reported.</t>
  </si>
  <si>
    <t>Tripsaver fuse opened for unknown reasons.</t>
  </si>
  <si>
    <t>Possible bad connector on transformer on 13739BV Big Bear Blvd / Barranca</t>
  </si>
  <si>
    <t>There was a blown 6 amp ELF fuse. The 10kVA transformer and 6 amp ELF fuse were replaced with a 12 amp ELF fuse</t>
  </si>
  <si>
    <t>&lt;5 Minutes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</si>
</sst>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left" wrapText="1"/>
    </xf>
    <xf numFmtId="14" fontId="1" fillId="2" borderId="2" xfId="0" applyNumberFormat="1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49" fontId="1" fillId="2" borderId="3" xfId="0" applyNumberFormat="1" applyFont="1" applyFill="1" applyBorder="1" applyAlignment="1">
      <alignment horizontal="left" wrapText="1"/>
    </xf>
    <xf numFmtId="1" fontId="1" fillId="2" borderId="4" xfId="0" applyNumberFormat="1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4" borderId="3" xfId="0" applyFill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5" borderId="3" xfId="0" applyFill="1" applyBorder="1" applyAlignment="1">
      <alignment horizontal="left" vertical="center"/>
    </xf>
    <xf numFmtId="0" fontId="0" fillId="5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vertical="center"/>
    </xf>
    <xf numFmtId="0" fontId="0" fillId="6" borderId="3" xfId="0" applyFill="1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3" xfId="0" applyBorder="1"/>
    <xf numFmtId="0" fontId="0" fillId="5" borderId="3" xfId="0" applyFill="1" applyBorder="1" applyAlignment="1">
      <alignment horizontal="center" wrapText="1"/>
    </xf>
    <xf numFmtId="0" fontId="0" fillId="5" borderId="3" xfId="0" applyFill="1" applyBorder="1"/>
    <xf numFmtId="0" fontId="2" fillId="5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vertical="center"/>
    </xf>
    <xf numFmtId="3" fontId="0" fillId="0" borderId="3" xfId="0" applyNumberForma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49" fontId="0" fillId="0" borderId="0" xfId="0" applyNumberFormat="1"/>
    <xf numFmtId="0" fontId="0" fillId="6" borderId="3" xfId="0" applyFill="1" applyBorder="1" applyAlignment="1">
      <alignment horizontal="right" vertical="center" wrapText="1"/>
    </xf>
    <xf numFmtId="0" fontId="0" fillId="6" borderId="3" xfId="0" applyFill="1" applyBorder="1"/>
    <xf numFmtId="0" fontId="0" fillId="6" borderId="3" xfId="0" applyFill="1" applyBorder="1" applyAlignment="1">
      <alignment horizontal="left" vertical="top" wrapText="1"/>
    </xf>
    <xf numFmtId="0" fontId="0" fillId="6" borderId="3" xfId="0" applyFill="1" applyBorder="1" applyAlignment="1">
      <alignment horizontal="left" vertical="top"/>
    </xf>
    <xf numFmtId="0" fontId="0" fillId="5" borderId="3" xfId="0" applyFill="1" applyBorder="1" applyAlignment="1">
      <alignment horizontal="left" vertical="top" wrapText="1"/>
    </xf>
    <xf numFmtId="0" fontId="0" fillId="0" borderId="3" xfId="0" applyFill="1" applyBorder="1" applyAlignment="1">
      <alignment vertical="center" wrapText="1"/>
    </xf>
    <xf numFmtId="0" fontId="0" fillId="0" borderId="3" xfId="0" applyFill="1" applyBorder="1" applyAlignment="1">
      <alignment horizontal="left" vertical="center" wrapText="1"/>
    </xf>
    <xf numFmtId="164" fontId="0" fillId="0" borderId="3" xfId="0" applyNumberFormat="1" applyFill="1" applyBorder="1" applyAlignment="1">
      <alignment horizontal="center" vertical="center"/>
    </xf>
    <xf numFmtId="164" fontId="0" fillId="0" borderId="3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4"/>
  <sheetViews>
    <sheetView tabSelected="1" zoomScale="90" zoomScaleNormal="90" workbookViewId="0">
      <pane ySplit="1" topLeftCell="A2" activePane="bottomLeft" state="frozen"/>
      <selection pane="bottomLeft" activeCell="F67" sqref="F67"/>
    </sheetView>
  </sheetViews>
  <sheetFormatPr defaultRowHeight="15" x14ac:dyDescent="0.25"/>
  <cols>
    <col min="1" max="1" width="11.140625" style="27" customWidth="1"/>
    <col min="2" max="3" width="20.5703125" customWidth="1"/>
    <col min="4" max="4" width="32.5703125" customWidth="1"/>
    <col min="5" max="6" width="19.5703125" style="28" customWidth="1"/>
    <col min="7" max="8" width="15.5703125" style="15" customWidth="1"/>
    <col min="9" max="9" width="14" style="15" customWidth="1"/>
    <col min="10" max="10" width="10.42578125" customWidth="1"/>
    <col min="11" max="12" width="10.5703125" customWidth="1"/>
    <col min="13" max="13" width="32.42578125" customWidth="1"/>
    <col min="14" max="14" width="15" customWidth="1"/>
    <col min="15" max="15" width="27.5703125" customWidth="1"/>
    <col min="16" max="16" width="56.5703125" customWidth="1"/>
  </cols>
  <sheetData>
    <row r="1" spans="1:16" s="6" customFormat="1" ht="45" x14ac:dyDescent="0.25">
      <c r="A1" s="2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94</v>
      </c>
      <c r="G1" s="3" t="s">
        <v>5</v>
      </c>
      <c r="H1" s="4" t="s">
        <v>110</v>
      </c>
      <c r="I1" s="3" t="s">
        <v>6</v>
      </c>
      <c r="J1" s="5" t="s">
        <v>7</v>
      </c>
      <c r="K1" s="1" t="s">
        <v>8</v>
      </c>
      <c r="L1" s="1" t="s">
        <v>9</v>
      </c>
      <c r="M1" s="3" t="s">
        <v>111</v>
      </c>
      <c r="N1" s="1" t="s">
        <v>10</v>
      </c>
      <c r="O1" s="1" t="s">
        <v>11</v>
      </c>
      <c r="P1" s="1" t="s">
        <v>12</v>
      </c>
    </row>
    <row r="2" spans="1:16" s="15" customFormat="1" x14ac:dyDescent="0.25">
      <c r="A2" s="36">
        <v>44935</v>
      </c>
      <c r="B2" s="8" t="s">
        <v>13</v>
      </c>
      <c r="C2" s="8" t="s">
        <v>14</v>
      </c>
      <c r="D2" s="10" t="s">
        <v>15</v>
      </c>
      <c r="E2" s="10" t="s">
        <v>16</v>
      </c>
      <c r="F2" s="10" t="s">
        <v>139</v>
      </c>
      <c r="G2" s="9">
        <v>5</v>
      </c>
      <c r="H2" s="10">
        <v>0</v>
      </c>
      <c r="I2" s="9">
        <v>96</v>
      </c>
      <c r="J2" s="11">
        <f t="shared" ref="J2:J55" si="0">G2*I2</f>
        <v>480</v>
      </c>
      <c r="K2" s="7">
        <v>1.9652800524074681E-2</v>
      </c>
      <c r="L2" s="12">
        <v>1.9652800524074681E-2</v>
      </c>
      <c r="M2" s="30" t="s">
        <v>95</v>
      </c>
      <c r="N2" s="13" t="s">
        <v>17</v>
      </c>
      <c r="O2" s="10" t="s">
        <v>18</v>
      </c>
      <c r="P2" s="34" t="s">
        <v>119</v>
      </c>
    </row>
    <row r="3" spans="1:16" s="15" customFormat="1" ht="30" x14ac:dyDescent="0.25">
      <c r="A3" s="36">
        <v>44936</v>
      </c>
      <c r="B3" s="8" t="s">
        <v>20</v>
      </c>
      <c r="C3" s="8" t="s">
        <v>21</v>
      </c>
      <c r="D3" s="10" t="s">
        <v>22</v>
      </c>
      <c r="E3" s="10" t="s">
        <v>23</v>
      </c>
      <c r="F3" s="10" t="s">
        <v>139</v>
      </c>
      <c r="G3" s="9">
        <v>8</v>
      </c>
      <c r="H3" s="10">
        <v>0</v>
      </c>
      <c r="I3" s="9">
        <v>120</v>
      </c>
      <c r="J3" s="11">
        <f t="shared" si="0"/>
        <v>960</v>
      </c>
      <c r="K3" s="7">
        <v>3.9305601048149362E-2</v>
      </c>
      <c r="L3" s="12">
        <f>SUM(K3:K5)</f>
        <v>3.2769816573861776</v>
      </c>
      <c r="M3" s="30" t="s">
        <v>95</v>
      </c>
      <c r="N3" s="13" t="s">
        <v>17</v>
      </c>
      <c r="O3" s="10" t="s">
        <v>19</v>
      </c>
      <c r="P3" s="34" t="s">
        <v>120</v>
      </c>
    </row>
    <row r="4" spans="1:16" s="15" customFormat="1" x14ac:dyDescent="0.25">
      <c r="A4" s="36">
        <v>44936</v>
      </c>
      <c r="B4" s="8" t="s">
        <v>24</v>
      </c>
      <c r="C4" s="8" t="s">
        <v>25</v>
      </c>
      <c r="D4" s="10" t="s">
        <v>26</v>
      </c>
      <c r="E4" s="10" t="s">
        <v>27</v>
      </c>
      <c r="F4" s="10" t="s">
        <v>139</v>
      </c>
      <c r="G4" s="9">
        <v>1523</v>
      </c>
      <c r="H4" s="10">
        <v>46</v>
      </c>
      <c r="I4" s="9">
        <v>49</v>
      </c>
      <c r="J4" s="11">
        <f t="shared" si="0"/>
        <v>74627</v>
      </c>
      <c r="K4" s="7">
        <v>3.055478218146086</v>
      </c>
      <c r="L4" s="12"/>
      <c r="M4" s="30" t="s">
        <v>95</v>
      </c>
      <c r="N4" s="13" t="s">
        <v>19</v>
      </c>
      <c r="O4" s="10" t="s">
        <v>28</v>
      </c>
      <c r="P4" s="34" t="s">
        <v>121</v>
      </c>
    </row>
    <row r="5" spans="1:16" s="15" customFormat="1" ht="30" x14ac:dyDescent="0.25">
      <c r="A5" s="36">
        <v>44936</v>
      </c>
      <c r="B5" s="8" t="s">
        <v>20</v>
      </c>
      <c r="C5" s="8" t="s">
        <v>21</v>
      </c>
      <c r="D5" s="10" t="s">
        <v>29</v>
      </c>
      <c r="E5" s="10" t="s">
        <v>23</v>
      </c>
      <c r="F5" s="10" t="s">
        <v>139</v>
      </c>
      <c r="G5" s="9">
        <v>50</v>
      </c>
      <c r="H5" s="10">
        <v>1</v>
      </c>
      <c r="I5" s="9">
        <v>89</v>
      </c>
      <c r="J5" s="11">
        <f t="shared" si="0"/>
        <v>4450</v>
      </c>
      <c r="K5" s="7">
        <v>0.18219783819194235</v>
      </c>
      <c r="L5" s="12"/>
      <c r="M5" s="31" t="s">
        <v>97</v>
      </c>
      <c r="N5" s="13" t="s">
        <v>19</v>
      </c>
      <c r="O5" s="10" t="s">
        <v>30</v>
      </c>
      <c r="P5" s="34" t="s">
        <v>109</v>
      </c>
    </row>
    <row r="6" spans="1:16" s="15" customFormat="1" ht="30" x14ac:dyDescent="0.25">
      <c r="A6" s="36">
        <v>44945</v>
      </c>
      <c r="B6" s="8" t="s">
        <v>13</v>
      </c>
      <c r="C6" s="8" t="s">
        <v>14</v>
      </c>
      <c r="D6" s="10" t="s">
        <v>31</v>
      </c>
      <c r="E6" s="10" t="s">
        <v>32</v>
      </c>
      <c r="F6" s="10" t="s">
        <v>139</v>
      </c>
      <c r="G6" s="9">
        <v>11</v>
      </c>
      <c r="H6" s="10">
        <v>0</v>
      </c>
      <c r="I6" s="9">
        <v>247</v>
      </c>
      <c r="J6" s="11">
        <f t="shared" si="0"/>
        <v>2717</v>
      </c>
      <c r="K6" s="7">
        <v>0.11124303963314772</v>
      </c>
      <c r="L6" s="12">
        <v>0.11124303963314772</v>
      </c>
      <c r="M6" s="31" t="s">
        <v>96</v>
      </c>
      <c r="N6" s="13" t="s">
        <v>19</v>
      </c>
      <c r="O6" s="10" t="s">
        <v>19</v>
      </c>
      <c r="P6" s="34" t="s">
        <v>122</v>
      </c>
    </row>
    <row r="7" spans="1:16" s="15" customFormat="1" ht="30" x14ac:dyDescent="0.25">
      <c r="A7" s="36">
        <v>44947</v>
      </c>
      <c r="B7" s="8" t="s">
        <v>33</v>
      </c>
      <c r="C7" s="8" t="s">
        <v>34</v>
      </c>
      <c r="D7" s="10" t="s">
        <v>35</v>
      </c>
      <c r="E7" s="10" t="s">
        <v>16</v>
      </c>
      <c r="F7" s="10" t="s">
        <v>139</v>
      </c>
      <c r="G7" s="9">
        <v>8</v>
      </c>
      <c r="H7" s="10">
        <v>0</v>
      </c>
      <c r="I7" s="9">
        <v>150</v>
      </c>
      <c r="J7" s="11">
        <f t="shared" si="0"/>
        <v>1200</v>
      </c>
      <c r="K7" s="7">
        <v>4.9132001310186704E-2</v>
      </c>
      <c r="L7" s="12">
        <v>4.9132001310186704E-2</v>
      </c>
      <c r="M7" s="31" t="s">
        <v>98</v>
      </c>
      <c r="N7" s="13" t="s">
        <v>19</v>
      </c>
      <c r="O7" s="10" t="s">
        <v>18</v>
      </c>
      <c r="P7" s="34" t="s">
        <v>123</v>
      </c>
    </row>
    <row r="8" spans="1:16" s="15" customFormat="1" ht="30" x14ac:dyDescent="0.25">
      <c r="A8" s="36">
        <v>44948</v>
      </c>
      <c r="B8" s="8" t="s">
        <v>24</v>
      </c>
      <c r="C8" s="8" t="s">
        <v>25</v>
      </c>
      <c r="D8" s="10" t="s">
        <v>36</v>
      </c>
      <c r="E8" s="10" t="s">
        <v>27</v>
      </c>
      <c r="F8" s="10" t="s">
        <v>139</v>
      </c>
      <c r="G8" s="9">
        <v>3</v>
      </c>
      <c r="H8" s="10">
        <v>0</v>
      </c>
      <c r="I8" s="9">
        <v>347</v>
      </c>
      <c r="J8" s="11">
        <f t="shared" si="0"/>
        <v>1041</v>
      </c>
      <c r="K8" s="7">
        <v>4.2622011136586965E-2</v>
      </c>
      <c r="L8" s="12">
        <v>4.2622011136586965E-2</v>
      </c>
      <c r="M8" s="31" t="s">
        <v>99</v>
      </c>
      <c r="N8" s="13" t="s">
        <v>19</v>
      </c>
      <c r="O8" s="10" t="s">
        <v>30</v>
      </c>
      <c r="P8" s="34" t="s">
        <v>124</v>
      </c>
    </row>
    <row r="9" spans="1:16" s="15" customFormat="1" ht="30" x14ac:dyDescent="0.25">
      <c r="A9" s="36">
        <v>44971</v>
      </c>
      <c r="B9" s="8" t="s">
        <v>37</v>
      </c>
      <c r="C9" s="8" t="s">
        <v>38</v>
      </c>
      <c r="D9" s="10" t="s">
        <v>39</v>
      </c>
      <c r="E9" s="10" t="s">
        <v>32</v>
      </c>
      <c r="F9" s="10" t="s">
        <v>139</v>
      </c>
      <c r="G9" s="9">
        <v>3</v>
      </c>
      <c r="H9" s="10">
        <v>0</v>
      </c>
      <c r="I9" s="9">
        <v>113</v>
      </c>
      <c r="J9" s="11">
        <f t="shared" si="0"/>
        <v>339</v>
      </c>
      <c r="K9" s="7">
        <v>1.3879790370127744E-2</v>
      </c>
      <c r="L9" s="12">
        <v>1.3879790370127744E-2</v>
      </c>
      <c r="M9" s="31" t="s">
        <v>100</v>
      </c>
      <c r="N9" s="13" t="s">
        <v>19</v>
      </c>
      <c r="O9" s="10" t="s">
        <v>19</v>
      </c>
      <c r="P9" s="34" t="s">
        <v>125</v>
      </c>
    </row>
    <row r="10" spans="1:16" s="15" customFormat="1" ht="30" x14ac:dyDescent="0.25">
      <c r="A10" s="36">
        <v>44978</v>
      </c>
      <c r="B10" s="8" t="s">
        <v>40</v>
      </c>
      <c r="C10" s="8" t="s">
        <v>34</v>
      </c>
      <c r="D10" s="10" t="s">
        <v>41</v>
      </c>
      <c r="E10" s="10" t="s">
        <v>16</v>
      </c>
      <c r="F10" s="10" t="s">
        <v>139</v>
      </c>
      <c r="G10" s="9">
        <v>1629</v>
      </c>
      <c r="H10" s="10">
        <v>61</v>
      </c>
      <c r="I10" s="9">
        <v>180</v>
      </c>
      <c r="J10" s="11">
        <f t="shared" si="0"/>
        <v>293220</v>
      </c>
      <c r="K10" s="7">
        <v>12.00540452014412</v>
      </c>
      <c r="L10" s="12">
        <f>SUM(K10:K12)</f>
        <v>18.931542744841142</v>
      </c>
      <c r="M10" s="32" t="s">
        <v>101</v>
      </c>
      <c r="N10" s="13" t="s">
        <v>19</v>
      </c>
      <c r="O10" s="10" t="s">
        <v>28</v>
      </c>
      <c r="P10" s="34" t="s">
        <v>126</v>
      </c>
    </row>
    <row r="11" spans="1:16" s="15" customFormat="1" ht="30" x14ac:dyDescent="0.25">
      <c r="A11" s="36">
        <v>44978</v>
      </c>
      <c r="B11" s="8" t="s">
        <v>24</v>
      </c>
      <c r="C11" s="8" t="s">
        <v>25</v>
      </c>
      <c r="D11" s="14" t="s">
        <v>42</v>
      </c>
      <c r="E11" s="10" t="s">
        <v>27</v>
      </c>
      <c r="F11" s="10" t="s">
        <v>139</v>
      </c>
      <c r="G11" s="9">
        <v>1353</v>
      </c>
      <c r="H11" s="10">
        <v>27</v>
      </c>
      <c r="I11" s="9">
        <v>120</v>
      </c>
      <c r="J11" s="11">
        <f t="shared" si="0"/>
        <v>162360</v>
      </c>
      <c r="K11" s="7">
        <v>6.6475597772682606</v>
      </c>
      <c r="L11" s="12"/>
      <c r="M11" s="30" t="s">
        <v>95</v>
      </c>
      <c r="N11" s="13" t="s">
        <v>17</v>
      </c>
      <c r="O11" s="10" t="s">
        <v>28</v>
      </c>
      <c r="P11" s="34" t="s">
        <v>114</v>
      </c>
    </row>
    <row r="12" spans="1:16" s="15" customFormat="1" ht="30" x14ac:dyDescent="0.25">
      <c r="A12" s="36">
        <v>44978</v>
      </c>
      <c r="B12" s="8" t="s">
        <v>24</v>
      </c>
      <c r="C12" s="8" t="s">
        <v>25</v>
      </c>
      <c r="D12" s="14" t="s">
        <v>42</v>
      </c>
      <c r="E12" s="10" t="s">
        <v>27</v>
      </c>
      <c r="F12" s="17"/>
      <c r="G12" s="9">
        <v>12</v>
      </c>
      <c r="H12" s="17"/>
      <c r="I12" s="9">
        <v>567</v>
      </c>
      <c r="J12" s="11">
        <f t="shared" si="0"/>
        <v>6804</v>
      </c>
      <c r="K12" s="7">
        <v>0.27857844742875859</v>
      </c>
      <c r="L12" s="12"/>
      <c r="M12" s="23" t="s">
        <v>95</v>
      </c>
      <c r="N12" s="17"/>
      <c r="O12" s="18"/>
      <c r="P12" s="34" t="s">
        <v>43</v>
      </c>
    </row>
    <row r="13" spans="1:16" s="15" customFormat="1" ht="30" x14ac:dyDescent="0.25">
      <c r="A13" s="36">
        <v>44979</v>
      </c>
      <c r="B13" s="8" t="s">
        <v>44</v>
      </c>
      <c r="C13" s="8" t="s">
        <v>14</v>
      </c>
      <c r="D13" s="10" t="s">
        <v>45</v>
      </c>
      <c r="E13" s="10" t="s">
        <v>32</v>
      </c>
      <c r="F13" s="10" t="s">
        <v>108</v>
      </c>
      <c r="G13" s="9">
        <v>4</v>
      </c>
      <c r="H13" s="10">
        <v>0</v>
      </c>
      <c r="I13" s="9">
        <v>118</v>
      </c>
      <c r="J13" s="11">
        <f t="shared" si="0"/>
        <v>472</v>
      </c>
      <c r="K13" s="7">
        <v>1.9325253848673438E-2</v>
      </c>
      <c r="L13" s="12">
        <v>1.9325253848673438E-2</v>
      </c>
      <c r="M13" s="30" t="s">
        <v>95</v>
      </c>
      <c r="N13" s="13" t="s">
        <v>17</v>
      </c>
      <c r="O13" s="10" t="s">
        <v>19</v>
      </c>
      <c r="P13" s="34" t="s">
        <v>113</v>
      </c>
    </row>
    <row r="14" spans="1:16" s="15" customFormat="1" ht="30" x14ac:dyDescent="0.25">
      <c r="A14" s="36">
        <v>45034</v>
      </c>
      <c r="B14" s="8" t="s">
        <v>13</v>
      </c>
      <c r="C14" s="8" t="s">
        <v>14</v>
      </c>
      <c r="D14" s="10" t="s">
        <v>46</v>
      </c>
      <c r="E14" s="10" t="s">
        <v>13</v>
      </c>
      <c r="F14" s="10" t="s">
        <v>139</v>
      </c>
      <c r="G14" s="9">
        <v>2015</v>
      </c>
      <c r="H14" s="10">
        <v>61</v>
      </c>
      <c r="I14" s="9">
        <v>60</v>
      </c>
      <c r="J14" s="11">
        <f t="shared" si="0"/>
        <v>120900</v>
      </c>
      <c r="K14" s="7">
        <v>4.9500491320013102</v>
      </c>
      <c r="L14" s="12">
        <v>4.8956948390710728</v>
      </c>
      <c r="M14" s="32" t="s">
        <v>102</v>
      </c>
      <c r="N14" s="13" t="s">
        <v>19</v>
      </c>
      <c r="O14" s="10" t="s">
        <v>28</v>
      </c>
      <c r="P14" s="35" t="s">
        <v>127</v>
      </c>
    </row>
    <row r="15" spans="1:16" s="15" customFormat="1" ht="30" x14ac:dyDescent="0.25">
      <c r="A15" s="36">
        <v>45051</v>
      </c>
      <c r="B15" s="8" t="s">
        <v>13</v>
      </c>
      <c r="C15" s="8" t="s">
        <v>14</v>
      </c>
      <c r="D15" s="10" t="s">
        <v>47</v>
      </c>
      <c r="E15" s="10" t="s">
        <v>13</v>
      </c>
      <c r="F15" s="10" t="s">
        <v>139</v>
      </c>
      <c r="G15" s="9">
        <v>14</v>
      </c>
      <c r="H15" s="10">
        <v>0</v>
      </c>
      <c r="I15" s="9">
        <v>92</v>
      </c>
      <c r="J15" s="11">
        <f t="shared" si="0"/>
        <v>1288</v>
      </c>
      <c r="K15" s="7">
        <v>5.2735014739600392E-2</v>
      </c>
      <c r="L15" s="12">
        <v>5.2155954943949895E-2</v>
      </c>
      <c r="M15" s="31" t="s">
        <v>97</v>
      </c>
      <c r="N15" s="13" t="s">
        <v>19</v>
      </c>
      <c r="O15" s="10" t="s">
        <v>18</v>
      </c>
      <c r="P15" s="34" t="s">
        <v>123</v>
      </c>
    </row>
    <row r="16" spans="1:16" s="15" customFormat="1" ht="30" x14ac:dyDescent="0.25">
      <c r="A16" s="36">
        <v>45096</v>
      </c>
      <c r="B16" s="8" t="s">
        <v>50</v>
      </c>
      <c r="C16" s="8" t="s">
        <v>51</v>
      </c>
      <c r="D16" s="14" t="s">
        <v>52</v>
      </c>
      <c r="E16" s="10" t="s">
        <v>32</v>
      </c>
      <c r="F16" s="10" t="s">
        <v>139</v>
      </c>
      <c r="G16" s="9">
        <v>6802</v>
      </c>
      <c r="H16" s="10">
        <v>683</v>
      </c>
      <c r="I16" s="9">
        <v>108</v>
      </c>
      <c r="J16" s="11">
        <f t="shared" si="0"/>
        <v>734616</v>
      </c>
      <c r="K16" s="7">
        <v>30.077628562070096</v>
      </c>
      <c r="L16" s="12">
        <f>SUM(K16:K32)</f>
        <v>126.90492957746481</v>
      </c>
      <c r="M16" s="19" t="s">
        <v>102</v>
      </c>
      <c r="N16" s="13" t="s">
        <v>19</v>
      </c>
      <c r="O16" s="10" t="s">
        <v>28</v>
      </c>
      <c r="P16" s="34" t="s">
        <v>128</v>
      </c>
    </row>
    <row r="17" spans="1:16" s="15" customFormat="1" x14ac:dyDescent="0.25">
      <c r="A17" s="36">
        <v>45096</v>
      </c>
      <c r="B17" s="8" t="s">
        <v>50</v>
      </c>
      <c r="C17" s="8" t="s">
        <v>51</v>
      </c>
      <c r="D17" s="10" t="s">
        <v>52</v>
      </c>
      <c r="E17" s="10" t="s">
        <v>32</v>
      </c>
      <c r="F17" s="17"/>
      <c r="G17" s="9">
        <v>4907</v>
      </c>
      <c r="H17" s="17"/>
      <c r="I17" s="9">
        <v>2</v>
      </c>
      <c r="J17" s="11">
        <f t="shared" si="0"/>
        <v>9814</v>
      </c>
      <c r="K17" s="7">
        <v>0.4018178840484769</v>
      </c>
      <c r="L17" s="12"/>
      <c r="M17" s="16" t="s">
        <v>102</v>
      </c>
      <c r="N17" s="17"/>
      <c r="O17" s="18"/>
      <c r="P17" s="34" t="s">
        <v>43</v>
      </c>
    </row>
    <row r="18" spans="1:16" s="15" customFormat="1" x14ac:dyDescent="0.25">
      <c r="A18" s="36">
        <v>45096</v>
      </c>
      <c r="B18" s="8" t="s">
        <v>50</v>
      </c>
      <c r="C18" s="8" t="s">
        <v>51</v>
      </c>
      <c r="D18" s="10" t="s">
        <v>52</v>
      </c>
      <c r="E18" s="10" t="s">
        <v>32</v>
      </c>
      <c r="F18" s="17"/>
      <c r="G18" s="9">
        <v>4</v>
      </c>
      <c r="H18" s="17"/>
      <c r="I18" s="9">
        <v>10</v>
      </c>
      <c r="J18" s="11">
        <f t="shared" si="0"/>
        <v>40</v>
      </c>
      <c r="K18" s="7">
        <v>1.6377333770062235E-3</v>
      </c>
      <c r="L18" s="12"/>
      <c r="M18" s="16" t="s">
        <v>102</v>
      </c>
      <c r="N18" s="17"/>
      <c r="O18" s="18"/>
      <c r="P18" s="34" t="s">
        <v>43</v>
      </c>
    </row>
    <row r="19" spans="1:16" s="15" customFormat="1" x14ac:dyDescent="0.25">
      <c r="A19" s="36">
        <v>45096</v>
      </c>
      <c r="B19" s="8" t="s">
        <v>53</v>
      </c>
      <c r="C19" s="8" t="s">
        <v>51</v>
      </c>
      <c r="D19" s="10" t="s">
        <v>54</v>
      </c>
      <c r="E19" s="10" t="s">
        <v>23</v>
      </c>
      <c r="F19" s="17"/>
      <c r="G19" s="9">
        <v>7644</v>
      </c>
      <c r="H19" s="17"/>
      <c r="I19" s="9">
        <v>184</v>
      </c>
      <c r="J19" s="11">
        <f t="shared" si="0"/>
        <v>1406496</v>
      </c>
      <c r="K19" s="7">
        <v>57.586636095643627</v>
      </c>
      <c r="L19" s="12"/>
      <c r="M19" s="16" t="s">
        <v>102</v>
      </c>
      <c r="N19" s="17"/>
      <c r="O19" s="18"/>
      <c r="P19" s="34" t="s">
        <v>43</v>
      </c>
    </row>
    <row r="20" spans="1:16" s="15" customFormat="1" x14ac:dyDescent="0.25">
      <c r="A20" s="36">
        <v>45096</v>
      </c>
      <c r="B20" s="8" t="s">
        <v>55</v>
      </c>
      <c r="C20" s="8" t="s">
        <v>51</v>
      </c>
      <c r="D20" s="10" t="s">
        <v>54</v>
      </c>
      <c r="E20" s="10" t="s">
        <v>23</v>
      </c>
      <c r="F20" s="17"/>
      <c r="G20" s="9">
        <v>1056</v>
      </c>
      <c r="H20" s="17"/>
      <c r="I20" s="9">
        <v>111</v>
      </c>
      <c r="J20" s="11">
        <f t="shared" si="0"/>
        <v>117216</v>
      </c>
      <c r="K20" s="7">
        <v>4.7992138879790369</v>
      </c>
      <c r="L20" s="12"/>
      <c r="M20" s="16" t="s">
        <v>102</v>
      </c>
      <c r="N20" s="17"/>
      <c r="O20" s="18"/>
      <c r="P20" s="34" t="s">
        <v>43</v>
      </c>
    </row>
    <row r="21" spans="1:16" s="15" customFormat="1" x14ac:dyDescent="0.25">
      <c r="A21" s="36">
        <v>45096</v>
      </c>
      <c r="B21" s="8" t="s">
        <v>55</v>
      </c>
      <c r="C21" s="8" t="s">
        <v>51</v>
      </c>
      <c r="D21" s="10" t="s">
        <v>54</v>
      </c>
      <c r="E21" s="10" t="s">
        <v>23</v>
      </c>
      <c r="F21" s="17"/>
      <c r="G21" s="9">
        <v>1040</v>
      </c>
      <c r="H21" s="17"/>
      <c r="I21" s="9">
        <v>17</v>
      </c>
      <c r="J21" s="11">
        <f t="shared" si="0"/>
        <v>17680</v>
      </c>
      <c r="K21" s="7">
        <v>0.7238781526367507</v>
      </c>
      <c r="L21" s="12"/>
      <c r="M21" s="16" t="s">
        <v>102</v>
      </c>
      <c r="N21" s="17"/>
      <c r="O21" s="18"/>
      <c r="P21" s="34" t="s">
        <v>43</v>
      </c>
    </row>
    <row r="22" spans="1:16" s="15" customFormat="1" x14ac:dyDescent="0.25">
      <c r="A22" s="37">
        <v>45096</v>
      </c>
      <c r="B22" s="20" t="s">
        <v>55</v>
      </c>
      <c r="C22" s="20" t="s">
        <v>51</v>
      </c>
      <c r="D22" s="21" t="s">
        <v>54</v>
      </c>
      <c r="E22" s="21" t="s">
        <v>23</v>
      </c>
      <c r="F22" s="17"/>
      <c r="G22" s="9">
        <v>1020</v>
      </c>
      <c r="H22" s="17"/>
      <c r="I22" s="9">
        <v>44</v>
      </c>
      <c r="J22" s="11">
        <f t="shared" si="0"/>
        <v>44880</v>
      </c>
      <c r="K22" s="7">
        <v>1.8375368490009827</v>
      </c>
      <c r="L22" s="12"/>
      <c r="M22" s="16" t="s">
        <v>102</v>
      </c>
      <c r="N22" s="22"/>
      <c r="O22" s="23"/>
      <c r="P22" s="34" t="s">
        <v>43</v>
      </c>
    </row>
    <row r="23" spans="1:16" s="15" customFormat="1" x14ac:dyDescent="0.25">
      <c r="A23" s="36">
        <v>45096</v>
      </c>
      <c r="B23" s="8" t="s">
        <v>55</v>
      </c>
      <c r="C23" s="8" t="s">
        <v>51</v>
      </c>
      <c r="D23" s="10" t="s">
        <v>52</v>
      </c>
      <c r="E23" s="10" t="s">
        <v>23</v>
      </c>
      <c r="F23" s="22"/>
      <c r="G23" s="9">
        <v>1056</v>
      </c>
      <c r="H23" s="22"/>
      <c r="I23" s="9">
        <v>9</v>
      </c>
      <c r="J23" s="11">
        <f t="shared" si="0"/>
        <v>9504</v>
      </c>
      <c r="K23" s="7">
        <v>0.38912545037667867</v>
      </c>
      <c r="L23" s="12"/>
      <c r="M23" s="16" t="s">
        <v>102</v>
      </c>
      <c r="N23" s="17"/>
      <c r="O23" s="18"/>
      <c r="P23" s="34" t="s">
        <v>43</v>
      </c>
    </row>
    <row r="24" spans="1:16" s="15" customFormat="1" x14ac:dyDescent="0.25">
      <c r="A24" s="36">
        <v>45096</v>
      </c>
      <c r="B24" s="8" t="s">
        <v>48</v>
      </c>
      <c r="C24" s="8" t="s">
        <v>51</v>
      </c>
      <c r="D24" s="10" t="s">
        <v>52</v>
      </c>
      <c r="E24" s="10" t="s">
        <v>23</v>
      </c>
      <c r="F24" s="17"/>
      <c r="G24" s="9">
        <v>880</v>
      </c>
      <c r="H24" s="17"/>
      <c r="I24" s="9">
        <v>120</v>
      </c>
      <c r="J24" s="11">
        <f t="shared" si="0"/>
        <v>105600</v>
      </c>
      <c r="K24" s="7">
        <v>4.3236161152964296</v>
      </c>
      <c r="L24" s="12"/>
      <c r="M24" s="16" t="s">
        <v>102</v>
      </c>
      <c r="N24" s="17"/>
      <c r="O24" s="18"/>
      <c r="P24" s="34" t="s">
        <v>43</v>
      </c>
    </row>
    <row r="25" spans="1:16" s="15" customFormat="1" x14ac:dyDescent="0.25">
      <c r="A25" s="36">
        <v>45096</v>
      </c>
      <c r="B25" s="8" t="s">
        <v>48</v>
      </c>
      <c r="C25" s="8" t="s">
        <v>51</v>
      </c>
      <c r="D25" s="10" t="s">
        <v>52</v>
      </c>
      <c r="E25" s="10" t="s">
        <v>23</v>
      </c>
      <c r="F25" s="17"/>
      <c r="G25" s="9">
        <v>850</v>
      </c>
      <c r="H25" s="17"/>
      <c r="I25" s="9">
        <v>4</v>
      </c>
      <c r="J25" s="11">
        <f t="shared" si="0"/>
        <v>3400</v>
      </c>
      <c r="K25" s="7">
        <v>0.13920733704552898</v>
      </c>
      <c r="L25" s="12"/>
      <c r="M25" s="16" t="s">
        <v>102</v>
      </c>
      <c r="N25" s="17"/>
      <c r="O25" s="18"/>
      <c r="P25" s="34" t="s">
        <v>43</v>
      </c>
    </row>
    <row r="26" spans="1:16" s="15" customFormat="1" x14ac:dyDescent="0.25">
      <c r="A26" s="36">
        <v>45096</v>
      </c>
      <c r="B26" s="8" t="s">
        <v>48</v>
      </c>
      <c r="C26" s="8" t="s">
        <v>51</v>
      </c>
      <c r="D26" s="10" t="s">
        <v>52</v>
      </c>
      <c r="E26" s="10" t="s">
        <v>23</v>
      </c>
      <c r="F26" s="17"/>
      <c r="G26" s="9">
        <v>840</v>
      </c>
      <c r="H26" s="17"/>
      <c r="I26" s="9">
        <v>8</v>
      </c>
      <c r="J26" s="11">
        <f t="shared" si="0"/>
        <v>6720</v>
      </c>
      <c r="K26" s="7">
        <v>0.27513920733704555</v>
      </c>
      <c r="L26" s="12"/>
      <c r="M26" s="16" t="s">
        <v>102</v>
      </c>
      <c r="N26" s="17"/>
      <c r="O26" s="18"/>
      <c r="P26" s="34" t="s">
        <v>43</v>
      </c>
    </row>
    <row r="27" spans="1:16" s="15" customFormat="1" x14ac:dyDescent="0.25">
      <c r="A27" s="36">
        <v>45096</v>
      </c>
      <c r="B27" s="8" t="s">
        <v>48</v>
      </c>
      <c r="C27" s="8" t="s">
        <v>51</v>
      </c>
      <c r="D27" s="10" t="s">
        <v>52</v>
      </c>
      <c r="E27" s="10" t="s">
        <v>23</v>
      </c>
      <c r="F27" s="17"/>
      <c r="G27" s="9">
        <v>810</v>
      </c>
      <c r="H27" s="17"/>
      <c r="I27" s="9">
        <v>18</v>
      </c>
      <c r="J27" s="11">
        <f t="shared" si="0"/>
        <v>14580</v>
      </c>
      <c r="K27" s="7">
        <v>0.59695381591876839</v>
      </c>
      <c r="L27" s="12"/>
      <c r="M27" s="16" t="s">
        <v>102</v>
      </c>
      <c r="N27" s="17"/>
      <c r="O27" s="18"/>
      <c r="P27" s="34" t="s">
        <v>43</v>
      </c>
    </row>
    <row r="28" spans="1:16" s="15" customFormat="1" x14ac:dyDescent="0.25">
      <c r="A28" s="36">
        <v>45096</v>
      </c>
      <c r="B28" s="8" t="s">
        <v>48</v>
      </c>
      <c r="C28" s="8" t="s">
        <v>51</v>
      </c>
      <c r="D28" s="10" t="s">
        <v>52</v>
      </c>
      <c r="E28" s="10" t="s">
        <v>23</v>
      </c>
      <c r="F28" s="17"/>
      <c r="G28" s="9">
        <v>800</v>
      </c>
      <c r="H28" s="17"/>
      <c r="I28" s="9">
        <v>22</v>
      </c>
      <c r="J28" s="11">
        <f t="shared" si="0"/>
        <v>17600</v>
      </c>
      <c r="K28" s="7">
        <v>0.72060268588273824</v>
      </c>
      <c r="L28" s="12"/>
      <c r="M28" s="16" t="s">
        <v>102</v>
      </c>
      <c r="N28" s="17"/>
      <c r="O28" s="18"/>
      <c r="P28" s="34" t="s">
        <v>43</v>
      </c>
    </row>
    <row r="29" spans="1:16" s="15" customFormat="1" x14ac:dyDescent="0.25">
      <c r="A29" s="36">
        <v>45096</v>
      </c>
      <c r="B29" s="8" t="s">
        <v>48</v>
      </c>
      <c r="C29" s="8" t="s">
        <v>51</v>
      </c>
      <c r="D29" s="10" t="s">
        <v>52</v>
      </c>
      <c r="E29" s="10" t="s">
        <v>23</v>
      </c>
      <c r="F29" s="17"/>
      <c r="G29" s="9">
        <v>880</v>
      </c>
      <c r="H29" s="17"/>
      <c r="I29" s="9">
        <v>9</v>
      </c>
      <c r="J29" s="11">
        <f t="shared" si="0"/>
        <v>7920</v>
      </c>
      <c r="K29" s="7">
        <v>0.32427120864723225</v>
      </c>
      <c r="L29" s="12"/>
      <c r="M29" s="16" t="s">
        <v>102</v>
      </c>
      <c r="N29" s="17"/>
      <c r="O29" s="18"/>
      <c r="P29" s="34" t="s">
        <v>43</v>
      </c>
    </row>
    <row r="30" spans="1:16" s="15" customFormat="1" x14ac:dyDescent="0.25">
      <c r="A30" s="36">
        <v>45096</v>
      </c>
      <c r="B30" s="8" t="s">
        <v>48</v>
      </c>
      <c r="C30" s="8" t="s">
        <v>51</v>
      </c>
      <c r="D30" s="10" t="s">
        <v>52</v>
      </c>
      <c r="E30" s="10" t="s">
        <v>23</v>
      </c>
      <c r="F30" s="17"/>
      <c r="G30" s="9">
        <v>100</v>
      </c>
      <c r="H30" s="17"/>
      <c r="I30" s="9">
        <v>145</v>
      </c>
      <c r="J30" s="11">
        <f t="shared" si="0"/>
        <v>14500</v>
      </c>
      <c r="K30" s="7">
        <v>0.59367834916475593</v>
      </c>
      <c r="L30" s="12"/>
      <c r="M30" s="16" t="s">
        <v>102</v>
      </c>
      <c r="N30" s="17"/>
      <c r="O30" s="18"/>
      <c r="P30" s="34" t="s">
        <v>43</v>
      </c>
    </row>
    <row r="31" spans="1:16" s="15" customFormat="1" x14ac:dyDescent="0.25">
      <c r="A31" s="36">
        <v>45096</v>
      </c>
      <c r="B31" s="8" t="s">
        <v>56</v>
      </c>
      <c r="C31" s="8" t="s">
        <v>51</v>
      </c>
      <c r="D31" s="10" t="s">
        <v>52</v>
      </c>
      <c r="E31" s="10" t="s">
        <v>23</v>
      </c>
      <c r="F31" s="17"/>
      <c r="G31" s="9">
        <v>35</v>
      </c>
      <c r="H31" s="17"/>
      <c r="I31" s="9">
        <v>182</v>
      </c>
      <c r="J31" s="11">
        <f t="shared" si="0"/>
        <v>6370</v>
      </c>
      <c r="K31" s="7">
        <v>0.26080904028824109</v>
      </c>
      <c r="L31" s="12"/>
      <c r="M31" s="16" t="s">
        <v>102</v>
      </c>
      <c r="N31" s="17"/>
      <c r="O31" s="18"/>
      <c r="P31" s="34" t="s">
        <v>43</v>
      </c>
    </row>
    <row r="32" spans="1:16" s="15" customFormat="1" x14ac:dyDescent="0.25">
      <c r="A32" s="36">
        <v>45096</v>
      </c>
      <c r="B32" s="8" t="s">
        <v>13</v>
      </c>
      <c r="C32" s="8" t="s">
        <v>51</v>
      </c>
      <c r="D32" s="10" t="s">
        <v>52</v>
      </c>
      <c r="E32" s="10" t="s">
        <v>32</v>
      </c>
      <c r="F32" s="17"/>
      <c r="G32" s="9">
        <v>2533</v>
      </c>
      <c r="H32" s="17"/>
      <c r="I32" s="9">
        <v>230</v>
      </c>
      <c r="J32" s="11">
        <f t="shared" si="0"/>
        <v>582590</v>
      </c>
      <c r="K32" s="7">
        <v>23.853177202751393</v>
      </c>
      <c r="L32" s="12"/>
      <c r="M32" s="16" t="s">
        <v>102</v>
      </c>
      <c r="N32" s="17"/>
      <c r="O32" s="18"/>
      <c r="P32" s="34" t="s">
        <v>43</v>
      </c>
    </row>
    <row r="33" spans="1:16" s="15" customFormat="1" ht="30" x14ac:dyDescent="0.25">
      <c r="A33" s="36">
        <v>45108</v>
      </c>
      <c r="B33" s="8" t="s">
        <v>57</v>
      </c>
      <c r="C33" s="8" t="s">
        <v>58</v>
      </c>
      <c r="D33" s="10" t="s">
        <v>59</v>
      </c>
      <c r="E33" s="10" t="s">
        <v>23</v>
      </c>
      <c r="F33" s="10" t="s">
        <v>139</v>
      </c>
      <c r="G33" s="9">
        <v>50</v>
      </c>
      <c r="H33" s="29">
        <v>1</v>
      </c>
      <c r="I33" s="9">
        <v>53</v>
      </c>
      <c r="J33" s="11">
        <f t="shared" si="0"/>
        <v>2650</v>
      </c>
      <c r="K33" s="7">
        <v>0.1084998362266623</v>
      </c>
      <c r="L33" s="12">
        <v>0.1084998362266623</v>
      </c>
      <c r="M33" s="31" t="s">
        <v>97</v>
      </c>
      <c r="N33" s="13" t="s">
        <v>19</v>
      </c>
      <c r="O33" s="10" t="s">
        <v>30</v>
      </c>
      <c r="P33" s="34" t="s">
        <v>129</v>
      </c>
    </row>
    <row r="34" spans="1:16" s="15" customFormat="1" ht="30" x14ac:dyDescent="0.25">
      <c r="A34" s="36">
        <v>45116</v>
      </c>
      <c r="B34" s="8" t="s">
        <v>53</v>
      </c>
      <c r="C34" s="8" t="s">
        <v>60</v>
      </c>
      <c r="D34" s="10" t="s">
        <v>61</v>
      </c>
      <c r="E34" s="10" t="s">
        <v>23</v>
      </c>
      <c r="F34" s="10" t="s">
        <v>139</v>
      </c>
      <c r="G34" s="9">
        <v>15000</v>
      </c>
      <c r="H34" s="10">
        <v>378</v>
      </c>
      <c r="I34" s="9">
        <v>61</v>
      </c>
      <c r="J34" s="11">
        <f t="shared" si="0"/>
        <v>915000</v>
      </c>
      <c r="K34" s="7">
        <v>37.463150999017358</v>
      </c>
      <c r="L34" s="12">
        <f>SUM(K34:K35)</f>
        <v>98.607926629544707</v>
      </c>
      <c r="M34" s="31" t="s">
        <v>103</v>
      </c>
      <c r="N34" s="13" t="s">
        <v>19</v>
      </c>
      <c r="O34" s="10" t="s">
        <v>28</v>
      </c>
      <c r="P34" s="34" t="s">
        <v>115</v>
      </c>
    </row>
    <row r="35" spans="1:16" s="15" customFormat="1" x14ac:dyDescent="0.25">
      <c r="A35" s="36">
        <v>45116</v>
      </c>
      <c r="B35" s="8" t="s">
        <v>53</v>
      </c>
      <c r="C35" s="8" t="s">
        <v>60</v>
      </c>
      <c r="D35" s="10" t="s">
        <v>61</v>
      </c>
      <c r="E35" s="10" t="s">
        <v>23</v>
      </c>
      <c r="F35" s="17"/>
      <c r="G35" s="9">
        <v>3800</v>
      </c>
      <c r="H35" s="17"/>
      <c r="I35" s="9">
        <v>393</v>
      </c>
      <c r="J35" s="11">
        <f t="shared" si="0"/>
        <v>1493400</v>
      </c>
      <c r="K35" s="7">
        <v>61.144775630527349</v>
      </c>
      <c r="L35" s="12"/>
      <c r="M35" s="16" t="s">
        <v>103</v>
      </c>
      <c r="N35" s="24"/>
      <c r="O35" s="25"/>
      <c r="P35" s="34" t="s">
        <v>43</v>
      </c>
    </row>
    <row r="36" spans="1:16" s="15" customFormat="1" ht="30" x14ac:dyDescent="0.25">
      <c r="A36" s="36">
        <v>45119</v>
      </c>
      <c r="B36" s="8" t="s">
        <v>13</v>
      </c>
      <c r="C36" s="8" t="s">
        <v>14</v>
      </c>
      <c r="D36" s="10" t="s">
        <v>62</v>
      </c>
      <c r="E36" s="10" t="s">
        <v>13</v>
      </c>
      <c r="F36" s="10" t="s">
        <v>139</v>
      </c>
      <c r="G36" s="9">
        <v>18</v>
      </c>
      <c r="H36" s="10">
        <v>0</v>
      </c>
      <c r="I36" s="9">
        <v>120</v>
      </c>
      <c r="J36" s="11">
        <f t="shared" si="0"/>
        <v>2160</v>
      </c>
      <c r="K36" s="7">
        <v>8.8437602358336059E-2</v>
      </c>
      <c r="L36" s="12">
        <f>SUM(K36:K37)</f>
        <v>0.1473960039305601</v>
      </c>
      <c r="M36" s="8" t="s">
        <v>102</v>
      </c>
      <c r="N36" s="13" t="s">
        <v>19</v>
      </c>
      <c r="O36" s="10" t="s">
        <v>63</v>
      </c>
      <c r="P36" s="34" t="s">
        <v>130</v>
      </c>
    </row>
    <row r="37" spans="1:16" s="15" customFormat="1" x14ac:dyDescent="0.25">
      <c r="A37" s="36">
        <v>45119</v>
      </c>
      <c r="B37" s="8" t="s">
        <v>13</v>
      </c>
      <c r="C37" s="8" t="s">
        <v>14</v>
      </c>
      <c r="D37" s="10" t="s">
        <v>64</v>
      </c>
      <c r="E37" s="10" t="s">
        <v>13</v>
      </c>
      <c r="F37" s="17"/>
      <c r="G37" s="9">
        <v>16</v>
      </c>
      <c r="H37" s="17"/>
      <c r="I37" s="9">
        <v>90</v>
      </c>
      <c r="J37" s="11">
        <f t="shared" si="0"/>
        <v>1440</v>
      </c>
      <c r="K37" s="7">
        <v>5.895840157222404E-2</v>
      </c>
      <c r="L37" s="12"/>
      <c r="M37" s="16" t="s">
        <v>102</v>
      </c>
      <c r="N37" s="17"/>
      <c r="O37" s="18"/>
      <c r="P37" s="34" t="s">
        <v>43</v>
      </c>
    </row>
    <row r="38" spans="1:16" s="15" customFormat="1" ht="30" x14ac:dyDescent="0.25">
      <c r="A38" s="36">
        <v>45129</v>
      </c>
      <c r="B38" s="8" t="s">
        <v>53</v>
      </c>
      <c r="C38" s="8"/>
      <c r="D38" s="10" t="s">
        <v>65</v>
      </c>
      <c r="E38" s="10" t="s">
        <v>66</v>
      </c>
      <c r="F38" s="10" t="s">
        <v>139</v>
      </c>
      <c r="G38" s="9">
        <v>16599</v>
      </c>
      <c r="H38" s="10">
        <v>683</v>
      </c>
      <c r="I38" s="9">
        <v>89</v>
      </c>
      <c r="J38" s="11">
        <f t="shared" si="0"/>
        <v>1477311</v>
      </c>
      <c r="K38" s="7">
        <v>60.486038322961022</v>
      </c>
      <c r="L38" s="12">
        <v>60.486038322961022</v>
      </c>
      <c r="M38" s="31" t="s">
        <v>106</v>
      </c>
      <c r="N38" s="13" t="s">
        <v>19</v>
      </c>
      <c r="O38" s="10" t="s">
        <v>28</v>
      </c>
      <c r="P38" s="34" t="s">
        <v>131</v>
      </c>
    </row>
    <row r="39" spans="1:16" s="15" customFormat="1" x14ac:dyDescent="0.25">
      <c r="A39" s="36">
        <v>45151</v>
      </c>
      <c r="B39" s="8" t="s">
        <v>55</v>
      </c>
      <c r="C39" s="8" t="s">
        <v>49</v>
      </c>
      <c r="D39" s="10" t="s">
        <v>67</v>
      </c>
      <c r="E39" s="10" t="s">
        <v>23</v>
      </c>
      <c r="F39" s="10" t="s">
        <v>139</v>
      </c>
      <c r="G39" s="9">
        <v>8</v>
      </c>
      <c r="H39" s="10">
        <v>0</v>
      </c>
      <c r="I39" s="9">
        <v>83</v>
      </c>
      <c r="J39" s="11">
        <f t="shared" si="0"/>
        <v>664</v>
      </c>
      <c r="K39" s="7">
        <v>2.7186374058303309E-2</v>
      </c>
      <c r="L39" s="12">
        <f>SUM(K39:K41)</f>
        <v>6.8784801834261389E-2</v>
      </c>
      <c r="M39" s="32" t="s">
        <v>104</v>
      </c>
      <c r="N39" s="13" t="s">
        <v>19</v>
      </c>
      <c r="O39" s="10" t="s">
        <v>18</v>
      </c>
      <c r="P39" s="34" t="s">
        <v>132</v>
      </c>
    </row>
    <row r="40" spans="1:16" s="15" customFormat="1" x14ac:dyDescent="0.25">
      <c r="A40" s="36">
        <v>45151</v>
      </c>
      <c r="B40" s="8" t="s">
        <v>68</v>
      </c>
      <c r="C40" s="8" t="s">
        <v>69</v>
      </c>
      <c r="D40" s="10" t="s">
        <v>70</v>
      </c>
      <c r="E40" s="10" t="s">
        <v>32</v>
      </c>
      <c r="F40" s="10" t="s">
        <v>139</v>
      </c>
      <c r="G40" s="9">
        <v>11</v>
      </c>
      <c r="H40" s="10">
        <v>0</v>
      </c>
      <c r="I40" s="9">
        <v>74</v>
      </c>
      <c r="J40" s="11">
        <f t="shared" si="0"/>
        <v>814</v>
      </c>
      <c r="K40" s="7">
        <v>3.3327874222076649E-2</v>
      </c>
      <c r="L40" s="12"/>
      <c r="M40" s="32" t="s">
        <v>104</v>
      </c>
      <c r="N40" s="13" t="s">
        <v>19</v>
      </c>
      <c r="O40" s="10" t="s">
        <v>18</v>
      </c>
      <c r="P40" s="34" t="s">
        <v>133</v>
      </c>
    </row>
    <row r="41" spans="1:16" s="15" customFormat="1" x14ac:dyDescent="0.25">
      <c r="A41" s="36">
        <v>45151</v>
      </c>
      <c r="B41" s="8" t="s">
        <v>68</v>
      </c>
      <c r="C41" s="8" t="s">
        <v>69</v>
      </c>
      <c r="D41" s="10" t="s">
        <v>71</v>
      </c>
      <c r="E41" s="10" t="s">
        <v>32</v>
      </c>
      <c r="F41" s="10" t="s">
        <v>139</v>
      </c>
      <c r="G41" s="9">
        <v>2</v>
      </c>
      <c r="H41" s="10">
        <v>0</v>
      </c>
      <c r="I41" s="9">
        <v>101</v>
      </c>
      <c r="J41" s="11">
        <f t="shared" si="0"/>
        <v>202</v>
      </c>
      <c r="K41" s="7">
        <v>8.2705535538814285E-3</v>
      </c>
      <c r="L41" s="12"/>
      <c r="M41" s="32" t="s">
        <v>104</v>
      </c>
      <c r="N41" s="13" t="s">
        <v>19</v>
      </c>
      <c r="O41" s="10" t="s">
        <v>18</v>
      </c>
      <c r="P41" s="34" t="s">
        <v>133</v>
      </c>
    </row>
    <row r="42" spans="1:16" s="15" customFormat="1" ht="30" x14ac:dyDescent="0.25">
      <c r="A42" s="36">
        <v>45168</v>
      </c>
      <c r="B42" s="8" t="s">
        <v>48</v>
      </c>
      <c r="C42" s="8" t="s">
        <v>49</v>
      </c>
      <c r="D42" s="10" t="s">
        <v>72</v>
      </c>
      <c r="E42" s="10" t="s">
        <v>23</v>
      </c>
      <c r="F42" s="10" t="s">
        <v>139</v>
      </c>
      <c r="G42" s="9">
        <v>3014</v>
      </c>
      <c r="H42" s="10">
        <v>95</v>
      </c>
      <c r="I42" s="9">
        <v>61</v>
      </c>
      <c r="J42" s="11">
        <f t="shared" si="0"/>
        <v>183854</v>
      </c>
      <c r="K42" s="7">
        <v>7.5275958074025553</v>
      </c>
      <c r="L42" s="12">
        <f>SUM(K42:K43)</f>
        <v>7.6504258106780219</v>
      </c>
      <c r="M42" s="21" t="s">
        <v>102</v>
      </c>
      <c r="N42" s="13" t="s">
        <v>19</v>
      </c>
      <c r="O42" s="10" t="s">
        <v>28</v>
      </c>
      <c r="P42" s="34" t="s">
        <v>73</v>
      </c>
    </row>
    <row r="43" spans="1:16" s="15" customFormat="1" x14ac:dyDescent="0.25">
      <c r="A43" s="36">
        <v>45168</v>
      </c>
      <c r="B43" s="8" t="s">
        <v>48</v>
      </c>
      <c r="C43" s="8" t="s">
        <v>49</v>
      </c>
      <c r="D43" s="10" t="s">
        <v>72</v>
      </c>
      <c r="E43" s="10" t="s">
        <v>23</v>
      </c>
      <c r="F43" s="17"/>
      <c r="G43" s="9">
        <v>150</v>
      </c>
      <c r="H43" s="17"/>
      <c r="I43" s="9">
        <v>20</v>
      </c>
      <c r="J43" s="11">
        <f t="shared" si="0"/>
        <v>3000</v>
      </c>
      <c r="K43" s="7">
        <v>0.12283000327546675</v>
      </c>
      <c r="L43" s="12"/>
      <c r="M43" s="23" t="s">
        <v>102</v>
      </c>
      <c r="N43" s="17"/>
      <c r="O43" s="18"/>
      <c r="P43" s="34" t="s">
        <v>43</v>
      </c>
    </row>
    <row r="44" spans="1:16" s="15" customFormat="1" x14ac:dyDescent="0.25">
      <c r="A44" s="36">
        <v>45181</v>
      </c>
      <c r="B44" s="8" t="s">
        <v>24</v>
      </c>
      <c r="C44" s="8" t="s">
        <v>25</v>
      </c>
      <c r="D44" s="10" t="s">
        <v>74</v>
      </c>
      <c r="E44" s="10" t="s">
        <v>27</v>
      </c>
      <c r="F44" s="10" t="s">
        <v>139</v>
      </c>
      <c r="G44" s="9">
        <v>8</v>
      </c>
      <c r="H44" s="10">
        <v>0</v>
      </c>
      <c r="I44" s="9">
        <v>90</v>
      </c>
      <c r="J44" s="11">
        <f t="shared" si="0"/>
        <v>720</v>
      </c>
      <c r="K44" s="7">
        <v>2.947920078611202E-2</v>
      </c>
      <c r="L44" s="12">
        <v>2.947920078611202E-2</v>
      </c>
      <c r="M44" s="8" t="s">
        <v>75</v>
      </c>
      <c r="N44" s="13" t="s">
        <v>19</v>
      </c>
      <c r="O44" s="10" t="s">
        <v>18</v>
      </c>
      <c r="P44" s="34" t="s">
        <v>134</v>
      </c>
    </row>
    <row r="45" spans="1:16" s="15" customFormat="1" ht="30" x14ac:dyDescent="0.25">
      <c r="A45" s="36">
        <v>45185</v>
      </c>
      <c r="B45" s="8" t="s">
        <v>50</v>
      </c>
      <c r="C45" s="8" t="s">
        <v>25</v>
      </c>
      <c r="D45" s="10" t="s">
        <v>76</v>
      </c>
      <c r="E45" s="10" t="s">
        <v>32</v>
      </c>
      <c r="F45" s="10" t="s">
        <v>139</v>
      </c>
      <c r="G45" s="9">
        <v>8700</v>
      </c>
      <c r="H45" s="10">
        <v>207</v>
      </c>
      <c r="I45" s="9">
        <v>58</v>
      </c>
      <c r="J45" s="11">
        <f t="shared" si="0"/>
        <v>504600</v>
      </c>
      <c r="K45" s="7">
        <v>20.66000655093351</v>
      </c>
      <c r="L45" s="12">
        <f>SUM(K45:K46)</f>
        <v>22.392523747133968</v>
      </c>
      <c r="M45" s="31" t="s">
        <v>107</v>
      </c>
      <c r="N45" s="13" t="s">
        <v>19</v>
      </c>
      <c r="O45" s="10" t="s">
        <v>28</v>
      </c>
      <c r="P45" s="34" t="s">
        <v>135</v>
      </c>
    </row>
    <row r="46" spans="1:16" s="15" customFormat="1" x14ac:dyDescent="0.25">
      <c r="A46" s="36">
        <v>45185</v>
      </c>
      <c r="B46" s="8" t="s">
        <v>50</v>
      </c>
      <c r="C46" s="8" t="s">
        <v>25</v>
      </c>
      <c r="D46" s="10" t="s">
        <v>76</v>
      </c>
      <c r="E46" s="10" t="s">
        <v>32</v>
      </c>
      <c r="F46" s="17"/>
      <c r="G46" s="9">
        <v>2015</v>
      </c>
      <c r="H46" s="17"/>
      <c r="I46" s="9">
        <v>21</v>
      </c>
      <c r="J46" s="11">
        <f t="shared" si="0"/>
        <v>42315</v>
      </c>
      <c r="K46" s="7">
        <v>1.7325171962004586</v>
      </c>
      <c r="L46" s="12"/>
      <c r="M46" s="16" t="s">
        <v>107</v>
      </c>
      <c r="N46" s="17"/>
      <c r="O46" s="18"/>
      <c r="P46" s="34" t="s">
        <v>43</v>
      </c>
    </row>
    <row r="47" spans="1:16" s="15" customFormat="1" ht="30" x14ac:dyDescent="0.25">
      <c r="A47" s="36">
        <v>45190</v>
      </c>
      <c r="B47" s="8" t="s">
        <v>68</v>
      </c>
      <c r="C47" s="8" t="s">
        <v>69</v>
      </c>
      <c r="D47" s="10" t="s">
        <v>77</v>
      </c>
      <c r="E47" s="10" t="s">
        <v>32</v>
      </c>
      <c r="F47" s="10" t="s">
        <v>108</v>
      </c>
      <c r="G47" s="9">
        <v>14</v>
      </c>
      <c r="H47" s="10">
        <v>0</v>
      </c>
      <c r="I47" s="9">
        <v>51</v>
      </c>
      <c r="J47" s="11">
        <f t="shared" si="0"/>
        <v>714</v>
      </c>
      <c r="K47" s="7">
        <v>2.9233540779561088E-2</v>
      </c>
      <c r="L47" s="12">
        <v>2.9233540779561088E-2</v>
      </c>
      <c r="M47" s="31" t="s">
        <v>97</v>
      </c>
      <c r="N47" s="13" t="s">
        <v>19</v>
      </c>
      <c r="O47" s="10" t="s">
        <v>30</v>
      </c>
      <c r="P47" s="34" t="s">
        <v>129</v>
      </c>
    </row>
    <row r="48" spans="1:16" s="15" customFormat="1" ht="30" x14ac:dyDescent="0.25">
      <c r="A48" s="36">
        <v>45242</v>
      </c>
      <c r="B48" s="8" t="s">
        <v>13</v>
      </c>
      <c r="C48" s="8" t="s">
        <v>14</v>
      </c>
      <c r="D48" s="10" t="s">
        <v>79</v>
      </c>
      <c r="E48" s="10" t="s">
        <v>32</v>
      </c>
      <c r="F48" s="10" t="s">
        <v>139</v>
      </c>
      <c r="G48" s="9">
        <v>25</v>
      </c>
      <c r="H48" s="10">
        <v>1</v>
      </c>
      <c r="I48" s="9">
        <v>63</v>
      </c>
      <c r="J48" s="11">
        <f t="shared" si="0"/>
        <v>1575</v>
      </c>
      <c r="K48" s="7">
        <v>6.4485751719620052E-2</v>
      </c>
      <c r="L48" s="12">
        <v>6.3777662295590898E-2</v>
      </c>
      <c r="M48" s="8" t="s">
        <v>75</v>
      </c>
      <c r="N48" s="13" t="s">
        <v>19</v>
      </c>
      <c r="O48" s="10" t="s">
        <v>30</v>
      </c>
      <c r="P48" s="34" t="s">
        <v>112</v>
      </c>
    </row>
    <row r="49" spans="1:16" s="15" customFormat="1" ht="30" x14ac:dyDescent="0.25">
      <c r="A49" s="36">
        <v>45246</v>
      </c>
      <c r="B49" s="8" t="s">
        <v>80</v>
      </c>
      <c r="C49" s="8" t="s">
        <v>60</v>
      </c>
      <c r="D49" s="10" t="s">
        <v>81</v>
      </c>
      <c r="E49" s="10" t="s">
        <v>23</v>
      </c>
      <c r="F49" s="10" t="s">
        <v>139</v>
      </c>
      <c r="G49" s="9">
        <v>2660</v>
      </c>
      <c r="H49" s="10">
        <v>61</v>
      </c>
      <c r="I49" s="9">
        <v>25</v>
      </c>
      <c r="J49" s="11">
        <f t="shared" si="0"/>
        <v>66500</v>
      </c>
      <c r="K49" s="7">
        <v>2.7227317392728465</v>
      </c>
      <c r="L49" s="12">
        <f>SUM(K49:K51)</f>
        <v>4.5496233213232884</v>
      </c>
      <c r="M49" s="31" t="s">
        <v>105</v>
      </c>
      <c r="N49" s="13" t="s">
        <v>19</v>
      </c>
      <c r="O49" s="10" t="s">
        <v>28</v>
      </c>
      <c r="P49" s="35" t="s">
        <v>127</v>
      </c>
    </row>
    <row r="50" spans="1:16" s="15" customFormat="1" x14ac:dyDescent="0.25">
      <c r="A50" s="36">
        <v>45246</v>
      </c>
      <c r="B50" s="8" t="s">
        <v>80</v>
      </c>
      <c r="C50" s="8" t="s">
        <v>60</v>
      </c>
      <c r="D50" s="10" t="s">
        <v>81</v>
      </c>
      <c r="E50" s="10" t="s">
        <v>23</v>
      </c>
      <c r="F50" s="17"/>
      <c r="G50" s="9">
        <v>2000</v>
      </c>
      <c r="H50" s="17"/>
      <c r="I50" s="9">
        <v>13</v>
      </c>
      <c r="J50" s="11">
        <f t="shared" si="0"/>
        <v>26000</v>
      </c>
      <c r="K50" s="7">
        <v>1.0645266950540453</v>
      </c>
      <c r="L50" s="12"/>
      <c r="M50" s="16" t="s">
        <v>105</v>
      </c>
      <c r="N50" s="17"/>
      <c r="O50" s="25"/>
      <c r="P50" s="34" t="s">
        <v>43</v>
      </c>
    </row>
    <row r="51" spans="1:16" s="15" customFormat="1" x14ac:dyDescent="0.25">
      <c r="A51" s="36">
        <v>45246</v>
      </c>
      <c r="B51" s="8" t="s">
        <v>80</v>
      </c>
      <c r="C51" s="8" t="s">
        <v>60</v>
      </c>
      <c r="D51" s="10" t="s">
        <v>81</v>
      </c>
      <c r="E51" s="10" t="s">
        <v>23</v>
      </c>
      <c r="F51" s="17"/>
      <c r="G51" s="9">
        <v>2660</v>
      </c>
      <c r="H51" s="17"/>
      <c r="I51" s="9">
        <v>7</v>
      </c>
      <c r="J51" s="11">
        <f t="shared" si="0"/>
        <v>18620</v>
      </c>
      <c r="K51" s="7">
        <v>0.76236488699639704</v>
      </c>
      <c r="L51" s="12"/>
      <c r="M51" s="16" t="s">
        <v>105</v>
      </c>
      <c r="N51" s="17"/>
      <c r="O51" s="25"/>
      <c r="P51" s="34" t="s">
        <v>43</v>
      </c>
    </row>
    <row r="52" spans="1:16" s="15" customFormat="1" x14ac:dyDescent="0.25">
      <c r="A52" s="36">
        <v>45247</v>
      </c>
      <c r="B52" s="8" t="s">
        <v>80</v>
      </c>
      <c r="C52" s="8" t="s">
        <v>60</v>
      </c>
      <c r="D52" s="10" t="s">
        <v>82</v>
      </c>
      <c r="E52" s="10" t="s">
        <v>23</v>
      </c>
      <c r="F52" s="10" t="s">
        <v>139</v>
      </c>
      <c r="G52" s="9">
        <v>30</v>
      </c>
      <c r="H52" s="10">
        <v>0</v>
      </c>
      <c r="I52" s="9">
        <v>137</v>
      </c>
      <c r="J52" s="11">
        <f t="shared" si="0"/>
        <v>4110</v>
      </c>
      <c r="K52" s="7">
        <v>0.16827710448738945</v>
      </c>
      <c r="L52" s="12">
        <v>0.1664293282761134</v>
      </c>
      <c r="M52" s="8" t="s">
        <v>75</v>
      </c>
      <c r="N52" s="13" t="s">
        <v>19</v>
      </c>
      <c r="O52" s="10" t="s">
        <v>30</v>
      </c>
      <c r="P52" s="34" t="s">
        <v>136</v>
      </c>
    </row>
    <row r="53" spans="1:16" s="15" customFormat="1" ht="45" x14ac:dyDescent="0.25">
      <c r="A53" s="36">
        <v>45249</v>
      </c>
      <c r="B53" s="8" t="s">
        <v>50</v>
      </c>
      <c r="C53" s="8"/>
      <c r="D53" s="10" t="s">
        <v>83</v>
      </c>
      <c r="E53" s="10" t="s">
        <v>23</v>
      </c>
      <c r="F53" s="10" t="s">
        <v>139</v>
      </c>
      <c r="G53" s="26">
        <v>11621</v>
      </c>
      <c r="H53" s="10">
        <v>318</v>
      </c>
      <c r="I53" s="9">
        <v>72</v>
      </c>
      <c r="J53" s="11">
        <f t="shared" si="0"/>
        <v>836712</v>
      </c>
      <c r="K53" s="7">
        <v>34.257779233540781</v>
      </c>
      <c r="L53" s="12">
        <f>SUM(K53:K54)</f>
        <v>37.758434326891582</v>
      </c>
      <c r="M53" s="31" t="s">
        <v>103</v>
      </c>
      <c r="N53" s="13" t="s">
        <v>17</v>
      </c>
      <c r="O53" s="10" t="s">
        <v>28</v>
      </c>
      <c r="P53" s="34" t="s">
        <v>116</v>
      </c>
    </row>
    <row r="54" spans="1:16" s="15" customFormat="1" ht="30" x14ac:dyDescent="0.25">
      <c r="A54" s="36">
        <v>45249</v>
      </c>
      <c r="B54" s="8" t="s">
        <v>50</v>
      </c>
      <c r="C54" s="8"/>
      <c r="D54" s="10" t="s">
        <v>83</v>
      </c>
      <c r="E54" s="10" t="s">
        <v>23</v>
      </c>
      <c r="F54" s="17"/>
      <c r="G54" s="9">
        <v>75</v>
      </c>
      <c r="H54" s="17"/>
      <c r="I54" s="9">
        <v>1140</v>
      </c>
      <c r="J54" s="11">
        <f t="shared" si="0"/>
        <v>85500</v>
      </c>
      <c r="K54" s="7">
        <v>3.5006550933508023</v>
      </c>
      <c r="L54" s="12"/>
      <c r="M54" s="33" t="s">
        <v>103</v>
      </c>
      <c r="N54" s="17"/>
      <c r="O54" s="18"/>
      <c r="P54" s="34" t="s">
        <v>43</v>
      </c>
    </row>
    <row r="55" spans="1:16" s="15" customFormat="1" ht="30" x14ac:dyDescent="0.25">
      <c r="A55" s="36">
        <v>45280</v>
      </c>
      <c r="B55" s="8" t="s">
        <v>84</v>
      </c>
      <c r="C55" s="8" t="s">
        <v>51</v>
      </c>
      <c r="D55" s="10" t="s">
        <v>51</v>
      </c>
      <c r="E55" s="10" t="s">
        <v>66</v>
      </c>
      <c r="F55" s="10" t="s">
        <v>139</v>
      </c>
      <c r="G55" s="9">
        <v>21203</v>
      </c>
      <c r="H55" s="10">
        <v>683</v>
      </c>
      <c r="I55" s="9">
        <v>4</v>
      </c>
      <c r="J55" s="11">
        <f t="shared" si="0"/>
        <v>84812</v>
      </c>
      <c r="K55" s="7">
        <v>3.4724860792662953</v>
      </c>
      <c r="L55" s="12">
        <f>K55</f>
        <v>3.4724860792662953</v>
      </c>
      <c r="M55" s="19" t="s">
        <v>102</v>
      </c>
      <c r="N55" s="13" t="s">
        <v>19</v>
      </c>
      <c r="O55" s="10" t="s">
        <v>19</v>
      </c>
      <c r="P55" s="34" t="s">
        <v>128</v>
      </c>
    </row>
    <row r="56" spans="1:16" s="15" customFormat="1" ht="30" x14ac:dyDescent="0.25">
      <c r="A56" s="36">
        <v>45281</v>
      </c>
      <c r="B56" s="8" t="s">
        <v>78</v>
      </c>
      <c r="C56" s="8" t="s">
        <v>60</v>
      </c>
      <c r="D56" s="10" t="s">
        <v>85</v>
      </c>
      <c r="E56" s="10" t="s">
        <v>23</v>
      </c>
      <c r="F56" s="10" t="s">
        <v>139</v>
      </c>
      <c r="G56" s="9">
        <v>50</v>
      </c>
      <c r="H56" s="10">
        <v>1</v>
      </c>
      <c r="I56" s="9">
        <v>78</v>
      </c>
      <c r="J56" s="11">
        <f t="shared" ref="J56:J65" si="1">G56*I56</f>
        <v>3900</v>
      </c>
      <c r="K56" s="7">
        <v>0.15967900425810677</v>
      </c>
      <c r="L56" s="12">
        <f>K56</f>
        <v>0.15967900425810677</v>
      </c>
      <c r="M56" s="31" t="s">
        <v>97</v>
      </c>
      <c r="N56" s="13" t="s">
        <v>19</v>
      </c>
      <c r="O56" s="10" t="s">
        <v>30</v>
      </c>
      <c r="P56" s="34" t="s">
        <v>118</v>
      </c>
    </row>
    <row r="57" spans="1:16" s="15" customFormat="1" ht="30" x14ac:dyDescent="0.25">
      <c r="A57" s="36">
        <v>45282</v>
      </c>
      <c r="B57" s="8" t="s">
        <v>80</v>
      </c>
      <c r="C57" s="8" t="s">
        <v>60</v>
      </c>
      <c r="D57" s="10" t="s">
        <v>86</v>
      </c>
      <c r="E57" s="10" t="s">
        <v>23</v>
      </c>
      <c r="F57" s="10" t="s">
        <v>139</v>
      </c>
      <c r="G57" s="9">
        <v>30</v>
      </c>
      <c r="H57" s="10">
        <v>1</v>
      </c>
      <c r="I57" s="9">
        <v>140</v>
      </c>
      <c r="J57" s="11">
        <f t="shared" si="1"/>
        <v>4200</v>
      </c>
      <c r="K57" s="7">
        <v>0.17196200458565344</v>
      </c>
      <c r="L57" s="12">
        <f>SUM(K57:K58)</f>
        <v>7.2080740255486404</v>
      </c>
      <c r="M57" s="31" t="s">
        <v>97</v>
      </c>
      <c r="N57" s="13" t="s">
        <v>19</v>
      </c>
      <c r="O57" s="10" t="s">
        <v>30</v>
      </c>
      <c r="P57" s="34" t="s">
        <v>129</v>
      </c>
    </row>
    <row r="58" spans="1:16" s="15" customFormat="1" ht="30" x14ac:dyDescent="0.25">
      <c r="A58" s="36">
        <v>45282</v>
      </c>
      <c r="B58" s="8"/>
      <c r="C58" s="8" t="s">
        <v>21</v>
      </c>
      <c r="D58" s="14" t="s">
        <v>87</v>
      </c>
      <c r="E58" s="10" t="s">
        <v>23</v>
      </c>
      <c r="F58" s="10" t="s">
        <v>139</v>
      </c>
      <c r="G58" s="9">
        <v>3437</v>
      </c>
      <c r="H58" s="10">
        <v>232</v>
      </c>
      <c r="I58" s="9">
        <v>50</v>
      </c>
      <c r="J58" s="11">
        <f t="shared" si="1"/>
        <v>171850</v>
      </c>
      <c r="K58" s="7">
        <v>7.036112020962987</v>
      </c>
      <c r="L58" s="12"/>
      <c r="M58" s="8" t="s">
        <v>106</v>
      </c>
      <c r="N58" s="13" t="s">
        <v>19</v>
      </c>
      <c r="O58" s="10" t="s">
        <v>28</v>
      </c>
      <c r="P58" s="34" t="s">
        <v>117</v>
      </c>
    </row>
    <row r="59" spans="1:16" s="15" customFormat="1" ht="30" x14ac:dyDescent="0.25">
      <c r="A59" s="36">
        <v>45283</v>
      </c>
      <c r="B59" s="8"/>
      <c r="C59" s="8" t="s">
        <v>21</v>
      </c>
      <c r="D59" s="14" t="s">
        <v>87</v>
      </c>
      <c r="E59" s="10" t="s">
        <v>23</v>
      </c>
      <c r="F59" s="17"/>
      <c r="G59" s="9">
        <v>2046</v>
      </c>
      <c r="H59" s="17"/>
      <c r="I59" s="9">
        <v>31</v>
      </c>
      <c r="J59" s="11">
        <f t="shared" si="1"/>
        <v>63426</v>
      </c>
      <c r="K59" s="7">
        <v>2.5968719292499181</v>
      </c>
      <c r="L59" s="12">
        <f>SUM(K59:K60)</f>
        <v>2.662872584343269</v>
      </c>
      <c r="M59" s="16" t="s">
        <v>106</v>
      </c>
      <c r="N59" s="17"/>
      <c r="O59" s="18"/>
      <c r="P59" s="34" t="s">
        <v>43</v>
      </c>
    </row>
    <row r="60" spans="1:16" s="15" customFormat="1" ht="30" x14ac:dyDescent="0.25">
      <c r="A60" s="36">
        <v>45283</v>
      </c>
      <c r="B60" s="8" t="s">
        <v>78</v>
      </c>
      <c r="C60" s="8" t="s">
        <v>60</v>
      </c>
      <c r="D60" s="10" t="s">
        <v>88</v>
      </c>
      <c r="E60" s="10" t="s">
        <v>23</v>
      </c>
      <c r="F60" s="10" t="s">
        <v>139</v>
      </c>
      <c r="G60" s="9">
        <v>13</v>
      </c>
      <c r="H60" s="10">
        <v>0</v>
      </c>
      <c r="I60" s="9">
        <v>124</v>
      </c>
      <c r="J60" s="11">
        <f t="shared" si="1"/>
        <v>1612</v>
      </c>
      <c r="K60" s="7">
        <v>6.6000655093350805E-2</v>
      </c>
      <c r="L60" s="12"/>
      <c r="M60" s="31" t="s">
        <v>97</v>
      </c>
      <c r="N60" s="13" t="s">
        <v>19</v>
      </c>
      <c r="O60" s="10" t="s">
        <v>30</v>
      </c>
      <c r="P60" s="34" t="s">
        <v>129</v>
      </c>
    </row>
    <row r="61" spans="1:16" s="15" customFormat="1" ht="30" x14ac:dyDescent="0.25">
      <c r="A61" s="36">
        <v>45285</v>
      </c>
      <c r="B61" s="8" t="s">
        <v>13</v>
      </c>
      <c r="C61" s="8" t="s">
        <v>14</v>
      </c>
      <c r="D61" s="10" t="s">
        <v>89</v>
      </c>
      <c r="E61" s="10" t="s">
        <v>32</v>
      </c>
      <c r="F61" s="10" t="s">
        <v>139</v>
      </c>
      <c r="G61" s="9">
        <v>1000</v>
      </c>
      <c r="H61" s="10">
        <v>121</v>
      </c>
      <c r="I61" s="9">
        <v>121</v>
      </c>
      <c r="J61" s="11">
        <f t="shared" si="1"/>
        <v>121000</v>
      </c>
      <c r="K61" s="7">
        <v>4.9541434654438259</v>
      </c>
      <c r="L61" s="12">
        <f>K61</f>
        <v>4.9541434654438259</v>
      </c>
      <c r="M61" s="31" t="s">
        <v>100</v>
      </c>
      <c r="N61" s="13" t="s">
        <v>19</v>
      </c>
      <c r="O61" s="10" t="s">
        <v>28</v>
      </c>
      <c r="P61" s="34" t="s">
        <v>137</v>
      </c>
    </row>
    <row r="62" spans="1:16" s="15" customFormat="1" x14ac:dyDescent="0.25">
      <c r="A62" s="36">
        <v>45287</v>
      </c>
      <c r="B62" s="8" t="s">
        <v>24</v>
      </c>
      <c r="C62" s="8" t="s">
        <v>25</v>
      </c>
      <c r="D62" s="10" t="s">
        <v>90</v>
      </c>
      <c r="E62" s="10" t="s">
        <v>23</v>
      </c>
      <c r="F62" s="10" t="s">
        <v>139</v>
      </c>
      <c r="G62" s="9">
        <v>100</v>
      </c>
      <c r="H62" s="10">
        <v>2</v>
      </c>
      <c r="I62" s="9">
        <v>59</v>
      </c>
      <c r="J62" s="11">
        <f t="shared" si="1"/>
        <v>5900</v>
      </c>
      <c r="K62" s="7">
        <v>0.24156567310841795</v>
      </c>
      <c r="L62" s="12">
        <f>SUM(K62:K64)</f>
        <v>0.41782672780871277</v>
      </c>
      <c r="M62" s="8" t="s">
        <v>97</v>
      </c>
      <c r="N62" s="13" t="s">
        <v>19</v>
      </c>
      <c r="O62" s="10" t="s">
        <v>30</v>
      </c>
      <c r="P62" s="34" t="s">
        <v>129</v>
      </c>
    </row>
    <row r="63" spans="1:16" s="15" customFormat="1" x14ac:dyDescent="0.25">
      <c r="A63" s="36">
        <v>45287</v>
      </c>
      <c r="B63" s="8" t="s">
        <v>48</v>
      </c>
      <c r="C63" s="8" t="s">
        <v>49</v>
      </c>
      <c r="D63" s="10" t="s">
        <v>91</v>
      </c>
      <c r="E63" s="10" t="s">
        <v>23</v>
      </c>
      <c r="F63" s="17"/>
      <c r="G63" s="9">
        <v>50</v>
      </c>
      <c r="H63" s="17"/>
      <c r="I63" s="9">
        <v>75</v>
      </c>
      <c r="J63" s="11">
        <f t="shared" si="1"/>
        <v>3750</v>
      </c>
      <c r="K63" s="7">
        <v>0.15353750409433345</v>
      </c>
      <c r="L63" s="12"/>
      <c r="M63" s="16" t="s">
        <v>97</v>
      </c>
      <c r="N63" s="17"/>
      <c r="O63" s="18"/>
      <c r="P63" s="34" t="s">
        <v>43</v>
      </c>
    </row>
    <row r="64" spans="1:16" s="15" customFormat="1" ht="30" x14ac:dyDescent="0.25">
      <c r="A64" s="36">
        <v>45287</v>
      </c>
      <c r="B64" s="8" t="s">
        <v>33</v>
      </c>
      <c r="C64" s="8" t="s">
        <v>34</v>
      </c>
      <c r="D64" s="10" t="s">
        <v>92</v>
      </c>
      <c r="E64" s="10" t="s">
        <v>16</v>
      </c>
      <c r="F64" s="10" t="s">
        <v>139</v>
      </c>
      <c r="G64" s="9">
        <v>15</v>
      </c>
      <c r="H64" s="10">
        <v>0</v>
      </c>
      <c r="I64" s="9">
        <v>37</v>
      </c>
      <c r="J64" s="11">
        <f t="shared" si="1"/>
        <v>555</v>
      </c>
      <c r="K64" s="7">
        <v>2.2723550605961349E-2</v>
      </c>
      <c r="L64" s="12"/>
      <c r="M64" s="31" t="s">
        <v>106</v>
      </c>
      <c r="N64" s="13" t="s">
        <v>19</v>
      </c>
      <c r="O64" s="10" t="s">
        <v>18</v>
      </c>
      <c r="P64" s="34" t="s">
        <v>138</v>
      </c>
    </row>
    <row r="65" spans="1:16" s="15" customFormat="1" ht="30" x14ac:dyDescent="0.25">
      <c r="A65" s="36">
        <v>45289</v>
      </c>
      <c r="B65" s="8" t="s">
        <v>68</v>
      </c>
      <c r="C65" s="8" t="s">
        <v>69</v>
      </c>
      <c r="D65" s="10" t="s">
        <v>93</v>
      </c>
      <c r="E65" s="10" t="s">
        <v>23</v>
      </c>
      <c r="F65" s="10" t="s">
        <v>139</v>
      </c>
      <c r="G65" s="9">
        <v>25</v>
      </c>
      <c r="H65" s="10">
        <v>0</v>
      </c>
      <c r="I65" s="9">
        <v>90</v>
      </c>
      <c r="J65" s="11">
        <f t="shared" si="1"/>
        <v>2250</v>
      </c>
      <c r="K65" s="7">
        <v>9.2122502456600072E-2</v>
      </c>
      <c r="L65" s="12">
        <f>K65</f>
        <v>9.2122502456600072E-2</v>
      </c>
      <c r="M65" s="31" t="s">
        <v>97</v>
      </c>
      <c r="N65" s="13" t="s">
        <v>19</v>
      </c>
      <c r="O65" s="10" t="s">
        <v>30</v>
      </c>
      <c r="P65" s="34" t="s">
        <v>136</v>
      </c>
    </row>
    <row r="66" spans="1:16" s="15" customFormat="1" x14ac:dyDescent="0.25">
      <c r="A66" s="27"/>
      <c r="B66"/>
      <c r="C66"/>
      <c r="D66"/>
      <c r="E66" s="28"/>
      <c r="F66" s="28"/>
      <c r="J66"/>
      <c r="K66"/>
      <c r="L66"/>
      <c r="M66"/>
      <c r="N66"/>
      <c r="O66"/>
      <c r="P66"/>
    </row>
    <row r="67" spans="1:16" s="15" customFormat="1" x14ac:dyDescent="0.25">
      <c r="A67" s="27"/>
      <c r="B67"/>
      <c r="C67"/>
      <c r="D67"/>
      <c r="E67" s="28"/>
      <c r="F67" s="28"/>
      <c r="J67"/>
      <c r="K67"/>
      <c r="L67"/>
      <c r="M67"/>
      <c r="N67"/>
      <c r="O67"/>
      <c r="P67"/>
    </row>
    <row r="68" spans="1:16" s="15" customFormat="1" x14ac:dyDescent="0.25">
      <c r="A68" s="27"/>
      <c r="B68"/>
      <c r="C68"/>
      <c r="D68"/>
      <c r="E68" s="28"/>
      <c r="F68" s="28"/>
      <c r="J68"/>
      <c r="K68"/>
      <c r="L68"/>
      <c r="M68"/>
      <c r="N68"/>
      <c r="O68"/>
      <c r="P68"/>
    </row>
    <row r="69" spans="1:16" s="15" customFormat="1" x14ac:dyDescent="0.25">
      <c r="A69" s="27"/>
      <c r="B69"/>
      <c r="C69"/>
      <c r="D69"/>
      <c r="E69" s="28"/>
      <c r="F69" s="28"/>
      <c r="J69"/>
      <c r="K69"/>
      <c r="L69"/>
      <c r="M69"/>
      <c r="N69"/>
      <c r="O69"/>
      <c r="P69"/>
    </row>
    <row r="70" spans="1:16" s="15" customFormat="1" x14ac:dyDescent="0.25">
      <c r="A70" s="27"/>
      <c r="B70"/>
      <c r="C70"/>
      <c r="D70"/>
      <c r="E70" s="28"/>
      <c r="F70" s="28"/>
      <c r="J70"/>
      <c r="K70"/>
      <c r="L70"/>
      <c r="M70"/>
      <c r="N70"/>
      <c r="O70"/>
      <c r="P70"/>
    </row>
    <row r="71" spans="1:16" s="15" customFormat="1" x14ac:dyDescent="0.25">
      <c r="A71" s="27"/>
      <c r="B71"/>
      <c r="C71"/>
      <c r="D71"/>
      <c r="E71" s="28"/>
      <c r="F71" s="28"/>
      <c r="J71"/>
      <c r="K71"/>
      <c r="L71"/>
      <c r="M71"/>
      <c r="N71"/>
      <c r="O71"/>
      <c r="P71"/>
    </row>
    <row r="72" spans="1:16" s="15" customFormat="1" x14ac:dyDescent="0.25">
      <c r="A72" s="27"/>
      <c r="B72"/>
      <c r="C72"/>
      <c r="D72"/>
      <c r="E72" s="28"/>
      <c r="F72" s="28"/>
      <c r="J72"/>
      <c r="K72"/>
      <c r="L72"/>
      <c r="M72"/>
      <c r="N72"/>
      <c r="O72"/>
      <c r="P72"/>
    </row>
    <row r="73" spans="1:16" s="15" customFormat="1" x14ac:dyDescent="0.25">
      <c r="A73" s="27"/>
      <c r="B73"/>
      <c r="C73"/>
      <c r="D73"/>
      <c r="E73" s="28"/>
      <c r="F73" s="28"/>
      <c r="J73"/>
      <c r="K73"/>
      <c r="L73"/>
      <c r="M73"/>
      <c r="N73"/>
      <c r="O73"/>
      <c r="P73"/>
    </row>
    <row r="74" spans="1:16" s="15" customFormat="1" x14ac:dyDescent="0.25">
      <c r="A74" s="27"/>
      <c r="B74"/>
      <c r="C74"/>
      <c r="D74"/>
      <c r="E74" s="28"/>
      <c r="F74" s="28"/>
      <c r="J74"/>
      <c r="K74"/>
      <c r="L74"/>
      <c r="M74"/>
      <c r="N74"/>
      <c r="O74"/>
      <c r="P74"/>
    </row>
    <row r="75" spans="1:16" s="15" customFormat="1" x14ac:dyDescent="0.25">
      <c r="A75" s="27"/>
      <c r="B75"/>
      <c r="C75"/>
      <c r="D75"/>
      <c r="E75" s="28"/>
      <c r="F75" s="28"/>
      <c r="J75"/>
      <c r="K75"/>
      <c r="L75"/>
      <c r="M75"/>
      <c r="N75"/>
      <c r="O75"/>
      <c r="P75"/>
    </row>
    <row r="76" spans="1:16" s="15" customFormat="1" x14ac:dyDescent="0.25">
      <c r="A76" s="27"/>
      <c r="B76"/>
      <c r="C76"/>
      <c r="D76"/>
      <c r="E76" s="28"/>
      <c r="F76" s="28"/>
      <c r="J76"/>
      <c r="K76"/>
      <c r="L76"/>
      <c r="M76"/>
      <c r="N76"/>
      <c r="O76"/>
      <c r="P76"/>
    </row>
    <row r="77" spans="1:16" s="15" customFormat="1" x14ac:dyDescent="0.25">
      <c r="A77" s="27"/>
      <c r="B77"/>
      <c r="C77"/>
      <c r="D77"/>
      <c r="E77" s="28"/>
      <c r="F77" s="28"/>
      <c r="J77"/>
      <c r="K77"/>
      <c r="L77"/>
      <c r="M77"/>
      <c r="N77"/>
      <c r="O77"/>
      <c r="P77"/>
    </row>
    <row r="78" spans="1:16" s="15" customFormat="1" x14ac:dyDescent="0.25">
      <c r="A78" s="27"/>
      <c r="B78"/>
      <c r="C78"/>
      <c r="D78"/>
      <c r="E78" s="28"/>
      <c r="F78" s="28"/>
      <c r="J78"/>
      <c r="K78"/>
      <c r="L78"/>
      <c r="M78"/>
      <c r="N78"/>
      <c r="O78"/>
      <c r="P78"/>
    </row>
    <row r="79" spans="1:16" s="15" customFormat="1" x14ac:dyDescent="0.25">
      <c r="A79" s="27"/>
      <c r="B79"/>
      <c r="C79"/>
      <c r="D79"/>
      <c r="E79" s="28"/>
      <c r="F79" s="28"/>
      <c r="J79"/>
      <c r="K79"/>
      <c r="L79"/>
      <c r="M79"/>
      <c r="N79"/>
      <c r="O79"/>
      <c r="P79"/>
    </row>
    <row r="80" spans="1:16" s="15" customFormat="1" x14ac:dyDescent="0.25">
      <c r="A80" s="27"/>
      <c r="B80"/>
      <c r="C80"/>
      <c r="D80"/>
      <c r="E80" s="28"/>
      <c r="F80" s="28"/>
      <c r="J80"/>
      <c r="K80"/>
      <c r="L80"/>
      <c r="M80"/>
      <c r="N80"/>
      <c r="O80"/>
      <c r="P80"/>
    </row>
    <row r="81" spans="1:16" s="15" customFormat="1" x14ac:dyDescent="0.25">
      <c r="A81" s="27"/>
      <c r="B81"/>
      <c r="C81"/>
      <c r="D81"/>
      <c r="E81" s="28"/>
      <c r="F81" s="28"/>
      <c r="J81"/>
      <c r="K81"/>
      <c r="L81"/>
      <c r="M81"/>
      <c r="N81"/>
      <c r="O81"/>
      <c r="P81"/>
    </row>
    <row r="82" spans="1:16" s="15" customFormat="1" x14ac:dyDescent="0.25">
      <c r="A82" s="27"/>
      <c r="B82"/>
      <c r="C82"/>
      <c r="D82"/>
      <c r="E82" s="28"/>
      <c r="F82" s="28"/>
      <c r="J82"/>
      <c r="K82"/>
      <c r="L82"/>
      <c r="M82"/>
      <c r="N82"/>
      <c r="O82"/>
      <c r="P82"/>
    </row>
    <row r="83" spans="1:16" s="15" customFormat="1" x14ac:dyDescent="0.25">
      <c r="A83" s="27"/>
      <c r="B83"/>
      <c r="C83"/>
      <c r="D83"/>
      <c r="E83" s="28"/>
      <c r="F83" s="28"/>
      <c r="J83"/>
      <c r="K83"/>
      <c r="L83"/>
      <c r="M83"/>
      <c r="N83"/>
      <c r="O83"/>
      <c r="P83"/>
    </row>
    <row r="84" spans="1:16" s="15" customFormat="1" x14ac:dyDescent="0.25">
      <c r="A84" s="27"/>
      <c r="B84"/>
      <c r="C84"/>
      <c r="D84"/>
      <c r="E84" s="28"/>
      <c r="F84" s="28"/>
      <c r="J84"/>
      <c r="K84"/>
      <c r="L84"/>
      <c r="M84"/>
      <c r="N84"/>
      <c r="O84"/>
      <c r="P84"/>
    </row>
    <row r="85" spans="1:16" s="15" customFormat="1" x14ac:dyDescent="0.25">
      <c r="A85" s="27"/>
      <c r="B85"/>
      <c r="C85"/>
      <c r="D85"/>
      <c r="E85" s="28"/>
      <c r="F85" s="28"/>
      <c r="J85"/>
      <c r="K85"/>
      <c r="L85"/>
      <c r="M85"/>
      <c r="N85"/>
      <c r="O85"/>
      <c r="P85"/>
    </row>
    <row r="86" spans="1:16" s="15" customFormat="1" x14ac:dyDescent="0.25">
      <c r="A86" s="27"/>
      <c r="B86"/>
      <c r="C86"/>
      <c r="D86"/>
      <c r="E86" s="28"/>
      <c r="F86" s="28"/>
      <c r="J86"/>
      <c r="K86"/>
      <c r="L86"/>
      <c r="M86"/>
      <c r="N86"/>
      <c r="O86"/>
      <c r="P86"/>
    </row>
    <row r="87" spans="1:16" s="15" customFormat="1" x14ac:dyDescent="0.25">
      <c r="A87" s="27"/>
      <c r="B87"/>
      <c r="C87"/>
      <c r="D87"/>
      <c r="E87" s="28"/>
      <c r="F87" s="28"/>
      <c r="J87"/>
      <c r="K87"/>
      <c r="L87"/>
      <c r="M87"/>
      <c r="N87"/>
      <c r="O87"/>
      <c r="P87"/>
    </row>
    <row r="88" spans="1:16" s="15" customFormat="1" x14ac:dyDescent="0.25">
      <c r="A88" s="27"/>
      <c r="B88"/>
      <c r="C88"/>
      <c r="D88"/>
      <c r="E88" s="28"/>
      <c r="F88" s="28"/>
      <c r="J88"/>
      <c r="K88"/>
      <c r="L88"/>
      <c r="M88"/>
      <c r="N88"/>
      <c r="O88"/>
      <c r="P88"/>
    </row>
    <row r="89" spans="1:16" s="15" customFormat="1" x14ac:dyDescent="0.25">
      <c r="A89" s="27"/>
      <c r="B89"/>
      <c r="C89"/>
      <c r="D89"/>
      <c r="E89" s="28"/>
      <c r="F89" s="28"/>
      <c r="J89"/>
      <c r="K89"/>
      <c r="L89"/>
      <c r="M89"/>
      <c r="N89"/>
      <c r="O89"/>
      <c r="P89"/>
    </row>
    <row r="90" spans="1:16" s="15" customFormat="1" x14ac:dyDescent="0.25">
      <c r="A90" s="27"/>
      <c r="B90"/>
      <c r="C90"/>
      <c r="D90"/>
      <c r="E90" s="28"/>
      <c r="F90" s="28"/>
      <c r="J90"/>
      <c r="K90"/>
      <c r="L90"/>
      <c r="M90"/>
      <c r="N90"/>
      <c r="O90"/>
      <c r="P90"/>
    </row>
    <row r="91" spans="1:16" s="15" customFormat="1" x14ac:dyDescent="0.25">
      <c r="A91" s="27"/>
      <c r="B91"/>
      <c r="C91"/>
      <c r="D91"/>
      <c r="E91" s="28"/>
      <c r="F91" s="28"/>
      <c r="J91"/>
      <c r="K91"/>
      <c r="L91"/>
      <c r="M91"/>
      <c r="N91"/>
      <c r="O91"/>
      <c r="P91"/>
    </row>
    <row r="92" spans="1:16" s="15" customFormat="1" x14ac:dyDescent="0.25">
      <c r="A92" s="27"/>
      <c r="B92"/>
      <c r="C92"/>
      <c r="D92"/>
      <c r="E92" s="28"/>
      <c r="F92" s="28"/>
      <c r="J92"/>
      <c r="K92"/>
      <c r="L92"/>
      <c r="M92"/>
      <c r="N92"/>
      <c r="O92"/>
      <c r="P92"/>
    </row>
    <row r="93" spans="1:16" s="15" customFormat="1" x14ac:dyDescent="0.25">
      <c r="A93" s="27"/>
      <c r="B93"/>
      <c r="C93"/>
      <c r="D93"/>
      <c r="E93" s="28"/>
      <c r="F93" s="28"/>
      <c r="J93"/>
      <c r="K93"/>
      <c r="L93"/>
      <c r="M93"/>
      <c r="N93"/>
      <c r="O93"/>
      <c r="P93"/>
    </row>
    <row r="94" spans="1:16" s="15" customFormat="1" x14ac:dyDescent="0.25">
      <c r="A94" s="27"/>
      <c r="B94"/>
      <c r="C94"/>
      <c r="D94"/>
      <c r="E94" s="28"/>
      <c r="F94" s="28"/>
      <c r="J94"/>
      <c r="K94"/>
      <c r="L94"/>
      <c r="M94"/>
      <c r="N94"/>
      <c r="O94"/>
      <c r="P94"/>
    </row>
    <row r="95" spans="1:16" s="15" customFormat="1" x14ac:dyDescent="0.25">
      <c r="A95" s="27"/>
      <c r="B95"/>
      <c r="C95"/>
      <c r="D95"/>
      <c r="E95" s="28"/>
      <c r="F95" s="28"/>
      <c r="J95"/>
      <c r="K95"/>
      <c r="L95"/>
      <c r="M95"/>
      <c r="N95"/>
      <c r="O95"/>
      <c r="P95"/>
    </row>
    <row r="96" spans="1:16" s="15" customFormat="1" x14ac:dyDescent="0.25">
      <c r="A96" s="27"/>
      <c r="B96"/>
      <c r="C96"/>
      <c r="D96"/>
      <c r="E96" s="28"/>
      <c r="F96" s="28"/>
      <c r="J96"/>
      <c r="K96"/>
      <c r="L96"/>
      <c r="M96"/>
      <c r="N96"/>
      <c r="O96"/>
      <c r="P96"/>
    </row>
    <row r="97" spans="1:16" s="15" customFormat="1" x14ac:dyDescent="0.25">
      <c r="A97" s="27"/>
      <c r="B97"/>
      <c r="C97"/>
      <c r="D97"/>
      <c r="E97" s="28"/>
      <c r="F97" s="28"/>
      <c r="J97"/>
      <c r="K97"/>
      <c r="L97"/>
      <c r="M97"/>
      <c r="N97"/>
      <c r="O97"/>
      <c r="P97"/>
    </row>
    <row r="98" spans="1:16" s="15" customFormat="1" x14ac:dyDescent="0.25">
      <c r="A98" s="27"/>
      <c r="B98"/>
      <c r="C98"/>
      <c r="D98"/>
      <c r="E98" s="28"/>
      <c r="F98" s="28"/>
      <c r="J98"/>
      <c r="K98"/>
      <c r="L98"/>
      <c r="M98"/>
      <c r="N98"/>
      <c r="O98"/>
      <c r="P98"/>
    </row>
    <row r="99" spans="1:16" s="15" customFormat="1" x14ac:dyDescent="0.25">
      <c r="A99" s="27"/>
      <c r="B99"/>
      <c r="C99"/>
      <c r="D99"/>
      <c r="E99" s="28"/>
      <c r="F99" s="28"/>
      <c r="J99"/>
      <c r="K99"/>
      <c r="L99"/>
      <c r="M99"/>
      <c r="N99"/>
      <c r="O99"/>
      <c r="P99"/>
    </row>
    <row r="100" spans="1:16" s="15" customFormat="1" x14ac:dyDescent="0.25">
      <c r="A100" s="27"/>
      <c r="B100"/>
      <c r="C100"/>
      <c r="D100"/>
      <c r="E100" s="28"/>
      <c r="F100" s="28"/>
      <c r="J100"/>
      <c r="K100"/>
      <c r="L100"/>
      <c r="M100"/>
      <c r="N100"/>
      <c r="O100"/>
      <c r="P100"/>
    </row>
    <row r="101" spans="1:16" s="15" customFormat="1" x14ac:dyDescent="0.25">
      <c r="A101" s="27"/>
      <c r="B101"/>
      <c r="C101"/>
      <c r="D101"/>
      <c r="E101" s="28"/>
      <c r="F101" s="28"/>
      <c r="J101"/>
      <c r="K101"/>
      <c r="L101"/>
      <c r="M101"/>
      <c r="N101"/>
      <c r="O101"/>
      <c r="P101"/>
    </row>
    <row r="102" spans="1:16" s="15" customFormat="1" x14ac:dyDescent="0.25">
      <c r="A102" s="27"/>
      <c r="B102"/>
      <c r="C102"/>
      <c r="D102"/>
      <c r="E102" s="28"/>
      <c r="F102" s="28"/>
      <c r="J102"/>
      <c r="K102"/>
      <c r="L102"/>
      <c r="M102"/>
      <c r="N102"/>
      <c r="O102"/>
      <c r="P102"/>
    </row>
    <row r="103" spans="1:16" s="15" customFormat="1" x14ac:dyDescent="0.25">
      <c r="A103" s="27"/>
      <c r="B103"/>
      <c r="C103"/>
      <c r="D103"/>
      <c r="E103" s="28"/>
      <c r="F103" s="28"/>
      <c r="J103"/>
      <c r="K103"/>
      <c r="L103"/>
      <c r="M103"/>
      <c r="N103"/>
      <c r="O103"/>
      <c r="P103"/>
    </row>
    <row r="104" spans="1:16" s="15" customFormat="1" x14ac:dyDescent="0.25">
      <c r="A104" s="27"/>
      <c r="B104"/>
      <c r="C104"/>
      <c r="D104"/>
      <c r="E104" s="28"/>
      <c r="F104" s="28"/>
      <c r="J104"/>
      <c r="K104"/>
      <c r="L104"/>
      <c r="M104"/>
      <c r="N104"/>
      <c r="O104"/>
      <c r="P104"/>
    </row>
    <row r="105" spans="1:16" s="15" customFormat="1" x14ac:dyDescent="0.25">
      <c r="A105" s="27"/>
      <c r="B105"/>
      <c r="C105"/>
      <c r="D105"/>
      <c r="E105" s="28"/>
      <c r="F105" s="28"/>
      <c r="J105"/>
      <c r="K105"/>
      <c r="L105"/>
      <c r="M105"/>
      <c r="N105"/>
      <c r="O105"/>
      <c r="P105"/>
    </row>
    <row r="106" spans="1:16" s="15" customFormat="1" x14ac:dyDescent="0.25">
      <c r="A106" s="27"/>
      <c r="B106"/>
      <c r="C106"/>
      <c r="D106"/>
      <c r="E106" s="28"/>
      <c r="F106" s="28"/>
      <c r="J106"/>
      <c r="K106"/>
      <c r="L106"/>
      <c r="M106"/>
      <c r="N106"/>
      <c r="O106"/>
      <c r="P106"/>
    </row>
    <row r="107" spans="1:16" s="15" customFormat="1" x14ac:dyDescent="0.25">
      <c r="A107" s="27"/>
      <c r="B107"/>
      <c r="C107"/>
      <c r="D107"/>
      <c r="E107" s="28"/>
      <c r="F107" s="28"/>
      <c r="J107"/>
      <c r="K107"/>
      <c r="L107"/>
      <c r="M107"/>
      <c r="N107"/>
      <c r="O107"/>
      <c r="P107"/>
    </row>
    <row r="108" spans="1:16" s="15" customFormat="1" x14ac:dyDescent="0.25">
      <c r="A108" s="27"/>
      <c r="B108"/>
      <c r="C108"/>
      <c r="D108"/>
      <c r="E108" s="28"/>
      <c r="F108" s="28"/>
      <c r="J108"/>
      <c r="K108"/>
      <c r="L108"/>
      <c r="M108"/>
      <c r="N108"/>
      <c r="O108"/>
      <c r="P108"/>
    </row>
    <row r="109" spans="1:16" s="15" customFormat="1" x14ac:dyDescent="0.25">
      <c r="A109" s="27"/>
      <c r="B109"/>
      <c r="C109"/>
      <c r="D109"/>
      <c r="E109" s="28"/>
      <c r="F109" s="28"/>
      <c r="J109"/>
      <c r="K109"/>
      <c r="L109"/>
      <c r="M109"/>
      <c r="N109"/>
      <c r="O109"/>
      <c r="P109"/>
    </row>
    <row r="110" spans="1:16" s="15" customFormat="1" x14ac:dyDescent="0.25">
      <c r="A110" s="27"/>
      <c r="B110"/>
      <c r="C110"/>
      <c r="D110"/>
      <c r="E110" s="28"/>
      <c r="F110" s="28"/>
      <c r="J110"/>
      <c r="K110"/>
      <c r="L110"/>
      <c r="M110"/>
      <c r="N110"/>
      <c r="O110"/>
      <c r="P110"/>
    </row>
    <row r="111" spans="1:16" s="15" customFormat="1" x14ac:dyDescent="0.25">
      <c r="A111" s="27"/>
      <c r="B111"/>
      <c r="C111"/>
      <c r="D111"/>
      <c r="E111" s="28"/>
      <c r="F111" s="28"/>
      <c r="J111"/>
      <c r="K111"/>
      <c r="L111"/>
      <c r="M111"/>
      <c r="N111"/>
      <c r="O111"/>
      <c r="P111"/>
    </row>
    <row r="112" spans="1:16" s="15" customFormat="1" x14ac:dyDescent="0.25">
      <c r="A112" s="27"/>
      <c r="B112"/>
      <c r="C112"/>
      <c r="D112"/>
      <c r="E112" s="28"/>
      <c r="F112" s="28"/>
      <c r="J112"/>
      <c r="K112"/>
      <c r="L112"/>
      <c r="M112"/>
      <c r="N112"/>
      <c r="O112"/>
      <c r="P112"/>
    </row>
    <row r="113" spans="1:16" s="15" customFormat="1" x14ac:dyDescent="0.25">
      <c r="A113" s="27"/>
      <c r="B113"/>
      <c r="C113"/>
      <c r="D113"/>
      <c r="E113" s="28"/>
      <c r="F113" s="28"/>
      <c r="J113"/>
      <c r="K113"/>
      <c r="L113"/>
      <c r="M113"/>
      <c r="N113"/>
      <c r="O113"/>
      <c r="P113"/>
    </row>
    <row r="114" spans="1:16" s="15" customFormat="1" x14ac:dyDescent="0.25">
      <c r="A114" s="27"/>
      <c r="B114"/>
      <c r="C114"/>
      <c r="D114"/>
      <c r="E114" s="28"/>
      <c r="F114" s="28"/>
      <c r="J114"/>
      <c r="K114"/>
      <c r="L114"/>
      <c r="M114"/>
      <c r="N114"/>
      <c r="O114"/>
      <c r="P114"/>
    </row>
    <row r="115" spans="1:16" s="15" customFormat="1" x14ac:dyDescent="0.25">
      <c r="A115" s="27"/>
      <c r="B115"/>
      <c r="C115"/>
      <c r="D115"/>
      <c r="E115" s="28"/>
      <c r="F115" s="28"/>
      <c r="J115"/>
      <c r="K115"/>
      <c r="L115"/>
      <c r="M115"/>
      <c r="N115"/>
      <c r="O115"/>
      <c r="P115"/>
    </row>
    <row r="116" spans="1:16" s="15" customFormat="1" x14ac:dyDescent="0.25">
      <c r="A116" s="27"/>
      <c r="B116"/>
      <c r="C116"/>
      <c r="D116"/>
      <c r="E116" s="28"/>
      <c r="F116" s="28"/>
      <c r="J116"/>
      <c r="K116"/>
      <c r="L116"/>
      <c r="M116"/>
      <c r="N116"/>
      <c r="O116"/>
      <c r="P116"/>
    </row>
    <row r="117" spans="1:16" s="15" customFormat="1" x14ac:dyDescent="0.25">
      <c r="A117" s="27"/>
      <c r="B117"/>
      <c r="C117"/>
      <c r="D117"/>
      <c r="E117" s="28"/>
      <c r="F117" s="28"/>
      <c r="J117"/>
      <c r="K117"/>
      <c r="L117"/>
      <c r="M117"/>
      <c r="N117"/>
      <c r="O117"/>
      <c r="P117"/>
    </row>
    <row r="118" spans="1:16" s="15" customFormat="1" x14ac:dyDescent="0.25">
      <c r="A118" s="27"/>
      <c r="B118"/>
      <c r="C118"/>
      <c r="D118"/>
      <c r="E118" s="28"/>
      <c r="F118" s="28"/>
      <c r="J118"/>
      <c r="K118"/>
      <c r="L118"/>
      <c r="M118"/>
      <c r="N118"/>
      <c r="O118"/>
      <c r="P118"/>
    </row>
    <row r="119" spans="1:16" s="15" customFormat="1" x14ac:dyDescent="0.25">
      <c r="A119" s="27"/>
      <c r="B119"/>
      <c r="C119"/>
      <c r="D119"/>
      <c r="E119" s="28"/>
      <c r="F119" s="28"/>
      <c r="J119"/>
      <c r="K119"/>
      <c r="L119"/>
      <c r="M119"/>
      <c r="N119"/>
      <c r="O119"/>
      <c r="P119"/>
    </row>
    <row r="120" spans="1:16" s="15" customFormat="1" x14ac:dyDescent="0.25">
      <c r="A120" s="27"/>
      <c r="B120"/>
      <c r="C120"/>
      <c r="D120"/>
      <c r="E120" s="28"/>
      <c r="F120" s="28"/>
      <c r="J120"/>
      <c r="K120"/>
      <c r="L120"/>
      <c r="M120"/>
      <c r="N120"/>
      <c r="O120"/>
      <c r="P120"/>
    </row>
    <row r="121" spans="1:16" s="15" customFormat="1" x14ac:dyDescent="0.25">
      <c r="A121" s="27"/>
      <c r="B121"/>
      <c r="C121"/>
      <c r="D121"/>
      <c r="E121" s="28"/>
      <c r="F121" s="28"/>
      <c r="J121"/>
      <c r="K121"/>
      <c r="L121"/>
      <c r="M121"/>
      <c r="N121"/>
      <c r="O121"/>
      <c r="P121"/>
    </row>
    <row r="122" spans="1:16" s="15" customFormat="1" x14ac:dyDescent="0.25">
      <c r="A122" s="27"/>
      <c r="B122"/>
      <c r="C122"/>
      <c r="D122"/>
      <c r="E122" s="28"/>
      <c r="F122" s="28"/>
      <c r="J122"/>
      <c r="K122"/>
      <c r="L122"/>
      <c r="M122"/>
      <c r="N122"/>
      <c r="O122"/>
      <c r="P122"/>
    </row>
    <row r="123" spans="1:16" s="15" customFormat="1" x14ac:dyDescent="0.25">
      <c r="A123" s="27"/>
      <c r="B123"/>
      <c r="C123"/>
      <c r="D123"/>
      <c r="E123" s="28"/>
      <c r="F123" s="28"/>
      <c r="J123"/>
      <c r="K123"/>
      <c r="L123"/>
      <c r="M123"/>
      <c r="N123"/>
      <c r="O123"/>
      <c r="P123"/>
    </row>
    <row r="124" spans="1:16" s="15" customFormat="1" x14ac:dyDescent="0.25">
      <c r="A124" s="27"/>
      <c r="B124"/>
      <c r="C124"/>
      <c r="D124"/>
      <c r="E124" s="28"/>
      <c r="F124" s="28"/>
      <c r="J124"/>
      <c r="K124"/>
      <c r="L124"/>
      <c r="M124"/>
      <c r="N124"/>
      <c r="O124"/>
      <c r="P124"/>
    </row>
    <row r="125" spans="1:16" s="15" customFormat="1" x14ac:dyDescent="0.25">
      <c r="A125" s="27"/>
      <c r="B125"/>
      <c r="C125"/>
      <c r="D125"/>
      <c r="E125" s="28"/>
      <c r="F125" s="28"/>
      <c r="J125"/>
      <c r="K125"/>
      <c r="L125"/>
      <c r="M125"/>
      <c r="N125"/>
      <c r="O125"/>
      <c r="P125"/>
    </row>
    <row r="126" spans="1:16" s="15" customFormat="1" x14ac:dyDescent="0.25">
      <c r="A126" s="27"/>
      <c r="B126"/>
      <c r="C126"/>
      <c r="D126"/>
      <c r="E126" s="28"/>
      <c r="F126" s="28"/>
      <c r="J126"/>
      <c r="K126"/>
      <c r="L126"/>
      <c r="M126"/>
      <c r="N126"/>
      <c r="O126"/>
      <c r="P126"/>
    </row>
    <row r="127" spans="1:16" s="15" customFormat="1" x14ac:dyDescent="0.25">
      <c r="A127" s="27"/>
      <c r="B127"/>
      <c r="C127"/>
      <c r="D127"/>
      <c r="E127" s="28"/>
      <c r="F127" s="28"/>
      <c r="J127"/>
      <c r="K127"/>
      <c r="L127"/>
      <c r="M127"/>
      <c r="N127"/>
      <c r="O127"/>
      <c r="P127"/>
    </row>
    <row r="128" spans="1:16" s="15" customFormat="1" x14ac:dyDescent="0.25">
      <c r="A128" s="27"/>
      <c r="B128"/>
      <c r="C128"/>
      <c r="D128"/>
      <c r="E128" s="28"/>
      <c r="F128" s="28"/>
      <c r="J128"/>
      <c r="K128"/>
      <c r="L128"/>
      <c r="M128"/>
      <c r="N128"/>
      <c r="O128"/>
      <c r="P128"/>
    </row>
    <row r="129" spans="1:16" s="15" customFormat="1" x14ac:dyDescent="0.25">
      <c r="A129" s="27"/>
      <c r="B129"/>
      <c r="C129"/>
      <c r="D129"/>
      <c r="E129" s="28"/>
      <c r="F129" s="28"/>
      <c r="J129"/>
      <c r="K129"/>
      <c r="L129"/>
      <c r="M129"/>
      <c r="N129"/>
      <c r="O129"/>
      <c r="P129"/>
    </row>
    <row r="130" spans="1:16" s="15" customFormat="1" x14ac:dyDescent="0.25">
      <c r="A130" s="27"/>
      <c r="B130"/>
      <c r="C130"/>
      <c r="D130"/>
      <c r="E130" s="28"/>
      <c r="F130" s="28"/>
      <c r="J130"/>
      <c r="K130"/>
      <c r="L130"/>
      <c r="M130"/>
      <c r="N130"/>
      <c r="O130"/>
      <c r="P130"/>
    </row>
    <row r="131" spans="1:16" s="15" customFormat="1" x14ac:dyDescent="0.25">
      <c r="A131" s="27"/>
      <c r="B131"/>
      <c r="C131"/>
      <c r="D131"/>
      <c r="E131" s="28"/>
      <c r="F131" s="28"/>
      <c r="J131"/>
      <c r="K131"/>
      <c r="L131"/>
      <c r="M131"/>
      <c r="N131"/>
      <c r="O131"/>
      <c r="P131"/>
    </row>
    <row r="132" spans="1:16" s="15" customFormat="1" x14ac:dyDescent="0.25">
      <c r="A132" s="27"/>
      <c r="B132"/>
      <c r="C132"/>
      <c r="D132"/>
      <c r="E132" s="28"/>
      <c r="F132" s="28"/>
      <c r="J132"/>
      <c r="K132"/>
      <c r="L132"/>
      <c r="M132"/>
      <c r="N132"/>
      <c r="O132"/>
      <c r="P132"/>
    </row>
    <row r="133" spans="1:16" s="15" customFormat="1" x14ac:dyDescent="0.25">
      <c r="A133" s="27"/>
      <c r="B133"/>
      <c r="C133"/>
      <c r="D133"/>
      <c r="E133" s="28"/>
      <c r="F133" s="28"/>
      <c r="J133"/>
      <c r="K133"/>
      <c r="L133"/>
      <c r="M133"/>
      <c r="N133"/>
      <c r="O133"/>
      <c r="P133"/>
    </row>
    <row r="134" spans="1:16" s="15" customFormat="1" x14ac:dyDescent="0.25">
      <c r="A134" s="27"/>
      <c r="B134"/>
      <c r="C134"/>
      <c r="D134"/>
      <c r="E134" s="28"/>
      <c r="F134" s="28"/>
      <c r="J134"/>
      <c r="K134"/>
      <c r="L134"/>
      <c r="M134"/>
      <c r="N134"/>
      <c r="O134"/>
      <c r="P134"/>
    </row>
    <row r="135" spans="1:16" s="15" customFormat="1" x14ac:dyDescent="0.25">
      <c r="A135" s="27"/>
      <c r="B135"/>
      <c r="C135"/>
      <c r="D135"/>
      <c r="E135" s="28"/>
      <c r="F135" s="28"/>
      <c r="J135"/>
      <c r="K135"/>
      <c r="L135"/>
      <c r="M135"/>
      <c r="N135"/>
      <c r="O135"/>
      <c r="P135"/>
    </row>
    <row r="136" spans="1:16" s="15" customFormat="1" x14ac:dyDescent="0.25">
      <c r="A136" s="27"/>
      <c r="B136"/>
      <c r="C136"/>
      <c r="D136"/>
      <c r="E136" s="28"/>
      <c r="F136" s="28"/>
      <c r="J136"/>
      <c r="K136"/>
      <c r="L136"/>
      <c r="M136"/>
      <c r="N136"/>
      <c r="O136"/>
      <c r="P136"/>
    </row>
    <row r="137" spans="1:16" s="15" customFormat="1" x14ac:dyDescent="0.25">
      <c r="A137" s="27"/>
      <c r="B137"/>
      <c r="C137"/>
      <c r="D137"/>
      <c r="E137" s="28"/>
      <c r="F137" s="28"/>
      <c r="J137"/>
      <c r="K137"/>
      <c r="L137"/>
      <c r="M137"/>
      <c r="N137"/>
      <c r="O137"/>
      <c r="P137"/>
    </row>
    <row r="138" spans="1:16" s="15" customFormat="1" x14ac:dyDescent="0.25">
      <c r="A138" s="27"/>
      <c r="B138"/>
      <c r="C138"/>
      <c r="D138"/>
      <c r="E138" s="28"/>
      <c r="F138" s="28"/>
      <c r="J138"/>
      <c r="K138"/>
      <c r="L138"/>
      <c r="M138"/>
      <c r="N138"/>
      <c r="O138"/>
      <c r="P138"/>
    </row>
    <row r="139" spans="1:16" s="15" customFormat="1" x14ac:dyDescent="0.25">
      <c r="A139" s="27"/>
      <c r="B139"/>
      <c r="C139"/>
      <c r="D139"/>
      <c r="E139" s="28"/>
      <c r="F139" s="28"/>
      <c r="J139"/>
      <c r="K139"/>
      <c r="L139"/>
      <c r="M139"/>
      <c r="N139"/>
      <c r="O139"/>
      <c r="P139"/>
    </row>
    <row r="140" spans="1:16" s="15" customFormat="1" x14ac:dyDescent="0.25">
      <c r="A140" s="27"/>
      <c r="B140"/>
      <c r="C140"/>
      <c r="D140"/>
      <c r="E140" s="28"/>
      <c r="F140" s="28"/>
      <c r="J140"/>
      <c r="K140"/>
      <c r="L140"/>
      <c r="M140"/>
      <c r="N140"/>
      <c r="O140"/>
      <c r="P140"/>
    </row>
    <row r="141" spans="1:16" s="15" customFormat="1" x14ac:dyDescent="0.25">
      <c r="A141" s="27"/>
      <c r="B141"/>
      <c r="C141"/>
      <c r="D141"/>
      <c r="E141" s="28"/>
      <c r="F141" s="28"/>
      <c r="J141"/>
      <c r="K141"/>
      <c r="L141"/>
      <c r="M141"/>
      <c r="N141"/>
      <c r="O141"/>
      <c r="P141"/>
    </row>
    <row r="142" spans="1:16" s="15" customFormat="1" x14ac:dyDescent="0.25">
      <c r="A142" s="27"/>
      <c r="B142"/>
      <c r="C142"/>
      <c r="D142"/>
      <c r="E142" s="28"/>
      <c r="F142" s="28"/>
      <c r="J142"/>
      <c r="K142"/>
      <c r="L142"/>
      <c r="M142"/>
      <c r="N142"/>
      <c r="O142"/>
      <c r="P142"/>
    </row>
    <row r="143" spans="1:16" s="15" customFormat="1" x14ac:dyDescent="0.25">
      <c r="A143" s="27"/>
      <c r="B143"/>
      <c r="C143"/>
      <c r="D143"/>
      <c r="E143" s="28"/>
      <c r="F143" s="28"/>
      <c r="J143"/>
      <c r="K143"/>
      <c r="L143"/>
      <c r="M143"/>
      <c r="N143"/>
      <c r="O143"/>
      <c r="P143"/>
    </row>
    <row r="144" spans="1:16" s="15" customFormat="1" x14ac:dyDescent="0.25">
      <c r="A144" s="27"/>
      <c r="B144"/>
      <c r="C144"/>
      <c r="D144"/>
      <c r="E144" s="28"/>
      <c r="F144" s="28"/>
      <c r="J144"/>
      <c r="K144"/>
      <c r="L144"/>
      <c r="M144"/>
      <c r="N144"/>
      <c r="O144"/>
      <c r="P144"/>
    </row>
    <row r="145" spans="1:16" s="15" customFormat="1" x14ac:dyDescent="0.25">
      <c r="A145" s="27"/>
      <c r="B145"/>
      <c r="C145"/>
      <c r="D145"/>
      <c r="E145" s="28"/>
      <c r="F145" s="28"/>
      <c r="J145"/>
      <c r="K145"/>
      <c r="L145"/>
      <c r="M145"/>
      <c r="N145"/>
      <c r="O145"/>
      <c r="P145"/>
    </row>
    <row r="146" spans="1:16" s="15" customFormat="1" x14ac:dyDescent="0.25">
      <c r="A146" s="27"/>
      <c r="B146"/>
      <c r="C146"/>
      <c r="D146"/>
      <c r="E146" s="28"/>
      <c r="F146" s="28"/>
      <c r="J146"/>
      <c r="K146"/>
      <c r="L146"/>
      <c r="M146"/>
      <c r="N146"/>
      <c r="O146"/>
      <c r="P146"/>
    </row>
    <row r="147" spans="1:16" s="15" customFormat="1" x14ac:dyDescent="0.25">
      <c r="A147" s="27"/>
      <c r="B147"/>
      <c r="C147"/>
      <c r="D147"/>
      <c r="E147" s="28"/>
      <c r="F147" s="28"/>
      <c r="J147"/>
      <c r="K147"/>
      <c r="L147"/>
      <c r="M147"/>
      <c r="N147"/>
      <c r="O147"/>
      <c r="P147"/>
    </row>
    <row r="148" spans="1:16" s="15" customFormat="1" x14ac:dyDescent="0.25">
      <c r="A148" s="27"/>
      <c r="B148"/>
      <c r="C148"/>
      <c r="D148"/>
      <c r="E148" s="28"/>
      <c r="F148" s="28"/>
      <c r="J148"/>
      <c r="K148"/>
      <c r="L148"/>
      <c r="M148"/>
      <c r="N148"/>
      <c r="O148"/>
      <c r="P148"/>
    </row>
    <row r="149" spans="1:16" s="15" customFormat="1" x14ac:dyDescent="0.25">
      <c r="A149" s="27"/>
      <c r="B149"/>
      <c r="C149"/>
      <c r="D149"/>
      <c r="E149" s="28"/>
      <c r="F149" s="28"/>
      <c r="J149"/>
      <c r="K149"/>
      <c r="L149"/>
      <c r="M149"/>
      <c r="N149"/>
      <c r="O149"/>
      <c r="P149"/>
    </row>
    <row r="150" spans="1:16" s="15" customFormat="1" x14ac:dyDescent="0.25">
      <c r="A150" s="27"/>
      <c r="B150"/>
      <c r="C150"/>
      <c r="D150"/>
      <c r="E150" s="28"/>
      <c r="F150" s="28"/>
      <c r="J150"/>
      <c r="K150"/>
      <c r="L150"/>
      <c r="M150"/>
      <c r="N150"/>
      <c r="O150"/>
      <c r="P150"/>
    </row>
    <row r="151" spans="1:16" s="15" customFormat="1" x14ac:dyDescent="0.25">
      <c r="A151" s="27"/>
      <c r="B151"/>
      <c r="C151"/>
      <c r="D151"/>
      <c r="E151" s="28"/>
      <c r="F151" s="28"/>
      <c r="J151"/>
      <c r="K151"/>
      <c r="L151"/>
      <c r="M151"/>
      <c r="N151"/>
      <c r="O151"/>
      <c r="P151"/>
    </row>
    <row r="152" spans="1:16" s="15" customFormat="1" x14ac:dyDescent="0.25">
      <c r="A152" s="27"/>
      <c r="B152"/>
      <c r="C152"/>
      <c r="D152"/>
      <c r="E152" s="28"/>
      <c r="F152" s="28"/>
      <c r="J152"/>
      <c r="K152"/>
      <c r="L152"/>
      <c r="M152"/>
      <c r="N152"/>
      <c r="O152"/>
      <c r="P152"/>
    </row>
    <row r="153" spans="1:16" s="15" customFormat="1" x14ac:dyDescent="0.25">
      <c r="A153" s="27"/>
      <c r="B153"/>
      <c r="C153"/>
      <c r="D153"/>
      <c r="E153" s="28"/>
      <c r="F153" s="28"/>
      <c r="J153"/>
      <c r="K153"/>
      <c r="L153"/>
      <c r="M153"/>
      <c r="N153"/>
      <c r="O153"/>
      <c r="P153"/>
    </row>
    <row r="154" spans="1:16" s="15" customFormat="1" x14ac:dyDescent="0.25">
      <c r="A154" s="27"/>
      <c r="B154"/>
      <c r="C154"/>
      <c r="D154"/>
      <c r="E154" s="28"/>
      <c r="F154" s="28"/>
      <c r="J154"/>
      <c r="K154"/>
      <c r="L154"/>
      <c r="M154"/>
      <c r="N154"/>
      <c r="O154"/>
      <c r="P154"/>
    </row>
    <row r="155" spans="1:16" s="15" customFormat="1" x14ac:dyDescent="0.25">
      <c r="A155" s="27"/>
      <c r="B155"/>
      <c r="C155"/>
      <c r="D155"/>
      <c r="E155" s="28"/>
      <c r="F155" s="28"/>
      <c r="J155"/>
      <c r="K155"/>
      <c r="L155"/>
      <c r="M155"/>
      <c r="N155"/>
      <c r="O155"/>
      <c r="P155"/>
    </row>
    <row r="156" spans="1:16" s="15" customFormat="1" x14ac:dyDescent="0.25">
      <c r="A156" s="27"/>
      <c r="B156"/>
      <c r="C156"/>
      <c r="D156"/>
      <c r="E156" s="28"/>
      <c r="F156" s="28"/>
      <c r="J156"/>
      <c r="K156"/>
      <c r="L156"/>
      <c r="M156"/>
      <c r="N156"/>
      <c r="O156"/>
      <c r="P156"/>
    </row>
    <row r="157" spans="1:16" s="15" customFormat="1" x14ac:dyDescent="0.25">
      <c r="A157" s="27"/>
      <c r="B157"/>
      <c r="C157"/>
      <c r="D157"/>
      <c r="E157" s="28"/>
      <c r="F157" s="28"/>
      <c r="J157"/>
      <c r="K157"/>
      <c r="L157"/>
      <c r="M157"/>
      <c r="N157"/>
      <c r="O157"/>
      <c r="P157"/>
    </row>
    <row r="158" spans="1:16" s="15" customFormat="1" x14ac:dyDescent="0.25">
      <c r="A158" s="27"/>
      <c r="B158"/>
      <c r="C158"/>
      <c r="D158"/>
      <c r="E158" s="28"/>
      <c r="F158" s="28"/>
      <c r="J158"/>
      <c r="K158"/>
      <c r="L158"/>
      <c r="M158"/>
      <c r="N158"/>
      <c r="O158"/>
      <c r="P158"/>
    </row>
    <row r="159" spans="1:16" s="15" customFormat="1" x14ac:dyDescent="0.25">
      <c r="A159" s="27"/>
      <c r="B159"/>
      <c r="C159"/>
      <c r="D159"/>
      <c r="E159" s="28"/>
      <c r="F159" s="28"/>
      <c r="J159"/>
      <c r="K159"/>
      <c r="L159"/>
      <c r="M159"/>
      <c r="N159"/>
      <c r="O159"/>
      <c r="P159"/>
    </row>
    <row r="160" spans="1:16" s="15" customFormat="1" x14ac:dyDescent="0.25">
      <c r="A160" s="27"/>
      <c r="B160"/>
      <c r="C160"/>
      <c r="D160"/>
      <c r="E160" s="28"/>
      <c r="F160" s="28"/>
      <c r="J160"/>
      <c r="K160"/>
      <c r="L160"/>
      <c r="M160"/>
      <c r="N160"/>
      <c r="O160"/>
      <c r="P160"/>
    </row>
    <row r="161" spans="1:16" s="15" customFormat="1" x14ac:dyDescent="0.25">
      <c r="A161" s="27"/>
      <c r="B161"/>
      <c r="C161"/>
      <c r="D161"/>
      <c r="E161" s="28"/>
      <c r="F161" s="28"/>
      <c r="J161"/>
      <c r="K161"/>
      <c r="L161"/>
      <c r="M161"/>
      <c r="N161"/>
      <c r="O161"/>
      <c r="P161"/>
    </row>
    <row r="162" spans="1:16" s="15" customFormat="1" x14ac:dyDescent="0.25">
      <c r="A162" s="27"/>
      <c r="B162"/>
      <c r="C162"/>
      <c r="D162"/>
      <c r="E162" s="28"/>
      <c r="F162" s="28"/>
      <c r="J162"/>
      <c r="K162"/>
      <c r="L162"/>
      <c r="M162"/>
      <c r="N162"/>
      <c r="O162"/>
      <c r="P162"/>
    </row>
    <row r="163" spans="1:16" s="15" customFormat="1" x14ac:dyDescent="0.25">
      <c r="A163" s="27"/>
      <c r="B163"/>
      <c r="C163"/>
      <c r="D163"/>
      <c r="E163" s="28"/>
      <c r="F163" s="28"/>
      <c r="J163"/>
      <c r="K163"/>
      <c r="L163"/>
      <c r="M163"/>
      <c r="N163"/>
      <c r="O163"/>
      <c r="P163"/>
    </row>
    <row r="164" spans="1:16" s="15" customFormat="1" x14ac:dyDescent="0.25">
      <c r="A164" s="27"/>
      <c r="B164"/>
      <c r="C164"/>
      <c r="D164"/>
      <c r="E164" s="28"/>
      <c r="F164" s="28"/>
      <c r="J164"/>
      <c r="K164"/>
      <c r="L164"/>
      <c r="M164"/>
      <c r="N164"/>
      <c r="O164"/>
      <c r="P164"/>
    </row>
    <row r="165" spans="1:16" s="15" customFormat="1" x14ac:dyDescent="0.25">
      <c r="A165" s="27"/>
      <c r="B165"/>
      <c r="C165"/>
      <c r="D165"/>
      <c r="E165" s="28"/>
      <c r="F165" s="28"/>
      <c r="J165"/>
      <c r="K165"/>
      <c r="L165"/>
      <c r="M165"/>
      <c r="N165"/>
      <c r="O165"/>
      <c r="P165"/>
    </row>
    <row r="166" spans="1:16" s="15" customFormat="1" x14ac:dyDescent="0.25">
      <c r="A166" s="27"/>
      <c r="B166"/>
      <c r="C166"/>
      <c r="D166"/>
      <c r="E166" s="28"/>
      <c r="F166" s="28"/>
      <c r="J166"/>
      <c r="K166"/>
      <c r="L166"/>
      <c r="M166"/>
      <c r="N166"/>
      <c r="O166"/>
      <c r="P166"/>
    </row>
    <row r="167" spans="1:16" s="15" customFormat="1" x14ac:dyDescent="0.25">
      <c r="A167" s="27"/>
      <c r="B167"/>
      <c r="C167"/>
      <c r="D167"/>
      <c r="E167" s="28"/>
      <c r="F167" s="28"/>
      <c r="J167"/>
      <c r="K167"/>
      <c r="L167"/>
      <c r="M167"/>
      <c r="N167"/>
      <c r="O167"/>
      <c r="P167"/>
    </row>
    <row r="168" spans="1:16" s="15" customFormat="1" x14ac:dyDescent="0.25">
      <c r="A168" s="27"/>
      <c r="B168"/>
      <c r="C168"/>
      <c r="D168"/>
      <c r="E168" s="28"/>
      <c r="F168" s="28"/>
      <c r="J168"/>
      <c r="K168"/>
      <c r="L168"/>
      <c r="M168"/>
      <c r="N168"/>
      <c r="O168"/>
      <c r="P168"/>
    </row>
    <row r="169" spans="1:16" s="15" customFormat="1" x14ac:dyDescent="0.25">
      <c r="A169" s="27"/>
      <c r="B169"/>
      <c r="C169"/>
      <c r="D169"/>
      <c r="E169" s="28"/>
      <c r="F169" s="28"/>
      <c r="J169"/>
      <c r="K169"/>
      <c r="L169"/>
      <c r="M169"/>
      <c r="N169"/>
      <c r="O169"/>
      <c r="P169"/>
    </row>
    <row r="217" spans="1:16" s="15" customFormat="1" x14ac:dyDescent="0.25">
      <c r="A217" s="27"/>
      <c r="B217"/>
      <c r="C217"/>
      <c r="D217"/>
      <c r="E217" s="28"/>
      <c r="F217" s="28"/>
      <c r="J217"/>
      <c r="K217"/>
      <c r="L217"/>
      <c r="M217"/>
      <c r="N217"/>
      <c r="O217"/>
      <c r="P217"/>
    </row>
    <row r="232" spans="1:16" s="15" customFormat="1" x14ac:dyDescent="0.25">
      <c r="A232" s="27"/>
      <c r="B232"/>
      <c r="C232"/>
      <c r="D232"/>
      <c r="E232" s="28"/>
      <c r="F232" s="28"/>
      <c r="J232"/>
      <c r="K232"/>
      <c r="L232"/>
      <c r="M232"/>
      <c r="N232"/>
      <c r="O232"/>
      <c r="P232"/>
    </row>
    <row r="233" spans="1:16" s="15" customFormat="1" x14ac:dyDescent="0.25">
      <c r="A233" s="27"/>
      <c r="B233"/>
      <c r="C233"/>
      <c r="D233"/>
      <c r="E233" s="28"/>
      <c r="F233" s="28"/>
      <c r="J233"/>
      <c r="K233"/>
      <c r="L233"/>
      <c r="M233"/>
      <c r="N233"/>
      <c r="O233"/>
      <c r="P233"/>
    </row>
    <row r="234" spans="1:16" s="15" customFormat="1" x14ac:dyDescent="0.25">
      <c r="A234" s="27"/>
      <c r="B234"/>
      <c r="C234"/>
      <c r="D234"/>
      <c r="E234" s="28"/>
      <c r="F234" s="28"/>
      <c r="J234"/>
      <c r="K234"/>
      <c r="L234"/>
      <c r="M234"/>
      <c r="N234"/>
      <c r="O234"/>
      <c r="P234"/>
    </row>
    <row r="235" spans="1:16" s="15" customFormat="1" x14ac:dyDescent="0.25">
      <c r="A235" s="27"/>
      <c r="B235"/>
      <c r="C235"/>
      <c r="D235"/>
      <c r="E235" s="28"/>
      <c r="F235" s="28"/>
      <c r="J235"/>
      <c r="K235"/>
      <c r="L235"/>
      <c r="M235"/>
      <c r="N235"/>
      <c r="O235"/>
      <c r="P235"/>
    </row>
    <row r="236" spans="1:16" s="15" customFormat="1" x14ac:dyDescent="0.25">
      <c r="A236" s="27"/>
      <c r="B236"/>
      <c r="C236"/>
      <c r="D236"/>
      <c r="E236" s="28"/>
      <c r="F236" s="28"/>
      <c r="J236"/>
      <c r="K236"/>
      <c r="L236"/>
      <c r="M236"/>
      <c r="N236"/>
      <c r="O236"/>
      <c r="P236"/>
    </row>
    <row r="237" spans="1:16" s="15" customFormat="1" x14ac:dyDescent="0.25">
      <c r="A237" s="27"/>
      <c r="B237"/>
      <c r="C237"/>
      <c r="D237"/>
      <c r="E237" s="28"/>
      <c r="F237" s="28"/>
      <c r="J237"/>
      <c r="K237"/>
      <c r="L237"/>
      <c r="M237"/>
      <c r="N237"/>
      <c r="O237"/>
      <c r="P237"/>
    </row>
    <row r="238" spans="1:16" s="15" customFormat="1" x14ac:dyDescent="0.25">
      <c r="A238" s="27"/>
      <c r="B238"/>
      <c r="C238"/>
      <c r="D238"/>
      <c r="E238" s="28"/>
      <c r="F238" s="28"/>
      <c r="J238"/>
      <c r="K238"/>
      <c r="L238"/>
      <c r="M238"/>
      <c r="N238"/>
      <c r="O238"/>
      <c r="P238"/>
    </row>
    <row r="239" spans="1:16" s="15" customFormat="1" x14ac:dyDescent="0.25">
      <c r="A239" s="27"/>
      <c r="B239"/>
      <c r="C239"/>
      <c r="D239"/>
      <c r="E239" s="28"/>
      <c r="F239" s="28"/>
      <c r="J239"/>
      <c r="K239"/>
      <c r="L239"/>
      <c r="M239"/>
      <c r="N239"/>
      <c r="O239"/>
      <c r="P239"/>
    </row>
    <row r="240" spans="1:16" s="15" customFormat="1" x14ac:dyDescent="0.25">
      <c r="A240" s="27"/>
      <c r="B240"/>
      <c r="C240"/>
      <c r="D240"/>
      <c r="E240" s="28"/>
      <c r="F240" s="28"/>
      <c r="J240"/>
      <c r="K240"/>
      <c r="L240"/>
      <c r="M240"/>
      <c r="N240"/>
      <c r="O240"/>
      <c r="P240"/>
    </row>
    <row r="241" spans="1:16" s="15" customFormat="1" x14ac:dyDescent="0.25">
      <c r="A241" s="27"/>
      <c r="B241"/>
      <c r="C241"/>
      <c r="D241"/>
      <c r="E241" s="28"/>
      <c r="F241" s="28"/>
      <c r="J241"/>
      <c r="K241"/>
      <c r="L241"/>
      <c r="M241"/>
      <c r="N241"/>
      <c r="O241"/>
      <c r="P241"/>
    </row>
    <row r="242" spans="1:16" s="15" customFormat="1" x14ac:dyDescent="0.25">
      <c r="A242" s="27"/>
      <c r="B242"/>
      <c r="C242"/>
      <c r="D242"/>
      <c r="E242" s="28"/>
      <c r="F242" s="28"/>
      <c r="J242"/>
      <c r="K242"/>
      <c r="L242"/>
      <c r="M242"/>
      <c r="N242"/>
      <c r="O242"/>
      <c r="P242"/>
    </row>
    <row r="243" spans="1:16" s="15" customFormat="1" x14ac:dyDescent="0.25">
      <c r="A243" s="27"/>
      <c r="B243"/>
      <c r="C243"/>
      <c r="D243"/>
      <c r="E243" s="28"/>
      <c r="F243" s="28"/>
      <c r="J243"/>
      <c r="K243"/>
      <c r="L243"/>
      <c r="M243"/>
      <c r="N243"/>
      <c r="O243"/>
      <c r="P243"/>
    </row>
    <row r="244" spans="1:16" s="15" customFormat="1" x14ac:dyDescent="0.25">
      <c r="A244" s="27"/>
      <c r="B244"/>
      <c r="C244"/>
      <c r="D244"/>
      <c r="E244" s="28"/>
      <c r="F244" s="28"/>
      <c r="J244"/>
      <c r="K244"/>
      <c r="L244"/>
      <c r="M244"/>
      <c r="N244"/>
      <c r="O244"/>
      <c r="P244"/>
    </row>
    <row r="245" spans="1:16" s="15" customFormat="1" x14ac:dyDescent="0.25">
      <c r="A245" s="27"/>
      <c r="B245"/>
      <c r="C245"/>
      <c r="D245"/>
      <c r="E245" s="28"/>
      <c r="F245" s="28"/>
      <c r="J245"/>
      <c r="K245"/>
      <c r="L245"/>
      <c r="M245"/>
      <c r="N245"/>
      <c r="O245"/>
      <c r="P245"/>
    </row>
    <row r="246" spans="1:16" s="15" customFormat="1" x14ac:dyDescent="0.25">
      <c r="A246" s="27"/>
      <c r="B246"/>
      <c r="C246"/>
      <c r="D246"/>
      <c r="E246" s="28"/>
      <c r="F246" s="28"/>
      <c r="J246"/>
      <c r="K246"/>
      <c r="L246"/>
      <c r="M246"/>
      <c r="N246"/>
      <c r="O246"/>
      <c r="P246"/>
    </row>
    <row r="247" spans="1:16" s="15" customFormat="1" x14ac:dyDescent="0.25">
      <c r="A247" s="27"/>
      <c r="B247"/>
      <c r="C247"/>
      <c r="D247"/>
      <c r="E247" s="28"/>
      <c r="F247" s="28"/>
      <c r="J247"/>
      <c r="K247"/>
      <c r="L247"/>
      <c r="M247"/>
      <c r="N247"/>
      <c r="O247"/>
      <c r="P247"/>
    </row>
    <row r="248" spans="1:16" s="15" customFormat="1" x14ac:dyDescent="0.25">
      <c r="A248" s="27"/>
      <c r="B248"/>
      <c r="C248"/>
      <c r="D248"/>
      <c r="E248" s="28"/>
      <c r="F248" s="28"/>
      <c r="J248"/>
      <c r="K248"/>
      <c r="L248"/>
      <c r="M248"/>
      <c r="N248"/>
      <c r="O248"/>
      <c r="P248"/>
    </row>
    <row r="249" spans="1:16" s="15" customFormat="1" x14ac:dyDescent="0.25">
      <c r="A249" s="27"/>
      <c r="B249"/>
      <c r="C249"/>
      <c r="D249"/>
      <c r="E249" s="28"/>
      <c r="F249" s="28"/>
      <c r="J249"/>
      <c r="K249"/>
      <c r="L249"/>
      <c r="M249"/>
      <c r="N249"/>
      <c r="O249"/>
      <c r="P249"/>
    </row>
    <row r="250" spans="1:16" s="15" customFormat="1" x14ac:dyDescent="0.25">
      <c r="A250" s="27"/>
      <c r="B250"/>
      <c r="C250"/>
      <c r="D250"/>
      <c r="E250" s="28"/>
      <c r="F250" s="28"/>
      <c r="J250"/>
      <c r="K250"/>
      <c r="L250"/>
      <c r="M250"/>
      <c r="N250"/>
      <c r="O250"/>
      <c r="P250"/>
    </row>
    <row r="251" spans="1:16" s="15" customFormat="1" x14ac:dyDescent="0.25">
      <c r="A251" s="27"/>
      <c r="B251"/>
      <c r="C251"/>
      <c r="D251"/>
      <c r="E251" s="28"/>
      <c r="F251" s="28"/>
      <c r="J251"/>
      <c r="K251"/>
      <c r="L251"/>
      <c r="M251"/>
      <c r="N251"/>
      <c r="O251"/>
      <c r="P251"/>
    </row>
    <row r="252" spans="1:16" s="15" customFormat="1" x14ac:dyDescent="0.25">
      <c r="A252" s="27"/>
      <c r="B252"/>
      <c r="C252"/>
      <c r="D252"/>
      <c r="E252" s="28"/>
      <c r="F252" s="28"/>
      <c r="J252"/>
      <c r="K252"/>
      <c r="L252"/>
      <c r="M252"/>
      <c r="N252"/>
      <c r="O252"/>
      <c r="P252"/>
    </row>
    <row r="253" spans="1:16" s="15" customFormat="1" x14ac:dyDescent="0.25">
      <c r="A253" s="27"/>
      <c r="B253"/>
      <c r="C253"/>
      <c r="D253"/>
      <c r="E253" s="28"/>
      <c r="F253" s="28"/>
      <c r="J253"/>
      <c r="K253"/>
      <c r="L253"/>
      <c r="M253"/>
      <c r="N253"/>
      <c r="O253"/>
      <c r="P253"/>
    </row>
    <row r="254" spans="1:16" s="15" customFormat="1" x14ac:dyDescent="0.25">
      <c r="A254" s="27"/>
      <c r="B254"/>
      <c r="C254"/>
      <c r="D254"/>
      <c r="E254" s="28"/>
      <c r="F254" s="28"/>
      <c r="J254"/>
      <c r="K254"/>
      <c r="L254"/>
      <c r="M254"/>
      <c r="N254"/>
      <c r="O254"/>
      <c r="P254"/>
    </row>
    <row r="255" spans="1:16" s="15" customFormat="1" x14ac:dyDescent="0.25">
      <c r="A255" s="27"/>
      <c r="B255"/>
      <c r="C255"/>
      <c r="D255"/>
      <c r="E255" s="28"/>
      <c r="F255" s="28"/>
      <c r="J255"/>
      <c r="K255"/>
      <c r="L255"/>
      <c r="M255"/>
      <c r="N255"/>
      <c r="O255"/>
      <c r="P255"/>
    </row>
    <row r="256" spans="1:16" s="15" customFormat="1" x14ac:dyDescent="0.25">
      <c r="A256" s="27"/>
      <c r="B256"/>
      <c r="C256"/>
      <c r="D256"/>
      <c r="E256" s="28"/>
      <c r="F256" s="28"/>
      <c r="J256"/>
      <c r="K256"/>
      <c r="L256"/>
      <c r="M256"/>
      <c r="N256"/>
      <c r="O256"/>
      <c r="P256"/>
    </row>
    <row r="257" spans="1:16" s="15" customFormat="1" x14ac:dyDescent="0.25">
      <c r="A257" s="27"/>
      <c r="B257"/>
      <c r="C257"/>
      <c r="D257"/>
      <c r="E257" s="28"/>
      <c r="F257" s="28"/>
      <c r="J257"/>
      <c r="K257"/>
      <c r="L257"/>
      <c r="M257"/>
      <c r="N257"/>
      <c r="O257"/>
      <c r="P257"/>
    </row>
    <row r="258" spans="1:16" s="15" customFormat="1" x14ac:dyDescent="0.25">
      <c r="A258" s="27"/>
      <c r="B258"/>
      <c r="C258"/>
      <c r="D258"/>
      <c r="E258" s="28"/>
      <c r="F258" s="28"/>
      <c r="J258"/>
      <c r="K258"/>
      <c r="L258"/>
      <c r="M258"/>
      <c r="N258"/>
      <c r="O258"/>
      <c r="P258"/>
    </row>
    <row r="259" spans="1:16" s="15" customFormat="1" x14ac:dyDescent="0.25">
      <c r="A259" s="27"/>
      <c r="B259"/>
      <c r="C259"/>
      <c r="D259"/>
      <c r="E259" s="28"/>
      <c r="F259" s="28"/>
      <c r="J259"/>
      <c r="K259"/>
      <c r="L259"/>
      <c r="M259"/>
      <c r="N259"/>
      <c r="O259"/>
      <c r="P259"/>
    </row>
    <row r="260" spans="1:16" s="15" customFormat="1" x14ac:dyDescent="0.25">
      <c r="A260" s="27"/>
      <c r="B260"/>
      <c r="C260"/>
      <c r="D260"/>
      <c r="E260" s="28"/>
      <c r="F260" s="28"/>
      <c r="J260"/>
      <c r="K260"/>
      <c r="L260"/>
      <c r="M260"/>
      <c r="N260"/>
      <c r="O260"/>
      <c r="P260"/>
    </row>
    <row r="261" spans="1:16" s="15" customFormat="1" x14ac:dyDescent="0.25">
      <c r="A261" s="27"/>
      <c r="B261"/>
      <c r="C261"/>
      <c r="D261"/>
      <c r="E261" s="28"/>
      <c r="F261" s="28"/>
      <c r="J261"/>
      <c r="K261"/>
      <c r="L261"/>
      <c r="M261"/>
      <c r="N261"/>
      <c r="O261"/>
      <c r="P261"/>
    </row>
    <row r="262" spans="1:16" s="15" customFormat="1" x14ac:dyDescent="0.25">
      <c r="A262" s="27"/>
      <c r="B262"/>
      <c r="C262"/>
      <c r="D262"/>
      <c r="E262" s="28"/>
      <c r="F262" s="28"/>
      <c r="J262"/>
      <c r="K262"/>
      <c r="L262"/>
      <c r="M262"/>
      <c r="N262"/>
      <c r="O262"/>
      <c r="P262"/>
    </row>
    <row r="263" spans="1:16" s="15" customFormat="1" x14ac:dyDescent="0.25">
      <c r="A263" s="27"/>
      <c r="B263"/>
      <c r="C263"/>
      <c r="D263"/>
      <c r="E263" s="28"/>
      <c r="F263" s="28"/>
      <c r="J263"/>
      <c r="K263"/>
      <c r="L263"/>
      <c r="M263"/>
      <c r="N263"/>
      <c r="O263"/>
      <c r="P263"/>
    </row>
    <row r="264" spans="1:16" s="15" customFormat="1" x14ac:dyDescent="0.25">
      <c r="A264" s="27"/>
      <c r="B264"/>
      <c r="C264"/>
      <c r="D264"/>
      <c r="E264" s="28"/>
      <c r="F264" s="28"/>
      <c r="J264"/>
      <c r="K264"/>
      <c r="L264"/>
      <c r="M264"/>
      <c r="N264"/>
      <c r="O264"/>
      <c r="P264"/>
    </row>
    <row r="265" spans="1:16" s="15" customFormat="1" x14ac:dyDescent="0.25">
      <c r="A265" s="27"/>
      <c r="B265"/>
      <c r="C265"/>
      <c r="D265"/>
      <c r="E265" s="28"/>
      <c r="F265" s="28"/>
      <c r="J265"/>
      <c r="K265"/>
      <c r="L265"/>
      <c r="M265"/>
      <c r="N265"/>
      <c r="O265"/>
      <c r="P265"/>
    </row>
    <row r="266" spans="1:16" s="15" customFormat="1" x14ac:dyDescent="0.25">
      <c r="A266" s="27"/>
      <c r="B266"/>
      <c r="C266"/>
      <c r="D266"/>
      <c r="E266" s="28"/>
      <c r="F266" s="28"/>
      <c r="J266"/>
      <c r="K266"/>
      <c r="L266"/>
      <c r="M266"/>
      <c r="N266"/>
      <c r="O266"/>
      <c r="P266"/>
    </row>
    <row r="267" spans="1:16" s="15" customFormat="1" x14ac:dyDescent="0.25">
      <c r="A267" s="27"/>
      <c r="B267"/>
      <c r="C267"/>
      <c r="D267"/>
      <c r="E267" s="28"/>
      <c r="F267" s="28"/>
      <c r="J267"/>
      <c r="K267"/>
      <c r="L267"/>
      <c r="M267"/>
      <c r="N267"/>
      <c r="O267"/>
      <c r="P267"/>
    </row>
    <row r="268" spans="1:16" s="15" customFormat="1" x14ac:dyDescent="0.25">
      <c r="A268" s="27"/>
      <c r="B268"/>
      <c r="C268"/>
      <c r="D268"/>
      <c r="E268" s="28"/>
      <c r="F268" s="28"/>
      <c r="J268"/>
      <c r="K268"/>
      <c r="L268"/>
      <c r="M268"/>
      <c r="N268"/>
      <c r="O268"/>
      <c r="P268"/>
    </row>
    <row r="269" spans="1:16" s="15" customFormat="1" x14ac:dyDescent="0.25">
      <c r="A269" s="27"/>
      <c r="B269"/>
      <c r="C269"/>
      <c r="D269"/>
      <c r="E269" s="28"/>
      <c r="F269" s="28"/>
      <c r="J269"/>
      <c r="K269"/>
      <c r="L269"/>
      <c r="M269"/>
      <c r="N269"/>
      <c r="O269"/>
      <c r="P269"/>
    </row>
    <row r="270" spans="1:16" s="15" customFormat="1" x14ac:dyDescent="0.25">
      <c r="A270" s="27"/>
      <c r="B270"/>
      <c r="C270"/>
      <c r="D270"/>
      <c r="E270" s="28"/>
      <c r="F270" s="28"/>
      <c r="J270"/>
      <c r="K270"/>
      <c r="L270"/>
      <c r="M270"/>
      <c r="N270"/>
      <c r="O270"/>
      <c r="P270"/>
    </row>
    <row r="271" spans="1:16" s="15" customFormat="1" x14ac:dyDescent="0.25">
      <c r="A271" s="27"/>
      <c r="B271"/>
      <c r="C271"/>
      <c r="D271"/>
      <c r="E271" s="28"/>
      <c r="F271" s="28"/>
      <c r="J271"/>
      <c r="K271"/>
      <c r="L271"/>
      <c r="M271"/>
      <c r="N271"/>
      <c r="O271"/>
      <c r="P271"/>
    </row>
    <row r="272" spans="1:16" s="15" customFormat="1" x14ac:dyDescent="0.25">
      <c r="A272" s="27"/>
      <c r="B272"/>
      <c r="C272"/>
      <c r="D272"/>
      <c r="E272" s="28"/>
      <c r="F272" s="28"/>
      <c r="J272"/>
      <c r="K272"/>
      <c r="L272"/>
      <c r="M272"/>
      <c r="N272"/>
      <c r="O272"/>
      <c r="P272"/>
    </row>
    <row r="273" spans="1:16" s="15" customFormat="1" x14ac:dyDescent="0.25">
      <c r="A273" s="27"/>
      <c r="B273"/>
      <c r="C273"/>
      <c r="D273"/>
      <c r="E273" s="28"/>
      <c r="F273" s="28"/>
      <c r="J273"/>
      <c r="K273"/>
      <c r="L273"/>
      <c r="M273"/>
      <c r="N273"/>
      <c r="O273"/>
      <c r="P273"/>
    </row>
    <row r="274" spans="1:16" s="15" customFormat="1" x14ac:dyDescent="0.25">
      <c r="A274" s="27"/>
      <c r="B274"/>
      <c r="C274"/>
      <c r="D274"/>
      <c r="E274" s="28"/>
      <c r="F274" s="28"/>
      <c r="J274"/>
      <c r="K274"/>
      <c r="L274"/>
      <c r="M274"/>
      <c r="N274"/>
      <c r="O274"/>
      <c r="P274"/>
    </row>
    <row r="275" spans="1:16" s="15" customFormat="1" x14ac:dyDescent="0.25">
      <c r="A275" s="27"/>
      <c r="B275"/>
      <c r="C275"/>
      <c r="D275"/>
      <c r="E275" s="28"/>
      <c r="F275" s="28"/>
      <c r="J275"/>
      <c r="K275"/>
      <c r="L275"/>
      <c r="M275"/>
      <c r="N275"/>
      <c r="O275"/>
      <c r="P275"/>
    </row>
    <row r="276" spans="1:16" s="15" customFormat="1" x14ac:dyDescent="0.25">
      <c r="A276" s="27"/>
      <c r="B276"/>
      <c r="C276"/>
      <c r="D276"/>
      <c r="E276" s="28"/>
      <c r="F276" s="28"/>
      <c r="J276"/>
      <c r="K276"/>
      <c r="L276"/>
      <c r="M276"/>
      <c r="N276"/>
      <c r="O276"/>
      <c r="P276"/>
    </row>
    <row r="277" spans="1:16" s="15" customFormat="1" x14ac:dyDescent="0.25">
      <c r="A277" s="27"/>
      <c r="B277"/>
      <c r="C277"/>
      <c r="D277"/>
      <c r="E277" s="28"/>
      <c r="F277" s="28"/>
      <c r="J277"/>
      <c r="K277"/>
      <c r="L277"/>
      <c r="M277"/>
      <c r="N277"/>
      <c r="O277"/>
      <c r="P277"/>
    </row>
    <row r="278" spans="1:16" s="15" customFormat="1" x14ac:dyDescent="0.25">
      <c r="A278" s="27"/>
      <c r="B278"/>
      <c r="C278"/>
      <c r="D278"/>
      <c r="E278" s="28"/>
      <c r="F278" s="28"/>
      <c r="J278"/>
      <c r="K278"/>
      <c r="L278"/>
      <c r="M278"/>
      <c r="N278"/>
      <c r="O278"/>
      <c r="P278"/>
    </row>
    <row r="279" spans="1:16" s="15" customFormat="1" x14ac:dyDescent="0.25">
      <c r="A279" s="27"/>
      <c r="B279"/>
      <c r="C279"/>
      <c r="D279"/>
      <c r="E279" s="28"/>
      <c r="F279" s="28"/>
      <c r="J279"/>
      <c r="K279"/>
      <c r="L279"/>
      <c r="M279"/>
      <c r="N279"/>
      <c r="O279"/>
      <c r="P279"/>
    </row>
    <row r="280" spans="1:16" s="15" customFormat="1" x14ac:dyDescent="0.25">
      <c r="A280" s="27"/>
      <c r="B280"/>
      <c r="C280"/>
      <c r="D280"/>
      <c r="E280" s="28"/>
      <c r="F280" s="28"/>
      <c r="J280"/>
      <c r="K280"/>
      <c r="L280"/>
      <c r="M280"/>
      <c r="N280"/>
      <c r="O280"/>
      <c r="P280"/>
    </row>
    <row r="281" spans="1:16" s="15" customFormat="1" x14ac:dyDescent="0.25">
      <c r="A281" s="27"/>
      <c r="B281"/>
      <c r="C281"/>
      <c r="D281"/>
      <c r="E281" s="28"/>
      <c r="F281" s="28"/>
      <c r="J281"/>
      <c r="K281"/>
      <c r="L281"/>
      <c r="M281"/>
      <c r="N281"/>
      <c r="O281"/>
      <c r="P281"/>
    </row>
    <row r="282" spans="1:16" s="15" customFormat="1" x14ac:dyDescent="0.25">
      <c r="A282" s="27"/>
      <c r="B282"/>
      <c r="C282"/>
      <c r="D282"/>
      <c r="E282" s="28"/>
      <c r="F282" s="28"/>
      <c r="J282"/>
      <c r="K282"/>
      <c r="L282"/>
      <c r="M282"/>
      <c r="N282"/>
      <c r="O282"/>
      <c r="P282"/>
    </row>
    <row r="283" spans="1:16" s="15" customFormat="1" x14ac:dyDescent="0.25">
      <c r="A283" s="27"/>
      <c r="B283"/>
      <c r="C283"/>
      <c r="D283"/>
      <c r="E283" s="28"/>
      <c r="F283" s="28"/>
      <c r="J283"/>
      <c r="K283"/>
      <c r="L283"/>
      <c r="M283"/>
      <c r="N283"/>
      <c r="O283"/>
      <c r="P283"/>
    </row>
    <row r="284" spans="1:16" s="15" customFormat="1" x14ac:dyDescent="0.25">
      <c r="A284" s="27"/>
      <c r="B284"/>
      <c r="C284"/>
      <c r="D284"/>
      <c r="E284" s="28"/>
      <c r="F284" s="28"/>
      <c r="J284"/>
      <c r="K284"/>
      <c r="L284"/>
      <c r="M284"/>
      <c r="N284"/>
      <c r="O284"/>
      <c r="P284"/>
    </row>
  </sheetData>
  <autoFilter ref="A1:P65"/>
  <pageMargins left="0.7" right="0.7" top="0.75" bottom="0.75" header="0.3" footer="0.3"/>
  <pageSetup scale="82" orientation="portrait" r:id="rId1"/>
  <rowBreaks count="1" manualBreakCount="1">
    <brk id="32" max="1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2B52E50011D94B9538EC0978E0670A" ma:contentTypeVersion="22" ma:contentTypeDescription="Create a new document." ma:contentTypeScope="" ma:versionID="30469552eb34cba68418efd53349690f">
  <xsd:schema xmlns:xsd="http://www.w3.org/2001/XMLSchema" xmlns:xs="http://www.w3.org/2001/XMLSchema" xmlns:p="http://schemas.microsoft.com/office/2006/metadata/properties" xmlns:ns1="http://schemas.microsoft.com/sharepoint/v3" xmlns:ns2="35fdd28b-742f-4f64-9190-c736dbae8f9d" xmlns:ns3="1a9f970e-ad8e-4d00-b50f-9d9f307cea3c" xmlns:ns4="93404bf5-3af7-484c-bcc4-c299146eb87e" targetNamespace="http://schemas.microsoft.com/office/2006/metadata/properties" ma:root="true" ma:fieldsID="f9ca2ebf178dd6211a3c838080281ef1" ns1:_="" ns2:_="" ns3:_="" ns4:_="">
    <xsd:import namespace="http://schemas.microsoft.com/sharepoint/v3"/>
    <xsd:import namespace="35fdd28b-742f-4f64-9190-c736dbae8f9d"/>
    <xsd:import namespace="1a9f970e-ad8e-4d00-b50f-9d9f307cea3c"/>
    <xsd:import namespace="93404bf5-3af7-484c-bcc4-c299146eb8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4:MediaServiceGenerationTime" minOccurs="0"/>
                <xsd:element ref="ns4:MediaServiceEventHashCode" minOccurs="0"/>
                <xsd:element ref="ns1:_ip_UnifiedCompliancePolicyProperties" minOccurs="0"/>
                <xsd:element ref="ns1:_ip_UnifiedCompliancePolicyUIAction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fdd28b-742f-4f64-9190-c736dbae8f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9f970e-ad8e-4d00-b50f-9d9f307cea3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04bf5-3af7-484c-bcc4-c299146eb87e" elementFormDefault="qualified">
    <xsd:import namespace="http://schemas.microsoft.com/office/2006/documentManagement/types"/>
    <xsd:import namespace="http://schemas.microsoft.com/office/infopath/2007/PartnerControls"/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8EB4D6A-7302-44F6-89CF-D00DA67D7E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5fdd28b-742f-4f64-9190-c736dbae8f9d"/>
    <ds:schemaRef ds:uri="1a9f970e-ad8e-4d00-b50f-9d9f307cea3c"/>
    <ds:schemaRef ds:uri="93404bf5-3af7-484c-bcc4-c299146eb8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94BCA2-BC43-40C9-A390-43F12113D2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3F518E-3762-4B69-AEDA-0175C54AA53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2023 Outage Log</vt:lpstr>
      <vt:lpstr>'2023 Outage Log'!Print_Titles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Daly</dc:creator>
  <cp:lastModifiedBy>Menchaca, Alicia</cp:lastModifiedBy>
  <dcterms:created xsi:type="dcterms:W3CDTF">2024-03-14T19:10:58Z</dcterms:created>
  <dcterms:modified xsi:type="dcterms:W3CDTF">2024-04-01T19:23:04Z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0x010100CD2B52E50011D94B9538EC0978E0670A</vt:lpwstr>
  </property>
</Properties>
</file>